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slicers/slicer1.xml" ContentType="application/vnd.ms-excel.slicer+xml"/>
  <Override PartName="/xl/pivotTables/pivotTable1.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6.xml" ContentType="application/vnd.openxmlformats-officedocument.drawing+xml"/>
  <Override PartName="/xl/tables/table4.xml" ContentType="application/vnd.openxmlformats-officedocument.spreadsheetml.table+xml"/>
  <Override PartName="/xl/slicers/slicer3.xml" ContentType="application/vnd.ms-excel.slicer+xml"/>
  <Override PartName="/xl/timelines/timeline2.xml" ContentType="application/vnd.ms-excel.timelin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drawings/drawing7.xml" ContentType="application/vnd.openxmlformats-officedocument.drawing+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C:\Users\Padma\Downloads\"/>
    </mc:Choice>
  </mc:AlternateContent>
  <xr:revisionPtr revIDLastSave="0" documentId="13_ncr:1_{0480A99E-1056-41BF-AB81-502987300570}" xr6:coauthVersionLast="47" xr6:coauthVersionMax="47" xr10:uidLastSave="{00000000-0000-0000-0000-000000000000}"/>
  <bookViews>
    <workbookView xWindow="-108" yWindow="-108" windowWidth="23256" windowHeight="12456" tabRatio="599" activeTab="6" xr2:uid="{09041CDB-8F2C-42BA-901D-DBAF50B7CF06}"/>
  </bookViews>
  <sheets>
    <sheet name="🧩 Categories" sheetId="1" r:id="rId1"/>
    <sheet name="🎯 Budget" sheetId="7" r:id="rId2"/>
    <sheet name="🏦 Transactions" sheetId="5" r:id="rId3"/>
    <sheet name="📊 Report" sheetId="8" r:id="rId4"/>
    <sheet name="🧮 Analysis" sheetId="9" r:id="rId5"/>
    <sheet name="💰 Savings" sheetId="2" r:id="rId6"/>
    <sheet name="Nov Data" sheetId="6" r:id="rId7"/>
  </sheets>
  <definedNames>
    <definedName name="_xlcn.WorksheetConnection_InfoB6B7" hidden="1">#REF!</definedName>
    <definedName name="Categories">TblCategories[Category]</definedName>
    <definedName name="NativeTimeline_Date">#N/A</definedName>
    <definedName name="NativeTimeline_Date2">#N/A</definedName>
    <definedName name="Slicer_Account">#N/A</definedName>
    <definedName name="Slicer_Account1">#N/A</definedName>
    <definedName name="Slicer_Category_Type">#N/A</definedName>
    <definedName name="Slicer_Category_Type1">#N/A</definedName>
    <definedName name="Slicer_Sub_category">#N/A</definedName>
    <definedName name="subcategories">TblCategories[Sub-category]</definedName>
  </definedNames>
  <calcPr calcId="191028"/>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 r:id="rId14"/>
      </x15:timelineCacheRefs>
    </ext>
    <ext xmlns:x15="http://schemas.microsoft.com/office/spreadsheetml/2010/11/main" uri="{46BE6895-7355-4a93-B00E-2C351335B9C9}">
      <x15:slicerCaches xmlns:x14="http://schemas.microsoft.com/office/spreadsheetml/2009/9/main">
        <x14:slicerCache r:id="rId15"/>
        <x14:slicerCache r:id="rId1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9" l="1"/>
  <c r="C2" i="9"/>
  <c r="D3" i="9" l="1"/>
  <c r="D2" i="9"/>
  <c r="O10" i="7"/>
  <c r="N10" i="7"/>
  <c r="M10" i="7"/>
  <c r="L10" i="7"/>
  <c r="K10" i="7"/>
  <c r="J10" i="7"/>
  <c r="I10" i="7"/>
  <c r="H10" i="7"/>
  <c r="G10" i="7"/>
  <c r="F10" i="7"/>
  <c r="E10" i="7"/>
  <c r="D10" i="7"/>
  <c r="O9" i="7"/>
  <c r="N9" i="7"/>
  <c r="M9" i="7"/>
  <c r="L9" i="7"/>
  <c r="K9" i="7"/>
  <c r="J9" i="7"/>
  <c r="I9" i="7"/>
  <c r="H9" i="7"/>
  <c r="G9" i="7"/>
  <c r="F9" i="7"/>
  <c r="E9" i="7"/>
  <c r="D9" i="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3AE3D0E-C724-46FF-8BDD-C0AD61F43549}" keepAlive="1" name="Query - Data" description="Connection to the 'Data' query in the workbook." type="5" refreshedVersion="8" background="1">
    <dbPr connection="Provider=Microsoft.Mashup.OleDb.1;Data Source=$Workbook$;Location=Data;Extended Properties=&quot;&quot;" command="SELECT * FROM [Data]"/>
  </connection>
  <connection id="2" xr16:uid="{52484DE1-819F-4A84-9103-47B425E30A0C}" keepAlive="1" name="Query - TblBudget" description="Connection to the 'TblBudget' query in the workbook." type="5" refreshedVersion="0" background="1">
    <dbPr connection="Provider=Microsoft.Mashup.OleDb.1;Data Source=$Workbook$;Location=TblBudget;Extended Properties=&quot;&quot;" command="SELECT * FROM [TblBudget]"/>
  </connection>
  <connection id="3" xr16:uid="{556018EE-0909-4A9A-91A0-D4862518E0E9}" keepAlive="1" name="Query - TblCategories" description="Connection to the 'TblCategories' query in the workbook." type="5" refreshedVersion="0" background="1">
    <dbPr connection="Provider=Microsoft.Mashup.OleDb.1;Data Source=$Workbook$;Location=TblCategories;Extended Properties=&quot;&quot;" command="SELECT * FROM [TblCategories]"/>
  </connection>
  <connection id="4" xr16:uid="{DC3336DA-07E4-4B3F-B353-5B69F8175802}" keepAlive="1" name="Query - TblTransactions" description="Connection to the 'TblTransactions' query in the workbook." type="5" refreshedVersion="0" background="1">
    <dbPr connection="Provider=Microsoft.Mashup.OleDb.1;Data Source=$Workbook$;Location=TblTransactions;Extended Properties=&quot;&quot;" command="SELECT * FROM [TblTransactions]"/>
  </connection>
</connections>
</file>

<file path=xl/sharedStrings.xml><?xml version="1.0" encoding="utf-8"?>
<sst xmlns="http://schemas.openxmlformats.org/spreadsheetml/2006/main" count="1866" uniqueCount="120">
  <si>
    <t xml:space="preserve"> Savings - Actual v Goal</t>
  </si>
  <si>
    <t>Input</t>
  </si>
  <si>
    <t>Enter Monthly Savings Amount by Account in Table below</t>
  </si>
  <si>
    <t>Total Savings PivotTable</t>
  </si>
  <si>
    <t>Monthly Savings PivotTable</t>
  </si>
  <si>
    <t>Savings by Account PivotTable</t>
  </si>
  <si>
    <t>Date</t>
  </si>
  <si>
    <t>Account</t>
  </si>
  <si>
    <t>Saved</t>
  </si>
  <si>
    <t>Goal</t>
  </si>
  <si>
    <t xml:space="preserve">Saved </t>
  </si>
  <si>
    <t xml:space="preserve">Goal </t>
  </si>
  <si>
    <t xml:space="preserve"> </t>
  </si>
  <si>
    <t>Acme Super Saver</t>
  </si>
  <si>
    <t>2023</t>
  </si>
  <si>
    <t>Retirement Fund</t>
  </si>
  <si>
    <t>Dec</t>
  </si>
  <si>
    <t>Holiday Fund</t>
  </si>
  <si>
    <t>2024</t>
  </si>
  <si>
    <t>Jan</t>
  </si>
  <si>
    <t>Feb</t>
  </si>
  <si>
    <t>Mar</t>
  </si>
  <si>
    <t>Apr</t>
  </si>
  <si>
    <t>May</t>
  </si>
  <si>
    <t>Reporting Categories</t>
  </si>
  <si>
    <t>Sub-category</t>
  </si>
  <si>
    <t>Category</t>
  </si>
  <si>
    <t>Category Type</t>
  </si>
  <si>
    <t>Clothes</t>
  </si>
  <si>
    <t>Expense</t>
  </si>
  <si>
    <t>Coffee</t>
  </si>
  <si>
    <t>Dentist</t>
  </si>
  <si>
    <t>Dividends</t>
  </si>
  <si>
    <t>Income</t>
  </si>
  <si>
    <t>Doctor</t>
  </si>
  <si>
    <t>Donation</t>
  </si>
  <si>
    <t>Entertainment</t>
  </si>
  <si>
    <t>Furnishings</t>
  </si>
  <si>
    <t>Gas/Electrics</t>
  </si>
  <si>
    <t>Gifts</t>
  </si>
  <si>
    <t>Groceries</t>
  </si>
  <si>
    <t>Gym</t>
  </si>
  <si>
    <t>Interest</t>
  </si>
  <si>
    <t>MV Fuel</t>
  </si>
  <si>
    <t>MV Loan</t>
  </si>
  <si>
    <t>Phone</t>
  </si>
  <si>
    <t>Rent</t>
  </si>
  <si>
    <t>Restaurant</t>
  </si>
  <si>
    <t>Salary</t>
  </si>
  <si>
    <t>Taxi</t>
  </si>
  <si>
    <t>Vacation</t>
  </si>
  <si>
    <t>Description</t>
  </si>
  <si>
    <t>Debit</t>
  </si>
  <si>
    <t>Credit</t>
  </si>
  <si>
    <t>Checking</t>
  </si>
  <si>
    <t>ACME Pty Ltd</t>
  </si>
  <si>
    <t>Ground</t>
  </si>
  <si>
    <t>Estate Mgt.</t>
  </si>
  <si>
    <t>Finance Co.</t>
  </si>
  <si>
    <t>Green's</t>
  </si>
  <si>
    <t>Elec. Co.</t>
  </si>
  <si>
    <t>Fuel. Co</t>
  </si>
  <si>
    <t>Event Cinemas</t>
  </si>
  <si>
    <t>Fashionistas</t>
  </si>
  <si>
    <t>Joe's Grill</t>
  </si>
  <si>
    <t>Taxi Co.</t>
  </si>
  <si>
    <t>Muscle Beach</t>
  </si>
  <si>
    <t>Smile Dental</t>
  </si>
  <si>
    <t>Phone Co.</t>
  </si>
  <si>
    <t>Sam's Gifts</t>
  </si>
  <si>
    <t>Streaming Co.</t>
  </si>
  <si>
    <t>Pizza Pomodoro</t>
  </si>
  <si>
    <t>Golden Arches</t>
  </si>
  <si>
    <t>Worldvision</t>
  </si>
  <si>
    <t>Ted's Trainers</t>
  </si>
  <si>
    <t>Ticketek</t>
  </si>
  <si>
    <t>Global Fashion</t>
  </si>
  <si>
    <t>Village Medical</t>
  </si>
  <si>
    <t>Sports Co.</t>
  </si>
  <si>
    <t>Foodary</t>
  </si>
  <si>
    <t>BW Club</t>
  </si>
  <si>
    <t>Home Decorator</t>
  </si>
  <si>
    <t>Fodary</t>
  </si>
  <si>
    <t>Budgeted Income &amp; Expenses</t>
  </si>
  <si>
    <t>Year</t>
  </si>
  <si>
    <t>Bank Transactions</t>
  </si>
  <si>
    <t>Row Labels</t>
  </si>
  <si>
    <t>Grand Total</t>
  </si>
  <si>
    <t xml:space="preserve">Budget </t>
  </si>
  <si>
    <t xml:space="preserve">Actual </t>
  </si>
  <si>
    <t>Jun</t>
  </si>
  <si>
    <t>Jul</t>
  </si>
  <si>
    <t>Aug</t>
  </si>
  <si>
    <t>Sep</t>
  </si>
  <si>
    <t>Oct</t>
  </si>
  <si>
    <t>Nov</t>
  </si>
  <si>
    <t>Analysis</t>
  </si>
  <si>
    <t>Saving</t>
  </si>
  <si>
    <t>Amoogle</t>
  </si>
  <si>
    <t xml:space="preserve">Variance </t>
  </si>
  <si>
    <t>💳 Discretionary</t>
  </si>
  <si>
    <t>🍴 Dining Out</t>
  </si>
  <si>
    <t>🩺 Medical</t>
  </si>
  <si>
    <t>📉 Variable</t>
  </si>
  <si>
    <t>🫱 Charity</t>
  </si>
  <si>
    <t>🏠 Living Expenses</t>
  </si>
  <si>
    <t>🚙 Transport</t>
  </si>
  <si>
    <t>💰 Fixed</t>
  </si>
  <si>
    <t>Budget vs Actuals</t>
  </si>
  <si>
    <t>Income Total</t>
  </si>
  <si>
    <t>Expense Total</t>
  </si>
  <si>
    <t>Income Surplus/(Deficit)</t>
  </si>
  <si>
    <t>Personal Profit &amp; Loss</t>
  </si>
  <si>
    <t>2024 Total</t>
  </si>
  <si>
    <t>Expense by Category Bar Chart</t>
  </si>
  <si>
    <t>Expense by Period Column Chart</t>
  </si>
  <si>
    <t>Income by Period Column Chart</t>
  </si>
  <si>
    <t>Analysis Workings</t>
  </si>
  <si>
    <t>Income by Type Doughnut Chart</t>
  </si>
  <si>
    <t>Actual vs Budget variance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</si>
</sst>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quot;$&quot;#,##0"/>
    <numFmt numFmtId="166" formatCode="&quot;$&quot;#,##0_);\(&quot;$&quot;#,##0\)"/>
  </numFmts>
  <fonts count="13" x14ac:knownFonts="1">
    <font>
      <sz val="11"/>
      <color theme="1"/>
      <name val="Aptos Narrow"/>
      <family val="2"/>
      <scheme val="minor"/>
    </font>
    <font>
      <b/>
      <sz val="11"/>
      <color theme="1"/>
      <name val="Aptos Narrow"/>
      <family val="2"/>
      <scheme val="minor"/>
    </font>
    <font>
      <sz val="11"/>
      <color theme="0"/>
      <name val="Aptos Narrow"/>
      <family val="2"/>
      <scheme val="minor"/>
    </font>
    <font>
      <sz val="11"/>
      <color theme="7"/>
      <name val="Aptos Narrow"/>
      <family val="2"/>
      <scheme val="minor"/>
    </font>
    <font>
      <sz val="26"/>
      <color theme="0"/>
      <name val="Aptos Narrow"/>
      <family val="2"/>
      <scheme val="minor"/>
    </font>
    <font>
      <sz val="8"/>
      <name val="Aptos Narrow"/>
      <family val="2"/>
      <scheme val="minor"/>
    </font>
    <font>
      <sz val="16"/>
      <color theme="7"/>
      <name val="Aptos Narrow"/>
      <family val="2"/>
      <scheme val="minor"/>
    </font>
    <font>
      <sz val="26"/>
      <color theme="6"/>
      <name val="Aptos Narrow"/>
      <family val="2"/>
      <scheme val="minor"/>
    </font>
    <font>
      <sz val="11"/>
      <color theme="6"/>
      <name val="Aptos Narrow"/>
      <family val="2"/>
      <scheme val="minor"/>
    </font>
    <font>
      <sz val="26"/>
      <color theme="1"/>
      <name val="Aptos Narrow"/>
      <family val="2"/>
      <scheme val="minor"/>
    </font>
    <font>
      <sz val="24"/>
      <color theme="9" tint="-0.499984740745262"/>
      <name val="Aptos Narrow"/>
      <family val="2"/>
      <scheme val="minor"/>
    </font>
    <font>
      <sz val="11"/>
      <color theme="1" tint="0.499984740745262"/>
      <name val="Aptos Narrow"/>
      <family val="2"/>
      <scheme val="minor"/>
    </font>
    <font>
      <sz val="26"/>
      <color theme="1" tint="0.499984740745262"/>
      <name val="Aptos Narrow"/>
      <family val="2"/>
      <scheme val="minor"/>
    </font>
  </fonts>
  <fills count="8">
    <fill>
      <patternFill patternType="none"/>
    </fill>
    <fill>
      <patternFill patternType="gray125"/>
    </fill>
    <fill>
      <patternFill patternType="solid">
        <fgColor theme="8"/>
        <bgColor indexed="64"/>
      </patternFill>
    </fill>
    <fill>
      <patternFill patternType="solid">
        <fgColor theme="7" tint="0.79998168889431442"/>
        <bgColor indexed="64"/>
      </patternFill>
    </fill>
    <fill>
      <patternFill patternType="solid">
        <fgColor theme="6"/>
        <bgColor indexed="64"/>
      </patternFill>
    </fill>
    <fill>
      <patternFill patternType="solid">
        <fgColor theme="5" tint="0.59999389629810485"/>
        <bgColor indexed="64"/>
      </patternFill>
    </fill>
    <fill>
      <patternFill patternType="solid">
        <fgColor theme="9" tint="0.79998168889431442"/>
        <bgColor indexed="64"/>
      </patternFill>
    </fill>
    <fill>
      <patternFill patternType="solid">
        <fgColor theme="0" tint="-4.9989318521683403E-2"/>
        <bgColor indexed="64"/>
      </patternFill>
    </fill>
  </fills>
  <borders count="4">
    <border>
      <left/>
      <right/>
      <top/>
      <bottom/>
      <diagonal/>
    </border>
    <border>
      <left/>
      <right/>
      <top/>
      <bottom style="thin">
        <color indexed="64"/>
      </bottom>
      <diagonal/>
    </border>
    <border>
      <left/>
      <right/>
      <top/>
      <bottom style="thick">
        <color theme="6"/>
      </bottom>
      <diagonal/>
    </border>
    <border>
      <left/>
      <right/>
      <top/>
      <bottom style="thick">
        <color theme="9" tint="-0.499984740745262"/>
      </bottom>
      <diagonal/>
    </border>
  </borders>
  <cellStyleXfs count="1">
    <xf numFmtId="0" fontId="0" fillId="0" borderId="0"/>
  </cellStyleXfs>
  <cellXfs count="34">
    <xf numFmtId="0" fontId="0" fillId="0" borderId="0" xfId="0"/>
    <xf numFmtId="0" fontId="1" fillId="0" borderId="1" xfId="0" applyFont="1" applyBorder="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xf numFmtId="0" fontId="0" fillId="0" borderId="0" xfId="0" applyAlignment="1">
      <alignment horizontal="right"/>
    </xf>
    <xf numFmtId="0" fontId="3" fillId="0" borderId="0" xfId="0" applyFont="1"/>
    <xf numFmtId="0" fontId="3" fillId="0" borderId="0" xfId="0" applyFont="1" applyAlignment="1">
      <alignment horizontal="left" vertical="center"/>
    </xf>
    <xf numFmtId="0" fontId="0" fillId="2" borderId="0" xfId="0" applyFill="1"/>
    <xf numFmtId="0" fontId="4" fillId="2" borderId="0" xfId="0" applyFont="1" applyFill="1" applyAlignment="1">
      <alignment horizontal="left" vertical="center" indent="8"/>
    </xf>
    <xf numFmtId="0" fontId="0" fillId="3" borderId="0" xfId="0" applyFill="1"/>
    <xf numFmtId="0" fontId="0" fillId="3" borderId="0" xfId="0" applyFill="1" applyAlignment="1">
      <alignment horizontal="centerContinuous"/>
    </xf>
    <xf numFmtId="0" fontId="7" fillId="3" borderId="2" xfId="0" applyFont="1" applyFill="1" applyBorder="1" applyAlignment="1">
      <alignment horizontal="left" vertical="center" indent="7"/>
    </xf>
    <xf numFmtId="0" fontId="8" fillId="3" borderId="2" xfId="0" applyFont="1" applyFill="1" applyBorder="1"/>
    <xf numFmtId="164" fontId="0" fillId="0" borderId="0" xfId="0" applyNumberFormat="1"/>
    <xf numFmtId="0" fontId="2" fillId="4" borderId="0" xfId="0" applyFont="1" applyFill="1"/>
    <xf numFmtId="164" fontId="4" fillId="4" borderId="0" xfId="0" applyNumberFormat="1" applyFont="1" applyFill="1" applyAlignment="1">
      <alignment vertical="center"/>
    </xf>
    <xf numFmtId="0" fontId="0" fillId="5" borderId="0" xfId="0" applyFill="1"/>
    <xf numFmtId="0" fontId="4" fillId="5" borderId="0" xfId="0" applyFont="1" applyFill="1" applyAlignment="1">
      <alignment horizontal="left" vertical="center" indent="6"/>
    </xf>
    <xf numFmtId="4" fontId="0" fillId="0" borderId="0" xfId="0" applyNumberFormat="1"/>
    <xf numFmtId="165" fontId="0" fillId="0" borderId="0" xfId="0" applyNumberFormat="1"/>
    <xf numFmtId="0" fontId="10" fillId="6" borderId="3" xfId="0" applyFont="1" applyFill="1" applyBorder="1" applyAlignment="1">
      <alignment vertical="center"/>
    </xf>
    <xf numFmtId="0" fontId="0" fillId="6" borderId="3" xfId="0" applyFill="1" applyBorder="1"/>
    <xf numFmtId="166" fontId="0" fillId="0" borderId="0" xfId="0" applyNumberFormat="1"/>
    <xf numFmtId="0" fontId="6" fillId="3" borderId="0" xfId="0" applyFont="1" applyFill="1" applyAlignment="1">
      <alignment horizontal="left"/>
    </xf>
    <xf numFmtId="0" fontId="9" fillId="7" borderId="0" xfId="0" applyFont="1" applyFill="1" applyAlignment="1">
      <alignment horizontal="left" vertical="center" indent="8"/>
    </xf>
    <xf numFmtId="0" fontId="0" fillId="7" borderId="0" xfId="0" applyFill="1"/>
    <xf numFmtId="0" fontId="11" fillId="0" borderId="0" xfId="0" applyFont="1"/>
    <xf numFmtId="0" fontId="11" fillId="0" borderId="0" xfId="0" applyFont="1" applyAlignment="1">
      <alignment vertical="center"/>
    </xf>
    <xf numFmtId="166" fontId="11" fillId="0" borderId="0" xfId="0" applyNumberFormat="1" applyFont="1"/>
    <xf numFmtId="0" fontId="12" fillId="7" borderId="0" xfId="0" applyFont="1" applyFill="1" applyAlignment="1">
      <alignment horizontal="left" vertical="center" indent="8"/>
    </xf>
    <xf numFmtId="0" fontId="10" fillId="6" borderId="3" xfId="0" applyFont="1" applyFill="1" applyBorder="1" applyAlignment="1">
      <alignment horizontal="left" vertical="center" indent="4"/>
    </xf>
  </cellXfs>
  <cellStyles count="1">
    <cellStyle name="Normal" xfId="0" builtinId="0"/>
  </cellStyles>
  <dxfs count="44">
    <dxf>
      <fill>
        <patternFill patternType="solid">
          <fgColor indexed="64"/>
          <bgColor theme="0" tint="-4.9989318521683403E-2"/>
        </patternFill>
      </fill>
    </dxf>
    <dxf>
      <numFmt numFmtId="168" formatCode="d/mm/yyyy"/>
    </dxf>
    <dxf>
      <border outline="0">
        <bottom style="thin">
          <color indexed="64"/>
        </bottom>
      </border>
    </dxf>
    <dxf>
      <font>
        <b/>
        <i val="0"/>
        <strike val="0"/>
        <condense val="0"/>
        <extend val="0"/>
        <outline val="0"/>
        <shadow val="0"/>
        <u val="none"/>
        <vertAlign val="baseline"/>
        <sz val="11"/>
        <color theme="1"/>
        <name val="Aptos Narrow"/>
        <family val="2"/>
        <scheme val="minor"/>
      </font>
    </dxf>
    <dxf>
      <numFmt numFmtId="168" formatCode="d/mm/yyyy"/>
    </dxf>
    <dxf>
      <numFmt numFmtId="168" formatCode="d/mm/yyyy"/>
    </dxf>
    <dxf>
      <numFmt numFmtId="3" formatCode="#,##0"/>
    </dxf>
    <dxf>
      <alignment horizontal="right"/>
    </dxf>
    <dxf>
      <alignment horizontal="right"/>
    </dxf>
    <dxf>
      <numFmt numFmtId="3" formatCode="#,##0"/>
    </dxf>
    <dxf>
      <alignment horizontal="right"/>
    </dxf>
    <dxf>
      <alignment horizontal="right"/>
    </dxf>
    <dxf>
      <alignment horizontal="right"/>
    </dxf>
    <dxf>
      <numFmt numFmtId="3" formatCode="#,##0"/>
    </dxf>
    <dxf>
      <alignment horizontal="right"/>
    </dxf>
    <dxf>
      <numFmt numFmtId="166" formatCode="&quot;$&quot;#,##0_);\(&quot;$&quot;#,##0\)"/>
    </dxf>
    <dxf>
      <numFmt numFmtId="166" formatCode="&quot;$&quot;#,##0_);\(&quot;$&quot;#,##0\)"/>
    </dxf>
    <dxf>
      <alignment horizontal="right"/>
    </dxf>
    <dxf>
      <alignment horizontal="right"/>
    </dxf>
    <dxf>
      <alignment horizontal="right"/>
    </dxf>
    <dxf>
      <numFmt numFmtId="166" formatCode="&quot;$&quot;#,##0_);\(&quot;$&quot;#,##0\)"/>
    </dxf>
    <dxf>
      <numFmt numFmtId="166" formatCode="&quot;$&quot;#,##0_);\(&quot;$&quot;#,##0\)"/>
    </dxf>
    <dxf>
      <alignment horizontal="right"/>
    </dxf>
    <dxf>
      <numFmt numFmtId="166" formatCode="&quot;$&quot;#,##0_);\(&quot;$&quot;#,##0\)"/>
    </dxf>
    <dxf>
      <numFmt numFmtId="166" formatCode="&quot;$&quot;#,##0_);\(&quot;$&quot;#,##0\)"/>
    </dxf>
    <dxf>
      <numFmt numFmtId="166" formatCode="&quot;$&quot;#,##0_);\(&quot;$&quot;#,##0\)"/>
    </dxf>
    <dxf>
      <numFmt numFmtId="166" formatCode="&quot;$&quot;#,##0_);\(&quot;$&quot;#,##0\)"/>
    </dxf>
    <dxf>
      <alignment horizontal="right"/>
    </dxf>
    <dxf>
      <fill>
        <patternFill patternType="solid">
          <fgColor indexed="64"/>
          <bgColor theme="0" tint="-4.9989318521683403E-2"/>
        </patternFill>
      </fill>
    </dxf>
    <dxf>
      <numFmt numFmtId="168" formatCode="d/mm/yyyy"/>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border outline="0">
        <bottom style="thin">
          <color indexed="64"/>
        </bottom>
      </border>
    </dxf>
    <dxf>
      <font>
        <b/>
        <i val="0"/>
        <strike val="0"/>
        <condense val="0"/>
        <extend val="0"/>
        <outline val="0"/>
        <shadow val="0"/>
        <u val="none"/>
        <vertAlign val="baseline"/>
        <sz val="11"/>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11/relationships/timelineCache" Target="timelineCaches/timelineCache1.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4.xml"/><Relationship Id="rId10" Type="http://schemas.microsoft.com/office/2007/relationships/slicerCache" Target="slicerCaches/slicerCache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11/relationships/timelineCache" Target="timelineCaches/timelineCache2.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[excel_personal_budget.xlsx]🧮 Analysis!PTExpbyCategory</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 by Category</a:t>
            </a:r>
          </a:p>
        </c:rich>
      </c:tx>
      <c:layout>
        <c:manualLayout>
          <c:xMode val="edge"/>
          <c:yMode val="edge"/>
          <c:x val="2.8534558180227442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15875">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noFill/>
          <a:ln w="15875">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5875">
            <a:solidFill>
              <a:schemeClr val="accent6">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093914281123021"/>
          <c:y val="0.12110641851586733"/>
          <c:w val="0.56857494853959578"/>
          <c:h val="0.80883822476735878"/>
        </c:manualLayout>
      </c:layout>
      <c:barChart>
        <c:barDir val="bar"/>
        <c:grouping val="clustered"/>
        <c:varyColors val="0"/>
        <c:ser>
          <c:idx val="0"/>
          <c:order val="0"/>
          <c:tx>
            <c:strRef>
              <c:f>'🧮 Analysis'!$D$6</c:f>
              <c:strCache>
                <c:ptCount val="1"/>
                <c:pt idx="0">
                  <c:v>Actual </c:v>
                </c:pt>
              </c:strCache>
            </c:strRef>
          </c:tx>
          <c:spPr>
            <a:solidFill>
              <a:schemeClr val="accent6">
                <a:lumMod val="60000"/>
                <a:lumOff val="40000"/>
              </a:schemeClr>
            </a:solidFill>
            <a:ln>
              <a:noFill/>
            </a:ln>
            <a:effectLst/>
          </c:spPr>
          <c:invertIfNegative val="0"/>
          <c:cat>
            <c:strRef>
              <c:f>'🧮 Analysis'!$C$7:$C$13</c:f>
              <c:strCache>
                <c:ptCount val="6"/>
                <c:pt idx="0">
                  <c:v>🩺 Medical</c:v>
                </c:pt>
                <c:pt idx="1">
                  <c:v>🫱 Charity</c:v>
                </c:pt>
                <c:pt idx="2">
                  <c:v>🍴 Dining Out</c:v>
                </c:pt>
                <c:pt idx="3">
                  <c:v>🚙 Transport</c:v>
                </c:pt>
                <c:pt idx="4">
                  <c:v>💳 Discretionary</c:v>
                </c:pt>
                <c:pt idx="5">
                  <c:v>🏠 Living Expenses</c:v>
                </c:pt>
              </c:strCache>
            </c:strRef>
          </c:cat>
          <c:val>
            <c:numRef>
              <c:f>'🧮 Analysis'!$D$7:$D$13</c:f>
              <c:numCache>
                <c:formatCode>"$"#,##0_);\("$"#,##0\)</c:formatCode>
                <c:ptCount val="6"/>
                <c:pt idx="0">
                  <c:v>-379</c:v>
                </c:pt>
                <c:pt idx="1">
                  <c:v>-550</c:v>
                </c:pt>
                <c:pt idx="2">
                  <c:v>-2396.8999999999992</c:v>
                </c:pt>
                <c:pt idx="3">
                  <c:v>-3591.6999999999989</c:v>
                </c:pt>
                <c:pt idx="4">
                  <c:v>-7327.6000000000013</c:v>
                </c:pt>
                <c:pt idx="5">
                  <c:v>-16249.800000000001</c:v>
                </c:pt>
              </c:numCache>
            </c:numRef>
          </c:val>
          <c:extLst>
            <c:ext xmlns:c16="http://schemas.microsoft.com/office/drawing/2014/chart" uri="{C3380CC4-5D6E-409C-BE32-E72D297353CC}">
              <c16:uniqueId val="{00000000-3FA2-456A-8ACC-F0E50BD7F875}"/>
            </c:ext>
          </c:extLst>
        </c:ser>
        <c:ser>
          <c:idx val="1"/>
          <c:order val="1"/>
          <c:tx>
            <c:strRef>
              <c:f>'🧮 Analysis'!$E$6</c:f>
              <c:strCache>
                <c:ptCount val="1"/>
                <c:pt idx="0">
                  <c:v>Budget </c:v>
                </c:pt>
              </c:strCache>
            </c:strRef>
          </c:tx>
          <c:spPr>
            <a:noFill/>
            <a:ln w="15875">
              <a:solidFill>
                <a:schemeClr val="accent6">
                  <a:lumMod val="75000"/>
                </a:schemeClr>
              </a:solidFill>
            </a:ln>
            <a:effectLst/>
          </c:spPr>
          <c:invertIfNegative val="0"/>
          <c:cat>
            <c:strRef>
              <c:f>'🧮 Analysis'!$C$7:$C$13</c:f>
              <c:strCache>
                <c:ptCount val="6"/>
                <c:pt idx="0">
                  <c:v>🩺 Medical</c:v>
                </c:pt>
                <c:pt idx="1">
                  <c:v>🫱 Charity</c:v>
                </c:pt>
                <c:pt idx="2">
                  <c:v>🍴 Dining Out</c:v>
                </c:pt>
                <c:pt idx="3">
                  <c:v>🚙 Transport</c:v>
                </c:pt>
                <c:pt idx="4">
                  <c:v>💳 Discretionary</c:v>
                </c:pt>
                <c:pt idx="5">
                  <c:v>🏠 Living Expenses</c:v>
                </c:pt>
              </c:strCache>
            </c:strRef>
          </c:cat>
          <c:val>
            <c:numRef>
              <c:f>'🧮 Analysis'!$E$7:$E$13</c:f>
              <c:numCache>
                <c:formatCode>"$"#,##0_);\("$"#,##0\)</c:formatCode>
                <c:ptCount val="6"/>
                <c:pt idx="0">
                  <c:v>-860</c:v>
                </c:pt>
                <c:pt idx="1">
                  <c:v>-600</c:v>
                </c:pt>
                <c:pt idx="2">
                  <c:v>-2500</c:v>
                </c:pt>
                <c:pt idx="3">
                  <c:v>-3700</c:v>
                </c:pt>
                <c:pt idx="4">
                  <c:v>-6550</c:v>
                </c:pt>
                <c:pt idx="5">
                  <c:v>-16500</c:v>
                </c:pt>
              </c:numCache>
            </c:numRef>
          </c:val>
          <c:extLst>
            <c:ext xmlns:c16="http://schemas.microsoft.com/office/drawing/2014/chart" uri="{C3380CC4-5D6E-409C-BE32-E72D297353CC}">
              <c16:uniqueId val="{00000001-3FA2-456A-8ACC-F0E50BD7F875}"/>
            </c:ext>
          </c:extLst>
        </c:ser>
        <c:dLbls>
          <c:showLegendKey val="0"/>
          <c:showVal val="0"/>
          <c:showCatName val="0"/>
          <c:showSerName val="0"/>
          <c:showPercent val="0"/>
          <c:showBubbleSize val="0"/>
        </c:dLbls>
        <c:gapWidth val="50"/>
        <c:overlap val="100"/>
        <c:axId val="1332544911"/>
        <c:axId val="1175141791"/>
      </c:barChart>
      <c:catAx>
        <c:axId val="1332544911"/>
        <c:scaling>
          <c:orientation val="minMax"/>
        </c:scaling>
        <c:delete val="0"/>
        <c:axPos val="r"/>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41791"/>
        <c:crosses val="autoZero"/>
        <c:auto val="1"/>
        <c:lblAlgn val="ctr"/>
        <c:lblOffset val="100"/>
        <c:noMultiLvlLbl val="0"/>
      </c:catAx>
      <c:valAx>
        <c:axId val="1175141791"/>
        <c:scaling>
          <c:orientation val="maxMin"/>
        </c:scaling>
        <c:delete val="0"/>
        <c:axPos val="b"/>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low"/>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2544911"/>
        <c:crosses val="autoZero"/>
        <c:crossBetween val="between"/>
      </c:valAx>
      <c:spPr>
        <a:noFill/>
        <a:ln>
          <a:noFill/>
        </a:ln>
        <a:effectLst/>
      </c:spPr>
    </c:plotArea>
    <c:legend>
      <c:legendPos val="t"/>
      <c:layout>
        <c:manualLayout>
          <c:xMode val="edge"/>
          <c:yMode val="edge"/>
          <c:x val="0.57556989049838159"/>
          <c:y val="2.4069911715581004E-2"/>
          <c:w val="0.42443010950161841"/>
          <c:h val="5.867054602476212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[excel_personal_budget.xlsx]🧮 Analysis!PTExpActBud</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Expenses</a:t>
            </a:r>
          </a:p>
        </c:rich>
      </c:tx>
      <c:layout>
        <c:manualLayout>
          <c:xMode val="edge"/>
          <c:yMode val="edge"/>
          <c:x val="2.0201224846894111E-2"/>
          <c:y val="2.7777777777777776E-2"/>
        </c:manualLayout>
      </c:layout>
      <c:overlay val="0"/>
      <c:spPr>
        <a:noFill/>
        <a:ln>
          <a:noFill/>
        </a:ln>
        <a:effectLst/>
      </c:spPr>
    </c:title>
    <c:autoTitleDeleted val="0"/>
    <c:pivotFmts>
      <c:pivotFmt>
        <c:idx val="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noFill/>
          <a:ln w="15875">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noFill/>
          <a:ln w="15875">
            <a:solidFill>
              <a:schemeClr val="accent6">
                <a:lumMod val="75000"/>
              </a:schemeClr>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5"/>
        <c:spPr>
          <a:noFill/>
          <a:ln w="15875">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7"/>
        <c:spPr>
          <a:noFill/>
          <a:ln w="15875">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delete val="1"/>
          <c:extLst>
            <c:ext xmlns:c15="http://schemas.microsoft.com/office/drawing/2012/chart" uri="{CE6537A1-D6FC-4f65-9D91-7224C49458BB}"/>
          </c:extLst>
        </c:dLbl>
      </c:pivotFmt>
      <c:pivotFmt>
        <c:idx val="9"/>
        <c:spPr>
          <a:noFill/>
          <a:ln w="15875">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
        <c:idx val="10"/>
        <c:spPr>
          <a:solidFill>
            <a:schemeClr val="accent6">
              <a:tint val="77000"/>
            </a:schemeClr>
          </a:solidFill>
          <a:ln>
            <a:noFill/>
          </a:ln>
          <a:effectLst/>
        </c:spPr>
        <c:marker>
          <c:symbol val="none"/>
        </c:marker>
        <c:dLbl>
          <c:idx val="0"/>
          <c:delete val="1"/>
          <c:extLst>
            <c:ext xmlns:c15="http://schemas.microsoft.com/office/drawing/2012/chart" uri="{CE6537A1-D6FC-4f65-9D91-7224C49458BB}"/>
          </c:extLst>
        </c:dLbl>
      </c:pivotFmt>
      <c:pivotFmt>
        <c:idx val="11"/>
        <c:spPr>
          <a:noFill/>
          <a:ln w="15875">
            <a:solidFill>
              <a:schemeClr val="accent6">
                <a:lumMod val="75000"/>
              </a:schemeClr>
            </a:solidFill>
          </a:ln>
          <a:effectLst/>
        </c:spPr>
        <c:marker>
          <c:symbol val="none"/>
        </c:marker>
        <c:dLbl>
          <c:idx val="0"/>
          <c:delete val="1"/>
          <c:extLst>
            <c:ext xmlns:c15="http://schemas.microsoft.com/office/drawing/2012/chart" uri="{CE6537A1-D6FC-4f65-9D91-7224C49458BB}"/>
          </c:extLst>
        </c:dLbl>
      </c:pivotFmt>
    </c:pivotFmts>
    <c:plotArea>
      <c:layout>
        <c:manualLayout>
          <c:layoutTarget val="inner"/>
          <c:xMode val="edge"/>
          <c:yMode val="edge"/>
          <c:x val="0.11096975987033851"/>
          <c:y val="0.1710559318681508"/>
          <c:w val="0.85847462817147857"/>
          <c:h val="0.64489975211431905"/>
        </c:manualLayout>
      </c:layout>
      <c:barChart>
        <c:barDir val="col"/>
        <c:grouping val="clustered"/>
        <c:varyColors val="0"/>
        <c:ser>
          <c:idx val="0"/>
          <c:order val="0"/>
          <c:tx>
            <c:strRef>
              <c:f>'🧮 Analysis'!$H$6</c:f>
              <c:strCache>
                <c:ptCount val="1"/>
                <c:pt idx="0">
                  <c:v>Actual </c:v>
                </c:pt>
              </c:strCache>
            </c:strRef>
          </c:tx>
          <c:spPr>
            <a:solidFill>
              <a:schemeClr val="accent6">
                <a:tint val="77000"/>
              </a:schemeClr>
            </a:solidFill>
            <a:ln>
              <a:noFill/>
            </a:ln>
            <a:effectLst/>
          </c:spPr>
          <c:invertIfNegative val="0"/>
          <c:cat>
            <c:multiLvlStrRef>
              <c:f>'🧮 Analysis'!$G$7:$G$21</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2024</c:v>
                  </c:pt>
                </c:lvl>
              </c:multiLvlStrCache>
            </c:multiLvlStrRef>
          </c:cat>
          <c:val>
            <c:numRef>
              <c:f>'🧮 Analysis'!$H$7:$H$21</c:f>
              <c:numCache>
                <c:formatCode>"$"#,##0_);\("$"#,##0\)</c:formatCode>
                <c:ptCount val="12"/>
                <c:pt idx="0">
                  <c:v>-2908</c:v>
                </c:pt>
                <c:pt idx="1">
                  <c:v>-2934.6000000000004</c:v>
                </c:pt>
                <c:pt idx="2">
                  <c:v>-3079.7</c:v>
                </c:pt>
                <c:pt idx="3">
                  <c:v>-3068</c:v>
                </c:pt>
                <c:pt idx="4">
                  <c:v>-3146.1</c:v>
                </c:pt>
                <c:pt idx="5">
                  <c:v>-3035.7</c:v>
                </c:pt>
                <c:pt idx="6">
                  <c:v>-3095</c:v>
                </c:pt>
                <c:pt idx="7">
                  <c:v>-2982.0999999999995</c:v>
                </c:pt>
                <c:pt idx="8">
                  <c:v>-3117.1</c:v>
                </c:pt>
                <c:pt idx="9">
                  <c:v>-3128.7</c:v>
                </c:pt>
              </c:numCache>
            </c:numRef>
          </c:val>
          <c:extLst>
            <c:ext xmlns:c16="http://schemas.microsoft.com/office/drawing/2014/chart" uri="{C3380CC4-5D6E-409C-BE32-E72D297353CC}">
              <c16:uniqueId val="{00000005-B2CB-43EA-AD03-55662F753CB2}"/>
            </c:ext>
          </c:extLst>
        </c:ser>
        <c:ser>
          <c:idx val="1"/>
          <c:order val="1"/>
          <c:tx>
            <c:strRef>
              <c:f>'🧮 Analysis'!$I$6</c:f>
              <c:strCache>
                <c:ptCount val="1"/>
                <c:pt idx="0">
                  <c:v>Budget </c:v>
                </c:pt>
              </c:strCache>
            </c:strRef>
          </c:tx>
          <c:spPr>
            <a:noFill/>
            <a:ln w="15875">
              <a:solidFill>
                <a:schemeClr val="accent6">
                  <a:lumMod val="75000"/>
                </a:schemeClr>
              </a:solidFill>
            </a:ln>
            <a:effectLst/>
          </c:spPr>
          <c:invertIfNegative val="0"/>
          <c:cat>
            <c:multiLvlStrRef>
              <c:f>'🧮 Analysis'!$G$7:$G$21</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2024</c:v>
                  </c:pt>
                </c:lvl>
              </c:multiLvlStrCache>
            </c:multiLvlStrRef>
          </c:cat>
          <c:val>
            <c:numRef>
              <c:f>'🧮 Analysis'!$I$7:$I$21</c:f>
              <c:numCache>
                <c:formatCode>"$"#,##0_);\("$"#,##0\)</c:formatCode>
                <c:ptCount val="12"/>
                <c:pt idx="0">
                  <c:v>-2945</c:v>
                </c:pt>
                <c:pt idx="1">
                  <c:v>-2795</c:v>
                </c:pt>
                <c:pt idx="2">
                  <c:v>-3675</c:v>
                </c:pt>
                <c:pt idx="3">
                  <c:v>-3095</c:v>
                </c:pt>
                <c:pt idx="4">
                  <c:v>-2795</c:v>
                </c:pt>
                <c:pt idx="5">
                  <c:v>-2795</c:v>
                </c:pt>
                <c:pt idx="6">
                  <c:v>-2945</c:v>
                </c:pt>
                <c:pt idx="7">
                  <c:v>-3595</c:v>
                </c:pt>
                <c:pt idx="8">
                  <c:v>-2975</c:v>
                </c:pt>
                <c:pt idx="9">
                  <c:v>-3095</c:v>
                </c:pt>
                <c:pt idx="10">
                  <c:v>-2795</c:v>
                </c:pt>
                <c:pt idx="11">
                  <c:v>-2795</c:v>
                </c:pt>
              </c:numCache>
            </c:numRef>
          </c:val>
          <c:extLst>
            <c:ext xmlns:c16="http://schemas.microsoft.com/office/drawing/2014/chart" uri="{C3380CC4-5D6E-409C-BE32-E72D297353CC}">
              <c16:uniqueId val="{00000007-B2CB-43EA-AD03-55662F753CB2}"/>
            </c:ext>
          </c:extLst>
        </c:ser>
        <c:dLbls>
          <c:showLegendKey val="0"/>
          <c:showVal val="0"/>
          <c:showCatName val="0"/>
          <c:showSerName val="0"/>
          <c:showPercent val="0"/>
          <c:showBubbleSize val="0"/>
        </c:dLbls>
        <c:gapWidth val="50"/>
        <c:overlap val="100"/>
        <c:axId val="878429167"/>
        <c:axId val="1471449503"/>
      </c:barChart>
      <c:catAx>
        <c:axId val="878429167"/>
        <c:scaling>
          <c:orientation val="minMax"/>
        </c:scaling>
        <c:delete val="0"/>
        <c:axPos val="t"/>
        <c:numFmt formatCode="General" sourceLinked="1"/>
        <c:majorTickMark val="none"/>
        <c:minorTickMark val="none"/>
        <c:tickLblPos val="high"/>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449503"/>
        <c:crosses val="autoZero"/>
        <c:auto val="1"/>
        <c:lblAlgn val="ctr"/>
        <c:lblOffset val="100"/>
        <c:noMultiLvlLbl val="0"/>
      </c:catAx>
      <c:valAx>
        <c:axId val="1471449503"/>
        <c:scaling>
          <c:orientation val="maxMin"/>
        </c:scaling>
        <c:delete val="0"/>
        <c:axPos val="l"/>
        <c:majorGridlines>
          <c:spPr>
            <a:ln w="9525" cap="flat" cmpd="sng" algn="ctr">
              <a:solidFill>
                <a:schemeClr val="tx1">
                  <a:lumMod val="15000"/>
                  <a:lumOff val="85000"/>
                </a:schemeClr>
              </a:solidFill>
              <a:round/>
            </a:ln>
            <a:effectLst/>
          </c:spPr>
        </c:majorGridlines>
        <c:numFmt formatCode="&quot;$&quot;#,##0_);\(&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429167"/>
        <c:crosses val="autoZero"/>
        <c:crossBetween val="between"/>
      </c:valAx>
    </c:plotArea>
    <c:legend>
      <c:legendPos val="t"/>
      <c:layout>
        <c:manualLayout>
          <c:xMode val="edge"/>
          <c:yMode val="edge"/>
          <c:x val="0.75883858267716531"/>
          <c:y val="5.5972222222222222E-2"/>
          <c:w val="0.2378781714785651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[excel_personal_budget.xlsx]🧮 Analysis!PTIncomeActBud</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Income</a:t>
            </a:r>
          </a:p>
        </c:rich>
      </c:tx>
      <c:layout>
        <c:manualLayout>
          <c:xMode val="edge"/>
          <c:yMode val="edge"/>
          <c:x val="1.4645669291338584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15875">
            <a:solidFill>
              <a:schemeClr val="accent4">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96981627296588"/>
          <c:y val="0.17113480606590842"/>
          <c:w val="0.85847462817147857"/>
          <c:h val="0.64489975211431905"/>
        </c:manualLayout>
      </c:layout>
      <c:barChart>
        <c:barDir val="col"/>
        <c:grouping val="clustered"/>
        <c:varyColors val="0"/>
        <c:ser>
          <c:idx val="0"/>
          <c:order val="0"/>
          <c:tx>
            <c:strRef>
              <c:f>'🧮 Analysis'!$O$6</c:f>
              <c:strCache>
                <c:ptCount val="1"/>
                <c:pt idx="0">
                  <c:v>Actual </c:v>
                </c:pt>
              </c:strCache>
            </c:strRef>
          </c:tx>
          <c:spPr>
            <a:solidFill>
              <a:schemeClr val="accent4">
                <a:tint val="77000"/>
              </a:schemeClr>
            </a:solidFill>
            <a:ln>
              <a:noFill/>
            </a:ln>
            <a:effectLst/>
          </c:spPr>
          <c:invertIfNegative val="0"/>
          <c:cat>
            <c:multiLvlStrRef>
              <c:f>'🧮 Analysis'!$N$7:$N$21</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2024</c:v>
                  </c:pt>
                </c:lvl>
              </c:multiLvlStrCache>
            </c:multiLvlStrRef>
          </c:cat>
          <c:val>
            <c:numRef>
              <c:f>'🧮 Analysis'!$O$7:$O$21</c:f>
              <c:numCache>
                <c:formatCode>"$"#,##0</c:formatCode>
                <c:ptCount val="12"/>
                <c:pt idx="0">
                  <c:v>4035</c:v>
                </c:pt>
                <c:pt idx="1">
                  <c:v>4036</c:v>
                </c:pt>
                <c:pt idx="2">
                  <c:v>5387</c:v>
                </c:pt>
                <c:pt idx="3">
                  <c:v>4038</c:v>
                </c:pt>
                <c:pt idx="4">
                  <c:v>4039</c:v>
                </c:pt>
                <c:pt idx="5">
                  <c:v>4040</c:v>
                </c:pt>
                <c:pt idx="6">
                  <c:v>4041</c:v>
                </c:pt>
                <c:pt idx="7">
                  <c:v>4042</c:v>
                </c:pt>
                <c:pt idx="8">
                  <c:v>5643</c:v>
                </c:pt>
                <c:pt idx="9">
                  <c:v>4044</c:v>
                </c:pt>
              </c:numCache>
            </c:numRef>
          </c:val>
          <c:extLst>
            <c:ext xmlns:c16="http://schemas.microsoft.com/office/drawing/2014/chart" uri="{C3380CC4-5D6E-409C-BE32-E72D297353CC}">
              <c16:uniqueId val="{00000000-B460-46F8-B55D-5266524E0EA9}"/>
            </c:ext>
          </c:extLst>
        </c:ser>
        <c:ser>
          <c:idx val="1"/>
          <c:order val="1"/>
          <c:tx>
            <c:strRef>
              <c:f>'🧮 Analysis'!$P$6</c:f>
              <c:strCache>
                <c:ptCount val="1"/>
                <c:pt idx="0">
                  <c:v>Budget </c:v>
                </c:pt>
              </c:strCache>
            </c:strRef>
          </c:tx>
          <c:spPr>
            <a:noFill/>
            <a:ln w="15875">
              <a:solidFill>
                <a:schemeClr val="accent4">
                  <a:lumMod val="75000"/>
                </a:schemeClr>
              </a:solidFill>
            </a:ln>
            <a:effectLst/>
          </c:spPr>
          <c:invertIfNegative val="0"/>
          <c:cat>
            <c:multiLvlStrRef>
              <c:f>'🧮 Analysis'!$N$7:$N$21</c:f>
              <c:multiLvlStrCache>
                <c:ptCount val="12"/>
                <c:lvl>
                  <c:pt idx="0">
                    <c:v>1</c:v>
                  </c:pt>
                  <c:pt idx="1">
                    <c:v>2</c:v>
                  </c:pt>
                  <c:pt idx="2">
                    <c:v>3</c:v>
                  </c:pt>
                  <c:pt idx="3">
                    <c:v>4</c:v>
                  </c:pt>
                  <c:pt idx="4">
                    <c:v>5</c:v>
                  </c:pt>
                  <c:pt idx="5">
                    <c:v>6</c:v>
                  </c:pt>
                  <c:pt idx="6">
                    <c:v>7</c:v>
                  </c:pt>
                  <c:pt idx="7">
                    <c:v>8</c:v>
                  </c:pt>
                  <c:pt idx="8">
                    <c:v>9</c:v>
                  </c:pt>
                  <c:pt idx="9">
                    <c:v>10</c:v>
                  </c:pt>
                  <c:pt idx="10">
                    <c:v>11</c:v>
                  </c:pt>
                  <c:pt idx="11">
                    <c:v>12</c:v>
                  </c:pt>
                </c:lvl>
                <c:lvl>
                  <c:pt idx="0">
                    <c:v>2024</c:v>
                  </c:pt>
                </c:lvl>
              </c:multiLvlStrCache>
            </c:multiLvlStrRef>
          </c:cat>
          <c:val>
            <c:numRef>
              <c:f>'🧮 Analysis'!$P$7:$P$21</c:f>
              <c:numCache>
                <c:formatCode>"$"#,##0</c:formatCode>
                <c:ptCount val="12"/>
                <c:pt idx="0">
                  <c:v>4050</c:v>
                </c:pt>
                <c:pt idx="1">
                  <c:v>4050</c:v>
                </c:pt>
                <c:pt idx="2">
                  <c:v>5550</c:v>
                </c:pt>
                <c:pt idx="3">
                  <c:v>4050</c:v>
                </c:pt>
                <c:pt idx="4">
                  <c:v>4050</c:v>
                </c:pt>
                <c:pt idx="5">
                  <c:v>4050</c:v>
                </c:pt>
                <c:pt idx="6">
                  <c:v>4050</c:v>
                </c:pt>
                <c:pt idx="7">
                  <c:v>4050</c:v>
                </c:pt>
                <c:pt idx="8">
                  <c:v>5550</c:v>
                </c:pt>
                <c:pt idx="9">
                  <c:v>4050</c:v>
                </c:pt>
                <c:pt idx="10">
                  <c:v>4050</c:v>
                </c:pt>
                <c:pt idx="11">
                  <c:v>5050</c:v>
                </c:pt>
              </c:numCache>
            </c:numRef>
          </c:val>
          <c:extLst>
            <c:ext xmlns:c16="http://schemas.microsoft.com/office/drawing/2014/chart" uri="{C3380CC4-5D6E-409C-BE32-E72D297353CC}">
              <c16:uniqueId val="{00000001-B460-46F8-B55D-5266524E0EA9}"/>
            </c:ext>
          </c:extLst>
        </c:ser>
        <c:dLbls>
          <c:showLegendKey val="0"/>
          <c:showVal val="0"/>
          <c:showCatName val="0"/>
          <c:showSerName val="0"/>
          <c:showPercent val="0"/>
          <c:showBubbleSize val="0"/>
        </c:dLbls>
        <c:gapWidth val="50"/>
        <c:overlap val="100"/>
        <c:axId val="1342516399"/>
        <c:axId val="1624870191"/>
      </c:barChart>
      <c:catAx>
        <c:axId val="13425163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4870191"/>
        <c:crosses val="autoZero"/>
        <c:auto val="1"/>
        <c:lblAlgn val="ctr"/>
        <c:lblOffset val="100"/>
        <c:noMultiLvlLbl val="0"/>
      </c:catAx>
      <c:valAx>
        <c:axId val="1624870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2516399"/>
        <c:crosses val="autoZero"/>
        <c:crossBetween val="between"/>
      </c:valAx>
      <c:spPr>
        <a:noFill/>
        <a:ln>
          <a:noFill/>
        </a:ln>
        <a:effectLst/>
      </c:spPr>
    </c:plotArea>
    <c:legend>
      <c:legendPos val="t"/>
      <c:layout>
        <c:manualLayout>
          <c:xMode val="edge"/>
          <c:yMode val="edge"/>
          <c:x val="0.74494969378827647"/>
          <c:y val="3.7453703703703704E-2"/>
          <c:w val="0.23787817147856519"/>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[excel_personal_budget.xlsx]🧮 Analysis!PTIncomeDoughnut</c:name>
    <c:fmtId val="31"/>
  </c:pivotSource>
  <c:chart>
    <c:autoTitleDeleted val="1"/>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
        <c:dLbl>
          <c:idx val="0"/>
          <c:layout>
            <c:manualLayout>
              <c:x val="-0.16666666666666666"/>
              <c:y val="1.3888888888888888E-2"/>
            </c:manualLayout>
          </c:layout>
          <c:showLegendKey val="0"/>
          <c:showVal val="1"/>
          <c:showCatName val="1"/>
          <c:showSerName val="0"/>
          <c:showPercent val="0"/>
          <c:showBubbleSize val="0"/>
          <c:extLst>
            <c:ext xmlns:c15="http://schemas.microsoft.com/office/drawing/2012/chart" uri="{CE6537A1-D6FC-4f65-9D91-7224C49458BB}"/>
          </c:extLst>
        </c:dLbl>
      </c:pivotFmt>
      <c:pivotFmt>
        <c:idx val="2"/>
        <c:dLbl>
          <c:idx val="0"/>
          <c:layout>
            <c:manualLayout>
              <c:x val="0.13333333333333333"/>
              <c:y val="-6.0185185185185182E-2"/>
            </c:manualLayout>
          </c:layout>
          <c:showLegendKey val="0"/>
          <c:showVal val="1"/>
          <c:showCatName val="1"/>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dLbl>
          <c:idx val="0"/>
          <c:layout>
            <c:manualLayout>
              <c:x val="-4.7863247863247929E-2"/>
              <c:y val="-0.132266644448647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4"/>
        <c:spPr>
          <a:solidFill>
            <a:schemeClr val="accent4"/>
          </a:solidFill>
          <a:ln w="19050">
            <a:solidFill>
              <a:schemeClr val="lt1"/>
            </a:solidFill>
          </a:ln>
          <a:effectLst/>
        </c:spPr>
        <c:dLbl>
          <c:idx val="0"/>
          <c:layout>
            <c:manualLayout>
              <c:x val="0.17094017094017094"/>
              <c:y val="-6.8266655199302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0.16752136752136751"/>
              <c:y val="6.3999989249345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dLbl>
          <c:idx val="0"/>
          <c:layout>
            <c:manualLayout>
              <c:x val="-4.7863247863247929E-2"/>
              <c:y val="-0.1322666444486476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8"/>
        <c:spPr>
          <a:solidFill>
            <a:schemeClr val="accent4"/>
          </a:solidFill>
          <a:ln w="19050">
            <a:solidFill>
              <a:schemeClr val="lt1"/>
            </a:solidFill>
          </a:ln>
          <a:effectLst/>
        </c:spPr>
        <c:dLbl>
          <c:idx val="0"/>
          <c:layout>
            <c:manualLayout>
              <c:x val="0.17094017094017094"/>
              <c:y val="-6.826665519930201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9"/>
        <c:spPr>
          <a:solidFill>
            <a:schemeClr val="accent4"/>
          </a:solidFill>
          <a:ln w="19050">
            <a:solidFill>
              <a:schemeClr val="lt1"/>
            </a:solidFill>
          </a:ln>
          <a:effectLst/>
        </c:spPr>
        <c:dLbl>
          <c:idx val="0"/>
          <c:layout>
            <c:manualLayout>
              <c:x val="-0.16752136752136751"/>
              <c:y val="6.399998924934563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dLbl>
          <c:idx val="0"/>
          <c:layout>
            <c:manualLayout>
              <c:x val="-0.16779263703148217"/>
              <c:y val="-0.106625479507369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43705453484981044"/>
                  <c:h val="0.12805128205128205"/>
                </c:manualLayout>
              </c15:layout>
            </c:ext>
          </c:extLst>
        </c:dLbl>
      </c:pivotFmt>
      <c:pivotFmt>
        <c:idx val="12"/>
        <c:spPr>
          <a:solidFill>
            <a:schemeClr val="accent4">
              <a:shade val="65000"/>
            </a:schemeClr>
          </a:solidFill>
          <a:ln w="19050">
            <a:solidFill>
              <a:schemeClr val="lt1"/>
            </a:solidFill>
          </a:ln>
          <a:effectLst/>
        </c:spPr>
        <c:dLbl>
          <c:idx val="0"/>
          <c:layout>
            <c:manualLayout>
              <c:x val="7.5702203891180264E-2"/>
              <c:y val="-0.1451895820714718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extLst>
        </c:dLbl>
      </c:pivotFmt>
      <c:pivotFmt>
        <c:idx val="13"/>
        <c:spPr>
          <a:solidFill>
            <a:schemeClr val="accent4">
              <a:tint val="65000"/>
            </a:schemeClr>
          </a:solidFill>
          <a:ln w="19050">
            <a:solidFill>
              <a:schemeClr val="lt1"/>
            </a:solidFill>
          </a:ln>
          <a:effectLst/>
        </c:spPr>
        <c:dLbl>
          <c:idx val="0"/>
          <c:layout>
            <c:manualLayout>
              <c:x val="-5.1119304531378022E-2"/>
              <c:y val="0.1563076923076923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layout>
                <c:manualLayout>
                  <c:w val="0.31640211640211635"/>
                  <c:h val="0.12805128205128205"/>
                </c:manualLayout>
              </c15:layout>
            </c:ext>
          </c:extLst>
        </c:dLbl>
      </c:pivotFmt>
    </c:pivotFmts>
    <c:plotArea>
      <c:layout/>
      <c:doughnutChart>
        <c:varyColors val="1"/>
        <c:ser>
          <c:idx val="0"/>
          <c:order val="0"/>
          <c:tx>
            <c:strRef>
              <c:f>'🧮 Analysis'!$S$6</c:f>
              <c:strCache>
                <c:ptCount val="1"/>
                <c:pt idx="0">
                  <c:v>Total</c:v>
                </c:pt>
              </c:strCache>
            </c:strRef>
          </c:tx>
          <c:dPt>
            <c:idx val="0"/>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1-1D78-407A-9CBE-A15636B016AC}"/>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1D78-407A-9CBE-A15636B016AC}"/>
              </c:ext>
            </c:extLst>
          </c:dPt>
          <c:dPt>
            <c:idx val="2"/>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5-1D78-407A-9CBE-A15636B016AC}"/>
              </c:ext>
            </c:extLst>
          </c:dPt>
          <c:dLbls>
            <c:dLbl>
              <c:idx val="0"/>
              <c:layout>
                <c:manualLayout>
                  <c:x val="-5.1119304531378022E-2"/>
                  <c:y val="0.15630769230769231"/>
                </c:manualLayout>
              </c:layout>
              <c:showLegendKey val="0"/>
              <c:showVal val="1"/>
              <c:showCatName val="1"/>
              <c:showSerName val="0"/>
              <c:showPercent val="0"/>
              <c:showBubbleSize val="0"/>
              <c:extLst>
                <c:ext xmlns:c15="http://schemas.microsoft.com/office/drawing/2012/chart" uri="{CE6537A1-D6FC-4f65-9D91-7224C49458BB}">
                  <c15:layout>
                    <c:manualLayout>
                      <c:w val="0.31640211640211635"/>
                      <c:h val="0.12805128205128205"/>
                    </c:manualLayout>
                  </c15:layout>
                </c:ext>
                <c:ext xmlns:c16="http://schemas.microsoft.com/office/drawing/2014/chart" uri="{C3380CC4-5D6E-409C-BE32-E72D297353CC}">
                  <c16:uniqueId val="{00000001-1D78-407A-9CBE-A15636B016AC}"/>
                </c:ext>
              </c:extLst>
            </c:dLbl>
            <c:dLbl>
              <c:idx val="1"/>
              <c:layout>
                <c:manualLayout>
                  <c:x val="-0.16779263703148217"/>
                  <c:y val="-0.10662547950736927"/>
                </c:manualLayout>
              </c:layout>
              <c:showLegendKey val="0"/>
              <c:showVal val="1"/>
              <c:showCatName val="1"/>
              <c:showSerName val="0"/>
              <c:showPercent val="0"/>
              <c:showBubbleSize val="0"/>
              <c:extLst>
                <c:ext xmlns:c15="http://schemas.microsoft.com/office/drawing/2012/chart" uri="{CE6537A1-D6FC-4f65-9D91-7224C49458BB}">
                  <c15:layout>
                    <c:manualLayout>
                      <c:w val="0.43705453484981044"/>
                      <c:h val="0.12805128205128205"/>
                    </c:manualLayout>
                  </c15:layout>
                </c:ext>
                <c:ext xmlns:c16="http://schemas.microsoft.com/office/drawing/2014/chart" uri="{C3380CC4-5D6E-409C-BE32-E72D297353CC}">
                  <c16:uniqueId val="{00000003-1D78-407A-9CBE-A15636B016AC}"/>
                </c:ext>
              </c:extLst>
            </c:dLbl>
            <c:dLbl>
              <c:idx val="2"/>
              <c:layout>
                <c:manualLayout>
                  <c:x val="7.5702203891180264E-2"/>
                  <c:y val="-0.14518958207147184"/>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D78-407A-9CBE-A15636B016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extLst>
          </c:dLbls>
          <c:cat>
            <c:strRef>
              <c:f>'🧮 Analysis'!$R$7:$R$9</c:f>
              <c:strCache>
                <c:ptCount val="3"/>
                <c:pt idx="0">
                  <c:v>Salary</c:v>
                </c:pt>
                <c:pt idx="1">
                  <c:v>Dividends</c:v>
                </c:pt>
                <c:pt idx="2">
                  <c:v>Interest</c:v>
                </c:pt>
              </c:strCache>
            </c:strRef>
          </c:cat>
          <c:val>
            <c:numRef>
              <c:f>'🧮 Analysis'!$S$7:$S$9</c:f>
              <c:numCache>
                <c:formatCode>"$"#,##0</c:formatCode>
                <c:ptCount val="3"/>
                <c:pt idx="0">
                  <c:v>40000</c:v>
                </c:pt>
                <c:pt idx="1">
                  <c:v>2950</c:v>
                </c:pt>
                <c:pt idx="2">
                  <c:v>395</c:v>
                </c:pt>
              </c:numCache>
            </c:numRef>
          </c:val>
          <c:extLst>
            <c:ext xmlns:c16="http://schemas.microsoft.com/office/drawing/2014/chart" uri="{C3380CC4-5D6E-409C-BE32-E72D297353CC}">
              <c16:uniqueId val="{00000006-1D78-407A-9CBE-A15636B016AC}"/>
            </c:ext>
          </c:extLst>
        </c:ser>
        <c:dLbls>
          <c:showLegendKey val="0"/>
          <c:showVal val="1"/>
          <c:showCatName val="0"/>
          <c:showSerName val="0"/>
          <c:showPercent val="0"/>
          <c:showBubbleSize val="0"/>
          <c:showLeaderLines val="0"/>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[excel_personal_budget.xlsx]💰 Savings!ptSavingsMonthly</c:name>
    <c:fmtId val="6"/>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Cumulative Savings vs Goal</a:t>
            </a:r>
          </a:p>
        </c:rich>
      </c:tx>
      <c:layout>
        <c:manualLayout>
          <c:xMode val="edge"/>
          <c:yMode val="edge"/>
          <c:x val="1.5520000639189513E-2"/>
          <c:y val="2.7777777777777776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15875">
            <a:solidFill>
              <a:schemeClr val="accen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22225">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60000"/>
              <a:lumOff val="40000"/>
            </a:schemeClr>
          </a:solidFill>
          <a:ln w="63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060661417322834"/>
          <c:y val="0.18039406532516766"/>
          <c:w val="0.87178624671916016"/>
          <c:h val="0.62461395450568669"/>
        </c:manualLayout>
      </c:layout>
      <c:barChart>
        <c:barDir val="col"/>
        <c:grouping val="clustered"/>
        <c:varyColors val="0"/>
        <c:ser>
          <c:idx val="0"/>
          <c:order val="0"/>
          <c:tx>
            <c:strRef>
              <c:f>'💰 Savings'!$K$27</c:f>
              <c:strCache>
                <c:ptCount val="1"/>
                <c:pt idx="0">
                  <c:v>Saved </c:v>
                </c:pt>
              </c:strCache>
            </c:strRef>
          </c:tx>
          <c:spPr>
            <a:solidFill>
              <a:schemeClr val="accent4">
                <a:lumMod val="40000"/>
                <a:lumOff val="60000"/>
              </a:schemeClr>
            </a:solidFill>
            <a:ln>
              <a:noFill/>
            </a:ln>
            <a:effectLst/>
          </c:spPr>
          <c:invertIfNegative val="0"/>
          <c:cat>
            <c:multiLvlStrRef>
              <c:f>'💰 Savings'!$J$28:$J$40</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2023</c:v>
                  </c:pt>
                  <c:pt idx="1">
                    <c:v>2024</c:v>
                  </c:pt>
                </c:lvl>
              </c:multiLvlStrCache>
            </c:multiLvlStrRef>
          </c:cat>
          <c:val>
            <c:numRef>
              <c:f>'💰 Savings'!$K$28:$K$40</c:f>
              <c:numCache>
                <c:formatCode>#,##0</c:formatCode>
                <c:ptCount val="11"/>
                <c:pt idx="0">
                  <c:v>695</c:v>
                </c:pt>
                <c:pt idx="1">
                  <c:v>900</c:v>
                </c:pt>
                <c:pt idx="2">
                  <c:v>1300</c:v>
                </c:pt>
                <c:pt idx="3">
                  <c:v>2150</c:v>
                </c:pt>
                <c:pt idx="4">
                  <c:v>2450</c:v>
                </c:pt>
                <c:pt idx="5">
                  <c:v>3000</c:v>
                </c:pt>
                <c:pt idx="6">
                  <c:v>3630</c:v>
                </c:pt>
                <c:pt idx="7">
                  <c:v>4230</c:v>
                </c:pt>
                <c:pt idx="8">
                  <c:v>4670</c:v>
                </c:pt>
                <c:pt idx="9">
                  <c:v>5370</c:v>
                </c:pt>
                <c:pt idx="10">
                  <c:v>6010</c:v>
                </c:pt>
              </c:numCache>
            </c:numRef>
          </c:val>
          <c:extLst>
            <c:ext xmlns:c16="http://schemas.microsoft.com/office/drawing/2014/chart" uri="{C3380CC4-5D6E-409C-BE32-E72D297353CC}">
              <c16:uniqueId val="{00000000-B28D-49F0-912E-F2B1CC0649E5}"/>
            </c:ext>
          </c:extLst>
        </c:ser>
        <c:ser>
          <c:idx val="1"/>
          <c:order val="1"/>
          <c:tx>
            <c:strRef>
              <c:f>'💰 Savings'!$L$27</c:f>
              <c:strCache>
                <c:ptCount val="1"/>
                <c:pt idx="0">
                  <c:v>Goal </c:v>
                </c:pt>
              </c:strCache>
            </c:strRef>
          </c:tx>
          <c:spPr>
            <a:noFill/>
            <a:ln w="22225">
              <a:solidFill>
                <a:schemeClr val="accent3"/>
              </a:solidFill>
            </a:ln>
            <a:effectLst/>
          </c:spPr>
          <c:invertIfNegative val="0"/>
          <c:cat>
            <c:multiLvlStrRef>
              <c:f>'💰 Savings'!$J$28:$J$40</c:f>
              <c:multiLvlStrCache>
                <c:ptCount val="11"/>
                <c:lvl>
                  <c:pt idx="0">
                    <c:v>Dec</c:v>
                  </c:pt>
                  <c:pt idx="1">
                    <c:v>Jan</c:v>
                  </c:pt>
                  <c:pt idx="2">
                    <c:v>Feb</c:v>
                  </c:pt>
                  <c:pt idx="3">
                    <c:v>Mar</c:v>
                  </c:pt>
                  <c:pt idx="4">
                    <c:v>Apr</c:v>
                  </c:pt>
                  <c:pt idx="5">
                    <c:v>May</c:v>
                  </c:pt>
                  <c:pt idx="6">
                    <c:v>Jun</c:v>
                  </c:pt>
                  <c:pt idx="7">
                    <c:v>Jul</c:v>
                  </c:pt>
                  <c:pt idx="8">
                    <c:v>Aug</c:v>
                  </c:pt>
                  <c:pt idx="9">
                    <c:v>Sep</c:v>
                  </c:pt>
                  <c:pt idx="10">
                    <c:v>Oct</c:v>
                  </c:pt>
                </c:lvl>
                <c:lvl>
                  <c:pt idx="0">
                    <c:v>2023</c:v>
                  </c:pt>
                  <c:pt idx="1">
                    <c:v>2024</c:v>
                  </c:pt>
                </c:lvl>
              </c:multiLvlStrCache>
            </c:multiLvlStrRef>
          </c:cat>
          <c:val>
            <c:numRef>
              <c:f>'💰 Savings'!$L$28:$L$40</c:f>
              <c:numCache>
                <c:formatCode>#,##0</c:formatCode>
                <c:ptCount val="11"/>
                <c:pt idx="0">
                  <c:v>650</c:v>
                </c:pt>
                <c:pt idx="1">
                  <c:v>650</c:v>
                </c:pt>
                <c:pt idx="2">
                  <c:v>1300</c:v>
                </c:pt>
                <c:pt idx="3">
                  <c:v>1950</c:v>
                </c:pt>
                <c:pt idx="4">
                  <c:v>2600</c:v>
                </c:pt>
                <c:pt idx="5">
                  <c:v>3250</c:v>
                </c:pt>
                <c:pt idx="6">
                  <c:v>3900</c:v>
                </c:pt>
                <c:pt idx="7">
                  <c:v>4550</c:v>
                </c:pt>
                <c:pt idx="8">
                  <c:v>5200</c:v>
                </c:pt>
                <c:pt idx="9">
                  <c:v>5850</c:v>
                </c:pt>
                <c:pt idx="10">
                  <c:v>6500</c:v>
                </c:pt>
              </c:numCache>
            </c:numRef>
          </c:val>
          <c:extLst>
            <c:ext xmlns:c16="http://schemas.microsoft.com/office/drawing/2014/chart" uri="{C3380CC4-5D6E-409C-BE32-E72D297353CC}">
              <c16:uniqueId val="{0000000C-B28D-49F0-912E-F2B1CC0649E5}"/>
            </c:ext>
          </c:extLst>
        </c:ser>
        <c:dLbls>
          <c:showLegendKey val="0"/>
          <c:showVal val="0"/>
          <c:showCatName val="0"/>
          <c:showSerName val="0"/>
          <c:showPercent val="0"/>
          <c:showBubbleSize val="0"/>
        </c:dLbls>
        <c:gapWidth val="50"/>
        <c:overlap val="100"/>
        <c:axId val="1749560031"/>
        <c:axId val="656882047"/>
      </c:barChart>
      <c:catAx>
        <c:axId val="17495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82047"/>
        <c:crosses val="autoZero"/>
        <c:auto val="1"/>
        <c:lblAlgn val="ctr"/>
        <c:lblOffset val="100"/>
        <c:noMultiLvlLbl val="0"/>
      </c:catAx>
      <c:valAx>
        <c:axId val="65688204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0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[excel_personal_budget.xlsx]💰 Savings!ptSavingsTotal</c:name>
    <c:fmtId val="8"/>
  </c:pivotSource>
  <c:chart>
    <c:title>
      <c:tx>
        <c:rich>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r>
              <a:rPr lang="en-AU" sz="1050"/>
              <a:t>Total Savings to</a:t>
            </a:r>
            <a:r>
              <a:rPr lang="en-AU" sz="1050" baseline="0"/>
              <a:t> Date</a:t>
            </a:r>
            <a:endParaRPr lang="en-AU" sz="1050"/>
          </a:p>
        </c:rich>
      </c:tx>
      <c:layout>
        <c:manualLayout>
          <c:xMode val="edge"/>
          <c:yMode val="edge"/>
          <c:x val="6.1043444196341126E-2"/>
          <c:y val="2.782579006892431E-2"/>
        </c:manualLayout>
      </c:layout>
      <c:overlay val="0"/>
      <c:spPr>
        <a:noFill/>
        <a:ln>
          <a:noFill/>
        </a:ln>
        <a:effectLst/>
      </c:spPr>
      <c:txPr>
        <a:bodyPr rot="0" spcFirstLastPara="1" vertOverflow="ellipsis" vert="horz" wrap="square" anchor="ctr" anchorCtr="1"/>
        <a:lstStyle/>
        <a:p>
          <a:pPr>
            <a:defRPr sz="105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
        <c:spPr>
          <a:noFill/>
          <a:ln w="15875">
            <a:solidFill>
              <a:schemeClr val="accent3"/>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0099717592277723"/>
                  <c:h val="8.0521479953710812E-2"/>
                </c:manualLayout>
              </c15:layout>
            </c:ext>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38965930735899812"/>
                  <c:h val="0.13259259259259257"/>
                </c:manualLayout>
              </c15:layout>
            </c:ext>
          </c:extLst>
        </c:dLbl>
      </c:pivotFmt>
      <c:pivotFmt>
        <c:idx val="4"/>
        <c:spPr>
          <a:noFill/>
          <a:ln w="15875">
            <a:solidFill>
              <a:schemeClr val="accent3"/>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1905825204681"/>
                  <c:h val="0.22708234641401531"/>
                </c:manualLayout>
              </c15:layout>
            </c:ext>
          </c:extLst>
        </c:dLbl>
      </c:pivotFmt>
      <c:pivotFmt>
        <c:idx val="5"/>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bg1"/>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41056549554730776"/>
                  <c:h val="0.13282321265743924"/>
                </c:manualLayout>
              </c15:layout>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0951055744897557"/>
                  <c:h val="0.17000362759533108"/>
                </c:manualLayout>
              </c15:layout>
            </c:ext>
          </c:extLst>
        </c:dLbl>
      </c:pivotFmt>
    </c:pivotFmts>
    <c:plotArea>
      <c:layout>
        <c:manualLayout>
          <c:layoutTarget val="inner"/>
          <c:xMode val="edge"/>
          <c:yMode val="edge"/>
          <c:x val="6.4947702432718302E-2"/>
          <c:y val="0.19634765166549303"/>
          <c:w val="0.82245514705818557"/>
          <c:h val="0.60724836224740197"/>
        </c:manualLayout>
      </c:layout>
      <c:barChart>
        <c:barDir val="bar"/>
        <c:grouping val="clustered"/>
        <c:varyColors val="0"/>
        <c:ser>
          <c:idx val="0"/>
          <c:order val="0"/>
          <c:tx>
            <c:strRef>
              <c:f>'💰 Savings'!$G$27</c:f>
              <c:strCache>
                <c:ptCount val="1"/>
                <c:pt idx="0">
                  <c:v>Saved </c:v>
                </c:pt>
              </c:strCache>
            </c:strRef>
          </c:tx>
          <c:spPr>
            <a:solidFill>
              <a:schemeClr val="accent4">
                <a:lumMod val="40000"/>
                <a:lumOff val="60000"/>
              </a:schemeClr>
            </a:solidFill>
            <a:ln>
              <a:noFill/>
            </a:ln>
            <a:effectLst/>
          </c:spPr>
          <c:invertIfNegative val="0"/>
          <c:dPt>
            <c:idx val="0"/>
            <c:invertIfNegative val="0"/>
            <c:bubble3D val="0"/>
            <c:spPr>
              <a:solidFill>
                <a:schemeClr val="accent4">
                  <a:lumMod val="40000"/>
                  <a:lumOff val="60000"/>
                </a:schemeClr>
              </a:solidFill>
              <a:ln>
                <a:noFill/>
              </a:ln>
              <a:effectLst/>
            </c:spPr>
            <c:extLst>
              <c:ext xmlns:c16="http://schemas.microsoft.com/office/drawing/2014/chart" uri="{C3380CC4-5D6E-409C-BE32-E72D297353CC}">
                <c16:uniqueId val="{00000004-E38F-478E-99F7-69F8D1E4AFFF}"/>
              </c:ext>
            </c:extLst>
          </c:dPt>
          <c:dLbls>
            <c:dLbl>
              <c:idx val="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accent4">
                          <a:lumMod val="75000"/>
                        </a:schemeClr>
                      </a:solidFill>
                      <a:latin typeface="+mn-lt"/>
                      <a:ea typeface="+mn-ea"/>
                      <a:cs typeface="+mn-cs"/>
                    </a:defRPr>
                  </a:pPr>
                  <a:endParaRPr lang="en-US"/>
                </a:p>
              </c:txPr>
              <c:dLblPos val="inBase"/>
              <c:showLegendKey val="0"/>
              <c:showVal val="1"/>
              <c:showCatName val="0"/>
              <c:showSerName val="0"/>
              <c:showPercent val="0"/>
              <c:showBubbleSize val="0"/>
              <c:extLst>
                <c:ext xmlns:c15="http://schemas.microsoft.com/office/drawing/2012/chart" uri="{CE6537A1-D6FC-4f65-9D91-7224C49458BB}">
                  <c15:layout>
                    <c:manualLayout>
                      <c:w val="0.20951055744897557"/>
                      <c:h val="0.17000362759533108"/>
                    </c:manualLayout>
                  </c15:layout>
                </c:ext>
                <c:ext xmlns:c16="http://schemas.microsoft.com/office/drawing/2014/chart" uri="{C3380CC4-5D6E-409C-BE32-E72D297353CC}">
                  <c16:uniqueId val="{00000004-E38F-478E-99F7-69F8D1E4AFF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Savings'!$G$28</c:f>
              <c:strCache>
                <c:ptCount val="1"/>
                <c:pt idx="0">
                  <c:v>Total</c:v>
                </c:pt>
              </c:strCache>
            </c:strRef>
          </c:cat>
          <c:val>
            <c:numRef>
              <c:f>'💰 Savings'!$G$28</c:f>
              <c:numCache>
                <c:formatCode>#,##0</c:formatCode>
                <c:ptCount val="1"/>
                <c:pt idx="0">
                  <c:v>6705</c:v>
                </c:pt>
              </c:numCache>
            </c:numRef>
          </c:val>
          <c:extLst>
            <c:ext xmlns:c16="http://schemas.microsoft.com/office/drawing/2014/chart" uri="{C3380CC4-5D6E-409C-BE32-E72D297353CC}">
              <c16:uniqueId val="{00000000-E38F-478E-99F7-69F8D1E4AFFF}"/>
            </c:ext>
          </c:extLst>
        </c:ser>
        <c:ser>
          <c:idx val="1"/>
          <c:order val="1"/>
          <c:tx>
            <c:strRef>
              <c:f>'💰 Savings'!$H$27</c:f>
              <c:strCache>
                <c:ptCount val="1"/>
                <c:pt idx="0">
                  <c:v>Goal </c:v>
                </c:pt>
              </c:strCache>
            </c:strRef>
          </c:tx>
          <c:spPr>
            <a:noFill/>
            <a:ln w="15875">
              <a:solidFill>
                <a:schemeClr val="accent3"/>
              </a:solidFill>
            </a:ln>
            <a:effectLst/>
          </c:spPr>
          <c:invertIfNegative val="0"/>
          <c:dPt>
            <c:idx val="0"/>
            <c:invertIfNegative val="0"/>
            <c:bubble3D val="0"/>
            <c:spPr>
              <a:noFill/>
              <a:ln w="15875">
                <a:solidFill>
                  <a:schemeClr val="accent3"/>
                </a:solidFill>
              </a:ln>
              <a:effectLst/>
            </c:spPr>
            <c:extLst>
              <c:ext xmlns:c16="http://schemas.microsoft.com/office/drawing/2014/chart" uri="{C3380CC4-5D6E-409C-BE32-E72D297353CC}">
                <c16:uniqueId val="{00000008-E38F-478E-99F7-69F8D1E4AFFF}"/>
              </c:ext>
            </c:extLst>
          </c:dPt>
          <c:dLbls>
            <c:dLbl>
              <c:idx val="0"/>
              <c:spPr>
                <a:noFill/>
                <a:ln>
                  <a:noFill/>
                </a:ln>
                <a:effectLst/>
              </c:spPr>
              <c:txPr>
                <a:bodyPr rot="0" spcFirstLastPara="1" vertOverflow="ellipsis" vert="horz" wrap="square" lIns="38100" tIns="19050" rIns="38100" bIns="19050" anchor="ctr" anchorCtr="1">
                  <a:no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251905825204681"/>
                      <c:h val="0.22708234641401531"/>
                    </c:manualLayout>
                  </c15:layout>
                </c:ext>
                <c:ext xmlns:c16="http://schemas.microsoft.com/office/drawing/2014/chart" uri="{C3380CC4-5D6E-409C-BE32-E72D297353CC}">
                  <c16:uniqueId val="{00000008-E38F-478E-99F7-69F8D1E4AFF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accent3"/>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 Savings'!$G$28</c:f>
              <c:strCache>
                <c:ptCount val="1"/>
                <c:pt idx="0">
                  <c:v>Total</c:v>
                </c:pt>
              </c:strCache>
            </c:strRef>
          </c:cat>
          <c:val>
            <c:numRef>
              <c:f>'💰 Savings'!$H$28</c:f>
              <c:numCache>
                <c:formatCode>#,##0</c:formatCode>
                <c:ptCount val="1"/>
                <c:pt idx="0">
                  <c:v>7150</c:v>
                </c:pt>
              </c:numCache>
            </c:numRef>
          </c:val>
          <c:extLst>
            <c:ext xmlns:c16="http://schemas.microsoft.com/office/drawing/2014/chart" uri="{C3380CC4-5D6E-409C-BE32-E72D297353CC}">
              <c16:uniqueId val="{00000006-E38F-478E-99F7-69F8D1E4AFFF}"/>
            </c:ext>
          </c:extLst>
        </c:ser>
        <c:dLbls>
          <c:dLblPos val="outEnd"/>
          <c:showLegendKey val="0"/>
          <c:showVal val="1"/>
          <c:showCatName val="0"/>
          <c:showSerName val="0"/>
          <c:showPercent val="0"/>
          <c:showBubbleSize val="0"/>
        </c:dLbls>
        <c:gapWidth val="58"/>
        <c:overlap val="100"/>
        <c:axId val="1437760943"/>
        <c:axId val="1807085088"/>
      </c:barChart>
      <c:catAx>
        <c:axId val="1437760943"/>
        <c:scaling>
          <c:orientation val="minMax"/>
        </c:scaling>
        <c:delete val="1"/>
        <c:axPos val="l"/>
        <c:numFmt formatCode="General" sourceLinked="1"/>
        <c:majorTickMark val="none"/>
        <c:minorTickMark val="none"/>
        <c:tickLblPos val="nextTo"/>
        <c:crossAx val="1807085088"/>
        <c:crosses val="autoZero"/>
        <c:auto val="1"/>
        <c:lblAlgn val="ctr"/>
        <c:lblOffset val="100"/>
        <c:noMultiLvlLbl val="0"/>
      </c:catAx>
      <c:valAx>
        <c:axId val="1807085088"/>
        <c:scaling>
          <c:orientation val="minMax"/>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7760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[excel_personal_budget.xlsx]💰 Savings!ptSavingsAccounts</c:name>
    <c:fmtId val="8"/>
  </c:pivotSource>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AU" sz="1100"/>
              <a:t>Savings by Account</a:t>
            </a:r>
          </a:p>
        </c:rich>
      </c:tx>
      <c:layout>
        <c:manualLayout>
          <c:xMode val="edge"/>
          <c:yMode val="edge"/>
          <c:x val="1.5520000639189513E-2"/>
          <c:y val="2.7777777777777776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noFill/>
          <a:ln w="15875">
            <a:solidFill>
              <a:schemeClr val="accent1"/>
            </a:solid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8"/>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9"/>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10"/>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1"/>
        <c:spPr>
          <a:solidFill>
            <a:schemeClr val="accent4">
              <a:lumMod val="60000"/>
              <a:lumOff val="40000"/>
            </a:schemeClr>
          </a:solidFill>
          <a:ln w="6350">
            <a:noFill/>
          </a:ln>
          <a:effectLst/>
        </c:spPr>
        <c:marker>
          <c:symbol val="none"/>
        </c:marker>
        <c:dLbl>
          <c:idx val="0"/>
          <c:delete val="1"/>
          <c:extLst>
            <c:ext xmlns:c15="http://schemas.microsoft.com/office/drawing/2012/chart" uri="{CE6537A1-D6FC-4f65-9D91-7224C49458BB}"/>
          </c:extLst>
        </c:dLbl>
      </c:pivotFmt>
      <c:pivotFmt>
        <c:idx val="12"/>
        <c:spPr>
          <a:noFill/>
          <a:ln w="22225">
            <a:solidFill>
              <a:schemeClr val="accent3"/>
            </a:solidFill>
          </a:ln>
          <a:effectLst/>
        </c:spPr>
        <c:marker>
          <c:symbol val="none"/>
        </c:marker>
        <c:dLbl>
          <c:idx val="0"/>
          <c:delete val="1"/>
          <c:extLst>
            <c:ext xmlns:c15="http://schemas.microsoft.com/office/drawing/2012/chart" uri="{CE6537A1-D6FC-4f65-9D91-7224C49458BB}"/>
          </c:extLst>
        </c:dLbl>
      </c:pivotFmt>
      <c:pivotFmt>
        <c:idx val="13"/>
        <c:spPr>
          <a:solidFill>
            <a:schemeClr val="accent4">
              <a:lumMod val="60000"/>
              <a:lumOff val="40000"/>
            </a:schemeClr>
          </a:solidFill>
          <a:ln w="6350">
            <a:noFill/>
          </a:ln>
          <a:effectLst/>
        </c:spPr>
        <c:marker>
          <c:symbol val="none"/>
        </c:marker>
        <c:dLbl>
          <c:idx val="0"/>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
        <c:idx val="14"/>
        <c:spPr>
          <a:noFill/>
          <a:ln w="22225">
            <a:solidFill>
              <a:schemeClr val="accent3"/>
            </a:solidFill>
          </a:ln>
          <a:effectLst/>
        </c:spPr>
        <c:marker>
          <c:symbol val="none"/>
        </c:marker>
        <c:dLbl>
          <c:idx val="0"/>
          <c:spPr>
            <a:noFill/>
            <a:ln>
              <a:noFill/>
            </a:ln>
            <a:effectLst/>
          </c:spPr>
          <c:txPr>
            <a:bodyPr wrap="square" lIns="38100" tIns="19050" rIns="38100" bIns="19050" anchor="ctr">
              <a:spAutoFit/>
            </a:bodyPr>
            <a:lstStyle/>
            <a:p>
              <a:pPr>
                <a:defRPr b="1">
                  <a:solidFill>
                    <a:schemeClr val="accent3"/>
                  </a:solidFill>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lumMod val="40000"/>
              <a:lumOff val="60000"/>
            </a:schemeClr>
          </a:solidFill>
        </c:spPr>
        <c:marker>
          <c:symbol val="none"/>
        </c:marker>
        <c:dLbl>
          <c:idx val="0"/>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456596595150397E-2"/>
          <c:y val="0.18039406532516766"/>
          <c:w val="0.92452952555242518"/>
          <c:h val="0.62461395450568669"/>
        </c:manualLayout>
      </c:layout>
      <c:barChart>
        <c:barDir val="col"/>
        <c:grouping val="clustered"/>
        <c:varyColors val="0"/>
        <c:ser>
          <c:idx val="0"/>
          <c:order val="0"/>
          <c:tx>
            <c:strRef>
              <c:f>'💰 Savings'!$O$27</c:f>
              <c:strCache>
                <c:ptCount val="1"/>
                <c:pt idx="0">
                  <c:v>Saved </c:v>
                </c:pt>
              </c:strCache>
            </c:strRef>
          </c:tx>
          <c:spPr>
            <a:solidFill>
              <a:schemeClr val="accent4">
                <a:lumMod val="40000"/>
                <a:lumOff val="60000"/>
              </a:schemeClr>
            </a:solidFill>
          </c:spPr>
          <c:invertIfNegative val="0"/>
          <c:dLbls>
            <c:spPr>
              <a:noFill/>
              <a:ln>
                <a:noFill/>
              </a:ln>
              <a:effectLst/>
            </c:spPr>
            <c:txPr>
              <a:bodyPr wrap="square" lIns="38100" tIns="19050" rIns="38100" bIns="19050" anchor="ctr">
                <a:spAutoFit/>
              </a:bodyPr>
              <a:lstStyle/>
              <a:p>
                <a:pPr>
                  <a:defRPr b="1">
                    <a:solidFill>
                      <a:schemeClr val="accent4">
                        <a:lumMod val="75000"/>
                      </a:schemeClr>
                    </a:solidFill>
                  </a:defRPr>
                </a:pPr>
                <a:endParaRPr lang="en-US"/>
              </a:p>
            </c:txPr>
            <c:dLblPos val="inBase"/>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 Savings'!$N$28:$N$30</c:f>
              <c:strCache>
                <c:ptCount val="3"/>
                <c:pt idx="0">
                  <c:v>Acme Super Saver</c:v>
                </c:pt>
                <c:pt idx="1">
                  <c:v>Holiday Fund</c:v>
                </c:pt>
                <c:pt idx="2">
                  <c:v>Retirement Fund</c:v>
                </c:pt>
              </c:strCache>
            </c:strRef>
          </c:cat>
          <c:val>
            <c:numRef>
              <c:f>'💰 Savings'!$O$28:$O$30</c:f>
              <c:numCache>
                <c:formatCode>#,##0</c:formatCode>
                <c:ptCount val="3"/>
                <c:pt idx="0">
                  <c:v>1775</c:v>
                </c:pt>
                <c:pt idx="1">
                  <c:v>1510</c:v>
                </c:pt>
                <c:pt idx="2">
                  <c:v>3420</c:v>
                </c:pt>
              </c:numCache>
            </c:numRef>
          </c:val>
          <c:extLst>
            <c:ext xmlns:c16="http://schemas.microsoft.com/office/drawing/2014/chart" uri="{C3380CC4-5D6E-409C-BE32-E72D297353CC}">
              <c16:uniqueId val="{00000004-F091-4A83-90BE-C07765A89AF8}"/>
            </c:ext>
          </c:extLst>
        </c:ser>
        <c:ser>
          <c:idx val="1"/>
          <c:order val="1"/>
          <c:tx>
            <c:strRef>
              <c:f>'💰 Savings'!$P$27</c:f>
              <c:strCache>
                <c:ptCount val="1"/>
                <c:pt idx="0">
                  <c:v>Goal </c:v>
                </c:pt>
              </c:strCache>
            </c:strRef>
          </c:tx>
          <c:spPr>
            <a:noFill/>
            <a:ln w="22225">
              <a:solidFill>
                <a:schemeClr val="accent3"/>
              </a:solidFill>
            </a:ln>
            <a:effectLst/>
          </c:spPr>
          <c:invertIfNegative val="0"/>
          <c:dLbls>
            <c:spPr>
              <a:noFill/>
              <a:ln>
                <a:noFill/>
              </a:ln>
              <a:effectLst/>
            </c:spPr>
            <c:txPr>
              <a:bodyPr wrap="square" lIns="38100" tIns="19050" rIns="38100" bIns="19050" anchor="ctr">
                <a:spAutoFit/>
              </a:bodyPr>
              <a:lstStyle/>
              <a:p>
                <a:pPr>
                  <a:defRPr b="1">
                    <a:solidFill>
                      <a:schemeClr val="accent3"/>
                    </a:solidFill>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 Savings'!$N$28:$N$30</c:f>
              <c:strCache>
                <c:ptCount val="3"/>
                <c:pt idx="0">
                  <c:v>Acme Super Saver</c:v>
                </c:pt>
                <c:pt idx="1">
                  <c:v>Holiday Fund</c:v>
                </c:pt>
                <c:pt idx="2">
                  <c:v>Retirement Fund</c:v>
                </c:pt>
              </c:strCache>
            </c:strRef>
          </c:cat>
          <c:val>
            <c:numRef>
              <c:f>'💰 Savings'!$P$28:$P$30</c:f>
              <c:numCache>
                <c:formatCode>#,##0</c:formatCode>
                <c:ptCount val="3"/>
                <c:pt idx="0">
                  <c:v>2200</c:v>
                </c:pt>
                <c:pt idx="1">
                  <c:v>1650</c:v>
                </c:pt>
                <c:pt idx="2">
                  <c:v>3300</c:v>
                </c:pt>
              </c:numCache>
            </c:numRef>
          </c:val>
          <c:extLst>
            <c:ext xmlns:c16="http://schemas.microsoft.com/office/drawing/2014/chart" uri="{C3380CC4-5D6E-409C-BE32-E72D297353CC}">
              <c16:uniqueId val="{00000007-F091-4A83-90BE-C07765A89AF8}"/>
            </c:ext>
          </c:extLst>
        </c:ser>
        <c:dLbls>
          <c:dLblPos val="outEnd"/>
          <c:showLegendKey val="0"/>
          <c:showVal val="1"/>
          <c:showCatName val="0"/>
          <c:showSerName val="0"/>
          <c:showPercent val="0"/>
          <c:showBubbleSize val="0"/>
        </c:dLbls>
        <c:gapWidth val="100"/>
        <c:overlap val="100"/>
        <c:axId val="1749560031"/>
        <c:axId val="656882047"/>
      </c:barChart>
      <c:catAx>
        <c:axId val="17495600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6882047"/>
        <c:crosses val="autoZero"/>
        <c:auto val="1"/>
        <c:lblAlgn val="ctr"/>
        <c:lblOffset val="100"/>
        <c:noMultiLvlLbl val="0"/>
      </c:catAx>
      <c:valAx>
        <c:axId val="656882047"/>
        <c:scaling>
          <c:orientation val="minMax"/>
        </c:scaling>
        <c:delete val="0"/>
        <c:axPos val="l"/>
        <c:numFmt formatCode="#,##0"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60031"/>
        <c:crosses val="autoZero"/>
        <c:crossBetween val="between"/>
      </c:valAx>
    </c:plotArea>
    <c:plotVisOnly val="1"/>
    <c:dispBlanksAs val="gap"/>
    <c:showDLblsOverMax val="0"/>
    <c:extLst/>
  </c:chart>
  <c:spPr>
    <a:ln>
      <a:solidFill>
        <a:schemeClr val="bg1">
          <a:lumMod val="85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4">
  <a:schemeClr val="accent4"/>
</cs:colorStyle>
</file>

<file path=xl/charts/colors3.xml><?xml version="1.0" encoding="utf-8"?>
<cs:colorStyle xmlns:cs="http://schemas.microsoft.com/office/drawing/2012/chartStyle" xmlns:a="http://schemas.openxmlformats.org/drawingml/2006/main" meth="withinLinearReversed" id="24">
  <a:schemeClr val="accent4"/>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hyperlink" Target="#'&#127919; Budget'!A1"/><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127974; Transactions'!A1"/><Relationship Id="rId2" Type="http://schemas.openxmlformats.org/officeDocument/2006/relationships/image" Target="../media/image4.sv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hyperlink" Target="#'&#128202; Report'!A1"/><Relationship Id="rId2" Type="http://schemas.openxmlformats.org/officeDocument/2006/relationships/image" Target="../media/image6.sv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8" Type="http://schemas.openxmlformats.org/officeDocument/2006/relationships/image" Target="../media/image14.svg"/><Relationship Id="rId13" Type="http://schemas.openxmlformats.org/officeDocument/2006/relationships/image" Target="../media/image19.png"/><Relationship Id="rId18" Type="http://schemas.openxmlformats.org/officeDocument/2006/relationships/image" Target="../media/image21.png"/><Relationship Id="rId3" Type="http://schemas.openxmlformats.org/officeDocument/2006/relationships/image" Target="../media/image9.png"/><Relationship Id="rId21" Type="http://schemas.openxmlformats.org/officeDocument/2006/relationships/image" Target="../media/image24.svg"/><Relationship Id="rId7" Type="http://schemas.openxmlformats.org/officeDocument/2006/relationships/image" Target="../media/image13.png"/><Relationship Id="rId12" Type="http://schemas.openxmlformats.org/officeDocument/2006/relationships/image" Target="../media/image18.svg"/><Relationship Id="rId17" Type="http://schemas.openxmlformats.org/officeDocument/2006/relationships/chart" Target="../charts/chart3.xml"/><Relationship Id="rId25" Type="http://schemas.openxmlformats.org/officeDocument/2006/relationships/image" Target="../media/image26.svg"/><Relationship Id="rId2" Type="http://schemas.openxmlformats.org/officeDocument/2006/relationships/image" Target="../media/image8.svg"/><Relationship Id="rId16" Type="http://schemas.openxmlformats.org/officeDocument/2006/relationships/chart" Target="../charts/chart2.xml"/><Relationship Id="rId20" Type="http://schemas.openxmlformats.org/officeDocument/2006/relationships/image" Target="../media/image23.png"/><Relationship Id="rId1" Type="http://schemas.openxmlformats.org/officeDocument/2006/relationships/image" Target="../media/image7.png"/><Relationship Id="rId6" Type="http://schemas.openxmlformats.org/officeDocument/2006/relationships/image" Target="../media/image12.svg"/><Relationship Id="rId11" Type="http://schemas.openxmlformats.org/officeDocument/2006/relationships/image" Target="../media/image17.png"/><Relationship Id="rId24" Type="http://schemas.openxmlformats.org/officeDocument/2006/relationships/image" Target="../media/image25.png"/><Relationship Id="rId5" Type="http://schemas.openxmlformats.org/officeDocument/2006/relationships/image" Target="../media/image11.png"/><Relationship Id="rId15" Type="http://schemas.openxmlformats.org/officeDocument/2006/relationships/chart" Target="../charts/chart1.xml"/><Relationship Id="rId23" Type="http://schemas.openxmlformats.org/officeDocument/2006/relationships/hyperlink" Target="#'&#128176; Savings'!A1"/><Relationship Id="rId10" Type="http://schemas.openxmlformats.org/officeDocument/2006/relationships/image" Target="../media/image16.svg"/><Relationship Id="rId19" Type="http://schemas.openxmlformats.org/officeDocument/2006/relationships/image" Target="../media/image22.svg"/><Relationship Id="rId4" Type="http://schemas.openxmlformats.org/officeDocument/2006/relationships/image" Target="../media/image10.svg"/><Relationship Id="rId9" Type="http://schemas.openxmlformats.org/officeDocument/2006/relationships/image" Target="../media/image15.png"/><Relationship Id="rId14" Type="http://schemas.openxmlformats.org/officeDocument/2006/relationships/image" Target="../media/image20.svg"/><Relationship Id="rId22"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hyperlink" Target="https://www.myonlinetraininghub.com/excel-power-query-course" TargetMode="External"/><Relationship Id="rId2" Type="http://schemas.openxmlformats.org/officeDocument/2006/relationships/image" Target="../media/image28.svg"/><Relationship Id="rId1" Type="http://schemas.openxmlformats.org/officeDocument/2006/relationships/image" Target="../media/image27.png"/><Relationship Id="rId6" Type="http://schemas.openxmlformats.org/officeDocument/2006/relationships/hyperlink" Target="https://www.myonlinetraininghub.com/excel-pivottable-course-quick-start" TargetMode="External"/><Relationship Id="rId5" Type="http://schemas.openxmlformats.org/officeDocument/2006/relationships/image" Target="../media/image30.svg"/><Relationship Id="rId4" Type="http://schemas.openxmlformats.org/officeDocument/2006/relationships/image" Target="../media/image29.png"/></Relationships>
</file>

<file path=xl/drawings/_rels/drawing6.xml.rels><?xml version="1.0" encoding="UTF-8" standalone="yes"?>
<Relationships xmlns="http://schemas.openxmlformats.org/package/2006/relationships"><Relationship Id="rId3" Type="http://schemas.openxmlformats.org/officeDocument/2006/relationships/image" Target="../media/image31.pn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7.xml"/><Relationship Id="rId4" Type="http://schemas.openxmlformats.org/officeDocument/2006/relationships/image" Target="../media/image32.sv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0</xdr:row>
      <xdr:rowOff>47625</xdr:rowOff>
    </xdr:from>
    <xdr:to>
      <xdr:col>1</xdr:col>
      <xdr:colOff>704850</xdr:colOff>
      <xdr:row>0</xdr:row>
      <xdr:rowOff>752475</xdr:rowOff>
    </xdr:to>
    <xdr:pic>
      <xdr:nvPicPr>
        <xdr:cNvPr id="4" name="Graphic 3" descr="Document outline">
          <a:extLst>
            <a:ext uri="{FF2B5EF4-FFF2-40B4-BE49-F238E27FC236}">
              <a16:creationId xmlns:a16="http://schemas.microsoft.com/office/drawing/2014/main" id="{A604065D-45D3-442F-8244-62ECA9DCF2F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71450" y="47625"/>
          <a:ext cx="704850" cy="704850"/>
        </a:xfrm>
        <a:prstGeom prst="rect">
          <a:avLst/>
        </a:prstGeom>
      </xdr:spPr>
    </xdr:pic>
    <xdr:clientData/>
  </xdr:twoCellAnchor>
  <xdr:twoCellAnchor editAs="absolute">
    <xdr:from>
      <xdr:col>4</xdr:col>
      <xdr:colOff>238125</xdr:colOff>
      <xdr:row>2</xdr:row>
      <xdr:rowOff>152400</xdr:rowOff>
    </xdr:from>
    <xdr:to>
      <xdr:col>7</xdr:col>
      <xdr:colOff>219075</xdr:colOff>
      <xdr:row>10</xdr:row>
      <xdr:rowOff>85725</xdr:rowOff>
    </xdr:to>
    <xdr:sp macro="" textlink="">
      <xdr:nvSpPr>
        <xdr:cNvPr id="2" name="Speech Bubble: Rectangle 1">
          <a:extLst>
            <a:ext uri="{FF2B5EF4-FFF2-40B4-BE49-F238E27FC236}">
              <a16:creationId xmlns:a16="http://schemas.microsoft.com/office/drawing/2014/main" id="{DCFC6C5F-57C7-269C-D37F-43396B2E77A7}"/>
            </a:ext>
          </a:extLst>
        </xdr:cNvPr>
        <xdr:cNvSpPr/>
      </xdr:nvSpPr>
      <xdr:spPr>
        <a:xfrm>
          <a:off x="4191000" y="1266825"/>
          <a:ext cx="1809750" cy="1457325"/>
        </a:xfrm>
        <a:prstGeom prst="wedgeRectCallout">
          <a:avLst>
            <a:gd name="adj1" fmla="val -55129"/>
            <a:gd name="adj2" fmla="val -2042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ctr"/>
        <a:lstStyle/>
        <a:p>
          <a:pPr algn="l"/>
          <a:r>
            <a:rPr lang="en-AU" sz="1100">
              <a:solidFill>
                <a:schemeClr val="bg1"/>
              </a:solidFill>
            </a:rPr>
            <a:t>Add/change Sub-categories</a:t>
          </a:r>
          <a:r>
            <a:rPr lang="en-AU" sz="1100" baseline="0">
              <a:solidFill>
                <a:schemeClr val="bg1"/>
              </a:solidFill>
            </a:rPr>
            <a:t> and Categories as required. </a:t>
          </a:r>
        </a:p>
        <a:p>
          <a:pPr algn="l"/>
          <a:endParaRPr lang="en-AU" sz="1100" baseline="0">
            <a:solidFill>
              <a:schemeClr val="bg1"/>
            </a:solidFill>
          </a:endParaRPr>
        </a:p>
        <a:p>
          <a:pPr algn="l"/>
          <a:r>
            <a:rPr lang="en-AU" sz="1100" baseline="0">
              <a:solidFill>
                <a:schemeClr val="bg1"/>
              </a:solidFill>
            </a:rPr>
            <a:t>Note: delete the whole row to remove any you don't require and add new categories on the next available row under the table. </a:t>
          </a:r>
          <a:endParaRPr lang="en-AU" sz="1100">
            <a:solidFill>
              <a:schemeClr val="bg1"/>
            </a:solidFill>
          </a:endParaRPr>
        </a:p>
      </xdr:txBody>
    </xdr:sp>
    <xdr:clientData/>
  </xdr:twoCellAnchor>
  <xdr:twoCellAnchor editAs="absolute">
    <xdr:from>
      <xdr:col>4</xdr:col>
      <xdr:colOff>304800</xdr:colOff>
      <xdr:row>21</xdr:row>
      <xdr:rowOff>95250</xdr:rowOff>
    </xdr:from>
    <xdr:to>
      <xdr:col>6</xdr:col>
      <xdr:colOff>285750</xdr:colOff>
      <xdr:row>24</xdr:row>
      <xdr:rowOff>76200</xdr:rowOff>
    </xdr:to>
    <xdr:sp macro="" textlink="">
      <xdr:nvSpPr>
        <xdr:cNvPr id="3" name="Arrow: Right 2">
          <a:hlinkClick xmlns:r="http://schemas.openxmlformats.org/officeDocument/2006/relationships" r:id="rId3"/>
          <a:extLst>
            <a:ext uri="{FF2B5EF4-FFF2-40B4-BE49-F238E27FC236}">
              <a16:creationId xmlns:a16="http://schemas.microsoft.com/office/drawing/2014/main" id="{481514FF-B148-05AB-C6F6-0F868527E031}"/>
            </a:ext>
          </a:extLst>
        </xdr:cNvPr>
        <xdr:cNvSpPr/>
      </xdr:nvSpPr>
      <xdr:spPr>
        <a:xfrm>
          <a:off x="4257675" y="4829175"/>
          <a:ext cx="1200150" cy="552450"/>
        </a:xfrm>
        <a:prstGeom prst="rightArrow">
          <a:avLst>
            <a:gd name="adj1" fmla="val 50000"/>
            <a:gd name="adj2" fmla="val 5757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l"/>
          <a:r>
            <a:rPr lang="en-AU" sz="1100"/>
            <a:t>Next Step</a:t>
          </a:r>
        </a:p>
      </xdr:txBody>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0</xdr:colOff>
      <xdr:row>0</xdr:row>
      <xdr:rowOff>0</xdr:rowOff>
    </xdr:from>
    <xdr:to>
      <xdr:col>2</xdr:col>
      <xdr:colOff>352425</xdr:colOff>
      <xdr:row>0</xdr:row>
      <xdr:rowOff>914400</xdr:rowOff>
    </xdr:to>
    <xdr:pic>
      <xdr:nvPicPr>
        <xdr:cNvPr id="3" name="Graphic 2" descr="Bullseye outline">
          <a:extLst>
            <a:ext uri="{FF2B5EF4-FFF2-40B4-BE49-F238E27FC236}">
              <a16:creationId xmlns:a16="http://schemas.microsoft.com/office/drawing/2014/main" id="{6795D094-0F31-70CD-D978-20FF77A7455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09600" y="0"/>
          <a:ext cx="914400" cy="914400"/>
        </a:xfrm>
        <a:prstGeom prst="rect">
          <a:avLst/>
        </a:prstGeom>
      </xdr:spPr>
    </xdr:pic>
    <xdr:clientData/>
  </xdr:twoCellAnchor>
  <xdr:twoCellAnchor editAs="absolute">
    <xdr:from>
      <xdr:col>15</xdr:col>
      <xdr:colOff>266700</xdr:colOff>
      <xdr:row>2</xdr:row>
      <xdr:rowOff>0</xdr:rowOff>
    </xdr:from>
    <xdr:to>
      <xdr:col>18</xdr:col>
      <xdr:colOff>295275</xdr:colOff>
      <xdr:row>6</xdr:row>
      <xdr:rowOff>152400</xdr:rowOff>
    </xdr:to>
    <xdr:sp macro="" textlink="">
      <xdr:nvSpPr>
        <xdr:cNvPr id="2" name="Speech Bubble: Rectangle 1">
          <a:extLst>
            <a:ext uri="{FF2B5EF4-FFF2-40B4-BE49-F238E27FC236}">
              <a16:creationId xmlns:a16="http://schemas.microsoft.com/office/drawing/2014/main" id="{4CD8B471-F026-53F7-5EAA-3596A4A437EC}"/>
            </a:ext>
          </a:extLst>
        </xdr:cNvPr>
        <xdr:cNvSpPr/>
      </xdr:nvSpPr>
      <xdr:spPr>
        <a:xfrm>
          <a:off x="9324975" y="1114425"/>
          <a:ext cx="1857375" cy="914400"/>
        </a:xfrm>
        <a:prstGeom prst="wedgeRectCallout">
          <a:avLst>
            <a:gd name="adj1" fmla="val -56472"/>
            <a:gd name="adj2" fmla="val -21554"/>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lang="en-AU" sz="1100">
              <a:solidFill>
                <a:schemeClr val="bg1"/>
              </a:solidFill>
            </a:rPr>
            <a:t>Replace budget</a:t>
          </a:r>
          <a:r>
            <a:rPr lang="en-AU" sz="1100" baseline="0">
              <a:solidFill>
                <a:schemeClr val="bg1"/>
              </a:solidFill>
            </a:rPr>
            <a:t> data with your own figures.  Enter income as positive values and expenses as negative values.</a:t>
          </a:r>
          <a:endParaRPr lang="en-AU" sz="1100">
            <a:solidFill>
              <a:schemeClr val="bg1"/>
            </a:solidFill>
          </a:endParaRPr>
        </a:p>
      </xdr:txBody>
    </xdr:sp>
    <xdr:clientData/>
  </xdr:twoCellAnchor>
  <xdr:twoCellAnchor editAs="absolute">
    <xdr:from>
      <xdr:col>0</xdr:col>
      <xdr:colOff>228600</xdr:colOff>
      <xdr:row>23</xdr:row>
      <xdr:rowOff>133350</xdr:rowOff>
    </xdr:from>
    <xdr:to>
      <xdr:col>2</xdr:col>
      <xdr:colOff>762000</xdr:colOff>
      <xdr:row>27</xdr:row>
      <xdr:rowOff>114300</xdr:rowOff>
    </xdr:to>
    <xdr:sp macro="" textlink="">
      <xdr:nvSpPr>
        <xdr:cNvPr id="5" name="Speech Bubble: Rectangle 4">
          <a:extLst>
            <a:ext uri="{FF2B5EF4-FFF2-40B4-BE49-F238E27FC236}">
              <a16:creationId xmlns:a16="http://schemas.microsoft.com/office/drawing/2014/main" id="{BAA4FEFB-D2E1-B826-7FB5-7759CD2C47AE}"/>
            </a:ext>
          </a:extLst>
        </xdr:cNvPr>
        <xdr:cNvSpPr/>
      </xdr:nvSpPr>
      <xdr:spPr>
        <a:xfrm>
          <a:off x="228600" y="5248275"/>
          <a:ext cx="1323975" cy="742950"/>
        </a:xfrm>
        <a:prstGeom prst="wedgeRectCallout">
          <a:avLst>
            <a:gd name="adj1" fmla="val -22116"/>
            <a:gd name="adj2" fmla="val -62142"/>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l"/>
          <a:r>
            <a:rPr lang="en-AU" sz="1100">
              <a:solidFill>
                <a:schemeClr val="bg1"/>
              </a:solidFill>
            </a:rPr>
            <a:t>Add more rows</a:t>
          </a:r>
          <a:r>
            <a:rPr lang="en-AU" sz="1100" baseline="0">
              <a:solidFill>
                <a:schemeClr val="bg1"/>
              </a:solidFill>
            </a:rPr>
            <a:t> for future years or new sub-categories.</a:t>
          </a:r>
          <a:endParaRPr lang="en-AU" sz="1100">
            <a:solidFill>
              <a:schemeClr val="bg1"/>
            </a:solidFill>
          </a:endParaRPr>
        </a:p>
      </xdr:txBody>
    </xdr:sp>
    <xdr:clientData/>
  </xdr:twoCellAnchor>
  <xdr:twoCellAnchor editAs="absolute">
    <xdr:from>
      <xdr:col>15</xdr:col>
      <xdr:colOff>142875</xdr:colOff>
      <xdr:row>20</xdr:row>
      <xdr:rowOff>123825</xdr:rowOff>
    </xdr:from>
    <xdr:to>
      <xdr:col>17</xdr:col>
      <xdr:colOff>123825</xdr:colOff>
      <xdr:row>23</xdr:row>
      <xdr:rowOff>180975</xdr:rowOff>
    </xdr:to>
    <xdr:sp macro="" textlink="">
      <xdr:nvSpPr>
        <xdr:cNvPr id="7" name="Arrow: Right 6">
          <a:hlinkClick xmlns:r="http://schemas.openxmlformats.org/officeDocument/2006/relationships" r:id="rId3"/>
          <a:extLst>
            <a:ext uri="{FF2B5EF4-FFF2-40B4-BE49-F238E27FC236}">
              <a16:creationId xmlns:a16="http://schemas.microsoft.com/office/drawing/2014/main" id="{5751CEE6-3A74-46C5-9F28-F59B462D80F5}"/>
            </a:ext>
          </a:extLst>
        </xdr:cNvPr>
        <xdr:cNvSpPr/>
      </xdr:nvSpPr>
      <xdr:spPr>
        <a:xfrm>
          <a:off x="9201150" y="4667250"/>
          <a:ext cx="1200150" cy="628650"/>
        </a:xfrm>
        <a:prstGeom prst="rightArrow">
          <a:avLst>
            <a:gd name="adj1" fmla="val 50000"/>
            <a:gd name="adj2" fmla="val 57576"/>
          </a:avLst>
        </a:prstGeom>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l"/>
          <a:r>
            <a:rPr lang="en-AU" sz="1100"/>
            <a:t>Next Step</a:t>
          </a: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1</xdr:col>
      <xdr:colOff>66675</xdr:colOff>
      <xdr:row>0</xdr:row>
      <xdr:rowOff>0</xdr:rowOff>
    </xdr:from>
    <xdr:to>
      <xdr:col>1</xdr:col>
      <xdr:colOff>828675</xdr:colOff>
      <xdr:row>0</xdr:row>
      <xdr:rowOff>762000</xdr:rowOff>
    </xdr:to>
    <xdr:pic>
      <xdr:nvPicPr>
        <xdr:cNvPr id="12" name="Graphic 11" descr="Bank outline">
          <a:extLst>
            <a:ext uri="{FF2B5EF4-FFF2-40B4-BE49-F238E27FC236}">
              <a16:creationId xmlns:a16="http://schemas.microsoft.com/office/drawing/2014/main" id="{6948069E-0D42-017E-5C13-9601D5AB4CA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66675" y="0"/>
          <a:ext cx="762000" cy="762000"/>
        </a:xfrm>
        <a:prstGeom prst="rect">
          <a:avLst/>
        </a:prstGeom>
      </xdr:spPr>
    </xdr:pic>
    <xdr:clientData/>
  </xdr:twoCellAnchor>
  <xdr:twoCellAnchor editAs="absolute">
    <xdr:from>
      <xdr:col>7</xdr:col>
      <xdr:colOff>209550</xdr:colOff>
      <xdr:row>8</xdr:row>
      <xdr:rowOff>19050</xdr:rowOff>
    </xdr:from>
    <xdr:to>
      <xdr:col>9</xdr:col>
      <xdr:colOff>190500</xdr:colOff>
      <xdr:row>11</xdr:row>
      <xdr:rowOff>76200</xdr:rowOff>
    </xdr:to>
    <xdr:sp macro="" textlink="">
      <xdr:nvSpPr>
        <xdr:cNvPr id="13" name="Arrow: Right 12">
          <a:hlinkClick xmlns:r="http://schemas.openxmlformats.org/officeDocument/2006/relationships" r:id="rId3"/>
          <a:extLst>
            <a:ext uri="{FF2B5EF4-FFF2-40B4-BE49-F238E27FC236}">
              <a16:creationId xmlns:a16="http://schemas.microsoft.com/office/drawing/2014/main" id="{DE1AEC09-2DE4-49E9-9D41-62200A22FAC7}"/>
            </a:ext>
          </a:extLst>
        </xdr:cNvPr>
        <xdr:cNvSpPr/>
      </xdr:nvSpPr>
      <xdr:spPr>
        <a:xfrm>
          <a:off x="5486400" y="981075"/>
          <a:ext cx="1200150" cy="628650"/>
        </a:xfrm>
        <a:prstGeom prst="rightArrow">
          <a:avLst>
            <a:gd name="adj1" fmla="val 50000"/>
            <a:gd name="adj2" fmla="val 57576"/>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l"/>
          <a:r>
            <a:rPr lang="en-AU" sz="1100"/>
            <a:t>Next Step</a:t>
          </a:r>
        </a:p>
      </xdr:txBody>
    </xdr:sp>
    <xdr:clientData/>
  </xdr:twoCellAnchor>
  <xdr:twoCellAnchor editAs="absolute">
    <xdr:from>
      <xdr:col>0</xdr:col>
      <xdr:colOff>228600</xdr:colOff>
      <xdr:row>1</xdr:row>
      <xdr:rowOff>38100</xdr:rowOff>
    </xdr:from>
    <xdr:to>
      <xdr:col>2</xdr:col>
      <xdr:colOff>266700</xdr:colOff>
      <xdr:row>7</xdr:row>
      <xdr:rowOff>133350</xdr:rowOff>
    </xdr:to>
    <mc:AlternateContent xmlns:mc="http://schemas.openxmlformats.org/markup-compatibility/2006" xmlns:sle15="http://schemas.microsoft.com/office/drawing/2012/slicer">
      <mc:Choice Requires="sle15">
        <xdr:graphicFrame macro="">
          <xdr:nvGraphicFramePr>
            <xdr:cNvPr id="5" name="Account 1">
              <a:extLst>
                <a:ext uri="{FF2B5EF4-FFF2-40B4-BE49-F238E27FC236}">
                  <a16:creationId xmlns:a16="http://schemas.microsoft.com/office/drawing/2014/main" id="{AFF859BB-8DD1-9C96-B841-D1A5BB2DE59B}"/>
                </a:ext>
              </a:extLst>
            </xdr:cNvPr>
            <xdr:cNvGraphicFramePr/>
          </xdr:nvGraphicFramePr>
          <xdr:xfrm>
            <a:off x="0" y="0"/>
            <a:ext cx="0" cy="0"/>
          </xdr:xfrm>
          <a:graphic>
            <a:graphicData uri="http://schemas.microsoft.com/office/drawing/2010/slicer">
              <sle:slicer xmlns:sle="http://schemas.microsoft.com/office/drawing/2010/slicer" name="Account 1"/>
            </a:graphicData>
          </a:graphic>
        </xdr:graphicFrame>
      </mc:Choice>
      <mc:Fallback xmlns="">
        <xdr:sp macro="" textlink="">
          <xdr:nvSpPr>
            <xdr:cNvPr id="0" name=""/>
            <xdr:cNvSpPr>
              <a:spLocks noTextEdit="1"/>
            </xdr:cNvSpPr>
          </xdr:nvSpPr>
          <xdr:spPr>
            <a:xfrm>
              <a:off x="228600" y="962025"/>
              <a:ext cx="1162050" cy="12382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285750</xdr:colOff>
      <xdr:row>1</xdr:row>
      <xdr:rowOff>28576</xdr:rowOff>
    </xdr:from>
    <xdr:to>
      <xdr:col>7</xdr:col>
      <xdr:colOff>9526</xdr:colOff>
      <xdr:row>7</xdr:row>
      <xdr:rowOff>123826</xdr:rowOff>
    </xdr:to>
    <mc:AlternateContent xmlns:mc="http://schemas.openxmlformats.org/markup-compatibility/2006" xmlns:sle15="http://schemas.microsoft.com/office/drawing/2012/slicer">
      <mc:Choice Requires="sle15">
        <xdr:graphicFrame macro="">
          <xdr:nvGraphicFramePr>
            <xdr:cNvPr id="6" name="Sub-category">
              <a:extLst>
                <a:ext uri="{FF2B5EF4-FFF2-40B4-BE49-F238E27FC236}">
                  <a16:creationId xmlns:a16="http://schemas.microsoft.com/office/drawing/2014/main" id="{A2D4C477-AD39-80C9-BBBF-3D6E7E4674CD}"/>
                </a:ext>
              </a:extLst>
            </xdr:cNvPr>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1409700" y="952501"/>
              <a:ext cx="3876676" cy="1238250"/>
            </a:xfrm>
            <a:prstGeom prst="rect">
              <a:avLst/>
            </a:prstGeom>
            <a:solidFill>
              <a:prstClr val="white"/>
            </a:solidFill>
            <a:ln w="1">
              <a:solidFill>
                <a:prstClr val="green"/>
              </a:solidFill>
            </a:ln>
          </xdr:spPr>
          <xdr:txBody>
            <a:bodyPr vertOverflow="clip" horzOverflow="clip"/>
            <a:lstStyle/>
            <a:p>
              <a:r>
                <a:rPr lang="en-AU"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7</xdr:col>
      <xdr:colOff>209550</xdr:colOff>
      <xdr:row>1</xdr:row>
      <xdr:rowOff>66675</xdr:rowOff>
    </xdr:from>
    <xdr:to>
      <xdr:col>9</xdr:col>
      <xdr:colOff>209550</xdr:colOff>
      <xdr:row>5</xdr:row>
      <xdr:rowOff>123825</xdr:rowOff>
    </xdr:to>
    <xdr:sp macro="" textlink="">
      <xdr:nvSpPr>
        <xdr:cNvPr id="7" name="Speech Bubble: Rectangle 6">
          <a:extLst>
            <a:ext uri="{FF2B5EF4-FFF2-40B4-BE49-F238E27FC236}">
              <a16:creationId xmlns:a16="http://schemas.microsoft.com/office/drawing/2014/main" id="{C1CE36BD-9F37-CBD9-9753-70588590E901}"/>
            </a:ext>
          </a:extLst>
        </xdr:cNvPr>
        <xdr:cNvSpPr/>
      </xdr:nvSpPr>
      <xdr:spPr>
        <a:xfrm>
          <a:off x="5486400" y="990600"/>
          <a:ext cx="1219200" cy="819150"/>
        </a:xfrm>
        <a:prstGeom prst="wedgeRectCallout">
          <a:avLst>
            <a:gd name="adj1" fmla="val -58991"/>
            <a:gd name="adj2" fmla="val -23774"/>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AU" sz="1100">
              <a:solidFill>
                <a:schemeClr val="bg1"/>
              </a:solidFill>
            </a:rPr>
            <a:t>Use the Slicers to filter the table and find transactions more easily.</a:t>
          </a:r>
        </a:p>
      </xdr:txBody>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12</xdr:col>
      <xdr:colOff>442875</xdr:colOff>
      <xdr:row>0</xdr:row>
      <xdr:rowOff>99975</xdr:rowOff>
    </xdr:from>
    <xdr:to>
      <xdr:col>14</xdr:col>
      <xdr:colOff>52350</xdr:colOff>
      <xdr:row>1</xdr:row>
      <xdr:rowOff>14250</xdr:rowOff>
    </xdr:to>
    <xdr:pic>
      <xdr:nvPicPr>
        <xdr:cNvPr id="15" name="Graphic 14" descr="Dandelion outline">
          <a:extLst>
            <a:ext uri="{FF2B5EF4-FFF2-40B4-BE49-F238E27FC236}">
              <a16:creationId xmlns:a16="http://schemas.microsoft.com/office/drawing/2014/main" id="{E176BA8B-FB25-D01F-325D-30248BA0C88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244350" y="99975"/>
          <a:ext cx="914400" cy="914400"/>
        </a:xfrm>
        <a:prstGeom prst="rect">
          <a:avLst/>
        </a:prstGeom>
      </xdr:spPr>
    </xdr:pic>
    <xdr:clientData/>
  </xdr:twoCellAnchor>
  <xdr:twoCellAnchor editAs="absolute">
    <xdr:from>
      <xdr:col>6</xdr:col>
      <xdr:colOff>600076</xdr:colOff>
      <xdr:row>0</xdr:row>
      <xdr:rowOff>59400</xdr:rowOff>
    </xdr:from>
    <xdr:to>
      <xdr:col>8</xdr:col>
      <xdr:colOff>219076</xdr:colOff>
      <xdr:row>1</xdr:row>
      <xdr:rowOff>47625</xdr:rowOff>
    </xdr:to>
    <xdr:grpSp>
      <xdr:nvGrpSpPr>
        <xdr:cNvPr id="36" name="Group 35">
          <a:extLst>
            <a:ext uri="{FF2B5EF4-FFF2-40B4-BE49-F238E27FC236}">
              <a16:creationId xmlns:a16="http://schemas.microsoft.com/office/drawing/2014/main" id="{9DE4B8BB-D55A-24AA-F68A-AFA6EAD2B9CF}"/>
            </a:ext>
          </a:extLst>
        </xdr:cNvPr>
        <xdr:cNvGrpSpPr/>
      </xdr:nvGrpSpPr>
      <xdr:grpSpPr>
        <a:xfrm>
          <a:off x="5964556" y="59400"/>
          <a:ext cx="1432560" cy="986445"/>
          <a:chOff x="3891243" y="59400"/>
          <a:chExt cx="1427549" cy="855000"/>
        </a:xfrm>
      </xdr:grpSpPr>
      <xdr:sp macro="" textlink="$L$24">
        <xdr:nvSpPr>
          <xdr:cNvPr id="16" name="Rectangle 15">
            <a:extLst>
              <a:ext uri="{FF2B5EF4-FFF2-40B4-BE49-F238E27FC236}">
                <a16:creationId xmlns:a16="http://schemas.microsoft.com/office/drawing/2014/main" id="{8D669D71-9AA4-A90D-19EE-E35286C81E8F}"/>
              </a:ext>
            </a:extLst>
          </xdr:cNvPr>
          <xdr:cNvSpPr/>
        </xdr:nvSpPr>
        <xdr:spPr>
          <a:xfrm>
            <a:off x="4147817"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DB63CCBE-472E-4F45-A12C-6784734D59E6}" type="TxLink">
              <a:rPr lang="en-US" sz="1400" b="0" i="0" u="none" strike="noStrike">
                <a:solidFill>
                  <a:schemeClr val="accent6">
                    <a:lumMod val="50000"/>
                  </a:schemeClr>
                </a:solidFill>
                <a:latin typeface="Aptos Narrow"/>
                <a:ea typeface="+mn-ea"/>
                <a:cs typeface="+mn-cs"/>
              </a:rPr>
              <a:pPr marL="0" indent="0" algn="ctr"/>
              <a:t>($16,250)</a:t>
            </a:fld>
            <a:endParaRPr lang="en-AU" sz="1400" b="0" i="0" u="none" strike="noStrike">
              <a:solidFill>
                <a:schemeClr val="accent6">
                  <a:lumMod val="50000"/>
                </a:schemeClr>
              </a:solidFill>
              <a:latin typeface="Aptos Narrow"/>
              <a:ea typeface="+mn-ea"/>
              <a:cs typeface="+mn-cs"/>
            </a:endParaRPr>
          </a:p>
        </xdr:txBody>
      </xdr:sp>
      <xdr:pic>
        <xdr:nvPicPr>
          <xdr:cNvPr id="24" name="Graphic 23" descr="House outline">
            <a:extLst>
              <a:ext uri="{FF2B5EF4-FFF2-40B4-BE49-F238E27FC236}">
                <a16:creationId xmlns:a16="http://schemas.microsoft.com/office/drawing/2014/main" id="{BF2A7A62-F6A7-426D-AA14-99A2A0EDEB9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4425017" y="59400"/>
            <a:ext cx="360000" cy="360000"/>
          </a:xfrm>
          <a:prstGeom prst="rect">
            <a:avLst/>
          </a:prstGeom>
        </xdr:spPr>
      </xdr:pic>
      <xdr:sp macro="" textlink="">
        <xdr:nvSpPr>
          <xdr:cNvPr id="25" name="Rectangle 24">
            <a:extLst>
              <a:ext uri="{FF2B5EF4-FFF2-40B4-BE49-F238E27FC236}">
                <a16:creationId xmlns:a16="http://schemas.microsoft.com/office/drawing/2014/main" id="{7CE0DDD0-0BCC-FF28-235A-E972E98A0B53}"/>
              </a:ext>
            </a:extLst>
          </xdr:cNvPr>
          <xdr:cNvSpPr/>
        </xdr:nvSpPr>
        <xdr:spPr>
          <a:xfrm>
            <a:off x="3891243" y="571501"/>
            <a:ext cx="1427549"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050" b="0" i="0">
                <a:solidFill>
                  <a:schemeClr val="accent6">
                    <a:lumMod val="50000"/>
                  </a:schemeClr>
                </a:solidFill>
                <a:effectLst/>
                <a:latin typeface="+mn-lt"/>
                <a:ea typeface="+mn-ea"/>
                <a:cs typeface="+mn-cs"/>
              </a:rPr>
              <a:t>LIVING</a:t>
            </a:r>
            <a:r>
              <a:rPr lang="en-US" sz="1050" b="0" i="0" baseline="0">
                <a:solidFill>
                  <a:schemeClr val="accent6">
                    <a:lumMod val="50000"/>
                  </a:schemeClr>
                </a:solidFill>
                <a:effectLst/>
                <a:latin typeface="+mn-lt"/>
                <a:ea typeface="+mn-ea"/>
                <a:cs typeface="+mn-cs"/>
              </a:rPr>
              <a:t> EXPENSES</a:t>
            </a:r>
            <a:endParaRPr lang="en-AU" sz="1000">
              <a:solidFill>
                <a:schemeClr val="accent6">
                  <a:lumMod val="50000"/>
                </a:schemeClr>
              </a:solidFill>
              <a:effectLst/>
            </a:endParaRPr>
          </a:p>
        </xdr:txBody>
      </xdr:sp>
    </xdr:grpSp>
    <xdr:clientData/>
  </xdr:twoCellAnchor>
  <xdr:twoCellAnchor editAs="absolute">
    <xdr:from>
      <xdr:col>8</xdr:col>
      <xdr:colOff>145732</xdr:colOff>
      <xdr:row>0</xdr:row>
      <xdr:rowOff>42824</xdr:rowOff>
    </xdr:from>
    <xdr:to>
      <xdr:col>9</xdr:col>
      <xdr:colOff>21908</xdr:colOff>
      <xdr:row>1</xdr:row>
      <xdr:rowOff>47625</xdr:rowOff>
    </xdr:to>
    <xdr:grpSp>
      <xdr:nvGrpSpPr>
        <xdr:cNvPr id="37" name="Group 36">
          <a:extLst>
            <a:ext uri="{FF2B5EF4-FFF2-40B4-BE49-F238E27FC236}">
              <a16:creationId xmlns:a16="http://schemas.microsoft.com/office/drawing/2014/main" id="{8547D9BF-1271-7326-AA3A-6266116D6F39}"/>
            </a:ext>
          </a:extLst>
        </xdr:cNvPr>
        <xdr:cNvGrpSpPr/>
      </xdr:nvGrpSpPr>
      <xdr:grpSpPr>
        <a:xfrm>
          <a:off x="7323772" y="42824"/>
          <a:ext cx="942976" cy="1003021"/>
          <a:chOff x="5281613" y="42824"/>
          <a:chExt cx="914401" cy="871576"/>
        </a:xfrm>
      </xdr:grpSpPr>
      <xdr:pic>
        <xdr:nvPicPr>
          <xdr:cNvPr id="19" name="Graphic 18" descr="Table setting outline">
            <a:extLst>
              <a:ext uri="{FF2B5EF4-FFF2-40B4-BE49-F238E27FC236}">
                <a16:creationId xmlns:a16="http://schemas.microsoft.com/office/drawing/2014/main" id="{DAE12D58-1756-4764-99B2-F22FBF123C49}"/>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5558812" y="42824"/>
            <a:ext cx="386693" cy="386693"/>
          </a:xfrm>
          <a:prstGeom prst="rect">
            <a:avLst/>
          </a:prstGeom>
        </xdr:spPr>
      </xdr:pic>
      <xdr:sp macro="" textlink="L23">
        <xdr:nvSpPr>
          <xdr:cNvPr id="26" name="Rectangle 25">
            <a:extLst>
              <a:ext uri="{FF2B5EF4-FFF2-40B4-BE49-F238E27FC236}">
                <a16:creationId xmlns:a16="http://schemas.microsoft.com/office/drawing/2014/main" id="{C771BDDD-B034-0743-3332-22C00BBECACE}"/>
              </a:ext>
            </a:extLst>
          </xdr:cNvPr>
          <xdr:cNvSpPr/>
        </xdr:nvSpPr>
        <xdr:spPr>
          <a:xfrm>
            <a:off x="5281613"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9A4B7532-B9E1-4899-AD36-54DB69097699}" type="TxLink">
              <a:rPr lang="en-US" sz="1400" b="0" i="0" u="none" strike="noStrike">
                <a:solidFill>
                  <a:schemeClr val="accent6">
                    <a:lumMod val="50000"/>
                  </a:schemeClr>
                </a:solidFill>
                <a:latin typeface="Aptos Narrow"/>
                <a:ea typeface="+mn-ea"/>
                <a:cs typeface="+mn-cs"/>
              </a:rPr>
              <a:pPr marL="0" indent="0" algn="ctr"/>
              <a:t>($2,397)</a:t>
            </a:fld>
            <a:endParaRPr lang="en-AU" sz="1400" b="0" i="0" u="none" strike="noStrike">
              <a:solidFill>
                <a:schemeClr val="accent6">
                  <a:lumMod val="50000"/>
                </a:schemeClr>
              </a:solidFill>
              <a:latin typeface="Aptos Narrow"/>
              <a:ea typeface="+mn-ea"/>
              <a:cs typeface="+mn-cs"/>
            </a:endParaRPr>
          </a:p>
        </xdr:txBody>
      </xdr:sp>
      <xdr:sp macro="" textlink="">
        <xdr:nvSpPr>
          <xdr:cNvPr id="27" name="Rectangle 26">
            <a:extLst>
              <a:ext uri="{FF2B5EF4-FFF2-40B4-BE49-F238E27FC236}">
                <a16:creationId xmlns:a16="http://schemas.microsoft.com/office/drawing/2014/main" id="{B93421C7-EB5D-F9C6-18FA-5DB13A21C552}"/>
              </a:ext>
            </a:extLst>
          </xdr:cNvPr>
          <xdr:cNvSpPr/>
        </xdr:nvSpPr>
        <xdr:spPr>
          <a:xfrm>
            <a:off x="52911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DINING OUT</a:t>
            </a:r>
            <a:endParaRPr lang="en-AU" sz="1050">
              <a:solidFill>
                <a:schemeClr val="accent6">
                  <a:lumMod val="50000"/>
                </a:schemeClr>
              </a:solidFill>
              <a:effectLst/>
            </a:endParaRPr>
          </a:p>
        </xdr:txBody>
      </xdr:sp>
    </xdr:grpSp>
    <xdr:clientData/>
  </xdr:twoCellAnchor>
  <xdr:twoCellAnchor editAs="absolute">
    <xdr:from>
      <xdr:col>8</xdr:col>
      <xdr:colOff>1019175</xdr:colOff>
      <xdr:row>0</xdr:row>
      <xdr:rowOff>52275</xdr:rowOff>
    </xdr:from>
    <xdr:to>
      <xdr:col>9</xdr:col>
      <xdr:colOff>1228725</xdr:colOff>
      <xdr:row>1</xdr:row>
      <xdr:rowOff>47625</xdr:rowOff>
    </xdr:to>
    <xdr:grpSp>
      <xdr:nvGrpSpPr>
        <xdr:cNvPr id="38" name="Group 37">
          <a:extLst>
            <a:ext uri="{FF2B5EF4-FFF2-40B4-BE49-F238E27FC236}">
              <a16:creationId xmlns:a16="http://schemas.microsoft.com/office/drawing/2014/main" id="{8216C49F-E2CD-3CFA-A517-CF93B0CBC0B4}"/>
            </a:ext>
          </a:extLst>
        </xdr:cNvPr>
        <xdr:cNvGrpSpPr/>
      </xdr:nvGrpSpPr>
      <xdr:grpSpPr>
        <a:xfrm>
          <a:off x="8197215" y="52275"/>
          <a:ext cx="1276350" cy="993570"/>
          <a:chOff x="6166486" y="52275"/>
          <a:chExt cx="1247775" cy="862125"/>
        </a:xfrm>
      </xdr:grpSpPr>
      <xdr:pic>
        <xdr:nvPicPr>
          <xdr:cNvPr id="23" name="Graphic 22" descr="Credit card outline">
            <a:extLst>
              <a:ext uri="{FF2B5EF4-FFF2-40B4-BE49-F238E27FC236}">
                <a16:creationId xmlns:a16="http://schemas.microsoft.com/office/drawing/2014/main" id="{0CBCC549-179A-4064-9AAC-99CBA898877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6616088" y="52275"/>
            <a:ext cx="360000" cy="360000"/>
          </a:xfrm>
          <a:prstGeom prst="rect">
            <a:avLst/>
          </a:prstGeom>
        </xdr:spPr>
      </xdr:pic>
      <xdr:sp macro="" textlink="L25">
        <xdr:nvSpPr>
          <xdr:cNvPr id="28" name="Rectangle 27">
            <a:extLst>
              <a:ext uri="{FF2B5EF4-FFF2-40B4-BE49-F238E27FC236}">
                <a16:creationId xmlns:a16="http://schemas.microsoft.com/office/drawing/2014/main" id="{D3A53DB6-51B3-792A-CF51-5C7A420091A9}"/>
              </a:ext>
            </a:extLst>
          </xdr:cNvPr>
          <xdr:cNvSpPr/>
        </xdr:nvSpPr>
        <xdr:spPr>
          <a:xfrm>
            <a:off x="6338888"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403E7A47-BD1C-4CEB-A847-A5CE45E0D7D8}" type="TxLink">
              <a:rPr lang="en-US" sz="1400" b="0" i="0" u="none" strike="noStrike">
                <a:solidFill>
                  <a:schemeClr val="accent6">
                    <a:lumMod val="50000"/>
                  </a:schemeClr>
                </a:solidFill>
                <a:latin typeface="Aptos Narrow"/>
                <a:ea typeface="+mn-ea"/>
                <a:cs typeface="+mn-cs"/>
              </a:rPr>
              <a:pPr marL="0" indent="0" algn="ctr"/>
              <a:t>($7,328)</a:t>
            </a:fld>
            <a:endParaRPr lang="en-AU" sz="1400" b="0" i="0" u="none" strike="noStrike">
              <a:solidFill>
                <a:schemeClr val="accent6">
                  <a:lumMod val="50000"/>
                </a:schemeClr>
              </a:solidFill>
              <a:latin typeface="Aptos Narrow"/>
              <a:ea typeface="+mn-ea"/>
              <a:cs typeface="+mn-cs"/>
            </a:endParaRPr>
          </a:p>
        </xdr:txBody>
      </xdr:sp>
      <xdr:sp macro="" textlink="">
        <xdr:nvSpPr>
          <xdr:cNvPr id="29" name="Rectangle 28">
            <a:extLst>
              <a:ext uri="{FF2B5EF4-FFF2-40B4-BE49-F238E27FC236}">
                <a16:creationId xmlns:a16="http://schemas.microsoft.com/office/drawing/2014/main" id="{C388F10D-F678-9BBF-68AC-FB8EE4C802A3}"/>
              </a:ext>
            </a:extLst>
          </xdr:cNvPr>
          <xdr:cNvSpPr/>
        </xdr:nvSpPr>
        <xdr:spPr>
          <a:xfrm>
            <a:off x="6166486" y="571501"/>
            <a:ext cx="1247775"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DISCRETIONARY</a:t>
            </a:r>
            <a:endParaRPr lang="en-AU" sz="1050">
              <a:solidFill>
                <a:schemeClr val="accent6">
                  <a:lumMod val="50000"/>
                </a:schemeClr>
              </a:solidFill>
              <a:effectLst/>
            </a:endParaRPr>
          </a:p>
        </xdr:txBody>
      </xdr:sp>
    </xdr:grpSp>
    <xdr:clientData/>
  </xdr:twoCellAnchor>
  <xdr:twoCellAnchor editAs="absolute">
    <xdr:from>
      <xdr:col>10</xdr:col>
      <xdr:colOff>897254</xdr:colOff>
      <xdr:row>0</xdr:row>
      <xdr:rowOff>47550</xdr:rowOff>
    </xdr:from>
    <xdr:to>
      <xdr:col>11</xdr:col>
      <xdr:colOff>230505</xdr:colOff>
      <xdr:row>1</xdr:row>
      <xdr:rowOff>47625</xdr:rowOff>
    </xdr:to>
    <xdr:grpSp>
      <xdr:nvGrpSpPr>
        <xdr:cNvPr id="40" name="Group 39">
          <a:extLst>
            <a:ext uri="{FF2B5EF4-FFF2-40B4-BE49-F238E27FC236}">
              <a16:creationId xmlns:a16="http://schemas.microsoft.com/office/drawing/2014/main" id="{300ED965-C7C5-43B6-8727-E376CF926A6B}"/>
            </a:ext>
          </a:extLst>
        </xdr:cNvPr>
        <xdr:cNvGrpSpPr/>
      </xdr:nvGrpSpPr>
      <xdr:grpSpPr>
        <a:xfrm>
          <a:off x="10437494" y="47550"/>
          <a:ext cx="956311" cy="998295"/>
          <a:chOff x="8281988" y="46292"/>
          <a:chExt cx="914401" cy="868108"/>
        </a:xfrm>
      </xdr:grpSpPr>
      <xdr:pic>
        <xdr:nvPicPr>
          <xdr:cNvPr id="21" name="Graphic 20" descr="Stethoscope outline">
            <a:extLst>
              <a:ext uri="{FF2B5EF4-FFF2-40B4-BE49-F238E27FC236}">
                <a16:creationId xmlns:a16="http://schemas.microsoft.com/office/drawing/2014/main" id="{A425B2FF-1977-4C67-B5B0-830AB45CE07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8559188" y="46292"/>
            <a:ext cx="360000" cy="360000"/>
          </a:xfrm>
          <a:prstGeom prst="rect">
            <a:avLst/>
          </a:prstGeom>
        </xdr:spPr>
      </xdr:pic>
      <xdr:sp macro="" textlink="L27">
        <xdr:nvSpPr>
          <xdr:cNvPr id="30" name="Rectangle 29">
            <a:extLst>
              <a:ext uri="{FF2B5EF4-FFF2-40B4-BE49-F238E27FC236}">
                <a16:creationId xmlns:a16="http://schemas.microsoft.com/office/drawing/2014/main" id="{F66E7EC9-3356-8EC1-C0F5-A3DB0982800E}"/>
              </a:ext>
            </a:extLst>
          </xdr:cNvPr>
          <xdr:cNvSpPr/>
        </xdr:nvSpPr>
        <xdr:spPr>
          <a:xfrm>
            <a:off x="8281988"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D4E8B06-ACD3-41BB-885F-9014D39E268B}" type="TxLink">
              <a:rPr lang="en-US" sz="1400" b="0" i="0" u="none" strike="noStrike">
                <a:solidFill>
                  <a:schemeClr val="accent6">
                    <a:lumMod val="50000"/>
                  </a:schemeClr>
                </a:solidFill>
                <a:latin typeface="Aptos Narrow"/>
                <a:ea typeface="+mn-ea"/>
                <a:cs typeface="+mn-cs"/>
              </a:rPr>
              <a:pPr marL="0" indent="0" algn="ctr"/>
              <a:t>($379)</a:t>
            </a:fld>
            <a:endParaRPr lang="en-AU" sz="1400" b="0" i="0" u="none" strike="noStrike">
              <a:solidFill>
                <a:schemeClr val="accent6">
                  <a:lumMod val="50000"/>
                </a:schemeClr>
              </a:solidFill>
              <a:latin typeface="Aptos Narrow"/>
              <a:ea typeface="+mn-ea"/>
              <a:cs typeface="+mn-cs"/>
            </a:endParaRPr>
          </a:p>
        </xdr:txBody>
      </xdr:sp>
      <xdr:sp macro="" textlink="">
        <xdr:nvSpPr>
          <xdr:cNvPr id="31" name="Rectangle 30">
            <a:extLst>
              <a:ext uri="{FF2B5EF4-FFF2-40B4-BE49-F238E27FC236}">
                <a16:creationId xmlns:a16="http://schemas.microsoft.com/office/drawing/2014/main" id="{EBE6B74A-DDA3-CDEB-6FA1-79B1DD55322F}"/>
              </a:ext>
            </a:extLst>
          </xdr:cNvPr>
          <xdr:cNvSpPr/>
        </xdr:nvSpPr>
        <xdr:spPr>
          <a:xfrm>
            <a:off x="8291513"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MEDICAL</a:t>
            </a:r>
            <a:endParaRPr lang="en-AU" sz="1050">
              <a:solidFill>
                <a:schemeClr val="accent6">
                  <a:lumMod val="50000"/>
                </a:schemeClr>
              </a:solidFill>
              <a:effectLst/>
            </a:endParaRPr>
          </a:p>
        </xdr:txBody>
      </xdr:sp>
    </xdr:grpSp>
    <xdr:clientData/>
  </xdr:twoCellAnchor>
  <xdr:twoCellAnchor editAs="absolute">
    <xdr:from>
      <xdr:col>9</xdr:col>
      <xdr:colOff>1199196</xdr:colOff>
      <xdr:row>0</xdr:row>
      <xdr:rowOff>24171</xdr:rowOff>
    </xdr:from>
    <xdr:to>
      <xdr:col>10</xdr:col>
      <xdr:colOff>856297</xdr:colOff>
      <xdr:row>1</xdr:row>
      <xdr:rowOff>47625</xdr:rowOff>
    </xdr:to>
    <xdr:grpSp>
      <xdr:nvGrpSpPr>
        <xdr:cNvPr id="39" name="Group 38">
          <a:extLst>
            <a:ext uri="{FF2B5EF4-FFF2-40B4-BE49-F238E27FC236}">
              <a16:creationId xmlns:a16="http://schemas.microsoft.com/office/drawing/2014/main" id="{A860DD8E-FC2B-5E6E-2E56-5A7D655EAB15}"/>
            </a:ext>
          </a:extLst>
        </xdr:cNvPr>
        <xdr:cNvGrpSpPr/>
      </xdr:nvGrpSpPr>
      <xdr:grpSpPr>
        <a:xfrm>
          <a:off x="9444036" y="24171"/>
          <a:ext cx="952501" cy="1021674"/>
          <a:chOff x="7348538" y="24171"/>
          <a:chExt cx="914401" cy="890229"/>
        </a:xfrm>
      </xdr:grpSpPr>
      <xdr:pic>
        <xdr:nvPicPr>
          <xdr:cNvPr id="22" name="Graphic 21" descr="Car outline">
            <a:extLst>
              <a:ext uri="{FF2B5EF4-FFF2-40B4-BE49-F238E27FC236}">
                <a16:creationId xmlns:a16="http://schemas.microsoft.com/office/drawing/2014/main" id="{20AC6562-4757-4CBE-9CD5-A9E4A4985CC7}"/>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7625737" y="24171"/>
            <a:ext cx="400029" cy="400029"/>
          </a:xfrm>
          <a:prstGeom prst="rect">
            <a:avLst/>
          </a:prstGeom>
        </xdr:spPr>
      </xdr:pic>
      <xdr:sp macro="" textlink="L26">
        <xdr:nvSpPr>
          <xdr:cNvPr id="32" name="Rectangle 31">
            <a:extLst>
              <a:ext uri="{FF2B5EF4-FFF2-40B4-BE49-F238E27FC236}">
                <a16:creationId xmlns:a16="http://schemas.microsoft.com/office/drawing/2014/main" id="{3F22D2A5-C0DF-8B51-AE35-4CDDE9578E95}"/>
              </a:ext>
            </a:extLst>
          </xdr:cNvPr>
          <xdr:cNvSpPr/>
        </xdr:nvSpPr>
        <xdr:spPr>
          <a:xfrm>
            <a:off x="7348538"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3F9CF2FD-B56E-48FE-BACB-97C974DCA64B}" type="TxLink">
              <a:rPr lang="en-US" sz="1400" b="0" i="0" u="none" strike="noStrike">
                <a:solidFill>
                  <a:schemeClr val="accent6">
                    <a:lumMod val="50000"/>
                  </a:schemeClr>
                </a:solidFill>
                <a:latin typeface="Aptos Narrow"/>
                <a:ea typeface="+mn-ea"/>
                <a:cs typeface="+mn-cs"/>
              </a:rPr>
              <a:pPr marL="0" indent="0" algn="ctr"/>
              <a:t>($3,592)</a:t>
            </a:fld>
            <a:endParaRPr lang="en-AU" sz="1400" b="0" i="0" u="none" strike="noStrike">
              <a:solidFill>
                <a:schemeClr val="accent6">
                  <a:lumMod val="50000"/>
                </a:schemeClr>
              </a:solidFill>
              <a:latin typeface="Aptos Narrow"/>
              <a:ea typeface="+mn-ea"/>
              <a:cs typeface="+mn-cs"/>
            </a:endParaRPr>
          </a:p>
        </xdr:txBody>
      </xdr:sp>
      <xdr:sp macro="" textlink="">
        <xdr:nvSpPr>
          <xdr:cNvPr id="33" name="Rectangle 32">
            <a:extLst>
              <a:ext uri="{FF2B5EF4-FFF2-40B4-BE49-F238E27FC236}">
                <a16:creationId xmlns:a16="http://schemas.microsoft.com/office/drawing/2014/main" id="{B59DCD97-C295-D904-3455-D9ECFC379644}"/>
              </a:ext>
            </a:extLst>
          </xdr:cNvPr>
          <xdr:cNvSpPr/>
        </xdr:nvSpPr>
        <xdr:spPr>
          <a:xfrm>
            <a:off x="7358063"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TRANSPORT</a:t>
            </a:r>
            <a:endParaRPr lang="en-AU" sz="1050">
              <a:solidFill>
                <a:schemeClr val="accent6">
                  <a:lumMod val="50000"/>
                </a:schemeClr>
              </a:solidFill>
              <a:effectLst/>
            </a:endParaRPr>
          </a:p>
        </xdr:txBody>
      </xdr:sp>
    </xdr:grpSp>
    <xdr:clientData/>
  </xdr:twoCellAnchor>
  <xdr:twoCellAnchor editAs="absolute">
    <xdr:from>
      <xdr:col>11</xdr:col>
      <xdr:colOff>166688</xdr:colOff>
      <xdr:row>0</xdr:row>
      <xdr:rowOff>49950</xdr:rowOff>
    </xdr:from>
    <xdr:to>
      <xdr:col>12</xdr:col>
      <xdr:colOff>442914</xdr:colOff>
      <xdr:row>1</xdr:row>
      <xdr:rowOff>47625</xdr:rowOff>
    </xdr:to>
    <xdr:grpSp>
      <xdr:nvGrpSpPr>
        <xdr:cNvPr id="41" name="Group 40">
          <a:extLst>
            <a:ext uri="{FF2B5EF4-FFF2-40B4-BE49-F238E27FC236}">
              <a16:creationId xmlns:a16="http://schemas.microsoft.com/office/drawing/2014/main" id="{283AC778-5C21-6F47-AFA2-DAFAE9143E10}"/>
            </a:ext>
          </a:extLst>
        </xdr:cNvPr>
        <xdr:cNvGrpSpPr/>
      </xdr:nvGrpSpPr>
      <xdr:grpSpPr>
        <a:xfrm>
          <a:off x="11329988" y="49950"/>
          <a:ext cx="931546" cy="995895"/>
          <a:chOff x="9244013" y="49950"/>
          <a:chExt cx="914401" cy="864450"/>
        </a:xfrm>
      </xdr:grpSpPr>
      <xdr:pic>
        <xdr:nvPicPr>
          <xdr:cNvPr id="20" name="Graphic 19" descr="Philanthropy outline">
            <a:extLst>
              <a:ext uri="{FF2B5EF4-FFF2-40B4-BE49-F238E27FC236}">
                <a16:creationId xmlns:a16="http://schemas.microsoft.com/office/drawing/2014/main" id="{06915757-B227-4088-9F57-02E814D90D94}"/>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9521213" y="49950"/>
            <a:ext cx="360000" cy="360000"/>
          </a:xfrm>
          <a:prstGeom prst="rect">
            <a:avLst/>
          </a:prstGeom>
        </xdr:spPr>
      </xdr:pic>
      <xdr:sp macro="" textlink="L28">
        <xdr:nvSpPr>
          <xdr:cNvPr id="34" name="Rectangle 33">
            <a:extLst>
              <a:ext uri="{FF2B5EF4-FFF2-40B4-BE49-F238E27FC236}">
                <a16:creationId xmlns:a16="http://schemas.microsoft.com/office/drawing/2014/main" id="{1CB6C8B0-A510-3828-FE8C-6D306FD9F633}"/>
              </a:ext>
            </a:extLst>
          </xdr:cNvPr>
          <xdr:cNvSpPr/>
        </xdr:nvSpPr>
        <xdr:spPr>
          <a:xfrm>
            <a:off x="9244013" y="400051"/>
            <a:ext cx="914401" cy="228600"/>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BF4BC4AC-17BC-42CF-9915-3A851B896662}" type="TxLink">
              <a:rPr lang="en-US" sz="1400" b="0" i="0" u="none" strike="noStrike">
                <a:solidFill>
                  <a:schemeClr val="accent6">
                    <a:lumMod val="50000"/>
                  </a:schemeClr>
                </a:solidFill>
                <a:latin typeface="Aptos Narrow"/>
                <a:ea typeface="+mn-ea"/>
                <a:cs typeface="+mn-cs"/>
              </a:rPr>
              <a:pPr marL="0" indent="0" algn="ctr"/>
              <a:t>($550)</a:t>
            </a:fld>
            <a:endParaRPr lang="en-AU" sz="1400" b="0" i="0" u="none" strike="noStrike">
              <a:solidFill>
                <a:schemeClr val="accent6">
                  <a:lumMod val="50000"/>
                </a:schemeClr>
              </a:solidFill>
              <a:latin typeface="Aptos Narrow"/>
              <a:ea typeface="+mn-ea"/>
              <a:cs typeface="+mn-cs"/>
            </a:endParaRPr>
          </a:p>
        </xdr:txBody>
      </xdr:sp>
      <xdr:sp macro="" textlink="">
        <xdr:nvSpPr>
          <xdr:cNvPr id="35" name="Rectangle 34">
            <a:extLst>
              <a:ext uri="{FF2B5EF4-FFF2-40B4-BE49-F238E27FC236}">
                <a16:creationId xmlns:a16="http://schemas.microsoft.com/office/drawing/2014/main" id="{4740BFE7-A6DC-40C4-D0B1-C3BE3658AD06}"/>
              </a:ext>
            </a:extLst>
          </xdr:cNvPr>
          <xdr:cNvSpPr/>
        </xdr:nvSpPr>
        <xdr:spPr>
          <a:xfrm>
            <a:off x="9253538" y="571501"/>
            <a:ext cx="895350" cy="34289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100" b="0" i="0">
                <a:solidFill>
                  <a:schemeClr val="accent6">
                    <a:lumMod val="50000"/>
                  </a:schemeClr>
                </a:solidFill>
                <a:effectLst/>
                <a:latin typeface="+mn-lt"/>
                <a:ea typeface="+mn-ea"/>
                <a:cs typeface="+mn-cs"/>
              </a:rPr>
              <a:t>CHARITY</a:t>
            </a:r>
            <a:endParaRPr lang="en-AU" sz="1050">
              <a:solidFill>
                <a:schemeClr val="accent6">
                  <a:lumMod val="50000"/>
                </a:schemeClr>
              </a:solidFill>
              <a:effectLst/>
            </a:endParaRPr>
          </a:p>
        </xdr:txBody>
      </xdr:sp>
    </xdr:grpSp>
    <xdr:clientData/>
  </xdr:twoCellAnchor>
  <xdr:twoCellAnchor editAs="absolute">
    <xdr:from>
      <xdr:col>0</xdr:col>
      <xdr:colOff>76200</xdr:colOff>
      <xdr:row>9</xdr:row>
      <xdr:rowOff>28574</xdr:rowOff>
    </xdr:from>
    <xdr:to>
      <xdr:col>4</xdr:col>
      <xdr:colOff>657225</xdr:colOff>
      <xdr:row>31</xdr:row>
      <xdr:rowOff>76199</xdr:rowOff>
    </xdr:to>
    <xdr:graphicFrame macro="">
      <xdr:nvGraphicFramePr>
        <xdr:cNvPr id="3" name="Chart 2">
          <a:extLst>
            <a:ext uri="{FF2B5EF4-FFF2-40B4-BE49-F238E27FC236}">
              <a16:creationId xmlns:a16="http://schemas.microsoft.com/office/drawing/2014/main" id="{A224320A-6A81-4A1E-BA30-7A4F844C7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4</xdr:col>
      <xdr:colOff>733424</xdr:colOff>
      <xdr:row>16</xdr:row>
      <xdr:rowOff>114300</xdr:rowOff>
    </xdr:from>
    <xdr:to>
      <xdr:col>9</xdr:col>
      <xdr:colOff>1131899</xdr:colOff>
      <xdr:row>31</xdr:row>
      <xdr:rowOff>47624</xdr:rowOff>
    </xdr:to>
    <xdr:graphicFrame macro="">
      <xdr:nvGraphicFramePr>
        <xdr:cNvPr id="7" name="Chart 6">
          <a:extLst>
            <a:ext uri="{FF2B5EF4-FFF2-40B4-BE49-F238E27FC236}">
              <a16:creationId xmlns:a16="http://schemas.microsoft.com/office/drawing/2014/main" id="{9A93BED9-43F1-4AD2-81B8-5504299B59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0</xdr:col>
      <xdr:colOff>104774</xdr:colOff>
      <xdr:row>1</xdr:row>
      <xdr:rowOff>104775</xdr:rowOff>
    </xdr:from>
    <xdr:to>
      <xdr:col>4</xdr:col>
      <xdr:colOff>667059</xdr:colOff>
      <xdr:row>8</xdr:row>
      <xdr:rowOff>133350</xdr:rowOff>
    </xdr:to>
    <mc:AlternateContent xmlns:mc="http://schemas.openxmlformats.org/markup-compatibility/2006" xmlns:tsle="http://schemas.microsoft.com/office/drawing/2012/timeslicer">
      <mc:Choice Requires="tsle">
        <xdr:graphicFrame macro="">
          <xdr:nvGraphicFramePr>
            <xdr:cNvPr id="9" name="Date 2">
              <a:extLst>
                <a:ext uri="{FF2B5EF4-FFF2-40B4-BE49-F238E27FC236}">
                  <a16:creationId xmlns:a16="http://schemas.microsoft.com/office/drawing/2014/main" id="{C37256B5-1E99-4F86-8AD3-7EF514BA7D1E}"/>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104774" y="1104900"/>
              <a:ext cx="4010335" cy="13716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4</xdr:col>
      <xdr:colOff>733424</xdr:colOff>
      <xdr:row>1</xdr:row>
      <xdr:rowOff>104775</xdr:rowOff>
    </xdr:from>
    <xdr:to>
      <xdr:col>9</xdr:col>
      <xdr:colOff>1133474</xdr:colOff>
      <xdr:row>16</xdr:row>
      <xdr:rowOff>47625</xdr:rowOff>
    </xdr:to>
    <xdr:graphicFrame macro="">
      <xdr:nvGraphicFramePr>
        <xdr:cNvPr id="10" name="Chart 9">
          <a:extLst>
            <a:ext uri="{FF2B5EF4-FFF2-40B4-BE49-F238E27FC236}">
              <a16:creationId xmlns:a16="http://schemas.microsoft.com/office/drawing/2014/main" id="{7E45D115-3F2E-461C-8D7F-42E2136D92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4</xdr:col>
      <xdr:colOff>85725</xdr:colOff>
      <xdr:row>0</xdr:row>
      <xdr:rowOff>742950</xdr:rowOff>
    </xdr:from>
    <xdr:to>
      <xdr:col>5</xdr:col>
      <xdr:colOff>657225</xdr:colOff>
      <xdr:row>0</xdr:row>
      <xdr:rowOff>981075</xdr:rowOff>
    </xdr:to>
    <xdr:sp macro="" textlink="'🧮 Analysis'!D2">
      <xdr:nvSpPr>
        <xdr:cNvPr id="12" name="Rectangle 11">
          <a:extLst>
            <a:ext uri="{FF2B5EF4-FFF2-40B4-BE49-F238E27FC236}">
              <a16:creationId xmlns:a16="http://schemas.microsoft.com/office/drawing/2014/main" id="{DA6A97E8-FCFD-47FD-B62D-2B7F77573624}"/>
            </a:ext>
          </a:extLst>
        </xdr:cNvPr>
        <xdr:cNvSpPr/>
      </xdr:nvSpPr>
      <xdr:spPr>
        <a:xfrm>
          <a:off x="3533775" y="742950"/>
          <a:ext cx="130492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FE2CD3F-A7DE-4831-AEA7-DF5A2956BDEF}" type="TxLink">
            <a:rPr lang="en-US" sz="1100" b="0" i="0" u="none" strike="noStrike">
              <a:solidFill>
                <a:schemeClr val="accent6">
                  <a:lumMod val="50000"/>
                </a:schemeClr>
              </a:solidFill>
              <a:latin typeface="Aptos Narrow"/>
            </a:rPr>
            <a:pPr algn="ctr"/>
            <a:t>INCOME SURPLUS</a:t>
          </a:fld>
          <a:endParaRPr lang="en-US" sz="1050">
            <a:solidFill>
              <a:schemeClr val="accent6">
                <a:lumMod val="50000"/>
              </a:schemeClr>
            </a:solidFill>
          </a:endParaRPr>
        </a:p>
      </xdr:txBody>
    </xdr:sp>
    <xdr:clientData/>
  </xdr:twoCellAnchor>
  <xdr:twoCellAnchor>
    <xdr:from>
      <xdr:col>4</xdr:col>
      <xdr:colOff>299843</xdr:colOff>
      <xdr:row>0</xdr:row>
      <xdr:rowOff>476250</xdr:rowOff>
    </xdr:from>
    <xdr:to>
      <xdr:col>5</xdr:col>
      <xdr:colOff>443107</xdr:colOff>
      <xdr:row>0</xdr:row>
      <xdr:rowOff>684379</xdr:rowOff>
    </xdr:to>
    <xdr:sp macro="" textlink="'🧮 Analysis'!C2">
      <xdr:nvSpPr>
        <xdr:cNvPr id="14" name="Rectangle 13">
          <a:extLst>
            <a:ext uri="{FF2B5EF4-FFF2-40B4-BE49-F238E27FC236}">
              <a16:creationId xmlns:a16="http://schemas.microsoft.com/office/drawing/2014/main" id="{F0ECD04E-4089-EF8F-FDD3-F85C1F59DEC2}"/>
            </a:ext>
          </a:extLst>
        </xdr:cNvPr>
        <xdr:cNvSpPr/>
      </xdr:nvSpPr>
      <xdr:spPr>
        <a:xfrm>
          <a:off x="3747893" y="476250"/>
          <a:ext cx="876689" cy="2081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E8120A15-4660-40F5-B00E-5FBED6B3B079}" type="TxLink">
            <a:rPr lang="en-US" sz="1400" b="0" i="0" u="none" strike="noStrike">
              <a:solidFill>
                <a:schemeClr val="accent6">
                  <a:lumMod val="50000"/>
                </a:schemeClr>
              </a:solidFill>
              <a:latin typeface="Aptos Narrow"/>
              <a:ea typeface="+mn-ea"/>
              <a:cs typeface="+mn-cs"/>
            </a:rPr>
            <a:pPr marL="0" indent="0" algn="ctr"/>
            <a:t>$12,850 </a:t>
          </a:fld>
          <a:endParaRPr lang="en-AU" sz="1400" b="0" i="0" u="none" strike="noStrike">
            <a:solidFill>
              <a:schemeClr val="accent6">
                <a:lumMod val="50000"/>
              </a:schemeClr>
            </a:solidFill>
            <a:latin typeface="Aptos Narrow"/>
            <a:ea typeface="+mn-ea"/>
            <a:cs typeface="+mn-cs"/>
          </a:endParaRPr>
        </a:p>
      </xdr:txBody>
    </xdr:sp>
    <xdr:clientData/>
  </xdr:twoCellAnchor>
  <xdr:twoCellAnchor editAs="oneCell">
    <xdr:from>
      <xdr:col>5</xdr:col>
      <xdr:colOff>1025301</xdr:colOff>
      <xdr:row>0</xdr:row>
      <xdr:rowOff>104775</xdr:rowOff>
    </xdr:from>
    <xdr:to>
      <xdr:col>6</xdr:col>
      <xdr:colOff>356601</xdr:colOff>
      <xdr:row>0</xdr:row>
      <xdr:rowOff>464775</xdr:rowOff>
    </xdr:to>
    <xdr:pic>
      <xdr:nvPicPr>
        <xdr:cNvPr id="47" name="Graphic 46" descr="Bullseye outline">
          <a:extLst>
            <a:ext uri="{FF2B5EF4-FFF2-40B4-BE49-F238E27FC236}">
              <a16:creationId xmlns:a16="http://schemas.microsoft.com/office/drawing/2014/main" id="{1F34074A-8611-B255-11D0-E15DD8FF5318}"/>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5206776" y="104775"/>
          <a:ext cx="360000" cy="360000"/>
        </a:xfrm>
        <a:prstGeom prst="rect">
          <a:avLst/>
        </a:prstGeom>
      </xdr:spPr>
    </xdr:pic>
    <xdr:clientData/>
  </xdr:twoCellAnchor>
  <xdr:twoCellAnchor editAs="oneCell">
    <xdr:from>
      <xdr:col>4</xdr:col>
      <xdr:colOff>558187</xdr:colOff>
      <xdr:row>0</xdr:row>
      <xdr:rowOff>92850</xdr:rowOff>
    </xdr:from>
    <xdr:to>
      <xdr:col>5</xdr:col>
      <xdr:colOff>184762</xdr:colOff>
      <xdr:row>0</xdr:row>
      <xdr:rowOff>452850</xdr:rowOff>
    </xdr:to>
    <xdr:pic>
      <xdr:nvPicPr>
        <xdr:cNvPr id="49" name="Graphic 48" descr="Money outline">
          <a:extLst>
            <a:ext uri="{FF2B5EF4-FFF2-40B4-BE49-F238E27FC236}">
              <a16:creationId xmlns:a16="http://schemas.microsoft.com/office/drawing/2014/main" id="{CB9DADFB-F9B6-152A-8446-C32C7124056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4006237" y="92850"/>
          <a:ext cx="360000" cy="360000"/>
        </a:xfrm>
        <a:prstGeom prst="rect">
          <a:avLst/>
        </a:prstGeom>
      </xdr:spPr>
    </xdr:pic>
    <xdr:clientData/>
  </xdr:twoCellAnchor>
  <xdr:twoCellAnchor>
    <xdr:from>
      <xdr:col>5</xdr:col>
      <xdr:colOff>629039</xdr:colOff>
      <xdr:row>0</xdr:row>
      <xdr:rowOff>742950</xdr:rowOff>
    </xdr:from>
    <xdr:to>
      <xdr:col>7</xdr:col>
      <xdr:colOff>19439</xdr:colOff>
      <xdr:row>0</xdr:row>
      <xdr:rowOff>981075</xdr:rowOff>
    </xdr:to>
    <xdr:sp macro="" textlink="'🧮 Analysis'!D3">
      <xdr:nvSpPr>
        <xdr:cNvPr id="51" name="Rectangle 50">
          <a:extLst>
            <a:ext uri="{FF2B5EF4-FFF2-40B4-BE49-F238E27FC236}">
              <a16:creationId xmlns:a16="http://schemas.microsoft.com/office/drawing/2014/main" id="{CCF400F7-0137-4673-DE89-7B09F0C741FA}"/>
            </a:ext>
          </a:extLst>
        </xdr:cNvPr>
        <xdr:cNvSpPr/>
      </xdr:nvSpPr>
      <xdr:spPr>
        <a:xfrm>
          <a:off x="4810514" y="742950"/>
          <a:ext cx="1152525" cy="23812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1D767349-E6B8-4F3C-BAE6-265B73666229}" type="TxLink">
            <a:rPr lang="en-US" sz="1100" b="0" i="0" u="none" strike="noStrike">
              <a:solidFill>
                <a:schemeClr val="accent6">
                  <a:lumMod val="50000"/>
                </a:schemeClr>
              </a:solidFill>
              <a:latin typeface="Aptos Narrow"/>
              <a:ea typeface="+mn-ea"/>
              <a:cs typeface="+mn-cs"/>
            </a:rPr>
            <a:pPr marL="0" indent="0" algn="ctr"/>
            <a:t>ABOVE BUDGET</a:t>
          </a:fld>
          <a:endParaRPr lang="en-US" sz="1100" b="0" i="0" u="none" strike="noStrike">
            <a:solidFill>
              <a:schemeClr val="accent6">
                <a:lumMod val="50000"/>
              </a:schemeClr>
            </a:solidFill>
            <a:latin typeface="Aptos Narrow"/>
            <a:ea typeface="+mn-ea"/>
            <a:cs typeface="+mn-cs"/>
          </a:endParaRPr>
        </a:p>
      </xdr:txBody>
    </xdr:sp>
    <xdr:clientData/>
  </xdr:twoCellAnchor>
  <xdr:twoCellAnchor>
    <xdr:from>
      <xdr:col>5</xdr:col>
      <xdr:colOff>685411</xdr:colOff>
      <xdr:row>0</xdr:row>
      <xdr:rowOff>476250</xdr:rowOff>
    </xdr:from>
    <xdr:to>
      <xdr:col>6</xdr:col>
      <xdr:colOff>696491</xdr:colOff>
      <xdr:row>0</xdr:row>
      <xdr:rowOff>684379</xdr:rowOff>
    </xdr:to>
    <xdr:sp macro="" textlink="'🧮 Analysis'!C3">
      <xdr:nvSpPr>
        <xdr:cNvPr id="52" name="Rectangle 51">
          <a:extLst>
            <a:ext uri="{FF2B5EF4-FFF2-40B4-BE49-F238E27FC236}">
              <a16:creationId xmlns:a16="http://schemas.microsoft.com/office/drawing/2014/main" id="{3D87CD7A-496A-0203-2DDA-9D82E37A1831}"/>
            </a:ext>
          </a:extLst>
        </xdr:cNvPr>
        <xdr:cNvSpPr/>
      </xdr:nvSpPr>
      <xdr:spPr>
        <a:xfrm>
          <a:off x="4866886" y="476250"/>
          <a:ext cx="1039780" cy="208129"/>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indent="0" algn="ctr"/>
          <a:fld id="{6B5CF936-BF96-4246-83F7-6446F6A7A757}" type="TxLink">
            <a:rPr lang="en-US" sz="1400" b="0" i="0" u="none" strike="noStrike">
              <a:solidFill>
                <a:schemeClr val="accent6">
                  <a:lumMod val="50000"/>
                </a:schemeClr>
              </a:solidFill>
              <a:latin typeface="Aptos Narrow"/>
              <a:ea typeface="+mn-ea"/>
              <a:cs typeface="+mn-cs"/>
            </a:rPr>
            <a:pPr marL="0" indent="0" algn="ctr"/>
            <a:t>$60 </a:t>
          </a:fld>
          <a:endParaRPr lang="en-AU" sz="1400" b="0" i="0" u="none" strike="noStrike">
            <a:solidFill>
              <a:schemeClr val="accent6">
                <a:lumMod val="50000"/>
              </a:schemeClr>
            </a:solidFill>
            <a:latin typeface="Aptos Narrow"/>
            <a:ea typeface="+mn-ea"/>
            <a:cs typeface="+mn-cs"/>
          </a:endParaRPr>
        </a:p>
      </xdr:txBody>
    </xdr:sp>
    <xdr:clientData/>
  </xdr:twoCellAnchor>
  <xdr:twoCellAnchor>
    <xdr:from>
      <xdr:col>6</xdr:col>
      <xdr:colOff>723900</xdr:colOff>
      <xdr:row>0</xdr:row>
      <xdr:rowOff>95250</xdr:rowOff>
    </xdr:from>
    <xdr:to>
      <xdr:col>6</xdr:col>
      <xdr:colOff>723900</xdr:colOff>
      <xdr:row>0</xdr:row>
      <xdr:rowOff>923925</xdr:rowOff>
    </xdr:to>
    <xdr:cxnSp macro="">
      <xdr:nvCxnSpPr>
        <xdr:cNvPr id="54" name="Straight Connector 53">
          <a:extLst>
            <a:ext uri="{FF2B5EF4-FFF2-40B4-BE49-F238E27FC236}">
              <a16:creationId xmlns:a16="http://schemas.microsoft.com/office/drawing/2014/main" id="{7C124978-7973-06E0-1E63-114C7D43A58B}"/>
            </a:ext>
          </a:extLst>
        </xdr:cNvPr>
        <xdr:cNvCxnSpPr/>
      </xdr:nvCxnSpPr>
      <xdr:spPr>
        <a:xfrm>
          <a:off x="5934075" y="95250"/>
          <a:ext cx="0" cy="828675"/>
        </a:xfrm>
        <a:prstGeom prst="line">
          <a:avLst/>
        </a:prstGeom>
        <a:ln>
          <a:solidFill>
            <a:schemeClr val="accent6">
              <a:lumMod val="75000"/>
            </a:schemeClr>
          </a:solidFill>
        </a:ln>
      </xdr:spPr>
      <xdr:style>
        <a:lnRef idx="1">
          <a:schemeClr val="accent6"/>
        </a:lnRef>
        <a:fillRef idx="0">
          <a:schemeClr val="accent6"/>
        </a:fillRef>
        <a:effectRef idx="0">
          <a:schemeClr val="accent6"/>
        </a:effectRef>
        <a:fontRef idx="minor">
          <a:schemeClr val="tx1"/>
        </a:fontRef>
      </xdr:style>
    </xdr:cxnSp>
    <xdr:clientData/>
  </xdr:twoCellAnchor>
  <xdr:twoCellAnchor>
    <xdr:from>
      <xdr:col>9</xdr:col>
      <xdr:colOff>1257299</xdr:colOff>
      <xdr:row>1</xdr:row>
      <xdr:rowOff>85725</xdr:rowOff>
    </xdr:from>
    <xdr:to>
      <xdr:col>14</xdr:col>
      <xdr:colOff>28574</xdr:colOff>
      <xdr:row>14</xdr:row>
      <xdr:rowOff>76200</xdr:rowOff>
    </xdr:to>
    <xdr:graphicFrame macro="">
      <xdr:nvGraphicFramePr>
        <xdr:cNvPr id="55" name="Chart 54">
          <a:extLst>
            <a:ext uri="{FF2B5EF4-FFF2-40B4-BE49-F238E27FC236}">
              <a16:creationId xmlns:a16="http://schemas.microsoft.com/office/drawing/2014/main" id="{14FC5B14-DC03-4C5F-AB41-7BD813078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absolute">
    <xdr:from>
      <xdr:col>15</xdr:col>
      <xdr:colOff>1</xdr:colOff>
      <xdr:row>1</xdr:row>
      <xdr:rowOff>142875</xdr:rowOff>
    </xdr:from>
    <xdr:to>
      <xdr:col>15</xdr:col>
      <xdr:colOff>1104901</xdr:colOff>
      <xdr:row>5</xdr:row>
      <xdr:rowOff>0</xdr:rowOff>
    </xdr:to>
    <xdr:sp macro="" textlink="">
      <xdr:nvSpPr>
        <xdr:cNvPr id="56" name="Arrow: Right 55">
          <a:hlinkClick xmlns:r="http://schemas.openxmlformats.org/officeDocument/2006/relationships" r:id="rId23"/>
          <a:extLst>
            <a:ext uri="{FF2B5EF4-FFF2-40B4-BE49-F238E27FC236}">
              <a16:creationId xmlns:a16="http://schemas.microsoft.com/office/drawing/2014/main" id="{D0073C34-6CB6-4ACC-8744-DF8906D68589}"/>
            </a:ext>
          </a:extLst>
        </xdr:cNvPr>
        <xdr:cNvSpPr/>
      </xdr:nvSpPr>
      <xdr:spPr>
        <a:xfrm>
          <a:off x="13287376" y="1143000"/>
          <a:ext cx="1104900" cy="628650"/>
        </a:xfrm>
        <a:prstGeom prst="rightArrow">
          <a:avLst>
            <a:gd name="adj1" fmla="val 50000"/>
            <a:gd name="adj2" fmla="val 57576"/>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l"/>
          <a:r>
            <a:rPr lang="en-AU" sz="1100"/>
            <a:t>Next Step</a:t>
          </a:r>
        </a:p>
      </xdr:txBody>
    </xdr:sp>
    <xdr:clientData/>
  </xdr:twoCellAnchor>
  <xdr:twoCellAnchor editAs="oneCell">
    <xdr:from>
      <xdr:col>0</xdr:col>
      <xdr:colOff>152400</xdr:colOff>
      <xdr:row>0</xdr:row>
      <xdr:rowOff>144780</xdr:rowOff>
    </xdr:from>
    <xdr:to>
      <xdr:col>1</xdr:col>
      <xdr:colOff>182880</xdr:colOff>
      <xdr:row>0</xdr:row>
      <xdr:rowOff>883920</xdr:rowOff>
    </xdr:to>
    <xdr:pic>
      <xdr:nvPicPr>
        <xdr:cNvPr id="11" name="Graphic 10" descr="Magnifying glass outline">
          <a:extLst>
            <a:ext uri="{FF2B5EF4-FFF2-40B4-BE49-F238E27FC236}">
              <a16:creationId xmlns:a16="http://schemas.microsoft.com/office/drawing/2014/main" id="{A74EEA1E-52ED-E635-4FF5-8A14432FC0AF}"/>
            </a:ext>
          </a:extLst>
        </xdr:cNvPr>
        <xdr:cNvPicPr>
          <a:picLocks noChangeAspect="1"/>
        </xdr:cNvPicPr>
      </xdr:nvPicPr>
      <xdr:blipFill>
        <a:blip xmlns:r="http://schemas.openxmlformats.org/officeDocument/2006/relationships" r:embed="rId24">
          <a:extLst>
            <a:ext uri="{96DAC541-7B7A-43D3-8B79-37D633B846F1}">
              <asvg:svgBlip xmlns:asvg="http://schemas.microsoft.com/office/drawing/2016/SVG/main" r:embed="rId25"/>
            </a:ext>
          </a:extLst>
        </a:blip>
        <a:stretch>
          <a:fillRect/>
        </a:stretch>
      </xdr:blipFill>
      <xdr:spPr>
        <a:xfrm>
          <a:off x="152400" y="144780"/>
          <a:ext cx="739140" cy="73914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188100</xdr:colOff>
      <xdr:row>0</xdr:row>
      <xdr:rowOff>28575</xdr:rowOff>
    </xdr:from>
    <xdr:to>
      <xdr:col>1</xdr:col>
      <xdr:colOff>666750</xdr:colOff>
      <xdr:row>0</xdr:row>
      <xdr:rowOff>754875</xdr:rowOff>
    </xdr:to>
    <xdr:pic>
      <xdr:nvPicPr>
        <xdr:cNvPr id="11" name="Graphic 10" descr="Abacus outline">
          <a:extLst>
            <a:ext uri="{FF2B5EF4-FFF2-40B4-BE49-F238E27FC236}">
              <a16:creationId xmlns:a16="http://schemas.microsoft.com/office/drawing/2014/main" id="{AD018704-8285-A66B-84F6-2CB03BC6475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88100" y="28575"/>
          <a:ext cx="726300" cy="726300"/>
        </a:xfrm>
        <a:prstGeom prst="rect">
          <a:avLst/>
        </a:prstGeom>
      </xdr:spPr>
    </xdr:pic>
    <xdr:clientData/>
  </xdr:twoCellAnchor>
  <xdr:twoCellAnchor editAs="oneCell">
    <xdr:from>
      <xdr:col>0</xdr:col>
      <xdr:colOff>152400</xdr:colOff>
      <xdr:row>4</xdr:row>
      <xdr:rowOff>180975</xdr:rowOff>
    </xdr:from>
    <xdr:to>
      <xdr:col>1</xdr:col>
      <xdr:colOff>1600200</xdr:colOff>
      <xdr:row>11</xdr:row>
      <xdr:rowOff>104775</xdr:rowOff>
    </xdr:to>
    <mc:AlternateContent xmlns:mc="http://schemas.openxmlformats.org/markup-compatibility/2006" xmlns:a14="http://schemas.microsoft.com/office/drawing/2010/main">
      <mc:Choice Requires="a14">
        <xdr:graphicFrame macro="">
          <xdr:nvGraphicFramePr>
            <xdr:cNvPr id="2" name="Category Type">
              <a:extLst>
                <a:ext uri="{FF2B5EF4-FFF2-40B4-BE49-F238E27FC236}">
                  <a16:creationId xmlns:a16="http://schemas.microsoft.com/office/drawing/2014/main" id="{FCEF7840-9FE5-10EB-B8A7-FF3C52778156}"/>
                </a:ext>
              </a:extLst>
            </xdr:cNvPr>
            <xdr:cNvGraphicFramePr/>
          </xdr:nvGraphicFramePr>
          <xdr:xfrm>
            <a:off x="0" y="0"/>
            <a:ext cx="0" cy="0"/>
          </xdr:xfrm>
          <a:graphic>
            <a:graphicData uri="http://schemas.microsoft.com/office/drawing/2010/slicer">
              <sle:slicer xmlns:sle="http://schemas.microsoft.com/office/drawing/2010/slicer" name="Category Type"/>
            </a:graphicData>
          </a:graphic>
        </xdr:graphicFrame>
      </mc:Choice>
      <mc:Fallback xmlns="">
        <xdr:sp macro="" textlink="">
          <xdr:nvSpPr>
            <xdr:cNvPr id="0" name=""/>
            <xdr:cNvSpPr>
              <a:spLocks noTextEdit="1"/>
            </xdr:cNvSpPr>
          </xdr:nvSpPr>
          <xdr:spPr>
            <a:xfrm>
              <a:off x="152400" y="1628775"/>
              <a:ext cx="1695450" cy="12573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809625</xdr:colOff>
      <xdr:row>4</xdr:row>
      <xdr:rowOff>161925</xdr:rowOff>
    </xdr:from>
    <xdr:to>
      <xdr:col>12</xdr:col>
      <xdr:colOff>123825</xdr:colOff>
      <xdr:row>11</xdr:row>
      <xdr:rowOff>104775</xdr:rowOff>
    </xdr:to>
    <mc:AlternateContent xmlns:mc="http://schemas.openxmlformats.org/markup-compatibility/2006" xmlns:a14="http://schemas.microsoft.com/office/drawing/2010/main">
      <mc:Choice Requires="a14">
        <xdr:graphicFrame macro="">
          <xdr:nvGraphicFramePr>
            <xdr:cNvPr id="6" name="Category Type 1">
              <a:extLst>
                <a:ext uri="{FF2B5EF4-FFF2-40B4-BE49-F238E27FC236}">
                  <a16:creationId xmlns:a16="http://schemas.microsoft.com/office/drawing/2014/main" id="{8584B263-BA8A-FD9E-18C3-C03EF679415C}"/>
                </a:ext>
              </a:extLst>
            </xdr:cNvPr>
            <xdr:cNvGraphicFramePr/>
          </xdr:nvGraphicFramePr>
          <xdr:xfrm>
            <a:off x="0" y="0"/>
            <a:ext cx="0" cy="0"/>
          </xdr:xfrm>
          <a:graphic>
            <a:graphicData uri="http://schemas.microsoft.com/office/drawing/2010/slicer">
              <sle:slicer xmlns:sle="http://schemas.microsoft.com/office/drawing/2010/slicer" name="Category Type 1"/>
            </a:graphicData>
          </a:graphic>
        </xdr:graphicFrame>
      </mc:Choice>
      <mc:Fallback xmlns="">
        <xdr:sp macro="" textlink="">
          <xdr:nvSpPr>
            <xdr:cNvPr id="0" name=""/>
            <xdr:cNvSpPr>
              <a:spLocks noTextEdit="1"/>
            </xdr:cNvSpPr>
          </xdr:nvSpPr>
          <xdr:spPr>
            <a:xfrm>
              <a:off x="8448675" y="1609725"/>
              <a:ext cx="1819275" cy="127635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180974</xdr:colOff>
      <xdr:row>0</xdr:row>
      <xdr:rowOff>171450</xdr:rowOff>
    </xdr:from>
    <xdr:to>
      <xdr:col>15</xdr:col>
      <xdr:colOff>171449</xdr:colOff>
      <xdr:row>0</xdr:row>
      <xdr:rowOff>581025</xdr:rowOff>
    </xdr:to>
    <xdr:grpSp>
      <xdr:nvGrpSpPr>
        <xdr:cNvPr id="3" name="Group 2">
          <a:hlinkClick xmlns:r="http://schemas.openxmlformats.org/officeDocument/2006/relationships" r:id="rId3"/>
          <a:extLst>
            <a:ext uri="{FF2B5EF4-FFF2-40B4-BE49-F238E27FC236}">
              <a16:creationId xmlns:a16="http://schemas.microsoft.com/office/drawing/2014/main" id="{D39A5F80-B3C0-4437-AA17-C896BE9862F5}"/>
            </a:ext>
          </a:extLst>
        </xdr:cNvPr>
        <xdr:cNvGrpSpPr/>
      </xdr:nvGrpSpPr>
      <xdr:grpSpPr>
        <a:xfrm>
          <a:off x="9987914" y="171450"/>
          <a:ext cx="2322195" cy="409575"/>
          <a:chOff x="9201150" y="628649"/>
          <a:chExt cx="2095572" cy="409575"/>
        </a:xfrm>
        <a:effectLst>
          <a:outerShdw blurRad="63500" sx="102000" sy="102000" algn="ctr" rotWithShape="0">
            <a:prstClr val="black">
              <a:alpha val="40000"/>
            </a:prstClr>
          </a:outerShdw>
        </a:effectLst>
      </xdr:grpSpPr>
      <xdr:sp macro="" textlink="">
        <xdr:nvSpPr>
          <xdr:cNvPr id="4" name="Rectangle: Rounded Corners 3">
            <a:extLst>
              <a:ext uri="{FF2B5EF4-FFF2-40B4-BE49-F238E27FC236}">
                <a16:creationId xmlns:a16="http://schemas.microsoft.com/office/drawing/2014/main" id="{D9584EAD-9033-4556-7F8E-079F6A328199}"/>
              </a:ext>
            </a:extLst>
          </xdr:cNvPr>
          <xdr:cNvSpPr/>
        </xdr:nvSpPr>
        <xdr:spPr>
          <a:xfrm>
            <a:off x="9201150" y="628649"/>
            <a:ext cx="2095572" cy="409575"/>
          </a:xfrm>
          <a:prstGeom prst="roundRect">
            <a:avLst/>
          </a:prstGeom>
          <a:solidFill>
            <a:schemeClr val="bg1">
              <a:lumMod val="50000"/>
            </a:schemeClr>
          </a:solidFill>
          <a:ln>
            <a:solidFill>
              <a:schemeClr val="tx1">
                <a:lumMod val="65000"/>
                <a:lumOff val="3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lvl="1" algn="l"/>
            <a:r>
              <a:rPr lang="en-AU" sz="1400">
                <a:solidFill>
                  <a:schemeClr val="bg1"/>
                </a:solidFill>
              </a:rPr>
              <a:t>Power Query Course</a:t>
            </a:r>
          </a:p>
        </xdr:txBody>
      </xdr:sp>
      <xdr:pic>
        <xdr:nvPicPr>
          <xdr:cNvPr id="5" name="Graphic 4" descr="Graduation cap with solid fill">
            <a:extLst>
              <a:ext uri="{FF2B5EF4-FFF2-40B4-BE49-F238E27FC236}">
                <a16:creationId xmlns:a16="http://schemas.microsoft.com/office/drawing/2014/main" id="{66559EE5-BCC7-8125-C42A-D3B493C051A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296400" y="657223"/>
            <a:ext cx="317479" cy="342000"/>
          </a:xfrm>
          <a:prstGeom prst="rect">
            <a:avLst/>
          </a:prstGeom>
        </xdr:spPr>
      </xdr:pic>
    </xdr:grpSp>
    <xdr:clientData/>
  </xdr:twoCellAnchor>
  <xdr:twoCellAnchor editAs="absolute">
    <xdr:from>
      <xdr:col>8</xdr:col>
      <xdr:colOff>228597</xdr:colOff>
      <xdr:row>0</xdr:row>
      <xdr:rowOff>171450</xdr:rowOff>
    </xdr:from>
    <xdr:to>
      <xdr:col>10</xdr:col>
      <xdr:colOff>295272</xdr:colOff>
      <xdr:row>0</xdr:row>
      <xdr:rowOff>581025</xdr:rowOff>
    </xdr:to>
    <xdr:grpSp>
      <xdr:nvGrpSpPr>
        <xdr:cNvPr id="7" name="Group 6">
          <a:hlinkClick xmlns:r="http://schemas.openxmlformats.org/officeDocument/2006/relationships" r:id="rId6"/>
          <a:extLst>
            <a:ext uri="{FF2B5EF4-FFF2-40B4-BE49-F238E27FC236}">
              <a16:creationId xmlns:a16="http://schemas.microsoft.com/office/drawing/2014/main" id="{8B13CBDD-8E76-8954-E114-BC3BA9133D75}"/>
            </a:ext>
          </a:extLst>
        </xdr:cNvPr>
        <xdr:cNvGrpSpPr/>
      </xdr:nvGrpSpPr>
      <xdr:grpSpPr>
        <a:xfrm>
          <a:off x="7353297" y="171450"/>
          <a:ext cx="2131695" cy="409575"/>
          <a:chOff x="9201150" y="628649"/>
          <a:chExt cx="1927573" cy="409575"/>
        </a:xfrm>
        <a:effectLst>
          <a:outerShdw blurRad="63500" sx="102000" sy="102000" algn="ctr" rotWithShape="0">
            <a:prstClr val="black">
              <a:alpha val="40000"/>
            </a:prstClr>
          </a:outerShdw>
        </a:effectLst>
      </xdr:grpSpPr>
      <xdr:sp macro="" textlink="">
        <xdr:nvSpPr>
          <xdr:cNvPr id="8" name="Rectangle: Rounded Corners 7">
            <a:extLst>
              <a:ext uri="{FF2B5EF4-FFF2-40B4-BE49-F238E27FC236}">
                <a16:creationId xmlns:a16="http://schemas.microsoft.com/office/drawing/2014/main" id="{2F9F6171-22C7-5879-0895-2948DFBF3F34}"/>
              </a:ext>
            </a:extLst>
          </xdr:cNvPr>
          <xdr:cNvSpPr/>
        </xdr:nvSpPr>
        <xdr:spPr>
          <a:xfrm>
            <a:off x="9201150" y="628649"/>
            <a:ext cx="1927573" cy="409575"/>
          </a:xfrm>
          <a:prstGeom prst="roundRect">
            <a:avLst/>
          </a:prstGeom>
          <a:solidFill>
            <a:schemeClr val="bg1">
              <a:lumMod val="50000"/>
            </a:schemeClr>
          </a:solidFill>
          <a:ln>
            <a:solidFill>
              <a:schemeClr val="tx1">
                <a:lumMod val="65000"/>
                <a:lumOff val="35000"/>
              </a:schemeClr>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ctr"/>
          <a:lstStyle/>
          <a:p>
            <a:pPr lvl="1" algn="l"/>
            <a:r>
              <a:rPr lang="en-AU" sz="1400">
                <a:solidFill>
                  <a:schemeClr val="bg1"/>
                </a:solidFill>
              </a:rPr>
              <a:t>PivotTable Course</a:t>
            </a:r>
          </a:p>
        </xdr:txBody>
      </xdr:sp>
      <xdr:pic>
        <xdr:nvPicPr>
          <xdr:cNvPr id="9" name="Graphic 8" descr="Graduation cap with solid fill">
            <a:extLst>
              <a:ext uri="{FF2B5EF4-FFF2-40B4-BE49-F238E27FC236}">
                <a16:creationId xmlns:a16="http://schemas.microsoft.com/office/drawing/2014/main" id="{28E82CA6-3B00-3D75-A08D-4A28E5B8CEC4}"/>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9296400" y="657223"/>
            <a:ext cx="317479" cy="342000"/>
          </a:xfrm>
          <a:prstGeom prst="rect">
            <a:avLst/>
          </a:prstGeom>
        </xdr:spPr>
      </xdr:pic>
    </xdr:grpSp>
    <xdr:clientData/>
  </xdr:twoCellAnchor>
</xdr:wsDr>
</file>

<file path=xl/drawings/drawing6.xml><?xml version="1.0" encoding="utf-8"?>
<xdr:wsDr xmlns:xdr="http://schemas.openxmlformats.org/drawingml/2006/spreadsheetDrawing" xmlns:a="http://schemas.openxmlformats.org/drawingml/2006/main">
  <xdr:twoCellAnchor editAs="absolute">
    <xdr:from>
      <xdr:col>0</xdr:col>
      <xdr:colOff>238124</xdr:colOff>
      <xdr:row>7</xdr:row>
      <xdr:rowOff>142875</xdr:rowOff>
    </xdr:from>
    <xdr:to>
      <xdr:col>10</xdr:col>
      <xdr:colOff>152400</xdr:colOff>
      <xdr:row>22</xdr:row>
      <xdr:rowOff>28575</xdr:rowOff>
    </xdr:to>
    <xdr:graphicFrame macro="">
      <xdr:nvGraphicFramePr>
        <xdr:cNvPr id="4" name="Chart 3">
          <a:extLst>
            <a:ext uri="{FF2B5EF4-FFF2-40B4-BE49-F238E27FC236}">
              <a16:creationId xmlns:a16="http://schemas.microsoft.com/office/drawing/2014/main" id="{653CC915-CFB3-85B2-96D4-FDB39A1CE4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6</xdr:col>
      <xdr:colOff>428625</xdr:colOff>
      <xdr:row>1</xdr:row>
      <xdr:rowOff>123825</xdr:rowOff>
    </xdr:from>
    <xdr:to>
      <xdr:col>8</xdr:col>
      <xdr:colOff>266701</xdr:colOff>
      <xdr:row>7</xdr:row>
      <xdr:rowOff>19050</xdr:rowOff>
    </xdr:to>
    <mc:AlternateContent xmlns:mc="http://schemas.openxmlformats.org/markup-compatibility/2006" xmlns:a14="http://schemas.microsoft.com/office/drawing/2010/main">
      <mc:Choice Requires="a14">
        <xdr:graphicFrame macro="">
          <xdr:nvGraphicFramePr>
            <xdr:cNvPr id="5" name="Account">
              <a:extLst>
                <a:ext uri="{FF2B5EF4-FFF2-40B4-BE49-F238E27FC236}">
                  <a16:creationId xmlns:a16="http://schemas.microsoft.com/office/drawing/2014/main" id="{2D4B0002-1645-9BB9-909E-52154319600C}"/>
                </a:ext>
              </a:extLst>
            </xdr:cNvPr>
            <xdr:cNvGraphicFramePr/>
          </xdr:nvGraphicFramePr>
          <xdr:xfrm>
            <a:off x="0" y="0"/>
            <a:ext cx="0" cy="0"/>
          </xdr:xfrm>
          <a:graphic>
            <a:graphicData uri="http://schemas.microsoft.com/office/drawing/2010/slicer">
              <sle:slicer xmlns:sle="http://schemas.microsoft.com/office/drawing/2010/slicer" name="Account"/>
            </a:graphicData>
          </a:graphic>
        </xdr:graphicFrame>
      </mc:Choice>
      <mc:Fallback xmlns="">
        <xdr:sp macro="" textlink="">
          <xdr:nvSpPr>
            <xdr:cNvPr id="0" name=""/>
            <xdr:cNvSpPr>
              <a:spLocks noTextEdit="1"/>
            </xdr:cNvSpPr>
          </xdr:nvSpPr>
          <xdr:spPr>
            <a:xfrm>
              <a:off x="4295775" y="1047750"/>
              <a:ext cx="1476376" cy="118110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361950</xdr:colOff>
      <xdr:row>1</xdr:row>
      <xdr:rowOff>123825</xdr:rowOff>
    </xdr:from>
    <xdr:to>
      <xdr:col>13</xdr:col>
      <xdr:colOff>990600</xdr:colOff>
      <xdr:row>7</xdr:row>
      <xdr:rowOff>9525</xdr:rowOff>
    </xdr:to>
    <xdr:graphicFrame macro="">
      <xdr:nvGraphicFramePr>
        <xdr:cNvPr id="7" name="Chart 6">
          <a:extLst>
            <a:ext uri="{FF2B5EF4-FFF2-40B4-BE49-F238E27FC236}">
              <a16:creationId xmlns:a16="http://schemas.microsoft.com/office/drawing/2014/main" id="{9CE86FA8-DBFD-71F8-6049-358944784DAA}"/>
            </a:ext>
            <a:ext uri="{147F2762-F138-4A5C-976F-8EAC2B608ADB}">
              <a16:predDERef xmlns:a16="http://schemas.microsoft.com/office/drawing/2014/main" pred="{2D4B0002-1645-9BB9-909E-5215431960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xdr:col>
      <xdr:colOff>276225</xdr:colOff>
      <xdr:row>0</xdr:row>
      <xdr:rowOff>0</xdr:rowOff>
    </xdr:from>
    <xdr:to>
      <xdr:col>2</xdr:col>
      <xdr:colOff>561975</xdr:colOff>
      <xdr:row>0</xdr:row>
      <xdr:rowOff>914400</xdr:rowOff>
    </xdr:to>
    <xdr:pic>
      <xdr:nvPicPr>
        <xdr:cNvPr id="9" name="Graphic 8" descr="Piggy Bank outline">
          <a:extLst>
            <a:ext uri="{FF2B5EF4-FFF2-40B4-BE49-F238E27FC236}">
              <a16:creationId xmlns:a16="http://schemas.microsoft.com/office/drawing/2014/main" id="{79118553-8E93-BF32-A6D7-266AD2C9B11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523875" y="0"/>
          <a:ext cx="914400" cy="914400"/>
        </a:xfrm>
        <a:prstGeom prst="rect">
          <a:avLst/>
        </a:prstGeom>
      </xdr:spPr>
    </xdr:pic>
    <xdr:clientData/>
  </xdr:twoCellAnchor>
  <xdr:twoCellAnchor editAs="absolute">
    <xdr:from>
      <xdr:col>10</xdr:col>
      <xdr:colOff>276224</xdr:colOff>
      <xdr:row>7</xdr:row>
      <xdr:rowOff>142875</xdr:rowOff>
    </xdr:from>
    <xdr:to>
      <xdr:col>15</xdr:col>
      <xdr:colOff>257175</xdr:colOff>
      <xdr:row>22</xdr:row>
      <xdr:rowOff>28575</xdr:rowOff>
    </xdr:to>
    <xdr:graphicFrame macro="">
      <xdr:nvGraphicFramePr>
        <xdr:cNvPr id="10" name="Chart 9">
          <a:extLst>
            <a:ext uri="{FF2B5EF4-FFF2-40B4-BE49-F238E27FC236}">
              <a16:creationId xmlns:a16="http://schemas.microsoft.com/office/drawing/2014/main" id="{8C27A458-6D4E-8948-77A6-6B69349ADBC1}"/>
            </a:ext>
            <a:ext uri="{147F2762-F138-4A5C-976F-8EAC2B608ADB}">
              <a16:predDERef xmlns:a16="http://schemas.microsoft.com/office/drawing/2014/main" pred="{79118553-8E93-BF32-A6D7-266AD2C9B11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1</xdr:col>
      <xdr:colOff>19050</xdr:colOff>
      <xdr:row>1</xdr:row>
      <xdr:rowOff>123825</xdr:rowOff>
    </xdr:from>
    <xdr:to>
      <xdr:col>6</xdr:col>
      <xdr:colOff>342900</xdr:colOff>
      <xdr:row>7</xdr:row>
      <xdr:rowOff>19050</xdr:rowOff>
    </xdr:to>
    <mc:AlternateContent xmlns:mc="http://schemas.openxmlformats.org/markup-compatibility/2006" xmlns:tsle="http://schemas.microsoft.com/office/drawing/2012/timeslicer">
      <mc:Choice Requires="tsle">
        <xdr:graphicFrame macro="">
          <xdr:nvGraphicFramePr>
            <xdr:cNvPr id="13" name="Date">
              <a:extLst>
                <a:ext uri="{FF2B5EF4-FFF2-40B4-BE49-F238E27FC236}">
                  <a16:creationId xmlns:a16="http://schemas.microsoft.com/office/drawing/2014/main" id="{B455D154-8F62-F632-F776-58DFA3E0272D}"/>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66700" y="1047750"/>
              <a:ext cx="3943350" cy="1181100"/>
            </a:xfrm>
            <a:prstGeom prst="rect">
              <a:avLst/>
            </a:prstGeom>
            <a:solidFill>
              <a:prstClr val="white"/>
            </a:solidFill>
            <a:ln w="1">
              <a:solidFill>
                <a:prstClr val="green"/>
              </a:solidFill>
            </a:ln>
          </xdr:spPr>
          <xdr:txBody>
            <a:bodyPr vertOverflow="clip" horzOverflow="clip"/>
            <a:lstStyle/>
            <a:p>
              <a:r>
                <a:rPr lang="en-AU" sz="1100"/>
                <a:t>Timeline: Works in Excel 2013 or higher. Do not move or resize.</a:t>
              </a:r>
            </a:p>
          </xdr:txBody>
        </xdr:sp>
      </mc:Fallback>
    </mc:AlternateContent>
    <xdr:clientData/>
  </xdr:twoCellAnchor>
  <xdr:twoCellAnchor editAs="absolute">
    <xdr:from>
      <xdr:col>14</xdr:col>
      <xdr:colOff>114300</xdr:colOff>
      <xdr:row>2</xdr:row>
      <xdr:rowOff>28575</xdr:rowOff>
    </xdr:from>
    <xdr:to>
      <xdr:col>16</xdr:col>
      <xdr:colOff>76200</xdr:colOff>
      <xdr:row>6</xdr:row>
      <xdr:rowOff>0</xdr:rowOff>
    </xdr:to>
    <xdr:grpSp>
      <xdr:nvGrpSpPr>
        <xdr:cNvPr id="18" name="Group 17">
          <a:extLst>
            <a:ext uri="{FF2B5EF4-FFF2-40B4-BE49-F238E27FC236}">
              <a16:creationId xmlns:a16="http://schemas.microsoft.com/office/drawing/2014/main" id="{A29C9786-4E0F-FC9F-AC42-F77067AAC4D9}"/>
            </a:ext>
          </a:extLst>
        </xdr:cNvPr>
        <xdr:cNvGrpSpPr/>
      </xdr:nvGrpSpPr>
      <xdr:grpSpPr>
        <a:xfrm>
          <a:off x="9563100" y="1278255"/>
          <a:ext cx="1059180" cy="702945"/>
          <a:chOff x="295275" y="1057275"/>
          <a:chExt cx="1028700" cy="733425"/>
        </a:xfrm>
      </xdr:grpSpPr>
      <xdr:sp macro="" textlink="">
        <xdr:nvSpPr>
          <xdr:cNvPr id="14" name="Rectangle 13">
            <a:extLst>
              <a:ext uri="{FF2B5EF4-FFF2-40B4-BE49-F238E27FC236}">
                <a16:creationId xmlns:a16="http://schemas.microsoft.com/office/drawing/2014/main" id="{20375236-F370-7496-54AA-CD7A2A886B54}"/>
              </a:ext>
            </a:extLst>
          </xdr:cNvPr>
          <xdr:cNvSpPr/>
        </xdr:nvSpPr>
        <xdr:spPr>
          <a:xfrm>
            <a:off x="295275" y="1057275"/>
            <a:ext cx="238125" cy="228600"/>
          </a:xfrm>
          <a:prstGeom prst="rect">
            <a:avLst/>
          </a:prstGeom>
          <a:solidFill>
            <a:schemeClr val="accent4">
              <a:lumMod val="40000"/>
              <a:lumOff val="60000"/>
            </a:schemeClr>
          </a:solidFill>
          <a:ln w="22225">
            <a:solidFill>
              <a:schemeClr val="accent4">
                <a:lumMod val="40000"/>
                <a:lumOff val="6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5" name="Rectangle 14">
            <a:extLst>
              <a:ext uri="{FF2B5EF4-FFF2-40B4-BE49-F238E27FC236}">
                <a16:creationId xmlns:a16="http://schemas.microsoft.com/office/drawing/2014/main" id="{9C380FF0-813F-6594-0BCF-EE08E6F8C404}"/>
              </a:ext>
            </a:extLst>
          </xdr:cNvPr>
          <xdr:cNvSpPr/>
        </xdr:nvSpPr>
        <xdr:spPr>
          <a:xfrm>
            <a:off x="295275" y="1552575"/>
            <a:ext cx="238125" cy="228600"/>
          </a:xfrm>
          <a:prstGeom prst="rect">
            <a:avLst/>
          </a:prstGeom>
          <a:noFill/>
          <a:ln w="25400">
            <a:solidFill>
              <a:schemeClr val="accent3"/>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AU" sz="1100"/>
          </a:p>
        </xdr:txBody>
      </xdr:sp>
      <xdr:sp macro="" textlink="">
        <xdr:nvSpPr>
          <xdr:cNvPr id="16" name="TextBox 15">
            <a:extLst>
              <a:ext uri="{FF2B5EF4-FFF2-40B4-BE49-F238E27FC236}">
                <a16:creationId xmlns:a16="http://schemas.microsoft.com/office/drawing/2014/main" id="{7C3A51E9-8041-2C2C-2365-3294BD495580}"/>
              </a:ext>
            </a:extLst>
          </xdr:cNvPr>
          <xdr:cNvSpPr txBox="1"/>
        </xdr:nvSpPr>
        <xdr:spPr>
          <a:xfrm>
            <a:off x="561975" y="1057275"/>
            <a:ext cx="762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Saved</a:t>
            </a:r>
          </a:p>
        </xdr:txBody>
      </xdr:sp>
      <xdr:sp macro="" textlink="">
        <xdr:nvSpPr>
          <xdr:cNvPr id="17" name="TextBox 16">
            <a:extLst>
              <a:ext uri="{FF2B5EF4-FFF2-40B4-BE49-F238E27FC236}">
                <a16:creationId xmlns:a16="http://schemas.microsoft.com/office/drawing/2014/main" id="{8B632689-29A4-36F2-6FC4-EF9972794C9C}"/>
              </a:ext>
            </a:extLst>
          </xdr:cNvPr>
          <xdr:cNvSpPr txBox="1"/>
        </xdr:nvSpPr>
        <xdr:spPr>
          <a:xfrm>
            <a:off x="561975" y="1552575"/>
            <a:ext cx="762000"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Goal</a:t>
            </a:r>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6</xdr:col>
      <xdr:colOff>333375</xdr:colOff>
      <xdr:row>2</xdr:row>
      <xdr:rowOff>38100</xdr:rowOff>
    </xdr:from>
    <xdr:to>
      <xdr:col>9</xdr:col>
      <xdr:colOff>219075</xdr:colOff>
      <xdr:row>6</xdr:row>
      <xdr:rowOff>104775</xdr:rowOff>
    </xdr:to>
    <xdr:sp macro="" textlink="">
      <xdr:nvSpPr>
        <xdr:cNvPr id="2" name="Speech Bubble: Rectangle 1">
          <a:extLst>
            <a:ext uri="{FF2B5EF4-FFF2-40B4-BE49-F238E27FC236}">
              <a16:creationId xmlns:a16="http://schemas.microsoft.com/office/drawing/2014/main" id="{61BB4FED-1845-193D-1D15-A05A222D87C6}"/>
            </a:ext>
          </a:extLst>
        </xdr:cNvPr>
        <xdr:cNvSpPr/>
      </xdr:nvSpPr>
      <xdr:spPr>
        <a:xfrm>
          <a:off x="5086350" y="419100"/>
          <a:ext cx="1714500" cy="828675"/>
        </a:xfrm>
        <a:prstGeom prst="wedgeRectCallout">
          <a:avLst>
            <a:gd name="adj1" fmla="val -56944"/>
            <a:gd name="adj2" fmla="val -22558"/>
          </a:avLst>
        </a:prstGeom>
      </xdr:spPr>
      <xdr:style>
        <a:lnRef idx="2">
          <a:schemeClr val="accent3">
            <a:shade val="15000"/>
          </a:schemeClr>
        </a:lnRef>
        <a:fillRef idx="1">
          <a:schemeClr val="accent3"/>
        </a:fillRef>
        <a:effectRef idx="0">
          <a:schemeClr val="accent3"/>
        </a:effectRef>
        <a:fontRef idx="minor">
          <a:schemeClr val="lt1"/>
        </a:fontRef>
      </xdr:style>
      <xdr:txBody>
        <a:bodyPr vertOverflow="clip" horzOverflow="clip" rtlCol="0" anchor="t"/>
        <a:lstStyle/>
        <a:p>
          <a:pPr algn="l"/>
          <a:r>
            <a:rPr lang="en-AU" sz="1100"/>
            <a:t>This</a:t>
          </a:r>
          <a:r>
            <a:rPr lang="en-AU" sz="1100" baseline="0"/>
            <a:t> data is used to demonstrate how the report can be updated with the click of one button.</a:t>
          </a:r>
          <a:endParaRPr lang="en-AU"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280.47830613426" createdVersion="8" refreshedVersion="8" minRefreshableVersion="3" recordCount="39" xr:uid="{4342F3AF-EE80-46D7-9BF7-50A682E7E5A1}">
  <cacheSource type="worksheet">
    <worksheetSource name="TblSavings"/>
  </cacheSource>
  <cacheFields count="7">
    <cacheField name="Date" numFmtId="14">
      <sharedItems containsSemiMixedTypes="0" containsNonDate="0" containsDate="1" containsString="0" minDate="2023-12-01T00:00:00" maxDate="2024-12-02T00:00:00" count="13">
        <d v="2023-12-01T00:00:00"/>
        <d v="2024-01-01T00:00:00"/>
        <d v="2024-02-01T00:00:00"/>
        <d v="2024-03-01T00:00:00"/>
        <d v="2024-04-01T00:00:00"/>
        <d v="2024-05-01T00:00:00"/>
        <d v="2024-06-01T00:00:00"/>
        <d v="2024-07-01T00:00:00"/>
        <d v="2024-08-01T00:00:00"/>
        <d v="2024-09-01T00:00:00"/>
        <d v="2024-10-01T00:00:00"/>
        <d v="2024-11-01T00:00:00"/>
        <d v="2024-12-01T00:00:00"/>
      </sharedItems>
      <fieldGroup par="6"/>
    </cacheField>
    <cacheField name="Account" numFmtId="0">
      <sharedItems containsBlank="1" count="4">
        <s v="Acme Super Saver"/>
        <s v="Retirement Fund"/>
        <s v="Holiday Fund"/>
        <m u="1"/>
      </sharedItems>
    </cacheField>
    <cacheField name="Saved" numFmtId="0">
      <sharedItems containsString="0" containsBlank="1" containsNumber="1" containsInteger="1" minValue="-200" maxValue="400"/>
    </cacheField>
    <cacheField name="Goal" numFmtId="0">
      <sharedItems containsSemiMixedTypes="0" containsString="0" containsNumber="1" containsInteger="1" minValue="150" maxValue="300"/>
    </cacheField>
    <cacheField name="Variance" numFmtId="0" formula="Goal-#NAME?" databaseField="0"/>
    <cacheField name="Months (Date)" numFmtId="0" databaseField="0">
      <fieldGroup base="0">
        <rangePr groupBy="months" startDate="2023-12-01T00:00:00" endDate="2024-12-02T00:00:00"/>
        <groupItems count="14">
          <s v="&lt;1/12/2023"/>
          <s v="Jan"/>
          <s v="Feb"/>
          <s v="Mar"/>
          <s v="Apr"/>
          <s v="May"/>
          <s v="Jun"/>
          <s v="Jul"/>
          <s v="Aug"/>
          <s v="Sep"/>
          <s v="Oct"/>
          <s v="Nov"/>
          <s v="Dec"/>
          <s v="&gt;2/12/2024"/>
        </groupItems>
      </fieldGroup>
    </cacheField>
    <cacheField name="Years (Date)" numFmtId="0" databaseField="0">
      <fieldGroup base="0">
        <rangePr groupBy="years" startDate="2023-12-01T00:00:00" endDate="2024-12-02T00:00:00"/>
        <groupItems count="4">
          <s v="&lt;1/12/2023"/>
          <s v="2023"/>
          <s v="2024"/>
          <s v="&gt;2/12/2024"/>
        </groupItems>
      </fieldGroup>
    </cacheField>
  </cacheFields>
  <extLst>
    <ext xmlns:x14="http://schemas.microsoft.com/office/spreadsheetml/2009/9/main" uri="{725AE2AE-9491-48be-B2B4-4EB974FC3084}">
      <x14:pivotCacheDefinition pivotCacheId="206289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nda Treacy" refreshedDate="45280.512419675928" backgroundQuery="1" createdVersion="8" refreshedVersion="8" minRefreshableVersion="3" recordCount="700" xr:uid="{9AD8259B-E6BC-49F5-9ACA-95FF1CF3F6A0}">
  <cacheSource type="external" connectionId="1"/>
  <cacheFields count="11">
    <cacheField name="Account" numFmtId="0">
      <sharedItems containsBlank="1" count="4">
        <s v="Checking"/>
        <s v="Credit"/>
        <s v="Saving"/>
        <m/>
      </sharedItems>
    </cacheField>
    <cacheField name="Date" numFmtId="0">
      <sharedItems containsSemiMixedTypes="0" containsNonDate="0" containsDate="1" containsString="0" minDate="2024-01-01T00:00:00" maxDate="2024-12-02T00:00:00" count="278">
        <d v="2024-01-04T00:00:00"/>
        <d v="2024-01-16T00:00:00"/>
        <d v="2024-01-01T00:00:00"/>
        <d v="2024-01-05T00:00:00"/>
        <d v="2024-01-06T00:00:00"/>
        <d v="2024-01-07T00:00:00"/>
        <d v="2024-01-08T00:00:00"/>
        <d v="2024-01-11T00:00:00"/>
        <d v="2024-01-12T00:00:00"/>
        <d v="2024-01-13T00:00:00"/>
        <d v="2024-01-14T00:00:00"/>
        <d v="2024-01-15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3-01T00:00:00"/>
        <d v="2024-03-02T00:00:00"/>
        <d v="2024-03-03T00:00:00"/>
        <d v="2024-03-04T00:00:00"/>
        <d v="2024-03-05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4T00:00:00"/>
        <d v="2024-05-05T00:00:00"/>
        <d v="2024-05-06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1T00:00:00"/>
        <d v="2024-05-30T00:00:00"/>
        <d v="2024-06-01T00:00:00"/>
        <d v="2024-06-03T00:00:00"/>
        <d v="2024-06-04T00:00:00"/>
        <d v="2024-06-05T00:00:00"/>
        <d v="2024-06-06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5T00:00:00"/>
        <d v="2024-07-06T00:00:00"/>
        <d v="2024-07-07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2T00:00:00"/>
        <d v="2024-08-03T00:00:00"/>
        <d v="2024-08-05T00:00:00"/>
        <d v="2024-08-06T00:00:00"/>
        <d v="2024-08-07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2T00:00:00"/>
        <d v="2024-09-03T00:00:00"/>
        <d v="2024-09-05T00:00:00"/>
        <d v="2024-09-06T00:00:00"/>
        <d v="2024-09-07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3T00:00:00"/>
        <d v="2024-10-04T00:00:00"/>
        <d v="2024-10-06T00:00:00"/>
        <d v="2024-10-07T00:00:00"/>
        <d v="2024-10-08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05-01T00:00:00"/>
        <d v="2024-08-01T00:00:00"/>
        <d v="2024-09-01T00:00:00"/>
        <d v="2024-11-01T00:00:00"/>
        <d v="2024-12-01T00:00:00"/>
      </sharedItems>
    </cacheField>
    <cacheField name="Description" numFmtId="0">
      <sharedItems containsBlank="1"/>
    </cacheField>
    <cacheField name="Sub-category" numFmtId="0">
      <sharedItems count="21">
        <s v="Salary"/>
        <s v="Clothes"/>
        <s v="Interest"/>
        <s v="Coffee"/>
        <s v="Rent"/>
        <s v="MV Loan"/>
        <s v="Entertainment"/>
        <s v="Gas/Electrics"/>
        <s v="Groceries"/>
        <s v="MV Fuel"/>
        <s v="Restaurant"/>
        <s v="Taxi"/>
        <s v="Gym"/>
        <s v="Dentist"/>
        <s v="Phone"/>
        <s v="Gifts"/>
        <s v="Donation"/>
        <s v="Doctor"/>
        <s v="Dividends"/>
        <s v="Furnishings"/>
        <s v="Vacation"/>
      </sharedItems>
    </cacheField>
    <cacheField name="Actual" numFmtId="0">
      <sharedItems containsString="0" containsBlank="1" containsNumber="1" minValue="-900" maxValue="4000"/>
    </cacheField>
    <cacheField name="Budget" numFmtId="0">
      <sharedItems containsString="0" containsBlank="1" containsNumber="1" containsInteger="1" minValue="-900" maxValue="5000" count="20">
        <m/>
        <n v="4000"/>
        <n v="5000"/>
        <n v="1500"/>
        <n v="50"/>
        <n v="-150"/>
        <n v="-900"/>
        <n v="-650"/>
        <n v="-125"/>
        <n v="-290"/>
        <n v="-170"/>
        <n v="-100"/>
        <n v="-30"/>
        <n v="-40"/>
        <n v="-60"/>
        <n v="-20"/>
        <n v="-200"/>
        <n v="-50"/>
        <n v="-700"/>
        <n v="-800"/>
      </sharedItems>
    </cacheField>
    <cacheField name="Category" numFmtId="0">
      <sharedItems count="8">
        <s v="💰 Fixed"/>
        <s v="💳 Discretionary"/>
        <s v="📉 Variable"/>
        <s v="🍴 Dining Out"/>
        <s v="🏠 Living Expenses"/>
        <s v="🚙 Transport"/>
        <s v="🩺 Medical"/>
        <s v="🫱 Charity"/>
      </sharedItems>
    </cacheField>
    <cacheField name="Category Type" numFmtId="0">
      <sharedItems count="3">
        <s v="Income"/>
        <s v="Expense"/>
        <s v="Income Surplus/(Deficit)" f="1"/>
      </sharedItems>
    </cacheField>
    <cacheField name="Year" numFmtId="0">
      <sharedItems containsSemiMixedTypes="0" containsString="0" containsNumber="1" containsInteger="1" minValue="2024" maxValue="2024" count="1">
        <n v="2024"/>
      </sharedItems>
    </cacheField>
    <cacheField name="Month" numFmtId="0">
      <sharedItems containsSemiMixedTypes="0" containsString="0" containsNumber="1" containsInteger="1" minValue="1" maxValue="12" count="12">
        <n v="1"/>
        <n v="2"/>
        <n v="3"/>
        <n v="4"/>
        <n v="5"/>
        <n v="6"/>
        <n v="7"/>
        <n v="8"/>
        <n v="9"/>
        <n v="10"/>
        <n v="11"/>
        <n v="12"/>
      </sharedItems>
    </cacheField>
    <cacheField name="Variance" numFmtId="0" formula="Actual-Budget" databaseField="0"/>
  </cacheFields>
  <calculatedItems count="1">
    <calculatedItem formula="'Category Type'[Income]+'Category Type'[Expense]">
      <pivotArea cacheIndex="1" outline="0" fieldPosition="0">
        <references count="1">
          <reference field="7" count="1">
            <x v="2"/>
          </reference>
        </references>
      </pivotArea>
    </calculatedItem>
  </calculatedItems>
  <extLst>
    <ext xmlns:x14="http://schemas.microsoft.com/office/spreadsheetml/2009/9/main" uri="{725AE2AE-9491-48be-B2B4-4EB974FC3084}">
      <x14:pivotCacheDefinition pivotCacheId="1456332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
  <r>
    <x v="0"/>
    <x v="0"/>
    <n v="175"/>
    <n v="200"/>
  </r>
  <r>
    <x v="0"/>
    <x v="1"/>
    <n v="320"/>
    <n v="300"/>
  </r>
  <r>
    <x v="0"/>
    <x v="2"/>
    <n v="200"/>
    <n v="150"/>
  </r>
  <r>
    <x v="1"/>
    <x v="0"/>
    <n v="300"/>
    <n v="200"/>
  </r>
  <r>
    <x v="1"/>
    <x v="1"/>
    <n v="300"/>
    <n v="300"/>
  </r>
  <r>
    <x v="1"/>
    <x v="2"/>
    <n v="300"/>
    <n v="150"/>
  </r>
  <r>
    <x v="2"/>
    <x v="0"/>
    <n v="0"/>
    <n v="200"/>
  </r>
  <r>
    <x v="2"/>
    <x v="1"/>
    <n v="300"/>
    <n v="300"/>
  </r>
  <r>
    <x v="2"/>
    <x v="2"/>
    <n v="100"/>
    <n v="150"/>
  </r>
  <r>
    <x v="3"/>
    <x v="0"/>
    <n v="400"/>
    <n v="200"/>
  </r>
  <r>
    <x v="3"/>
    <x v="1"/>
    <n v="350"/>
    <n v="300"/>
  </r>
  <r>
    <x v="3"/>
    <x v="2"/>
    <n v="100"/>
    <n v="150"/>
  </r>
  <r>
    <x v="4"/>
    <x v="0"/>
    <n v="-200"/>
    <n v="200"/>
  </r>
  <r>
    <x v="4"/>
    <x v="1"/>
    <n v="300"/>
    <n v="300"/>
  </r>
  <r>
    <x v="4"/>
    <x v="2"/>
    <n v="200"/>
    <n v="150"/>
  </r>
  <r>
    <x v="5"/>
    <x v="0"/>
    <n v="150"/>
    <n v="200"/>
  </r>
  <r>
    <x v="5"/>
    <x v="1"/>
    <n v="300"/>
    <n v="300"/>
  </r>
  <r>
    <x v="5"/>
    <x v="2"/>
    <n v="100"/>
    <n v="150"/>
  </r>
  <r>
    <x v="6"/>
    <x v="0"/>
    <n v="220"/>
    <n v="200"/>
  </r>
  <r>
    <x v="6"/>
    <x v="1"/>
    <n v="300"/>
    <n v="300"/>
  </r>
  <r>
    <x v="6"/>
    <x v="2"/>
    <n v="110"/>
    <n v="150"/>
  </r>
  <r>
    <x v="7"/>
    <x v="0"/>
    <n v="200"/>
    <n v="200"/>
  </r>
  <r>
    <x v="7"/>
    <x v="1"/>
    <n v="300"/>
    <n v="300"/>
  </r>
  <r>
    <x v="7"/>
    <x v="2"/>
    <n v="100"/>
    <n v="150"/>
  </r>
  <r>
    <x v="8"/>
    <x v="0"/>
    <n v="90"/>
    <n v="200"/>
  </r>
  <r>
    <x v="8"/>
    <x v="1"/>
    <n v="300"/>
    <n v="300"/>
  </r>
  <r>
    <x v="8"/>
    <x v="2"/>
    <n v="50"/>
    <n v="150"/>
  </r>
  <r>
    <x v="9"/>
    <x v="0"/>
    <n v="250"/>
    <n v="200"/>
  </r>
  <r>
    <x v="9"/>
    <x v="1"/>
    <n v="300"/>
    <n v="300"/>
  </r>
  <r>
    <x v="9"/>
    <x v="2"/>
    <n v="150"/>
    <n v="150"/>
  </r>
  <r>
    <x v="10"/>
    <x v="0"/>
    <n v="190"/>
    <n v="200"/>
  </r>
  <r>
    <x v="10"/>
    <x v="1"/>
    <n v="350"/>
    <n v="300"/>
  </r>
  <r>
    <x v="10"/>
    <x v="2"/>
    <n v="100"/>
    <n v="150"/>
  </r>
  <r>
    <x v="11"/>
    <x v="0"/>
    <m/>
    <n v="200"/>
  </r>
  <r>
    <x v="11"/>
    <x v="1"/>
    <m/>
    <n v="300"/>
  </r>
  <r>
    <x v="11"/>
    <x v="2"/>
    <m/>
    <n v="150"/>
  </r>
  <r>
    <x v="12"/>
    <x v="0"/>
    <m/>
    <n v="200"/>
  </r>
  <r>
    <x v="12"/>
    <x v="1"/>
    <m/>
    <n v="300"/>
  </r>
  <r>
    <x v="12"/>
    <x v="2"/>
    <m/>
    <n v="15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s v="ACME Pty Ltd"/>
    <x v="0"/>
    <n v="4000"/>
    <x v="0"/>
    <x v="0"/>
    <x v="0"/>
    <x v="0"/>
    <x v="0"/>
  </r>
  <r>
    <x v="1"/>
    <x v="1"/>
    <s v="Fashionistas"/>
    <x v="1"/>
    <n v="-98"/>
    <x v="0"/>
    <x v="1"/>
    <x v="1"/>
    <x v="0"/>
    <x v="0"/>
  </r>
  <r>
    <x v="2"/>
    <x v="2"/>
    <s v="Interest"/>
    <x v="2"/>
    <n v="35"/>
    <x v="0"/>
    <x v="2"/>
    <x v="0"/>
    <x v="0"/>
    <x v="0"/>
  </r>
  <r>
    <x v="1"/>
    <x v="0"/>
    <s v="Ground"/>
    <x v="3"/>
    <n v="-5"/>
    <x v="0"/>
    <x v="3"/>
    <x v="1"/>
    <x v="0"/>
    <x v="0"/>
  </r>
  <r>
    <x v="1"/>
    <x v="3"/>
    <s v="Ground"/>
    <x v="3"/>
    <n v="-5"/>
    <x v="0"/>
    <x v="3"/>
    <x v="1"/>
    <x v="0"/>
    <x v="0"/>
  </r>
  <r>
    <x v="1"/>
    <x v="4"/>
    <s v="Ground"/>
    <x v="3"/>
    <n v="-5"/>
    <x v="0"/>
    <x v="3"/>
    <x v="1"/>
    <x v="0"/>
    <x v="0"/>
  </r>
  <r>
    <x v="1"/>
    <x v="5"/>
    <s v="Ground"/>
    <x v="3"/>
    <n v="-5"/>
    <x v="0"/>
    <x v="3"/>
    <x v="1"/>
    <x v="0"/>
    <x v="0"/>
  </r>
  <r>
    <x v="1"/>
    <x v="6"/>
    <s v="Ground"/>
    <x v="3"/>
    <n v="-5"/>
    <x v="0"/>
    <x v="3"/>
    <x v="1"/>
    <x v="0"/>
    <x v="0"/>
  </r>
  <r>
    <x v="1"/>
    <x v="7"/>
    <s v="Ground"/>
    <x v="3"/>
    <n v="-5"/>
    <x v="0"/>
    <x v="3"/>
    <x v="1"/>
    <x v="0"/>
    <x v="0"/>
  </r>
  <r>
    <x v="1"/>
    <x v="8"/>
    <s v="Ground"/>
    <x v="3"/>
    <n v="-5"/>
    <x v="0"/>
    <x v="3"/>
    <x v="1"/>
    <x v="0"/>
    <x v="0"/>
  </r>
  <r>
    <x v="1"/>
    <x v="9"/>
    <s v="Ground"/>
    <x v="3"/>
    <n v="-5"/>
    <x v="0"/>
    <x v="3"/>
    <x v="1"/>
    <x v="0"/>
    <x v="0"/>
  </r>
  <r>
    <x v="1"/>
    <x v="10"/>
    <s v="Ground"/>
    <x v="3"/>
    <n v="-5"/>
    <x v="0"/>
    <x v="3"/>
    <x v="1"/>
    <x v="0"/>
    <x v="0"/>
  </r>
  <r>
    <x v="1"/>
    <x v="11"/>
    <s v="Ground"/>
    <x v="3"/>
    <n v="-5"/>
    <x v="0"/>
    <x v="3"/>
    <x v="1"/>
    <x v="0"/>
    <x v="0"/>
  </r>
  <r>
    <x v="1"/>
    <x v="1"/>
    <s v="Ground"/>
    <x v="3"/>
    <n v="-5"/>
    <x v="0"/>
    <x v="3"/>
    <x v="1"/>
    <x v="0"/>
    <x v="0"/>
  </r>
  <r>
    <x v="0"/>
    <x v="3"/>
    <s v="Estate Mgt."/>
    <x v="4"/>
    <n v="-900"/>
    <x v="0"/>
    <x v="4"/>
    <x v="1"/>
    <x v="0"/>
    <x v="0"/>
  </r>
  <r>
    <x v="0"/>
    <x v="3"/>
    <s v="Finance Co."/>
    <x v="5"/>
    <n v="-150"/>
    <x v="0"/>
    <x v="5"/>
    <x v="1"/>
    <x v="0"/>
    <x v="0"/>
  </r>
  <r>
    <x v="1"/>
    <x v="1"/>
    <s v="Event Cinemas"/>
    <x v="6"/>
    <n v="-40"/>
    <x v="0"/>
    <x v="1"/>
    <x v="1"/>
    <x v="0"/>
    <x v="0"/>
  </r>
  <r>
    <x v="0"/>
    <x v="7"/>
    <s v="Elec. Co."/>
    <x v="7"/>
    <n v="100"/>
    <x v="0"/>
    <x v="4"/>
    <x v="1"/>
    <x v="0"/>
    <x v="0"/>
  </r>
  <r>
    <x v="1"/>
    <x v="6"/>
    <s v="Green's"/>
    <x v="8"/>
    <n v="-155"/>
    <x v="0"/>
    <x v="4"/>
    <x v="1"/>
    <x v="0"/>
    <x v="0"/>
  </r>
  <r>
    <x v="1"/>
    <x v="11"/>
    <s v="Green's"/>
    <x v="8"/>
    <n v="-135"/>
    <x v="0"/>
    <x v="4"/>
    <x v="1"/>
    <x v="0"/>
    <x v="0"/>
  </r>
  <r>
    <x v="1"/>
    <x v="9"/>
    <s v="Fuel. Co"/>
    <x v="9"/>
    <n v="-77"/>
    <x v="0"/>
    <x v="5"/>
    <x v="1"/>
    <x v="0"/>
    <x v="0"/>
  </r>
  <r>
    <x v="1"/>
    <x v="1"/>
    <s v="Joe's Grill"/>
    <x v="10"/>
    <n v="-52"/>
    <x v="0"/>
    <x v="3"/>
    <x v="1"/>
    <x v="0"/>
    <x v="0"/>
  </r>
  <r>
    <x v="1"/>
    <x v="12"/>
    <s v="Taxi Co."/>
    <x v="11"/>
    <n v="-28"/>
    <x v="0"/>
    <x v="5"/>
    <x v="1"/>
    <x v="0"/>
    <x v="0"/>
  </r>
  <r>
    <x v="0"/>
    <x v="13"/>
    <s v="Muscle Beach"/>
    <x v="12"/>
    <n v="-30"/>
    <x v="0"/>
    <x v="1"/>
    <x v="1"/>
    <x v="0"/>
    <x v="0"/>
  </r>
  <r>
    <x v="1"/>
    <x v="13"/>
    <s v="Ground"/>
    <x v="3"/>
    <n v="-5"/>
    <x v="0"/>
    <x v="3"/>
    <x v="1"/>
    <x v="0"/>
    <x v="0"/>
  </r>
  <r>
    <x v="1"/>
    <x v="14"/>
    <s v="Ground"/>
    <x v="3"/>
    <n v="-5"/>
    <x v="0"/>
    <x v="3"/>
    <x v="1"/>
    <x v="0"/>
    <x v="0"/>
  </r>
  <r>
    <x v="0"/>
    <x v="14"/>
    <s v="Smile Dental"/>
    <x v="13"/>
    <n v="-154"/>
    <x v="0"/>
    <x v="6"/>
    <x v="1"/>
    <x v="0"/>
    <x v="0"/>
  </r>
  <r>
    <x v="0"/>
    <x v="14"/>
    <s v="Phone Co."/>
    <x v="14"/>
    <n v="-40"/>
    <x v="0"/>
    <x v="4"/>
    <x v="1"/>
    <x v="0"/>
    <x v="0"/>
  </r>
  <r>
    <x v="1"/>
    <x v="15"/>
    <s v="Sam's Gifts"/>
    <x v="15"/>
    <n v="-45"/>
    <x v="0"/>
    <x v="1"/>
    <x v="1"/>
    <x v="0"/>
    <x v="0"/>
  </r>
  <r>
    <x v="1"/>
    <x v="15"/>
    <s v="Streaming Co."/>
    <x v="6"/>
    <n v="-32"/>
    <x v="0"/>
    <x v="1"/>
    <x v="1"/>
    <x v="0"/>
    <x v="0"/>
  </r>
  <r>
    <x v="1"/>
    <x v="15"/>
    <s v="Ground"/>
    <x v="3"/>
    <n v="-5"/>
    <x v="0"/>
    <x v="3"/>
    <x v="1"/>
    <x v="0"/>
    <x v="0"/>
  </r>
  <r>
    <x v="1"/>
    <x v="16"/>
    <s v="Ground"/>
    <x v="3"/>
    <n v="-5"/>
    <x v="0"/>
    <x v="3"/>
    <x v="1"/>
    <x v="0"/>
    <x v="0"/>
  </r>
  <r>
    <x v="1"/>
    <x v="17"/>
    <s v="Ground"/>
    <x v="3"/>
    <n v="-5"/>
    <x v="0"/>
    <x v="3"/>
    <x v="1"/>
    <x v="0"/>
    <x v="0"/>
  </r>
  <r>
    <x v="1"/>
    <x v="17"/>
    <s v="Green's"/>
    <x v="8"/>
    <n v="-170"/>
    <x v="0"/>
    <x v="4"/>
    <x v="1"/>
    <x v="0"/>
    <x v="0"/>
  </r>
  <r>
    <x v="1"/>
    <x v="18"/>
    <s v="Pizza Pomodoro"/>
    <x v="10"/>
    <n v="-37"/>
    <x v="0"/>
    <x v="3"/>
    <x v="1"/>
    <x v="0"/>
    <x v="0"/>
  </r>
  <r>
    <x v="1"/>
    <x v="19"/>
    <s v="Golden Arches"/>
    <x v="10"/>
    <n v="-12"/>
    <x v="0"/>
    <x v="3"/>
    <x v="1"/>
    <x v="0"/>
    <x v="0"/>
  </r>
  <r>
    <x v="0"/>
    <x v="20"/>
    <s v="Worldvision"/>
    <x v="16"/>
    <n v="-55"/>
    <x v="0"/>
    <x v="7"/>
    <x v="1"/>
    <x v="0"/>
    <x v="0"/>
  </r>
  <r>
    <x v="1"/>
    <x v="20"/>
    <s v="Fuel. Co"/>
    <x v="9"/>
    <n v="-63"/>
    <x v="0"/>
    <x v="5"/>
    <x v="1"/>
    <x v="0"/>
    <x v="0"/>
  </r>
  <r>
    <x v="1"/>
    <x v="20"/>
    <s v="Ground"/>
    <x v="3"/>
    <n v="-5"/>
    <x v="0"/>
    <x v="3"/>
    <x v="1"/>
    <x v="0"/>
    <x v="0"/>
  </r>
  <r>
    <x v="1"/>
    <x v="21"/>
    <s v="Ground"/>
    <x v="3"/>
    <n v="-5"/>
    <x v="0"/>
    <x v="3"/>
    <x v="1"/>
    <x v="0"/>
    <x v="0"/>
  </r>
  <r>
    <x v="1"/>
    <x v="22"/>
    <s v="Ground"/>
    <x v="3"/>
    <n v="-5"/>
    <x v="0"/>
    <x v="3"/>
    <x v="1"/>
    <x v="0"/>
    <x v="0"/>
  </r>
  <r>
    <x v="1"/>
    <x v="23"/>
    <s v="Ground"/>
    <x v="3"/>
    <n v="-5"/>
    <x v="0"/>
    <x v="3"/>
    <x v="1"/>
    <x v="0"/>
    <x v="0"/>
  </r>
  <r>
    <x v="1"/>
    <x v="24"/>
    <s v="Ground"/>
    <x v="3"/>
    <n v="-5"/>
    <x v="0"/>
    <x v="3"/>
    <x v="1"/>
    <x v="0"/>
    <x v="0"/>
  </r>
  <r>
    <x v="1"/>
    <x v="24"/>
    <s v="Green's"/>
    <x v="8"/>
    <n v="-162"/>
    <x v="0"/>
    <x v="4"/>
    <x v="1"/>
    <x v="0"/>
    <x v="0"/>
  </r>
  <r>
    <x v="1"/>
    <x v="25"/>
    <s v="Ted's Trainers"/>
    <x v="1"/>
    <n v="-125"/>
    <x v="0"/>
    <x v="1"/>
    <x v="1"/>
    <x v="0"/>
    <x v="0"/>
  </r>
  <r>
    <x v="1"/>
    <x v="25"/>
    <s v="Ticketek"/>
    <x v="6"/>
    <n v="-175"/>
    <x v="0"/>
    <x v="1"/>
    <x v="1"/>
    <x v="0"/>
    <x v="0"/>
  </r>
  <r>
    <x v="1"/>
    <x v="26"/>
    <s v="Fashionistas"/>
    <x v="1"/>
    <n v="-145"/>
    <x v="0"/>
    <x v="1"/>
    <x v="1"/>
    <x v="0"/>
    <x v="0"/>
  </r>
  <r>
    <x v="1"/>
    <x v="26"/>
    <s v="Taxi Co."/>
    <x v="11"/>
    <n v="-23"/>
    <x v="0"/>
    <x v="5"/>
    <x v="1"/>
    <x v="0"/>
    <x v="0"/>
  </r>
  <r>
    <x v="2"/>
    <x v="27"/>
    <s v="Interest"/>
    <x v="2"/>
    <n v="36"/>
    <x v="0"/>
    <x v="2"/>
    <x v="0"/>
    <x v="0"/>
    <x v="1"/>
  </r>
  <r>
    <x v="0"/>
    <x v="27"/>
    <s v="ACME Pty Ltd"/>
    <x v="0"/>
    <n v="4000"/>
    <x v="0"/>
    <x v="0"/>
    <x v="0"/>
    <x v="0"/>
    <x v="1"/>
  </r>
  <r>
    <x v="1"/>
    <x v="27"/>
    <s v="Ground"/>
    <x v="3"/>
    <n v="-5"/>
    <x v="0"/>
    <x v="3"/>
    <x v="1"/>
    <x v="0"/>
    <x v="1"/>
  </r>
  <r>
    <x v="0"/>
    <x v="28"/>
    <s v="Estate Mgt."/>
    <x v="4"/>
    <n v="-900"/>
    <x v="0"/>
    <x v="4"/>
    <x v="1"/>
    <x v="0"/>
    <x v="1"/>
  </r>
  <r>
    <x v="0"/>
    <x v="28"/>
    <s v="Finance Co."/>
    <x v="5"/>
    <n v="-150"/>
    <x v="0"/>
    <x v="5"/>
    <x v="1"/>
    <x v="0"/>
    <x v="1"/>
  </r>
  <r>
    <x v="1"/>
    <x v="28"/>
    <s v="Ground"/>
    <x v="3"/>
    <n v="-5"/>
    <x v="0"/>
    <x v="3"/>
    <x v="1"/>
    <x v="0"/>
    <x v="1"/>
  </r>
  <r>
    <x v="1"/>
    <x v="29"/>
    <s v="Ground"/>
    <x v="3"/>
    <n v="-5"/>
    <x v="0"/>
    <x v="3"/>
    <x v="1"/>
    <x v="0"/>
    <x v="1"/>
  </r>
  <r>
    <x v="1"/>
    <x v="30"/>
    <s v="Ground"/>
    <x v="3"/>
    <n v="-5"/>
    <x v="0"/>
    <x v="3"/>
    <x v="1"/>
    <x v="0"/>
    <x v="1"/>
  </r>
  <r>
    <x v="1"/>
    <x v="31"/>
    <s v="Ground"/>
    <x v="3"/>
    <n v="-5"/>
    <x v="0"/>
    <x v="3"/>
    <x v="1"/>
    <x v="0"/>
    <x v="1"/>
  </r>
  <r>
    <x v="1"/>
    <x v="31"/>
    <s v="Green's"/>
    <x v="8"/>
    <n v="-205"/>
    <x v="0"/>
    <x v="4"/>
    <x v="1"/>
    <x v="0"/>
    <x v="1"/>
  </r>
  <r>
    <x v="0"/>
    <x v="32"/>
    <s v="Elec. Co."/>
    <x v="7"/>
    <n v="-51.1"/>
    <x v="0"/>
    <x v="4"/>
    <x v="1"/>
    <x v="0"/>
    <x v="1"/>
  </r>
  <r>
    <x v="1"/>
    <x v="32"/>
    <s v="Ground"/>
    <x v="3"/>
    <n v="-5"/>
    <x v="0"/>
    <x v="3"/>
    <x v="1"/>
    <x v="0"/>
    <x v="1"/>
  </r>
  <r>
    <x v="1"/>
    <x v="33"/>
    <s v="Ground"/>
    <x v="3"/>
    <n v="-5"/>
    <x v="0"/>
    <x v="3"/>
    <x v="1"/>
    <x v="0"/>
    <x v="1"/>
  </r>
  <r>
    <x v="1"/>
    <x v="34"/>
    <s v="Fuel. Co"/>
    <x v="9"/>
    <n v="-78"/>
    <x v="0"/>
    <x v="5"/>
    <x v="1"/>
    <x v="0"/>
    <x v="1"/>
  </r>
  <r>
    <x v="1"/>
    <x v="34"/>
    <s v="Ground"/>
    <x v="3"/>
    <n v="-5"/>
    <x v="0"/>
    <x v="3"/>
    <x v="1"/>
    <x v="0"/>
    <x v="1"/>
  </r>
  <r>
    <x v="1"/>
    <x v="35"/>
    <s v="Ground"/>
    <x v="3"/>
    <n v="-5"/>
    <x v="0"/>
    <x v="3"/>
    <x v="1"/>
    <x v="0"/>
    <x v="1"/>
  </r>
  <r>
    <x v="1"/>
    <x v="36"/>
    <s v="Green's"/>
    <x v="8"/>
    <n v="-135.9"/>
    <x v="0"/>
    <x v="4"/>
    <x v="1"/>
    <x v="0"/>
    <x v="1"/>
  </r>
  <r>
    <x v="1"/>
    <x v="36"/>
    <s v="Ground"/>
    <x v="3"/>
    <n v="-5"/>
    <x v="0"/>
    <x v="3"/>
    <x v="1"/>
    <x v="0"/>
    <x v="1"/>
  </r>
  <r>
    <x v="1"/>
    <x v="37"/>
    <s v="Ground"/>
    <x v="3"/>
    <n v="-5"/>
    <x v="0"/>
    <x v="3"/>
    <x v="1"/>
    <x v="0"/>
    <x v="1"/>
  </r>
  <r>
    <x v="1"/>
    <x v="37"/>
    <s v="Event Cinemas"/>
    <x v="6"/>
    <n v="-40.9"/>
    <x v="0"/>
    <x v="1"/>
    <x v="1"/>
    <x v="0"/>
    <x v="1"/>
  </r>
  <r>
    <x v="1"/>
    <x v="37"/>
    <s v="Fashionistas"/>
    <x v="1"/>
    <n v="-99"/>
    <x v="0"/>
    <x v="1"/>
    <x v="1"/>
    <x v="0"/>
    <x v="1"/>
  </r>
  <r>
    <x v="1"/>
    <x v="37"/>
    <s v="Joe's Grill"/>
    <x v="10"/>
    <n v="-53"/>
    <x v="0"/>
    <x v="3"/>
    <x v="1"/>
    <x v="0"/>
    <x v="1"/>
  </r>
  <r>
    <x v="1"/>
    <x v="38"/>
    <s v="Taxi Co."/>
    <x v="11"/>
    <n v="-28.9"/>
    <x v="0"/>
    <x v="5"/>
    <x v="1"/>
    <x v="0"/>
    <x v="1"/>
  </r>
  <r>
    <x v="0"/>
    <x v="39"/>
    <s v="Muscle Beach"/>
    <x v="12"/>
    <n v="-30"/>
    <x v="0"/>
    <x v="1"/>
    <x v="1"/>
    <x v="0"/>
    <x v="1"/>
  </r>
  <r>
    <x v="1"/>
    <x v="39"/>
    <s v="Ground"/>
    <x v="3"/>
    <n v="-5"/>
    <x v="0"/>
    <x v="3"/>
    <x v="1"/>
    <x v="0"/>
    <x v="1"/>
  </r>
  <r>
    <x v="1"/>
    <x v="40"/>
    <s v="Ground"/>
    <x v="3"/>
    <n v="-5"/>
    <x v="0"/>
    <x v="3"/>
    <x v="1"/>
    <x v="0"/>
    <x v="1"/>
  </r>
  <r>
    <x v="0"/>
    <x v="40"/>
    <s v="Phone Co."/>
    <x v="14"/>
    <n v="-40"/>
    <x v="0"/>
    <x v="4"/>
    <x v="1"/>
    <x v="0"/>
    <x v="1"/>
  </r>
  <r>
    <x v="1"/>
    <x v="41"/>
    <s v="Sam's Gifts"/>
    <x v="15"/>
    <n v="-45.9"/>
    <x v="0"/>
    <x v="1"/>
    <x v="1"/>
    <x v="0"/>
    <x v="1"/>
  </r>
  <r>
    <x v="1"/>
    <x v="41"/>
    <s v="Streaming Co."/>
    <x v="6"/>
    <n v="-35"/>
    <x v="0"/>
    <x v="1"/>
    <x v="1"/>
    <x v="0"/>
    <x v="1"/>
  </r>
  <r>
    <x v="1"/>
    <x v="41"/>
    <s v="Ground"/>
    <x v="3"/>
    <n v="-5"/>
    <x v="0"/>
    <x v="3"/>
    <x v="1"/>
    <x v="0"/>
    <x v="1"/>
  </r>
  <r>
    <x v="1"/>
    <x v="42"/>
    <s v="Ground"/>
    <x v="3"/>
    <n v="-5"/>
    <x v="0"/>
    <x v="3"/>
    <x v="1"/>
    <x v="0"/>
    <x v="1"/>
  </r>
  <r>
    <x v="1"/>
    <x v="43"/>
    <s v="Ground"/>
    <x v="3"/>
    <n v="-5"/>
    <x v="0"/>
    <x v="3"/>
    <x v="1"/>
    <x v="0"/>
    <x v="1"/>
  </r>
  <r>
    <x v="1"/>
    <x v="43"/>
    <s v="Green's"/>
    <x v="8"/>
    <n v="-171"/>
    <x v="0"/>
    <x v="4"/>
    <x v="1"/>
    <x v="0"/>
    <x v="1"/>
  </r>
  <r>
    <x v="1"/>
    <x v="44"/>
    <s v="Pizza Pomodoro"/>
    <x v="10"/>
    <n v="-37.9"/>
    <x v="0"/>
    <x v="3"/>
    <x v="1"/>
    <x v="0"/>
    <x v="1"/>
  </r>
  <r>
    <x v="1"/>
    <x v="45"/>
    <s v="Golden Arches"/>
    <x v="10"/>
    <n v="-12.9"/>
    <x v="0"/>
    <x v="3"/>
    <x v="1"/>
    <x v="0"/>
    <x v="1"/>
  </r>
  <r>
    <x v="0"/>
    <x v="46"/>
    <s v="Worldvision"/>
    <x v="16"/>
    <n v="-55"/>
    <x v="0"/>
    <x v="7"/>
    <x v="1"/>
    <x v="0"/>
    <x v="1"/>
  </r>
  <r>
    <x v="1"/>
    <x v="46"/>
    <s v="Fuel. Co"/>
    <x v="9"/>
    <n v="-64.099999999999994"/>
    <x v="0"/>
    <x v="5"/>
    <x v="1"/>
    <x v="0"/>
    <x v="1"/>
  </r>
  <r>
    <x v="1"/>
    <x v="46"/>
    <s v="Ground"/>
    <x v="3"/>
    <n v="-5"/>
    <x v="0"/>
    <x v="3"/>
    <x v="1"/>
    <x v="0"/>
    <x v="1"/>
  </r>
  <r>
    <x v="1"/>
    <x v="47"/>
    <s v="Ground"/>
    <x v="3"/>
    <n v="-5"/>
    <x v="0"/>
    <x v="3"/>
    <x v="1"/>
    <x v="0"/>
    <x v="1"/>
  </r>
  <r>
    <x v="1"/>
    <x v="48"/>
    <s v="Ground"/>
    <x v="3"/>
    <n v="-5"/>
    <x v="0"/>
    <x v="3"/>
    <x v="1"/>
    <x v="0"/>
    <x v="1"/>
  </r>
  <r>
    <x v="1"/>
    <x v="49"/>
    <s v="Ground"/>
    <x v="3"/>
    <n v="-5"/>
    <x v="0"/>
    <x v="3"/>
    <x v="1"/>
    <x v="0"/>
    <x v="1"/>
  </r>
  <r>
    <x v="1"/>
    <x v="50"/>
    <s v="Ground"/>
    <x v="3"/>
    <n v="-5"/>
    <x v="0"/>
    <x v="3"/>
    <x v="1"/>
    <x v="0"/>
    <x v="1"/>
  </r>
  <r>
    <x v="1"/>
    <x v="50"/>
    <s v="Green's"/>
    <x v="8"/>
    <n v="-162.9"/>
    <x v="0"/>
    <x v="4"/>
    <x v="1"/>
    <x v="0"/>
    <x v="1"/>
  </r>
  <r>
    <x v="1"/>
    <x v="51"/>
    <s v="Ted's Trainers"/>
    <x v="1"/>
    <n v="-125.9"/>
    <x v="0"/>
    <x v="1"/>
    <x v="1"/>
    <x v="0"/>
    <x v="1"/>
  </r>
  <r>
    <x v="1"/>
    <x v="51"/>
    <s v="Global Fashion"/>
    <x v="1"/>
    <n v="-137"/>
    <x v="0"/>
    <x v="1"/>
    <x v="1"/>
    <x v="0"/>
    <x v="1"/>
  </r>
  <r>
    <x v="1"/>
    <x v="52"/>
    <s v="Fashionistas"/>
    <x v="1"/>
    <n v="-146.1"/>
    <x v="0"/>
    <x v="1"/>
    <x v="1"/>
    <x v="0"/>
    <x v="1"/>
  </r>
  <r>
    <x v="1"/>
    <x v="52"/>
    <s v="Taxi Co."/>
    <x v="11"/>
    <n v="-24.1"/>
    <x v="0"/>
    <x v="5"/>
    <x v="1"/>
    <x v="0"/>
    <x v="1"/>
  </r>
  <r>
    <x v="0"/>
    <x v="53"/>
    <s v="ACME Pty Ltd"/>
    <x v="0"/>
    <n v="4000"/>
    <x v="0"/>
    <x v="0"/>
    <x v="0"/>
    <x v="0"/>
    <x v="2"/>
  </r>
  <r>
    <x v="2"/>
    <x v="53"/>
    <s v="Interest"/>
    <x v="2"/>
    <n v="37"/>
    <x v="0"/>
    <x v="2"/>
    <x v="0"/>
    <x v="0"/>
    <x v="2"/>
  </r>
  <r>
    <x v="1"/>
    <x v="53"/>
    <s v="Ground"/>
    <x v="3"/>
    <n v="-5"/>
    <x v="0"/>
    <x v="3"/>
    <x v="1"/>
    <x v="0"/>
    <x v="2"/>
  </r>
  <r>
    <x v="0"/>
    <x v="54"/>
    <s v="Estate Mgt."/>
    <x v="4"/>
    <n v="-900"/>
    <x v="0"/>
    <x v="4"/>
    <x v="1"/>
    <x v="0"/>
    <x v="2"/>
  </r>
  <r>
    <x v="0"/>
    <x v="54"/>
    <s v="Finance Co."/>
    <x v="5"/>
    <n v="-150"/>
    <x v="0"/>
    <x v="5"/>
    <x v="1"/>
    <x v="0"/>
    <x v="2"/>
  </r>
  <r>
    <x v="1"/>
    <x v="54"/>
    <s v="Ground"/>
    <x v="3"/>
    <n v="-5"/>
    <x v="0"/>
    <x v="3"/>
    <x v="1"/>
    <x v="0"/>
    <x v="2"/>
  </r>
  <r>
    <x v="1"/>
    <x v="55"/>
    <s v="Ground"/>
    <x v="3"/>
    <n v="-5"/>
    <x v="0"/>
    <x v="3"/>
    <x v="1"/>
    <x v="0"/>
    <x v="2"/>
  </r>
  <r>
    <x v="1"/>
    <x v="56"/>
    <s v="Ground"/>
    <x v="3"/>
    <n v="-5"/>
    <x v="0"/>
    <x v="3"/>
    <x v="1"/>
    <x v="0"/>
    <x v="2"/>
  </r>
  <r>
    <x v="1"/>
    <x v="57"/>
    <s v="Ground"/>
    <x v="3"/>
    <n v="-5"/>
    <x v="0"/>
    <x v="3"/>
    <x v="1"/>
    <x v="0"/>
    <x v="2"/>
  </r>
  <r>
    <x v="1"/>
    <x v="57"/>
    <s v="Green's"/>
    <x v="8"/>
    <n v="-149"/>
    <x v="0"/>
    <x v="4"/>
    <x v="1"/>
    <x v="0"/>
    <x v="2"/>
  </r>
  <r>
    <x v="0"/>
    <x v="58"/>
    <s v="Elec. Co."/>
    <x v="7"/>
    <n v="-52.1"/>
    <x v="0"/>
    <x v="4"/>
    <x v="1"/>
    <x v="0"/>
    <x v="2"/>
  </r>
  <r>
    <x v="1"/>
    <x v="58"/>
    <s v="Ground"/>
    <x v="3"/>
    <n v="-5"/>
    <x v="0"/>
    <x v="3"/>
    <x v="1"/>
    <x v="0"/>
    <x v="2"/>
  </r>
  <r>
    <x v="1"/>
    <x v="59"/>
    <s v="Ground"/>
    <x v="3"/>
    <n v="-5"/>
    <x v="0"/>
    <x v="3"/>
    <x v="1"/>
    <x v="0"/>
    <x v="2"/>
  </r>
  <r>
    <x v="1"/>
    <x v="60"/>
    <s v="Fuel. Co"/>
    <x v="9"/>
    <n v="-78.900000000000006"/>
    <x v="0"/>
    <x v="5"/>
    <x v="1"/>
    <x v="0"/>
    <x v="2"/>
  </r>
  <r>
    <x v="1"/>
    <x v="60"/>
    <s v="Ground"/>
    <x v="3"/>
    <n v="-5"/>
    <x v="0"/>
    <x v="3"/>
    <x v="1"/>
    <x v="0"/>
    <x v="2"/>
  </r>
  <r>
    <x v="1"/>
    <x v="61"/>
    <s v="Ground"/>
    <x v="3"/>
    <n v="-5"/>
    <x v="0"/>
    <x v="3"/>
    <x v="1"/>
    <x v="0"/>
    <x v="2"/>
  </r>
  <r>
    <x v="1"/>
    <x v="62"/>
    <s v="Green's"/>
    <x v="8"/>
    <n v="-137"/>
    <x v="0"/>
    <x v="4"/>
    <x v="1"/>
    <x v="0"/>
    <x v="2"/>
  </r>
  <r>
    <x v="1"/>
    <x v="62"/>
    <s v="Ground"/>
    <x v="3"/>
    <n v="-5"/>
    <x v="0"/>
    <x v="3"/>
    <x v="1"/>
    <x v="0"/>
    <x v="2"/>
  </r>
  <r>
    <x v="1"/>
    <x v="63"/>
    <s v="Ground"/>
    <x v="3"/>
    <n v="-5"/>
    <x v="0"/>
    <x v="3"/>
    <x v="1"/>
    <x v="0"/>
    <x v="2"/>
  </r>
  <r>
    <x v="1"/>
    <x v="63"/>
    <s v="Event Cinemas"/>
    <x v="6"/>
    <n v="-41.8"/>
    <x v="0"/>
    <x v="1"/>
    <x v="1"/>
    <x v="0"/>
    <x v="2"/>
  </r>
  <r>
    <x v="1"/>
    <x v="63"/>
    <s v="Fashionistas"/>
    <x v="1"/>
    <n v="-99.9"/>
    <x v="0"/>
    <x v="1"/>
    <x v="1"/>
    <x v="0"/>
    <x v="2"/>
  </r>
  <r>
    <x v="1"/>
    <x v="63"/>
    <s v="Joe's Grill"/>
    <x v="10"/>
    <n v="-54"/>
    <x v="0"/>
    <x v="3"/>
    <x v="1"/>
    <x v="0"/>
    <x v="2"/>
  </r>
  <r>
    <x v="1"/>
    <x v="64"/>
    <s v="Taxi Co."/>
    <x v="11"/>
    <n v="-30"/>
    <x v="0"/>
    <x v="5"/>
    <x v="1"/>
    <x v="0"/>
    <x v="2"/>
  </r>
  <r>
    <x v="0"/>
    <x v="65"/>
    <s v="Muscle Beach"/>
    <x v="12"/>
    <n v="-30"/>
    <x v="0"/>
    <x v="1"/>
    <x v="1"/>
    <x v="0"/>
    <x v="2"/>
  </r>
  <r>
    <x v="1"/>
    <x v="65"/>
    <s v="Ground"/>
    <x v="3"/>
    <n v="-5"/>
    <x v="0"/>
    <x v="3"/>
    <x v="1"/>
    <x v="0"/>
    <x v="2"/>
  </r>
  <r>
    <x v="1"/>
    <x v="66"/>
    <s v="Ground"/>
    <x v="3"/>
    <n v="-5"/>
    <x v="0"/>
    <x v="3"/>
    <x v="1"/>
    <x v="0"/>
    <x v="2"/>
  </r>
  <r>
    <x v="0"/>
    <x v="66"/>
    <s v="Village Medical"/>
    <x v="17"/>
    <n v="-75"/>
    <x v="0"/>
    <x v="6"/>
    <x v="1"/>
    <x v="0"/>
    <x v="2"/>
  </r>
  <r>
    <x v="0"/>
    <x v="66"/>
    <s v="Phone Co."/>
    <x v="14"/>
    <n v="-40"/>
    <x v="0"/>
    <x v="4"/>
    <x v="1"/>
    <x v="0"/>
    <x v="2"/>
  </r>
  <r>
    <x v="1"/>
    <x v="67"/>
    <s v="Sam's Gifts"/>
    <x v="15"/>
    <n v="-46.8"/>
    <x v="0"/>
    <x v="1"/>
    <x v="1"/>
    <x v="0"/>
    <x v="2"/>
  </r>
  <r>
    <x v="1"/>
    <x v="67"/>
    <s v="Streaming Co."/>
    <x v="6"/>
    <n v="-35"/>
    <x v="0"/>
    <x v="1"/>
    <x v="1"/>
    <x v="0"/>
    <x v="2"/>
  </r>
  <r>
    <x v="1"/>
    <x v="67"/>
    <s v="Ground"/>
    <x v="3"/>
    <n v="-5"/>
    <x v="0"/>
    <x v="3"/>
    <x v="1"/>
    <x v="0"/>
    <x v="2"/>
  </r>
  <r>
    <x v="1"/>
    <x v="68"/>
    <s v="Ground"/>
    <x v="3"/>
    <n v="-5"/>
    <x v="0"/>
    <x v="3"/>
    <x v="1"/>
    <x v="0"/>
    <x v="2"/>
  </r>
  <r>
    <x v="1"/>
    <x v="69"/>
    <s v="Ground"/>
    <x v="3"/>
    <n v="-5"/>
    <x v="0"/>
    <x v="3"/>
    <x v="1"/>
    <x v="0"/>
    <x v="2"/>
  </r>
  <r>
    <x v="1"/>
    <x v="69"/>
    <s v="Green's"/>
    <x v="8"/>
    <n v="-171.9"/>
    <x v="0"/>
    <x v="4"/>
    <x v="1"/>
    <x v="0"/>
    <x v="2"/>
  </r>
  <r>
    <x v="1"/>
    <x v="70"/>
    <s v="Pizza Pomodoro"/>
    <x v="10"/>
    <n v="-39"/>
    <x v="0"/>
    <x v="3"/>
    <x v="1"/>
    <x v="0"/>
    <x v="2"/>
  </r>
  <r>
    <x v="1"/>
    <x v="71"/>
    <s v="Golden Arches"/>
    <x v="10"/>
    <n v="-14"/>
    <x v="0"/>
    <x v="3"/>
    <x v="1"/>
    <x v="0"/>
    <x v="2"/>
  </r>
  <r>
    <x v="0"/>
    <x v="72"/>
    <s v="Worldvision"/>
    <x v="16"/>
    <n v="-55"/>
    <x v="0"/>
    <x v="7"/>
    <x v="1"/>
    <x v="0"/>
    <x v="2"/>
  </r>
  <r>
    <x v="1"/>
    <x v="72"/>
    <s v="Fuel. Co"/>
    <x v="9"/>
    <n v="-65"/>
    <x v="0"/>
    <x v="5"/>
    <x v="1"/>
    <x v="0"/>
    <x v="2"/>
  </r>
  <r>
    <x v="1"/>
    <x v="72"/>
    <s v="Ground"/>
    <x v="3"/>
    <n v="-5"/>
    <x v="0"/>
    <x v="3"/>
    <x v="1"/>
    <x v="0"/>
    <x v="2"/>
  </r>
  <r>
    <x v="1"/>
    <x v="73"/>
    <s v="Ground"/>
    <x v="3"/>
    <n v="-5"/>
    <x v="0"/>
    <x v="3"/>
    <x v="1"/>
    <x v="0"/>
    <x v="2"/>
  </r>
  <r>
    <x v="1"/>
    <x v="74"/>
    <s v="Ground"/>
    <x v="3"/>
    <n v="-5"/>
    <x v="0"/>
    <x v="3"/>
    <x v="1"/>
    <x v="0"/>
    <x v="2"/>
  </r>
  <r>
    <x v="1"/>
    <x v="75"/>
    <s v="Ground"/>
    <x v="3"/>
    <n v="-5"/>
    <x v="0"/>
    <x v="3"/>
    <x v="1"/>
    <x v="0"/>
    <x v="2"/>
  </r>
  <r>
    <x v="1"/>
    <x v="76"/>
    <s v="Ground"/>
    <x v="3"/>
    <n v="-5"/>
    <x v="0"/>
    <x v="3"/>
    <x v="1"/>
    <x v="0"/>
    <x v="2"/>
  </r>
  <r>
    <x v="1"/>
    <x v="76"/>
    <s v="Green's"/>
    <x v="8"/>
    <n v="-209"/>
    <x v="0"/>
    <x v="4"/>
    <x v="1"/>
    <x v="0"/>
    <x v="2"/>
  </r>
  <r>
    <x v="1"/>
    <x v="77"/>
    <s v="Ted's Trainers"/>
    <x v="1"/>
    <n v="-127"/>
    <x v="0"/>
    <x v="1"/>
    <x v="1"/>
    <x v="0"/>
    <x v="2"/>
  </r>
  <r>
    <x v="1"/>
    <x v="77"/>
    <s v="Sports Co."/>
    <x v="1"/>
    <n v="-177.2"/>
    <x v="0"/>
    <x v="1"/>
    <x v="1"/>
    <x v="0"/>
    <x v="2"/>
  </r>
  <r>
    <x v="1"/>
    <x v="78"/>
    <s v="Fashionistas"/>
    <x v="1"/>
    <n v="-147.1"/>
    <x v="0"/>
    <x v="1"/>
    <x v="1"/>
    <x v="0"/>
    <x v="2"/>
  </r>
  <r>
    <x v="1"/>
    <x v="78"/>
    <s v="Taxi Co."/>
    <x v="11"/>
    <n v="-25"/>
    <x v="0"/>
    <x v="5"/>
    <x v="1"/>
    <x v="0"/>
    <x v="2"/>
  </r>
  <r>
    <x v="1"/>
    <x v="79"/>
    <s v="Foodary"/>
    <x v="10"/>
    <n v="-15"/>
    <x v="0"/>
    <x v="3"/>
    <x v="1"/>
    <x v="0"/>
    <x v="2"/>
  </r>
  <r>
    <x v="1"/>
    <x v="80"/>
    <s v="Ground"/>
    <x v="3"/>
    <n v="-5"/>
    <x v="0"/>
    <x v="3"/>
    <x v="1"/>
    <x v="0"/>
    <x v="2"/>
  </r>
  <r>
    <x v="1"/>
    <x v="81"/>
    <s v="Ground"/>
    <x v="3"/>
    <n v="-5"/>
    <x v="0"/>
    <x v="3"/>
    <x v="1"/>
    <x v="0"/>
    <x v="2"/>
  </r>
  <r>
    <x v="0"/>
    <x v="81"/>
    <s v="Amoogle"/>
    <x v="18"/>
    <n v="1350"/>
    <x v="0"/>
    <x v="2"/>
    <x v="0"/>
    <x v="0"/>
    <x v="2"/>
  </r>
  <r>
    <x v="0"/>
    <x v="82"/>
    <s v="ACME Pty Ltd"/>
    <x v="0"/>
    <n v="4000"/>
    <x v="0"/>
    <x v="0"/>
    <x v="0"/>
    <x v="0"/>
    <x v="3"/>
  </r>
  <r>
    <x v="2"/>
    <x v="82"/>
    <s v="Interest"/>
    <x v="2"/>
    <n v="38"/>
    <x v="0"/>
    <x v="2"/>
    <x v="0"/>
    <x v="0"/>
    <x v="3"/>
  </r>
  <r>
    <x v="1"/>
    <x v="82"/>
    <s v="Ground"/>
    <x v="3"/>
    <n v="-5"/>
    <x v="0"/>
    <x v="3"/>
    <x v="1"/>
    <x v="0"/>
    <x v="3"/>
  </r>
  <r>
    <x v="0"/>
    <x v="83"/>
    <s v="Estate Mgt."/>
    <x v="4"/>
    <n v="-900"/>
    <x v="0"/>
    <x v="4"/>
    <x v="1"/>
    <x v="0"/>
    <x v="3"/>
  </r>
  <r>
    <x v="0"/>
    <x v="83"/>
    <s v="Finance Co."/>
    <x v="5"/>
    <n v="-150"/>
    <x v="0"/>
    <x v="5"/>
    <x v="1"/>
    <x v="0"/>
    <x v="3"/>
  </r>
  <r>
    <x v="1"/>
    <x v="83"/>
    <s v="Ground"/>
    <x v="3"/>
    <n v="-5"/>
    <x v="0"/>
    <x v="3"/>
    <x v="1"/>
    <x v="0"/>
    <x v="3"/>
  </r>
  <r>
    <x v="1"/>
    <x v="84"/>
    <s v="Ground"/>
    <x v="3"/>
    <n v="-5"/>
    <x v="0"/>
    <x v="3"/>
    <x v="1"/>
    <x v="0"/>
    <x v="3"/>
  </r>
  <r>
    <x v="1"/>
    <x v="85"/>
    <s v="Ground"/>
    <x v="3"/>
    <n v="-5"/>
    <x v="0"/>
    <x v="3"/>
    <x v="1"/>
    <x v="0"/>
    <x v="3"/>
  </r>
  <r>
    <x v="1"/>
    <x v="86"/>
    <s v="Ground"/>
    <x v="3"/>
    <n v="-5"/>
    <x v="0"/>
    <x v="3"/>
    <x v="1"/>
    <x v="0"/>
    <x v="3"/>
  </r>
  <r>
    <x v="1"/>
    <x v="86"/>
    <s v="Green's"/>
    <x v="8"/>
    <n v="-158.19999999999999"/>
    <x v="0"/>
    <x v="4"/>
    <x v="1"/>
    <x v="0"/>
    <x v="3"/>
  </r>
  <r>
    <x v="0"/>
    <x v="87"/>
    <s v="Elec. Co."/>
    <x v="7"/>
    <n v="-53.2"/>
    <x v="0"/>
    <x v="4"/>
    <x v="1"/>
    <x v="0"/>
    <x v="3"/>
  </r>
  <r>
    <x v="1"/>
    <x v="87"/>
    <s v="Ground"/>
    <x v="3"/>
    <n v="-5"/>
    <x v="0"/>
    <x v="3"/>
    <x v="1"/>
    <x v="0"/>
    <x v="3"/>
  </r>
  <r>
    <x v="1"/>
    <x v="88"/>
    <s v="Ground"/>
    <x v="3"/>
    <n v="-5"/>
    <x v="0"/>
    <x v="3"/>
    <x v="1"/>
    <x v="0"/>
    <x v="3"/>
  </r>
  <r>
    <x v="1"/>
    <x v="89"/>
    <s v="Fuel. Co"/>
    <x v="9"/>
    <n v="-79.900000000000006"/>
    <x v="0"/>
    <x v="5"/>
    <x v="1"/>
    <x v="0"/>
    <x v="3"/>
  </r>
  <r>
    <x v="1"/>
    <x v="89"/>
    <s v="Ground"/>
    <x v="3"/>
    <n v="-5"/>
    <x v="0"/>
    <x v="3"/>
    <x v="1"/>
    <x v="0"/>
    <x v="3"/>
  </r>
  <r>
    <x v="1"/>
    <x v="90"/>
    <s v="Ground"/>
    <x v="3"/>
    <n v="-5"/>
    <x v="0"/>
    <x v="3"/>
    <x v="1"/>
    <x v="0"/>
    <x v="3"/>
  </r>
  <r>
    <x v="1"/>
    <x v="91"/>
    <s v="Green's"/>
    <x v="8"/>
    <n v="-98"/>
    <x v="0"/>
    <x v="4"/>
    <x v="1"/>
    <x v="0"/>
    <x v="3"/>
  </r>
  <r>
    <x v="1"/>
    <x v="91"/>
    <s v="Ground"/>
    <x v="3"/>
    <n v="-5"/>
    <x v="0"/>
    <x v="3"/>
    <x v="1"/>
    <x v="0"/>
    <x v="3"/>
  </r>
  <r>
    <x v="1"/>
    <x v="92"/>
    <s v="Ground"/>
    <x v="3"/>
    <n v="-5"/>
    <x v="0"/>
    <x v="3"/>
    <x v="1"/>
    <x v="0"/>
    <x v="3"/>
  </r>
  <r>
    <x v="1"/>
    <x v="92"/>
    <s v="Event Cinemas"/>
    <x v="6"/>
    <n v="-42.8"/>
    <x v="0"/>
    <x v="1"/>
    <x v="1"/>
    <x v="0"/>
    <x v="3"/>
  </r>
  <r>
    <x v="1"/>
    <x v="92"/>
    <s v="Fashionistas"/>
    <x v="1"/>
    <n v="-100.9"/>
    <x v="0"/>
    <x v="1"/>
    <x v="1"/>
    <x v="0"/>
    <x v="3"/>
  </r>
  <r>
    <x v="1"/>
    <x v="92"/>
    <s v="Joe's Grill"/>
    <x v="10"/>
    <n v="-54.9"/>
    <x v="0"/>
    <x v="3"/>
    <x v="1"/>
    <x v="0"/>
    <x v="3"/>
  </r>
  <r>
    <x v="1"/>
    <x v="93"/>
    <s v="Taxi Co."/>
    <x v="11"/>
    <n v="-31"/>
    <x v="0"/>
    <x v="5"/>
    <x v="1"/>
    <x v="0"/>
    <x v="3"/>
  </r>
  <r>
    <x v="0"/>
    <x v="94"/>
    <s v="Muscle Beach"/>
    <x v="12"/>
    <n v="-30"/>
    <x v="0"/>
    <x v="1"/>
    <x v="1"/>
    <x v="0"/>
    <x v="3"/>
  </r>
  <r>
    <x v="1"/>
    <x v="94"/>
    <s v="Ground"/>
    <x v="3"/>
    <n v="-5"/>
    <x v="0"/>
    <x v="3"/>
    <x v="1"/>
    <x v="0"/>
    <x v="3"/>
  </r>
  <r>
    <x v="1"/>
    <x v="95"/>
    <s v="Ground"/>
    <x v="3"/>
    <n v="-5"/>
    <x v="0"/>
    <x v="3"/>
    <x v="1"/>
    <x v="0"/>
    <x v="3"/>
  </r>
  <r>
    <x v="0"/>
    <x v="95"/>
    <s v="Phone Co."/>
    <x v="14"/>
    <n v="-40"/>
    <x v="0"/>
    <x v="4"/>
    <x v="1"/>
    <x v="0"/>
    <x v="3"/>
  </r>
  <r>
    <x v="1"/>
    <x v="96"/>
    <s v="Sam's Gifts"/>
    <x v="15"/>
    <n v="-47.9"/>
    <x v="0"/>
    <x v="1"/>
    <x v="1"/>
    <x v="0"/>
    <x v="3"/>
  </r>
  <r>
    <x v="1"/>
    <x v="96"/>
    <s v="Streaming Co."/>
    <x v="6"/>
    <n v="-35"/>
    <x v="0"/>
    <x v="1"/>
    <x v="1"/>
    <x v="0"/>
    <x v="3"/>
  </r>
  <r>
    <x v="1"/>
    <x v="96"/>
    <s v="Ground"/>
    <x v="3"/>
    <n v="-5"/>
    <x v="0"/>
    <x v="3"/>
    <x v="1"/>
    <x v="0"/>
    <x v="3"/>
  </r>
  <r>
    <x v="1"/>
    <x v="97"/>
    <s v="Ground"/>
    <x v="3"/>
    <n v="-5"/>
    <x v="0"/>
    <x v="3"/>
    <x v="1"/>
    <x v="0"/>
    <x v="3"/>
  </r>
  <r>
    <x v="1"/>
    <x v="98"/>
    <s v="Ground"/>
    <x v="3"/>
    <n v="-5"/>
    <x v="0"/>
    <x v="3"/>
    <x v="1"/>
    <x v="0"/>
    <x v="3"/>
  </r>
  <r>
    <x v="1"/>
    <x v="98"/>
    <s v="Green's"/>
    <x v="8"/>
    <n v="-173"/>
    <x v="0"/>
    <x v="4"/>
    <x v="1"/>
    <x v="0"/>
    <x v="3"/>
  </r>
  <r>
    <x v="1"/>
    <x v="99"/>
    <s v="Pizza Pomodoro"/>
    <x v="10"/>
    <n v="-40.1"/>
    <x v="0"/>
    <x v="3"/>
    <x v="1"/>
    <x v="0"/>
    <x v="3"/>
  </r>
  <r>
    <x v="1"/>
    <x v="100"/>
    <s v="Golden Arches"/>
    <x v="10"/>
    <n v="-15.1"/>
    <x v="0"/>
    <x v="3"/>
    <x v="1"/>
    <x v="0"/>
    <x v="3"/>
  </r>
  <r>
    <x v="0"/>
    <x v="101"/>
    <s v="Worldvision"/>
    <x v="16"/>
    <n v="-55"/>
    <x v="0"/>
    <x v="7"/>
    <x v="1"/>
    <x v="0"/>
    <x v="3"/>
  </r>
  <r>
    <x v="1"/>
    <x v="101"/>
    <s v="Fuel. Co"/>
    <x v="9"/>
    <n v="-66"/>
    <x v="0"/>
    <x v="5"/>
    <x v="1"/>
    <x v="0"/>
    <x v="3"/>
  </r>
  <r>
    <x v="1"/>
    <x v="101"/>
    <s v="Ground"/>
    <x v="3"/>
    <n v="-5"/>
    <x v="0"/>
    <x v="3"/>
    <x v="1"/>
    <x v="0"/>
    <x v="3"/>
  </r>
  <r>
    <x v="1"/>
    <x v="102"/>
    <s v="Ground"/>
    <x v="3"/>
    <n v="-5"/>
    <x v="0"/>
    <x v="3"/>
    <x v="1"/>
    <x v="0"/>
    <x v="3"/>
  </r>
  <r>
    <x v="1"/>
    <x v="103"/>
    <s v="Ground"/>
    <x v="3"/>
    <n v="-5"/>
    <x v="0"/>
    <x v="3"/>
    <x v="1"/>
    <x v="0"/>
    <x v="3"/>
  </r>
  <r>
    <x v="1"/>
    <x v="104"/>
    <s v="Ground"/>
    <x v="3"/>
    <n v="-5"/>
    <x v="0"/>
    <x v="3"/>
    <x v="1"/>
    <x v="0"/>
    <x v="3"/>
  </r>
  <r>
    <x v="1"/>
    <x v="105"/>
    <s v="Ground"/>
    <x v="3"/>
    <n v="-5"/>
    <x v="0"/>
    <x v="3"/>
    <x v="1"/>
    <x v="0"/>
    <x v="3"/>
  </r>
  <r>
    <x v="1"/>
    <x v="105"/>
    <s v="Green's"/>
    <x v="8"/>
    <n v="-164.9"/>
    <x v="0"/>
    <x v="4"/>
    <x v="1"/>
    <x v="0"/>
    <x v="3"/>
  </r>
  <r>
    <x v="1"/>
    <x v="106"/>
    <s v="Ted's Trainers"/>
    <x v="1"/>
    <n v="-127.9"/>
    <x v="0"/>
    <x v="1"/>
    <x v="1"/>
    <x v="0"/>
    <x v="3"/>
  </r>
  <r>
    <x v="1"/>
    <x v="106"/>
    <s v="BW Club"/>
    <x v="6"/>
    <n v="-300"/>
    <x v="0"/>
    <x v="1"/>
    <x v="1"/>
    <x v="0"/>
    <x v="3"/>
  </r>
  <r>
    <x v="1"/>
    <x v="107"/>
    <s v="Fashionistas"/>
    <x v="1"/>
    <n v="-148.1"/>
    <x v="0"/>
    <x v="1"/>
    <x v="1"/>
    <x v="0"/>
    <x v="3"/>
  </r>
  <r>
    <x v="1"/>
    <x v="107"/>
    <s v="Taxi Co."/>
    <x v="11"/>
    <n v="-26.1"/>
    <x v="0"/>
    <x v="5"/>
    <x v="1"/>
    <x v="0"/>
    <x v="3"/>
  </r>
  <r>
    <x v="1"/>
    <x v="108"/>
    <s v="Foodary"/>
    <x v="10"/>
    <n v="-15"/>
    <x v="0"/>
    <x v="3"/>
    <x v="1"/>
    <x v="0"/>
    <x v="3"/>
  </r>
  <r>
    <x v="1"/>
    <x v="108"/>
    <s v="Ground"/>
    <x v="3"/>
    <n v="-5"/>
    <x v="0"/>
    <x v="3"/>
    <x v="1"/>
    <x v="0"/>
    <x v="3"/>
  </r>
  <r>
    <x v="1"/>
    <x v="109"/>
    <s v="Ground"/>
    <x v="3"/>
    <n v="-5"/>
    <x v="0"/>
    <x v="3"/>
    <x v="1"/>
    <x v="0"/>
    <x v="3"/>
  </r>
  <r>
    <x v="1"/>
    <x v="110"/>
    <s v="Ground"/>
    <x v="3"/>
    <n v="-5"/>
    <x v="0"/>
    <x v="3"/>
    <x v="1"/>
    <x v="0"/>
    <x v="4"/>
  </r>
  <r>
    <x v="0"/>
    <x v="111"/>
    <s v="ACME Pty Ltd"/>
    <x v="0"/>
    <n v="4000"/>
    <x v="0"/>
    <x v="0"/>
    <x v="0"/>
    <x v="0"/>
    <x v="4"/>
  </r>
  <r>
    <x v="2"/>
    <x v="111"/>
    <s v="Interest"/>
    <x v="2"/>
    <n v="39"/>
    <x v="0"/>
    <x v="2"/>
    <x v="0"/>
    <x v="0"/>
    <x v="4"/>
  </r>
  <r>
    <x v="0"/>
    <x v="111"/>
    <s v="Estate Mgt."/>
    <x v="4"/>
    <n v="-900"/>
    <x v="0"/>
    <x v="4"/>
    <x v="1"/>
    <x v="0"/>
    <x v="4"/>
  </r>
  <r>
    <x v="0"/>
    <x v="111"/>
    <s v="Finance Co."/>
    <x v="5"/>
    <n v="-150"/>
    <x v="0"/>
    <x v="5"/>
    <x v="1"/>
    <x v="0"/>
    <x v="4"/>
  </r>
  <r>
    <x v="1"/>
    <x v="111"/>
    <s v="Ground"/>
    <x v="3"/>
    <n v="-5"/>
    <x v="0"/>
    <x v="3"/>
    <x v="1"/>
    <x v="0"/>
    <x v="4"/>
  </r>
  <r>
    <x v="1"/>
    <x v="112"/>
    <s v="Ground"/>
    <x v="3"/>
    <n v="-5"/>
    <x v="0"/>
    <x v="3"/>
    <x v="1"/>
    <x v="0"/>
    <x v="4"/>
  </r>
  <r>
    <x v="1"/>
    <x v="113"/>
    <s v="Ground"/>
    <x v="3"/>
    <n v="-5"/>
    <x v="0"/>
    <x v="3"/>
    <x v="1"/>
    <x v="0"/>
    <x v="4"/>
  </r>
  <r>
    <x v="1"/>
    <x v="114"/>
    <s v="Ground"/>
    <x v="3"/>
    <n v="-5"/>
    <x v="0"/>
    <x v="3"/>
    <x v="1"/>
    <x v="0"/>
    <x v="4"/>
  </r>
  <r>
    <x v="1"/>
    <x v="114"/>
    <s v="Green's"/>
    <x v="8"/>
    <n v="-170"/>
    <x v="0"/>
    <x v="4"/>
    <x v="1"/>
    <x v="0"/>
    <x v="4"/>
  </r>
  <r>
    <x v="0"/>
    <x v="115"/>
    <s v="Elec. Co."/>
    <x v="7"/>
    <n v="-54.1"/>
    <x v="0"/>
    <x v="4"/>
    <x v="1"/>
    <x v="0"/>
    <x v="4"/>
  </r>
  <r>
    <x v="1"/>
    <x v="115"/>
    <s v="Ground"/>
    <x v="3"/>
    <n v="-5"/>
    <x v="0"/>
    <x v="3"/>
    <x v="1"/>
    <x v="0"/>
    <x v="4"/>
  </r>
  <r>
    <x v="1"/>
    <x v="116"/>
    <s v="Ground"/>
    <x v="3"/>
    <n v="-5"/>
    <x v="0"/>
    <x v="3"/>
    <x v="1"/>
    <x v="0"/>
    <x v="4"/>
  </r>
  <r>
    <x v="1"/>
    <x v="117"/>
    <s v="Fuel. Co"/>
    <x v="9"/>
    <n v="-81"/>
    <x v="0"/>
    <x v="5"/>
    <x v="1"/>
    <x v="0"/>
    <x v="4"/>
  </r>
  <r>
    <x v="1"/>
    <x v="117"/>
    <s v="Ground"/>
    <x v="3"/>
    <n v="-5"/>
    <x v="0"/>
    <x v="3"/>
    <x v="1"/>
    <x v="0"/>
    <x v="4"/>
  </r>
  <r>
    <x v="1"/>
    <x v="118"/>
    <s v="Ground"/>
    <x v="3"/>
    <n v="-5"/>
    <x v="0"/>
    <x v="3"/>
    <x v="1"/>
    <x v="0"/>
    <x v="4"/>
  </r>
  <r>
    <x v="1"/>
    <x v="119"/>
    <s v="Green's"/>
    <x v="8"/>
    <n v="-139.1"/>
    <x v="0"/>
    <x v="4"/>
    <x v="1"/>
    <x v="0"/>
    <x v="4"/>
  </r>
  <r>
    <x v="1"/>
    <x v="119"/>
    <s v="Ground"/>
    <x v="3"/>
    <n v="-5"/>
    <x v="0"/>
    <x v="3"/>
    <x v="1"/>
    <x v="0"/>
    <x v="4"/>
  </r>
  <r>
    <x v="1"/>
    <x v="120"/>
    <s v="Ground"/>
    <x v="3"/>
    <n v="-5"/>
    <x v="0"/>
    <x v="3"/>
    <x v="1"/>
    <x v="0"/>
    <x v="4"/>
  </r>
  <r>
    <x v="1"/>
    <x v="120"/>
    <s v="Event Cinemas"/>
    <x v="6"/>
    <n v="-43.9"/>
    <x v="0"/>
    <x v="1"/>
    <x v="1"/>
    <x v="0"/>
    <x v="4"/>
  </r>
  <r>
    <x v="1"/>
    <x v="120"/>
    <s v="Fashionistas"/>
    <x v="1"/>
    <n v="-101.80000000000001"/>
    <x v="0"/>
    <x v="1"/>
    <x v="1"/>
    <x v="0"/>
    <x v="4"/>
  </r>
  <r>
    <x v="1"/>
    <x v="120"/>
    <s v="Joe's Grill"/>
    <x v="10"/>
    <n v="-55.9"/>
    <x v="0"/>
    <x v="3"/>
    <x v="1"/>
    <x v="0"/>
    <x v="4"/>
  </r>
  <r>
    <x v="1"/>
    <x v="121"/>
    <s v="Taxi Co."/>
    <x v="11"/>
    <n v="-32"/>
    <x v="0"/>
    <x v="5"/>
    <x v="1"/>
    <x v="0"/>
    <x v="4"/>
  </r>
  <r>
    <x v="0"/>
    <x v="122"/>
    <s v="Muscle Beach"/>
    <x v="12"/>
    <n v="-30"/>
    <x v="0"/>
    <x v="1"/>
    <x v="1"/>
    <x v="0"/>
    <x v="4"/>
  </r>
  <r>
    <x v="1"/>
    <x v="122"/>
    <s v="Ground"/>
    <x v="3"/>
    <n v="-5"/>
    <x v="0"/>
    <x v="3"/>
    <x v="1"/>
    <x v="0"/>
    <x v="4"/>
  </r>
  <r>
    <x v="1"/>
    <x v="123"/>
    <s v="Ground"/>
    <x v="3"/>
    <n v="-5"/>
    <x v="0"/>
    <x v="3"/>
    <x v="1"/>
    <x v="0"/>
    <x v="4"/>
  </r>
  <r>
    <x v="0"/>
    <x v="123"/>
    <s v="Village Medical"/>
    <x v="17"/>
    <n v="-75"/>
    <x v="0"/>
    <x v="6"/>
    <x v="1"/>
    <x v="0"/>
    <x v="4"/>
  </r>
  <r>
    <x v="0"/>
    <x v="123"/>
    <s v="Phone Co."/>
    <x v="14"/>
    <n v="-40"/>
    <x v="0"/>
    <x v="4"/>
    <x v="1"/>
    <x v="0"/>
    <x v="4"/>
  </r>
  <r>
    <x v="1"/>
    <x v="124"/>
    <s v="Sam's Gifts"/>
    <x v="15"/>
    <n v="-49"/>
    <x v="0"/>
    <x v="1"/>
    <x v="1"/>
    <x v="0"/>
    <x v="4"/>
  </r>
  <r>
    <x v="1"/>
    <x v="124"/>
    <s v="Streaming Co."/>
    <x v="6"/>
    <n v="-35"/>
    <x v="0"/>
    <x v="1"/>
    <x v="1"/>
    <x v="0"/>
    <x v="4"/>
  </r>
  <r>
    <x v="1"/>
    <x v="124"/>
    <s v="Ground"/>
    <x v="3"/>
    <n v="-5"/>
    <x v="0"/>
    <x v="3"/>
    <x v="1"/>
    <x v="0"/>
    <x v="4"/>
  </r>
  <r>
    <x v="1"/>
    <x v="125"/>
    <s v="Ground"/>
    <x v="3"/>
    <n v="-5"/>
    <x v="0"/>
    <x v="3"/>
    <x v="1"/>
    <x v="0"/>
    <x v="4"/>
  </r>
  <r>
    <x v="1"/>
    <x v="126"/>
    <s v="Ground"/>
    <x v="3"/>
    <n v="-5"/>
    <x v="0"/>
    <x v="3"/>
    <x v="1"/>
    <x v="0"/>
    <x v="4"/>
  </r>
  <r>
    <x v="1"/>
    <x v="126"/>
    <s v="Green's"/>
    <x v="8"/>
    <n v="-174"/>
    <x v="0"/>
    <x v="4"/>
    <x v="1"/>
    <x v="0"/>
    <x v="4"/>
  </r>
  <r>
    <x v="1"/>
    <x v="127"/>
    <s v="Pizza Pomodoro"/>
    <x v="10"/>
    <n v="-41.1"/>
    <x v="0"/>
    <x v="3"/>
    <x v="1"/>
    <x v="0"/>
    <x v="4"/>
  </r>
  <r>
    <x v="1"/>
    <x v="128"/>
    <s v="Golden Arches"/>
    <x v="10"/>
    <n v="-16.2"/>
    <x v="0"/>
    <x v="3"/>
    <x v="1"/>
    <x v="0"/>
    <x v="4"/>
  </r>
  <r>
    <x v="0"/>
    <x v="129"/>
    <s v="Worldvision"/>
    <x v="16"/>
    <n v="-55"/>
    <x v="0"/>
    <x v="7"/>
    <x v="1"/>
    <x v="0"/>
    <x v="4"/>
  </r>
  <r>
    <x v="1"/>
    <x v="129"/>
    <s v="Fuel. Co"/>
    <x v="9"/>
    <n v="-67"/>
    <x v="0"/>
    <x v="5"/>
    <x v="1"/>
    <x v="0"/>
    <x v="4"/>
  </r>
  <r>
    <x v="1"/>
    <x v="129"/>
    <s v="Ground"/>
    <x v="3"/>
    <n v="-5"/>
    <x v="0"/>
    <x v="3"/>
    <x v="1"/>
    <x v="0"/>
    <x v="4"/>
  </r>
  <r>
    <x v="1"/>
    <x v="130"/>
    <s v="Ground"/>
    <x v="3"/>
    <n v="-5"/>
    <x v="0"/>
    <x v="3"/>
    <x v="1"/>
    <x v="0"/>
    <x v="4"/>
  </r>
  <r>
    <x v="1"/>
    <x v="131"/>
    <s v="Ground"/>
    <x v="3"/>
    <n v="-5"/>
    <x v="0"/>
    <x v="3"/>
    <x v="1"/>
    <x v="0"/>
    <x v="4"/>
  </r>
  <r>
    <x v="1"/>
    <x v="132"/>
    <s v="Ground"/>
    <x v="3"/>
    <n v="-5"/>
    <x v="0"/>
    <x v="3"/>
    <x v="1"/>
    <x v="0"/>
    <x v="4"/>
  </r>
  <r>
    <x v="1"/>
    <x v="133"/>
    <s v="Ground"/>
    <x v="3"/>
    <n v="-5"/>
    <x v="0"/>
    <x v="3"/>
    <x v="1"/>
    <x v="0"/>
    <x v="4"/>
  </r>
  <r>
    <x v="1"/>
    <x v="133"/>
    <s v="Green's"/>
    <x v="8"/>
    <n v="-165.8"/>
    <x v="0"/>
    <x v="4"/>
    <x v="1"/>
    <x v="0"/>
    <x v="4"/>
  </r>
  <r>
    <x v="1"/>
    <x v="134"/>
    <s v="Ted's Trainers"/>
    <x v="1"/>
    <n v="-128.80000000000001"/>
    <x v="0"/>
    <x v="1"/>
    <x v="1"/>
    <x v="0"/>
    <x v="4"/>
  </r>
  <r>
    <x v="1"/>
    <x v="134"/>
    <s v="Home Decorator"/>
    <x v="19"/>
    <n v="-235"/>
    <x v="0"/>
    <x v="1"/>
    <x v="1"/>
    <x v="0"/>
    <x v="4"/>
  </r>
  <r>
    <x v="1"/>
    <x v="135"/>
    <s v="Fashionistas"/>
    <x v="1"/>
    <n v="-149.19999999999999"/>
    <x v="0"/>
    <x v="1"/>
    <x v="1"/>
    <x v="0"/>
    <x v="4"/>
  </r>
  <r>
    <x v="1"/>
    <x v="135"/>
    <s v="Taxi Co."/>
    <x v="11"/>
    <n v="-27.200000000000003"/>
    <x v="0"/>
    <x v="5"/>
    <x v="1"/>
    <x v="0"/>
    <x v="4"/>
  </r>
  <r>
    <x v="1"/>
    <x v="136"/>
    <s v="Foodary"/>
    <x v="10"/>
    <n v="-15"/>
    <x v="0"/>
    <x v="3"/>
    <x v="1"/>
    <x v="0"/>
    <x v="4"/>
  </r>
  <r>
    <x v="1"/>
    <x v="137"/>
    <s v="Ground"/>
    <x v="3"/>
    <n v="-5"/>
    <x v="0"/>
    <x v="3"/>
    <x v="1"/>
    <x v="0"/>
    <x v="4"/>
  </r>
  <r>
    <x v="1"/>
    <x v="136"/>
    <s v="Ground"/>
    <x v="3"/>
    <n v="-5"/>
    <x v="0"/>
    <x v="3"/>
    <x v="1"/>
    <x v="0"/>
    <x v="4"/>
  </r>
  <r>
    <x v="0"/>
    <x v="138"/>
    <s v="ACME Pty Ltd"/>
    <x v="0"/>
    <n v="4000"/>
    <x v="0"/>
    <x v="0"/>
    <x v="0"/>
    <x v="0"/>
    <x v="5"/>
  </r>
  <r>
    <x v="2"/>
    <x v="138"/>
    <s v="Interest"/>
    <x v="2"/>
    <n v="40"/>
    <x v="0"/>
    <x v="2"/>
    <x v="0"/>
    <x v="0"/>
    <x v="5"/>
  </r>
  <r>
    <x v="1"/>
    <x v="139"/>
    <s v="Ground"/>
    <x v="3"/>
    <n v="-5"/>
    <x v="0"/>
    <x v="3"/>
    <x v="1"/>
    <x v="0"/>
    <x v="5"/>
  </r>
  <r>
    <x v="0"/>
    <x v="139"/>
    <s v="Estate Mgt."/>
    <x v="4"/>
    <n v="-900"/>
    <x v="0"/>
    <x v="4"/>
    <x v="1"/>
    <x v="0"/>
    <x v="5"/>
  </r>
  <r>
    <x v="0"/>
    <x v="139"/>
    <s v="Finance Co."/>
    <x v="5"/>
    <n v="-150"/>
    <x v="0"/>
    <x v="5"/>
    <x v="1"/>
    <x v="0"/>
    <x v="5"/>
  </r>
  <r>
    <x v="1"/>
    <x v="139"/>
    <s v="Ground"/>
    <x v="3"/>
    <n v="-5"/>
    <x v="0"/>
    <x v="3"/>
    <x v="1"/>
    <x v="0"/>
    <x v="5"/>
  </r>
  <r>
    <x v="1"/>
    <x v="140"/>
    <s v="Ground"/>
    <x v="3"/>
    <n v="-5"/>
    <x v="0"/>
    <x v="3"/>
    <x v="1"/>
    <x v="0"/>
    <x v="5"/>
  </r>
  <r>
    <x v="1"/>
    <x v="141"/>
    <s v="Ground"/>
    <x v="3"/>
    <n v="-5"/>
    <x v="0"/>
    <x v="3"/>
    <x v="1"/>
    <x v="0"/>
    <x v="5"/>
  </r>
  <r>
    <x v="1"/>
    <x v="142"/>
    <s v="Ground"/>
    <x v="3"/>
    <n v="-5"/>
    <x v="0"/>
    <x v="3"/>
    <x v="1"/>
    <x v="0"/>
    <x v="5"/>
  </r>
  <r>
    <x v="1"/>
    <x v="142"/>
    <s v="Green's"/>
    <x v="8"/>
    <n v="-119"/>
    <x v="0"/>
    <x v="4"/>
    <x v="1"/>
    <x v="0"/>
    <x v="5"/>
  </r>
  <r>
    <x v="0"/>
    <x v="143"/>
    <s v="Elec. Co."/>
    <x v="7"/>
    <n v="-55"/>
    <x v="0"/>
    <x v="4"/>
    <x v="1"/>
    <x v="0"/>
    <x v="5"/>
  </r>
  <r>
    <x v="1"/>
    <x v="143"/>
    <s v="Ground"/>
    <x v="3"/>
    <n v="-5"/>
    <x v="0"/>
    <x v="3"/>
    <x v="1"/>
    <x v="0"/>
    <x v="5"/>
  </r>
  <r>
    <x v="1"/>
    <x v="144"/>
    <s v="Ground"/>
    <x v="3"/>
    <n v="-5"/>
    <x v="0"/>
    <x v="3"/>
    <x v="1"/>
    <x v="0"/>
    <x v="5"/>
  </r>
  <r>
    <x v="1"/>
    <x v="145"/>
    <s v="Fuel. Co"/>
    <x v="9"/>
    <n v="-82.1"/>
    <x v="0"/>
    <x v="5"/>
    <x v="1"/>
    <x v="0"/>
    <x v="5"/>
  </r>
  <r>
    <x v="1"/>
    <x v="145"/>
    <s v="Ground"/>
    <x v="3"/>
    <n v="-5"/>
    <x v="0"/>
    <x v="3"/>
    <x v="1"/>
    <x v="0"/>
    <x v="5"/>
  </r>
  <r>
    <x v="1"/>
    <x v="146"/>
    <s v="Ground"/>
    <x v="3"/>
    <n v="-5"/>
    <x v="0"/>
    <x v="3"/>
    <x v="1"/>
    <x v="0"/>
    <x v="5"/>
  </r>
  <r>
    <x v="1"/>
    <x v="147"/>
    <s v="Green's"/>
    <x v="8"/>
    <n v="-140.19999999999999"/>
    <x v="0"/>
    <x v="4"/>
    <x v="1"/>
    <x v="0"/>
    <x v="5"/>
  </r>
  <r>
    <x v="1"/>
    <x v="147"/>
    <s v="Ground"/>
    <x v="3"/>
    <n v="-5"/>
    <x v="0"/>
    <x v="3"/>
    <x v="1"/>
    <x v="0"/>
    <x v="5"/>
  </r>
  <r>
    <x v="1"/>
    <x v="148"/>
    <s v="Ground"/>
    <x v="3"/>
    <n v="-5"/>
    <x v="0"/>
    <x v="3"/>
    <x v="1"/>
    <x v="0"/>
    <x v="5"/>
  </r>
  <r>
    <x v="1"/>
    <x v="148"/>
    <s v="Event Cinemas"/>
    <x v="6"/>
    <n v="-44.9"/>
    <x v="0"/>
    <x v="1"/>
    <x v="1"/>
    <x v="0"/>
    <x v="5"/>
  </r>
  <r>
    <x v="1"/>
    <x v="148"/>
    <s v="Fashionistas"/>
    <x v="1"/>
    <n v="-102.9"/>
    <x v="0"/>
    <x v="1"/>
    <x v="1"/>
    <x v="0"/>
    <x v="5"/>
  </r>
  <r>
    <x v="1"/>
    <x v="148"/>
    <s v="Joe's Grill"/>
    <x v="10"/>
    <n v="-56.9"/>
    <x v="0"/>
    <x v="3"/>
    <x v="1"/>
    <x v="0"/>
    <x v="5"/>
  </r>
  <r>
    <x v="1"/>
    <x v="149"/>
    <s v="Taxi Co."/>
    <x v="11"/>
    <n v="-33.1"/>
    <x v="0"/>
    <x v="5"/>
    <x v="1"/>
    <x v="0"/>
    <x v="5"/>
  </r>
  <r>
    <x v="0"/>
    <x v="150"/>
    <s v="Muscle Beach"/>
    <x v="12"/>
    <n v="-30"/>
    <x v="0"/>
    <x v="1"/>
    <x v="1"/>
    <x v="0"/>
    <x v="5"/>
  </r>
  <r>
    <x v="1"/>
    <x v="150"/>
    <s v="Ground"/>
    <x v="3"/>
    <n v="-5"/>
    <x v="0"/>
    <x v="3"/>
    <x v="1"/>
    <x v="0"/>
    <x v="5"/>
  </r>
  <r>
    <x v="1"/>
    <x v="151"/>
    <s v="Ground"/>
    <x v="3"/>
    <n v="-5"/>
    <x v="0"/>
    <x v="3"/>
    <x v="1"/>
    <x v="0"/>
    <x v="5"/>
  </r>
  <r>
    <x v="0"/>
    <x v="151"/>
    <s v="Phone Co."/>
    <x v="14"/>
    <n v="-40"/>
    <x v="0"/>
    <x v="4"/>
    <x v="1"/>
    <x v="0"/>
    <x v="5"/>
  </r>
  <r>
    <x v="1"/>
    <x v="152"/>
    <s v="Sam's Gifts"/>
    <x v="15"/>
    <n v="-50.1"/>
    <x v="0"/>
    <x v="1"/>
    <x v="1"/>
    <x v="0"/>
    <x v="5"/>
  </r>
  <r>
    <x v="1"/>
    <x v="152"/>
    <s v="Streaming Co."/>
    <x v="6"/>
    <n v="-35"/>
    <x v="0"/>
    <x v="1"/>
    <x v="1"/>
    <x v="0"/>
    <x v="5"/>
  </r>
  <r>
    <x v="1"/>
    <x v="152"/>
    <s v="Ground"/>
    <x v="3"/>
    <n v="-5"/>
    <x v="0"/>
    <x v="3"/>
    <x v="1"/>
    <x v="0"/>
    <x v="5"/>
  </r>
  <r>
    <x v="1"/>
    <x v="153"/>
    <s v="Ground"/>
    <x v="3"/>
    <n v="-5"/>
    <x v="0"/>
    <x v="3"/>
    <x v="1"/>
    <x v="0"/>
    <x v="5"/>
  </r>
  <r>
    <x v="1"/>
    <x v="154"/>
    <s v="Ground"/>
    <x v="3"/>
    <n v="-5"/>
    <x v="0"/>
    <x v="3"/>
    <x v="1"/>
    <x v="0"/>
    <x v="5"/>
  </r>
  <r>
    <x v="1"/>
    <x v="154"/>
    <s v="Green's"/>
    <x v="8"/>
    <n v="-234"/>
    <x v="0"/>
    <x v="4"/>
    <x v="1"/>
    <x v="0"/>
    <x v="5"/>
  </r>
  <r>
    <x v="1"/>
    <x v="155"/>
    <s v="Pizza Pomodoro"/>
    <x v="10"/>
    <n v="-42.1"/>
    <x v="0"/>
    <x v="3"/>
    <x v="1"/>
    <x v="0"/>
    <x v="5"/>
  </r>
  <r>
    <x v="1"/>
    <x v="156"/>
    <s v="Golden Arches"/>
    <x v="10"/>
    <n v="-17.099999999999998"/>
    <x v="0"/>
    <x v="3"/>
    <x v="1"/>
    <x v="0"/>
    <x v="5"/>
  </r>
  <r>
    <x v="0"/>
    <x v="157"/>
    <s v="Worldvision"/>
    <x v="16"/>
    <n v="-55"/>
    <x v="0"/>
    <x v="7"/>
    <x v="1"/>
    <x v="0"/>
    <x v="5"/>
  </r>
  <r>
    <x v="1"/>
    <x v="157"/>
    <s v="Fuel. Co"/>
    <x v="9"/>
    <n v="-67.900000000000006"/>
    <x v="0"/>
    <x v="5"/>
    <x v="1"/>
    <x v="0"/>
    <x v="5"/>
  </r>
  <r>
    <x v="1"/>
    <x v="157"/>
    <s v="Ground"/>
    <x v="3"/>
    <n v="-5"/>
    <x v="0"/>
    <x v="3"/>
    <x v="1"/>
    <x v="0"/>
    <x v="5"/>
  </r>
  <r>
    <x v="1"/>
    <x v="158"/>
    <s v="Ground"/>
    <x v="3"/>
    <n v="-5"/>
    <x v="0"/>
    <x v="3"/>
    <x v="1"/>
    <x v="0"/>
    <x v="5"/>
  </r>
  <r>
    <x v="1"/>
    <x v="159"/>
    <s v="Ground"/>
    <x v="3"/>
    <n v="-5"/>
    <x v="0"/>
    <x v="3"/>
    <x v="1"/>
    <x v="0"/>
    <x v="5"/>
  </r>
  <r>
    <x v="1"/>
    <x v="160"/>
    <s v="Ground"/>
    <x v="3"/>
    <n v="-5"/>
    <x v="0"/>
    <x v="3"/>
    <x v="1"/>
    <x v="0"/>
    <x v="5"/>
  </r>
  <r>
    <x v="1"/>
    <x v="161"/>
    <s v="Ground"/>
    <x v="3"/>
    <n v="-5"/>
    <x v="0"/>
    <x v="3"/>
    <x v="1"/>
    <x v="0"/>
    <x v="5"/>
  </r>
  <r>
    <x v="1"/>
    <x v="161"/>
    <s v="Green's"/>
    <x v="8"/>
    <n v="-166.9"/>
    <x v="0"/>
    <x v="4"/>
    <x v="1"/>
    <x v="0"/>
    <x v="5"/>
  </r>
  <r>
    <x v="1"/>
    <x v="162"/>
    <s v="Ted's Trainers"/>
    <x v="1"/>
    <n v="-129.9"/>
    <x v="0"/>
    <x v="1"/>
    <x v="1"/>
    <x v="0"/>
    <x v="5"/>
  </r>
  <r>
    <x v="1"/>
    <x v="162"/>
    <s v="Ticketek"/>
    <x v="6"/>
    <n v="-180.29999999999998"/>
    <x v="0"/>
    <x v="1"/>
    <x v="1"/>
    <x v="0"/>
    <x v="5"/>
  </r>
  <r>
    <x v="1"/>
    <x v="163"/>
    <s v="Fashionistas"/>
    <x v="1"/>
    <n v="-150.1"/>
    <x v="0"/>
    <x v="1"/>
    <x v="1"/>
    <x v="0"/>
    <x v="5"/>
  </r>
  <r>
    <x v="1"/>
    <x v="163"/>
    <s v="Taxi Co."/>
    <x v="11"/>
    <n v="-28.200000000000003"/>
    <x v="0"/>
    <x v="5"/>
    <x v="1"/>
    <x v="0"/>
    <x v="5"/>
  </r>
  <r>
    <x v="1"/>
    <x v="163"/>
    <s v="Foodary"/>
    <x v="10"/>
    <n v="-15"/>
    <x v="0"/>
    <x v="3"/>
    <x v="1"/>
    <x v="0"/>
    <x v="5"/>
  </r>
  <r>
    <x v="1"/>
    <x v="164"/>
    <s v="Ground"/>
    <x v="3"/>
    <n v="-5"/>
    <x v="0"/>
    <x v="3"/>
    <x v="1"/>
    <x v="0"/>
    <x v="5"/>
  </r>
  <r>
    <x v="1"/>
    <x v="165"/>
    <s v="Ground"/>
    <x v="3"/>
    <n v="-5"/>
    <x v="0"/>
    <x v="3"/>
    <x v="1"/>
    <x v="0"/>
    <x v="6"/>
  </r>
  <r>
    <x v="0"/>
    <x v="166"/>
    <s v="ACME Pty Ltd"/>
    <x v="0"/>
    <n v="4000"/>
    <x v="0"/>
    <x v="0"/>
    <x v="0"/>
    <x v="0"/>
    <x v="6"/>
  </r>
  <r>
    <x v="2"/>
    <x v="166"/>
    <s v="Interest"/>
    <x v="2"/>
    <n v="41"/>
    <x v="0"/>
    <x v="2"/>
    <x v="0"/>
    <x v="0"/>
    <x v="6"/>
  </r>
  <r>
    <x v="1"/>
    <x v="167"/>
    <s v="Ground"/>
    <x v="3"/>
    <n v="-5"/>
    <x v="0"/>
    <x v="3"/>
    <x v="1"/>
    <x v="0"/>
    <x v="6"/>
  </r>
  <r>
    <x v="0"/>
    <x v="168"/>
    <s v="Estate Mgt."/>
    <x v="4"/>
    <n v="-900"/>
    <x v="0"/>
    <x v="4"/>
    <x v="1"/>
    <x v="0"/>
    <x v="6"/>
  </r>
  <r>
    <x v="0"/>
    <x v="168"/>
    <s v="Finance Co."/>
    <x v="5"/>
    <n v="-150"/>
    <x v="0"/>
    <x v="5"/>
    <x v="1"/>
    <x v="0"/>
    <x v="6"/>
  </r>
  <r>
    <x v="1"/>
    <x v="168"/>
    <s v="Fodary"/>
    <x v="10"/>
    <n v="-15"/>
    <x v="0"/>
    <x v="3"/>
    <x v="1"/>
    <x v="0"/>
    <x v="6"/>
  </r>
  <r>
    <x v="1"/>
    <x v="168"/>
    <s v="Ground"/>
    <x v="3"/>
    <n v="-5"/>
    <x v="0"/>
    <x v="3"/>
    <x v="1"/>
    <x v="0"/>
    <x v="6"/>
  </r>
  <r>
    <x v="1"/>
    <x v="169"/>
    <s v="Ground"/>
    <x v="3"/>
    <n v="-5"/>
    <x v="0"/>
    <x v="3"/>
    <x v="1"/>
    <x v="0"/>
    <x v="6"/>
  </r>
  <r>
    <x v="1"/>
    <x v="170"/>
    <s v="Ground"/>
    <x v="3"/>
    <n v="-5"/>
    <x v="0"/>
    <x v="3"/>
    <x v="1"/>
    <x v="0"/>
    <x v="6"/>
  </r>
  <r>
    <x v="1"/>
    <x v="170"/>
    <s v="Green's"/>
    <x v="8"/>
    <n v="-180"/>
    <x v="0"/>
    <x v="4"/>
    <x v="1"/>
    <x v="0"/>
    <x v="6"/>
  </r>
  <r>
    <x v="0"/>
    <x v="171"/>
    <s v="Elec. Co."/>
    <x v="7"/>
    <n v="-56.1"/>
    <x v="0"/>
    <x v="4"/>
    <x v="1"/>
    <x v="0"/>
    <x v="6"/>
  </r>
  <r>
    <x v="1"/>
    <x v="171"/>
    <s v="Ground"/>
    <x v="3"/>
    <n v="-5"/>
    <x v="0"/>
    <x v="3"/>
    <x v="1"/>
    <x v="0"/>
    <x v="6"/>
  </r>
  <r>
    <x v="1"/>
    <x v="172"/>
    <s v="Ground"/>
    <x v="3"/>
    <n v="-5"/>
    <x v="0"/>
    <x v="3"/>
    <x v="1"/>
    <x v="0"/>
    <x v="6"/>
  </r>
  <r>
    <x v="1"/>
    <x v="173"/>
    <s v="Fuel. Co"/>
    <x v="9"/>
    <n v="-83.1"/>
    <x v="0"/>
    <x v="5"/>
    <x v="1"/>
    <x v="0"/>
    <x v="6"/>
  </r>
  <r>
    <x v="1"/>
    <x v="173"/>
    <s v="Ground"/>
    <x v="3"/>
    <n v="-5"/>
    <x v="0"/>
    <x v="3"/>
    <x v="1"/>
    <x v="0"/>
    <x v="6"/>
  </r>
  <r>
    <x v="1"/>
    <x v="174"/>
    <s v="Ground"/>
    <x v="3"/>
    <n v="-5"/>
    <x v="0"/>
    <x v="3"/>
    <x v="1"/>
    <x v="0"/>
    <x v="6"/>
  </r>
  <r>
    <x v="1"/>
    <x v="175"/>
    <s v="Green's"/>
    <x v="8"/>
    <n v="-141.1"/>
    <x v="0"/>
    <x v="4"/>
    <x v="1"/>
    <x v="0"/>
    <x v="6"/>
  </r>
  <r>
    <x v="1"/>
    <x v="175"/>
    <s v="Ground"/>
    <x v="3"/>
    <n v="-5"/>
    <x v="0"/>
    <x v="3"/>
    <x v="1"/>
    <x v="0"/>
    <x v="6"/>
  </r>
  <r>
    <x v="1"/>
    <x v="176"/>
    <s v="Ground"/>
    <x v="3"/>
    <n v="-5"/>
    <x v="0"/>
    <x v="3"/>
    <x v="1"/>
    <x v="0"/>
    <x v="6"/>
  </r>
  <r>
    <x v="1"/>
    <x v="176"/>
    <s v="Event Cinemas"/>
    <x v="6"/>
    <n v="-45.8"/>
    <x v="0"/>
    <x v="1"/>
    <x v="1"/>
    <x v="0"/>
    <x v="6"/>
  </r>
  <r>
    <x v="1"/>
    <x v="176"/>
    <s v="Fashionistas"/>
    <x v="1"/>
    <n v="-103.80000000000001"/>
    <x v="0"/>
    <x v="1"/>
    <x v="1"/>
    <x v="0"/>
    <x v="6"/>
  </r>
  <r>
    <x v="1"/>
    <x v="176"/>
    <s v="Joe's Grill"/>
    <x v="10"/>
    <n v="-58"/>
    <x v="0"/>
    <x v="3"/>
    <x v="1"/>
    <x v="0"/>
    <x v="6"/>
  </r>
  <r>
    <x v="1"/>
    <x v="177"/>
    <s v="Taxi Co."/>
    <x v="11"/>
    <n v="-34.200000000000003"/>
    <x v="0"/>
    <x v="5"/>
    <x v="1"/>
    <x v="0"/>
    <x v="6"/>
  </r>
  <r>
    <x v="0"/>
    <x v="178"/>
    <s v="Muscle Beach"/>
    <x v="12"/>
    <n v="-30"/>
    <x v="0"/>
    <x v="1"/>
    <x v="1"/>
    <x v="0"/>
    <x v="6"/>
  </r>
  <r>
    <x v="1"/>
    <x v="178"/>
    <s v="Ground"/>
    <x v="3"/>
    <n v="-5"/>
    <x v="0"/>
    <x v="3"/>
    <x v="1"/>
    <x v="0"/>
    <x v="6"/>
  </r>
  <r>
    <x v="1"/>
    <x v="179"/>
    <s v="Ground"/>
    <x v="3"/>
    <n v="-5"/>
    <x v="0"/>
    <x v="3"/>
    <x v="1"/>
    <x v="0"/>
    <x v="6"/>
  </r>
  <r>
    <x v="0"/>
    <x v="179"/>
    <s v="Phone Co."/>
    <x v="14"/>
    <n v="-40"/>
    <x v="0"/>
    <x v="4"/>
    <x v="1"/>
    <x v="0"/>
    <x v="6"/>
  </r>
  <r>
    <x v="1"/>
    <x v="180"/>
    <s v="Sam's Gifts"/>
    <x v="15"/>
    <n v="-51.1"/>
    <x v="0"/>
    <x v="1"/>
    <x v="1"/>
    <x v="0"/>
    <x v="6"/>
  </r>
  <r>
    <x v="1"/>
    <x v="180"/>
    <s v="Streaming Co."/>
    <x v="6"/>
    <n v="-35"/>
    <x v="0"/>
    <x v="1"/>
    <x v="1"/>
    <x v="0"/>
    <x v="6"/>
  </r>
  <r>
    <x v="1"/>
    <x v="180"/>
    <s v="Ground"/>
    <x v="3"/>
    <n v="-5"/>
    <x v="0"/>
    <x v="3"/>
    <x v="1"/>
    <x v="0"/>
    <x v="6"/>
  </r>
  <r>
    <x v="1"/>
    <x v="181"/>
    <s v="Ground"/>
    <x v="3"/>
    <n v="-5"/>
    <x v="0"/>
    <x v="3"/>
    <x v="1"/>
    <x v="0"/>
    <x v="6"/>
  </r>
  <r>
    <x v="1"/>
    <x v="182"/>
    <s v="Ground"/>
    <x v="3"/>
    <n v="-5"/>
    <x v="0"/>
    <x v="3"/>
    <x v="1"/>
    <x v="0"/>
    <x v="6"/>
  </r>
  <r>
    <x v="1"/>
    <x v="182"/>
    <s v="Green's"/>
    <x v="8"/>
    <n v="-176"/>
    <x v="0"/>
    <x v="4"/>
    <x v="1"/>
    <x v="0"/>
    <x v="6"/>
  </r>
  <r>
    <x v="1"/>
    <x v="183"/>
    <s v="Pizza Pomodoro"/>
    <x v="10"/>
    <n v="-43.1"/>
    <x v="0"/>
    <x v="3"/>
    <x v="1"/>
    <x v="0"/>
    <x v="6"/>
  </r>
  <r>
    <x v="1"/>
    <x v="184"/>
    <s v="Golden Arches"/>
    <x v="10"/>
    <n v="-18.2"/>
    <x v="0"/>
    <x v="3"/>
    <x v="1"/>
    <x v="0"/>
    <x v="6"/>
  </r>
  <r>
    <x v="0"/>
    <x v="185"/>
    <s v="Worldvision"/>
    <x v="16"/>
    <n v="-55"/>
    <x v="0"/>
    <x v="7"/>
    <x v="1"/>
    <x v="0"/>
    <x v="6"/>
  </r>
  <r>
    <x v="1"/>
    <x v="185"/>
    <s v="Fuel. Co"/>
    <x v="9"/>
    <n v="-68.800000000000011"/>
    <x v="0"/>
    <x v="5"/>
    <x v="1"/>
    <x v="0"/>
    <x v="6"/>
  </r>
  <r>
    <x v="1"/>
    <x v="185"/>
    <s v="Ground"/>
    <x v="3"/>
    <n v="-5"/>
    <x v="0"/>
    <x v="3"/>
    <x v="1"/>
    <x v="0"/>
    <x v="6"/>
  </r>
  <r>
    <x v="1"/>
    <x v="186"/>
    <s v="Ground"/>
    <x v="3"/>
    <n v="-5"/>
    <x v="0"/>
    <x v="3"/>
    <x v="1"/>
    <x v="0"/>
    <x v="6"/>
  </r>
  <r>
    <x v="1"/>
    <x v="187"/>
    <s v="Ground"/>
    <x v="3"/>
    <n v="-5"/>
    <x v="0"/>
    <x v="3"/>
    <x v="1"/>
    <x v="0"/>
    <x v="6"/>
  </r>
  <r>
    <x v="1"/>
    <x v="188"/>
    <s v="Ground"/>
    <x v="3"/>
    <n v="-5"/>
    <x v="0"/>
    <x v="3"/>
    <x v="1"/>
    <x v="0"/>
    <x v="6"/>
  </r>
  <r>
    <x v="1"/>
    <x v="189"/>
    <s v="Ground"/>
    <x v="3"/>
    <n v="-5"/>
    <x v="0"/>
    <x v="3"/>
    <x v="1"/>
    <x v="0"/>
    <x v="6"/>
  </r>
  <r>
    <x v="1"/>
    <x v="189"/>
    <s v="Green's"/>
    <x v="8"/>
    <n v="-193"/>
    <x v="0"/>
    <x v="4"/>
    <x v="1"/>
    <x v="0"/>
    <x v="6"/>
  </r>
  <r>
    <x v="1"/>
    <x v="190"/>
    <s v="Ted's Trainers"/>
    <x v="1"/>
    <n v="-130.80000000000001"/>
    <x v="0"/>
    <x v="1"/>
    <x v="1"/>
    <x v="0"/>
    <x v="6"/>
  </r>
  <r>
    <x v="1"/>
    <x v="190"/>
    <s v="Home Decorator"/>
    <x v="19"/>
    <n v="-181.39999999999998"/>
    <x v="0"/>
    <x v="1"/>
    <x v="1"/>
    <x v="0"/>
    <x v="6"/>
  </r>
  <r>
    <x v="1"/>
    <x v="191"/>
    <s v="Fashionistas"/>
    <x v="1"/>
    <n v="-151.19999999999999"/>
    <x v="0"/>
    <x v="1"/>
    <x v="1"/>
    <x v="0"/>
    <x v="6"/>
  </r>
  <r>
    <x v="1"/>
    <x v="191"/>
    <s v="Taxi Co."/>
    <x v="11"/>
    <n v="-29.300000000000004"/>
    <x v="0"/>
    <x v="5"/>
    <x v="1"/>
    <x v="0"/>
    <x v="6"/>
  </r>
  <r>
    <x v="1"/>
    <x v="191"/>
    <s v="Foodary"/>
    <x v="10"/>
    <n v="-15"/>
    <x v="0"/>
    <x v="3"/>
    <x v="1"/>
    <x v="0"/>
    <x v="6"/>
  </r>
  <r>
    <x v="1"/>
    <x v="192"/>
    <s v="Ground"/>
    <x v="3"/>
    <n v="-5"/>
    <x v="0"/>
    <x v="3"/>
    <x v="1"/>
    <x v="0"/>
    <x v="6"/>
  </r>
  <r>
    <x v="1"/>
    <x v="193"/>
    <s v="Ground"/>
    <x v="3"/>
    <n v="-5"/>
    <x v="0"/>
    <x v="3"/>
    <x v="1"/>
    <x v="0"/>
    <x v="7"/>
  </r>
  <r>
    <x v="0"/>
    <x v="193"/>
    <s v="ACME Pty Ltd"/>
    <x v="0"/>
    <n v="4000"/>
    <x v="0"/>
    <x v="0"/>
    <x v="0"/>
    <x v="0"/>
    <x v="7"/>
  </r>
  <r>
    <x v="2"/>
    <x v="193"/>
    <s v="Interest"/>
    <x v="2"/>
    <n v="42"/>
    <x v="0"/>
    <x v="2"/>
    <x v="0"/>
    <x v="0"/>
    <x v="7"/>
  </r>
  <r>
    <x v="1"/>
    <x v="194"/>
    <s v="Ground"/>
    <x v="3"/>
    <n v="-5"/>
    <x v="0"/>
    <x v="3"/>
    <x v="1"/>
    <x v="0"/>
    <x v="7"/>
  </r>
  <r>
    <x v="0"/>
    <x v="195"/>
    <s v="Estate Mgt."/>
    <x v="4"/>
    <n v="-900"/>
    <x v="0"/>
    <x v="4"/>
    <x v="1"/>
    <x v="0"/>
    <x v="7"/>
  </r>
  <r>
    <x v="0"/>
    <x v="195"/>
    <s v="Finance Co."/>
    <x v="5"/>
    <n v="-150"/>
    <x v="0"/>
    <x v="5"/>
    <x v="1"/>
    <x v="0"/>
    <x v="7"/>
  </r>
  <r>
    <x v="1"/>
    <x v="195"/>
    <s v="Ground"/>
    <x v="3"/>
    <n v="-5"/>
    <x v="0"/>
    <x v="3"/>
    <x v="1"/>
    <x v="0"/>
    <x v="7"/>
  </r>
  <r>
    <x v="1"/>
    <x v="195"/>
    <s v="Ground"/>
    <x v="3"/>
    <n v="-5"/>
    <x v="0"/>
    <x v="3"/>
    <x v="1"/>
    <x v="0"/>
    <x v="7"/>
  </r>
  <r>
    <x v="1"/>
    <x v="196"/>
    <s v="Ground"/>
    <x v="3"/>
    <n v="-5"/>
    <x v="0"/>
    <x v="3"/>
    <x v="1"/>
    <x v="0"/>
    <x v="7"/>
  </r>
  <r>
    <x v="1"/>
    <x v="197"/>
    <s v="Ground"/>
    <x v="3"/>
    <n v="-5"/>
    <x v="0"/>
    <x v="3"/>
    <x v="1"/>
    <x v="0"/>
    <x v="7"/>
  </r>
  <r>
    <x v="1"/>
    <x v="197"/>
    <s v="Green's"/>
    <x v="8"/>
    <n v="-137"/>
    <x v="0"/>
    <x v="4"/>
    <x v="1"/>
    <x v="0"/>
    <x v="7"/>
  </r>
  <r>
    <x v="0"/>
    <x v="198"/>
    <s v="Elec. Co."/>
    <x v="7"/>
    <n v="-57"/>
    <x v="0"/>
    <x v="4"/>
    <x v="1"/>
    <x v="0"/>
    <x v="7"/>
  </r>
  <r>
    <x v="1"/>
    <x v="198"/>
    <s v="Ground"/>
    <x v="3"/>
    <n v="-5"/>
    <x v="0"/>
    <x v="3"/>
    <x v="1"/>
    <x v="0"/>
    <x v="7"/>
  </r>
  <r>
    <x v="1"/>
    <x v="199"/>
    <s v="Ground"/>
    <x v="3"/>
    <n v="-5"/>
    <x v="0"/>
    <x v="3"/>
    <x v="1"/>
    <x v="0"/>
    <x v="7"/>
  </r>
  <r>
    <x v="1"/>
    <x v="200"/>
    <s v="Fuel. Co"/>
    <x v="9"/>
    <n v="-84.199999999999989"/>
    <x v="0"/>
    <x v="5"/>
    <x v="1"/>
    <x v="0"/>
    <x v="7"/>
  </r>
  <r>
    <x v="1"/>
    <x v="200"/>
    <s v="Ground"/>
    <x v="3"/>
    <n v="-5"/>
    <x v="0"/>
    <x v="3"/>
    <x v="1"/>
    <x v="0"/>
    <x v="7"/>
  </r>
  <r>
    <x v="1"/>
    <x v="201"/>
    <s v="Ground"/>
    <x v="3"/>
    <n v="-5"/>
    <x v="0"/>
    <x v="3"/>
    <x v="1"/>
    <x v="0"/>
    <x v="7"/>
  </r>
  <r>
    <x v="1"/>
    <x v="202"/>
    <s v="Green's"/>
    <x v="8"/>
    <n v="-142.1"/>
    <x v="0"/>
    <x v="4"/>
    <x v="1"/>
    <x v="0"/>
    <x v="7"/>
  </r>
  <r>
    <x v="1"/>
    <x v="202"/>
    <s v="Ground"/>
    <x v="3"/>
    <n v="-5"/>
    <x v="0"/>
    <x v="3"/>
    <x v="1"/>
    <x v="0"/>
    <x v="7"/>
  </r>
  <r>
    <x v="1"/>
    <x v="203"/>
    <s v="Ground"/>
    <x v="3"/>
    <n v="-5"/>
    <x v="0"/>
    <x v="3"/>
    <x v="1"/>
    <x v="0"/>
    <x v="7"/>
  </r>
  <r>
    <x v="1"/>
    <x v="203"/>
    <s v="Event Cinemas"/>
    <x v="6"/>
    <n v="-46.8"/>
    <x v="0"/>
    <x v="1"/>
    <x v="1"/>
    <x v="0"/>
    <x v="7"/>
  </r>
  <r>
    <x v="1"/>
    <x v="203"/>
    <s v="Fashionistas"/>
    <x v="1"/>
    <n v="-104.70000000000002"/>
    <x v="0"/>
    <x v="1"/>
    <x v="1"/>
    <x v="0"/>
    <x v="7"/>
  </r>
  <r>
    <x v="1"/>
    <x v="203"/>
    <s v="Joe's Grill"/>
    <x v="10"/>
    <n v="-59.1"/>
    <x v="0"/>
    <x v="3"/>
    <x v="1"/>
    <x v="0"/>
    <x v="7"/>
  </r>
  <r>
    <x v="1"/>
    <x v="204"/>
    <s v="Taxi Co."/>
    <x v="11"/>
    <n v="-35.1"/>
    <x v="0"/>
    <x v="5"/>
    <x v="1"/>
    <x v="0"/>
    <x v="7"/>
  </r>
  <r>
    <x v="0"/>
    <x v="205"/>
    <s v="Muscle Beach"/>
    <x v="12"/>
    <n v="-30"/>
    <x v="0"/>
    <x v="1"/>
    <x v="1"/>
    <x v="0"/>
    <x v="7"/>
  </r>
  <r>
    <x v="1"/>
    <x v="205"/>
    <s v="Ground"/>
    <x v="3"/>
    <n v="-5"/>
    <x v="0"/>
    <x v="3"/>
    <x v="1"/>
    <x v="0"/>
    <x v="7"/>
  </r>
  <r>
    <x v="1"/>
    <x v="206"/>
    <s v="Ground"/>
    <x v="3"/>
    <n v="-5"/>
    <x v="0"/>
    <x v="3"/>
    <x v="1"/>
    <x v="0"/>
    <x v="7"/>
  </r>
  <r>
    <x v="0"/>
    <x v="206"/>
    <s v="Phone Co."/>
    <x v="14"/>
    <n v="-40"/>
    <x v="0"/>
    <x v="4"/>
    <x v="1"/>
    <x v="0"/>
    <x v="7"/>
  </r>
  <r>
    <x v="1"/>
    <x v="207"/>
    <s v="Sam's Gifts"/>
    <x v="15"/>
    <n v="-52.1"/>
    <x v="0"/>
    <x v="1"/>
    <x v="1"/>
    <x v="0"/>
    <x v="7"/>
  </r>
  <r>
    <x v="1"/>
    <x v="207"/>
    <s v="Streaming Co."/>
    <x v="6"/>
    <n v="-35"/>
    <x v="0"/>
    <x v="1"/>
    <x v="1"/>
    <x v="0"/>
    <x v="7"/>
  </r>
  <r>
    <x v="1"/>
    <x v="207"/>
    <s v="Ground"/>
    <x v="3"/>
    <n v="-5"/>
    <x v="0"/>
    <x v="3"/>
    <x v="1"/>
    <x v="0"/>
    <x v="7"/>
  </r>
  <r>
    <x v="1"/>
    <x v="208"/>
    <s v="Ground"/>
    <x v="3"/>
    <n v="-5"/>
    <x v="0"/>
    <x v="3"/>
    <x v="1"/>
    <x v="0"/>
    <x v="7"/>
  </r>
  <r>
    <x v="1"/>
    <x v="209"/>
    <s v="Ground"/>
    <x v="3"/>
    <n v="-5"/>
    <x v="0"/>
    <x v="3"/>
    <x v="1"/>
    <x v="0"/>
    <x v="7"/>
  </r>
  <r>
    <x v="1"/>
    <x v="209"/>
    <s v="Green's"/>
    <x v="8"/>
    <n v="-177"/>
    <x v="0"/>
    <x v="4"/>
    <x v="1"/>
    <x v="0"/>
    <x v="7"/>
  </r>
  <r>
    <x v="1"/>
    <x v="210"/>
    <s v="Pizza Pomodoro"/>
    <x v="10"/>
    <n v="-44.2"/>
    <x v="0"/>
    <x v="3"/>
    <x v="1"/>
    <x v="0"/>
    <x v="7"/>
  </r>
  <r>
    <x v="1"/>
    <x v="211"/>
    <s v="Golden Arches"/>
    <x v="10"/>
    <n v="-19.2"/>
    <x v="0"/>
    <x v="3"/>
    <x v="1"/>
    <x v="0"/>
    <x v="7"/>
  </r>
  <r>
    <x v="0"/>
    <x v="212"/>
    <s v="Worldvision"/>
    <x v="16"/>
    <n v="-55"/>
    <x v="0"/>
    <x v="7"/>
    <x v="1"/>
    <x v="0"/>
    <x v="7"/>
  </r>
  <r>
    <x v="1"/>
    <x v="212"/>
    <s v="Fuel. Co"/>
    <x v="9"/>
    <n v="-69.700000000000017"/>
    <x v="0"/>
    <x v="5"/>
    <x v="1"/>
    <x v="0"/>
    <x v="7"/>
  </r>
  <r>
    <x v="1"/>
    <x v="212"/>
    <s v="Ground"/>
    <x v="3"/>
    <n v="-5"/>
    <x v="0"/>
    <x v="3"/>
    <x v="1"/>
    <x v="0"/>
    <x v="7"/>
  </r>
  <r>
    <x v="1"/>
    <x v="213"/>
    <s v="Ground"/>
    <x v="3"/>
    <n v="-5"/>
    <x v="0"/>
    <x v="3"/>
    <x v="1"/>
    <x v="0"/>
    <x v="7"/>
  </r>
  <r>
    <x v="1"/>
    <x v="214"/>
    <s v="Ground"/>
    <x v="3"/>
    <n v="-5"/>
    <x v="0"/>
    <x v="3"/>
    <x v="1"/>
    <x v="0"/>
    <x v="7"/>
  </r>
  <r>
    <x v="1"/>
    <x v="215"/>
    <s v="Ground"/>
    <x v="3"/>
    <n v="-5"/>
    <x v="0"/>
    <x v="3"/>
    <x v="1"/>
    <x v="0"/>
    <x v="7"/>
  </r>
  <r>
    <x v="1"/>
    <x v="216"/>
    <s v="Ground"/>
    <x v="3"/>
    <n v="-5"/>
    <x v="0"/>
    <x v="3"/>
    <x v="1"/>
    <x v="0"/>
    <x v="7"/>
  </r>
  <r>
    <x v="1"/>
    <x v="216"/>
    <s v="Green's"/>
    <x v="8"/>
    <n v="-117"/>
    <x v="0"/>
    <x v="4"/>
    <x v="1"/>
    <x v="0"/>
    <x v="7"/>
  </r>
  <r>
    <x v="1"/>
    <x v="217"/>
    <s v="Ted's Trainers"/>
    <x v="1"/>
    <n v="-131.9"/>
    <x v="0"/>
    <x v="1"/>
    <x v="1"/>
    <x v="0"/>
    <x v="7"/>
  </r>
  <r>
    <x v="1"/>
    <x v="217"/>
    <s v="Ticketek"/>
    <x v="6"/>
    <n v="-182.39999999999998"/>
    <x v="0"/>
    <x v="1"/>
    <x v="1"/>
    <x v="0"/>
    <x v="7"/>
  </r>
  <r>
    <x v="1"/>
    <x v="218"/>
    <s v="Fashionistas"/>
    <x v="1"/>
    <n v="-152.29999999999998"/>
    <x v="0"/>
    <x v="1"/>
    <x v="1"/>
    <x v="0"/>
    <x v="7"/>
  </r>
  <r>
    <x v="1"/>
    <x v="218"/>
    <s v="Taxi Co."/>
    <x v="11"/>
    <n v="-30.300000000000004"/>
    <x v="0"/>
    <x v="5"/>
    <x v="1"/>
    <x v="0"/>
    <x v="7"/>
  </r>
  <r>
    <x v="1"/>
    <x v="218"/>
    <s v="Foodary"/>
    <x v="10"/>
    <n v="-15"/>
    <x v="0"/>
    <x v="3"/>
    <x v="1"/>
    <x v="0"/>
    <x v="7"/>
  </r>
  <r>
    <x v="1"/>
    <x v="219"/>
    <s v="Ground"/>
    <x v="3"/>
    <n v="-5"/>
    <x v="0"/>
    <x v="3"/>
    <x v="1"/>
    <x v="0"/>
    <x v="7"/>
  </r>
  <r>
    <x v="1"/>
    <x v="220"/>
    <s v="Ground"/>
    <x v="3"/>
    <n v="-5"/>
    <x v="0"/>
    <x v="3"/>
    <x v="1"/>
    <x v="0"/>
    <x v="8"/>
  </r>
  <r>
    <x v="0"/>
    <x v="220"/>
    <s v="ACME Pty Ltd"/>
    <x v="0"/>
    <n v="4000"/>
    <x v="0"/>
    <x v="0"/>
    <x v="0"/>
    <x v="0"/>
    <x v="8"/>
  </r>
  <r>
    <x v="2"/>
    <x v="220"/>
    <s v="Interest"/>
    <x v="2"/>
    <n v="43"/>
    <x v="0"/>
    <x v="2"/>
    <x v="0"/>
    <x v="0"/>
    <x v="8"/>
  </r>
  <r>
    <x v="1"/>
    <x v="221"/>
    <s v="Ground"/>
    <x v="3"/>
    <n v="-5"/>
    <x v="0"/>
    <x v="3"/>
    <x v="1"/>
    <x v="0"/>
    <x v="8"/>
  </r>
  <r>
    <x v="0"/>
    <x v="222"/>
    <s v="Estate Mgt."/>
    <x v="4"/>
    <n v="-900"/>
    <x v="0"/>
    <x v="4"/>
    <x v="1"/>
    <x v="0"/>
    <x v="8"/>
  </r>
  <r>
    <x v="0"/>
    <x v="222"/>
    <s v="Finance Co."/>
    <x v="5"/>
    <n v="-150"/>
    <x v="0"/>
    <x v="5"/>
    <x v="1"/>
    <x v="0"/>
    <x v="8"/>
  </r>
  <r>
    <x v="1"/>
    <x v="222"/>
    <s v="Ground"/>
    <x v="3"/>
    <n v="-5"/>
    <x v="0"/>
    <x v="3"/>
    <x v="1"/>
    <x v="0"/>
    <x v="8"/>
  </r>
  <r>
    <x v="1"/>
    <x v="222"/>
    <s v="Ground"/>
    <x v="3"/>
    <n v="-5"/>
    <x v="0"/>
    <x v="3"/>
    <x v="1"/>
    <x v="0"/>
    <x v="8"/>
  </r>
  <r>
    <x v="1"/>
    <x v="223"/>
    <s v="Ground"/>
    <x v="3"/>
    <n v="-5"/>
    <x v="0"/>
    <x v="3"/>
    <x v="1"/>
    <x v="0"/>
    <x v="8"/>
  </r>
  <r>
    <x v="1"/>
    <x v="224"/>
    <s v="Ground"/>
    <x v="3"/>
    <n v="-5"/>
    <x v="0"/>
    <x v="3"/>
    <x v="1"/>
    <x v="0"/>
    <x v="8"/>
  </r>
  <r>
    <x v="1"/>
    <x v="224"/>
    <s v="Green's"/>
    <x v="8"/>
    <n v="-163.39999999999998"/>
    <x v="0"/>
    <x v="4"/>
    <x v="1"/>
    <x v="0"/>
    <x v="8"/>
  </r>
  <r>
    <x v="0"/>
    <x v="225"/>
    <s v="Elec. Co."/>
    <x v="7"/>
    <n v="-58.1"/>
    <x v="0"/>
    <x v="4"/>
    <x v="1"/>
    <x v="0"/>
    <x v="8"/>
  </r>
  <r>
    <x v="1"/>
    <x v="225"/>
    <s v="Ground"/>
    <x v="3"/>
    <n v="-5"/>
    <x v="0"/>
    <x v="3"/>
    <x v="1"/>
    <x v="0"/>
    <x v="8"/>
  </r>
  <r>
    <x v="1"/>
    <x v="226"/>
    <s v="Ground"/>
    <x v="3"/>
    <n v="-5"/>
    <x v="0"/>
    <x v="3"/>
    <x v="1"/>
    <x v="0"/>
    <x v="8"/>
  </r>
  <r>
    <x v="1"/>
    <x v="227"/>
    <s v="Fuel. Co"/>
    <x v="9"/>
    <n v="-85.299999999999983"/>
    <x v="0"/>
    <x v="5"/>
    <x v="1"/>
    <x v="0"/>
    <x v="8"/>
  </r>
  <r>
    <x v="1"/>
    <x v="227"/>
    <s v="Ground"/>
    <x v="3"/>
    <n v="-5"/>
    <x v="0"/>
    <x v="3"/>
    <x v="1"/>
    <x v="0"/>
    <x v="8"/>
  </r>
  <r>
    <x v="1"/>
    <x v="228"/>
    <s v="Ground"/>
    <x v="3"/>
    <n v="-5"/>
    <x v="0"/>
    <x v="3"/>
    <x v="1"/>
    <x v="0"/>
    <x v="8"/>
  </r>
  <r>
    <x v="1"/>
    <x v="229"/>
    <s v="Green's"/>
    <x v="8"/>
    <n v="-143"/>
    <x v="0"/>
    <x v="4"/>
    <x v="1"/>
    <x v="0"/>
    <x v="8"/>
  </r>
  <r>
    <x v="1"/>
    <x v="229"/>
    <s v="Ground"/>
    <x v="3"/>
    <n v="-5"/>
    <x v="0"/>
    <x v="3"/>
    <x v="1"/>
    <x v="0"/>
    <x v="8"/>
  </r>
  <r>
    <x v="1"/>
    <x v="230"/>
    <s v="Ground"/>
    <x v="3"/>
    <n v="-5"/>
    <x v="0"/>
    <x v="3"/>
    <x v="1"/>
    <x v="0"/>
    <x v="8"/>
  </r>
  <r>
    <x v="1"/>
    <x v="230"/>
    <s v="Event Cinemas"/>
    <x v="6"/>
    <n v="-47.8"/>
    <x v="0"/>
    <x v="1"/>
    <x v="1"/>
    <x v="0"/>
    <x v="8"/>
  </r>
  <r>
    <x v="1"/>
    <x v="230"/>
    <s v="Fashionistas"/>
    <x v="1"/>
    <n v="-105.80000000000001"/>
    <x v="0"/>
    <x v="1"/>
    <x v="1"/>
    <x v="0"/>
    <x v="8"/>
  </r>
  <r>
    <x v="1"/>
    <x v="230"/>
    <s v="Joe's Grill"/>
    <x v="10"/>
    <n v="-60.1"/>
    <x v="0"/>
    <x v="3"/>
    <x v="1"/>
    <x v="0"/>
    <x v="8"/>
  </r>
  <r>
    <x v="1"/>
    <x v="231"/>
    <s v="Taxi Co."/>
    <x v="11"/>
    <n v="-36.200000000000003"/>
    <x v="0"/>
    <x v="5"/>
    <x v="1"/>
    <x v="0"/>
    <x v="8"/>
  </r>
  <r>
    <x v="0"/>
    <x v="232"/>
    <s v="Muscle Beach"/>
    <x v="12"/>
    <n v="-30"/>
    <x v="0"/>
    <x v="1"/>
    <x v="1"/>
    <x v="0"/>
    <x v="8"/>
  </r>
  <r>
    <x v="1"/>
    <x v="232"/>
    <s v="Ground"/>
    <x v="3"/>
    <n v="-5"/>
    <x v="0"/>
    <x v="3"/>
    <x v="1"/>
    <x v="0"/>
    <x v="8"/>
  </r>
  <r>
    <x v="1"/>
    <x v="233"/>
    <s v="Ground"/>
    <x v="3"/>
    <n v="-5"/>
    <x v="0"/>
    <x v="3"/>
    <x v="1"/>
    <x v="0"/>
    <x v="8"/>
  </r>
  <r>
    <x v="0"/>
    <x v="233"/>
    <s v="Phone Co."/>
    <x v="14"/>
    <n v="-40"/>
    <x v="0"/>
    <x v="4"/>
    <x v="1"/>
    <x v="0"/>
    <x v="8"/>
  </r>
  <r>
    <x v="1"/>
    <x v="234"/>
    <s v="Sam's Gifts"/>
    <x v="15"/>
    <n v="-53"/>
    <x v="0"/>
    <x v="1"/>
    <x v="1"/>
    <x v="0"/>
    <x v="8"/>
  </r>
  <r>
    <x v="1"/>
    <x v="234"/>
    <s v="Streaming Co."/>
    <x v="6"/>
    <n v="-35"/>
    <x v="0"/>
    <x v="1"/>
    <x v="1"/>
    <x v="0"/>
    <x v="8"/>
  </r>
  <r>
    <x v="1"/>
    <x v="234"/>
    <s v="Ground"/>
    <x v="3"/>
    <n v="-5"/>
    <x v="0"/>
    <x v="3"/>
    <x v="1"/>
    <x v="0"/>
    <x v="8"/>
  </r>
  <r>
    <x v="1"/>
    <x v="235"/>
    <s v="Ground"/>
    <x v="3"/>
    <n v="-5"/>
    <x v="0"/>
    <x v="3"/>
    <x v="1"/>
    <x v="0"/>
    <x v="8"/>
  </r>
  <r>
    <x v="1"/>
    <x v="236"/>
    <s v="Ground"/>
    <x v="3"/>
    <n v="-5"/>
    <x v="0"/>
    <x v="3"/>
    <x v="1"/>
    <x v="0"/>
    <x v="8"/>
  </r>
  <r>
    <x v="1"/>
    <x v="236"/>
    <s v="Green's"/>
    <x v="8"/>
    <n v="-177.9"/>
    <x v="0"/>
    <x v="4"/>
    <x v="1"/>
    <x v="0"/>
    <x v="8"/>
  </r>
  <r>
    <x v="1"/>
    <x v="237"/>
    <s v="Pizza Pomodoro"/>
    <x v="10"/>
    <n v="-45.300000000000004"/>
    <x v="0"/>
    <x v="3"/>
    <x v="1"/>
    <x v="0"/>
    <x v="8"/>
  </r>
  <r>
    <x v="1"/>
    <x v="238"/>
    <s v="Golden Arches"/>
    <x v="10"/>
    <n v="-20.099999999999998"/>
    <x v="0"/>
    <x v="3"/>
    <x v="1"/>
    <x v="0"/>
    <x v="8"/>
  </r>
  <r>
    <x v="0"/>
    <x v="239"/>
    <s v="Worldvision"/>
    <x v="16"/>
    <n v="-55"/>
    <x v="0"/>
    <x v="7"/>
    <x v="1"/>
    <x v="0"/>
    <x v="8"/>
  </r>
  <r>
    <x v="1"/>
    <x v="239"/>
    <s v="Fuel. Co"/>
    <x v="9"/>
    <n v="-70.600000000000023"/>
    <x v="0"/>
    <x v="5"/>
    <x v="1"/>
    <x v="0"/>
    <x v="8"/>
  </r>
  <r>
    <x v="1"/>
    <x v="239"/>
    <s v="Ground"/>
    <x v="3"/>
    <n v="-5"/>
    <x v="0"/>
    <x v="3"/>
    <x v="1"/>
    <x v="0"/>
    <x v="8"/>
  </r>
  <r>
    <x v="1"/>
    <x v="240"/>
    <s v="Ground"/>
    <x v="3"/>
    <n v="-5"/>
    <x v="0"/>
    <x v="3"/>
    <x v="1"/>
    <x v="0"/>
    <x v="8"/>
  </r>
  <r>
    <x v="1"/>
    <x v="241"/>
    <s v="Ground"/>
    <x v="3"/>
    <n v="-5"/>
    <x v="0"/>
    <x v="3"/>
    <x v="1"/>
    <x v="0"/>
    <x v="8"/>
  </r>
  <r>
    <x v="1"/>
    <x v="242"/>
    <s v="Ground"/>
    <x v="3"/>
    <n v="-5"/>
    <x v="0"/>
    <x v="3"/>
    <x v="1"/>
    <x v="0"/>
    <x v="8"/>
  </r>
  <r>
    <x v="1"/>
    <x v="243"/>
    <s v="Ground"/>
    <x v="3"/>
    <n v="-5"/>
    <x v="0"/>
    <x v="3"/>
    <x v="1"/>
    <x v="0"/>
    <x v="8"/>
  </r>
  <r>
    <x v="1"/>
    <x v="243"/>
    <s v="Green's"/>
    <x v="8"/>
    <n v="-223"/>
    <x v="0"/>
    <x v="4"/>
    <x v="1"/>
    <x v="0"/>
    <x v="8"/>
  </r>
  <r>
    <x v="1"/>
    <x v="244"/>
    <s v="Ted's Trainers"/>
    <x v="1"/>
    <n v="-132.9"/>
    <x v="0"/>
    <x v="1"/>
    <x v="1"/>
    <x v="0"/>
    <x v="8"/>
  </r>
  <r>
    <x v="1"/>
    <x v="244"/>
    <s v="Global Fashion"/>
    <x v="1"/>
    <n v="-175"/>
    <x v="0"/>
    <x v="1"/>
    <x v="1"/>
    <x v="0"/>
    <x v="8"/>
  </r>
  <r>
    <x v="1"/>
    <x v="245"/>
    <s v="Fashionistas"/>
    <x v="1"/>
    <n v="-153.39999999999998"/>
    <x v="0"/>
    <x v="1"/>
    <x v="1"/>
    <x v="0"/>
    <x v="8"/>
  </r>
  <r>
    <x v="1"/>
    <x v="245"/>
    <s v="Taxi Co."/>
    <x v="11"/>
    <n v="-31.200000000000003"/>
    <x v="0"/>
    <x v="5"/>
    <x v="1"/>
    <x v="0"/>
    <x v="8"/>
  </r>
  <r>
    <x v="1"/>
    <x v="245"/>
    <s v="Foodary"/>
    <x v="10"/>
    <n v="-15"/>
    <x v="0"/>
    <x v="3"/>
    <x v="1"/>
    <x v="0"/>
    <x v="8"/>
  </r>
  <r>
    <x v="0"/>
    <x v="245"/>
    <s v="Amoogle"/>
    <x v="18"/>
    <n v="1600"/>
    <x v="0"/>
    <x v="2"/>
    <x v="0"/>
    <x v="0"/>
    <x v="8"/>
  </r>
  <r>
    <x v="1"/>
    <x v="246"/>
    <s v="Ground"/>
    <x v="3"/>
    <n v="-5"/>
    <x v="0"/>
    <x v="3"/>
    <x v="1"/>
    <x v="0"/>
    <x v="9"/>
  </r>
  <r>
    <x v="1"/>
    <x v="247"/>
    <s v="Ground"/>
    <x v="3"/>
    <n v="-5"/>
    <x v="0"/>
    <x v="3"/>
    <x v="1"/>
    <x v="0"/>
    <x v="9"/>
  </r>
  <r>
    <x v="0"/>
    <x v="247"/>
    <s v="ACME Pty Ltd"/>
    <x v="0"/>
    <n v="4000"/>
    <x v="0"/>
    <x v="0"/>
    <x v="0"/>
    <x v="0"/>
    <x v="9"/>
  </r>
  <r>
    <x v="2"/>
    <x v="247"/>
    <s v="Interest"/>
    <x v="2"/>
    <n v="44"/>
    <x v="0"/>
    <x v="2"/>
    <x v="0"/>
    <x v="0"/>
    <x v="9"/>
  </r>
  <r>
    <x v="1"/>
    <x v="248"/>
    <s v="Ground"/>
    <x v="3"/>
    <n v="-5"/>
    <x v="0"/>
    <x v="3"/>
    <x v="1"/>
    <x v="0"/>
    <x v="9"/>
  </r>
  <r>
    <x v="0"/>
    <x v="249"/>
    <s v="Estate Mgt."/>
    <x v="4"/>
    <n v="-900"/>
    <x v="0"/>
    <x v="4"/>
    <x v="1"/>
    <x v="0"/>
    <x v="9"/>
  </r>
  <r>
    <x v="0"/>
    <x v="249"/>
    <s v="Finance Co."/>
    <x v="5"/>
    <n v="-150"/>
    <x v="0"/>
    <x v="5"/>
    <x v="1"/>
    <x v="0"/>
    <x v="9"/>
  </r>
  <r>
    <x v="1"/>
    <x v="249"/>
    <s v="Ground"/>
    <x v="3"/>
    <n v="-5"/>
    <x v="0"/>
    <x v="3"/>
    <x v="1"/>
    <x v="0"/>
    <x v="9"/>
  </r>
  <r>
    <x v="1"/>
    <x v="249"/>
    <s v="Ground"/>
    <x v="3"/>
    <n v="-5"/>
    <x v="0"/>
    <x v="3"/>
    <x v="1"/>
    <x v="0"/>
    <x v="9"/>
  </r>
  <r>
    <x v="1"/>
    <x v="250"/>
    <s v="Ground"/>
    <x v="3"/>
    <n v="-5"/>
    <x v="0"/>
    <x v="3"/>
    <x v="1"/>
    <x v="0"/>
    <x v="9"/>
  </r>
  <r>
    <x v="1"/>
    <x v="251"/>
    <s v="Ground"/>
    <x v="3"/>
    <n v="-5"/>
    <x v="0"/>
    <x v="3"/>
    <x v="1"/>
    <x v="0"/>
    <x v="9"/>
  </r>
  <r>
    <x v="1"/>
    <x v="251"/>
    <s v="Green's"/>
    <x v="8"/>
    <n v="-105"/>
    <x v="0"/>
    <x v="4"/>
    <x v="1"/>
    <x v="0"/>
    <x v="9"/>
  </r>
  <r>
    <x v="0"/>
    <x v="252"/>
    <s v="Elec. Co."/>
    <x v="7"/>
    <n v="-59"/>
    <x v="0"/>
    <x v="4"/>
    <x v="1"/>
    <x v="0"/>
    <x v="9"/>
  </r>
  <r>
    <x v="1"/>
    <x v="252"/>
    <s v="Ground"/>
    <x v="3"/>
    <n v="-5"/>
    <x v="0"/>
    <x v="3"/>
    <x v="1"/>
    <x v="0"/>
    <x v="9"/>
  </r>
  <r>
    <x v="1"/>
    <x v="253"/>
    <s v="Ground"/>
    <x v="3"/>
    <n v="-5"/>
    <x v="0"/>
    <x v="3"/>
    <x v="1"/>
    <x v="0"/>
    <x v="9"/>
  </r>
  <r>
    <x v="1"/>
    <x v="254"/>
    <s v="Fuel. Co"/>
    <x v="9"/>
    <n v="-86.399999999999977"/>
    <x v="0"/>
    <x v="5"/>
    <x v="1"/>
    <x v="0"/>
    <x v="9"/>
  </r>
  <r>
    <x v="1"/>
    <x v="254"/>
    <s v="Ground"/>
    <x v="3"/>
    <n v="-5"/>
    <x v="0"/>
    <x v="3"/>
    <x v="1"/>
    <x v="0"/>
    <x v="9"/>
  </r>
  <r>
    <x v="1"/>
    <x v="255"/>
    <s v="Ground"/>
    <x v="3"/>
    <n v="-5"/>
    <x v="0"/>
    <x v="3"/>
    <x v="1"/>
    <x v="0"/>
    <x v="9"/>
  </r>
  <r>
    <x v="1"/>
    <x v="256"/>
    <s v="Green's"/>
    <x v="8"/>
    <n v="-143.9"/>
    <x v="0"/>
    <x v="4"/>
    <x v="1"/>
    <x v="0"/>
    <x v="9"/>
  </r>
  <r>
    <x v="1"/>
    <x v="256"/>
    <s v="Ground"/>
    <x v="3"/>
    <n v="-5"/>
    <x v="0"/>
    <x v="3"/>
    <x v="1"/>
    <x v="0"/>
    <x v="9"/>
  </r>
  <r>
    <x v="1"/>
    <x v="257"/>
    <s v="Ground"/>
    <x v="3"/>
    <n v="-5"/>
    <x v="0"/>
    <x v="3"/>
    <x v="1"/>
    <x v="0"/>
    <x v="9"/>
  </r>
  <r>
    <x v="1"/>
    <x v="257"/>
    <s v="Event Cinemas"/>
    <x v="6"/>
    <n v="-48.8"/>
    <x v="0"/>
    <x v="1"/>
    <x v="1"/>
    <x v="0"/>
    <x v="9"/>
  </r>
  <r>
    <x v="1"/>
    <x v="257"/>
    <s v="Fashionistas"/>
    <x v="1"/>
    <n v="-106.70000000000002"/>
    <x v="0"/>
    <x v="1"/>
    <x v="1"/>
    <x v="0"/>
    <x v="9"/>
  </r>
  <r>
    <x v="1"/>
    <x v="257"/>
    <s v="Joe's Grill"/>
    <x v="10"/>
    <n v="-61.1"/>
    <x v="0"/>
    <x v="3"/>
    <x v="1"/>
    <x v="0"/>
    <x v="9"/>
  </r>
  <r>
    <x v="1"/>
    <x v="258"/>
    <s v="Taxi Co."/>
    <x v="11"/>
    <n v="-37.200000000000003"/>
    <x v="0"/>
    <x v="5"/>
    <x v="1"/>
    <x v="0"/>
    <x v="9"/>
  </r>
  <r>
    <x v="0"/>
    <x v="259"/>
    <s v="Muscle Beach"/>
    <x v="12"/>
    <n v="-30"/>
    <x v="0"/>
    <x v="1"/>
    <x v="1"/>
    <x v="0"/>
    <x v="9"/>
  </r>
  <r>
    <x v="1"/>
    <x v="259"/>
    <s v="Ground"/>
    <x v="3"/>
    <n v="-5"/>
    <x v="0"/>
    <x v="3"/>
    <x v="1"/>
    <x v="0"/>
    <x v="9"/>
  </r>
  <r>
    <x v="1"/>
    <x v="260"/>
    <s v="Ground"/>
    <x v="3"/>
    <n v="-5"/>
    <x v="0"/>
    <x v="3"/>
    <x v="1"/>
    <x v="0"/>
    <x v="9"/>
  </r>
  <r>
    <x v="0"/>
    <x v="260"/>
    <s v="Village Medical"/>
    <x v="17"/>
    <n v="-75"/>
    <x v="0"/>
    <x v="6"/>
    <x v="1"/>
    <x v="0"/>
    <x v="9"/>
  </r>
  <r>
    <x v="0"/>
    <x v="260"/>
    <s v="Phone Co."/>
    <x v="14"/>
    <n v="-40"/>
    <x v="0"/>
    <x v="4"/>
    <x v="1"/>
    <x v="0"/>
    <x v="9"/>
  </r>
  <r>
    <x v="1"/>
    <x v="261"/>
    <s v="Sam's Gifts"/>
    <x v="15"/>
    <n v="-54.1"/>
    <x v="0"/>
    <x v="1"/>
    <x v="1"/>
    <x v="0"/>
    <x v="9"/>
  </r>
  <r>
    <x v="1"/>
    <x v="261"/>
    <s v="Streaming Co."/>
    <x v="6"/>
    <n v="-35"/>
    <x v="0"/>
    <x v="1"/>
    <x v="1"/>
    <x v="0"/>
    <x v="9"/>
  </r>
  <r>
    <x v="1"/>
    <x v="261"/>
    <s v="Ground"/>
    <x v="3"/>
    <n v="-5"/>
    <x v="0"/>
    <x v="3"/>
    <x v="1"/>
    <x v="0"/>
    <x v="9"/>
  </r>
  <r>
    <x v="1"/>
    <x v="262"/>
    <s v="Ground"/>
    <x v="3"/>
    <n v="-5"/>
    <x v="0"/>
    <x v="3"/>
    <x v="1"/>
    <x v="0"/>
    <x v="9"/>
  </r>
  <r>
    <x v="1"/>
    <x v="263"/>
    <s v="Ground"/>
    <x v="3"/>
    <n v="-5"/>
    <x v="0"/>
    <x v="3"/>
    <x v="1"/>
    <x v="0"/>
    <x v="9"/>
  </r>
  <r>
    <x v="1"/>
    <x v="263"/>
    <s v="Green's"/>
    <x v="8"/>
    <n v="-178.9"/>
    <x v="0"/>
    <x v="4"/>
    <x v="1"/>
    <x v="0"/>
    <x v="9"/>
  </r>
  <r>
    <x v="1"/>
    <x v="264"/>
    <s v="Pizza Pomodoro"/>
    <x v="10"/>
    <n v="-46.2"/>
    <x v="0"/>
    <x v="3"/>
    <x v="1"/>
    <x v="0"/>
    <x v="9"/>
  </r>
  <r>
    <x v="1"/>
    <x v="265"/>
    <s v="Golden Arches"/>
    <x v="10"/>
    <n v="-21.099999999999998"/>
    <x v="0"/>
    <x v="3"/>
    <x v="1"/>
    <x v="0"/>
    <x v="9"/>
  </r>
  <r>
    <x v="0"/>
    <x v="266"/>
    <s v="Worldvision"/>
    <x v="16"/>
    <n v="-55"/>
    <x v="0"/>
    <x v="7"/>
    <x v="1"/>
    <x v="0"/>
    <x v="9"/>
  </r>
  <r>
    <x v="1"/>
    <x v="266"/>
    <s v="Fuel. Co"/>
    <x v="9"/>
    <n v="-71.500000000000028"/>
    <x v="0"/>
    <x v="5"/>
    <x v="1"/>
    <x v="0"/>
    <x v="9"/>
  </r>
  <r>
    <x v="1"/>
    <x v="266"/>
    <s v="Ground"/>
    <x v="3"/>
    <n v="-5"/>
    <x v="0"/>
    <x v="3"/>
    <x v="1"/>
    <x v="0"/>
    <x v="9"/>
  </r>
  <r>
    <x v="1"/>
    <x v="267"/>
    <s v="Ground"/>
    <x v="3"/>
    <n v="-5"/>
    <x v="0"/>
    <x v="3"/>
    <x v="1"/>
    <x v="0"/>
    <x v="9"/>
  </r>
  <r>
    <x v="1"/>
    <x v="268"/>
    <s v="Ground"/>
    <x v="3"/>
    <n v="-5"/>
    <x v="0"/>
    <x v="3"/>
    <x v="1"/>
    <x v="0"/>
    <x v="9"/>
  </r>
  <r>
    <x v="1"/>
    <x v="269"/>
    <s v="Ground"/>
    <x v="3"/>
    <n v="-5"/>
    <x v="0"/>
    <x v="3"/>
    <x v="1"/>
    <x v="0"/>
    <x v="9"/>
  </r>
  <r>
    <x v="1"/>
    <x v="270"/>
    <s v="Ground"/>
    <x v="3"/>
    <n v="-5"/>
    <x v="0"/>
    <x v="3"/>
    <x v="1"/>
    <x v="0"/>
    <x v="9"/>
  </r>
  <r>
    <x v="1"/>
    <x v="270"/>
    <s v="Green's"/>
    <x v="8"/>
    <n v="-189"/>
    <x v="0"/>
    <x v="4"/>
    <x v="1"/>
    <x v="0"/>
    <x v="9"/>
  </r>
  <r>
    <x v="1"/>
    <x v="271"/>
    <s v="Ted's Trainers"/>
    <x v="1"/>
    <n v="-133.80000000000001"/>
    <x v="0"/>
    <x v="1"/>
    <x v="1"/>
    <x v="0"/>
    <x v="9"/>
  </r>
  <r>
    <x v="1"/>
    <x v="271"/>
    <s v="Ticketek"/>
    <x v="6"/>
    <n v="-184.39999999999998"/>
    <x v="0"/>
    <x v="1"/>
    <x v="1"/>
    <x v="0"/>
    <x v="9"/>
  </r>
  <r>
    <x v="1"/>
    <x v="272"/>
    <s v="Fashionistas"/>
    <x v="1"/>
    <n v="-154.49999999999997"/>
    <x v="0"/>
    <x v="1"/>
    <x v="1"/>
    <x v="0"/>
    <x v="9"/>
  </r>
  <r>
    <x v="1"/>
    <x v="272"/>
    <s v="Taxi Co."/>
    <x v="11"/>
    <n v="-32.1"/>
    <x v="0"/>
    <x v="5"/>
    <x v="1"/>
    <x v="0"/>
    <x v="9"/>
  </r>
  <r>
    <x v="1"/>
    <x v="272"/>
    <s v="Foodary"/>
    <x v="10"/>
    <n v="-15"/>
    <x v="0"/>
    <x v="3"/>
    <x v="1"/>
    <x v="0"/>
    <x v="9"/>
  </r>
  <r>
    <x v="3"/>
    <x v="2"/>
    <m/>
    <x v="0"/>
    <m/>
    <x v="1"/>
    <x v="0"/>
    <x v="0"/>
    <x v="0"/>
    <x v="0"/>
  </r>
  <r>
    <x v="3"/>
    <x v="27"/>
    <m/>
    <x v="0"/>
    <m/>
    <x v="1"/>
    <x v="0"/>
    <x v="0"/>
    <x v="0"/>
    <x v="1"/>
  </r>
  <r>
    <x v="3"/>
    <x v="53"/>
    <m/>
    <x v="0"/>
    <m/>
    <x v="1"/>
    <x v="0"/>
    <x v="0"/>
    <x v="0"/>
    <x v="2"/>
  </r>
  <r>
    <x v="3"/>
    <x v="82"/>
    <m/>
    <x v="0"/>
    <m/>
    <x v="1"/>
    <x v="0"/>
    <x v="0"/>
    <x v="0"/>
    <x v="3"/>
  </r>
  <r>
    <x v="3"/>
    <x v="273"/>
    <m/>
    <x v="0"/>
    <m/>
    <x v="1"/>
    <x v="0"/>
    <x v="0"/>
    <x v="0"/>
    <x v="4"/>
  </r>
  <r>
    <x v="3"/>
    <x v="138"/>
    <m/>
    <x v="0"/>
    <m/>
    <x v="1"/>
    <x v="0"/>
    <x v="0"/>
    <x v="0"/>
    <x v="5"/>
  </r>
  <r>
    <x v="3"/>
    <x v="165"/>
    <m/>
    <x v="0"/>
    <m/>
    <x v="1"/>
    <x v="0"/>
    <x v="0"/>
    <x v="0"/>
    <x v="6"/>
  </r>
  <r>
    <x v="3"/>
    <x v="274"/>
    <m/>
    <x v="0"/>
    <m/>
    <x v="1"/>
    <x v="0"/>
    <x v="0"/>
    <x v="0"/>
    <x v="7"/>
  </r>
  <r>
    <x v="3"/>
    <x v="275"/>
    <m/>
    <x v="0"/>
    <m/>
    <x v="1"/>
    <x v="0"/>
    <x v="0"/>
    <x v="0"/>
    <x v="8"/>
  </r>
  <r>
    <x v="3"/>
    <x v="246"/>
    <m/>
    <x v="0"/>
    <m/>
    <x v="1"/>
    <x v="0"/>
    <x v="0"/>
    <x v="0"/>
    <x v="9"/>
  </r>
  <r>
    <x v="3"/>
    <x v="276"/>
    <m/>
    <x v="0"/>
    <m/>
    <x v="1"/>
    <x v="0"/>
    <x v="0"/>
    <x v="0"/>
    <x v="10"/>
  </r>
  <r>
    <x v="3"/>
    <x v="277"/>
    <m/>
    <x v="0"/>
    <m/>
    <x v="2"/>
    <x v="0"/>
    <x v="0"/>
    <x v="0"/>
    <x v="11"/>
  </r>
  <r>
    <x v="3"/>
    <x v="53"/>
    <m/>
    <x v="18"/>
    <m/>
    <x v="3"/>
    <x v="2"/>
    <x v="0"/>
    <x v="0"/>
    <x v="2"/>
  </r>
  <r>
    <x v="3"/>
    <x v="275"/>
    <m/>
    <x v="18"/>
    <m/>
    <x v="3"/>
    <x v="2"/>
    <x v="0"/>
    <x v="0"/>
    <x v="8"/>
  </r>
  <r>
    <x v="3"/>
    <x v="2"/>
    <m/>
    <x v="2"/>
    <m/>
    <x v="4"/>
    <x v="2"/>
    <x v="0"/>
    <x v="0"/>
    <x v="0"/>
  </r>
  <r>
    <x v="3"/>
    <x v="27"/>
    <m/>
    <x v="2"/>
    <m/>
    <x v="4"/>
    <x v="2"/>
    <x v="0"/>
    <x v="0"/>
    <x v="1"/>
  </r>
  <r>
    <x v="3"/>
    <x v="53"/>
    <m/>
    <x v="2"/>
    <m/>
    <x v="4"/>
    <x v="2"/>
    <x v="0"/>
    <x v="0"/>
    <x v="2"/>
  </r>
  <r>
    <x v="3"/>
    <x v="82"/>
    <m/>
    <x v="2"/>
    <m/>
    <x v="4"/>
    <x v="2"/>
    <x v="0"/>
    <x v="0"/>
    <x v="3"/>
  </r>
  <r>
    <x v="3"/>
    <x v="273"/>
    <m/>
    <x v="2"/>
    <m/>
    <x v="4"/>
    <x v="2"/>
    <x v="0"/>
    <x v="0"/>
    <x v="4"/>
  </r>
  <r>
    <x v="3"/>
    <x v="138"/>
    <m/>
    <x v="2"/>
    <m/>
    <x v="4"/>
    <x v="2"/>
    <x v="0"/>
    <x v="0"/>
    <x v="5"/>
  </r>
  <r>
    <x v="3"/>
    <x v="165"/>
    <m/>
    <x v="2"/>
    <m/>
    <x v="4"/>
    <x v="2"/>
    <x v="0"/>
    <x v="0"/>
    <x v="6"/>
  </r>
  <r>
    <x v="3"/>
    <x v="274"/>
    <m/>
    <x v="2"/>
    <m/>
    <x v="4"/>
    <x v="2"/>
    <x v="0"/>
    <x v="0"/>
    <x v="7"/>
  </r>
  <r>
    <x v="3"/>
    <x v="275"/>
    <m/>
    <x v="2"/>
    <m/>
    <x v="4"/>
    <x v="2"/>
    <x v="0"/>
    <x v="0"/>
    <x v="8"/>
  </r>
  <r>
    <x v="3"/>
    <x v="246"/>
    <m/>
    <x v="2"/>
    <m/>
    <x v="4"/>
    <x v="2"/>
    <x v="0"/>
    <x v="0"/>
    <x v="9"/>
  </r>
  <r>
    <x v="3"/>
    <x v="276"/>
    <m/>
    <x v="2"/>
    <m/>
    <x v="4"/>
    <x v="2"/>
    <x v="0"/>
    <x v="0"/>
    <x v="10"/>
  </r>
  <r>
    <x v="3"/>
    <x v="277"/>
    <m/>
    <x v="2"/>
    <m/>
    <x v="4"/>
    <x v="2"/>
    <x v="0"/>
    <x v="0"/>
    <x v="11"/>
  </r>
  <r>
    <x v="3"/>
    <x v="2"/>
    <m/>
    <x v="7"/>
    <m/>
    <x v="5"/>
    <x v="4"/>
    <x v="1"/>
    <x v="0"/>
    <x v="0"/>
  </r>
  <r>
    <x v="3"/>
    <x v="82"/>
    <m/>
    <x v="7"/>
    <m/>
    <x v="5"/>
    <x v="4"/>
    <x v="1"/>
    <x v="0"/>
    <x v="3"/>
  </r>
  <r>
    <x v="3"/>
    <x v="165"/>
    <m/>
    <x v="7"/>
    <m/>
    <x v="5"/>
    <x v="4"/>
    <x v="1"/>
    <x v="0"/>
    <x v="6"/>
  </r>
  <r>
    <x v="3"/>
    <x v="246"/>
    <m/>
    <x v="7"/>
    <m/>
    <x v="5"/>
    <x v="4"/>
    <x v="1"/>
    <x v="0"/>
    <x v="9"/>
  </r>
  <r>
    <x v="3"/>
    <x v="2"/>
    <m/>
    <x v="4"/>
    <m/>
    <x v="6"/>
    <x v="4"/>
    <x v="1"/>
    <x v="0"/>
    <x v="0"/>
  </r>
  <r>
    <x v="3"/>
    <x v="27"/>
    <m/>
    <x v="4"/>
    <m/>
    <x v="6"/>
    <x v="4"/>
    <x v="1"/>
    <x v="0"/>
    <x v="1"/>
  </r>
  <r>
    <x v="3"/>
    <x v="53"/>
    <m/>
    <x v="4"/>
    <m/>
    <x v="6"/>
    <x v="4"/>
    <x v="1"/>
    <x v="0"/>
    <x v="2"/>
  </r>
  <r>
    <x v="3"/>
    <x v="82"/>
    <m/>
    <x v="4"/>
    <m/>
    <x v="6"/>
    <x v="4"/>
    <x v="1"/>
    <x v="0"/>
    <x v="3"/>
  </r>
  <r>
    <x v="3"/>
    <x v="273"/>
    <m/>
    <x v="4"/>
    <m/>
    <x v="6"/>
    <x v="4"/>
    <x v="1"/>
    <x v="0"/>
    <x v="4"/>
  </r>
  <r>
    <x v="3"/>
    <x v="138"/>
    <m/>
    <x v="4"/>
    <m/>
    <x v="6"/>
    <x v="4"/>
    <x v="1"/>
    <x v="0"/>
    <x v="5"/>
  </r>
  <r>
    <x v="3"/>
    <x v="165"/>
    <m/>
    <x v="4"/>
    <m/>
    <x v="6"/>
    <x v="4"/>
    <x v="1"/>
    <x v="0"/>
    <x v="6"/>
  </r>
  <r>
    <x v="3"/>
    <x v="274"/>
    <m/>
    <x v="4"/>
    <m/>
    <x v="6"/>
    <x v="4"/>
    <x v="1"/>
    <x v="0"/>
    <x v="7"/>
  </r>
  <r>
    <x v="3"/>
    <x v="275"/>
    <m/>
    <x v="4"/>
    <m/>
    <x v="6"/>
    <x v="4"/>
    <x v="1"/>
    <x v="0"/>
    <x v="8"/>
  </r>
  <r>
    <x v="3"/>
    <x v="246"/>
    <m/>
    <x v="4"/>
    <m/>
    <x v="6"/>
    <x v="4"/>
    <x v="1"/>
    <x v="0"/>
    <x v="9"/>
  </r>
  <r>
    <x v="3"/>
    <x v="276"/>
    <m/>
    <x v="4"/>
    <m/>
    <x v="6"/>
    <x v="4"/>
    <x v="1"/>
    <x v="0"/>
    <x v="10"/>
  </r>
  <r>
    <x v="3"/>
    <x v="277"/>
    <m/>
    <x v="4"/>
    <m/>
    <x v="6"/>
    <x v="4"/>
    <x v="1"/>
    <x v="0"/>
    <x v="11"/>
  </r>
  <r>
    <x v="3"/>
    <x v="2"/>
    <m/>
    <x v="8"/>
    <m/>
    <x v="7"/>
    <x v="4"/>
    <x v="1"/>
    <x v="0"/>
    <x v="0"/>
  </r>
  <r>
    <x v="3"/>
    <x v="27"/>
    <m/>
    <x v="8"/>
    <m/>
    <x v="7"/>
    <x v="4"/>
    <x v="1"/>
    <x v="0"/>
    <x v="1"/>
  </r>
  <r>
    <x v="3"/>
    <x v="53"/>
    <m/>
    <x v="8"/>
    <m/>
    <x v="7"/>
    <x v="4"/>
    <x v="1"/>
    <x v="0"/>
    <x v="2"/>
  </r>
  <r>
    <x v="3"/>
    <x v="82"/>
    <m/>
    <x v="8"/>
    <m/>
    <x v="7"/>
    <x v="4"/>
    <x v="1"/>
    <x v="0"/>
    <x v="3"/>
  </r>
  <r>
    <x v="3"/>
    <x v="273"/>
    <m/>
    <x v="8"/>
    <m/>
    <x v="7"/>
    <x v="4"/>
    <x v="1"/>
    <x v="0"/>
    <x v="4"/>
  </r>
  <r>
    <x v="3"/>
    <x v="138"/>
    <m/>
    <x v="8"/>
    <m/>
    <x v="7"/>
    <x v="4"/>
    <x v="1"/>
    <x v="0"/>
    <x v="5"/>
  </r>
  <r>
    <x v="3"/>
    <x v="165"/>
    <m/>
    <x v="8"/>
    <m/>
    <x v="7"/>
    <x v="4"/>
    <x v="1"/>
    <x v="0"/>
    <x v="6"/>
  </r>
  <r>
    <x v="3"/>
    <x v="274"/>
    <m/>
    <x v="8"/>
    <m/>
    <x v="7"/>
    <x v="4"/>
    <x v="1"/>
    <x v="0"/>
    <x v="7"/>
  </r>
  <r>
    <x v="3"/>
    <x v="275"/>
    <m/>
    <x v="8"/>
    <m/>
    <x v="7"/>
    <x v="4"/>
    <x v="1"/>
    <x v="0"/>
    <x v="8"/>
  </r>
  <r>
    <x v="3"/>
    <x v="246"/>
    <m/>
    <x v="8"/>
    <m/>
    <x v="7"/>
    <x v="4"/>
    <x v="1"/>
    <x v="0"/>
    <x v="9"/>
  </r>
  <r>
    <x v="3"/>
    <x v="276"/>
    <m/>
    <x v="8"/>
    <m/>
    <x v="7"/>
    <x v="4"/>
    <x v="1"/>
    <x v="0"/>
    <x v="10"/>
  </r>
  <r>
    <x v="3"/>
    <x v="277"/>
    <m/>
    <x v="8"/>
    <m/>
    <x v="7"/>
    <x v="4"/>
    <x v="1"/>
    <x v="0"/>
    <x v="11"/>
  </r>
  <r>
    <x v="3"/>
    <x v="2"/>
    <m/>
    <x v="6"/>
    <m/>
    <x v="8"/>
    <x v="1"/>
    <x v="1"/>
    <x v="0"/>
    <x v="0"/>
  </r>
  <r>
    <x v="3"/>
    <x v="27"/>
    <m/>
    <x v="6"/>
    <m/>
    <x v="8"/>
    <x v="1"/>
    <x v="1"/>
    <x v="0"/>
    <x v="1"/>
  </r>
  <r>
    <x v="3"/>
    <x v="53"/>
    <m/>
    <x v="6"/>
    <m/>
    <x v="8"/>
    <x v="1"/>
    <x v="1"/>
    <x v="0"/>
    <x v="2"/>
  </r>
  <r>
    <x v="3"/>
    <x v="82"/>
    <m/>
    <x v="6"/>
    <m/>
    <x v="8"/>
    <x v="1"/>
    <x v="1"/>
    <x v="0"/>
    <x v="3"/>
  </r>
  <r>
    <x v="3"/>
    <x v="273"/>
    <m/>
    <x v="6"/>
    <m/>
    <x v="8"/>
    <x v="1"/>
    <x v="1"/>
    <x v="0"/>
    <x v="4"/>
  </r>
  <r>
    <x v="3"/>
    <x v="138"/>
    <m/>
    <x v="6"/>
    <m/>
    <x v="8"/>
    <x v="1"/>
    <x v="1"/>
    <x v="0"/>
    <x v="5"/>
  </r>
  <r>
    <x v="3"/>
    <x v="165"/>
    <m/>
    <x v="6"/>
    <m/>
    <x v="8"/>
    <x v="1"/>
    <x v="1"/>
    <x v="0"/>
    <x v="6"/>
  </r>
  <r>
    <x v="3"/>
    <x v="274"/>
    <m/>
    <x v="6"/>
    <m/>
    <x v="8"/>
    <x v="1"/>
    <x v="1"/>
    <x v="0"/>
    <x v="7"/>
  </r>
  <r>
    <x v="3"/>
    <x v="275"/>
    <m/>
    <x v="6"/>
    <m/>
    <x v="8"/>
    <x v="1"/>
    <x v="1"/>
    <x v="0"/>
    <x v="8"/>
  </r>
  <r>
    <x v="3"/>
    <x v="246"/>
    <m/>
    <x v="6"/>
    <m/>
    <x v="8"/>
    <x v="1"/>
    <x v="1"/>
    <x v="0"/>
    <x v="9"/>
  </r>
  <r>
    <x v="3"/>
    <x v="276"/>
    <m/>
    <x v="6"/>
    <m/>
    <x v="8"/>
    <x v="1"/>
    <x v="1"/>
    <x v="0"/>
    <x v="10"/>
  </r>
  <r>
    <x v="3"/>
    <x v="277"/>
    <m/>
    <x v="6"/>
    <m/>
    <x v="8"/>
    <x v="1"/>
    <x v="1"/>
    <x v="0"/>
    <x v="11"/>
  </r>
  <r>
    <x v="3"/>
    <x v="2"/>
    <m/>
    <x v="1"/>
    <m/>
    <x v="9"/>
    <x v="1"/>
    <x v="1"/>
    <x v="0"/>
    <x v="0"/>
  </r>
  <r>
    <x v="3"/>
    <x v="27"/>
    <m/>
    <x v="1"/>
    <m/>
    <x v="9"/>
    <x v="1"/>
    <x v="1"/>
    <x v="0"/>
    <x v="1"/>
  </r>
  <r>
    <x v="3"/>
    <x v="53"/>
    <m/>
    <x v="1"/>
    <m/>
    <x v="9"/>
    <x v="1"/>
    <x v="1"/>
    <x v="0"/>
    <x v="2"/>
  </r>
  <r>
    <x v="3"/>
    <x v="82"/>
    <m/>
    <x v="1"/>
    <m/>
    <x v="9"/>
    <x v="1"/>
    <x v="1"/>
    <x v="0"/>
    <x v="3"/>
  </r>
  <r>
    <x v="3"/>
    <x v="273"/>
    <m/>
    <x v="1"/>
    <m/>
    <x v="9"/>
    <x v="1"/>
    <x v="1"/>
    <x v="0"/>
    <x v="4"/>
  </r>
  <r>
    <x v="3"/>
    <x v="138"/>
    <m/>
    <x v="1"/>
    <m/>
    <x v="9"/>
    <x v="1"/>
    <x v="1"/>
    <x v="0"/>
    <x v="5"/>
  </r>
  <r>
    <x v="3"/>
    <x v="165"/>
    <m/>
    <x v="1"/>
    <m/>
    <x v="9"/>
    <x v="1"/>
    <x v="1"/>
    <x v="0"/>
    <x v="6"/>
  </r>
  <r>
    <x v="3"/>
    <x v="274"/>
    <m/>
    <x v="1"/>
    <m/>
    <x v="9"/>
    <x v="1"/>
    <x v="1"/>
    <x v="0"/>
    <x v="7"/>
  </r>
  <r>
    <x v="3"/>
    <x v="275"/>
    <m/>
    <x v="1"/>
    <m/>
    <x v="9"/>
    <x v="1"/>
    <x v="1"/>
    <x v="0"/>
    <x v="8"/>
  </r>
  <r>
    <x v="3"/>
    <x v="246"/>
    <m/>
    <x v="1"/>
    <m/>
    <x v="9"/>
    <x v="1"/>
    <x v="1"/>
    <x v="0"/>
    <x v="9"/>
  </r>
  <r>
    <x v="3"/>
    <x v="276"/>
    <m/>
    <x v="1"/>
    <m/>
    <x v="9"/>
    <x v="1"/>
    <x v="1"/>
    <x v="0"/>
    <x v="10"/>
  </r>
  <r>
    <x v="3"/>
    <x v="277"/>
    <m/>
    <x v="1"/>
    <m/>
    <x v="9"/>
    <x v="1"/>
    <x v="1"/>
    <x v="0"/>
    <x v="11"/>
  </r>
  <r>
    <x v="3"/>
    <x v="2"/>
    <m/>
    <x v="5"/>
    <m/>
    <x v="5"/>
    <x v="5"/>
    <x v="1"/>
    <x v="0"/>
    <x v="0"/>
  </r>
  <r>
    <x v="3"/>
    <x v="27"/>
    <m/>
    <x v="5"/>
    <m/>
    <x v="5"/>
    <x v="5"/>
    <x v="1"/>
    <x v="0"/>
    <x v="1"/>
  </r>
  <r>
    <x v="3"/>
    <x v="53"/>
    <m/>
    <x v="5"/>
    <m/>
    <x v="5"/>
    <x v="5"/>
    <x v="1"/>
    <x v="0"/>
    <x v="2"/>
  </r>
  <r>
    <x v="3"/>
    <x v="82"/>
    <m/>
    <x v="5"/>
    <m/>
    <x v="5"/>
    <x v="5"/>
    <x v="1"/>
    <x v="0"/>
    <x v="3"/>
  </r>
  <r>
    <x v="3"/>
    <x v="273"/>
    <m/>
    <x v="5"/>
    <m/>
    <x v="5"/>
    <x v="5"/>
    <x v="1"/>
    <x v="0"/>
    <x v="4"/>
  </r>
  <r>
    <x v="3"/>
    <x v="138"/>
    <m/>
    <x v="5"/>
    <m/>
    <x v="5"/>
    <x v="5"/>
    <x v="1"/>
    <x v="0"/>
    <x v="5"/>
  </r>
  <r>
    <x v="3"/>
    <x v="165"/>
    <m/>
    <x v="5"/>
    <m/>
    <x v="5"/>
    <x v="5"/>
    <x v="1"/>
    <x v="0"/>
    <x v="6"/>
  </r>
  <r>
    <x v="3"/>
    <x v="274"/>
    <m/>
    <x v="5"/>
    <m/>
    <x v="5"/>
    <x v="5"/>
    <x v="1"/>
    <x v="0"/>
    <x v="7"/>
  </r>
  <r>
    <x v="3"/>
    <x v="275"/>
    <m/>
    <x v="5"/>
    <m/>
    <x v="5"/>
    <x v="5"/>
    <x v="1"/>
    <x v="0"/>
    <x v="8"/>
  </r>
  <r>
    <x v="3"/>
    <x v="246"/>
    <m/>
    <x v="5"/>
    <m/>
    <x v="5"/>
    <x v="5"/>
    <x v="1"/>
    <x v="0"/>
    <x v="9"/>
  </r>
  <r>
    <x v="3"/>
    <x v="276"/>
    <m/>
    <x v="5"/>
    <m/>
    <x v="5"/>
    <x v="5"/>
    <x v="1"/>
    <x v="0"/>
    <x v="10"/>
  </r>
  <r>
    <x v="3"/>
    <x v="277"/>
    <m/>
    <x v="5"/>
    <m/>
    <x v="5"/>
    <x v="5"/>
    <x v="1"/>
    <x v="0"/>
    <x v="11"/>
  </r>
  <r>
    <x v="3"/>
    <x v="2"/>
    <m/>
    <x v="9"/>
    <m/>
    <x v="10"/>
    <x v="5"/>
    <x v="1"/>
    <x v="0"/>
    <x v="0"/>
  </r>
  <r>
    <x v="3"/>
    <x v="27"/>
    <m/>
    <x v="9"/>
    <m/>
    <x v="10"/>
    <x v="5"/>
    <x v="1"/>
    <x v="0"/>
    <x v="1"/>
  </r>
  <r>
    <x v="3"/>
    <x v="53"/>
    <m/>
    <x v="9"/>
    <m/>
    <x v="10"/>
    <x v="5"/>
    <x v="1"/>
    <x v="0"/>
    <x v="2"/>
  </r>
  <r>
    <x v="3"/>
    <x v="82"/>
    <m/>
    <x v="9"/>
    <m/>
    <x v="10"/>
    <x v="5"/>
    <x v="1"/>
    <x v="0"/>
    <x v="3"/>
  </r>
  <r>
    <x v="3"/>
    <x v="273"/>
    <m/>
    <x v="9"/>
    <m/>
    <x v="10"/>
    <x v="5"/>
    <x v="1"/>
    <x v="0"/>
    <x v="4"/>
  </r>
  <r>
    <x v="3"/>
    <x v="138"/>
    <m/>
    <x v="9"/>
    <m/>
    <x v="10"/>
    <x v="5"/>
    <x v="1"/>
    <x v="0"/>
    <x v="5"/>
  </r>
  <r>
    <x v="3"/>
    <x v="165"/>
    <m/>
    <x v="9"/>
    <m/>
    <x v="10"/>
    <x v="5"/>
    <x v="1"/>
    <x v="0"/>
    <x v="6"/>
  </r>
  <r>
    <x v="3"/>
    <x v="274"/>
    <m/>
    <x v="9"/>
    <m/>
    <x v="10"/>
    <x v="5"/>
    <x v="1"/>
    <x v="0"/>
    <x v="7"/>
  </r>
  <r>
    <x v="3"/>
    <x v="275"/>
    <m/>
    <x v="9"/>
    <m/>
    <x v="10"/>
    <x v="5"/>
    <x v="1"/>
    <x v="0"/>
    <x v="8"/>
  </r>
  <r>
    <x v="3"/>
    <x v="246"/>
    <m/>
    <x v="9"/>
    <m/>
    <x v="10"/>
    <x v="5"/>
    <x v="1"/>
    <x v="0"/>
    <x v="9"/>
  </r>
  <r>
    <x v="3"/>
    <x v="276"/>
    <m/>
    <x v="9"/>
    <m/>
    <x v="10"/>
    <x v="5"/>
    <x v="1"/>
    <x v="0"/>
    <x v="10"/>
  </r>
  <r>
    <x v="3"/>
    <x v="277"/>
    <m/>
    <x v="9"/>
    <m/>
    <x v="10"/>
    <x v="5"/>
    <x v="1"/>
    <x v="0"/>
    <x v="11"/>
  </r>
  <r>
    <x v="3"/>
    <x v="2"/>
    <m/>
    <x v="10"/>
    <m/>
    <x v="5"/>
    <x v="3"/>
    <x v="1"/>
    <x v="0"/>
    <x v="0"/>
  </r>
  <r>
    <x v="3"/>
    <x v="27"/>
    <m/>
    <x v="10"/>
    <m/>
    <x v="5"/>
    <x v="3"/>
    <x v="1"/>
    <x v="0"/>
    <x v="1"/>
  </r>
  <r>
    <x v="3"/>
    <x v="53"/>
    <m/>
    <x v="10"/>
    <m/>
    <x v="5"/>
    <x v="3"/>
    <x v="1"/>
    <x v="0"/>
    <x v="2"/>
  </r>
  <r>
    <x v="3"/>
    <x v="82"/>
    <m/>
    <x v="10"/>
    <m/>
    <x v="5"/>
    <x v="3"/>
    <x v="1"/>
    <x v="0"/>
    <x v="3"/>
  </r>
  <r>
    <x v="3"/>
    <x v="273"/>
    <m/>
    <x v="10"/>
    <m/>
    <x v="5"/>
    <x v="3"/>
    <x v="1"/>
    <x v="0"/>
    <x v="4"/>
  </r>
  <r>
    <x v="3"/>
    <x v="138"/>
    <m/>
    <x v="10"/>
    <m/>
    <x v="5"/>
    <x v="3"/>
    <x v="1"/>
    <x v="0"/>
    <x v="5"/>
  </r>
  <r>
    <x v="3"/>
    <x v="165"/>
    <m/>
    <x v="10"/>
    <m/>
    <x v="5"/>
    <x v="3"/>
    <x v="1"/>
    <x v="0"/>
    <x v="6"/>
  </r>
  <r>
    <x v="3"/>
    <x v="274"/>
    <m/>
    <x v="10"/>
    <m/>
    <x v="5"/>
    <x v="3"/>
    <x v="1"/>
    <x v="0"/>
    <x v="7"/>
  </r>
  <r>
    <x v="3"/>
    <x v="275"/>
    <m/>
    <x v="10"/>
    <m/>
    <x v="5"/>
    <x v="3"/>
    <x v="1"/>
    <x v="0"/>
    <x v="8"/>
  </r>
  <r>
    <x v="3"/>
    <x v="246"/>
    <m/>
    <x v="10"/>
    <m/>
    <x v="5"/>
    <x v="3"/>
    <x v="1"/>
    <x v="0"/>
    <x v="9"/>
  </r>
  <r>
    <x v="3"/>
    <x v="276"/>
    <m/>
    <x v="10"/>
    <m/>
    <x v="5"/>
    <x v="3"/>
    <x v="1"/>
    <x v="0"/>
    <x v="10"/>
  </r>
  <r>
    <x v="3"/>
    <x v="277"/>
    <m/>
    <x v="10"/>
    <m/>
    <x v="5"/>
    <x v="3"/>
    <x v="1"/>
    <x v="0"/>
    <x v="11"/>
  </r>
  <r>
    <x v="3"/>
    <x v="2"/>
    <m/>
    <x v="3"/>
    <m/>
    <x v="11"/>
    <x v="3"/>
    <x v="1"/>
    <x v="0"/>
    <x v="0"/>
  </r>
  <r>
    <x v="3"/>
    <x v="27"/>
    <m/>
    <x v="3"/>
    <m/>
    <x v="11"/>
    <x v="3"/>
    <x v="1"/>
    <x v="0"/>
    <x v="1"/>
  </r>
  <r>
    <x v="3"/>
    <x v="53"/>
    <m/>
    <x v="3"/>
    <m/>
    <x v="11"/>
    <x v="3"/>
    <x v="1"/>
    <x v="0"/>
    <x v="2"/>
  </r>
  <r>
    <x v="3"/>
    <x v="82"/>
    <m/>
    <x v="3"/>
    <m/>
    <x v="11"/>
    <x v="3"/>
    <x v="1"/>
    <x v="0"/>
    <x v="3"/>
  </r>
  <r>
    <x v="3"/>
    <x v="273"/>
    <m/>
    <x v="3"/>
    <m/>
    <x v="11"/>
    <x v="3"/>
    <x v="1"/>
    <x v="0"/>
    <x v="4"/>
  </r>
  <r>
    <x v="3"/>
    <x v="138"/>
    <m/>
    <x v="3"/>
    <m/>
    <x v="11"/>
    <x v="3"/>
    <x v="1"/>
    <x v="0"/>
    <x v="5"/>
  </r>
  <r>
    <x v="3"/>
    <x v="165"/>
    <m/>
    <x v="3"/>
    <m/>
    <x v="11"/>
    <x v="3"/>
    <x v="1"/>
    <x v="0"/>
    <x v="6"/>
  </r>
  <r>
    <x v="3"/>
    <x v="274"/>
    <m/>
    <x v="3"/>
    <m/>
    <x v="11"/>
    <x v="3"/>
    <x v="1"/>
    <x v="0"/>
    <x v="7"/>
  </r>
  <r>
    <x v="3"/>
    <x v="275"/>
    <m/>
    <x v="3"/>
    <m/>
    <x v="11"/>
    <x v="3"/>
    <x v="1"/>
    <x v="0"/>
    <x v="8"/>
  </r>
  <r>
    <x v="3"/>
    <x v="246"/>
    <m/>
    <x v="3"/>
    <m/>
    <x v="11"/>
    <x v="3"/>
    <x v="1"/>
    <x v="0"/>
    <x v="9"/>
  </r>
  <r>
    <x v="3"/>
    <x v="276"/>
    <m/>
    <x v="3"/>
    <m/>
    <x v="11"/>
    <x v="3"/>
    <x v="1"/>
    <x v="0"/>
    <x v="10"/>
  </r>
  <r>
    <x v="3"/>
    <x v="277"/>
    <m/>
    <x v="3"/>
    <m/>
    <x v="11"/>
    <x v="3"/>
    <x v="1"/>
    <x v="0"/>
    <x v="11"/>
  </r>
  <r>
    <x v="3"/>
    <x v="2"/>
    <m/>
    <x v="12"/>
    <m/>
    <x v="12"/>
    <x v="1"/>
    <x v="1"/>
    <x v="0"/>
    <x v="0"/>
  </r>
  <r>
    <x v="3"/>
    <x v="27"/>
    <m/>
    <x v="12"/>
    <m/>
    <x v="12"/>
    <x v="1"/>
    <x v="1"/>
    <x v="0"/>
    <x v="1"/>
  </r>
  <r>
    <x v="3"/>
    <x v="53"/>
    <m/>
    <x v="12"/>
    <m/>
    <x v="12"/>
    <x v="1"/>
    <x v="1"/>
    <x v="0"/>
    <x v="2"/>
  </r>
  <r>
    <x v="3"/>
    <x v="82"/>
    <m/>
    <x v="12"/>
    <m/>
    <x v="12"/>
    <x v="1"/>
    <x v="1"/>
    <x v="0"/>
    <x v="3"/>
  </r>
  <r>
    <x v="3"/>
    <x v="273"/>
    <m/>
    <x v="12"/>
    <m/>
    <x v="12"/>
    <x v="1"/>
    <x v="1"/>
    <x v="0"/>
    <x v="4"/>
  </r>
  <r>
    <x v="3"/>
    <x v="138"/>
    <m/>
    <x v="12"/>
    <m/>
    <x v="12"/>
    <x v="1"/>
    <x v="1"/>
    <x v="0"/>
    <x v="5"/>
  </r>
  <r>
    <x v="3"/>
    <x v="165"/>
    <m/>
    <x v="12"/>
    <m/>
    <x v="12"/>
    <x v="1"/>
    <x v="1"/>
    <x v="0"/>
    <x v="6"/>
  </r>
  <r>
    <x v="3"/>
    <x v="274"/>
    <m/>
    <x v="12"/>
    <m/>
    <x v="12"/>
    <x v="1"/>
    <x v="1"/>
    <x v="0"/>
    <x v="7"/>
  </r>
  <r>
    <x v="3"/>
    <x v="275"/>
    <m/>
    <x v="12"/>
    <m/>
    <x v="12"/>
    <x v="1"/>
    <x v="1"/>
    <x v="0"/>
    <x v="8"/>
  </r>
  <r>
    <x v="3"/>
    <x v="246"/>
    <m/>
    <x v="12"/>
    <m/>
    <x v="12"/>
    <x v="1"/>
    <x v="1"/>
    <x v="0"/>
    <x v="9"/>
  </r>
  <r>
    <x v="3"/>
    <x v="276"/>
    <m/>
    <x v="12"/>
    <m/>
    <x v="12"/>
    <x v="1"/>
    <x v="1"/>
    <x v="0"/>
    <x v="10"/>
  </r>
  <r>
    <x v="3"/>
    <x v="277"/>
    <m/>
    <x v="12"/>
    <m/>
    <x v="12"/>
    <x v="1"/>
    <x v="1"/>
    <x v="0"/>
    <x v="11"/>
  </r>
  <r>
    <x v="3"/>
    <x v="2"/>
    <m/>
    <x v="14"/>
    <m/>
    <x v="13"/>
    <x v="4"/>
    <x v="1"/>
    <x v="0"/>
    <x v="0"/>
  </r>
  <r>
    <x v="3"/>
    <x v="27"/>
    <m/>
    <x v="14"/>
    <m/>
    <x v="13"/>
    <x v="4"/>
    <x v="1"/>
    <x v="0"/>
    <x v="1"/>
  </r>
  <r>
    <x v="3"/>
    <x v="53"/>
    <m/>
    <x v="14"/>
    <m/>
    <x v="13"/>
    <x v="4"/>
    <x v="1"/>
    <x v="0"/>
    <x v="2"/>
  </r>
  <r>
    <x v="3"/>
    <x v="82"/>
    <m/>
    <x v="14"/>
    <m/>
    <x v="13"/>
    <x v="4"/>
    <x v="1"/>
    <x v="0"/>
    <x v="3"/>
  </r>
  <r>
    <x v="3"/>
    <x v="273"/>
    <m/>
    <x v="14"/>
    <m/>
    <x v="13"/>
    <x v="4"/>
    <x v="1"/>
    <x v="0"/>
    <x v="4"/>
  </r>
  <r>
    <x v="3"/>
    <x v="138"/>
    <m/>
    <x v="14"/>
    <m/>
    <x v="13"/>
    <x v="4"/>
    <x v="1"/>
    <x v="0"/>
    <x v="5"/>
  </r>
  <r>
    <x v="3"/>
    <x v="165"/>
    <m/>
    <x v="14"/>
    <m/>
    <x v="13"/>
    <x v="4"/>
    <x v="1"/>
    <x v="0"/>
    <x v="6"/>
  </r>
  <r>
    <x v="3"/>
    <x v="274"/>
    <m/>
    <x v="14"/>
    <m/>
    <x v="13"/>
    <x v="4"/>
    <x v="1"/>
    <x v="0"/>
    <x v="7"/>
  </r>
  <r>
    <x v="3"/>
    <x v="275"/>
    <m/>
    <x v="14"/>
    <m/>
    <x v="13"/>
    <x v="4"/>
    <x v="1"/>
    <x v="0"/>
    <x v="8"/>
  </r>
  <r>
    <x v="3"/>
    <x v="246"/>
    <m/>
    <x v="14"/>
    <m/>
    <x v="13"/>
    <x v="4"/>
    <x v="1"/>
    <x v="0"/>
    <x v="9"/>
  </r>
  <r>
    <x v="3"/>
    <x v="276"/>
    <m/>
    <x v="14"/>
    <m/>
    <x v="13"/>
    <x v="4"/>
    <x v="1"/>
    <x v="0"/>
    <x v="10"/>
  </r>
  <r>
    <x v="3"/>
    <x v="277"/>
    <m/>
    <x v="14"/>
    <m/>
    <x v="13"/>
    <x v="4"/>
    <x v="1"/>
    <x v="0"/>
    <x v="11"/>
  </r>
  <r>
    <x v="3"/>
    <x v="2"/>
    <m/>
    <x v="15"/>
    <m/>
    <x v="14"/>
    <x v="1"/>
    <x v="1"/>
    <x v="0"/>
    <x v="0"/>
  </r>
  <r>
    <x v="3"/>
    <x v="27"/>
    <m/>
    <x v="15"/>
    <m/>
    <x v="14"/>
    <x v="1"/>
    <x v="1"/>
    <x v="0"/>
    <x v="1"/>
  </r>
  <r>
    <x v="3"/>
    <x v="53"/>
    <m/>
    <x v="15"/>
    <m/>
    <x v="14"/>
    <x v="1"/>
    <x v="1"/>
    <x v="0"/>
    <x v="2"/>
  </r>
  <r>
    <x v="3"/>
    <x v="82"/>
    <m/>
    <x v="15"/>
    <m/>
    <x v="14"/>
    <x v="1"/>
    <x v="1"/>
    <x v="0"/>
    <x v="3"/>
  </r>
  <r>
    <x v="3"/>
    <x v="273"/>
    <m/>
    <x v="15"/>
    <m/>
    <x v="14"/>
    <x v="1"/>
    <x v="1"/>
    <x v="0"/>
    <x v="4"/>
  </r>
  <r>
    <x v="3"/>
    <x v="138"/>
    <m/>
    <x v="15"/>
    <m/>
    <x v="14"/>
    <x v="1"/>
    <x v="1"/>
    <x v="0"/>
    <x v="5"/>
  </r>
  <r>
    <x v="3"/>
    <x v="165"/>
    <m/>
    <x v="15"/>
    <m/>
    <x v="14"/>
    <x v="1"/>
    <x v="1"/>
    <x v="0"/>
    <x v="6"/>
  </r>
  <r>
    <x v="3"/>
    <x v="274"/>
    <m/>
    <x v="15"/>
    <m/>
    <x v="14"/>
    <x v="1"/>
    <x v="1"/>
    <x v="0"/>
    <x v="7"/>
  </r>
  <r>
    <x v="3"/>
    <x v="275"/>
    <m/>
    <x v="15"/>
    <m/>
    <x v="14"/>
    <x v="1"/>
    <x v="1"/>
    <x v="0"/>
    <x v="8"/>
  </r>
  <r>
    <x v="3"/>
    <x v="246"/>
    <m/>
    <x v="15"/>
    <m/>
    <x v="14"/>
    <x v="1"/>
    <x v="1"/>
    <x v="0"/>
    <x v="9"/>
  </r>
  <r>
    <x v="3"/>
    <x v="276"/>
    <m/>
    <x v="15"/>
    <m/>
    <x v="14"/>
    <x v="1"/>
    <x v="1"/>
    <x v="0"/>
    <x v="10"/>
  </r>
  <r>
    <x v="3"/>
    <x v="277"/>
    <m/>
    <x v="15"/>
    <m/>
    <x v="14"/>
    <x v="1"/>
    <x v="1"/>
    <x v="0"/>
    <x v="11"/>
  </r>
  <r>
    <x v="3"/>
    <x v="82"/>
    <m/>
    <x v="13"/>
    <m/>
    <x v="5"/>
    <x v="6"/>
    <x v="1"/>
    <x v="0"/>
    <x v="3"/>
  </r>
  <r>
    <x v="3"/>
    <x v="246"/>
    <m/>
    <x v="13"/>
    <m/>
    <x v="5"/>
    <x v="6"/>
    <x v="1"/>
    <x v="0"/>
    <x v="9"/>
  </r>
  <r>
    <x v="3"/>
    <x v="2"/>
    <m/>
    <x v="17"/>
    <m/>
    <x v="15"/>
    <x v="6"/>
    <x v="1"/>
    <x v="0"/>
    <x v="0"/>
  </r>
  <r>
    <x v="3"/>
    <x v="27"/>
    <m/>
    <x v="17"/>
    <m/>
    <x v="15"/>
    <x v="6"/>
    <x v="1"/>
    <x v="0"/>
    <x v="1"/>
  </r>
  <r>
    <x v="3"/>
    <x v="53"/>
    <m/>
    <x v="17"/>
    <m/>
    <x v="16"/>
    <x v="6"/>
    <x v="1"/>
    <x v="0"/>
    <x v="2"/>
  </r>
  <r>
    <x v="3"/>
    <x v="82"/>
    <m/>
    <x v="17"/>
    <m/>
    <x v="15"/>
    <x v="6"/>
    <x v="1"/>
    <x v="0"/>
    <x v="3"/>
  </r>
  <r>
    <x v="3"/>
    <x v="273"/>
    <m/>
    <x v="17"/>
    <m/>
    <x v="15"/>
    <x v="6"/>
    <x v="1"/>
    <x v="0"/>
    <x v="4"/>
  </r>
  <r>
    <x v="3"/>
    <x v="138"/>
    <m/>
    <x v="17"/>
    <m/>
    <x v="15"/>
    <x v="6"/>
    <x v="1"/>
    <x v="0"/>
    <x v="5"/>
  </r>
  <r>
    <x v="3"/>
    <x v="165"/>
    <m/>
    <x v="17"/>
    <m/>
    <x v="15"/>
    <x v="6"/>
    <x v="1"/>
    <x v="0"/>
    <x v="6"/>
  </r>
  <r>
    <x v="3"/>
    <x v="274"/>
    <m/>
    <x v="17"/>
    <m/>
    <x v="15"/>
    <x v="6"/>
    <x v="1"/>
    <x v="0"/>
    <x v="7"/>
  </r>
  <r>
    <x v="3"/>
    <x v="275"/>
    <m/>
    <x v="17"/>
    <m/>
    <x v="16"/>
    <x v="6"/>
    <x v="1"/>
    <x v="0"/>
    <x v="8"/>
  </r>
  <r>
    <x v="3"/>
    <x v="246"/>
    <m/>
    <x v="17"/>
    <m/>
    <x v="15"/>
    <x v="6"/>
    <x v="1"/>
    <x v="0"/>
    <x v="9"/>
  </r>
  <r>
    <x v="3"/>
    <x v="276"/>
    <m/>
    <x v="17"/>
    <m/>
    <x v="15"/>
    <x v="6"/>
    <x v="1"/>
    <x v="0"/>
    <x v="10"/>
  </r>
  <r>
    <x v="3"/>
    <x v="277"/>
    <m/>
    <x v="17"/>
    <m/>
    <x v="15"/>
    <x v="6"/>
    <x v="1"/>
    <x v="0"/>
    <x v="11"/>
  </r>
  <r>
    <x v="3"/>
    <x v="2"/>
    <m/>
    <x v="11"/>
    <m/>
    <x v="17"/>
    <x v="5"/>
    <x v="1"/>
    <x v="0"/>
    <x v="0"/>
  </r>
  <r>
    <x v="3"/>
    <x v="27"/>
    <m/>
    <x v="11"/>
    <m/>
    <x v="17"/>
    <x v="5"/>
    <x v="1"/>
    <x v="0"/>
    <x v="1"/>
  </r>
  <r>
    <x v="3"/>
    <x v="53"/>
    <m/>
    <x v="11"/>
    <m/>
    <x v="17"/>
    <x v="5"/>
    <x v="1"/>
    <x v="0"/>
    <x v="2"/>
  </r>
  <r>
    <x v="3"/>
    <x v="82"/>
    <m/>
    <x v="11"/>
    <m/>
    <x v="17"/>
    <x v="5"/>
    <x v="1"/>
    <x v="0"/>
    <x v="3"/>
  </r>
  <r>
    <x v="3"/>
    <x v="273"/>
    <m/>
    <x v="11"/>
    <m/>
    <x v="17"/>
    <x v="5"/>
    <x v="1"/>
    <x v="0"/>
    <x v="4"/>
  </r>
  <r>
    <x v="3"/>
    <x v="138"/>
    <m/>
    <x v="11"/>
    <m/>
    <x v="17"/>
    <x v="5"/>
    <x v="1"/>
    <x v="0"/>
    <x v="5"/>
  </r>
  <r>
    <x v="3"/>
    <x v="165"/>
    <m/>
    <x v="11"/>
    <m/>
    <x v="17"/>
    <x v="5"/>
    <x v="1"/>
    <x v="0"/>
    <x v="6"/>
  </r>
  <r>
    <x v="3"/>
    <x v="274"/>
    <m/>
    <x v="11"/>
    <m/>
    <x v="17"/>
    <x v="5"/>
    <x v="1"/>
    <x v="0"/>
    <x v="7"/>
  </r>
  <r>
    <x v="3"/>
    <x v="275"/>
    <m/>
    <x v="11"/>
    <m/>
    <x v="17"/>
    <x v="5"/>
    <x v="1"/>
    <x v="0"/>
    <x v="8"/>
  </r>
  <r>
    <x v="3"/>
    <x v="246"/>
    <m/>
    <x v="11"/>
    <m/>
    <x v="17"/>
    <x v="5"/>
    <x v="1"/>
    <x v="0"/>
    <x v="9"/>
  </r>
  <r>
    <x v="3"/>
    <x v="276"/>
    <m/>
    <x v="11"/>
    <m/>
    <x v="17"/>
    <x v="5"/>
    <x v="1"/>
    <x v="0"/>
    <x v="10"/>
  </r>
  <r>
    <x v="3"/>
    <x v="277"/>
    <m/>
    <x v="11"/>
    <m/>
    <x v="17"/>
    <x v="5"/>
    <x v="1"/>
    <x v="0"/>
    <x v="11"/>
  </r>
  <r>
    <x v="3"/>
    <x v="2"/>
    <m/>
    <x v="16"/>
    <m/>
    <x v="14"/>
    <x v="7"/>
    <x v="1"/>
    <x v="0"/>
    <x v="0"/>
  </r>
  <r>
    <x v="3"/>
    <x v="27"/>
    <m/>
    <x v="16"/>
    <m/>
    <x v="14"/>
    <x v="7"/>
    <x v="1"/>
    <x v="0"/>
    <x v="1"/>
  </r>
  <r>
    <x v="3"/>
    <x v="53"/>
    <m/>
    <x v="16"/>
    <m/>
    <x v="14"/>
    <x v="7"/>
    <x v="1"/>
    <x v="0"/>
    <x v="2"/>
  </r>
  <r>
    <x v="3"/>
    <x v="82"/>
    <m/>
    <x v="16"/>
    <m/>
    <x v="14"/>
    <x v="7"/>
    <x v="1"/>
    <x v="0"/>
    <x v="3"/>
  </r>
  <r>
    <x v="3"/>
    <x v="273"/>
    <m/>
    <x v="16"/>
    <m/>
    <x v="14"/>
    <x v="7"/>
    <x v="1"/>
    <x v="0"/>
    <x v="4"/>
  </r>
  <r>
    <x v="3"/>
    <x v="138"/>
    <m/>
    <x v="16"/>
    <m/>
    <x v="14"/>
    <x v="7"/>
    <x v="1"/>
    <x v="0"/>
    <x v="5"/>
  </r>
  <r>
    <x v="3"/>
    <x v="165"/>
    <m/>
    <x v="16"/>
    <m/>
    <x v="14"/>
    <x v="7"/>
    <x v="1"/>
    <x v="0"/>
    <x v="6"/>
  </r>
  <r>
    <x v="3"/>
    <x v="274"/>
    <m/>
    <x v="16"/>
    <m/>
    <x v="14"/>
    <x v="7"/>
    <x v="1"/>
    <x v="0"/>
    <x v="7"/>
  </r>
  <r>
    <x v="3"/>
    <x v="275"/>
    <m/>
    <x v="16"/>
    <m/>
    <x v="14"/>
    <x v="7"/>
    <x v="1"/>
    <x v="0"/>
    <x v="8"/>
  </r>
  <r>
    <x v="3"/>
    <x v="246"/>
    <m/>
    <x v="16"/>
    <m/>
    <x v="14"/>
    <x v="7"/>
    <x v="1"/>
    <x v="0"/>
    <x v="9"/>
  </r>
  <r>
    <x v="3"/>
    <x v="276"/>
    <m/>
    <x v="16"/>
    <m/>
    <x v="14"/>
    <x v="7"/>
    <x v="1"/>
    <x v="0"/>
    <x v="10"/>
  </r>
  <r>
    <x v="3"/>
    <x v="277"/>
    <m/>
    <x v="16"/>
    <m/>
    <x v="14"/>
    <x v="7"/>
    <x v="1"/>
    <x v="0"/>
    <x v="11"/>
  </r>
  <r>
    <x v="3"/>
    <x v="53"/>
    <m/>
    <x v="20"/>
    <m/>
    <x v="18"/>
    <x v="1"/>
    <x v="1"/>
    <x v="0"/>
    <x v="2"/>
  </r>
  <r>
    <x v="3"/>
    <x v="274"/>
    <m/>
    <x v="20"/>
    <m/>
    <x v="19"/>
    <x v="1"/>
    <x v="1"/>
    <x v="0"/>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5B3E59C-4DAF-4C47-BF33-058738E80B45}" name="PTProfitLoss" cacheId="1" applyNumberFormats="0" applyBorderFormats="0" applyFontFormats="0" applyPatternFormats="0" applyAlignmentFormats="0" applyWidthHeightFormats="1" dataCaption="Values" updatedVersion="8" minRefreshableVersion="5" showDrill="0" rowGrandTotals="0" itemPrintTitles="1" createdVersion="8" indent="0" outline="1" outlineData="1" multipleFieldFilters="0" chartFormat="1" rowHeaderCaption="Personal Profit &amp; Loss" fieldListSortAscending="1">
  <location ref="K16:N32" firstHeaderRow="0" firstDataRow="1" firstDataCol="1"/>
  <pivotFields count="11">
    <pivotField subtotalTop="0" showAll="0" insertBlankRow="1"/>
    <pivotField subtotalTop="0" showAll="0" insertBlankRow="1">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insertBlankRow="1"/>
    <pivotField subtotalTop="0" showAll="0" insertBlankRow="1"/>
    <pivotField dataField="1" subtotalTop="0" showAll="0" insertBlankRow="1"/>
    <pivotField dataField="1" subtotalTop="0" showAll="0" insertBlankRow="1"/>
    <pivotField axis="axisRow" subtotalTop="0" showAll="0" insertBlankRow="1">
      <items count="9">
        <item x="3"/>
        <item x="4"/>
        <item x="0"/>
        <item x="1"/>
        <item x="2"/>
        <item x="5"/>
        <item x="6"/>
        <item x="7"/>
        <item t="default"/>
      </items>
    </pivotField>
    <pivotField axis="axisRow" subtotalTop="0" showAll="0" insertBlankRow="1">
      <items count="4">
        <item x="0"/>
        <item x="1"/>
        <item sd="0" f="1" x="2"/>
        <item t="default"/>
      </items>
    </pivotField>
    <pivotField subtotalTop="0" showAll="0" insertBlankRow="1"/>
    <pivotField subtotalTop="0" showAll="0" insertBlankRow="1"/>
    <pivotField dataField="1" subtotalTop="0" dragToRow="0" dragToCol="0" dragToPage="0" showAll="0" insertBlankRow="1" defaultSubtotal="0"/>
  </pivotFields>
  <rowFields count="2">
    <field x="7"/>
    <field x="6"/>
  </rowFields>
  <rowItems count="16">
    <i>
      <x/>
    </i>
    <i r="1">
      <x v="2"/>
    </i>
    <i r="1">
      <x v="4"/>
    </i>
    <i t="default">
      <x/>
    </i>
    <i t="blank">
      <x/>
    </i>
    <i>
      <x v="1"/>
    </i>
    <i r="1">
      <x/>
    </i>
    <i r="1">
      <x v="1"/>
    </i>
    <i r="1">
      <x v="3"/>
    </i>
    <i r="1">
      <x v="5"/>
    </i>
    <i r="1">
      <x v="6"/>
    </i>
    <i r="1">
      <x v="7"/>
    </i>
    <i t="default">
      <x v="1"/>
    </i>
    <i t="blank">
      <x v="1"/>
    </i>
    <i>
      <x v="2"/>
    </i>
    <i t="blank">
      <x v="2"/>
    </i>
  </rowItems>
  <colFields count="1">
    <field x="-2"/>
  </colFields>
  <colItems count="3">
    <i>
      <x/>
    </i>
    <i i="1">
      <x v="1"/>
    </i>
    <i i="2">
      <x v="2"/>
    </i>
  </colItems>
  <dataFields count="3">
    <dataField name="Actual " fld="4" baseField="0" baseItem="0" numFmtId="166"/>
    <dataField name="Budget " fld="5" baseField="0" baseItem="0" numFmtId="166"/>
    <dataField name="Variance " fld="10" baseField="0" baseItem="0" numFmtId="166"/>
  </dataFields>
  <formats count="5">
    <format dxfId="27">
      <pivotArea dataOnly="0" labelOnly="1" outline="0" fieldPosition="0">
        <references count="1">
          <reference field="4294967294" count="3">
            <x v="0"/>
            <x v="1"/>
            <x v="2"/>
          </reference>
        </references>
      </pivotArea>
    </format>
    <format dxfId="26">
      <pivotArea outline="0" fieldPosition="0">
        <references count="1">
          <reference field="4294967294" count="1">
            <x v="2"/>
          </reference>
        </references>
      </pivotArea>
    </format>
    <format dxfId="25">
      <pivotArea outline="0" fieldPosition="0">
        <references count="1">
          <reference field="4294967294" count="1">
            <x v="2"/>
          </reference>
        </references>
      </pivotArea>
    </format>
    <format dxfId="24">
      <pivotArea outline="0" fieldPosition="0">
        <references count="1">
          <reference field="4294967294" count="1">
            <x v="2"/>
          </reference>
        </references>
      </pivotArea>
    </format>
    <format dxfId="23">
      <pivotArea outline="0" fieldPosition="0">
        <references count="1">
          <reference field="4294967294" count="1">
            <x v="1"/>
          </reference>
        </references>
      </pivotArea>
    </format>
  </formats>
  <pivotTableStyleInfo name="PivotStyleLight5" showRowHeaders="1" showColHeaders="1" showRowStripes="0" showColStripes="0" showLastColumn="1"/>
  <filters count="1">
    <filter fld="1" type="dateBetween" evalOrder="-1" id="277" name="Date">
      <autoFilter ref="A1">
        <filterColumn colId="0">
          <customFilters and="1">
            <customFilter operator="greaterThanOrEqual" val="45292"/>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x14:conditionalFormats count="1">
          <x14:conditionalFormat scope="field" priority="2" id="{FF03DD85-5A66-4F3C-B5A8-ECD220A11769}">
            <x14:pivotAreas count="1">
              <pivotArea outline="0" collapsedLevelsAreSubtotals="1" fieldPosition="0">
                <references count="2">
                  <reference field="4294967294" count="1" selected="0">
                    <x v="2"/>
                  </reference>
                  <reference field="6" count="0" selected="0"/>
                </references>
              </pivotArea>
            </x14:pivotAreas>
          </x14:conditionalFormat>
        </x14:conditionalFormats>
      </x14:pivotTableDefinition>
    </ext>
    <ext xmlns:xpdl="http://schemas.microsoft.com/office/spreadsheetml/2016/pivotdefaultlayout" uri="{747A6164-185A-40DC-8AA5-F01512510D54}">
      <xpdl:pivotTableDefinition16 SubtotalsOnTopDefault="0" InsertBlankRowDefault="1"/>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EE69B52-D4A3-4EB4-9360-7FC217E0012A}" name="PTExpbyCategory" cacheId="1" applyNumberFormats="0" applyBorderFormats="0" applyFontFormats="0" applyPatternFormats="0" applyAlignmentFormats="0" applyWidthHeightFormats="1" dataCaption="Values" updatedVersion="8" minRefreshableVersion="5" showDrill="0" colGrandTotals="0" itemPrintTitles="1" createdVersion="8" indent="0" outline="1" outlineData="1" multipleFieldFilters="0" chartFormat="12" rowHeaderCaption="Row Labels" fieldListSortAscending="1">
  <location ref="C6:E13" firstHeaderRow="0" firstDataRow="1" firstDataCol="1"/>
  <pivotFields count="11">
    <pivotField subtotalTop="0" showAll="0" insertBlankRow="1"/>
    <pivotField subtotalTop="0" showAll="0" insertBlankRow="1">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insertBlankRow="1"/>
    <pivotField subtotalTop="0" showAll="0" insertBlankRow="1"/>
    <pivotField dataField="1" subtotalTop="0" showAll="0" insertBlankRow="1"/>
    <pivotField dataField="1" subtotalTop="0" showAll="0" insertBlankRow="1"/>
    <pivotField axis="axisRow" subtotalTop="0" showAll="0" insertBlankRow="1" sortType="descending">
      <items count="9">
        <item x="3"/>
        <item x="4"/>
        <item x="0"/>
        <item x="1"/>
        <item x="2"/>
        <item x="5"/>
        <item x="6"/>
        <item x="7"/>
        <item t="default"/>
      </items>
      <autoSortScope>
        <pivotArea dataOnly="0" outline="0" fieldPosition="0">
          <references count="1">
            <reference field="4294967294" count="1" selected="0">
              <x v="0"/>
            </reference>
          </references>
        </pivotArea>
      </autoSortScope>
    </pivotField>
    <pivotField subtotalTop="0" showAll="0" insertBlankRow="1">
      <items count="4">
        <item h="1" sd="0" x="0"/>
        <item x="1"/>
        <item h="1" sd="0" f="1" x="2"/>
        <item t="default"/>
      </items>
    </pivotField>
    <pivotField subtotalTop="0" showAll="0" insertBlankRow="1"/>
    <pivotField subtotalTop="0" showAll="0" insertBlankRow="1"/>
    <pivotField subtotalTop="0" dragToRow="0" dragToCol="0" dragToPage="0" showAll="0" insertBlankRow="1" defaultSubtotal="0"/>
  </pivotFields>
  <rowFields count="1">
    <field x="6"/>
  </rowFields>
  <rowItems count="7">
    <i>
      <x v="6"/>
    </i>
    <i>
      <x v="7"/>
    </i>
    <i>
      <x/>
    </i>
    <i>
      <x v="5"/>
    </i>
    <i>
      <x v="3"/>
    </i>
    <i>
      <x v="1"/>
    </i>
    <i t="grand">
      <x/>
    </i>
  </rowItems>
  <colFields count="1">
    <field x="-2"/>
  </colFields>
  <colItems count="2">
    <i>
      <x/>
    </i>
    <i i="1">
      <x v="1"/>
    </i>
  </colItems>
  <dataFields count="2">
    <dataField name="Actual " fld="4" baseField="0" baseItem="0" numFmtId="166"/>
    <dataField name="Budget " fld="5" baseField="0" baseItem="0" numFmtId="166"/>
  </dataFields>
  <formats count="3">
    <format dxfId="17">
      <pivotArea dataOnly="0" labelOnly="1" outline="0" fieldPosition="0">
        <references count="1">
          <reference field="4294967294" count="2">
            <x v="0"/>
            <x v="1"/>
          </reference>
        </references>
      </pivotArea>
    </format>
    <format dxfId="16">
      <pivotArea outline="0" fieldPosition="0">
        <references count="1">
          <reference field="4294967294" count="1">
            <x v="1"/>
          </reference>
        </references>
      </pivotArea>
    </format>
    <format dxfId="15">
      <pivotArea outline="0" fieldPosition="0">
        <references count="1">
          <reference field="4294967294" count="1">
            <x v="0"/>
          </reference>
        </references>
      </pivotArea>
    </format>
  </formats>
  <chartFormats count="2">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filters count="1">
    <filter fld="1" type="dateBetween" evalOrder="-1" id="283" name="Date">
      <autoFilter ref="A1">
        <filterColumn colId="0">
          <customFilters and="1">
            <customFilter operator="greaterThanOrEqual" val="45292"/>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EA58251-E903-47FA-B6C4-5B8489827AE3}" name="PTIncomeActBud" cacheId="1" applyNumberFormats="0" applyBorderFormats="0" applyFontFormats="0" applyPatternFormats="0" applyAlignmentFormats="0" applyWidthHeightFormats="1" dataCaption="Values" updatedVersion="8" minRefreshableVersion="5" showDrill="0" rowGrandTotals="0" colGrandTotals="0" itemPrintTitles="1" createdVersion="8" indent="0" outline="1" outlineData="1" multipleFieldFilters="0" chartFormat="41" rowHeaderCaption="Row Labels" fieldListSortAscending="1">
  <location ref="N6:P21" firstHeaderRow="0" firstDataRow="1" firstDataCol="1"/>
  <pivotFields count="11">
    <pivotField subtotalTop="0" showAll="0" insertBlankRow="1"/>
    <pivotField subtotalTop="0" showAll="0" insertBlankRow="1">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insertBlankRow="1"/>
    <pivotField subtotalTop="0" showAll="0" insertBlankRow="1"/>
    <pivotField dataField="1" subtotalTop="0" showAll="0" insertBlankRow="1"/>
    <pivotField dataField="1" subtotalTop="0" showAll="0" insertBlankRow="1"/>
    <pivotField subtotalTop="0" showAll="0" insertBlankRow="1" sortType="ascending">
      <autoSortScope>
        <pivotArea dataOnly="0" outline="0" fieldPosition="0">
          <references count="1">
            <reference field="4294967294" count="1" selected="0">
              <x v="0"/>
            </reference>
          </references>
        </pivotArea>
      </autoSortScope>
    </pivotField>
    <pivotField subtotalTop="0" showAll="0" insertBlankRow="1">
      <items count="4">
        <item sd="0" x="0"/>
        <item h="1" x="1"/>
        <item h="1" sd="0" f="1" x="2"/>
        <item t="default"/>
      </items>
    </pivotField>
    <pivotField axis="axisRow" subtotalTop="0" showAll="0" insertBlankRow="1">
      <items count="2">
        <item x="0"/>
        <item t="default"/>
      </items>
    </pivotField>
    <pivotField axis="axisRow" subtotalTop="0" showAll="0" insertBlankRow="1">
      <items count="13">
        <item x="0"/>
        <item x="1"/>
        <item x="2"/>
        <item x="3"/>
        <item x="4"/>
        <item x="5"/>
        <item x="6"/>
        <item x="7"/>
        <item x="8"/>
        <item x="9"/>
        <item x="10"/>
        <item x="11"/>
        <item t="default"/>
      </items>
    </pivotField>
    <pivotField subtotalTop="0" dragToRow="0" dragToCol="0" dragToPage="0" showAll="0" insertBlankRow="1" defaultSubtotal="0"/>
  </pivotFields>
  <rowFields count="2">
    <field x="8"/>
    <field x="9"/>
  </rowFields>
  <rowItems count="15">
    <i>
      <x/>
    </i>
    <i r="1">
      <x/>
    </i>
    <i r="1">
      <x v="1"/>
    </i>
    <i r="1">
      <x v="2"/>
    </i>
    <i r="1">
      <x v="3"/>
    </i>
    <i r="1">
      <x v="4"/>
    </i>
    <i r="1">
      <x v="5"/>
    </i>
    <i r="1">
      <x v="6"/>
    </i>
    <i r="1">
      <x v="7"/>
    </i>
    <i r="1">
      <x v="8"/>
    </i>
    <i r="1">
      <x v="9"/>
    </i>
    <i r="1">
      <x v="10"/>
    </i>
    <i r="1">
      <x v="11"/>
    </i>
    <i t="default">
      <x/>
    </i>
    <i t="blank">
      <x/>
    </i>
  </rowItems>
  <colFields count="1">
    <field x="-2"/>
  </colFields>
  <colItems count="2">
    <i>
      <x/>
    </i>
    <i i="1">
      <x v="1"/>
    </i>
  </colItems>
  <dataFields count="2">
    <dataField name="Actual " fld="4" baseField="0" baseItem="0" numFmtId="165"/>
    <dataField name="Budget " fld="5" baseField="0" baseItem="0" numFmtId="165"/>
  </dataFields>
  <formats count="1">
    <format dxfId="18">
      <pivotArea dataOnly="0" labelOnly="1" outline="0" fieldPosition="0">
        <references count="1">
          <reference field="4294967294" count="2">
            <x v="0"/>
            <x v="1"/>
          </reference>
        </references>
      </pivotArea>
    </format>
  </formats>
  <chartFormats count="10">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0" format="0" series="1">
      <pivotArea type="data" outline="0" fieldPosition="0">
        <references count="1">
          <reference field="4294967294" count="1" selected="0">
            <x v="0"/>
          </reference>
        </references>
      </pivotArea>
    </chartFormat>
    <chartFormat chart="10" format="1" series="1">
      <pivotArea type="data" outline="0" fieldPosition="0">
        <references count="1">
          <reference field="4294967294" count="1" selected="0">
            <x v="1"/>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1">
          <reference field="4294967294" count="1" selected="0">
            <x v="1"/>
          </reference>
        </references>
      </pivotArea>
    </chartFormat>
    <chartFormat chart="20" format="4" series="1">
      <pivotArea type="data" outline="0" fieldPosition="0">
        <references count="1">
          <reference field="4294967294" count="1" selected="0">
            <x v="0"/>
          </reference>
        </references>
      </pivotArea>
    </chartFormat>
    <chartFormat chart="20" format="5" series="1">
      <pivotArea type="data" outline="0" fieldPosition="0">
        <references count="1">
          <reference field="4294967294" count="1" selected="0">
            <x v="1"/>
          </reference>
        </references>
      </pivotArea>
    </chartFormat>
  </chartFormats>
  <pivotTableStyleInfo name="PivotStyleMedium8" showRowHeaders="1" showColHeaders="1" showRowStripes="0" showColStripes="0" showLastColumn="1"/>
  <filters count="1">
    <filter fld="1" type="dateBetween" evalOrder="-1" id="163" name="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F7796D-37CB-4DBF-AE24-ECC2C2657D9D}" name="PTIncomeDoughnut" cacheId="1" applyNumberFormats="0" applyBorderFormats="0" applyFontFormats="0" applyPatternFormats="0" applyAlignmentFormats="0" applyWidthHeightFormats="1" dataCaption="Values" updatedVersion="8" minRefreshableVersion="5" showDrill="0" rowGrandTotals="0" colGrandTotals="0" itemPrintTitles="1" createdVersion="8" indent="0" outline="1" outlineData="1" multipleFieldFilters="0" chartFormat="41" rowHeaderCaption="Row Labels" fieldListSortAscending="1">
  <location ref="R6:S9" firstHeaderRow="1" firstDataRow="1" firstDataCol="1"/>
  <pivotFields count="11">
    <pivotField subtotalTop="0" showAll="0" insertBlankRow="1"/>
    <pivotField subtotalTop="0" showAll="0" insertBlankRow="1">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insertBlankRow="1"/>
    <pivotField axis="axisRow" subtotalTop="0" showAll="0" insertBlankRow="1" sortType="descending">
      <items count="22">
        <item x="1"/>
        <item x="3"/>
        <item x="13"/>
        <item x="18"/>
        <item x="17"/>
        <item x="16"/>
        <item x="6"/>
        <item x="19"/>
        <item x="7"/>
        <item x="15"/>
        <item x="8"/>
        <item x="12"/>
        <item x="2"/>
        <item x="9"/>
        <item x="5"/>
        <item x="14"/>
        <item x="4"/>
        <item x="10"/>
        <item x="0"/>
        <item x="11"/>
        <item x="20"/>
        <item t="default"/>
      </items>
      <autoSortScope>
        <pivotArea dataOnly="0" outline="0" fieldPosition="0">
          <references count="1">
            <reference field="4294967294" count="1" selected="0">
              <x v="0"/>
            </reference>
          </references>
        </pivotArea>
      </autoSortScope>
    </pivotField>
    <pivotField dataField="1" subtotalTop="0" showAll="0" insertBlankRow="1"/>
    <pivotField subtotalTop="0" showAll="0" insertBlankRow="1"/>
    <pivotField subtotalTop="0" showAll="0" insertBlankRow="1" sortType="ascending">
      <autoSortScope>
        <pivotArea dataOnly="0" outline="0" fieldPosition="0">
          <references count="1">
            <reference field="4294967294" count="1" selected="0">
              <x v="0"/>
            </reference>
          </references>
        </pivotArea>
      </autoSortScope>
    </pivotField>
    <pivotField subtotalTop="0" showAll="0" insertBlankRow="1">
      <items count="4">
        <item sd="0" x="0"/>
        <item h="1" x="1"/>
        <item h="1" sd="0" f="1" x="2"/>
        <item t="default"/>
      </items>
    </pivotField>
    <pivotField subtotalTop="0" showAll="0" insertBlankRow="1"/>
    <pivotField subtotalTop="0" showAll="0" insertBlankRow="1"/>
    <pivotField subtotalTop="0" dragToRow="0" dragToCol="0" dragToPage="0" showAll="0" insertBlankRow="1" defaultSubtotal="0"/>
  </pivotFields>
  <rowFields count="1">
    <field x="3"/>
  </rowFields>
  <rowItems count="3">
    <i>
      <x v="18"/>
    </i>
    <i>
      <x v="3"/>
    </i>
    <i>
      <x v="12"/>
    </i>
  </rowItems>
  <colItems count="1">
    <i/>
  </colItems>
  <dataFields count="1">
    <dataField name="Actual " fld="4" baseField="0" baseItem="0" numFmtId="165"/>
  </dataFields>
  <formats count="1">
    <format dxfId="19">
      <pivotArea dataOnly="0" labelOnly="1" outline="0" fieldPosition="0">
        <references count="1">
          <reference field="4294967294" count="1">
            <x v="0"/>
          </reference>
        </references>
      </pivotArea>
    </format>
  </formats>
  <chartFormats count="9">
    <chartFormat chart="2" format="0"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 chart="20" format="4" series="1">
      <pivotArea type="data" outline="0" fieldPosition="0">
        <references count="1">
          <reference field="4294967294" count="1" selected="0">
            <x v="0"/>
          </reference>
        </references>
      </pivotArea>
    </chartFormat>
    <chartFormat chart="31" format="10" series="1">
      <pivotArea type="data" outline="0" fieldPosition="0">
        <references count="1">
          <reference field="4294967294" count="1" selected="0">
            <x v="0"/>
          </reference>
        </references>
      </pivotArea>
    </chartFormat>
    <chartFormat chart="31" format="11">
      <pivotArea type="data" outline="0" fieldPosition="0">
        <references count="2">
          <reference field="4294967294" count="1" selected="0">
            <x v="0"/>
          </reference>
          <reference field="3" count="1" selected="0">
            <x v="3"/>
          </reference>
        </references>
      </pivotArea>
    </chartFormat>
    <chartFormat chart="31" format="12">
      <pivotArea type="data" outline="0" fieldPosition="0">
        <references count="2">
          <reference field="4294967294" count="1" selected="0">
            <x v="0"/>
          </reference>
          <reference field="3" count="1" selected="0">
            <x v="12"/>
          </reference>
        </references>
      </pivotArea>
    </chartFormat>
    <chartFormat chart="31" format="13">
      <pivotArea type="data" outline="0" fieldPosition="0">
        <references count="2">
          <reference field="4294967294" count="1" selected="0">
            <x v="0"/>
          </reference>
          <reference field="3" count="1" selected="0">
            <x v="18"/>
          </reference>
        </references>
      </pivotArea>
    </chartFormat>
  </chartFormats>
  <pivotTableStyleInfo name="PivotStyleMedium8" showRowHeaders="1" showColHeaders="1" showRowStripes="0" showColStripes="0" showLastColumn="1"/>
  <filters count="1">
    <filter fld="1" type="dateBetween" evalOrder="-1" id="283" name="Date">
      <autoFilter ref="A1">
        <filterColumn colId="0">
          <customFilters and="1">
            <customFilter operator="greaterThanOrEqual" val="45292"/>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0FB8560-4DF5-4CD4-B5AC-1FF1BDA03558}" name="PTExpActBud" cacheId="1" applyNumberFormats="0" applyBorderFormats="0" applyFontFormats="0" applyPatternFormats="0" applyAlignmentFormats="0" applyWidthHeightFormats="1" dataCaption="Values" updatedVersion="8" minRefreshableVersion="5" showDrill="0" rowGrandTotals="0" colGrandTotals="0" itemPrintTitles="1" createdVersion="8" indent="0" outline="1" outlineData="1" multipleFieldFilters="0" chartFormat="29" rowHeaderCaption="Row Labels" fieldListSortAscending="1">
  <location ref="G6:I21" firstHeaderRow="0" firstDataRow="1" firstDataCol="1"/>
  <pivotFields count="11">
    <pivotField subtotalTop="0" showAll="0" insertBlankRow="1"/>
    <pivotField subtotalTop="0" showAll="0" insertBlankRow="1">
      <items count="279">
        <item x="2"/>
        <item x="0"/>
        <item x="3"/>
        <item x="4"/>
        <item x="5"/>
        <item x="6"/>
        <item x="7"/>
        <item x="8"/>
        <item x="9"/>
        <item x="10"/>
        <item x="11"/>
        <item x="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273"/>
        <item x="110"/>
        <item x="111"/>
        <item x="112"/>
        <item x="113"/>
        <item x="114"/>
        <item x="115"/>
        <item x="116"/>
        <item x="117"/>
        <item x="118"/>
        <item x="119"/>
        <item x="120"/>
        <item x="121"/>
        <item x="122"/>
        <item x="123"/>
        <item x="124"/>
        <item x="125"/>
        <item x="126"/>
        <item x="127"/>
        <item x="128"/>
        <item x="129"/>
        <item x="130"/>
        <item x="131"/>
        <item x="132"/>
        <item x="133"/>
        <item x="134"/>
        <item x="135"/>
        <item x="137"/>
        <item x="136"/>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274"/>
        <item x="193"/>
        <item x="194"/>
        <item x="195"/>
        <item x="196"/>
        <item x="197"/>
        <item x="198"/>
        <item x="199"/>
        <item x="200"/>
        <item x="201"/>
        <item x="202"/>
        <item x="203"/>
        <item x="204"/>
        <item x="205"/>
        <item x="206"/>
        <item x="207"/>
        <item x="208"/>
        <item x="209"/>
        <item x="210"/>
        <item x="211"/>
        <item x="212"/>
        <item x="213"/>
        <item x="214"/>
        <item x="215"/>
        <item x="216"/>
        <item x="217"/>
        <item x="218"/>
        <item x="219"/>
        <item x="275"/>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6"/>
        <item x="277"/>
        <item t="default"/>
      </items>
    </pivotField>
    <pivotField subtotalTop="0" showAll="0" insertBlankRow="1"/>
    <pivotField subtotalTop="0" showAll="0" insertBlankRow="1"/>
    <pivotField dataField="1" subtotalTop="0" showAll="0" insertBlankRow="1"/>
    <pivotField dataField="1" subtotalTop="0" showAll="0" insertBlankRow="1"/>
    <pivotField subtotalTop="0" showAll="0" insertBlankRow="1" sortType="ascending">
      <autoSortScope>
        <pivotArea dataOnly="0" outline="0" fieldPosition="0">
          <references count="1">
            <reference field="4294967294" count="1" selected="0">
              <x v="0"/>
            </reference>
          </references>
        </pivotArea>
      </autoSortScope>
    </pivotField>
    <pivotField subtotalTop="0" showAll="0" insertBlankRow="1">
      <items count="4">
        <item h="1" sd="0" x="0"/>
        <item x="1"/>
        <item h="1" sd="0" f="1" x="2"/>
        <item t="default"/>
      </items>
    </pivotField>
    <pivotField axis="axisRow" subtotalTop="0" showAll="0" insertBlankRow="1">
      <items count="2">
        <item x="0"/>
        <item t="default"/>
      </items>
    </pivotField>
    <pivotField axis="axisRow" subtotalTop="0" showAll="0" insertBlankRow="1">
      <items count="13">
        <item x="0"/>
        <item x="1"/>
        <item x="2"/>
        <item x="3"/>
        <item x="4"/>
        <item x="5"/>
        <item x="6"/>
        <item x="7"/>
        <item x="8"/>
        <item x="9"/>
        <item x="10"/>
        <item x="11"/>
        <item t="default"/>
      </items>
    </pivotField>
    <pivotField subtotalTop="0" dragToRow="0" dragToCol="0" dragToPage="0" showAll="0" insertBlankRow="1" defaultSubtotal="0"/>
  </pivotFields>
  <rowFields count="2">
    <field x="8"/>
    <field x="9"/>
  </rowFields>
  <rowItems count="15">
    <i>
      <x/>
    </i>
    <i r="1">
      <x/>
    </i>
    <i r="1">
      <x v="1"/>
    </i>
    <i r="1">
      <x v="2"/>
    </i>
    <i r="1">
      <x v="3"/>
    </i>
    <i r="1">
      <x v="4"/>
    </i>
    <i r="1">
      <x v="5"/>
    </i>
    <i r="1">
      <x v="6"/>
    </i>
    <i r="1">
      <x v="7"/>
    </i>
    <i r="1">
      <x v="8"/>
    </i>
    <i r="1">
      <x v="9"/>
    </i>
    <i r="1">
      <x v="10"/>
    </i>
    <i r="1">
      <x v="11"/>
    </i>
    <i t="default">
      <x/>
    </i>
    <i t="blank">
      <x/>
    </i>
  </rowItems>
  <colFields count="1">
    <field x="-2"/>
  </colFields>
  <colItems count="2">
    <i>
      <x/>
    </i>
    <i i="1">
      <x v="1"/>
    </i>
  </colItems>
  <dataFields count="2">
    <dataField name="Actual " fld="4" baseField="0" baseItem="0" numFmtId="166"/>
    <dataField name="Budget " fld="5" baseField="0" baseItem="0" numFmtId="166"/>
  </dataFields>
  <formats count="3">
    <format dxfId="22">
      <pivotArea dataOnly="0" labelOnly="1" outline="0" fieldPosition="0">
        <references count="1">
          <reference field="4294967294" count="2">
            <x v="0"/>
            <x v="1"/>
          </reference>
        </references>
      </pivotArea>
    </format>
    <format dxfId="21">
      <pivotArea outline="0" fieldPosition="0">
        <references count="1">
          <reference field="4294967294" count="1">
            <x v="0"/>
          </reference>
        </references>
      </pivotArea>
    </format>
    <format dxfId="20">
      <pivotArea outline="0" fieldPosition="0">
        <references count="1">
          <reference field="4294967294" count="1">
            <x v="1"/>
          </reference>
        </references>
      </pivotArea>
    </format>
  </formats>
  <chartFormats count="6">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8" format="4"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1"/>
          </reference>
        </references>
      </pivotArea>
    </chartFormat>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5" showRowHeaders="1" showColHeaders="1" showRowStripes="0" showColStripes="0" showLastColumn="1"/>
  <filters count="1">
    <filter fld="1" type="dateBetween" evalOrder="-1" id="163" name="Date">
      <autoFilter ref="A1">
        <filterColumn colId="0">
          <customFilters and="1">
            <customFilter operator="greaterThanOrEqual" val="45474"/>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SubtotalsOnTopDefault="0" InsertBlankRowDefault="1"/>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B115550-3C2D-4A5E-B16A-053F486CEE93}" name="ptSavingsTotal" cacheId="0" applyNumberFormats="0" applyBorderFormats="0" applyFontFormats="0" applyPatternFormats="0" applyAlignmentFormats="0" applyWidthHeightFormats="1" dataCaption="Values" updatedVersion="8" minRefreshableVersion="5" itemPrintTitles="1" createdVersion="8" indent="0" outline="1" outlineData="1" multipleFieldFilters="0" chartFormat="14" rowHeaderCaption=" ">
  <location ref="G27:H28" firstHeaderRow="0" firstDataRow="1" firstDataCol="0"/>
  <pivotFields count="7">
    <pivotField numFmtId="14" showAll="0">
      <items count="14">
        <item x="1"/>
        <item x="2"/>
        <item x="3"/>
        <item x="4"/>
        <item x="5"/>
        <item x="6"/>
        <item x="7"/>
        <item x="8"/>
        <item x="9"/>
        <item x="10"/>
        <item x="11"/>
        <item x="12"/>
        <item x="0"/>
        <item t="default"/>
      </items>
    </pivotField>
    <pivotField showAll="0">
      <items count="5">
        <item x="0"/>
        <item x="2"/>
        <item x="1"/>
        <item h="1" m="1" x="3"/>
        <item t="default"/>
      </items>
    </pivotField>
    <pivotField dataField="1"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2"/>
        <item h="1" x="3"/>
        <item h="1" x="0"/>
        <item x="1"/>
        <item t="default"/>
      </items>
    </pivotField>
  </pivotFields>
  <rowItems count="1">
    <i/>
  </rowItems>
  <colFields count="1">
    <field x="-2"/>
  </colFields>
  <colItems count="2">
    <i>
      <x/>
    </i>
    <i i="1">
      <x v="1"/>
    </i>
  </colItems>
  <dataFields count="2">
    <dataField name="Saved " fld="2" baseField="0" baseItem="0" numFmtId="3"/>
    <dataField name="Goal " fld="3" baseField="0" baseItem="0" numFmtId="3"/>
  </dataFields>
  <formats count="3">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1">
            <x v="0"/>
          </reference>
        </references>
      </pivotArea>
    </format>
    <format dxfId="6">
      <pivotArea outline="0" fieldPosition="0">
        <references count="1">
          <reference field="4294967294" count="1">
            <x v="0"/>
          </reference>
        </references>
      </pivotArea>
    </format>
  </formats>
  <chartFormats count="6">
    <chartFormat chart="6" format="7" series="1">
      <pivotArea type="data" outline="0" fieldPosition="0">
        <references count="1">
          <reference field="4294967294" count="1" selected="0">
            <x v="1"/>
          </reference>
        </references>
      </pivotArea>
    </chartFormat>
    <chartFormat chart="1" format="9" series="1">
      <pivotArea type="data" outline="0" fieldPosition="0">
        <references count="1">
          <reference field="4294967294" count="1" selected="0">
            <x v="1"/>
          </reference>
        </references>
      </pivotArea>
    </chartFormat>
    <chartFormat chart="8" format="1" series="1">
      <pivotArea type="data" outline="0" fieldPosition="0">
        <references count="1">
          <reference field="4294967294" count="1" selected="0">
            <x v="1"/>
          </reference>
        </references>
      </pivotArea>
    </chartFormat>
    <chartFormat chart="8" format="4">
      <pivotArea type="data" outline="0" fieldPosition="0">
        <references count="1">
          <reference field="4294967294" count="1" selected="0">
            <x v="1"/>
          </reference>
        </references>
      </pivotArea>
    </chartFormat>
    <chartFormat chart="8" format="7" series="1">
      <pivotArea type="data" outline="0" fieldPosition="0">
        <references count="1">
          <reference field="4294967294" count="1" selected="0">
            <x v="0"/>
          </reference>
        </references>
      </pivotArea>
    </chartFormat>
    <chartFormat chart="8" format="8">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0" type="dateBetween" evalOrder="-1" id="61" name="Date">
      <autoFilter ref="A1">
        <filterColumn colId="0">
          <customFilters and="1">
            <customFilter operator="greaterThanOrEqual" val="45261"/>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E7E0290-B506-4DC0-A805-EB0494E7A964}" name="ptSavingsMonthly"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chartFormat="12" rowHeaderCaption=" ">
  <location ref="J27:L40" firstHeaderRow="0" firstDataRow="1" firstDataCol="1"/>
  <pivotFields count="7">
    <pivotField numFmtId="14" showAll="0">
      <items count="14">
        <item x="1"/>
        <item x="2"/>
        <item x="3"/>
        <item x="4"/>
        <item x="5"/>
        <item x="6"/>
        <item x="7"/>
        <item x="8"/>
        <item x="9"/>
        <item x="10"/>
        <item x="11"/>
        <item x="12"/>
        <item x="0"/>
        <item t="default"/>
      </items>
    </pivotField>
    <pivotField showAll="0">
      <items count="5">
        <item x="0"/>
        <item x="2"/>
        <item x="1"/>
        <item h="1" m="1" x="3"/>
        <item t="default"/>
      </items>
    </pivotField>
    <pivotField dataField="1" showAll="0"/>
    <pivotField dataField="1" showAll="0"/>
    <pivotField dragToRow="0" dragToCol="0" dragToPage="0" showAll="0" defaultSubtotal="0"/>
    <pivotField axis="axisRow" showAll="0">
      <items count="15">
        <item h="1" x="0"/>
        <item x="1"/>
        <item x="2"/>
        <item x="3"/>
        <item x="4"/>
        <item x="5"/>
        <item x="6"/>
        <item x="7"/>
        <item x="8"/>
        <item x="9"/>
        <item x="10"/>
        <item x="11"/>
        <item x="12"/>
        <item h="1" x="13"/>
        <item t="default"/>
      </items>
    </pivotField>
    <pivotField axis="axisRow" showAll="0" sortType="ascending" defaultSubtotal="0">
      <items count="4">
        <item h="1" x="0"/>
        <item h="1" x="3"/>
        <item x="1"/>
        <item x="2"/>
      </items>
    </pivotField>
  </pivotFields>
  <rowFields count="2">
    <field x="6"/>
    <field x="5"/>
  </rowFields>
  <rowItems count="13">
    <i>
      <x v="2"/>
    </i>
    <i r="1">
      <x v="12"/>
    </i>
    <i>
      <x v="3"/>
    </i>
    <i r="1">
      <x v="1"/>
    </i>
    <i r="1">
      <x v="2"/>
    </i>
    <i r="1">
      <x v="3"/>
    </i>
    <i r="1">
      <x v="4"/>
    </i>
    <i r="1">
      <x v="5"/>
    </i>
    <i r="1">
      <x v="6"/>
    </i>
    <i r="1">
      <x v="7"/>
    </i>
    <i r="1">
      <x v="8"/>
    </i>
    <i r="1">
      <x v="9"/>
    </i>
    <i r="1">
      <x v="10"/>
    </i>
  </rowItems>
  <colFields count="1">
    <field x="-2"/>
  </colFields>
  <colItems count="2">
    <i>
      <x/>
    </i>
    <i i="1">
      <x v="1"/>
    </i>
  </colItems>
  <dataFields count="2">
    <dataField name="Saved " fld="2" showDataAs="runTotal" baseField="5" baseItem="0" numFmtId="3"/>
    <dataField name="Goal " fld="3" showDataAs="runTotal" baseField="5" baseItem="0" numFmtId="3"/>
  </dataFields>
  <formats count="3">
    <format dxfId="11">
      <pivotArea dataOnly="0" labelOnly="1" outline="0" fieldPosition="0">
        <references count="1">
          <reference field="4294967294" count="1">
            <x v="1"/>
          </reference>
        </references>
      </pivotArea>
    </format>
    <format dxfId="10">
      <pivotArea dataOnly="0" labelOnly="1" outline="0" fieldPosition="0">
        <references count="1">
          <reference field="4294967294" count="1">
            <x v="0"/>
          </reference>
        </references>
      </pivotArea>
    </format>
    <format dxfId="9">
      <pivotArea outline="0" fieldPosition="0">
        <references count="1">
          <reference field="4294967294" count="1">
            <x v="0"/>
          </reference>
        </references>
      </pivotArea>
    </format>
  </formats>
  <chartFormats count="2">
    <chartFormat chart="6" format="7" series="1">
      <pivotArea type="data" outline="0" fieldPosition="0">
        <references count="1">
          <reference field="4294967294" count="1" selected="0">
            <x v="1"/>
          </reference>
        </references>
      </pivotArea>
    </chartFormat>
    <chartFormat chart="6" format="9"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0" type="dateBetween" evalOrder="-1" id="61" name="Date">
      <autoFilter ref="A1">
        <filterColumn colId="0">
          <customFilters and="1">
            <customFilter operator="greaterThanOrEqual" val="45261"/>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288BC6C-89DF-44DD-AFA3-C4C196C7E7AE}" name="ptSavingsAccounts" cacheId="0" applyNumberFormats="0" applyBorderFormats="0" applyFontFormats="0" applyPatternFormats="0" applyAlignmentFormats="0" applyWidthHeightFormats="1" dataCaption="Values" updatedVersion="8" minRefreshableVersion="5" rowGrandTotals="0" itemPrintTitles="1" createdVersion="8" indent="0" outline="1" outlineData="1" multipleFieldFilters="0" chartFormat="10" rowHeaderCaption=" ">
  <location ref="N27:P30" firstHeaderRow="0" firstDataRow="1" firstDataCol="1"/>
  <pivotFields count="7">
    <pivotField numFmtId="14" showAll="0">
      <items count="14">
        <item x="1"/>
        <item x="2"/>
        <item x="3"/>
        <item x="4"/>
        <item x="5"/>
        <item x="6"/>
        <item x="7"/>
        <item x="8"/>
        <item x="9"/>
        <item x="10"/>
        <item x="11"/>
        <item x="12"/>
        <item x="0"/>
        <item t="default"/>
      </items>
    </pivotField>
    <pivotField axis="axisRow" showAll="0">
      <items count="5">
        <item x="0"/>
        <item x="2"/>
        <item x="1"/>
        <item h="1" m="1" x="3"/>
        <item t="default"/>
      </items>
    </pivotField>
    <pivotField dataField="1" showAll="0"/>
    <pivotField dataField="1" showAll="0"/>
    <pivotField dragToRow="0" dragToCol="0" dragToPage="0" showAll="0" defaultSubtotal="0"/>
    <pivotField showAll="0">
      <items count="15">
        <item x="0"/>
        <item x="1"/>
        <item x="2"/>
        <item x="3"/>
        <item x="4"/>
        <item x="5"/>
        <item x="6"/>
        <item x="7"/>
        <item x="8"/>
        <item x="9"/>
        <item x="10"/>
        <item x="11"/>
        <item x="12"/>
        <item x="13"/>
        <item t="default"/>
      </items>
    </pivotField>
    <pivotField showAll="0">
      <items count="5">
        <item x="2"/>
        <item h="1" x="3"/>
        <item h="1" x="0"/>
        <item x="1"/>
        <item t="default"/>
      </items>
    </pivotField>
  </pivotFields>
  <rowFields count="1">
    <field x="1"/>
  </rowFields>
  <rowItems count="3">
    <i>
      <x/>
    </i>
    <i>
      <x v="1"/>
    </i>
    <i>
      <x v="2"/>
    </i>
  </rowItems>
  <colFields count="1">
    <field x="-2"/>
  </colFields>
  <colItems count="2">
    <i>
      <x/>
    </i>
    <i i="1">
      <x v="1"/>
    </i>
  </colItems>
  <dataFields count="2">
    <dataField name="Saved " fld="2" baseField="0" baseItem="0" numFmtId="3"/>
    <dataField name="Goal " fld="3" baseField="0" baseItem="0" numFmtId="3"/>
  </dataFields>
  <formats count="3">
    <format dxfId="14">
      <pivotArea dataOnly="0" labelOnly="1" outline="0" fieldPosition="0">
        <references count="1">
          <reference field="4294967294" count="1">
            <x v="1"/>
          </reference>
        </references>
      </pivotArea>
    </format>
    <format dxfId="13">
      <pivotArea outline="0" fieldPosition="0">
        <references count="1">
          <reference field="4294967294" count="1">
            <x v="0"/>
          </reference>
        </references>
      </pivotArea>
    </format>
    <format dxfId="12">
      <pivotArea dataOnly="0" labelOnly="1" outline="0" fieldPosition="0">
        <references count="1">
          <reference field="4294967294" count="1">
            <x v="0"/>
          </reference>
        </references>
      </pivotArea>
    </format>
  </formats>
  <chartFormats count="3">
    <chartFormat chart="6" format="7" series="1">
      <pivotArea type="data" outline="0" fieldPosition="0">
        <references count="1">
          <reference field="4294967294" count="1" selected="0">
            <x v="1"/>
          </reference>
        </references>
      </pivotArea>
    </chartFormat>
    <chartFormat chart="8" format="14" series="1">
      <pivotArea type="data" outline="0" fieldPosition="0">
        <references count="1">
          <reference field="4294967294" count="1" selected="0">
            <x v="1"/>
          </reference>
        </references>
      </pivotArea>
    </chartFormat>
    <chartFormat chart="8" format="15" series="1">
      <pivotArea type="data" outline="0" fieldPosition="0">
        <references count="1">
          <reference field="4294967294" count="1" selected="0">
            <x v="0"/>
          </reference>
        </references>
      </pivotArea>
    </chartFormat>
  </chartFormats>
  <pivotTableStyleInfo name="PivotStyleLight19" showRowHeaders="1" showColHeaders="1" showRowStripes="0" showColStripes="0" showLastColumn="1"/>
  <filters count="1">
    <filter fld="0" type="dateBetween" evalOrder="-1" id="61" name="Date">
      <autoFilter ref="A1">
        <filterColumn colId="0">
          <customFilters and="1">
            <customFilter operator="greaterThanOrEqual" val="45261"/>
            <customFilter operator="lessThanOrEqual" val="455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 xr10:uid="{2C3E8C54-D1E2-4E42-BFF1-3E15DBCD64C1}" sourceName="Account">
  <pivotTables>
    <pivotTable tabId="2" name="ptSavingsMonthly"/>
    <pivotTable tabId="2" name="ptSavingsTotal"/>
  </pivotTables>
  <data>
    <tabular pivotCacheId="2062892">
      <items count="4">
        <i x="0" s="1"/>
        <i x="2" s="1"/>
        <i x="1" s="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 xr10:uid="{D9E72F27-8AFF-46C2-B91D-DDAA94E6EBBF}" sourceName="Category Type">
  <pivotTables>
    <pivotTable tabId="9" name="PTExpbyCategory"/>
    <pivotTable tabId="9" name="PTExpActBud"/>
  </pivotTables>
  <data>
    <tabular pivotCacheId="1456332119">
      <items count="3">
        <i x="1" s="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_Type1" xr10:uid="{CF7D0126-725A-47E7-9854-62DB4A02CCCF}" sourceName="Category Type">
  <pivotTables>
    <pivotTable tabId="9" name="PTIncomeActBud"/>
    <pivotTable tabId="9" name="PTIncomeDoughnut"/>
  </pivotTables>
  <data>
    <tabular pivotCacheId="1456332119">
      <items count="3">
        <i x="1"/>
        <i x="0" s="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1" xr10:uid="{81FE9DFC-5472-46D8-BF7C-2AD8042A2AD9}" sourceName="Account">
  <extLst>
    <x:ext xmlns:x15="http://schemas.microsoft.com/office/spreadsheetml/2010/11/main" uri="{2F2917AC-EB37-4324-AD4E-5DD8C200BD13}">
      <x15:tableSlicerCache tableId="4" column="1"/>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3867BD2B-BB3E-4154-805D-67677F1BFBC9}" sourceName="Sub-category">
  <extLst>
    <x:ext xmlns:x15="http://schemas.microsoft.com/office/spreadsheetml/2010/11/main" uri="{2F2917AC-EB37-4324-AD4E-5DD8C200BD13}">
      <x15:tableSlicerCache tableId="4" column="6"/>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1" xr10:uid="{65799AFF-0B57-46E5-82AF-B4E5A757AD20}" cache="Slicer_Account1" caption="Account" style="SlicerStyleDark3" rowHeight="257175"/>
  <slicer name="Sub-category" xr10:uid="{6FFDE8C6-53D4-4F1B-9F5E-A19BE9522DF7}" cache="Slicer_Sub_category" caption="Sub-category" columnCount="4" style="SlicerStyleDark3"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Type" xr10:uid="{E96EAF53-6891-4DA8-B620-DF0314595E0B}" cache="Slicer_Category_Type" caption="Category Type" style="SlicerStyleOther1" rowHeight="257175"/>
  <slicer name="Category Type 1" xr10:uid="{E4C2FBAC-0A1D-4158-B1B8-2CC570400836}" cache="Slicer_Category_Type1" caption="Category Type" style="SlicerStyleOther1" rowHeight="257175"/>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ccount" xr10:uid="{5FC22DC0-6FD8-4A21-BD76-39BBA2BD74F2}" cache="Slicer_Account" caption="Account" style="SlicerStyleLight4" rowHeight="234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A51BD41-1E8D-41ED-B61F-E7C38B402B9B}" name="TblCategories" displayName="TblCategories" ref="B3:D24" totalsRowShown="0" headerRowDxfId="43" headerRowBorderDxfId="42">
  <autoFilter ref="B3:D24" xr:uid="{0A51BD41-1E8D-41ED-B61F-E7C38B402B9B}"/>
  <tableColumns count="3">
    <tableColumn id="1" xr3:uid="{013619F6-8E6D-464F-96C6-07FAD82B08B6}" name="Sub-category"/>
    <tableColumn id="2" xr3:uid="{4DE9CDE5-E732-46E7-86CD-79C3A2E35820}" name="Category"/>
    <tableColumn id="3" xr3:uid="{097629E1-F6D9-4058-803A-2F098D5E96D7}" name="Category Type"/>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A8BBB9D-C2D0-40EC-9AB3-FE88C7785E12}" name="TblBudget" displayName="TblBudget" ref="B3:O23" totalsRowShown="0">
  <autoFilter ref="B3:O23" xr:uid="{7A8BBB9D-C2D0-40EC-9AB3-FE88C7785E12}"/>
  <tableColumns count="14">
    <tableColumn id="4" xr3:uid="{C8DAC4C4-4B99-44B1-B0DE-7A14F4027295}" name="Year"/>
    <tableColumn id="1" xr3:uid="{67B33631-9E77-4ECB-A5CC-CC9EC3F495CE}" name="Sub-category"/>
    <tableColumn id="5" xr3:uid="{C343F16E-D589-4252-BA42-D988DDEBD104}" name="Jan" dataDxfId="41">
      <calculatedColumnFormula>#REF!/12</calculatedColumnFormula>
    </tableColumn>
    <tableColumn id="6" xr3:uid="{E824D63C-1B31-4B03-B84B-319C4A673660}" name="Feb" dataDxfId="40">
      <calculatedColumnFormula>#REF!/12</calculatedColumnFormula>
    </tableColumn>
    <tableColumn id="7" xr3:uid="{FA6B0D23-261B-4D29-92E5-CEFDCC153B99}" name="Mar" dataDxfId="39">
      <calculatedColumnFormula>#REF!/12</calculatedColumnFormula>
    </tableColumn>
    <tableColumn id="8" xr3:uid="{3DCABA35-37C1-4AB6-AF88-3D9E6DE1B57F}" name="Apr" dataDxfId="38">
      <calculatedColumnFormula>#REF!/12</calculatedColumnFormula>
    </tableColumn>
    <tableColumn id="9" xr3:uid="{71184010-872E-4AAA-8C83-B48177D622E7}" name="May" dataDxfId="37">
      <calculatedColumnFormula>#REF!/12</calculatedColumnFormula>
    </tableColumn>
    <tableColumn id="10" xr3:uid="{918176C8-B652-4EE2-9FB3-E6FE07463680}" name="Jun" dataDxfId="36">
      <calculatedColumnFormula>#REF!/12</calculatedColumnFormula>
    </tableColumn>
    <tableColumn id="11" xr3:uid="{D4AD5E08-9265-44CA-B89B-E581D737860F}" name="Jul" dataDxfId="35">
      <calculatedColumnFormula>#REF!/12</calculatedColumnFormula>
    </tableColumn>
    <tableColumn id="12" xr3:uid="{3AD1B2C5-DC23-47EE-A37F-4819CD1DE9D7}" name="Aug" dataDxfId="34">
      <calculatedColumnFormula>#REF!/12</calculatedColumnFormula>
    </tableColumn>
    <tableColumn id="13" xr3:uid="{78E8E1D7-5943-48D8-89D4-B033262409A2}" name="Sep" dataDxfId="33">
      <calculatedColumnFormula>#REF!/12</calculatedColumnFormula>
    </tableColumn>
    <tableColumn id="14" xr3:uid="{45CE3E9E-9C45-438A-B5F0-E64902953E41}" name="Oct" dataDxfId="32">
      <calculatedColumnFormula>#REF!/12</calculatedColumnFormula>
    </tableColumn>
    <tableColumn id="15" xr3:uid="{877A53E1-C47E-452D-B923-05E3ABE8022D}" name="Nov" dataDxfId="31">
      <calculatedColumnFormula>#REF!/12</calculatedColumnFormula>
    </tableColumn>
    <tableColumn id="16" xr3:uid="{46AB352C-8C3E-45B8-8799-7540F965371E}" name="Dec" dataDxfId="30">
      <calculatedColumnFormula>#REF!/12</calculatedColumnFormula>
    </tableColumn>
  </tableColumns>
  <tableStyleInfo name="TableStyleMedium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80410D-4D88-4B43-8983-13B0B10B5305}" name="TblTransactions" displayName="TblTransactions" ref="B9:G507" totalsRowShown="0">
  <autoFilter ref="B9:G507" xr:uid="{FA581F2D-29E8-496F-BB39-12850C904BC0}"/>
  <tableColumns count="6">
    <tableColumn id="1" xr3:uid="{26573C60-2A44-4366-8432-C141938FE9DE}" name="Account"/>
    <tableColumn id="2" xr3:uid="{F4B45661-83C1-49F7-9732-071DCC56F70F}" name="Date" dataDxfId="29"/>
    <tableColumn id="3" xr3:uid="{1D52B0AF-28A2-49A3-AEAF-E5EC3C9F271A}" name="Description"/>
    <tableColumn id="4" xr3:uid="{EF654274-5FD6-4941-8C98-599CDABB1688}" name="Debit"/>
    <tableColumn id="5" xr3:uid="{30DF985B-F238-4CD7-90E6-98F11568179A}" name="Credit"/>
    <tableColumn id="6" xr3:uid="{59067B34-B876-4F78-8931-0F96DC8A2BF0}" name="Sub-category" dataDxfId="28"/>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096C46-9DAB-4281-A0A0-19EA787FBED6}" name="TblSavings" displayName="TblSavings" ref="B27:E66" totalsRowShown="0">
  <autoFilter ref="B27:E66" xr:uid="{AE096C46-9DAB-4281-A0A0-19EA787FBED6}"/>
  <tableColumns count="4">
    <tableColumn id="2" xr3:uid="{B747D585-2441-4F45-B8BC-74CE778F2BDE}" name="Date" dataDxfId="5"/>
    <tableColumn id="1" xr3:uid="{7E64359F-5D48-425A-BCB0-E16F21CA70A8}" name="Account" dataDxfId="4"/>
    <tableColumn id="5" xr3:uid="{C0975F13-661E-4516-84D7-C73B245B1216}" name="Saved"/>
    <tableColumn id="6" xr3:uid="{0DA1C4E6-FB80-489A-A52B-1010DDFDA756}" name="Goal"/>
  </tableColumns>
  <tableStyleInfo name="TableStyleMedium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1B6FC36-1ACC-4185-8A7A-BB626039FBEB}" name="NovData" displayName="NovData" ref="A1:F47" totalsRowShown="0" headerRowDxfId="3" headerRowBorderDxfId="2">
  <autoFilter ref="A1:F47" xr:uid="{88457C23-A7E8-44FB-A359-3F6B5AD71094}"/>
  <tableColumns count="6">
    <tableColumn id="1" xr3:uid="{0AF1CAC0-82F4-4CB7-8AF6-454D2FABED8B}" name="Account"/>
    <tableColumn id="2" xr3:uid="{259D6F29-2FBD-46ED-B03B-721945D9D664}" name="Date" dataDxfId="1"/>
    <tableColumn id="3" xr3:uid="{5804CBCD-4331-412E-ADAC-07D7DAE09A5D}" name="Description"/>
    <tableColumn id="4" xr3:uid="{C97F3450-907A-40BE-AF72-2BB3DDB4EB6B}" name="Debit"/>
    <tableColumn id="5" xr3:uid="{42A4C472-4BEC-46F7-A842-CC803780B0EF}" name="Credit"/>
    <tableColumn id="7" xr3:uid="{DDE2AA37-3D9B-42A8-9176-520EC4832542}" name="Sub-category"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AF156296-FA43-4129-9883-34DBAFFA4A5F}" sourceName="Date">
  <pivotTables>
    <pivotTable tabId="2" name="ptSavingsMonthly"/>
    <pivotTable tabId="2" name="ptSavingsAccounts"/>
    <pivotTable tabId="2" name="ptSavingsTotal"/>
  </pivotTables>
  <state minimalRefreshVersion="6" lastRefreshVersion="6" pivotCacheId="2062892" filterType="dateBetween">
    <selection startDate="2023-12-01T00:00:00" endDate="2024-10-31T00:00:00"/>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F0082506-6521-4DF7-9387-02C53D0039A9}" sourceName="Date">
  <pivotTables>
    <pivotTable tabId="8" name="PTProfitLoss"/>
    <pivotTable tabId="9" name="PTIncomeDoughnut"/>
    <pivotTable tabId="9" name="PTExpbyCategory"/>
  </pivotTables>
  <state minimalRefreshVersion="6" lastRefreshVersion="6" pivotCacheId="1456332119" filterType="dateBetween">
    <selection startDate="2024-01-01T00:00:00" endDate="2024-10-31T00:00:00"/>
    <bounds startDate="2024-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34771419-07CB-4463-8A15-6E849B27EF62}" cache="NativeTimeline_Date2" caption="Date" level="2" selectionLevel="2" scrollPosition="2024-03-30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6CA42D2B-4B19-4B3E-9326-351C795156F1}" cache="NativeTimeline_Date" caption="Date" showHorizontalScrollbar="0" level="2" selectionLevel="2" scrollPosition="2024-05-01T00:00:00" style="TimeSlicerStyleLight4"/>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microsoft.com/office/2007/relationships/slicer" Target="../slicers/slicer2.xml"/><Relationship Id="rId5" Type="http://schemas.openxmlformats.org/officeDocument/2006/relationships/drawing" Target="../drawings/drawing5.xml"/><Relationship Id="rId4"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8.xml"/><Relationship Id="rId7" Type="http://schemas.microsoft.com/office/2011/relationships/timeline" Target="../timelines/timeline2.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3.xml"/><Relationship Id="rId5" Type="http://schemas.openxmlformats.org/officeDocument/2006/relationships/table" Target="../tables/table4.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2335C8-016A-40C3-962C-643314D8A3DC}">
  <sheetPr>
    <tabColor theme="8" tint="0.79998168889431442"/>
  </sheetPr>
  <dimension ref="B1:D24"/>
  <sheetViews>
    <sheetView showGridLines="0" workbookViewId="0">
      <selection activeCell="L19" sqref="L19"/>
    </sheetView>
  </sheetViews>
  <sheetFormatPr defaultRowHeight="14.4" x14ac:dyDescent="0.3"/>
  <cols>
    <col min="1" max="1" width="2.5546875" customWidth="1"/>
    <col min="2" max="2" width="16.88671875" customWidth="1"/>
    <col min="3" max="3" width="21" customWidth="1"/>
    <col min="4" max="4" width="18.88671875" customWidth="1"/>
  </cols>
  <sheetData>
    <row r="1" spans="2:4" s="10" customFormat="1" ht="72.75" customHeight="1" x14ac:dyDescent="0.3">
      <c r="B1" s="11" t="s">
        <v>24</v>
      </c>
    </row>
    <row r="3" spans="2:4" x14ac:dyDescent="0.3">
      <c r="B3" s="1" t="s">
        <v>25</v>
      </c>
      <c r="C3" s="1" t="s">
        <v>26</v>
      </c>
      <c r="D3" s="1" t="s">
        <v>27</v>
      </c>
    </row>
    <row r="4" spans="2:4" x14ac:dyDescent="0.3">
      <c r="B4" t="s">
        <v>28</v>
      </c>
      <c r="C4" t="s">
        <v>100</v>
      </c>
      <c r="D4" t="s">
        <v>29</v>
      </c>
    </row>
    <row r="5" spans="2:4" x14ac:dyDescent="0.3">
      <c r="B5" t="s">
        <v>30</v>
      </c>
      <c r="C5" t="s">
        <v>101</v>
      </c>
      <c r="D5" t="s">
        <v>29</v>
      </c>
    </row>
    <row r="6" spans="2:4" x14ac:dyDescent="0.3">
      <c r="B6" t="s">
        <v>31</v>
      </c>
      <c r="C6" t="s">
        <v>102</v>
      </c>
      <c r="D6" t="s">
        <v>29</v>
      </c>
    </row>
    <row r="7" spans="2:4" x14ac:dyDescent="0.3">
      <c r="B7" t="s">
        <v>32</v>
      </c>
      <c r="C7" t="s">
        <v>103</v>
      </c>
      <c r="D7" t="s">
        <v>33</v>
      </c>
    </row>
    <row r="8" spans="2:4" x14ac:dyDescent="0.3">
      <c r="B8" t="s">
        <v>34</v>
      </c>
      <c r="C8" t="s">
        <v>102</v>
      </c>
      <c r="D8" t="s">
        <v>29</v>
      </c>
    </row>
    <row r="9" spans="2:4" x14ac:dyDescent="0.3">
      <c r="B9" t="s">
        <v>35</v>
      </c>
      <c r="C9" t="s">
        <v>104</v>
      </c>
      <c r="D9" t="s">
        <v>29</v>
      </c>
    </row>
    <row r="10" spans="2:4" x14ac:dyDescent="0.3">
      <c r="B10" t="s">
        <v>36</v>
      </c>
      <c r="C10" t="s">
        <v>100</v>
      </c>
      <c r="D10" t="s">
        <v>29</v>
      </c>
    </row>
    <row r="11" spans="2:4" x14ac:dyDescent="0.3">
      <c r="B11" t="s">
        <v>37</v>
      </c>
      <c r="C11" t="s">
        <v>100</v>
      </c>
      <c r="D11" t="s">
        <v>29</v>
      </c>
    </row>
    <row r="12" spans="2:4" x14ac:dyDescent="0.3">
      <c r="B12" t="s">
        <v>38</v>
      </c>
      <c r="C12" t="s">
        <v>105</v>
      </c>
      <c r="D12" t="s">
        <v>29</v>
      </c>
    </row>
    <row r="13" spans="2:4" x14ac:dyDescent="0.3">
      <c r="B13" t="s">
        <v>39</v>
      </c>
      <c r="C13" t="s">
        <v>100</v>
      </c>
      <c r="D13" t="s">
        <v>29</v>
      </c>
    </row>
    <row r="14" spans="2:4" x14ac:dyDescent="0.3">
      <c r="B14" t="s">
        <v>40</v>
      </c>
      <c r="C14" t="s">
        <v>105</v>
      </c>
      <c r="D14" t="s">
        <v>29</v>
      </c>
    </row>
    <row r="15" spans="2:4" x14ac:dyDescent="0.3">
      <c r="B15" t="s">
        <v>41</v>
      </c>
      <c r="C15" t="s">
        <v>100</v>
      </c>
      <c r="D15" t="s">
        <v>29</v>
      </c>
    </row>
    <row r="16" spans="2:4" x14ac:dyDescent="0.3">
      <c r="B16" t="s">
        <v>42</v>
      </c>
      <c r="C16" t="s">
        <v>103</v>
      </c>
      <c r="D16" t="s">
        <v>33</v>
      </c>
    </row>
    <row r="17" spans="2:4" x14ac:dyDescent="0.3">
      <c r="B17" t="s">
        <v>43</v>
      </c>
      <c r="C17" t="s">
        <v>106</v>
      </c>
      <c r="D17" t="s">
        <v>29</v>
      </c>
    </row>
    <row r="18" spans="2:4" x14ac:dyDescent="0.3">
      <c r="B18" t="s">
        <v>44</v>
      </c>
      <c r="C18" t="s">
        <v>106</v>
      </c>
      <c r="D18" t="s">
        <v>29</v>
      </c>
    </row>
    <row r="19" spans="2:4" x14ac:dyDescent="0.3">
      <c r="B19" t="s">
        <v>45</v>
      </c>
      <c r="C19" t="s">
        <v>105</v>
      </c>
      <c r="D19" t="s">
        <v>29</v>
      </c>
    </row>
    <row r="20" spans="2:4" x14ac:dyDescent="0.3">
      <c r="B20" t="s">
        <v>46</v>
      </c>
      <c r="C20" t="s">
        <v>105</v>
      </c>
      <c r="D20" t="s">
        <v>29</v>
      </c>
    </row>
    <row r="21" spans="2:4" x14ac:dyDescent="0.3">
      <c r="B21" t="s">
        <v>47</v>
      </c>
      <c r="C21" t="s">
        <v>101</v>
      </c>
      <c r="D21" t="s">
        <v>29</v>
      </c>
    </row>
    <row r="22" spans="2:4" x14ac:dyDescent="0.3">
      <c r="B22" t="s">
        <v>48</v>
      </c>
      <c r="C22" t="s">
        <v>107</v>
      </c>
      <c r="D22" t="s">
        <v>33</v>
      </c>
    </row>
    <row r="23" spans="2:4" x14ac:dyDescent="0.3">
      <c r="B23" t="s">
        <v>49</v>
      </c>
      <c r="C23" t="s">
        <v>106</v>
      </c>
      <c r="D23" t="s">
        <v>29</v>
      </c>
    </row>
    <row r="24" spans="2:4" x14ac:dyDescent="0.3">
      <c r="B24" t="s">
        <v>50</v>
      </c>
      <c r="C24" t="s">
        <v>100</v>
      </c>
      <c r="D24" t="s">
        <v>29</v>
      </c>
    </row>
  </sheetData>
  <dataValidations count="2">
    <dataValidation allowBlank="1" showInputMessage="1" showErrorMessage="1" promptTitle="Step 1: Set up Categories" prompt="These categories dictate how your income and expenses are grouped in the reports. Add or remove categories and subcategories as required. Deselect this cell to close this message." sqref="A1" xr:uid="{503AEF4C-A22A-4DF0-A494-8752DE1C03E9}"/>
    <dataValidation type="list" allowBlank="1" showInputMessage="1" showErrorMessage="1" sqref="D4:D24" xr:uid="{670F7416-97FE-45FC-A4D4-0EC661B3301C}">
      <formula1>"Income,Expense"</formula1>
    </dataValidation>
  </dataValidation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A903F-4BAB-4FB7-9C23-3C8D3D8C08A9}">
  <sheetPr>
    <tabColor theme="5" tint="0.79998168889431442"/>
  </sheetPr>
  <dimension ref="B1:O23"/>
  <sheetViews>
    <sheetView showGridLines="0" workbookViewId="0">
      <selection activeCell="T12" sqref="T12"/>
    </sheetView>
  </sheetViews>
  <sheetFormatPr defaultRowHeight="14.4" x14ac:dyDescent="0.3"/>
  <cols>
    <col min="1" max="1" width="3.6640625" customWidth="1"/>
    <col min="2" max="2" width="8.109375" customWidth="1"/>
    <col min="3" max="3" width="16" customWidth="1"/>
    <col min="4" max="15" width="9" customWidth="1"/>
  </cols>
  <sheetData>
    <row r="1" spans="2:15" s="19" customFormat="1" ht="72.75" customHeight="1" x14ac:dyDescent="0.3">
      <c r="C1" s="20" t="s">
        <v>83</v>
      </c>
    </row>
    <row r="3" spans="2:15" x14ac:dyDescent="0.3">
      <c r="B3" t="s">
        <v>84</v>
      </c>
      <c r="C3" t="s">
        <v>25</v>
      </c>
      <c r="D3" t="s">
        <v>19</v>
      </c>
      <c r="E3" t="s">
        <v>20</v>
      </c>
      <c r="F3" t="s">
        <v>21</v>
      </c>
      <c r="G3" t="s">
        <v>22</v>
      </c>
      <c r="H3" t="s">
        <v>23</v>
      </c>
      <c r="I3" t="s">
        <v>90</v>
      </c>
      <c r="J3" t="s">
        <v>91</v>
      </c>
      <c r="K3" t="s">
        <v>92</v>
      </c>
      <c r="L3" t="s">
        <v>93</v>
      </c>
      <c r="M3" t="s">
        <v>94</v>
      </c>
      <c r="N3" t="s">
        <v>95</v>
      </c>
      <c r="O3" t="s">
        <v>16</v>
      </c>
    </row>
    <row r="4" spans="2:15" x14ac:dyDescent="0.3">
      <c r="B4">
        <v>2024</v>
      </c>
      <c r="C4" t="s">
        <v>48</v>
      </c>
      <c r="D4" s="21">
        <v>4000</v>
      </c>
      <c r="E4" s="21">
        <v>4000</v>
      </c>
      <c r="F4" s="21">
        <v>4000</v>
      </c>
      <c r="G4" s="21">
        <v>4000</v>
      </c>
      <c r="H4" s="21">
        <v>4000</v>
      </c>
      <c r="I4" s="21">
        <v>4000</v>
      </c>
      <c r="J4" s="21">
        <v>4000</v>
      </c>
      <c r="K4" s="21">
        <v>4000</v>
      </c>
      <c r="L4" s="21">
        <v>4000</v>
      </c>
      <c r="M4" s="21">
        <v>4000</v>
      </c>
      <c r="N4" s="21">
        <v>4000</v>
      </c>
      <c r="O4" s="21">
        <v>5000</v>
      </c>
    </row>
    <row r="5" spans="2:15" x14ac:dyDescent="0.3">
      <c r="B5">
        <v>2024</v>
      </c>
      <c r="C5" t="s">
        <v>32</v>
      </c>
      <c r="D5" s="21"/>
      <c r="E5" s="21"/>
      <c r="F5" s="21">
        <v>1500</v>
      </c>
      <c r="G5" s="21"/>
      <c r="H5" s="21"/>
      <c r="I5" s="21"/>
      <c r="J5" s="21"/>
      <c r="K5" s="21"/>
      <c r="L5" s="21">
        <v>1500</v>
      </c>
      <c r="M5" s="21"/>
      <c r="N5" s="21"/>
      <c r="O5" s="21"/>
    </row>
    <row r="6" spans="2:15" x14ac:dyDescent="0.3">
      <c r="B6">
        <v>2024</v>
      </c>
      <c r="C6" t="s">
        <v>42</v>
      </c>
      <c r="D6" s="21">
        <v>50</v>
      </c>
      <c r="E6" s="21">
        <v>50</v>
      </c>
      <c r="F6" s="21">
        <v>50</v>
      </c>
      <c r="G6" s="21">
        <v>50</v>
      </c>
      <c r="H6" s="21">
        <v>50</v>
      </c>
      <c r="I6" s="21">
        <v>50</v>
      </c>
      <c r="J6" s="21">
        <v>50</v>
      </c>
      <c r="K6" s="21">
        <v>50</v>
      </c>
      <c r="L6" s="21">
        <v>50</v>
      </c>
      <c r="M6" s="21">
        <v>50</v>
      </c>
      <c r="N6" s="21">
        <v>50</v>
      </c>
      <c r="O6" s="21">
        <v>50</v>
      </c>
    </row>
    <row r="7" spans="2:15" x14ac:dyDescent="0.3">
      <c r="B7">
        <v>2024</v>
      </c>
      <c r="C7" t="s">
        <v>38</v>
      </c>
      <c r="D7" s="21">
        <v>-150</v>
      </c>
      <c r="E7" s="21"/>
      <c r="F7" s="21"/>
      <c r="G7" s="21">
        <v>-150</v>
      </c>
      <c r="H7" s="21"/>
      <c r="I7" s="21"/>
      <c r="J7" s="21">
        <v>-150</v>
      </c>
      <c r="K7" s="21"/>
      <c r="L7" s="21"/>
      <c r="M7" s="21">
        <v>-150</v>
      </c>
      <c r="N7" s="21"/>
      <c r="O7" s="21"/>
    </row>
    <row r="8" spans="2:15" x14ac:dyDescent="0.3">
      <c r="B8">
        <v>2024</v>
      </c>
      <c r="C8" t="s">
        <v>46</v>
      </c>
      <c r="D8" s="21">
        <v>-900</v>
      </c>
      <c r="E8" s="21">
        <v>-900</v>
      </c>
      <c r="F8" s="21">
        <v>-900</v>
      </c>
      <c r="G8" s="21">
        <v>-900</v>
      </c>
      <c r="H8" s="21">
        <v>-900</v>
      </c>
      <c r="I8" s="21">
        <v>-900</v>
      </c>
      <c r="J8" s="21">
        <v>-900</v>
      </c>
      <c r="K8" s="21">
        <v>-900</v>
      </c>
      <c r="L8" s="21">
        <v>-900</v>
      </c>
      <c r="M8" s="21">
        <v>-900</v>
      </c>
      <c r="N8" s="21">
        <v>-900</v>
      </c>
      <c r="O8" s="21">
        <v>-900</v>
      </c>
    </row>
    <row r="9" spans="2:15" x14ac:dyDescent="0.3">
      <c r="B9">
        <v>2024</v>
      </c>
      <c r="C9" t="s">
        <v>40</v>
      </c>
      <c r="D9" s="21">
        <f>ROUND(-150*4.333,0)</f>
        <v>-650</v>
      </c>
      <c r="E9" s="21">
        <f t="shared" ref="E9:O9" si="0">ROUND(-150*4.333,0)</f>
        <v>-650</v>
      </c>
      <c r="F9" s="21">
        <f t="shared" si="0"/>
        <v>-650</v>
      </c>
      <c r="G9" s="21">
        <f t="shared" si="0"/>
        <v>-650</v>
      </c>
      <c r="H9" s="21">
        <f t="shared" si="0"/>
        <v>-650</v>
      </c>
      <c r="I9" s="21">
        <f t="shared" si="0"/>
        <v>-650</v>
      </c>
      <c r="J9" s="21">
        <f t="shared" si="0"/>
        <v>-650</v>
      </c>
      <c r="K9" s="21">
        <f t="shared" si="0"/>
        <v>-650</v>
      </c>
      <c r="L9" s="21">
        <f t="shared" si="0"/>
        <v>-650</v>
      </c>
      <c r="M9" s="21">
        <f t="shared" si="0"/>
        <v>-650</v>
      </c>
      <c r="N9" s="21">
        <f t="shared" si="0"/>
        <v>-650</v>
      </c>
      <c r="O9" s="21">
        <f t="shared" si="0"/>
        <v>-650</v>
      </c>
    </row>
    <row r="10" spans="2:15" x14ac:dyDescent="0.3">
      <c r="B10">
        <v>2024</v>
      </c>
      <c r="C10" t="s">
        <v>36</v>
      </c>
      <c r="D10" s="21">
        <f>-1500/12</f>
        <v>-125</v>
      </c>
      <c r="E10" s="21">
        <f t="shared" ref="E10:O10" si="1">-1500/12</f>
        <v>-125</v>
      </c>
      <c r="F10" s="21">
        <f t="shared" si="1"/>
        <v>-125</v>
      </c>
      <c r="G10" s="21">
        <f t="shared" si="1"/>
        <v>-125</v>
      </c>
      <c r="H10" s="21">
        <f t="shared" si="1"/>
        <v>-125</v>
      </c>
      <c r="I10" s="21">
        <f t="shared" si="1"/>
        <v>-125</v>
      </c>
      <c r="J10" s="21">
        <f t="shared" si="1"/>
        <v>-125</v>
      </c>
      <c r="K10" s="21">
        <f t="shared" si="1"/>
        <v>-125</v>
      </c>
      <c r="L10" s="21">
        <f t="shared" si="1"/>
        <v>-125</v>
      </c>
      <c r="M10" s="21">
        <f t="shared" si="1"/>
        <v>-125</v>
      </c>
      <c r="N10" s="21">
        <f t="shared" si="1"/>
        <v>-125</v>
      </c>
      <c r="O10" s="21">
        <f t="shared" si="1"/>
        <v>-125</v>
      </c>
    </row>
    <row r="11" spans="2:15" x14ac:dyDescent="0.3">
      <c r="B11">
        <v>2024</v>
      </c>
      <c r="C11" t="s">
        <v>28</v>
      </c>
      <c r="D11" s="21">
        <v>-290</v>
      </c>
      <c r="E11" s="21">
        <v>-290</v>
      </c>
      <c r="F11" s="21">
        <v>-290</v>
      </c>
      <c r="G11" s="21">
        <v>-290</v>
      </c>
      <c r="H11" s="21">
        <v>-290</v>
      </c>
      <c r="I11" s="21">
        <v>-290</v>
      </c>
      <c r="J11" s="21">
        <v>-290</v>
      </c>
      <c r="K11" s="21">
        <v>-290</v>
      </c>
      <c r="L11" s="21">
        <v>-290</v>
      </c>
      <c r="M11" s="21">
        <v>-290</v>
      </c>
      <c r="N11" s="21">
        <v>-290</v>
      </c>
      <c r="O11" s="21">
        <v>-290</v>
      </c>
    </row>
    <row r="12" spans="2:15" x14ac:dyDescent="0.3">
      <c r="B12">
        <v>2024</v>
      </c>
      <c r="C12" t="s">
        <v>44</v>
      </c>
      <c r="D12" s="21">
        <v>-150</v>
      </c>
      <c r="E12" s="21">
        <v>-150</v>
      </c>
      <c r="F12" s="21">
        <v>-150</v>
      </c>
      <c r="G12" s="21">
        <v>-150</v>
      </c>
      <c r="H12" s="21">
        <v>-150</v>
      </c>
      <c r="I12" s="21">
        <v>-150</v>
      </c>
      <c r="J12" s="21">
        <v>-150</v>
      </c>
      <c r="K12" s="21">
        <v>-150</v>
      </c>
      <c r="L12" s="21">
        <v>-150</v>
      </c>
      <c r="M12" s="21">
        <v>-150</v>
      </c>
      <c r="N12" s="21">
        <v>-150</v>
      </c>
      <c r="O12" s="21">
        <v>-150</v>
      </c>
    </row>
    <row r="13" spans="2:15" x14ac:dyDescent="0.3">
      <c r="B13">
        <v>2024</v>
      </c>
      <c r="C13" t="s">
        <v>43</v>
      </c>
      <c r="D13" s="21">
        <v>-170</v>
      </c>
      <c r="E13" s="21">
        <v>-170</v>
      </c>
      <c r="F13" s="21">
        <v>-170</v>
      </c>
      <c r="G13" s="21">
        <v>-170</v>
      </c>
      <c r="H13" s="21">
        <v>-170</v>
      </c>
      <c r="I13" s="21">
        <v>-170</v>
      </c>
      <c r="J13" s="21">
        <v>-170</v>
      </c>
      <c r="K13" s="21">
        <v>-170</v>
      </c>
      <c r="L13" s="21">
        <v>-170</v>
      </c>
      <c r="M13" s="21">
        <v>-170</v>
      </c>
      <c r="N13" s="21">
        <v>-170</v>
      </c>
      <c r="O13" s="21">
        <v>-170</v>
      </c>
    </row>
    <row r="14" spans="2:15" x14ac:dyDescent="0.3">
      <c r="B14">
        <v>2024</v>
      </c>
      <c r="C14" t="s">
        <v>47</v>
      </c>
      <c r="D14" s="21">
        <v>-150</v>
      </c>
      <c r="E14" s="21">
        <v>-150</v>
      </c>
      <c r="F14" s="21">
        <v>-150</v>
      </c>
      <c r="G14" s="21">
        <v>-150</v>
      </c>
      <c r="H14" s="21">
        <v>-150</v>
      </c>
      <c r="I14" s="21">
        <v>-150</v>
      </c>
      <c r="J14" s="21">
        <v>-150</v>
      </c>
      <c r="K14" s="21">
        <v>-150</v>
      </c>
      <c r="L14" s="21">
        <v>-150</v>
      </c>
      <c r="M14" s="21">
        <v>-150</v>
      </c>
      <c r="N14" s="21">
        <v>-150</v>
      </c>
      <c r="O14" s="21">
        <v>-150</v>
      </c>
    </row>
    <row r="15" spans="2:15" x14ac:dyDescent="0.3">
      <c r="B15">
        <v>2024</v>
      </c>
      <c r="C15" t="s">
        <v>30</v>
      </c>
      <c r="D15" s="21">
        <v>-100</v>
      </c>
      <c r="E15" s="21">
        <v>-100</v>
      </c>
      <c r="F15" s="21">
        <v>-100</v>
      </c>
      <c r="G15" s="21">
        <v>-100</v>
      </c>
      <c r="H15" s="21">
        <v>-100</v>
      </c>
      <c r="I15" s="21">
        <v>-100</v>
      </c>
      <c r="J15" s="21">
        <v>-100</v>
      </c>
      <c r="K15" s="21">
        <v>-100</v>
      </c>
      <c r="L15" s="21">
        <v>-100</v>
      </c>
      <c r="M15" s="21">
        <v>-100</v>
      </c>
      <c r="N15" s="21">
        <v>-100</v>
      </c>
      <c r="O15" s="21">
        <v>-100</v>
      </c>
    </row>
    <row r="16" spans="2:15" x14ac:dyDescent="0.3">
      <c r="B16">
        <v>2024</v>
      </c>
      <c r="C16" t="s">
        <v>41</v>
      </c>
      <c r="D16" s="21">
        <v>-30</v>
      </c>
      <c r="E16" s="21">
        <v>-30</v>
      </c>
      <c r="F16" s="21">
        <v>-30</v>
      </c>
      <c r="G16" s="21">
        <v>-30</v>
      </c>
      <c r="H16" s="21">
        <v>-30</v>
      </c>
      <c r="I16" s="21">
        <v>-30</v>
      </c>
      <c r="J16" s="21">
        <v>-30</v>
      </c>
      <c r="K16" s="21">
        <v>-30</v>
      </c>
      <c r="L16" s="21">
        <v>-30</v>
      </c>
      <c r="M16" s="21">
        <v>-30</v>
      </c>
      <c r="N16" s="21">
        <v>-30</v>
      </c>
      <c r="O16" s="21">
        <v>-30</v>
      </c>
    </row>
    <row r="17" spans="2:15" x14ac:dyDescent="0.3">
      <c r="B17">
        <v>2024</v>
      </c>
      <c r="C17" t="s">
        <v>45</v>
      </c>
      <c r="D17" s="21">
        <v>-40</v>
      </c>
      <c r="E17" s="21">
        <v>-40</v>
      </c>
      <c r="F17" s="21">
        <v>-40</v>
      </c>
      <c r="G17" s="21">
        <v>-40</v>
      </c>
      <c r="H17" s="21">
        <v>-40</v>
      </c>
      <c r="I17" s="21">
        <v>-40</v>
      </c>
      <c r="J17" s="21">
        <v>-40</v>
      </c>
      <c r="K17" s="21">
        <v>-40</v>
      </c>
      <c r="L17" s="21">
        <v>-40</v>
      </c>
      <c r="M17" s="21">
        <v>-40</v>
      </c>
      <c r="N17" s="21">
        <v>-40</v>
      </c>
      <c r="O17" s="21">
        <v>-40</v>
      </c>
    </row>
    <row r="18" spans="2:15" x14ac:dyDescent="0.3">
      <c r="B18">
        <v>2024</v>
      </c>
      <c r="C18" t="s">
        <v>39</v>
      </c>
      <c r="D18" s="21">
        <v>-60</v>
      </c>
      <c r="E18" s="21">
        <v>-60</v>
      </c>
      <c r="F18" s="21">
        <v>-60</v>
      </c>
      <c r="G18" s="21">
        <v>-60</v>
      </c>
      <c r="H18" s="21">
        <v>-60</v>
      </c>
      <c r="I18" s="21">
        <v>-60</v>
      </c>
      <c r="J18" s="21">
        <v>-60</v>
      </c>
      <c r="K18" s="21">
        <v>-60</v>
      </c>
      <c r="L18" s="21">
        <v>-60</v>
      </c>
      <c r="M18" s="21">
        <v>-60</v>
      </c>
      <c r="N18" s="21">
        <v>-60</v>
      </c>
      <c r="O18" s="21">
        <v>-60</v>
      </c>
    </row>
    <row r="19" spans="2:15" x14ac:dyDescent="0.3">
      <c r="B19">
        <v>2024</v>
      </c>
      <c r="C19" t="s">
        <v>31</v>
      </c>
      <c r="D19" s="21"/>
      <c r="E19" s="21"/>
      <c r="F19" s="21"/>
      <c r="G19" s="21">
        <v>-150</v>
      </c>
      <c r="H19" s="21"/>
      <c r="I19" s="21"/>
      <c r="J19" s="21"/>
      <c r="K19" s="21"/>
      <c r="L19" s="21"/>
      <c r="M19" s="21">
        <v>-150</v>
      </c>
      <c r="N19" s="21"/>
      <c r="O19" s="21"/>
    </row>
    <row r="20" spans="2:15" x14ac:dyDescent="0.3">
      <c r="B20">
        <v>2024</v>
      </c>
      <c r="C20" t="s">
        <v>34</v>
      </c>
      <c r="D20" s="21">
        <v>-20</v>
      </c>
      <c r="E20" s="21">
        <v>-20</v>
      </c>
      <c r="F20" s="21">
        <v>-200</v>
      </c>
      <c r="G20" s="21">
        <v>-20</v>
      </c>
      <c r="H20" s="21">
        <v>-20</v>
      </c>
      <c r="I20" s="21">
        <v>-20</v>
      </c>
      <c r="J20" s="21">
        <v>-20</v>
      </c>
      <c r="K20" s="21">
        <v>-20</v>
      </c>
      <c r="L20" s="21">
        <v>-200</v>
      </c>
      <c r="M20" s="21">
        <v>-20</v>
      </c>
      <c r="N20" s="21">
        <v>-20</v>
      </c>
      <c r="O20" s="21">
        <v>-20</v>
      </c>
    </row>
    <row r="21" spans="2:15" x14ac:dyDescent="0.3">
      <c r="B21">
        <v>2024</v>
      </c>
      <c r="C21" t="s">
        <v>49</v>
      </c>
      <c r="D21" s="21">
        <v>-50</v>
      </c>
      <c r="E21" s="21">
        <v>-50</v>
      </c>
      <c r="F21" s="21">
        <v>-50</v>
      </c>
      <c r="G21" s="21">
        <v>-50</v>
      </c>
      <c r="H21" s="21">
        <v>-50</v>
      </c>
      <c r="I21" s="21">
        <v>-50</v>
      </c>
      <c r="J21" s="21">
        <v>-50</v>
      </c>
      <c r="K21" s="21">
        <v>-50</v>
      </c>
      <c r="L21" s="21">
        <v>-50</v>
      </c>
      <c r="M21" s="21">
        <v>-50</v>
      </c>
      <c r="N21" s="21">
        <v>-50</v>
      </c>
      <c r="O21" s="21">
        <v>-50</v>
      </c>
    </row>
    <row r="22" spans="2:15" x14ac:dyDescent="0.3">
      <c r="B22">
        <v>2024</v>
      </c>
      <c r="C22" t="s">
        <v>35</v>
      </c>
      <c r="D22" s="21">
        <v>-60</v>
      </c>
      <c r="E22" s="21">
        <v>-60</v>
      </c>
      <c r="F22" s="21">
        <v>-60</v>
      </c>
      <c r="G22" s="21">
        <v>-60</v>
      </c>
      <c r="H22" s="21">
        <v>-60</v>
      </c>
      <c r="I22" s="21">
        <v>-60</v>
      </c>
      <c r="J22" s="21">
        <v>-60</v>
      </c>
      <c r="K22" s="21">
        <v>-60</v>
      </c>
      <c r="L22" s="21">
        <v>-60</v>
      </c>
      <c r="M22" s="21">
        <v>-60</v>
      </c>
      <c r="N22" s="21">
        <v>-60</v>
      </c>
      <c r="O22" s="21">
        <v>-60</v>
      </c>
    </row>
    <row r="23" spans="2:15" x14ac:dyDescent="0.3">
      <c r="B23">
        <v>2024</v>
      </c>
      <c r="C23" t="s">
        <v>50</v>
      </c>
      <c r="D23" s="21"/>
      <c r="E23" s="21"/>
      <c r="F23" s="21">
        <v>-700</v>
      </c>
      <c r="G23" s="21"/>
      <c r="H23" s="21"/>
      <c r="I23" s="21"/>
      <c r="J23" s="21"/>
      <c r="K23" s="21">
        <v>-800</v>
      </c>
      <c r="L23" s="21"/>
      <c r="M23" s="21"/>
      <c r="N23" s="21"/>
      <c r="O23" s="21"/>
    </row>
  </sheetData>
  <phoneticPr fontId="5" type="noConversion"/>
  <dataValidations count="2">
    <dataValidation type="list" allowBlank="1" showInputMessage="1" showErrorMessage="1" sqref="C4:C23" xr:uid="{8E6FFC9C-DF93-4031-B54D-5F1389606999}">
      <formula1>subcategories</formula1>
    </dataValidation>
    <dataValidation allowBlank="1" showInputMessage="1" showErrorMessage="1" promptTitle="Step 2 - Prepare Budget" prompt="Having a budget will help you stay on track. Prepare it using your best esimates. Deselect this cell to close this message." sqref="A1" xr:uid="{FEFE8131-2BB0-4258-8781-4D742ED3E1A1}"/>
  </dataValidations>
  <pageMargins left="0.7" right="0.7" top="0.75" bottom="0.75" header="0.3" footer="0.3"/>
  <pageSetup paperSize="9" orientation="portrait" r:id="rId1"/>
  <ignoredErrors>
    <ignoredError sqref="D4:O13 D21:O23 L20 F20 D16:O19 D14:O15 D20:E20 G20:K20 M20:O20" calculatedColumn="1"/>
  </ignoredErrors>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90DFBE-E50C-45BD-B2AC-8483323B3E81}">
  <sheetPr>
    <tabColor theme="6" tint="0.79998168889431442"/>
  </sheetPr>
  <dimension ref="B1:G507"/>
  <sheetViews>
    <sheetView showGridLines="0" workbookViewId="0">
      <selection activeCell="N9" sqref="N9"/>
    </sheetView>
  </sheetViews>
  <sheetFormatPr defaultRowHeight="14.4" x14ac:dyDescent="0.3"/>
  <cols>
    <col min="1" max="1" width="3.88671875" customWidth="1"/>
    <col min="2" max="2" width="13" customWidth="1"/>
    <col min="3" max="3" width="10.6640625" style="16" bestFit="1" customWidth="1"/>
    <col min="4" max="4" width="16.109375" customWidth="1"/>
    <col min="5" max="5" width="11.33203125" customWidth="1"/>
    <col min="7" max="7" width="15" customWidth="1"/>
    <col min="14" max="14" width="13.6640625" bestFit="1" customWidth="1"/>
    <col min="15" max="19" width="15.109375" bestFit="1" customWidth="1"/>
    <col min="20" max="21" width="11.33203125" bestFit="1" customWidth="1"/>
    <col min="22" max="24" width="10.6640625" bestFit="1" customWidth="1"/>
    <col min="25" max="25" width="11.33203125" bestFit="1" customWidth="1"/>
    <col min="26" max="39" width="10.109375" bestFit="1" customWidth="1"/>
    <col min="40" max="40" width="8.6640625" bestFit="1" customWidth="1"/>
    <col min="41" max="66" width="7" bestFit="1" customWidth="1"/>
    <col min="67" max="67" width="9.109375" bestFit="1" customWidth="1"/>
    <col min="68" max="96" width="7.33203125" bestFit="1" customWidth="1"/>
    <col min="97" max="97" width="9.44140625" bestFit="1" customWidth="1"/>
    <col min="98" max="125" width="6.88671875" bestFit="1" customWidth="1"/>
    <col min="126" max="126" width="9" bestFit="1" customWidth="1"/>
    <col min="127" max="154" width="7.5546875" bestFit="1" customWidth="1"/>
    <col min="155" max="155" width="9.6640625" bestFit="1" customWidth="1"/>
    <col min="156" max="182" width="6.6640625" bestFit="1" customWidth="1"/>
    <col min="183" max="183" width="8.88671875" bestFit="1" customWidth="1"/>
    <col min="184" max="211" width="6.33203125" bestFit="1" customWidth="1"/>
    <col min="212" max="212" width="8.33203125" bestFit="1" customWidth="1"/>
    <col min="213" max="239" width="7.109375" bestFit="1" customWidth="1"/>
    <col min="240" max="240" width="9.33203125" bestFit="1" customWidth="1"/>
    <col min="241" max="266" width="7" bestFit="1" customWidth="1"/>
    <col min="267" max="267" width="9.109375" bestFit="1" customWidth="1"/>
    <col min="268" max="294" width="6.6640625" bestFit="1" customWidth="1"/>
    <col min="295" max="295" width="8.88671875" bestFit="1" customWidth="1"/>
    <col min="296" max="297" width="6.44140625" bestFit="1" customWidth="1"/>
    <col min="298" max="298" width="9.44140625" bestFit="1" customWidth="1"/>
    <col min="299" max="299" width="11.33203125" bestFit="1" customWidth="1"/>
  </cols>
  <sheetData>
    <row r="1" spans="2:7" s="17" customFormat="1" ht="72.75" customHeight="1" x14ac:dyDescent="0.3">
      <c r="C1" s="18" t="s">
        <v>85</v>
      </c>
    </row>
    <row r="9" spans="2:7" x14ac:dyDescent="0.3">
      <c r="B9" t="s">
        <v>7</v>
      </c>
      <c r="C9" s="16" t="s">
        <v>6</v>
      </c>
      <c r="D9" t="s">
        <v>51</v>
      </c>
      <c r="E9" t="s">
        <v>52</v>
      </c>
      <c r="F9" t="s">
        <v>53</v>
      </c>
      <c r="G9" t="s">
        <v>25</v>
      </c>
    </row>
    <row r="10" spans="2:7" x14ac:dyDescent="0.3">
      <c r="B10" t="s">
        <v>54</v>
      </c>
      <c r="C10" s="2">
        <v>45295</v>
      </c>
      <c r="D10" t="s">
        <v>55</v>
      </c>
      <c r="F10">
        <v>4000</v>
      </c>
      <c r="G10" t="s">
        <v>48</v>
      </c>
    </row>
    <row r="11" spans="2:7" x14ac:dyDescent="0.3">
      <c r="B11" t="s">
        <v>97</v>
      </c>
      <c r="C11" s="2">
        <v>45292</v>
      </c>
      <c r="D11" t="s">
        <v>42</v>
      </c>
      <c r="F11">
        <v>35</v>
      </c>
      <c r="G11" t="s">
        <v>42</v>
      </c>
    </row>
    <row r="12" spans="2:7" x14ac:dyDescent="0.3">
      <c r="B12" t="s">
        <v>53</v>
      </c>
      <c r="C12" s="2">
        <v>45295</v>
      </c>
      <c r="D12" t="s">
        <v>56</v>
      </c>
      <c r="E12">
        <v>5</v>
      </c>
      <c r="G12" t="s">
        <v>30</v>
      </c>
    </row>
    <row r="13" spans="2:7" x14ac:dyDescent="0.3">
      <c r="B13" t="s">
        <v>54</v>
      </c>
      <c r="C13" s="2">
        <v>45296</v>
      </c>
      <c r="D13" t="s">
        <v>57</v>
      </c>
      <c r="E13">
        <v>900</v>
      </c>
      <c r="G13" t="s">
        <v>46</v>
      </c>
    </row>
    <row r="14" spans="2:7" x14ac:dyDescent="0.3">
      <c r="B14" t="s">
        <v>54</v>
      </c>
      <c r="C14" s="2">
        <v>45296</v>
      </c>
      <c r="D14" t="s">
        <v>58</v>
      </c>
      <c r="E14">
        <v>150</v>
      </c>
      <c r="G14" t="s">
        <v>44</v>
      </c>
    </row>
    <row r="15" spans="2:7" x14ac:dyDescent="0.3">
      <c r="B15" t="s">
        <v>53</v>
      </c>
      <c r="C15" s="2">
        <v>45296</v>
      </c>
      <c r="D15" t="s">
        <v>56</v>
      </c>
      <c r="E15">
        <v>5</v>
      </c>
      <c r="G15" t="s">
        <v>30</v>
      </c>
    </row>
    <row r="16" spans="2:7" x14ac:dyDescent="0.3">
      <c r="B16" t="s">
        <v>53</v>
      </c>
      <c r="C16" s="2">
        <v>45297</v>
      </c>
      <c r="D16" t="s">
        <v>56</v>
      </c>
      <c r="E16">
        <v>5</v>
      </c>
      <c r="G16" t="s">
        <v>30</v>
      </c>
    </row>
    <row r="17" spans="2:7" x14ac:dyDescent="0.3">
      <c r="B17" t="s">
        <v>53</v>
      </c>
      <c r="C17" s="2">
        <v>45298</v>
      </c>
      <c r="D17" t="s">
        <v>56</v>
      </c>
      <c r="E17">
        <v>5</v>
      </c>
      <c r="G17" t="s">
        <v>30</v>
      </c>
    </row>
    <row r="18" spans="2:7" x14ac:dyDescent="0.3">
      <c r="B18" t="s">
        <v>53</v>
      </c>
      <c r="C18" s="2">
        <v>45299</v>
      </c>
      <c r="D18" t="s">
        <v>56</v>
      </c>
      <c r="E18">
        <v>5</v>
      </c>
      <c r="G18" t="s">
        <v>30</v>
      </c>
    </row>
    <row r="19" spans="2:7" x14ac:dyDescent="0.3">
      <c r="B19" t="s">
        <v>53</v>
      </c>
      <c r="C19" s="2">
        <v>45299</v>
      </c>
      <c r="D19" t="s">
        <v>59</v>
      </c>
      <c r="E19">
        <v>155</v>
      </c>
      <c r="G19" t="s">
        <v>40</v>
      </c>
    </row>
    <row r="20" spans="2:7" x14ac:dyDescent="0.3">
      <c r="B20" t="s">
        <v>54</v>
      </c>
      <c r="C20" s="2">
        <v>45302</v>
      </c>
      <c r="D20" t="s">
        <v>60</v>
      </c>
      <c r="F20">
        <v>100</v>
      </c>
      <c r="G20" t="s">
        <v>38</v>
      </c>
    </row>
    <row r="21" spans="2:7" x14ac:dyDescent="0.3">
      <c r="B21" t="s">
        <v>53</v>
      </c>
      <c r="C21" s="2">
        <v>45302</v>
      </c>
      <c r="D21" t="s">
        <v>56</v>
      </c>
      <c r="E21">
        <v>5</v>
      </c>
      <c r="G21" t="s">
        <v>30</v>
      </c>
    </row>
    <row r="22" spans="2:7" x14ac:dyDescent="0.3">
      <c r="B22" t="s">
        <v>53</v>
      </c>
      <c r="C22" s="2">
        <v>45303</v>
      </c>
      <c r="D22" t="s">
        <v>56</v>
      </c>
      <c r="E22">
        <v>5</v>
      </c>
      <c r="G22" t="s">
        <v>30</v>
      </c>
    </row>
    <row r="23" spans="2:7" x14ac:dyDescent="0.3">
      <c r="B23" t="s">
        <v>53</v>
      </c>
      <c r="C23" s="2">
        <v>45304</v>
      </c>
      <c r="D23" t="s">
        <v>61</v>
      </c>
      <c r="E23">
        <v>77</v>
      </c>
      <c r="G23" t="s">
        <v>43</v>
      </c>
    </row>
    <row r="24" spans="2:7" x14ac:dyDescent="0.3">
      <c r="B24" t="s">
        <v>53</v>
      </c>
      <c r="C24" s="2">
        <v>45304</v>
      </c>
      <c r="D24" t="s">
        <v>56</v>
      </c>
      <c r="E24">
        <v>5</v>
      </c>
      <c r="G24" t="s">
        <v>30</v>
      </c>
    </row>
    <row r="25" spans="2:7" x14ac:dyDescent="0.3">
      <c r="B25" t="s">
        <v>53</v>
      </c>
      <c r="C25" s="2">
        <v>45305</v>
      </c>
      <c r="D25" t="s">
        <v>56</v>
      </c>
      <c r="E25">
        <v>5</v>
      </c>
      <c r="G25" t="s">
        <v>30</v>
      </c>
    </row>
    <row r="26" spans="2:7" x14ac:dyDescent="0.3">
      <c r="B26" t="s">
        <v>53</v>
      </c>
      <c r="C26" s="2">
        <v>45306</v>
      </c>
      <c r="D26" t="s">
        <v>59</v>
      </c>
      <c r="E26">
        <v>135</v>
      </c>
      <c r="G26" t="s">
        <v>40</v>
      </c>
    </row>
    <row r="27" spans="2:7" x14ac:dyDescent="0.3">
      <c r="B27" t="s">
        <v>53</v>
      </c>
      <c r="C27" s="2">
        <v>45306</v>
      </c>
      <c r="D27" t="s">
        <v>56</v>
      </c>
      <c r="E27">
        <v>5</v>
      </c>
      <c r="G27" t="s">
        <v>30</v>
      </c>
    </row>
    <row r="28" spans="2:7" x14ac:dyDescent="0.3">
      <c r="B28" t="s">
        <v>53</v>
      </c>
      <c r="C28" s="2">
        <v>45307</v>
      </c>
      <c r="D28" t="s">
        <v>56</v>
      </c>
      <c r="E28">
        <v>5</v>
      </c>
      <c r="G28" t="s">
        <v>30</v>
      </c>
    </row>
    <row r="29" spans="2:7" x14ac:dyDescent="0.3">
      <c r="B29" t="s">
        <v>53</v>
      </c>
      <c r="C29" s="2">
        <v>45307</v>
      </c>
      <c r="D29" t="s">
        <v>62</v>
      </c>
      <c r="E29">
        <v>40</v>
      </c>
      <c r="G29" t="s">
        <v>36</v>
      </c>
    </row>
    <row r="30" spans="2:7" x14ac:dyDescent="0.3">
      <c r="B30" t="s">
        <v>53</v>
      </c>
      <c r="C30" s="2">
        <v>45307</v>
      </c>
      <c r="D30" t="s">
        <v>63</v>
      </c>
      <c r="E30">
        <v>98</v>
      </c>
      <c r="G30" t="s">
        <v>28</v>
      </c>
    </row>
    <row r="31" spans="2:7" x14ac:dyDescent="0.3">
      <c r="B31" t="s">
        <v>53</v>
      </c>
      <c r="C31" s="2">
        <v>45307</v>
      </c>
      <c r="D31" t="s">
        <v>64</v>
      </c>
      <c r="E31">
        <v>52</v>
      </c>
      <c r="G31" t="s">
        <v>47</v>
      </c>
    </row>
    <row r="32" spans="2:7" x14ac:dyDescent="0.3">
      <c r="B32" t="s">
        <v>53</v>
      </c>
      <c r="C32" s="2">
        <v>45308</v>
      </c>
      <c r="D32" t="s">
        <v>65</v>
      </c>
      <c r="E32">
        <v>28</v>
      </c>
      <c r="G32" t="s">
        <v>49</v>
      </c>
    </row>
    <row r="33" spans="2:7" x14ac:dyDescent="0.3">
      <c r="B33" t="s">
        <v>54</v>
      </c>
      <c r="C33" s="2">
        <v>45309</v>
      </c>
      <c r="D33" t="s">
        <v>66</v>
      </c>
      <c r="E33">
        <v>30</v>
      </c>
      <c r="G33" t="s">
        <v>41</v>
      </c>
    </row>
    <row r="34" spans="2:7" x14ac:dyDescent="0.3">
      <c r="B34" t="s">
        <v>53</v>
      </c>
      <c r="C34" s="2">
        <v>45309</v>
      </c>
      <c r="D34" t="s">
        <v>56</v>
      </c>
      <c r="E34">
        <v>5</v>
      </c>
      <c r="G34" t="s">
        <v>30</v>
      </c>
    </row>
    <row r="35" spans="2:7" x14ac:dyDescent="0.3">
      <c r="B35" t="s">
        <v>53</v>
      </c>
      <c r="C35" s="2">
        <v>45310</v>
      </c>
      <c r="D35" t="s">
        <v>56</v>
      </c>
      <c r="E35">
        <v>5</v>
      </c>
      <c r="G35" t="s">
        <v>30</v>
      </c>
    </row>
    <row r="36" spans="2:7" x14ac:dyDescent="0.3">
      <c r="B36" t="s">
        <v>54</v>
      </c>
      <c r="C36" s="2">
        <v>45310</v>
      </c>
      <c r="D36" t="s">
        <v>67</v>
      </c>
      <c r="E36">
        <v>154</v>
      </c>
      <c r="G36" t="s">
        <v>31</v>
      </c>
    </row>
    <row r="37" spans="2:7" x14ac:dyDescent="0.3">
      <c r="B37" t="s">
        <v>54</v>
      </c>
      <c r="C37" s="2">
        <v>45310</v>
      </c>
      <c r="D37" t="s">
        <v>68</v>
      </c>
      <c r="E37">
        <v>40</v>
      </c>
      <c r="G37" t="s">
        <v>45</v>
      </c>
    </row>
    <row r="38" spans="2:7" x14ac:dyDescent="0.3">
      <c r="B38" t="s">
        <v>53</v>
      </c>
      <c r="C38" s="2">
        <v>45311</v>
      </c>
      <c r="D38" t="s">
        <v>69</v>
      </c>
      <c r="E38">
        <v>45</v>
      </c>
      <c r="G38" t="s">
        <v>39</v>
      </c>
    </row>
    <row r="39" spans="2:7" x14ac:dyDescent="0.3">
      <c r="B39" t="s">
        <v>53</v>
      </c>
      <c r="C39" s="2">
        <v>45311</v>
      </c>
      <c r="D39" t="s">
        <v>70</v>
      </c>
      <c r="E39">
        <v>32</v>
      </c>
      <c r="G39" t="s">
        <v>36</v>
      </c>
    </row>
    <row r="40" spans="2:7" x14ac:dyDescent="0.3">
      <c r="B40" t="s">
        <v>53</v>
      </c>
      <c r="C40" s="2">
        <v>45311</v>
      </c>
      <c r="D40" t="s">
        <v>56</v>
      </c>
      <c r="E40">
        <v>5</v>
      </c>
      <c r="G40" t="s">
        <v>30</v>
      </c>
    </row>
    <row r="41" spans="2:7" x14ac:dyDescent="0.3">
      <c r="B41" t="s">
        <v>53</v>
      </c>
      <c r="C41" s="2">
        <v>45312</v>
      </c>
      <c r="D41" t="s">
        <v>56</v>
      </c>
      <c r="E41">
        <v>5</v>
      </c>
      <c r="G41" t="s">
        <v>30</v>
      </c>
    </row>
    <row r="42" spans="2:7" x14ac:dyDescent="0.3">
      <c r="B42" t="s">
        <v>53</v>
      </c>
      <c r="C42" s="2">
        <v>45313</v>
      </c>
      <c r="D42" t="s">
        <v>56</v>
      </c>
      <c r="E42">
        <v>5</v>
      </c>
      <c r="G42" t="s">
        <v>30</v>
      </c>
    </row>
    <row r="43" spans="2:7" x14ac:dyDescent="0.3">
      <c r="B43" t="s">
        <v>53</v>
      </c>
      <c r="C43" s="2">
        <v>45313</v>
      </c>
      <c r="D43" t="s">
        <v>59</v>
      </c>
      <c r="E43">
        <v>170</v>
      </c>
      <c r="G43" t="s">
        <v>40</v>
      </c>
    </row>
    <row r="44" spans="2:7" x14ac:dyDescent="0.3">
      <c r="B44" t="s">
        <v>53</v>
      </c>
      <c r="C44" s="2">
        <v>45314</v>
      </c>
      <c r="D44" t="s">
        <v>71</v>
      </c>
      <c r="E44">
        <v>37</v>
      </c>
      <c r="G44" t="s">
        <v>47</v>
      </c>
    </row>
    <row r="45" spans="2:7" x14ac:dyDescent="0.3">
      <c r="B45" t="s">
        <v>53</v>
      </c>
      <c r="C45" s="2">
        <v>45315</v>
      </c>
      <c r="D45" t="s">
        <v>72</v>
      </c>
      <c r="E45">
        <v>12</v>
      </c>
      <c r="G45" t="s">
        <v>47</v>
      </c>
    </row>
    <row r="46" spans="2:7" x14ac:dyDescent="0.3">
      <c r="B46" t="s">
        <v>54</v>
      </c>
      <c r="C46" s="2">
        <v>45316</v>
      </c>
      <c r="D46" t="s">
        <v>73</v>
      </c>
      <c r="E46">
        <v>55</v>
      </c>
      <c r="G46" t="s">
        <v>35</v>
      </c>
    </row>
    <row r="47" spans="2:7" x14ac:dyDescent="0.3">
      <c r="B47" t="s">
        <v>53</v>
      </c>
      <c r="C47" s="2">
        <v>45316</v>
      </c>
      <c r="D47" t="s">
        <v>61</v>
      </c>
      <c r="E47">
        <v>63</v>
      </c>
      <c r="G47" t="s">
        <v>43</v>
      </c>
    </row>
    <row r="48" spans="2:7" x14ac:dyDescent="0.3">
      <c r="B48" t="s">
        <v>53</v>
      </c>
      <c r="C48" s="2">
        <v>45316</v>
      </c>
      <c r="D48" t="s">
        <v>56</v>
      </c>
      <c r="E48">
        <v>5</v>
      </c>
      <c r="G48" t="s">
        <v>30</v>
      </c>
    </row>
    <row r="49" spans="2:7" x14ac:dyDescent="0.3">
      <c r="B49" t="s">
        <v>53</v>
      </c>
      <c r="C49" s="2">
        <v>45317</v>
      </c>
      <c r="D49" t="s">
        <v>56</v>
      </c>
      <c r="E49">
        <v>5</v>
      </c>
      <c r="G49" t="s">
        <v>30</v>
      </c>
    </row>
    <row r="50" spans="2:7" x14ac:dyDescent="0.3">
      <c r="B50" t="s">
        <v>53</v>
      </c>
      <c r="C50" s="2">
        <v>45318</v>
      </c>
      <c r="D50" t="s">
        <v>56</v>
      </c>
      <c r="E50">
        <v>5</v>
      </c>
      <c r="G50" t="s">
        <v>30</v>
      </c>
    </row>
    <row r="51" spans="2:7" x14ac:dyDescent="0.3">
      <c r="B51" t="s">
        <v>53</v>
      </c>
      <c r="C51" s="2">
        <v>45319</v>
      </c>
      <c r="D51" t="s">
        <v>56</v>
      </c>
      <c r="E51">
        <v>5</v>
      </c>
      <c r="G51" t="s">
        <v>30</v>
      </c>
    </row>
    <row r="52" spans="2:7" x14ac:dyDescent="0.3">
      <c r="B52" t="s">
        <v>53</v>
      </c>
      <c r="C52" s="2">
        <v>45320</v>
      </c>
      <c r="D52" t="s">
        <v>56</v>
      </c>
      <c r="E52">
        <v>5</v>
      </c>
      <c r="G52" t="s">
        <v>30</v>
      </c>
    </row>
    <row r="53" spans="2:7" x14ac:dyDescent="0.3">
      <c r="B53" t="s">
        <v>53</v>
      </c>
      <c r="C53" s="2">
        <v>45320</v>
      </c>
      <c r="D53" t="s">
        <v>59</v>
      </c>
      <c r="E53">
        <v>162</v>
      </c>
      <c r="G53" t="s">
        <v>40</v>
      </c>
    </row>
    <row r="54" spans="2:7" x14ac:dyDescent="0.3">
      <c r="B54" t="s">
        <v>53</v>
      </c>
      <c r="C54" s="2">
        <v>45321</v>
      </c>
      <c r="D54" t="s">
        <v>74</v>
      </c>
      <c r="E54">
        <v>125</v>
      </c>
      <c r="G54" t="s">
        <v>28</v>
      </c>
    </row>
    <row r="55" spans="2:7" x14ac:dyDescent="0.3">
      <c r="B55" t="s">
        <v>53</v>
      </c>
      <c r="C55" s="2">
        <v>45321</v>
      </c>
      <c r="D55" t="s">
        <v>75</v>
      </c>
      <c r="E55">
        <v>175</v>
      </c>
      <c r="G55" t="s">
        <v>36</v>
      </c>
    </row>
    <row r="56" spans="2:7" x14ac:dyDescent="0.3">
      <c r="B56" t="s">
        <v>53</v>
      </c>
      <c r="C56" s="2">
        <v>45322</v>
      </c>
      <c r="D56" t="s">
        <v>63</v>
      </c>
      <c r="E56">
        <v>145</v>
      </c>
      <c r="G56" t="s">
        <v>28</v>
      </c>
    </row>
    <row r="57" spans="2:7" x14ac:dyDescent="0.3">
      <c r="B57" t="s">
        <v>53</v>
      </c>
      <c r="C57" s="2">
        <v>45322</v>
      </c>
      <c r="D57" t="s">
        <v>65</v>
      </c>
      <c r="E57">
        <v>23</v>
      </c>
      <c r="G57" t="s">
        <v>49</v>
      </c>
    </row>
    <row r="58" spans="2:7" x14ac:dyDescent="0.3">
      <c r="B58" t="s">
        <v>97</v>
      </c>
      <c r="C58" s="2">
        <v>45323</v>
      </c>
      <c r="D58" t="s">
        <v>42</v>
      </c>
      <c r="F58">
        <v>36</v>
      </c>
      <c r="G58" t="s">
        <v>42</v>
      </c>
    </row>
    <row r="59" spans="2:7" x14ac:dyDescent="0.3">
      <c r="B59" t="s">
        <v>54</v>
      </c>
      <c r="C59" s="2">
        <v>45323</v>
      </c>
      <c r="D59" t="s">
        <v>55</v>
      </c>
      <c r="F59">
        <v>4000</v>
      </c>
      <c r="G59" t="s">
        <v>48</v>
      </c>
    </row>
    <row r="60" spans="2:7" x14ac:dyDescent="0.3">
      <c r="B60" t="s">
        <v>53</v>
      </c>
      <c r="C60" s="2">
        <v>45323</v>
      </c>
      <c r="D60" t="s">
        <v>56</v>
      </c>
      <c r="E60">
        <v>5</v>
      </c>
      <c r="G60" t="s">
        <v>30</v>
      </c>
    </row>
    <row r="61" spans="2:7" x14ac:dyDescent="0.3">
      <c r="B61" t="s">
        <v>54</v>
      </c>
      <c r="C61" s="2">
        <v>45324</v>
      </c>
      <c r="D61" t="s">
        <v>57</v>
      </c>
      <c r="E61">
        <v>900</v>
      </c>
      <c r="G61" t="s">
        <v>46</v>
      </c>
    </row>
    <row r="62" spans="2:7" x14ac:dyDescent="0.3">
      <c r="B62" t="s">
        <v>54</v>
      </c>
      <c r="C62" s="2">
        <v>45324</v>
      </c>
      <c r="D62" t="s">
        <v>58</v>
      </c>
      <c r="E62">
        <v>150</v>
      </c>
      <c r="G62" t="s">
        <v>44</v>
      </c>
    </row>
    <row r="63" spans="2:7" x14ac:dyDescent="0.3">
      <c r="B63" t="s">
        <v>53</v>
      </c>
      <c r="C63" s="2">
        <v>45324</v>
      </c>
      <c r="D63" t="s">
        <v>56</v>
      </c>
      <c r="E63">
        <v>5</v>
      </c>
      <c r="G63" t="s">
        <v>30</v>
      </c>
    </row>
    <row r="64" spans="2:7" x14ac:dyDescent="0.3">
      <c r="B64" t="s">
        <v>53</v>
      </c>
      <c r="C64" s="2">
        <v>45325</v>
      </c>
      <c r="D64" t="s">
        <v>56</v>
      </c>
      <c r="E64">
        <v>5</v>
      </c>
      <c r="G64" t="s">
        <v>30</v>
      </c>
    </row>
    <row r="65" spans="2:7" x14ac:dyDescent="0.3">
      <c r="B65" t="s">
        <v>53</v>
      </c>
      <c r="C65" s="2">
        <v>45326</v>
      </c>
      <c r="D65" t="s">
        <v>56</v>
      </c>
      <c r="E65">
        <v>5</v>
      </c>
      <c r="G65" t="s">
        <v>30</v>
      </c>
    </row>
    <row r="66" spans="2:7" x14ac:dyDescent="0.3">
      <c r="B66" t="s">
        <v>53</v>
      </c>
      <c r="C66" s="2">
        <v>45327</v>
      </c>
      <c r="D66" t="s">
        <v>56</v>
      </c>
      <c r="E66">
        <v>5</v>
      </c>
      <c r="G66" t="s">
        <v>30</v>
      </c>
    </row>
    <row r="67" spans="2:7" x14ac:dyDescent="0.3">
      <c r="B67" t="s">
        <v>53</v>
      </c>
      <c r="C67" s="2">
        <v>45327</v>
      </c>
      <c r="D67" t="s">
        <v>59</v>
      </c>
      <c r="E67">
        <v>205</v>
      </c>
      <c r="G67" t="s">
        <v>40</v>
      </c>
    </row>
    <row r="68" spans="2:7" x14ac:dyDescent="0.3">
      <c r="B68" t="s">
        <v>54</v>
      </c>
      <c r="C68" s="2">
        <v>45330</v>
      </c>
      <c r="D68" t="s">
        <v>60</v>
      </c>
      <c r="E68">
        <v>51.1</v>
      </c>
      <c r="G68" t="s">
        <v>38</v>
      </c>
    </row>
    <row r="69" spans="2:7" x14ac:dyDescent="0.3">
      <c r="B69" t="s">
        <v>53</v>
      </c>
      <c r="C69" s="2">
        <v>45330</v>
      </c>
      <c r="D69" t="s">
        <v>56</v>
      </c>
      <c r="E69">
        <v>5</v>
      </c>
      <c r="G69" t="s">
        <v>30</v>
      </c>
    </row>
    <row r="70" spans="2:7" x14ac:dyDescent="0.3">
      <c r="B70" t="s">
        <v>53</v>
      </c>
      <c r="C70" s="2">
        <v>45331</v>
      </c>
      <c r="D70" t="s">
        <v>56</v>
      </c>
      <c r="E70">
        <v>5</v>
      </c>
      <c r="G70" t="s">
        <v>30</v>
      </c>
    </row>
    <row r="71" spans="2:7" x14ac:dyDescent="0.3">
      <c r="B71" t="s">
        <v>53</v>
      </c>
      <c r="C71" s="2">
        <v>45332</v>
      </c>
      <c r="D71" t="s">
        <v>61</v>
      </c>
      <c r="E71">
        <v>78</v>
      </c>
      <c r="G71" t="s">
        <v>43</v>
      </c>
    </row>
    <row r="72" spans="2:7" x14ac:dyDescent="0.3">
      <c r="B72" t="s">
        <v>53</v>
      </c>
      <c r="C72" s="2">
        <v>45332</v>
      </c>
      <c r="D72" t="s">
        <v>56</v>
      </c>
      <c r="E72">
        <v>5</v>
      </c>
      <c r="G72" t="s">
        <v>30</v>
      </c>
    </row>
    <row r="73" spans="2:7" x14ac:dyDescent="0.3">
      <c r="B73" t="s">
        <v>53</v>
      </c>
      <c r="C73" s="2">
        <v>45333</v>
      </c>
      <c r="D73" t="s">
        <v>56</v>
      </c>
      <c r="E73">
        <v>5</v>
      </c>
      <c r="G73" t="s">
        <v>30</v>
      </c>
    </row>
    <row r="74" spans="2:7" x14ac:dyDescent="0.3">
      <c r="B74" t="s">
        <v>53</v>
      </c>
      <c r="C74" s="2">
        <v>45334</v>
      </c>
      <c r="D74" t="s">
        <v>59</v>
      </c>
      <c r="E74">
        <v>135.9</v>
      </c>
      <c r="G74" t="s">
        <v>40</v>
      </c>
    </row>
    <row r="75" spans="2:7" x14ac:dyDescent="0.3">
      <c r="B75" t="s">
        <v>53</v>
      </c>
      <c r="C75" s="2">
        <v>45334</v>
      </c>
      <c r="D75" t="s">
        <v>56</v>
      </c>
      <c r="E75">
        <v>5</v>
      </c>
      <c r="G75" t="s">
        <v>30</v>
      </c>
    </row>
    <row r="76" spans="2:7" x14ac:dyDescent="0.3">
      <c r="B76" t="s">
        <v>53</v>
      </c>
      <c r="C76" s="2">
        <v>45335</v>
      </c>
      <c r="D76" t="s">
        <v>56</v>
      </c>
      <c r="E76">
        <v>5</v>
      </c>
      <c r="G76" t="s">
        <v>30</v>
      </c>
    </row>
    <row r="77" spans="2:7" x14ac:dyDescent="0.3">
      <c r="B77" t="s">
        <v>53</v>
      </c>
      <c r="C77" s="2">
        <v>45335</v>
      </c>
      <c r="D77" t="s">
        <v>62</v>
      </c>
      <c r="E77">
        <v>40.9</v>
      </c>
      <c r="G77" t="s">
        <v>36</v>
      </c>
    </row>
    <row r="78" spans="2:7" x14ac:dyDescent="0.3">
      <c r="B78" t="s">
        <v>53</v>
      </c>
      <c r="C78" s="2">
        <v>45335</v>
      </c>
      <c r="D78" t="s">
        <v>63</v>
      </c>
      <c r="E78">
        <v>99</v>
      </c>
      <c r="G78" t="s">
        <v>28</v>
      </c>
    </row>
    <row r="79" spans="2:7" x14ac:dyDescent="0.3">
      <c r="B79" t="s">
        <v>53</v>
      </c>
      <c r="C79" s="2">
        <v>45335</v>
      </c>
      <c r="D79" t="s">
        <v>64</v>
      </c>
      <c r="E79">
        <v>53</v>
      </c>
      <c r="G79" t="s">
        <v>47</v>
      </c>
    </row>
    <row r="80" spans="2:7" x14ac:dyDescent="0.3">
      <c r="B80" t="s">
        <v>53</v>
      </c>
      <c r="C80" s="2">
        <v>45336</v>
      </c>
      <c r="D80" t="s">
        <v>65</v>
      </c>
      <c r="E80">
        <v>28.9</v>
      </c>
      <c r="G80" t="s">
        <v>49</v>
      </c>
    </row>
    <row r="81" spans="2:7" x14ac:dyDescent="0.3">
      <c r="B81" t="s">
        <v>54</v>
      </c>
      <c r="C81" s="2">
        <v>45337</v>
      </c>
      <c r="D81" t="s">
        <v>66</v>
      </c>
      <c r="E81">
        <v>30</v>
      </c>
      <c r="G81" t="s">
        <v>41</v>
      </c>
    </row>
    <row r="82" spans="2:7" x14ac:dyDescent="0.3">
      <c r="B82" t="s">
        <v>53</v>
      </c>
      <c r="C82" s="2">
        <v>45337</v>
      </c>
      <c r="D82" t="s">
        <v>56</v>
      </c>
      <c r="E82">
        <v>5</v>
      </c>
      <c r="G82" t="s">
        <v>30</v>
      </c>
    </row>
    <row r="83" spans="2:7" x14ac:dyDescent="0.3">
      <c r="B83" t="s">
        <v>53</v>
      </c>
      <c r="C83" s="2">
        <v>45338</v>
      </c>
      <c r="D83" t="s">
        <v>56</v>
      </c>
      <c r="E83">
        <v>5</v>
      </c>
      <c r="G83" t="s">
        <v>30</v>
      </c>
    </row>
    <row r="84" spans="2:7" x14ac:dyDescent="0.3">
      <c r="B84" t="s">
        <v>54</v>
      </c>
      <c r="C84" s="2">
        <v>45338</v>
      </c>
      <c r="D84" t="s">
        <v>68</v>
      </c>
      <c r="E84">
        <v>40</v>
      </c>
      <c r="G84" t="s">
        <v>45</v>
      </c>
    </row>
    <row r="85" spans="2:7" x14ac:dyDescent="0.3">
      <c r="B85" t="s">
        <v>53</v>
      </c>
      <c r="C85" s="2">
        <v>45339</v>
      </c>
      <c r="D85" t="s">
        <v>69</v>
      </c>
      <c r="E85">
        <v>45.9</v>
      </c>
      <c r="G85" t="s">
        <v>39</v>
      </c>
    </row>
    <row r="86" spans="2:7" x14ac:dyDescent="0.3">
      <c r="B86" t="s">
        <v>53</v>
      </c>
      <c r="C86" s="2">
        <v>45339</v>
      </c>
      <c r="D86" t="s">
        <v>70</v>
      </c>
      <c r="E86">
        <v>35</v>
      </c>
      <c r="G86" t="s">
        <v>36</v>
      </c>
    </row>
    <row r="87" spans="2:7" x14ac:dyDescent="0.3">
      <c r="B87" t="s">
        <v>53</v>
      </c>
      <c r="C87" s="2">
        <v>45339</v>
      </c>
      <c r="D87" t="s">
        <v>56</v>
      </c>
      <c r="E87">
        <v>5</v>
      </c>
      <c r="G87" t="s">
        <v>30</v>
      </c>
    </row>
    <row r="88" spans="2:7" x14ac:dyDescent="0.3">
      <c r="B88" t="s">
        <v>53</v>
      </c>
      <c r="C88" s="2">
        <v>45340</v>
      </c>
      <c r="D88" t="s">
        <v>56</v>
      </c>
      <c r="E88">
        <v>5</v>
      </c>
      <c r="G88" t="s">
        <v>30</v>
      </c>
    </row>
    <row r="89" spans="2:7" x14ac:dyDescent="0.3">
      <c r="B89" t="s">
        <v>53</v>
      </c>
      <c r="C89" s="2">
        <v>45341</v>
      </c>
      <c r="D89" t="s">
        <v>56</v>
      </c>
      <c r="E89">
        <v>5</v>
      </c>
      <c r="G89" t="s">
        <v>30</v>
      </c>
    </row>
    <row r="90" spans="2:7" x14ac:dyDescent="0.3">
      <c r="B90" t="s">
        <v>53</v>
      </c>
      <c r="C90" s="2">
        <v>45341</v>
      </c>
      <c r="D90" t="s">
        <v>59</v>
      </c>
      <c r="E90">
        <v>171</v>
      </c>
      <c r="G90" t="s">
        <v>40</v>
      </c>
    </row>
    <row r="91" spans="2:7" x14ac:dyDescent="0.3">
      <c r="B91" t="s">
        <v>53</v>
      </c>
      <c r="C91" s="2">
        <v>45342</v>
      </c>
      <c r="D91" t="s">
        <v>71</v>
      </c>
      <c r="E91">
        <v>37.9</v>
      </c>
      <c r="G91" t="s">
        <v>47</v>
      </c>
    </row>
    <row r="92" spans="2:7" x14ac:dyDescent="0.3">
      <c r="B92" t="s">
        <v>53</v>
      </c>
      <c r="C92" s="2">
        <v>45343</v>
      </c>
      <c r="D92" t="s">
        <v>72</v>
      </c>
      <c r="E92">
        <v>12.9</v>
      </c>
      <c r="G92" t="s">
        <v>47</v>
      </c>
    </row>
    <row r="93" spans="2:7" x14ac:dyDescent="0.3">
      <c r="B93" t="s">
        <v>54</v>
      </c>
      <c r="C93" s="2">
        <v>45344</v>
      </c>
      <c r="D93" t="s">
        <v>73</v>
      </c>
      <c r="E93">
        <v>55</v>
      </c>
      <c r="G93" t="s">
        <v>35</v>
      </c>
    </row>
    <row r="94" spans="2:7" x14ac:dyDescent="0.3">
      <c r="B94" t="s">
        <v>53</v>
      </c>
      <c r="C94" s="2">
        <v>45344</v>
      </c>
      <c r="D94" t="s">
        <v>61</v>
      </c>
      <c r="E94">
        <v>64.099999999999994</v>
      </c>
      <c r="G94" t="s">
        <v>43</v>
      </c>
    </row>
    <row r="95" spans="2:7" x14ac:dyDescent="0.3">
      <c r="B95" t="s">
        <v>53</v>
      </c>
      <c r="C95" s="2">
        <v>45344</v>
      </c>
      <c r="D95" t="s">
        <v>56</v>
      </c>
      <c r="E95">
        <v>5</v>
      </c>
      <c r="G95" t="s">
        <v>30</v>
      </c>
    </row>
    <row r="96" spans="2:7" x14ac:dyDescent="0.3">
      <c r="B96" t="s">
        <v>53</v>
      </c>
      <c r="C96" s="2">
        <v>45345</v>
      </c>
      <c r="D96" t="s">
        <v>56</v>
      </c>
      <c r="E96">
        <v>5</v>
      </c>
      <c r="G96" t="s">
        <v>30</v>
      </c>
    </row>
    <row r="97" spans="2:7" x14ac:dyDescent="0.3">
      <c r="B97" t="s">
        <v>53</v>
      </c>
      <c r="C97" s="2">
        <v>45346</v>
      </c>
      <c r="D97" t="s">
        <v>56</v>
      </c>
      <c r="E97">
        <v>5</v>
      </c>
      <c r="G97" t="s">
        <v>30</v>
      </c>
    </row>
    <row r="98" spans="2:7" x14ac:dyDescent="0.3">
      <c r="B98" t="s">
        <v>53</v>
      </c>
      <c r="C98" s="2">
        <v>45347</v>
      </c>
      <c r="D98" t="s">
        <v>56</v>
      </c>
      <c r="E98">
        <v>5</v>
      </c>
      <c r="G98" t="s">
        <v>30</v>
      </c>
    </row>
    <row r="99" spans="2:7" x14ac:dyDescent="0.3">
      <c r="B99" t="s">
        <v>53</v>
      </c>
      <c r="C99" s="2">
        <v>45348</v>
      </c>
      <c r="D99" t="s">
        <v>56</v>
      </c>
      <c r="E99">
        <v>5</v>
      </c>
      <c r="G99" t="s">
        <v>30</v>
      </c>
    </row>
    <row r="100" spans="2:7" x14ac:dyDescent="0.3">
      <c r="B100" t="s">
        <v>53</v>
      </c>
      <c r="C100" s="2">
        <v>45348</v>
      </c>
      <c r="D100" t="s">
        <v>59</v>
      </c>
      <c r="E100">
        <v>162.9</v>
      </c>
      <c r="G100" t="s">
        <v>40</v>
      </c>
    </row>
    <row r="101" spans="2:7" x14ac:dyDescent="0.3">
      <c r="B101" t="s">
        <v>53</v>
      </c>
      <c r="C101" s="2">
        <v>45349</v>
      </c>
      <c r="D101" t="s">
        <v>74</v>
      </c>
      <c r="E101">
        <v>125.9</v>
      </c>
      <c r="G101" t="s">
        <v>28</v>
      </c>
    </row>
    <row r="102" spans="2:7" x14ac:dyDescent="0.3">
      <c r="B102" t="s">
        <v>53</v>
      </c>
      <c r="C102" s="2">
        <v>45349</v>
      </c>
      <c r="D102" t="s">
        <v>76</v>
      </c>
      <c r="E102">
        <v>137</v>
      </c>
      <c r="G102" t="s">
        <v>28</v>
      </c>
    </row>
    <row r="103" spans="2:7" x14ac:dyDescent="0.3">
      <c r="B103" t="s">
        <v>53</v>
      </c>
      <c r="C103" s="2">
        <v>45350</v>
      </c>
      <c r="D103" t="s">
        <v>63</v>
      </c>
      <c r="E103">
        <v>146.1</v>
      </c>
      <c r="G103" t="s">
        <v>28</v>
      </c>
    </row>
    <row r="104" spans="2:7" x14ac:dyDescent="0.3">
      <c r="B104" t="s">
        <v>53</v>
      </c>
      <c r="C104" s="2">
        <v>45350</v>
      </c>
      <c r="D104" t="s">
        <v>65</v>
      </c>
      <c r="E104">
        <v>24.1</v>
      </c>
      <c r="G104" t="s">
        <v>49</v>
      </c>
    </row>
    <row r="105" spans="2:7" x14ac:dyDescent="0.3">
      <c r="B105" t="s">
        <v>54</v>
      </c>
      <c r="C105" s="2">
        <v>45352</v>
      </c>
      <c r="D105" t="s">
        <v>55</v>
      </c>
      <c r="F105">
        <v>4000</v>
      </c>
      <c r="G105" t="s">
        <v>48</v>
      </c>
    </row>
    <row r="106" spans="2:7" x14ac:dyDescent="0.3">
      <c r="B106" t="s">
        <v>97</v>
      </c>
      <c r="C106" s="2">
        <v>45352</v>
      </c>
      <c r="D106" t="s">
        <v>42</v>
      </c>
      <c r="F106">
        <v>37</v>
      </c>
      <c r="G106" t="s">
        <v>42</v>
      </c>
    </row>
    <row r="107" spans="2:7" x14ac:dyDescent="0.3">
      <c r="B107" t="s">
        <v>53</v>
      </c>
      <c r="C107" s="2">
        <v>45352</v>
      </c>
      <c r="D107" t="s">
        <v>56</v>
      </c>
      <c r="E107">
        <v>5</v>
      </c>
      <c r="G107" t="s">
        <v>30</v>
      </c>
    </row>
    <row r="108" spans="2:7" x14ac:dyDescent="0.3">
      <c r="B108" t="s">
        <v>54</v>
      </c>
      <c r="C108" s="2">
        <v>45353</v>
      </c>
      <c r="D108" t="s">
        <v>57</v>
      </c>
      <c r="E108">
        <v>900</v>
      </c>
      <c r="G108" t="s">
        <v>46</v>
      </c>
    </row>
    <row r="109" spans="2:7" x14ac:dyDescent="0.3">
      <c r="B109" t="s">
        <v>54</v>
      </c>
      <c r="C109" s="2">
        <v>45353</v>
      </c>
      <c r="D109" t="s">
        <v>58</v>
      </c>
      <c r="E109">
        <v>150</v>
      </c>
      <c r="G109" t="s">
        <v>44</v>
      </c>
    </row>
    <row r="110" spans="2:7" x14ac:dyDescent="0.3">
      <c r="B110" t="s">
        <v>53</v>
      </c>
      <c r="C110" s="2">
        <v>45353</v>
      </c>
      <c r="D110" t="s">
        <v>56</v>
      </c>
      <c r="E110">
        <v>5</v>
      </c>
      <c r="G110" t="s">
        <v>30</v>
      </c>
    </row>
    <row r="111" spans="2:7" x14ac:dyDescent="0.3">
      <c r="B111" t="s">
        <v>53</v>
      </c>
      <c r="C111" s="2">
        <v>45354</v>
      </c>
      <c r="D111" t="s">
        <v>56</v>
      </c>
      <c r="E111">
        <v>5</v>
      </c>
      <c r="G111" t="s">
        <v>30</v>
      </c>
    </row>
    <row r="112" spans="2:7" x14ac:dyDescent="0.3">
      <c r="B112" t="s">
        <v>53</v>
      </c>
      <c r="C112" s="2">
        <v>45355</v>
      </c>
      <c r="D112" t="s">
        <v>56</v>
      </c>
      <c r="E112">
        <v>5</v>
      </c>
      <c r="G112" t="s">
        <v>30</v>
      </c>
    </row>
    <row r="113" spans="2:7" x14ac:dyDescent="0.3">
      <c r="B113" t="s">
        <v>53</v>
      </c>
      <c r="C113" s="2">
        <v>45356</v>
      </c>
      <c r="D113" t="s">
        <v>56</v>
      </c>
      <c r="E113">
        <v>5</v>
      </c>
      <c r="G113" t="s">
        <v>30</v>
      </c>
    </row>
    <row r="114" spans="2:7" x14ac:dyDescent="0.3">
      <c r="B114" t="s">
        <v>53</v>
      </c>
      <c r="C114" s="2">
        <v>45356</v>
      </c>
      <c r="D114" t="s">
        <v>59</v>
      </c>
      <c r="E114">
        <v>149</v>
      </c>
      <c r="G114" t="s">
        <v>40</v>
      </c>
    </row>
    <row r="115" spans="2:7" x14ac:dyDescent="0.3">
      <c r="B115" t="s">
        <v>54</v>
      </c>
      <c r="C115" s="2">
        <v>45359</v>
      </c>
      <c r="D115" t="s">
        <v>60</v>
      </c>
      <c r="E115">
        <v>52.1</v>
      </c>
      <c r="G115" t="s">
        <v>38</v>
      </c>
    </row>
    <row r="116" spans="2:7" x14ac:dyDescent="0.3">
      <c r="B116" t="s">
        <v>53</v>
      </c>
      <c r="C116" s="2">
        <v>45359</v>
      </c>
      <c r="D116" t="s">
        <v>56</v>
      </c>
      <c r="E116">
        <v>5</v>
      </c>
      <c r="G116" t="s">
        <v>30</v>
      </c>
    </row>
    <row r="117" spans="2:7" x14ac:dyDescent="0.3">
      <c r="B117" t="s">
        <v>53</v>
      </c>
      <c r="C117" s="2">
        <v>45360</v>
      </c>
      <c r="D117" t="s">
        <v>56</v>
      </c>
      <c r="E117">
        <v>5</v>
      </c>
      <c r="G117" t="s">
        <v>30</v>
      </c>
    </row>
    <row r="118" spans="2:7" x14ac:dyDescent="0.3">
      <c r="B118" t="s">
        <v>53</v>
      </c>
      <c r="C118" s="2">
        <v>45361</v>
      </c>
      <c r="D118" t="s">
        <v>61</v>
      </c>
      <c r="E118">
        <v>78.900000000000006</v>
      </c>
      <c r="G118" t="s">
        <v>43</v>
      </c>
    </row>
    <row r="119" spans="2:7" x14ac:dyDescent="0.3">
      <c r="B119" t="s">
        <v>53</v>
      </c>
      <c r="C119" s="2">
        <v>45361</v>
      </c>
      <c r="D119" t="s">
        <v>56</v>
      </c>
      <c r="E119">
        <v>5</v>
      </c>
      <c r="G119" t="s">
        <v>30</v>
      </c>
    </row>
    <row r="120" spans="2:7" x14ac:dyDescent="0.3">
      <c r="B120" t="s">
        <v>53</v>
      </c>
      <c r="C120" s="2">
        <v>45362</v>
      </c>
      <c r="D120" t="s">
        <v>56</v>
      </c>
      <c r="E120">
        <v>5</v>
      </c>
      <c r="G120" t="s">
        <v>30</v>
      </c>
    </row>
    <row r="121" spans="2:7" x14ac:dyDescent="0.3">
      <c r="B121" t="s">
        <v>53</v>
      </c>
      <c r="C121" s="2">
        <v>45363</v>
      </c>
      <c r="D121" t="s">
        <v>59</v>
      </c>
      <c r="E121">
        <v>137</v>
      </c>
      <c r="G121" t="s">
        <v>40</v>
      </c>
    </row>
    <row r="122" spans="2:7" x14ac:dyDescent="0.3">
      <c r="B122" t="s">
        <v>53</v>
      </c>
      <c r="C122" s="2">
        <v>45363</v>
      </c>
      <c r="D122" t="s">
        <v>56</v>
      </c>
      <c r="E122">
        <v>5</v>
      </c>
      <c r="G122" t="s">
        <v>30</v>
      </c>
    </row>
    <row r="123" spans="2:7" x14ac:dyDescent="0.3">
      <c r="B123" t="s">
        <v>53</v>
      </c>
      <c r="C123" s="2">
        <v>45364</v>
      </c>
      <c r="D123" t="s">
        <v>56</v>
      </c>
      <c r="E123">
        <v>5</v>
      </c>
      <c r="G123" t="s">
        <v>30</v>
      </c>
    </row>
    <row r="124" spans="2:7" x14ac:dyDescent="0.3">
      <c r="B124" t="s">
        <v>53</v>
      </c>
      <c r="C124" s="2">
        <v>45364</v>
      </c>
      <c r="D124" t="s">
        <v>62</v>
      </c>
      <c r="E124">
        <v>41.8</v>
      </c>
      <c r="G124" t="s">
        <v>36</v>
      </c>
    </row>
    <row r="125" spans="2:7" x14ac:dyDescent="0.3">
      <c r="B125" t="s">
        <v>53</v>
      </c>
      <c r="C125" s="2">
        <v>45364</v>
      </c>
      <c r="D125" t="s">
        <v>63</v>
      </c>
      <c r="E125">
        <v>99.9</v>
      </c>
      <c r="G125" t="s">
        <v>28</v>
      </c>
    </row>
    <row r="126" spans="2:7" x14ac:dyDescent="0.3">
      <c r="B126" t="s">
        <v>53</v>
      </c>
      <c r="C126" s="2">
        <v>45364</v>
      </c>
      <c r="D126" t="s">
        <v>64</v>
      </c>
      <c r="E126">
        <v>54</v>
      </c>
      <c r="G126" t="s">
        <v>47</v>
      </c>
    </row>
    <row r="127" spans="2:7" x14ac:dyDescent="0.3">
      <c r="B127" t="s">
        <v>53</v>
      </c>
      <c r="C127" s="2">
        <v>45365</v>
      </c>
      <c r="D127" t="s">
        <v>65</v>
      </c>
      <c r="E127">
        <v>30</v>
      </c>
      <c r="G127" t="s">
        <v>49</v>
      </c>
    </row>
    <row r="128" spans="2:7" x14ac:dyDescent="0.3">
      <c r="B128" t="s">
        <v>54</v>
      </c>
      <c r="C128" s="2">
        <v>45366</v>
      </c>
      <c r="D128" t="s">
        <v>66</v>
      </c>
      <c r="E128">
        <v>30</v>
      </c>
      <c r="G128" t="s">
        <v>41</v>
      </c>
    </row>
    <row r="129" spans="2:7" x14ac:dyDescent="0.3">
      <c r="B129" t="s">
        <v>53</v>
      </c>
      <c r="C129" s="2">
        <v>45366</v>
      </c>
      <c r="D129" t="s">
        <v>56</v>
      </c>
      <c r="E129">
        <v>5</v>
      </c>
      <c r="G129" t="s">
        <v>30</v>
      </c>
    </row>
    <row r="130" spans="2:7" x14ac:dyDescent="0.3">
      <c r="B130" t="s">
        <v>53</v>
      </c>
      <c r="C130" s="2">
        <v>45367</v>
      </c>
      <c r="D130" t="s">
        <v>56</v>
      </c>
      <c r="E130">
        <v>5</v>
      </c>
      <c r="G130" t="s">
        <v>30</v>
      </c>
    </row>
    <row r="131" spans="2:7" x14ac:dyDescent="0.3">
      <c r="B131" t="s">
        <v>54</v>
      </c>
      <c r="C131" s="2">
        <v>45367</v>
      </c>
      <c r="D131" t="s">
        <v>77</v>
      </c>
      <c r="E131">
        <v>75</v>
      </c>
      <c r="G131" t="s">
        <v>34</v>
      </c>
    </row>
    <row r="132" spans="2:7" x14ac:dyDescent="0.3">
      <c r="B132" t="s">
        <v>54</v>
      </c>
      <c r="C132" s="2">
        <v>45367</v>
      </c>
      <c r="D132" t="s">
        <v>68</v>
      </c>
      <c r="E132">
        <v>40</v>
      </c>
      <c r="G132" t="s">
        <v>45</v>
      </c>
    </row>
    <row r="133" spans="2:7" x14ac:dyDescent="0.3">
      <c r="B133" t="s">
        <v>53</v>
      </c>
      <c r="C133" s="2">
        <v>45368</v>
      </c>
      <c r="D133" t="s">
        <v>69</v>
      </c>
      <c r="E133">
        <v>46.8</v>
      </c>
      <c r="G133" t="s">
        <v>39</v>
      </c>
    </row>
    <row r="134" spans="2:7" x14ac:dyDescent="0.3">
      <c r="B134" t="s">
        <v>53</v>
      </c>
      <c r="C134" s="2">
        <v>45368</v>
      </c>
      <c r="D134" t="s">
        <v>70</v>
      </c>
      <c r="E134">
        <v>35</v>
      </c>
      <c r="G134" t="s">
        <v>36</v>
      </c>
    </row>
    <row r="135" spans="2:7" x14ac:dyDescent="0.3">
      <c r="B135" t="s">
        <v>53</v>
      </c>
      <c r="C135" s="2">
        <v>45368</v>
      </c>
      <c r="D135" t="s">
        <v>56</v>
      </c>
      <c r="E135">
        <v>5</v>
      </c>
      <c r="G135" t="s">
        <v>30</v>
      </c>
    </row>
    <row r="136" spans="2:7" x14ac:dyDescent="0.3">
      <c r="B136" t="s">
        <v>53</v>
      </c>
      <c r="C136" s="2">
        <v>45369</v>
      </c>
      <c r="D136" t="s">
        <v>56</v>
      </c>
      <c r="E136">
        <v>5</v>
      </c>
      <c r="G136" t="s">
        <v>30</v>
      </c>
    </row>
    <row r="137" spans="2:7" x14ac:dyDescent="0.3">
      <c r="B137" t="s">
        <v>53</v>
      </c>
      <c r="C137" s="2">
        <v>45370</v>
      </c>
      <c r="D137" t="s">
        <v>56</v>
      </c>
      <c r="E137">
        <v>5</v>
      </c>
      <c r="G137" t="s">
        <v>30</v>
      </c>
    </row>
    <row r="138" spans="2:7" x14ac:dyDescent="0.3">
      <c r="B138" t="s">
        <v>53</v>
      </c>
      <c r="C138" s="2">
        <v>45370</v>
      </c>
      <c r="D138" t="s">
        <v>59</v>
      </c>
      <c r="E138">
        <v>171.9</v>
      </c>
      <c r="G138" t="s">
        <v>40</v>
      </c>
    </row>
    <row r="139" spans="2:7" x14ac:dyDescent="0.3">
      <c r="B139" t="s">
        <v>53</v>
      </c>
      <c r="C139" s="2">
        <v>45371</v>
      </c>
      <c r="D139" t="s">
        <v>71</v>
      </c>
      <c r="E139">
        <v>39</v>
      </c>
      <c r="G139" t="s">
        <v>47</v>
      </c>
    </row>
    <row r="140" spans="2:7" x14ac:dyDescent="0.3">
      <c r="B140" t="s">
        <v>53</v>
      </c>
      <c r="C140" s="2">
        <v>45372</v>
      </c>
      <c r="D140" t="s">
        <v>72</v>
      </c>
      <c r="E140">
        <v>14</v>
      </c>
      <c r="G140" t="s">
        <v>47</v>
      </c>
    </row>
    <row r="141" spans="2:7" x14ac:dyDescent="0.3">
      <c r="B141" t="s">
        <v>54</v>
      </c>
      <c r="C141" s="2">
        <v>45373</v>
      </c>
      <c r="D141" t="s">
        <v>73</v>
      </c>
      <c r="E141">
        <v>55</v>
      </c>
      <c r="G141" t="s">
        <v>35</v>
      </c>
    </row>
    <row r="142" spans="2:7" x14ac:dyDescent="0.3">
      <c r="B142" t="s">
        <v>53</v>
      </c>
      <c r="C142" s="2">
        <v>45373</v>
      </c>
      <c r="D142" t="s">
        <v>61</v>
      </c>
      <c r="E142">
        <v>65</v>
      </c>
      <c r="G142" t="s">
        <v>43</v>
      </c>
    </row>
    <row r="143" spans="2:7" x14ac:dyDescent="0.3">
      <c r="B143" t="s">
        <v>53</v>
      </c>
      <c r="C143" s="2">
        <v>45373</v>
      </c>
      <c r="D143" t="s">
        <v>56</v>
      </c>
      <c r="E143">
        <v>5</v>
      </c>
      <c r="G143" t="s">
        <v>30</v>
      </c>
    </row>
    <row r="144" spans="2:7" x14ac:dyDescent="0.3">
      <c r="B144" t="s">
        <v>53</v>
      </c>
      <c r="C144" s="2">
        <v>45374</v>
      </c>
      <c r="D144" t="s">
        <v>56</v>
      </c>
      <c r="E144">
        <v>5</v>
      </c>
      <c r="G144" t="s">
        <v>30</v>
      </c>
    </row>
    <row r="145" spans="2:7" x14ac:dyDescent="0.3">
      <c r="B145" t="s">
        <v>53</v>
      </c>
      <c r="C145" s="2">
        <v>45375</v>
      </c>
      <c r="D145" t="s">
        <v>56</v>
      </c>
      <c r="E145">
        <v>5</v>
      </c>
      <c r="G145" t="s">
        <v>30</v>
      </c>
    </row>
    <row r="146" spans="2:7" x14ac:dyDescent="0.3">
      <c r="B146" t="s">
        <v>53</v>
      </c>
      <c r="C146" s="2">
        <v>45376</v>
      </c>
      <c r="D146" t="s">
        <v>56</v>
      </c>
      <c r="E146">
        <v>5</v>
      </c>
      <c r="G146" t="s">
        <v>30</v>
      </c>
    </row>
    <row r="147" spans="2:7" x14ac:dyDescent="0.3">
      <c r="B147" t="s">
        <v>53</v>
      </c>
      <c r="C147" s="2">
        <v>45377</v>
      </c>
      <c r="D147" t="s">
        <v>56</v>
      </c>
      <c r="E147">
        <v>5</v>
      </c>
      <c r="G147" t="s">
        <v>30</v>
      </c>
    </row>
    <row r="148" spans="2:7" x14ac:dyDescent="0.3">
      <c r="B148" t="s">
        <v>53</v>
      </c>
      <c r="C148" s="2">
        <v>45377</v>
      </c>
      <c r="D148" t="s">
        <v>59</v>
      </c>
      <c r="E148">
        <v>209</v>
      </c>
      <c r="G148" t="s">
        <v>40</v>
      </c>
    </row>
    <row r="149" spans="2:7" x14ac:dyDescent="0.3">
      <c r="B149" t="s">
        <v>53</v>
      </c>
      <c r="C149" s="2">
        <v>45378</v>
      </c>
      <c r="D149" t="s">
        <v>74</v>
      </c>
      <c r="E149">
        <v>127</v>
      </c>
      <c r="G149" t="s">
        <v>28</v>
      </c>
    </row>
    <row r="150" spans="2:7" x14ac:dyDescent="0.3">
      <c r="B150" t="s">
        <v>53</v>
      </c>
      <c r="C150" s="2">
        <v>45378</v>
      </c>
      <c r="D150" t="s">
        <v>78</v>
      </c>
      <c r="E150">
        <v>177.2</v>
      </c>
      <c r="G150" t="s">
        <v>28</v>
      </c>
    </row>
    <row r="151" spans="2:7" x14ac:dyDescent="0.3">
      <c r="B151" t="s">
        <v>53</v>
      </c>
      <c r="C151" s="2">
        <v>45379</v>
      </c>
      <c r="D151" t="s">
        <v>63</v>
      </c>
      <c r="E151">
        <v>147.1</v>
      </c>
      <c r="G151" t="s">
        <v>28</v>
      </c>
    </row>
    <row r="152" spans="2:7" x14ac:dyDescent="0.3">
      <c r="B152" t="s">
        <v>53</v>
      </c>
      <c r="C152" s="2">
        <v>45379</v>
      </c>
      <c r="D152" t="s">
        <v>65</v>
      </c>
      <c r="E152">
        <v>25</v>
      </c>
      <c r="G152" t="s">
        <v>49</v>
      </c>
    </row>
    <row r="153" spans="2:7" x14ac:dyDescent="0.3">
      <c r="B153" t="s">
        <v>53</v>
      </c>
      <c r="C153" s="2">
        <v>45380</v>
      </c>
      <c r="D153" t="s">
        <v>79</v>
      </c>
      <c r="E153">
        <v>15</v>
      </c>
      <c r="G153" t="s">
        <v>47</v>
      </c>
    </row>
    <row r="154" spans="2:7" x14ac:dyDescent="0.3">
      <c r="B154" t="s">
        <v>53</v>
      </c>
      <c r="C154" s="2">
        <v>45381</v>
      </c>
      <c r="D154" t="s">
        <v>56</v>
      </c>
      <c r="E154">
        <v>5</v>
      </c>
      <c r="G154" t="s">
        <v>30</v>
      </c>
    </row>
    <row r="155" spans="2:7" x14ac:dyDescent="0.3">
      <c r="B155" t="s">
        <v>53</v>
      </c>
      <c r="C155" s="2">
        <v>45382</v>
      </c>
      <c r="D155" t="s">
        <v>56</v>
      </c>
      <c r="E155">
        <v>5</v>
      </c>
      <c r="G155" t="s">
        <v>30</v>
      </c>
    </row>
    <row r="156" spans="2:7" x14ac:dyDescent="0.3">
      <c r="B156" t="s">
        <v>54</v>
      </c>
      <c r="C156" s="2">
        <v>45382</v>
      </c>
      <c r="D156" t="s">
        <v>98</v>
      </c>
      <c r="F156">
        <v>1350</v>
      </c>
      <c r="G156" t="s">
        <v>32</v>
      </c>
    </row>
    <row r="157" spans="2:7" x14ac:dyDescent="0.3">
      <c r="B157" t="s">
        <v>54</v>
      </c>
      <c r="C157" s="2">
        <v>45383</v>
      </c>
      <c r="D157" t="s">
        <v>55</v>
      </c>
      <c r="F157">
        <v>4000</v>
      </c>
      <c r="G157" t="s">
        <v>48</v>
      </c>
    </row>
    <row r="158" spans="2:7" x14ac:dyDescent="0.3">
      <c r="B158" t="s">
        <v>97</v>
      </c>
      <c r="C158" s="2">
        <v>45383</v>
      </c>
      <c r="D158" t="s">
        <v>42</v>
      </c>
      <c r="F158">
        <v>38</v>
      </c>
      <c r="G158" t="s">
        <v>42</v>
      </c>
    </row>
    <row r="159" spans="2:7" x14ac:dyDescent="0.3">
      <c r="B159" t="s">
        <v>53</v>
      </c>
      <c r="C159" s="2">
        <v>45383</v>
      </c>
      <c r="D159" t="s">
        <v>56</v>
      </c>
      <c r="E159">
        <v>5</v>
      </c>
      <c r="G159" t="s">
        <v>30</v>
      </c>
    </row>
    <row r="160" spans="2:7" x14ac:dyDescent="0.3">
      <c r="B160" t="s">
        <v>54</v>
      </c>
      <c r="C160" s="2">
        <v>45384</v>
      </c>
      <c r="D160" t="s">
        <v>57</v>
      </c>
      <c r="E160">
        <v>900</v>
      </c>
      <c r="G160" t="s">
        <v>46</v>
      </c>
    </row>
    <row r="161" spans="2:7" x14ac:dyDescent="0.3">
      <c r="B161" t="s">
        <v>54</v>
      </c>
      <c r="C161" s="2">
        <v>45384</v>
      </c>
      <c r="D161" t="s">
        <v>58</v>
      </c>
      <c r="E161">
        <v>150</v>
      </c>
      <c r="G161" t="s">
        <v>44</v>
      </c>
    </row>
    <row r="162" spans="2:7" x14ac:dyDescent="0.3">
      <c r="B162" t="s">
        <v>53</v>
      </c>
      <c r="C162" s="2">
        <v>45384</v>
      </c>
      <c r="D162" t="s">
        <v>56</v>
      </c>
      <c r="E162">
        <v>5</v>
      </c>
      <c r="G162" t="s">
        <v>30</v>
      </c>
    </row>
    <row r="163" spans="2:7" x14ac:dyDescent="0.3">
      <c r="B163" t="s">
        <v>53</v>
      </c>
      <c r="C163" s="2">
        <v>45385</v>
      </c>
      <c r="D163" t="s">
        <v>56</v>
      </c>
      <c r="E163">
        <v>5</v>
      </c>
      <c r="G163" t="s">
        <v>30</v>
      </c>
    </row>
    <row r="164" spans="2:7" x14ac:dyDescent="0.3">
      <c r="B164" t="s">
        <v>53</v>
      </c>
      <c r="C164" s="2">
        <v>45386</v>
      </c>
      <c r="D164" t="s">
        <v>56</v>
      </c>
      <c r="E164">
        <v>5</v>
      </c>
      <c r="G164" t="s">
        <v>30</v>
      </c>
    </row>
    <row r="165" spans="2:7" x14ac:dyDescent="0.3">
      <c r="B165" t="s">
        <v>53</v>
      </c>
      <c r="C165" s="2">
        <v>45387</v>
      </c>
      <c r="D165" t="s">
        <v>56</v>
      </c>
      <c r="E165">
        <v>5</v>
      </c>
      <c r="G165" t="s">
        <v>30</v>
      </c>
    </row>
    <row r="166" spans="2:7" x14ac:dyDescent="0.3">
      <c r="B166" t="s">
        <v>53</v>
      </c>
      <c r="C166" s="2">
        <v>45387</v>
      </c>
      <c r="D166" t="s">
        <v>59</v>
      </c>
      <c r="E166">
        <v>158.19999999999999</v>
      </c>
      <c r="G166" t="s">
        <v>40</v>
      </c>
    </row>
    <row r="167" spans="2:7" x14ac:dyDescent="0.3">
      <c r="B167" t="s">
        <v>54</v>
      </c>
      <c r="C167" s="2">
        <v>45390</v>
      </c>
      <c r="D167" t="s">
        <v>60</v>
      </c>
      <c r="E167">
        <v>53.2</v>
      </c>
      <c r="G167" t="s">
        <v>38</v>
      </c>
    </row>
    <row r="168" spans="2:7" x14ac:dyDescent="0.3">
      <c r="B168" t="s">
        <v>53</v>
      </c>
      <c r="C168" s="2">
        <v>45390</v>
      </c>
      <c r="D168" t="s">
        <v>56</v>
      </c>
      <c r="E168">
        <v>5</v>
      </c>
      <c r="G168" t="s">
        <v>30</v>
      </c>
    </row>
    <row r="169" spans="2:7" x14ac:dyDescent="0.3">
      <c r="B169" t="s">
        <v>53</v>
      </c>
      <c r="C169" s="2">
        <v>45391</v>
      </c>
      <c r="D169" t="s">
        <v>56</v>
      </c>
      <c r="E169">
        <v>5</v>
      </c>
      <c r="G169" t="s">
        <v>30</v>
      </c>
    </row>
    <row r="170" spans="2:7" x14ac:dyDescent="0.3">
      <c r="B170" t="s">
        <v>53</v>
      </c>
      <c r="C170" s="2">
        <v>45392</v>
      </c>
      <c r="D170" t="s">
        <v>61</v>
      </c>
      <c r="E170">
        <v>79.900000000000006</v>
      </c>
      <c r="G170" t="s">
        <v>43</v>
      </c>
    </row>
    <row r="171" spans="2:7" x14ac:dyDescent="0.3">
      <c r="B171" t="s">
        <v>53</v>
      </c>
      <c r="C171" s="2">
        <v>45392</v>
      </c>
      <c r="D171" t="s">
        <v>56</v>
      </c>
      <c r="E171">
        <v>5</v>
      </c>
      <c r="G171" t="s">
        <v>30</v>
      </c>
    </row>
    <row r="172" spans="2:7" x14ac:dyDescent="0.3">
      <c r="B172" t="s">
        <v>53</v>
      </c>
      <c r="C172" s="2">
        <v>45393</v>
      </c>
      <c r="D172" t="s">
        <v>56</v>
      </c>
      <c r="E172">
        <v>5</v>
      </c>
      <c r="G172" t="s">
        <v>30</v>
      </c>
    </row>
    <row r="173" spans="2:7" x14ac:dyDescent="0.3">
      <c r="B173" t="s">
        <v>53</v>
      </c>
      <c r="C173" s="2">
        <v>45394</v>
      </c>
      <c r="D173" t="s">
        <v>59</v>
      </c>
      <c r="E173">
        <v>98</v>
      </c>
      <c r="G173" t="s">
        <v>40</v>
      </c>
    </row>
    <row r="174" spans="2:7" x14ac:dyDescent="0.3">
      <c r="B174" t="s">
        <v>53</v>
      </c>
      <c r="C174" s="2">
        <v>45394</v>
      </c>
      <c r="D174" t="s">
        <v>56</v>
      </c>
      <c r="E174">
        <v>5</v>
      </c>
      <c r="G174" t="s">
        <v>30</v>
      </c>
    </row>
    <row r="175" spans="2:7" x14ac:dyDescent="0.3">
      <c r="B175" t="s">
        <v>53</v>
      </c>
      <c r="C175" s="2">
        <v>45395</v>
      </c>
      <c r="D175" t="s">
        <v>56</v>
      </c>
      <c r="E175">
        <v>5</v>
      </c>
      <c r="G175" t="s">
        <v>30</v>
      </c>
    </row>
    <row r="176" spans="2:7" x14ac:dyDescent="0.3">
      <c r="B176" t="s">
        <v>53</v>
      </c>
      <c r="C176" s="2">
        <v>45395</v>
      </c>
      <c r="D176" t="s">
        <v>62</v>
      </c>
      <c r="E176">
        <v>42.8</v>
      </c>
      <c r="G176" t="s">
        <v>36</v>
      </c>
    </row>
    <row r="177" spans="2:7" x14ac:dyDescent="0.3">
      <c r="B177" t="s">
        <v>53</v>
      </c>
      <c r="C177" s="2">
        <v>45395</v>
      </c>
      <c r="D177" t="s">
        <v>63</v>
      </c>
      <c r="E177">
        <v>100.9</v>
      </c>
      <c r="G177" t="s">
        <v>28</v>
      </c>
    </row>
    <row r="178" spans="2:7" x14ac:dyDescent="0.3">
      <c r="B178" t="s">
        <v>53</v>
      </c>
      <c r="C178" s="2">
        <v>45395</v>
      </c>
      <c r="D178" t="s">
        <v>64</v>
      </c>
      <c r="E178">
        <v>54.9</v>
      </c>
      <c r="G178" t="s">
        <v>47</v>
      </c>
    </row>
    <row r="179" spans="2:7" x14ac:dyDescent="0.3">
      <c r="B179" t="s">
        <v>53</v>
      </c>
      <c r="C179" s="2">
        <v>45396</v>
      </c>
      <c r="D179" t="s">
        <v>65</v>
      </c>
      <c r="E179">
        <v>31</v>
      </c>
      <c r="G179" t="s">
        <v>49</v>
      </c>
    </row>
    <row r="180" spans="2:7" x14ac:dyDescent="0.3">
      <c r="B180" t="s">
        <v>54</v>
      </c>
      <c r="C180" s="2">
        <v>45397</v>
      </c>
      <c r="D180" t="s">
        <v>66</v>
      </c>
      <c r="E180">
        <v>30</v>
      </c>
      <c r="G180" t="s">
        <v>41</v>
      </c>
    </row>
    <row r="181" spans="2:7" x14ac:dyDescent="0.3">
      <c r="B181" t="s">
        <v>53</v>
      </c>
      <c r="C181" s="2">
        <v>45397</v>
      </c>
      <c r="D181" t="s">
        <v>56</v>
      </c>
      <c r="E181">
        <v>5</v>
      </c>
      <c r="G181" t="s">
        <v>30</v>
      </c>
    </row>
    <row r="182" spans="2:7" x14ac:dyDescent="0.3">
      <c r="B182" t="s">
        <v>53</v>
      </c>
      <c r="C182" s="2">
        <v>45398</v>
      </c>
      <c r="D182" t="s">
        <v>56</v>
      </c>
      <c r="E182">
        <v>5</v>
      </c>
      <c r="G182" t="s">
        <v>30</v>
      </c>
    </row>
    <row r="183" spans="2:7" x14ac:dyDescent="0.3">
      <c r="B183" t="s">
        <v>54</v>
      </c>
      <c r="C183" s="2">
        <v>45398</v>
      </c>
      <c r="D183" t="s">
        <v>68</v>
      </c>
      <c r="E183">
        <v>40</v>
      </c>
      <c r="G183" t="s">
        <v>45</v>
      </c>
    </row>
    <row r="184" spans="2:7" x14ac:dyDescent="0.3">
      <c r="B184" t="s">
        <v>53</v>
      </c>
      <c r="C184" s="2">
        <v>45399</v>
      </c>
      <c r="D184" t="s">
        <v>69</v>
      </c>
      <c r="E184">
        <v>47.9</v>
      </c>
      <c r="G184" t="s">
        <v>39</v>
      </c>
    </row>
    <row r="185" spans="2:7" x14ac:dyDescent="0.3">
      <c r="B185" t="s">
        <v>53</v>
      </c>
      <c r="C185" s="2">
        <v>45399</v>
      </c>
      <c r="D185" t="s">
        <v>70</v>
      </c>
      <c r="E185">
        <v>35</v>
      </c>
      <c r="G185" t="s">
        <v>36</v>
      </c>
    </row>
    <row r="186" spans="2:7" x14ac:dyDescent="0.3">
      <c r="B186" t="s">
        <v>53</v>
      </c>
      <c r="C186" s="2">
        <v>45399</v>
      </c>
      <c r="D186" t="s">
        <v>56</v>
      </c>
      <c r="E186">
        <v>5</v>
      </c>
      <c r="G186" t="s">
        <v>30</v>
      </c>
    </row>
    <row r="187" spans="2:7" x14ac:dyDescent="0.3">
      <c r="B187" t="s">
        <v>53</v>
      </c>
      <c r="C187" s="2">
        <v>45400</v>
      </c>
      <c r="D187" t="s">
        <v>56</v>
      </c>
      <c r="E187">
        <v>5</v>
      </c>
      <c r="G187" t="s">
        <v>30</v>
      </c>
    </row>
    <row r="188" spans="2:7" x14ac:dyDescent="0.3">
      <c r="B188" t="s">
        <v>53</v>
      </c>
      <c r="C188" s="2">
        <v>45401</v>
      </c>
      <c r="D188" t="s">
        <v>56</v>
      </c>
      <c r="E188">
        <v>5</v>
      </c>
      <c r="G188" t="s">
        <v>30</v>
      </c>
    </row>
    <row r="189" spans="2:7" x14ac:dyDescent="0.3">
      <c r="B189" t="s">
        <v>53</v>
      </c>
      <c r="C189" s="2">
        <v>45401</v>
      </c>
      <c r="D189" t="s">
        <v>59</v>
      </c>
      <c r="E189">
        <v>173</v>
      </c>
      <c r="G189" t="s">
        <v>40</v>
      </c>
    </row>
    <row r="190" spans="2:7" x14ac:dyDescent="0.3">
      <c r="B190" t="s">
        <v>53</v>
      </c>
      <c r="C190" s="2">
        <v>45402</v>
      </c>
      <c r="D190" t="s">
        <v>71</v>
      </c>
      <c r="E190">
        <v>40.1</v>
      </c>
      <c r="G190" t="s">
        <v>47</v>
      </c>
    </row>
    <row r="191" spans="2:7" x14ac:dyDescent="0.3">
      <c r="B191" t="s">
        <v>53</v>
      </c>
      <c r="C191" s="2">
        <v>45403</v>
      </c>
      <c r="D191" t="s">
        <v>72</v>
      </c>
      <c r="E191">
        <v>15.1</v>
      </c>
      <c r="G191" t="s">
        <v>47</v>
      </c>
    </row>
    <row r="192" spans="2:7" x14ac:dyDescent="0.3">
      <c r="B192" t="s">
        <v>54</v>
      </c>
      <c r="C192" s="2">
        <v>45404</v>
      </c>
      <c r="D192" t="s">
        <v>73</v>
      </c>
      <c r="E192">
        <v>55</v>
      </c>
      <c r="G192" t="s">
        <v>35</v>
      </c>
    </row>
    <row r="193" spans="2:7" x14ac:dyDescent="0.3">
      <c r="B193" t="s">
        <v>53</v>
      </c>
      <c r="C193" s="2">
        <v>45404</v>
      </c>
      <c r="D193" t="s">
        <v>61</v>
      </c>
      <c r="E193">
        <v>66</v>
      </c>
      <c r="G193" t="s">
        <v>43</v>
      </c>
    </row>
    <row r="194" spans="2:7" x14ac:dyDescent="0.3">
      <c r="B194" t="s">
        <v>53</v>
      </c>
      <c r="C194" s="2">
        <v>45404</v>
      </c>
      <c r="D194" t="s">
        <v>56</v>
      </c>
      <c r="E194">
        <v>5</v>
      </c>
      <c r="G194" t="s">
        <v>30</v>
      </c>
    </row>
    <row r="195" spans="2:7" x14ac:dyDescent="0.3">
      <c r="B195" t="s">
        <v>53</v>
      </c>
      <c r="C195" s="2">
        <v>45405</v>
      </c>
      <c r="D195" t="s">
        <v>56</v>
      </c>
      <c r="E195">
        <v>5</v>
      </c>
      <c r="G195" t="s">
        <v>30</v>
      </c>
    </row>
    <row r="196" spans="2:7" x14ac:dyDescent="0.3">
      <c r="B196" t="s">
        <v>53</v>
      </c>
      <c r="C196" s="2">
        <v>45406</v>
      </c>
      <c r="D196" t="s">
        <v>56</v>
      </c>
      <c r="E196">
        <v>5</v>
      </c>
      <c r="G196" t="s">
        <v>30</v>
      </c>
    </row>
    <row r="197" spans="2:7" x14ac:dyDescent="0.3">
      <c r="B197" t="s">
        <v>53</v>
      </c>
      <c r="C197" s="2">
        <v>45407</v>
      </c>
      <c r="D197" t="s">
        <v>56</v>
      </c>
      <c r="E197">
        <v>5</v>
      </c>
      <c r="G197" t="s">
        <v>30</v>
      </c>
    </row>
    <row r="198" spans="2:7" x14ac:dyDescent="0.3">
      <c r="B198" t="s">
        <v>53</v>
      </c>
      <c r="C198" s="2">
        <v>45408</v>
      </c>
      <c r="D198" t="s">
        <v>56</v>
      </c>
      <c r="E198">
        <v>5</v>
      </c>
      <c r="G198" t="s">
        <v>30</v>
      </c>
    </row>
    <row r="199" spans="2:7" x14ac:dyDescent="0.3">
      <c r="B199" t="s">
        <v>53</v>
      </c>
      <c r="C199" s="2">
        <v>45408</v>
      </c>
      <c r="D199" t="s">
        <v>59</v>
      </c>
      <c r="E199">
        <v>164.9</v>
      </c>
      <c r="G199" t="s">
        <v>40</v>
      </c>
    </row>
    <row r="200" spans="2:7" x14ac:dyDescent="0.3">
      <c r="B200" t="s">
        <v>53</v>
      </c>
      <c r="C200" s="2">
        <v>45409</v>
      </c>
      <c r="D200" t="s">
        <v>74</v>
      </c>
      <c r="E200">
        <v>127.9</v>
      </c>
      <c r="G200" t="s">
        <v>28</v>
      </c>
    </row>
    <row r="201" spans="2:7" x14ac:dyDescent="0.3">
      <c r="B201" t="s">
        <v>53</v>
      </c>
      <c r="C201" s="2">
        <v>45409</v>
      </c>
      <c r="D201" t="s">
        <v>80</v>
      </c>
      <c r="E201">
        <v>300</v>
      </c>
      <c r="G201" t="s">
        <v>36</v>
      </c>
    </row>
    <row r="202" spans="2:7" x14ac:dyDescent="0.3">
      <c r="B202" t="s">
        <v>53</v>
      </c>
      <c r="C202" s="2">
        <v>45410</v>
      </c>
      <c r="D202" t="s">
        <v>63</v>
      </c>
      <c r="E202">
        <v>148.1</v>
      </c>
      <c r="G202" t="s">
        <v>28</v>
      </c>
    </row>
    <row r="203" spans="2:7" x14ac:dyDescent="0.3">
      <c r="B203" t="s">
        <v>53</v>
      </c>
      <c r="C203" s="2">
        <v>45410</v>
      </c>
      <c r="D203" t="s">
        <v>65</v>
      </c>
      <c r="E203">
        <v>26.1</v>
      </c>
      <c r="G203" t="s">
        <v>49</v>
      </c>
    </row>
    <row r="204" spans="2:7" x14ac:dyDescent="0.3">
      <c r="B204" t="s">
        <v>53</v>
      </c>
      <c r="C204" s="2">
        <v>45411</v>
      </c>
      <c r="D204" t="s">
        <v>79</v>
      </c>
      <c r="E204">
        <v>15</v>
      </c>
      <c r="G204" t="s">
        <v>47</v>
      </c>
    </row>
    <row r="205" spans="2:7" x14ac:dyDescent="0.3">
      <c r="B205" t="s">
        <v>53</v>
      </c>
      <c r="C205" s="2">
        <v>45411</v>
      </c>
      <c r="D205" t="s">
        <v>56</v>
      </c>
      <c r="E205">
        <v>5</v>
      </c>
      <c r="G205" t="s">
        <v>30</v>
      </c>
    </row>
    <row r="206" spans="2:7" x14ac:dyDescent="0.3">
      <c r="B206" t="s">
        <v>53</v>
      </c>
      <c r="C206" s="2">
        <v>45412</v>
      </c>
      <c r="D206" t="s">
        <v>56</v>
      </c>
      <c r="E206">
        <v>5</v>
      </c>
      <c r="G206" t="s">
        <v>30</v>
      </c>
    </row>
    <row r="207" spans="2:7" x14ac:dyDescent="0.3">
      <c r="B207" t="s">
        <v>53</v>
      </c>
      <c r="C207" s="2">
        <v>45414</v>
      </c>
      <c r="D207" t="s">
        <v>56</v>
      </c>
      <c r="E207">
        <v>5</v>
      </c>
      <c r="G207" t="s">
        <v>30</v>
      </c>
    </row>
    <row r="208" spans="2:7" x14ac:dyDescent="0.3">
      <c r="B208" t="s">
        <v>54</v>
      </c>
      <c r="C208" s="2">
        <v>45415</v>
      </c>
      <c r="D208" t="s">
        <v>55</v>
      </c>
      <c r="F208">
        <v>4000</v>
      </c>
      <c r="G208" t="s">
        <v>48</v>
      </c>
    </row>
    <row r="209" spans="2:7" x14ac:dyDescent="0.3">
      <c r="B209" t="s">
        <v>97</v>
      </c>
      <c r="C209" s="2">
        <v>45415</v>
      </c>
      <c r="D209" t="s">
        <v>42</v>
      </c>
      <c r="F209">
        <v>39</v>
      </c>
      <c r="G209" t="s">
        <v>42</v>
      </c>
    </row>
    <row r="210" spans="2:7" x14ac:dyDescent="0.3">
      <c r="B210" t="s">
        <v>54</v>
      </c>
      <c r="C210" s="2">
        <v>45415</v>
      </c>
      <c r="D210" t="s">
        <v>57</v>
      </c>
      <c r="E210">
        <v>900</v>
      </c>
      <c r="G210" t="s">
        <v>46</v>
      </c>
    </row>
    <row r="211" spans="2:7" x14ac:dyDescent="0.3">
      <c r="B211" t="s">
        <v>54</v>
      </c>
      <c r="C211" s="2">
        <v>45415</v>
      </c>
      <c r="D211" t="s">
        <v>58</v>
      </c>
      <c r="E211">
        <v>150</v>
      </c>
      <c r="G211" t="s">
        <v>44</v>
      </c>
    </row>
    <row r="212" spans="2:7" x14ac:dyDescent="0.3">
      <c r="B212" t="s">
        <v>53</v>
      </c>
      <c r="C212" s="2">
        <v>45415</v>
      </c>
      <c r="D212" t="s">
        <v>56</v>
      </c>
      <c r="E212">
        <v>5</v>
      </c>
      <c r="G212" t="s">
        <v>30</v>
      </c>
    </row>
    <row r="213" spans="2:7" x14ac:dyDescent="0.3">
      <c r="B213" t="s">
        <v>53</v>
      </c>
      <c r="C213" s="2">
        <v>45416</v>
      </c>
      <c r="D213" t="s">
        <v>56</v>
      </c>
      <c r="E213">
        <v>5</v>
      </c>
      <c r="G213" t="s">
        <v>30</v>
      </c>
    </row>
    <row r="214" spans="2:7" x14ac:dyDescent="0.3">
      <c r="B214" t="s">
        <v>53</v>
      </c>
      <c r="C214" s="2">
        <v>45417</v>
      </c>
      <c r="D214" t="s">
        <v>56</v>
      </c>
      <c r="E214">
        <v>5</v>
      </c>
      <c r="G214" t="s">
        <v>30</v>
      </c>
    </row>
    <row r="215" spans="2:7" x14ac:dyDescent="0.3">
      <c r="B215" t="s">
        <v>53</v>
      </c>
      <c r="C215" s="2">
        <v>45418</v>
      </c>
      <c r="D215" t="s">
        <v>56</v>
      </c>
      <c r="E215">
        <v>5</v>
      </c>
      <c r="G215" t="s">
        <v>30</v>
      </c>
    </row>
    <row r="216" spans="2:7" x14ac:dyDescent="0.3">
      <c r="B216" t="s">
        <v>53</v>
      </c>
      <c r="C216" s="2">
        <v>45418</v>
      </c>
      <c r="D216" t="s">
        <v>59</v>
      </c>
      <c r="E216">
        <v>170</v>
      </c>
      <c r="G216" t="s">
        <v>40</v>
      </c>
    </row>
    <row r="217" spans="2:7" x14ac:dyDescent="0.3">
      <c r="B217" t="s">
        <v>54</v>
      </c>
      <c r="C217" s="2">
        <v>45421</v>
      </c>
      <c r="D217" t="s">
        <v>60</v>
      </c>
      <c r="E217">
        <v>54.1</v>
      </c>
      <c r="G217" t="s">
        <v>38</v>
      </c>
    </row>
    <row r="218" spans="2:7" x14ac:dyDescent="0.3">
      <c r="B218" t="s">
        <v>53</v>
      </c>
      <c r="C218" s="2">
        <v>45421</v>
      </c>
      <c r="D218" t="s">
        <v>56</v>
      </c>
      <c r="E218">
        <v>5</v>
      </c>
      <c r="G218" t="s">
        <v>30</v>
      </c>
    </row>
    <row r="219" spans="2:7" x14ac:dyDescent="0.3">
      <c r="B219" t="s">
        <v>53</v>
      </c>
      <c r="C219" s="2">
        <v>45422</v>
      </c>
      <c r="D219" t="s">
        <v>56</v>
      </c>
      <c r="E219">
        <v>5</v>
      </c>
      <c r="G219" t="s">
        <v>30</v>
      </c>
    </row>
    <row r="220" spans="2:7" x14ac:dyDescent="0.3">
      <c r="B220" t="s">
        <v>53</v>
      </c>
      <c r="C220" s="2">
        <v>45423</v>
      </c>
      <c r="D220" t="s">
        <v>61</v>
      </c>
      <c r="E220">
        <v>81</v>
      </c>
      <c r="G220" t="s">
        <v>43</v>
      </c>
    </row>
    <row r="221" spans="2:7" x14ac:dyDescent="0.3">
      <c r="B221" t="s">
        <v>53</v>
      </c>
      <c r="C221" s="2">
        <v>45423</v>
      </c>
      <c r="D221" t="s">
        <v>56</v>
      </c>
      <c r="E221">
        <v>5</v>
      </c>
      <c r="G221" t="s">
        <v>30</v>
      </c>
    </row>
    <row r="222" spans="2:7" x14ac:dyDescent="0.3">
      <c r="B222" t="s">
        <v>53</v>
      </c>
      <c r="C222" s="2">
        <v>45424</v>
      </c>
      <c r="D222" t="s">
        <v>56</v>
      </c>
      <c r="E222">
        <v>5</v>
      </c>
      <c r="G222" t="s">
        <v>30</v>
      </c>
    </row>
    <row r="223" spans="2:7" x14ac:dyDescent="0.3">
      <c r="B223" t="s">
        <v>53</v>
      </c>
      <c r="C223" s="2">
        <v>45425</v>
      </c>
      <c r="D223" t="s">
        <v>59</v>
      </c>
      <c r="E223">
        <v>139.1</v>
      </c>
      <c r="G223" t="s">
        <v>40</v>
      </c>
    </row>
    <row r="224" spans="2:7" x14ac:dyDescent="0.3">
      <c r="B224" t="s">
        <v>53</v>
      </c>
      <c r="C224" s="2">
        <v>45425</v>
      </c>
      <c r="D224" t="s">
        <v>56</v>
      </c>
      <c r="E224">
        <v>5</v>
      </c>
      <c r="G224" t="s">
        <v>30</v>
      </c>
    </row>
    <row r="225" spans="2:7" x14ac:dyDescent="0.3">
      <c r="B225" t="s">
        <v>53</v>
      </c>
      <c r="C225" s="2">
        <v>45426</v>
      </c>
      <c r="D225" t="s">
        <v>56</v>
      </c>
      <c r="E225">
        <v>5</v>
      </c>
      <c r="G225" t="s">
        <v>30</v>
      </c>
    </row>
    <row r="226" spans="2:7" x14ac:dyDescent="0.3">
      <c r="B226" t="s">
        <v>53</v>
      </c>
      <c r="C226" s="2">
        <v>45426</v>
      </c>
      <c r="D226" t="s">
        <v>62</v>
      </c>
      <c r="E226">
        <v>43.9</v>
      </c>
      <c r="G226" t="s">
        <v>36</v>
      </c>
    </row>
    <row r="227" spans="2:7" x14ac:dyDescent="0.3">
      <c r="B227" t="s">
        <v>53</v>
      </c>
      <c r="C227" s="2">
        <v>45426</v>
      </c>
      <c r="D227" t="s">
        <v>63</v>
      </c>
      <c r="E227">
        <v>101.80000000000001</v>
      </c>
      <c r="G227" t="s">
        <v>28</v>
      </c>
    </row>
    <row r="228" spans="2:7" x14ac:dyDescent="0.3">
      <c r="B228" t="s">
        <v>53</v>
      </c>
      <c r="C228" s="2">
        <v>45426</v>
      </c>
      <c r="D228" t="s">
        <v>64</v>
      </c>
      <c r="E228">
        <v>55.9</v>
      </c>
      <c r="G228" t="s">
        <v>47</v>
      </c>
    </row>
    <row r="229" spans="2:7" x14ac:dyDescent="0.3">
      <c r="B229" t="s">
        <v>53</v>
      </c>
      <c r="C229" s="2">
        <v>45427</v>
      </c>
      <c r="D229" t="s">
        <v>65</v>
      </c>
      <c r="E229">
        <v>32</v>
      </c>
      <c r="G229" t="s">
        <v>49</v>
      </c>
    </row>
    <row r="230" spans="2:7" x14ac:dyDescent="0.3">
      <c r="B230" t="s">
        <v>54</v>
      </c>
      <c r="C230" s="2">
        <v>45428</v>
      </c>
      <c r="D230" t="s">
        <v>66</v>
      </c>
      <c r="E230">
        <v>30</v>
      </c>
      <c r="G230" t="s">
        <v>41</v>
      </c>
    </row>
    <row r="231" spans="2:7" x14ac:dyDescent="0.3">
      <c r="B231" t="s">
        <v>53</v>
      </c>
      <c r="C231" s="2">
        <v>45428</v>
      </c>
      <c r="D231" t="s">
        <v>56</v>
      </c>
      <c r="E231">
        <v>5</v>
      </c>
      <c r="G231" t="s">
        <v>30</v>
      </c>
    </row>
    <row r="232" spans="2:7" x14ac:dyDescent="0.3">
      <c r="B232" t="s">
        <v>53</v>
      </c>
      <c r="C232" s="2">
        <v>45429</v>
      </c>
      <c r="D232" t="s">
        <v>56</v>
      </c>
      <c r="E232">
        <v>5</v>
      </c>
      <c r="G232" t="s">
        <v>30</v>
      </c>
    </row>
    <row r="233" spans="2:7" x14ac:dyDescent="0.3">
      <c r="B233" t="s">
        <v>54</v>
      </c>
      <c r="C233" s="2">
        <v>45429</v>
      </c>
      <c r="D233" t="s">
        <v>77</v>
      </c>
      <c r="E233">
        <v>75</v>
      </c>
      <c r="G233" t="s">
        <v>34</v>
      </c>
    </row>
    <row r="234" spans="2:7" x14ac:dyDescent="0.3">
      <c r="B234" t="s">
        <v>54</v>
      </c>
      <c r="C234" s="2">
        <v>45429</v>
      </c>
      <c r="D234" t="s">
        <v>68</v>
      </c>
      <c r="E234">
        <v>40</v>
      </c>
      <c r="G234" t="s">
        <v>45</v>
      </c>
    </row>
    <row r="235" spans="2:7" x14ac:dyDescent="0.3">
      <c r="B235" t="s">
        <v>53</v>
      </c>
      <c r="C235" s="2">
        <v>45430</v>
      </c>
      <c r="D235" t="s">
        <v>69</v>
      </c>
      <c r="E235">
        <v>49</v>
      </c>
      <c r="G235" t="s">
        <v>39</v>
      </c>
    </row>
    <row r="236" spans="2:7" x14ac:dyDescent="0.3">
      <c r="B236" t="s">
        <v>53</v>
      </c>
      <c r="C236" s="2">
        <v>45430</v>
      </c>
      <c r="D236" t="s">
        <v>70</v>
      </c>
      <c r="E236">
        <v>35</v>
      </c>
      <c r="G236" t="s">
        <v>36</v>
      </c>
    </row>
    <row r="237" spans="2:7" x14ac:dyDescent="0.3">
      <c r="B237" t="s">
        <v>53</v>
      </c>
      <c r="C237" s="2">
        <v>45430</v>
      </c>
      <c r="D237" t="s">
        <v>56</v>
      </c>
      <c r="E237">
        <v>5</v>
      </c>
      <c r="G237" t="s">
        <v>30</v>
      </c>
    </row>
    <row r="238" spans="2:7" x14ac:dyDescent="0.3">
      <c r="B238" t="s">
        <v>53</v>
      </c>
      <c r="C238" s="2">
        <v>45431</v>
      </c>
      <c r="D238" t="s">
        <v>56</v>
      </c>
      <c r="E238">
        <v>5</v>
      </c>
      <c r="G238" t="s">
        <v>30</v>
      </c>
    </row>
    <row r="239" spans="2:7" x14ac:dyDescent="0.3">
      <c r="B239" t="s">
        <v>53</v>
      </c>
      <c r="C239" s="2">
        <v>45432</v>
      </c>
      <c r="D239" t="s">
        <v>56</v>
      </c>
      <c r="E239">
        <v>5</v>
      </c>
      <c r="G239" t="s">
        <v>30</v>
      </c>
    </row>
    <row r="240" spans="2:7" x14ac:dyDescent="0.3">
      <c r="B240" t="s">
        <v>53</v>
      </c>
      <c r="C240" s="2">
        <v>45432</v>
      </c>
      <c r="D240" t="s">
        <v>59</v>
      </c>
      <c r="E240">
        <v>174</v>
      </c>
      <c r="G240" t="s">
        <v>40</v>
      </c>
    </row>
    <row r="241" spans="2:7" x14ac:dyDescent="0.3">
      <c r="B241" t="s">
        <v>53</v>
      </c>
      <c r="C241" s="2">
        <v>45433</v>
      </c>
      <c r="D241" t="s">
        <v>71</v>
      </c>
      <c r="E241">
        <v>41.1</v>
      </c>
      <c r="G241" t="s">
        <v>47</v>
      </c>
    </row>
    <row r="242" spans="2:7" x14ac:dyDescent="0.3">
      <c r="B242" t="s">
        <v>53</v>
      </c>
      <c r="C242" s="2">
        <v>45434</v>
      </c>
      <c r="D242" t="s">
        <v>72</v>
      </c>
      <c r="E242">
        <v>16.2</v>
      </c>
      <c r="G242" t="s">
        <v>47</v>
      </c>
    </row>
    <row r="243" spans="2:7" x14ac:dyDescent="0.3">
      <c r="B243" t="s">
        <v>54</v>
      </c>
      <c r="C243" s="2">
        <v>45435</v>
      </c>
      <c r="D243" t="s">
        <v>73</v>
      </c>
      <c r="E243">
        <v>55</v>
      </c>
      <c r="G243" t="s">
        <v>35</v>
      </c>
    </row>
    <row r="244" spans="2:7" x14ac:dyDescent="0.3">
      <c r="B244" t="s">
        <v>53</v>
      </c>
      <c r="C244" s="2">
        <v>45435</v>
      </c>
      <c r="D244" t="s">
        <v>61</v>
      </c>
      <c r="E244">
        <v>67</v>
      </c>
      <c r="G244" t="s">
        <v>43</v>
      </c>
    </row>
    <row r="245" spans="2:7" x14ac:dyDescent="0.3">
      <c r="B245" t="s">
        <v>53</v>
      </c>
      <c r="C245" s="2">
        <v>45435</v>
      </c>
      <c r="D245" t="s">
        <v>56</v>
      </c>
      <c r="E245">
        <v>5</v>
      </c>
      <c r="G245" t="s">
        <v>30</v>
      </c>
    </row>
    <row r="246" spans="2:7" x14ac:dyDescent="0.3">
      <c r="B246" t="s">
        <v>53</v>
      </c>
      <c r="C246" s="2">
        <v>45436</v>
      </c>
      <c r="D246" t="s">
        <v>56</v>
      </c>
      <c r="E246">
        <v>5</v>
      </c>
      <c r="G246" t="s">
        <v>30</v>
      </c>
    </row>
    <row r="247" spans="2:7" x14ac:dyDescent="0.3">
      <c r="B247" t="s">
        <v>53</v>
      </c>
      <c r="C247" s="2">
        <v>45437</v>
      </c>
      <c r="D247" t="s">
        <v>56</v>
      </c>
      <c r="E247">
        <v>5</v>
      </c>
      <c r="G247" t="s">
        <v>30</v>
      </c>
    </row>
    <row r="248" spans="2:7" x14ac:dyDescent="0.3">
      <c r="B248" t="s">
        <v>53</v>
      </c>
      <c r="C248" s="2">
        <v>45438</v>
      </c>
      <c r="D248" t="s">
        <v>56</v>
      </c>
      <c r="E248">
        <v>5</v>
      </c>
      <c r="G248" t="s">
        <v>30</v>
      </c>
    </row>
    <row r="249" spans="2:7" x14ac:dyDescent="0.3">
      <c r="B249" t="s">
        <v>53</v>
      </c>
      <c r="C249" s="2">
        <v>45439</v>
      </c>
      <c r="D249" t="s">
        <v>56</v>
      </c>
      <c r="E249">
        <v>5</v>
      </c>
      <c r="G249" t="s">
        <v>30</v>
      </c>
    </row>
    <row r="250" spans="2:7" x14ac:dyDescent="0.3">
      <c r="B250" t="s">
        <v>53</v>
      </c>
      <c r="C250" s="2">
        <v>45439</v>
      </c>
      <c r="D250" t="s">
        <v>59</v>
      </c>
      <c r="E250">
        <v>165.8</v>
      </c>
      <c r="G250" t="s">
        <v>40</v>
      </c>
    </row>
    <row r="251" spans="2:7" x14ac:dyDescent="0.3">
      <c r="B251" t="s">
        <v>53</v>
      </c>
      <c r="C251" s="2">
        <v>45440</v>
      </c>
      <c r="D251" t="s">
        <v>74</v>
      </c>
      <c r="E251">
        <v>128.80000000000001</v>
      </c>
      <c r="G251" t="s">
        <v>28</v>
      </c>
    </row>
    <row r="252" spans="2:7" x14ac:dyDescent="0.3">
      <c r="B252" t="s">
        <v>53</v>
      </c>
      <c r="C252" s="2">
        <v>45440</v>
      </c>
      <c r="D252" t="s">
        <v>81</v>
      </c>
      <c r="E252">
        <v>235</v>
      </c>
      <c r="G252" t="s">
        <v>37</v>
      </c>
    </row>
    <row r="253" spans="2:7" x14ac:dyDescent="0.3">
      <c r="B253" t="s">
        <v>53</v>
      </c>
      <c r="C253" s="2">
        <v>45441</v>
      </c>
      <c r="D253" t="s">
        <v>63</v>
      </c>
      <c r="E253">
        <v>149.19999999999999</v>
      </c>
      <c r="G253" t="s">
        <v>28</v>
      </c>
    </row>
    <row r="254" spans="2:7" x14ac:dyDescent="0.3">
      <c r="B254" t="s">
        <v>53</v>
      </c>
      <c r="C254" s="2">
        <v>45441</v>
      </c>
      <c r="D254" t="s">
        <v>65</v>
      </c>
      <c r="E254">
        <v>27.200000000000003</v>
      </c>
      <c r="G254" t="s">
        <v>49</v>
      </c>
    </row>
    <row r="255" spans="2:7" x14ac:dyDescent="0.3">
      <c r="B255" t="s">
        <v>53</v>
      </c>
      <c r="C255" s="2">
        <v>45443</v>
      </c>
      <c r="D255" t="s">
        <v>79</v>
      </c>
      <c r="E255">
        <v>15</v>
      </c>
      <c r="G255" t="s">
        <v>47</v>
      </c>
    </row>
    <row r="256" spans="2:7" x14ac:dyDescent="0.3">
      <c r="B256" t="s">
        <v>53</v>
      </c>
      <c r="C256" s="2">
        <v>45442</v>
      </c>
      <c r="D256" t="s">
        <v>56</v>
      </c>
      <c r="E256">
        <v>5</v>
      </c>
      <c r="G256" t="s">
        <v>30</v>
      </c>
    </row>
    <row r="257" spans="2:7" x14ac:dyDescent="0.3">
      <c r="B257" t="s">
        <v>53</v>
      </c>
      <c r="C257" s="2">
        <v>45443</v>
      </c>
      <c r="D257" t="s">
        <v>56</v>
      </c>
      <c r="E257">
        <v>5</v>
      </c>
      <c r="G257" t="s">
        <v>30</v>
      </c>
    </row>
    <row r="258" spans="2:7" x14ac:dyDescent="0.3">
      <c r="B258" t="s">
        <v>54</v>
      </c>
      <c r="C258" s="2">
        <v>45444</v>
      </c>
      <c r="D258" t="s">
        <v>55</v>
      </c>
      <c r="F258">
        <v>4000</v>
      </c>
      <c r="G258" t="s">
        <v>48</v>
      </c>
    </row>
    <row r="259" spans="2:7" x14ac:dyDescent="0.3">
      <c r="B259" t="s">
        <v>97</v>
      </c>
      <c r="C259" s="2">
        <v>45444</v>
      </c>
      <c r="D259" t="s">
        <v>42</v>
      </c>
      <c r="F259">
        <v>40</v>
      </c>
      <c r="G259" t="s">
        <v>42</v>
      </c>
    </row>
    <row r="260" spans="2:7" x14ac:dyDescent="0.3">
      <c r="B260" t="s">
        <v>53</v>
      </c>
      <c r="C260" s="2">
        <v>45446</v>
      </c>
      <c r="D260" t="s">
        <v>56</v>
      </c>
      <c r="E260">
        <v>5</v>
      </c>
      <c r="G260" t="s">
        <v>30</v>
      </c>
    </row>
    <row r="261" spans="2:7" x14ac:dyDescent="0.3">
      <c r="B261" t="s">
        <v>54</v>
      </c>
      <c r="C261" s="2">
        <v>45446</v>
      </c>
      <c r="D261" t="s">
        <v>57</v>
      </c>
      <c r="E261">
        <v>900</v>
      </c>
      <c r="G261" t="s">
        <v>46</v>
      </c>
    </row>
    <row r="262" spans="2:7" x14ac:dyDescent="0.3">
      <c r="B262" t="s">
        <v>54</v>
      </c>
      <c r="C262" s="2">
        <v>45446</v>
      </c>
      <c r="D262" t="s">
        <v>58</v>
      </c>
      <c r="E262">
        <v>150</v>
      </c>
      <c r="G262" t="s">
        <v>44</v>
      </c>
    </row>
    <row r="263" spans="2:7" x14ac:dyDescent="0.3">
      <c r="B263" t="s">
        <v>53</v>
      </c>
      <c r="C263" s="2">
        <v>45446</v>
      </c>
      <c r="D263" t="s">
        <v>56</v>
      </c>
      <c r="E263">
        <v>5</v>
      </c>
      <c r="G263" t="s">
        <v>30</v>
      </c>
    </row>
    <row r="264" spans="2:7" x14ac:dyDescent="0.3">
      <c r="B264" t="s">
        <v>53</v>
      </c>
      <c r="C264" s="2">
        <v>45447</v>
      </c>
      <c r="D264" t="s">
        <v>56</v>
      </c>
      <c r="E264">
        <v>5</v>
      </c>
      <c r="G264" t="s">
        <v>30</v>
      </c>
    </row>
    <row r="265" spans="2:7" x14ac:dyDescent="0.3">
      <c r="B265" t="s">
        <v>53</v>
      </c>
      <c r="C265" s="2">
        <v>45448</v>
      </c>
      <c r="D265" t="s">
        <v>56</v>
      </c>
      <c r="E265">
        <v>5</v>
      </c>
      <c r="G265" t="s">
        <v>30</v>
      </c>
    </row>
    <row r="266" spans="2:7" x14ac:dyDescent="0.3">
      <c r="B266" t="s">
        <v>53</v>
      </c>
      <c r="C266" s="2">
        <v>45449</v>
      </c>
      <c r="D266" t="s">
        <v>56</v>
      </c>
      <c r="E266">
        <v>5</v>
      </c>
      <c r="G266" t="s">
        <v>30</v>
      </c>
    </row>
    <row r="267" spans="2:7" x14ac:dyDescent="0.3">
      <c r="B267" t="s">
        <v>53</v>
      </c>
      <c r="C267" s="2">
        <v>45449</v>
      </c>
      <c r="D267" t="s">
        <v>59</v>
      </c>
      <c r="E267">
        <v>119</v>
      </c>
      <c r="G267" t="s">
        <v>40</v>
      </c>
    </row>
    <row r="268" spans="2:7" x14ac:dyDescent="0.3">
      <c r="B268" t="s">
        <v>54</v>
      </c>
      <c r="C268" s="2">
        <v>45452</v>
      </c>
      <c r="D268" t="s">
        <v>60</v>
      </c>
      <c r="E268">
        <v>55</v>
      </c>
      <c r="G268" t="s">
        <v>38</v>
      </c>
    </row>
    <row r="269" spans="2:7" x14ac:dyDescent="0.3">
      <c r="B269" t="s">
        <v>53</v>
      </c>
      <c r="C269" s="2">
        <v>45452</v>
      </c>
      <c r="D269" t="s">
        <v>56</v>
      </c>
      <c r="E269">
        <v>5</v>
      </c>
      <c r="G269" t="s">
        <v>30</v>
      </c>
    </row>
    <row r="270" spans="2:7" x14ac:dyDescent="0.3">
      <c r="B270" t="s">
        <v>53</v>
      </c>
      <c r="C270" s="2">
        <v>45453</v>
      </c>
      <c r="D270" t="s">
        <v>56</v>
      </c>
      <c r="E270">
        <v>5</v>
      </c>
      <c r="G270" t="s">
        <v>30</v>
      </c>
    </row>
    <row r="271" spans="2:7" x14ac:dyDescent="0.3">
      <c r="B271" t="s">
        <v>53</v>
      </c>
      <c r="C271" s="2">
        <v>45454</v>
      </c>
      <c r="D271" t="s">
        <v>61</v>
      </c>
      <c r="E271">
        <v>82.1</v>
      </c>
      <c r="G271" t="s">
        <v>43</v>
      </c>
    </row>
    <row r="272" spans="2:7" x14ac:dyDescent="0.3">
      <c r="B272" t="s">
        <v>53</v>
      </c>
      <c r="C272" s="2">
        <v>45454</v>
      </c>
      <c r="D272" t="s">
        <v>56</v>
      </c>
      <c r="E272">
        <v>5</v>
      </c>
      <c r="G272" t="s">
        <v>30</v>
      </c>
    </row>
    <row r="273" spans="2:7" x14ac:dyDescent="0.3">
      <c r="B273" t="s">
        <v>53</v>
      </c>
      <c r="C273" s="2">
        <v>45455</v>
      </c>
      <c r="D273" t="s">
        <v>56</v>
      </c>
      <c r="E273">
        <v>5</v>
      </c>
      <c r="G273" t="s">
        <v>30</v>
      </c>
    </row>
    <row r="274" spans="2:7" x14ac:dyDescent="0.3">
      <c r="B274" t="s">
        <v>53</v>
      </c>
      <c r="C274" s="2">
        <v>45456</v>
      </c>
      <c r="D274" t="s">
        <v>59</v>
      </c>
      <c r="E274">
        <v>140.19999999999999</v>
      </c>
      <c r="G274" t="s">
        <v>40</v>
      </c>
    </row>
    <row r="275" spans="2:7" x14ac:dyDescent="0.3">
      <c r="B275" t="s">
        <v>53</v>
      </c>
      <c r="C275" s="2">
        <v>45456</v>
      </c>
      <c r="D275" t="s">
        <v>56</v>
      </c>
      <c r="E275">
        <v>5</v>
      </c>
      <c r="G275" t="s">
        <v>30</v>
      </c>
    </row>
    <row r="276" spans="2:7" x14ac:dyDescent="0.3">
      <c r="B276" t="s">
        <v>53</v>
      </c>
      <c r="C276" s="2">
        <v>45457</v>
      </c>
      <c r="D276" t="s">
        <v>56</v>
      </c>
      <c r="E276">
        <v>5</v>
      </c>
      <c r="G276" t="s">
        <v>30</v>
      </c>
    </row>
    <row r="277" spans="2:7" x14ac:dyDescent="0.3">
      <c r="B277" t="s">
        <v>53</v>
      </c>
      <c r="C277" s="2">
        <v>45457</v>
      </c>
      <c r="D277" t="s">
        <v>62</v>
      </c>
      <c r="E277">
        <v>44.9</v>
      </c>
      <c r="G277" t="s">
        <v>36</v>
      </c>
    </row>
    <row r="278" spans="2:7" x14ac:dyDescent="0.3">
      <c r="B278" t="s">
        <v>53</v>
      </c>
      <c r="C278" s="2">
        <v>45457</v>
      </c>
      <c r="D278" t="s">
        <v>63</v>
      </c>
      <c r="E278">
        <v>102.9</v>
      </c>
      <c r="G278" t="s">
        <v>28</v>
      </c>
    </row>
    <row r="279" spans="2:7" x14ac:dyDescent="0.3">
      <c r="B279" t="s">
        <v>53</v>
      </c>
      <c r="C279" s="2">
        <v>45457</v>
      </c>
      <c r="D279" t="s">
        <v>64</v>
      </c>
      <c r="E279">
        <v>56.9</v>
      </c>
      <c r="G279" t="s">
        <v>47</v>
      </c>
    </row>
    <row r="280" spans="2:7" x14ac:dyDescent="0.3">
      <c r="B280" t="s">
        <v>53</v>
      </c>
      <c r="C280" s="2">
        <v>45458</v>
      </c>
      <c r="D280" t="s">
        <v>65</v>
      </c>
      <c r="E280">
        <v>33.1</v>
      </c>
      <c r="G280" t="s">
        <v>49</v>
      </c>
    </row>
    <row r="281" spans="2:7" x14ac:dyDescent="0.3">
      <c r="B281" t="s">
        <v>54</v>
      </c>
      <c r="C281" s="2">
        <v>45459</v>
      </c>
      <c r="D281" t="s">
        <v>66</v>
      </c>
      <c r="E281">
        <v>30</v>
      </c>
      <c r="G281" t="s">
        <v>41</v>
      </c>
    </row>
    <row r="282" spans="2:7" x14ac:dyDescent="0.3">
      <c r="B282" t="s">
        <v>53</v>
      </c>
      <c r="C282" s="2">
        <v>45459</v>
      </c>
      <c r="D282" t="s">
        <v>56</v>
      </c>
      <c r="E282">
        <v>5</v>
      </c>
      <c r="G282" t="s">
        <v>30</v>
      </c>
    </row>
    <row r="283" spans="2:7" x14ac:dyDescent="0.3">
      <c r="B283" t="s">
        <v>53</v>
      </c>
      <c r="C283" s="2">
        <v>45460</v>
      </c>
      <c r="D283" t="s">
        <v>56</v>
      </c>
      <c r="E283">
        <v>5</v>
      </c>
      <c r="G283" t="s">
        <v>30</v>
      </c>
    </row>
    <row r="284" spans="2:7" x14ac:dyDescent="0.3">
      <c r="B284" t="s">
        <v>54</v>
      </c>
      <c r="C284" s="2">
        <v>45460</v>
      </c>
      <c r="D284" t="s">
        <v>68</v>
      </c>
      <c r="E284">
        <v>40</v>
      </c>
      <c r="G284" t="s">
        <v>45</v>
      </c>
    </row>
    <row r="285" spans="2:7" x14ac:dyDescent="0.3">
      <c r="B285" t="s">
        <v>53</v>
      </c>
      <c r="C285" s="2">
        <v>45461</v>
      </c>
      <c r="D285" t="s">
        <v>69</v>
      </c>
      <c r="E285">
        <v>50.1</v>
      </c>
      <c r="G285" t="s">
        <v>39</v>
      </c>
    </row>
    <row r="286" spans="2:7" x14ac:dyDescent="0.3">
      <c r="B286" t="s">
        <v>53</v>
      </c>
      <c r="C286" s="2">
        <v>45461</v>
      </c>
      <c r="D286" t="s">
        <v>70</v>
      </c>
      <c r="E286">
        <v>35</v>
      </c>
      <c r="G286" t="s">
        <v>36</v>
      </c>
    </row>
    <row r="287" spans="2:7" x14ac:dyDescent="0.3">
      <c r="B287" t="s">
        <v>53</v>
      </c>
      <c r="C287" s="2">
        <v>45461</v>
      </c>
      <c r="D287" t="s">
        <v>56</v>
      </c>
      <c r="E287">
        <v>5</v>
      </c>
      <c r="G287" t="s">
        <v>30</v>
      </c>
    </row>
    <row r="288" spans="2:7" x14ac:dyDescent="0.3">
      <c r="B288" t="s">
        <v>53</v>
      </c>
      <c r="C288" s="2">
        <v>45462</v>
      </c>
      <c r="D288" t="s">
        <v>56</v>
      </c>
      <c r="E288">
        <v>5</v>
      </c>
      <c r="G288" t="s">
        <v>30</v>
      </c>
    </row>
    <row r="289" spans="2:7" x14ac:dyDescent="0.3">
      <c r="B289" t="s">
        <v>53</v>
      </c>
      <c r="C289" s="2">
        <v>45463</v>
      </c>
      <c r="D289" t="s">
        <v>56</v>
      </c>
      <c r="E289">
        <v>5</v>
      </c>
      <c r="G289" t="s">
        <v>30</v>
      </c>
    </row>
    <row r="290" spans="2:7" x14ac:dyDescent="0.3">
      <c r="B290" t="s">
        <v>53</v>
      </c>
      <c r="C290" s="2">
        <v>45463</v>
      </c>
      <c r="D290" t="s">
        <v>59</v>
      </c>
      <c r="E290">
        <v>234</v>
      </c>
      <c r="G290" t="s">
        <v>40</v>
      </c>
    </row>
    <row r="291" spans="2:7" x14ac:dyDescent="0.3">
      <c r="B291" t="s">
        <v>53</v>
      </c>
      <c r="C291" s="2">
        <v>45464</v>
      </c>
      <c r="D291" t="s">
        <v>71</v>
      </c>
      <c r="E291">
        <v>42.1</v>
      </c>
      <c r="G291" t="s">
        <v>47</v>
      </c>
    </row>
    <row r="292" spans="2:7" x14ac:dyDescent="0.3">
      <c r="B292" t="s">
        <v>53</v>
      </c>
      <c r="C292" s="2">
        <v>45465</v>
      </c>
      <c r="D292" t="s">
        <v>72</v>
      </c>
      <c r="E292">
        <v>17.099999999999998</v>
      </c>
      <c r="G292" t="s">
        <v>47</v>
      </c>
    </row>
    <row r="293" spans="2:7" x14ac:dyDescent="0.3">
      <c r="B293" t="s">
        <v>54</v>
      </c>
      <c r="C293" s="2">
        <v>45466</v>
      </c>
      <c r="D293" t="s">
        <v>73</v>
      </c>
      <c r="E293">
        <v>55</v>
      </c>
      <c r="G293" t="s">
        <v>35</v>
      </c>
    </row>
    <row r="294" spans="2:7" x14ac:dyDescent="0.3">
      <c r="B294" t="s">
        <v>53</v>
      </c>
      <c r="C294" s="2">
        <v>45466</v>
      </c>
      <c r="D294" t="s">
        <v>61</v>
      </c>
      <c r="E294">
        <v>67.900000000000006</v>
      </c>
      <c r="G294" t="s">
        <v>43</v>
      </c>
    </row>
    <row r="295" spans="2:7" x14ac:dyDescent="0.3">
      <c r="B295" t="s">
        <v>53</v>
      </c>
      <c r="C295" s="2">
        <v>45466</v>
      </c>
      <c r="D295" t="s">
        <v>56</v>
      </c>
      <c r="E295">
        <v>5</v>
      </c>
      <c r="G295" t="s">
        <v>30</v>
      </c>
    </row>
    <row r="296" spans="2:7" x14ac:dyDescent="0.3">
      <c r="B296" t="s">
        <v>53</v>
      </c>
      <c r="C296" s="2">
        <v>45467</v>
      </c>
      <c r="D296" t="s">
        <v>56</v>
      </c>
      <c r="E296">
        <v>5</v>
      </c>
      <c r="G296" t="s">
        <v>30</v>
      </c>
    </row>
    <row r="297" spans="2:7" x14ac:dyDescent="0.3">
      <c r="B297" t="s">
        <v>53</v>
      </c>
      <c r="C297" s="2">
        <v>45468</v>
      </c>
      <c r="D297" t="s">
        <v>56</v>
      </c>
      <c r="E297">
        <v>5</v>
      </c>
      <c r="G297" t="s">
        <v>30</v>
      </c>
    </row>
    <row r="298" spans="2:7" x14ac:dyDescent="0.3">
      <c r="B298" t="s">
        <v>53</v>
      </c>
      <c r="C298" s="2">
        <v>45469</v>
      </c>
      <c r="D298" t="s">
        <v>56</v>
      </c>
      <c r="E298">
        <v>5</v>
      </c>
      <c r="G298" t="s">
        <v>30</v>
      </c>
    </row>
    <row r="299" spans="2:7" x14ac:dyDescent="0.3">
      <c r="B299" t="s">
        <v>53</v>
      </c>
      <c r="C299" s="2">
        <v>45470</v>
      </c>
      <c r="D299" t="s">
        <v>56</v>
      </c>
      <c r="E299">
        <v>5</v>
      </c>
      <c r="G299" t="s">
        <v>30</v>
      </c>
    </row>
    <row r="300" spans="2:7" x14ac:dyDescent="0.3">
      <c r="B300" t="s">
        <v>53</v>
      </c>
      <c r="C300" s="2">
        <v>45470</v>
      </c>
      <c r="D300" t="s">
        <v>59</v>
      </c>
      <c r="E300">
        <v>166.9</v>
      </c>
      <c r="G300" t="s">
        <v>40</v>
      </c>
    </row>
    <row r="301" spans="2:7" x14ac:dyDescent="0.3">
      <c r="B301" t="s">
        <v>53</v>
      </c>
      <c r="C301" s="2">
        <v>45471</v>
      </c>
      <c r="D301" t="s">
        <v>74</v>
      </c>
      <c r="E301">
        <v>129.9</v>
      </c>
      <c r="G301" t="s">
        <v>28</v>
      </c>
    </row>
    <row r="302" spans="2:7" x14ac:dyDescent="0.3">
      <c r="B302" t="s">
        <v>53</v>
      </c>
      <c r="C302" s="2">
        <v>45471</v>
      </c>
      <c r="D302" t="s">
        <v>75</v>
      </c>
      <c r="E302">
        <v>180.29999999999998</v>
      </c>
      <c r="G302" t="s">
        <v>36</v>
      </c>
    </row>
    <row r="303" spans="2:7" x14ac:dyDescent="0.3">
      <c r="B303" t="s">
        <v>53</v>
      </c>
      <c r="C303" s="2">
        <v>45472</v>
      </c>
      <c r="D303" t="s">
        <v>63</v>
      </c>
      <c r="E303">
        <v>150.1</v>
      </c>
      <c r="G303" t="s">
        <v>28</v>
      </c>
    </row>
    <row r="304" spans="2:7" x14ac:dyDescent="0.3">
      <c r="B304" t="s">
        <v>53</v>
      </c>
      <c r="C304" s="2">
        <v>45472</v>
      </c>
      <c r="D304" t="s">
        <v>65</v>
      </c>
      <c r="E304">
        <v>28.200000000000003</v>
      </c>
      <c r="G304" t="s">
        <v>49</v>
      </c>
    </row>
    <row r="305" spans="2:7" x14ac:dyDescent="0.3">
      <c r="B305" t="s">
        <v>53</v>
      </c>
      <c r="C305" s="2">
        <v>45472</v>
      </c>
      <c r="D305" t="s">
        <v>79</v>
      </c>
      <c r="E305">
        <v>15</v>
      </c>
      <c r="G305" t="s">
        <v>47</v>
      </c>
    </row>
    <row r="306" spans="2:7" x14ac:dyDescent="0.3">
      <c r="B306" t="s">
        <v>53</v>
      </c>
      <c r="C306" s="2">
        <v>45473</v>
      </c>
      <c r="D306" t="s">
        <v>56</v>
      </c>
      <c r="E306">
        <v>5</v>
      </c>
      <c r="G306" t="s">
        <v>30</v>
      </c>
    </row>
    <row r="307" spans="2:7" x14ac:dyDescent="0.3">
      <c r="B307" t="s">
        <v>53</v>
      </c>
      <c r="C307" s="2">
        <v>45474</v>
      </c>
      <c r="D307" t="s">
        <v>56</v>
      </c>
      <c r="E307">
        <v>5</v>
      </c>
      <c r="G307" t="s">
        <v>30</v>
      </c>
    </row>
    <row r="308" spans="2:7" x14ac:dyDescent="0.3">
      <c r="B308" t="s">
        <v>54</v>
      </c>
      <c r="C308" s="2">
        <v>45475</v>
      </c>
      <c r="D308" t="s">
        <v>55</v>
      </c>
      <c r="F308">
        <v>4000</v>
      </c>
      <c r="G308" t="s">
        <v>48</v>
      </c>
    </row>
    <row r="309" spans="2:7" x14ac:dyDescent="0.3">
      <c r="B309" t="s">
        <v>97</v>
      </c>
      <c r="C309" s="2">
        <v>45475</v>
      </c>
      <c r="D309" t="s">
        <v>42</v>
      </c>
      <c r="F309">
        <v>41</v>
      </c>
      <c r="G309" t="s">
        <v>42</v>
      </c>
    </row>
    <row r="310" spans="2:7" x14ac:dyDescent="0.3">
      <c r="B310" t="s">
        <v>53</v>
      </c>
      <c r="C310" s="2">
        <v>45476</v>
      </c>
      <c r="D310" t="s">
        <v>56</v>
      </c>
      <c r="E310">
        <v>5</v>
      </c>
      <c r="G310" t="s">
        <v>30</v>
      </c>
    </row>
    <row r="311" spans="2:7" x14ac:dyDescent="0.3">
      <c r="B311" t="s">
        <v>54</v>
      </c>
      <c r="C311" s="2">
        <v>45478</v>
      </c>
      <c r="D311" t="s">
        <v>57</v>
      </c>
      <c r="E311">
        <v>900</v>
      </c>
      <c r="G311" t="s">
        <v>46</v>
      </c>
    </row>
    <row r="312" spans="2:7" x14ac:dyDescent="0.3">
      <c r="B312" t="s">
        <v>54</v>
      </c>
      <c r="C312" s="2">
        <v>45478</v>
      </c>
      <c r="D312" t="s">
        <v>58</v>
      </c>
      <c r="E312">
        <v>150</v>
      </c>
      <c r="G312" t="s">
        <v>44</v>
      </c>
    </row>
    <row r="313" spans="2:7" x14ac:dyDescent="0.3">
      <c r="B313" t="s">
        <v>53</v>
      </c>
      <c r="C313" s="2">
        <v>45478</v>
      </c>
      <c r="D313" t="s">
        <v>82</v>
      </c>
      <c r="E313">
        <v>15</v>
      </c>
      <c r="G313" t="s">
        <v>47</v>
      </c>
    </row>
    <row r="314" spans="2:7" x14ac:dyDescent="0.3">
      <c r="B314" t="s">
        <v>53</v>
      </c>
      <c r="C314" s="2">
        <v>45478</v>
      </c>
      <c r="D314" t="s">
        <v>56</v>
      </c>
      <c r="E314">
        <v>5</v>
      </c>
      <c r="G314" t="s">
        <v>30</v>
      </c>
    </row>
    <row r="315" spans="2:7" x14ac:dyDescent="0.3">
      <c r="B315" t="s">
        <v>53</v>
      </c>
      <c r="C315" s="2">
        <v>45479</v>
      </c>
      <c r="D315" t="s">
        <v>56</v>
      </c>
      <c r="E315">
        <v>5</v>
      </c>
      <c r="G315" t="s">
        <v>30</v>
      </c>
    </row>
    <row r="316" spans="2:7" x14ac:dyDescent="0.3">
      <c r="B316" t="s">
        <v>53</v>
      </c>
      <c r="C316" s="2">
        <v>45480</v>
      </c>
      <c r="D316" t="s">
        <v>56</v>
      </c>
      <c r="E316">
        <v>5</v>
      </c>
      <c r="G316" t="s">
        <v>30</v>
      </c>
    </row>
    <row r="317" spans="2:7" x14ac:dyDescent="0.3">
      <c r="B317" t="s">
        <v>53</v>
      </c>
      <c r="C317" s="2">
        <v>45480</v>
      </c>
      <c r="D317" t="s">
        <v>59</v>
      </c>
      <c r="E317">
        <v>180</v>
      </c>
      <c r="G317" t="s">
        <v>40</v>
      </c>
    </row>
    <row r="318" spans="2:7" x14ac:dyDescent="0.3">
      <c r="B318" t="s">
        <v>54</v>
      </c>
      <c r="C318" s="2">
        <v>45483</v>
      </c>
      <c r="D318" t="s">
        <v>60</v>
      </c>
      <c r="E318">
        <v>56.1</v>
      </c>
      <c r="G318" t="s">
        <v>38</v>
      </c>
    </row>
    <row r="319" spans="2:7" x14ac:dyDescent="0.3">
      <c r="B319" t="s">
        <v>53</v>
      </c>
      <c r="C319" s="2">
        <v>45483</v>
      </c>
      <c r="D319" t="s">
        <v>56</v>
      </c>
      <c r="E319">
        <v>5</v>
      </c>
      <c r="G319" t="s">
        <v>30</v>
      </c>
    </row>
    <row r="320" spans="2:7" x14ac:dyDescent="0.3">
      <c r="B320" t="s">
        <v>53</v>
      </c>
      <c r="C320" s="2">
        <v>45484</v>
      </c>
      <c r="D320" t="s">
        <v>56</v>
      </c>
      <c r="E320">
        <v>5</v>
      </c>
      <c r="G320" t="s">
        <v>30</v>
      </c>
    </row>
    <row r="321" spans="2:7" x14ac:dyDescent="0.3">
      <c r="B321" t="s">
        <v>53</v>
      </c>
      <c r="C321" s="2">
        <v>45485</v>
      </c>
      <c r="D321" t="s">
        <v>61</v>
      </c>
      <c r="E321">
        <v>83.1</v>
      </c>
      <c r="G321" t="s">
        <v>43</v>
      </c>
    </row>
    <row r="322" spans="2:7" x14ac:dyDescent="0.3">
      <c r="B322" t="s">
        <v>53</v>
      </c>
      <c r="C322" s="2">
        <v>45485</v>
      </c>
      <c r="D322" t="s">
        <v>56</v>
      </c>
      <c r="E322">
        <v>5</v>
      </c>
      <c r="G322" t="s">
        <v>30</v>
      </c>
    </row>
    <row r="323" spans="2:7" x14ac:dyDescent="0.3">
      <c r="B323" t="s">
        <v>53</v>
      </c>
      <c r="C323" s="2">
        <v>45486</v>
      </c>
      <c r="D323" t="s">
        <v>56</v>
      </c>
      <c r="E323">
        <v>5</v>
      </c>
      <c r="G323" t="s">
        <v>30</v>
      </c>
    </row>
    <row r="324" spans="2:7" x14ac:dyDescent="0.3">
      <c r="B324" t="s">
        <v>53</v>
      </c>
      <c r="C324" s="2">
        <v>45487</v>
      </c>
      <c r="D324" t="s">
        <v>59</v>
      </c>
      <c r="E324">
        <v>141.1</v>
      </c>
      <c r="G324" t="s">
        <v>40</v>
      </c>
    </row>
    <row r="325" spans="2:7" x14ac:dyDescent="0.3">
      <c r="B325" t="s">
        <v>53</v>
      </c>
      <c r="C325" s="2">
        <v>45487</v>
      </c>
      <c r="D325" t="s">
        <v>56</v>
      </c>
      <c r="E325">
        <v>5</v>
      </c>
      <c r="G325" t="s">
        <v>30</v>
      </c>
    </row>
    <row r="326" spans="2:7" x14ac:dyDescent="0.3">
      <c r="B326" t="s">
        <v>53</v>
      </c>
      <c r="C326" s="2">
        <v>45488</v>
      </c>
      <c r="D326" t="s">
        <v>56</v>
      </c>
      <c r="E326">
        <v>5</v>
      </c>
      <c r="G326" t="s">
        <v>30</v>
      </c>
    </row>
    <row r="327" spans="2:7" x14ac:dyDescent="0.3">
      <c r="B327" t="s">
        <v>53</v>
      </c>
      <c r="C327" s="2">
        <v>45488</v>
      </c>
      <c r="D327" t="s">
        <v>62</v>
      </c>
      <c r="E327">
        <v>45.8</v>
      </c>
      <c r="G327" t="s">
        <v>36</v>
      </c>
    </row>
    <row r="328" spans="2:7" x14ac:dyDescent="0.3">
      <c r="B328" t="s">
        <v>53</v>
      </c>
      <c r="C328" s="2">
        <v>45488</v>
      </c>
      <c r="D328" t="s">
        <v>63</v>
      </c>
      <c r="E328">
        <v>103.80000000000001</v>
      </c>
      <c r="G328" t="s">
        <v>28</v>
      </c>
    </row>
    <row r="329" spans="2:7" x14ac:dyDescent="0.3">
      <c r="B329" t="s">
        <v>53</v>
      </c>
      <c r="C329" s="2">
        <v>45488</v>
      </c>
      <c r="D329" t="s">
        <v>64</v>
      </c>
      <c r="E329">
        <v>58</v>
      </c>
      <c r="G329" t="s">
        <v>47</v>
      </c>
    </row>
    <row r="330" spans="2:7" x14ac:dyDescent="0.3">
      <c r="B330" t="s">
        <v>53</v>
      </c>
      <c r="C330" s="2">
        <v>45489</v>
      </c>
      <c r="D330" t="s">
        <v>65</v>
      </c>
      <c r="E330">
        <v>34.200000000000003</v>
      </c>
      <c r="G330" t="s">
        <v>49</v>
      </c>
    </row>
    <row r="331" spans="2:7" x14ac:dyDescent="0.3">
      <c r="B331" t="s">
        <v>54</v>
      </c>
      <c r="C331" s="2">
        <v>45490</v>
      </c>
      <c r="D331" t="s">
        <v>66</v>
      </c>
      <c r="E331">
        <v>30</v>
      </c>
      <c r="G331" t="s">
        <v>41</v>
      </c>
    </row>
    <row r="332" spans="2:7" x14ac:dyDescent="0.3">
      <c r="B332" t="s">
        <v>53</v>
      </c>
      <c r="C332" s="2">
        <v>45490</v>
      </c>
      <c r="D332" t="s">
        <v>56</v>
      </c>
      <c r="E332">
        <v>5</v>
      </c>
      <c r="G332" t="s">
        <v>30</v>
      </c>
    </row>
    <row r="333" spans="2:7" x14ac:dyDescent="0.3">
      <c r="B333" t="s">
        <v>53</v>
      </c>
      <c r="C333" s="2">
        <v>45491</v>
      </c>
      <c r="D333" t="s">
        <v>56</v>
      </c>
      <c r="E333">
        <v>5</v>
      </c>
      <c r="G333" t="s">
        <v>30</v>
      </c>
    </row>
    <row r="334" spans="2:7" x14ac:dyDescent="0.3">
      <c r="B334" t="s">
        <v>54</v>
      </c>
      <c r="C334" s="2">
        <v>45491</v>
      </c>
      <c r="D334" t="s">
        <v>68</v>
      </c>
      <c r="E334">
        <v>40</v>
      </c>
      <c r="G334" t="s">
        <v>45</v>
      </c>
    </row>
    <row r="335" spans="2:7" x14ac:dyDescent="0.3">
      <c r="B335" t="s">
        <v>53</v>
      </c>
      <c r="C335" s="2">
        <v>45492</v>
      </c>
      <c r="D335" t="s">
        <v>69</v>
      </c>
      <c r="E335">
        <v>51.1</v>
      </c>
      <c r="G335" t="s">
        <v>39</v>
      </c>
    </row>
    <row r="336" spans="2:7" x14ac:dyDescent="0.3">
      <c r="B336" t="s">
        <v>53</v>
      </c>
      <c r="C336" s="2">
        <v>45492</v>
      </c>
      <c r="D336" t="s">
        <v>70</v>
      </c>
      <c r="E336">
        <v>35</v>
      </c>
      <c r="G336" t="s">
        <v>36</v>
      </c>
    </row>
    <row r="337" spans="2:7" x14ac:dyDescent="0.3">
      <c r="B337" t="s">
        <v>53</v>
      </c>
      <c r="C337" s="2">
        <v>45492</v>
      </c>
      <c r="D337" t="s">
        <v>56</v>
      </c>
      <c r="E337">
        <v>5</v>
      </c>
      <c r="G337" t="s">
        <v>30</v>
      </c>
    </row>
    <row r="338" spans="2:7" x14ac:dyDescent="0.3">
      <c r="B338" t="s">
        <v>53</v>
      </c>
      <c r="C338" s="2">
        <v>45493</v>
      </c>
      <c r="D338" t="s">
        <v>56</v>
      </c>
      <c r="E338">
        <v>5</v>
      </c>
      <c r="G338" t="s">
        <v>30</v>
      </c>
    </row>
    <row r="339" spans="2:7" x14ac:dyDescent="0.3">
      <c r="B339" t="s">
        <v>53</v>
      </c>
      <c r="C339" s="2">
        <v>45494</v>
      </c>
      <c r="D339" t="s">
        <v>56</v>
      </c>
      <c r="E339">
        <v>5</v>
      </c>
      <c r="G339" t="s">
        <v>30</v>
      </c>
    </row>
    <row r="340" spans="2:7" x14ac:dyDescent="0.3">
      <c r="B340" t="s">
        <v>53</v>
      </c>
      <c r="C340" s="2">
        <v>45494</v>
      </c>
      <c r="D340" t="s">
        <v>59</v>
      </c>
      <c r="E340">
        <v>176</v>
      </c>
      <c r="G340" t="s">
        <v>40</v>
      </c>
    </row>
    <row r="341" spans="2:7" x14ac:dyDescent="0.3">
      <c r="B341" t="s">
        <v>53</v>
      </c>
      <c r="C341" s="2">
        <v>45495</v>
      </c>
      <c r="D341" t="s">
        <v>71</v>
      </c>
      <c r="E341">
        <v>43.1</v>
      </c>
      <c r="G341" t="s">
        <v>47</v>
      </c>
    </row>
    <row r="342" spans="2:7" x14ac:dyDescent="0.3">
      <c r="B342" t="s">
        <v>53</v>
      </c>
      <c r="C342" s="2">
        <v>45496</v>
      </c>
      <c r="D342" t="s">
        <v>72</v>
      </c>
      <c r="E342">
        <v>18.2</v>
      </c>
      <c r="G342" t="s">
        <v>47</v>
      </c>
    </row>
    <row r="343" spans="2:7" x14ac:dyDescent="0.3">
      <c r="B343" t="s">
        <v>54</v>
      </c>
      <c r="C343" s="2">
        <v>45497</v>
      </c>
      <c r="D343" t="s">
        <v>73</v>
      </c>
      <c r="E343">
        <v>55</v>
      </c>
      <c r="G343" t="s">
        <v>35</v>
      </c>
    </row>
    <row r="344" spans="2:7" x14ac:dyDescent="0.3">
      <c r="B344" t="s">
        <v>53</v>
      </c>
      <c r="C344" s="2">
        <v>45497</v>
      </c>
      <c r="D344" t="s">
        <v>61</v>
      </c>
      <c r="E344">
        <v>68.800000000000011</v>
      </c>
      <c r="G344" t="s">
        <v>43</v>
      </c>
    </row>
    <row r="345" spans="2:7" x14ac:dyDescent="0.3">
      <c r="B345" t="s">
        <v>53</v>
      </c>
      <c r="C345" s="2">
        <v>45497</v>
      </c>
      <c r="D345" t="s">
        <v>56</v>
      </c>
      <c r="E345">
        <v>5</v>
      </c>
      <c r="G345" t="s">
        <v>30</v>
      </c>
    </row>
    <row r="346" spans="2:7" x14ac:dyDescent="0.3">
      <c r="B346" t="s">
        <v>53</v>
      </c>
      <c r="C346" s="2">
        <v>45498</v>
      </c>
      <c r="D346" t="s">
        <v>56</v>
      </c>
      <c r="E346">
        <v>5</v>
      </c>
      <c r="G346" t="s">
        <v>30</v>
      </c>
    </row>
    <row r="347" spans="2:7" x14ac:dyDescent="0.3">
      <c r="B347" t="s">
        <v>53</v>
      </c>
      <c r="C347" s="2">
        <v>45499</v>
      </c>
      <c r="D347" t="s">
        <v>56</v>
      </c>
      <c r="E347">
        <v>5</v>
      </c>
      <c r="G347" t="s">
        <v>30</v>
      </c>
    </row>
    <row r="348" spans="2:7" x14ac:dyDescent="0.3">
      <c r="B348" t="s">
        <v>53</v>
      </c>
      <c r="C348" s="2">
        <v>45500</v>
      </c>
      <c r="D348" t="s">
        <v>56</v>
      </c>
      <c r="E348">
        <v>5</v>
      </c>
      <c r="G348" t="s">
        <v>30</v>
      </c>
    </row>
    <row r="349" spans="2:7" x14ac:dyDescent="0.3">
      <c r="B349" t="s">
        <v>53</v>
      </c>
      <c r="C349" s="2">
        <v>45501</v>
      </c>
      <c r="D349" t="s">
        <v>56</v>
      </c>
      <c r="E349">
        <v>5</v>
      </c>
      <c r="G349" t="s">
        <v>30</v>
      </c>
    </row>
    <row r="350" spans="2:7" x14ac:dyDescent="0.3">
      <c r="B350" t="s">
        <v>53</v>
      </c>
      <c r="C350" s="2">
        <v>45501</v>
      </c>
      <c r="D350" t="s">
        <v>59</v>
      </c>
      <c r="E350">
        <v>193</v>
      </c>
      <c r="G350" t="s">
        <v>40</v>
      </c>
    </row>
    <row r="351" spans="2:7" x14ac:dyDescent="0.3">
      <c r="B351" t="s">
        <v>53</v>
      </c>
      <c r="C351" s="2">
        <v>45502</v>
      </c>
      <c r="D351" t="s">
        <v>74</v>
      </c>
      <c r="E351">
        <v>130.80000000000001</v>
      </c>
      <c r="G351" t="s">
        <v>28</v>
      </c>
    </row>
    <row r="352" spans="2:7" x14ac:dyDescent="0.3">
      <c r="B352" t="s">
        <v>53</v>
      </c>
      <c r="C352" s="2">
        <v>45502</v>
      </c>
      <c r="D352" t="s">
        <v>81</v>
      </c>
      <c r="E352">
        <v>181.39999999999998</v>
      </c>
      <c r="G352" t="s">
        <v>37</v>
      </c>
    </row>
    <row r="353" spans="2:7" x14ac:dyDescent="0.3">
      <c r="B353" t="s">
        <v>53</v>
      </c>
      <c r="C353" s="2">
        <v>45503</v>
      </c>
      <c r="D353" t="s">
        <v>63</v>
      </c>
      <c r="E353">
        <v>151.19999999999999</v>
      </c>
      <c r="G353" t="s">
        <v>28</v>
      </c>
    </row>
    <row r="354" spans="2:7" x14ac:dyDescent="0.3">
      <c r="B354" t="s">
        <v>53</v>
      </c>
      <c r="C354" s="2">
        <v>45503</v>
      </c>
      <c r="D354" t="s">
        <v>65</v>
      </c>
      <c r="E354">
        <v>29.300000000000004</v>
      </c>
      <c r="G354" t="s">
        <v>49</v>
      </c>
    </row>
    <row r="355" spans="2:7" x14ac:dyDescent="0.3">
      <c r="B355" t="s">
        <v>53</v>
      </c>
      <c r="C355" s="2">
        <v>45503</v>
      </c>
      <c r="D355" t="s">
        <v>79</v>
      </c>
      <c r="E355">
        <v>15</v>
      </c>
      <c r="G355" t="s">
        <v>47</v>
      </c>
    </row>
    <row r="356" spans="2:7" x14ac:dyDescent="0.3">
      <c r="B356" t="s">
        <v>53</v>
      </c>
      <c r="C356" s="2">
        <v>45504</v>
      </c>
      <c r="D356" t="s">
        <v>56</v>
      </c>
      <c r="E356">
        <v>5</v>
      </c>
      <c r="G356" t="s">
        <v>30</v>
      </c>
    </row>
    <row r="357" spans="2:7" x14ac:dyDescent="0.3">
      <c r="B357" t="s">
        <v>53</v>
      </c>
      <c r="C357" s="2">
        <v>45506</v>
      </c>
      <c r="D357" t="s">
        <v>56</v>
      </c>
      <c r="E357">
        <v>5</v>
      </c>
      <c r="G357" t="s">
        <v>30</v>
      </c>
    </row>
    <row r="358" spans="2:7" x14ac:dyDescent="0.3">
      <c r="B358" t="s">
        <v>54</v>
      </c>
      <c r="C358" s="2">
        <v>45506</v>
      </c>
      <c r="D358" t="s">
        <v>55</v>
      </c>
      <c r="F358">
        <v>4000</v>
      </c>
      <c r="G358" t="s">
        <v>48</v>
      </c>
    </row>
    <row r="359" spans="2:7" x14ac:dyDescent="0.3">
      <c r="B359" t="s">
        <v>97</v>
      </c>
      <c r="C359" s="2">
        <v>45506</v>
      </c>
      <c r="D359" t="s">
        <v>42</v>
      </c>
      <c r="F359">
        <v>42</v>
      </c>
      <c r="G359" t="s">
        <v>42</v>
      </c>
    </row>
    <row r="360" spans="2:7" x14ac:dyDescent="0.3">
      <c r="B360" t="s">
        <v>53</v>
      </c>
      <c r="C360" s="2">
        <v>45507</v>
      </c>
      <c r="D360" t="s">
        <v>56</v>
      </c>
      <c r="E360">
        <v>5</v>
      </c>
      <c r="G360" t="s">
        <v>30</v>
      </c>
    </row>
    <row r="361" spans="2:7" x14ac:dyDescent="0.3">
      <c r="B361" t="s">
        <v>54</v>
      </c>
      <c r="C361" s="2">
        <v>45509</v>
      </c>
      <c r="D361" t="s">
        <v>57</v>
      </c>
      <c r="E361">
        <v>900</v>
      </c>
      <c r="G361" t="s">
        <v>46</v>
      </c>
    </row>
    <row r="362" spans="2:7" x14ac:dyDescent="0.3">
      <c r="B362" t="s">
        <v>54</v>
      </c>
      <c r="C362" s="2">
        <v>45509</v>
      </c>
      <c r="D362" t="s">
        <v>58</v>
      </c>
      <c r="E362">
        <v>150</v>
      </c>
      <c r="G362" t="s">
        <v>44</v>
      </c>
    </row>
    <row r="363" spans="2:7" x14ac:dyDescent="0.3">
      <c r="B363" t="s">
        <v>53</v>
      </c>
      <c r="C363" s="2">
        <v>45509</v>
      </c>
      <c r="D363" t="s">
        <v>56</v>
      </c>
      <c r="E363">
        <v>5</v>
      </c>
      <c r="G363" t="s">
        <v>30</v>
      </c>
    </row>
    <row r="364" spans="2:7" x14ac:dyDescent="0.3">
      <c r="B364" t="s">
        <v>53</v>
      </c>
      <c r="C364" s="2">
        <v>45509</v>
      </c>
      <c r="D364" t="s">
        <v>56</v>
      </c>
      <c r="E364">
        <v>5</v>
      </c>
      <c r="G364" t="s">
        <v>30</v>
      </c>
    </row>
    <row r="365" spans="2:7" x14ac:dyDescent="0.3">
      <c r="B365" t="s">
        <v>53</v>
      </c>
      <c r="C365" s="2">
        <v>45510</v>
      </c>
      <c r="D365" t="s">
        <v>56</v>
      </c>
      <c r="E365">
        <v>5</v>
      </c>
      <c r="G365" t="s">
        <v>30</v>
      </c>
    </row>
    <row r="366" spans="2:7" x14ac:dyDescent="0.3">
      <c r="B366" t="s">
        <v>53</v>
      </c>
      <c r="C366" s="2">
        <v>45511</v>
      </c>
      <c r="D366" t="s">
        <v>56</v>
      </c>
      <c r="E366">
        <v>5</v>
      </c>
      <c r="G366" t="s">
        <v>30</v>
      </c>
    </row>
    <row r="367" spans="2:7" x14ac:dyDescent="0.3">
      <c r="B367" t="s">
        <v>53</v>
      </c>
      <c r="C367" s="2">
        <v>45511</v>
      </c>
      <c r="D367" t="s">
        <v>59</v>
      </c>
      <c r="E367">
        <v>137</v>
      </c>
      <c r="G367" t="s">
        <v>40</v>
      </c>
    </row>
    <row r="368" spans="2:7" x14ac:dyDescent="0.3">
      <c r="B368" t="s">
        <v>54</v>
      </c>
      <c r="C368" s="2">
        <v>45514</v>
      </c>
      <c r="D368" t="s">
        <v>60</v>
      </c>
      <c r="E368">
        <v>57</v>
      </c>
      <c r="G368" t="s">
        <v>38</v>
      </c>
    </row>
    <row r="369" spans="2:7" x14ac:dyDescent="0.3">
      <c r="B369" t="s">
        <v>53</v>
      </c>
      <c r="C369" s="2">
        <v>45514</v>
      </c>
      <c r="D369" t="s">
        <v>56</v>
      </c>
      <c r="E369">
        <v>5</v>
      </c>
      <c r="G369" t="s">
        <v>30</v>
      </c>
    </row>
    <row r="370" spans="2:7" x14ac:dyDescent="0.3">
      <c r="B370" t="s">
        <v>53</v>
      </c>
      <c r="C370" s="2">
        <v>45515</v>
      </c>
      <c r="D370" t="s">
        <v>56</v>
      </c>
      <c r="E370">
        <v>5</v>
      </c>
      <c r="G370" t="s">
        <v>30</v>
      </c>
    </row>
    <row r="371" spans="2:7" x14ac:dyDescent="0.3">
      <c r="B371" t="s">
        <v>53</v>
      </c>
      <c r="C371" s="2">
        <v>45516</v>
      </c>
      <c r="D371" t="s">
        <v>61</v>
      </c>
      <c r="E371">
        <v>84.199999999999989</v>
      </c>
      <c r="G371" t="s">
        <v>43</v>
      </c>
    </row>
    <row r="372" spans="2:7" x14ac:dyDescent="0.3">
      <c r="B372" t="s">
        <v>53</v>
      </c>
      <c r="C372" s="2">
        <v>45516</v>
      </c>
      <c r="D372" t="s">
        <v>56</v>
      </c>
      <c r="E372">
        <v>5</v>
      </c>
      <c r="G372" t="s">
        <v>30</v>
      </c>
    </row>
    <row r="373" spans="2:7" x14ac:dyDescent="0.3">
      <c r="B373" t="s">
        <v>53</v>
      </c>
      <c r="C373" s="2">
        <v>45517</v>
      </c>
      <c r="D373" t="s">
        <v>56</v>
      </c>
      <c r="E373">
        <v>5</v>
      </c>
      <c r="G373" t="s">
        <v>30</v>
      </c>
    </row>
    <row r="374" spans="2:7" x14ac:dyDescent="0.3">
      <c r="B374" t="s">
        <v>53</v>
      </c>
      <c r="C374" s="2">
        <v>45518</v>
      </c>
      <c r="D374" t="s">
        <v>59</v>
      </c>
      <c r="E374">
        <v>142.1</v>
      </c>
      <c r="G374" t="s">
        <v>40</v>
      </c>
    </row>
    <row r="375" spans="2:7" x14ac:dyDescent="0.3">
      <c r="B375" t="s">
        <v>53</v>
      </c>
      <c r="C375" s="2">
        <v>45518</v>
      </c>
      <c r="D375" t="s">
        <v>56</v>
      </c>
      <c r="E375">
        <v>5</v>
      </c>
      <c r="G375" t="s">
        <v>30</v>
      </c>
    </row>
    <row r="376" spans="2:7" x14ac:dyDescent="0.3">
      <c r="B376" t="s">
        <v>53</v>
      </c>
      <c r="C376" s="2">
        <v>45519</v>
      </c>
      <c r="D376" t="s">
        <v>56</v>
      </c>
      <c r="E376">
        <v>5</v>
      </c>
      <c r="G376" t="s">
        <v>30</v>
      </c>
    </row>
    <row r="377" spans="2:7" x14ac:dyDescent="0.3">
      <c r="B377" t="s">
        <v>53</v>
      </c>
      <c r="C377" s="2">
        <v>45519</v>
      </c>
      <c r="D377" t="s">
        <v>62</v>
      </c>
      <c r="E377">
        <v>46.8</v>
      </c>
      <c r="G377" t="s">
        <v>36</v>
      </c>
    </row>
    <row r="378" spans="2:7" x14ac:dyDescent="0.3">
      <c r="B378" t="s">
        <v>53</v>
      </c>
      <c r="C378" s="2">
        <v>45519</v>
      </c>
      <c r="D378" t="s">
        <v>63</v>
      </c>
      <c r="E378">
        <v>104.70000000000002</v>
      </c>
      <c r="G378" t="s">
        <v>28</v>
      </c>
    </row>
    <row r="379" spans="2:7" x14ac:dyDescent="0.3">
      <c r="B379" t="s">
        <v>53</v>
      </c>
      <c r="C379" s="2">
        <v>45519</v>
      </c>
      <c r="D379" t="s">
        <v>64</v>
      </c>
      <c r="E379">
        <v>59.1</v>
      </c>
      <c r="G379" t="s">
        <v>47</v>
      </c>
    </row>
    <row r="380" spans="2:7" x14ac:dyDescent="0.3">
      <c r="B380" t="s">
        <v>53</v>
      </c>
      <c r="C380" s="2">
        <v>45520</v>
      </c>
      <c r="D380" t="s">
        <v>65</v>
      </c>
      <c r="E380">
        <v>35.1</v>
      </c>
      <c r="G380" t="s">
        <v>49</v>
      </c>
    </row>
    <row r="381" spans="2:7" x14ac:dyDescent="0.3">
      <c r="B381" t="s">
        <v>54</v>
      </c>
      <c r="C381" s="2">
        <v>45521</v>
      </c>
      <c r="D381" t="s">
        <v>66</v>
      </c>
      <c r="E381">
        <v>30</v>
      </c>
      <c r="G381" t="s">
        <v>41</v>
      </c>
    </row>
    <row r="382" spans="2:7" x14ac:dyDescent="0.3">
      <c r="B382" t="s">
        <v>53</v>
      </c>
      <c r="C382" s="2">
        <v>45521</v>
      </c>
      <c r="D382" t="s">
        <v>56</v>
      </c>
      <c r="E382">
        <v>5</v>
      </c>
      <c r="G382" t="s">
        <v>30</v>
      </c>
    </row>
    <row r="383" spans="2:7" x14ac:dyDescent="0.3">
      <c r="B383" t="s">
        <v>53</v>
      </c>
      <c r="C383" s="2">
        <v>45522</v>
      </c>
      <c r="D383" t="s">
        <v>56</v>
      </c>
      <c r="E383">
        <v>5</v>
      </c>
      <c r="G383" t="s">
        <v>30</v>
      </c>
    </row>
    <row r="384" spans="2:7" x14ac:dyDescent="0.3">
      <c r="B384" t="s">
        <v>54</v>
      </c>
      <c r="C384" s="2">
        <v>45522</v>
      </c>
      <c r="D384" t="s">
        <v>68</v>
      </c>
      <c r="E384">
        <v>40</v>
      </c>
      <c r="G384" t="s">
        <v>45</v>
      </c>
    </row>
    <row r="385" spans="2:7" x14ac:dyDescent="0.3">
      <c r="B385" t="s">
        <v>53</v>
      </c>
      <c r="C385" s="2">
        <v>45523</v>
      </c>
      <c r="D385" t="s">
        <v>69</v>
      </c>
      <c r="E385">
        <v>52.1</v>
      </c>
      <c r="G385" t="s">
        <v>39</v>
      </c>
    </row>
    <row r="386" spans="2:7" x14ac:dyDescent="0.3">
      <c r="B386" t="s">
        <v>53</v>
      </c>
      <c r="C386" s="2">
        <v>45523</v>
      </c>
      <c r="D386" t="s">
        <v>70</v>
      </c>
      <c r="E386">
        <v>35</v>
      </c>
      <c r="G386" t="s">
        <v>36</v>
      </c>
    </row>
    <row r="387" spans="2:7" x14ac:dyDescent="0.3">
      <c r="B387" t="s">
        <v>53</v>
      </c>
      <c r="C387" s="2">
        <v>45523</v>
      </c>
      <c r="D387" t="s">
        <v>56</v>
      </c>
      <c r="E387">
        <v>5</v>
      </c>
      <c r="G387" t="s">
        <v>30</v>
      </c>
    </row>
    <row r="388" spans="2:7" x14ac:dyDescent="0.3">
      <c r="B388" t="s">
        <v>53</v>
      </c>
      <c r="C388" s="2">
        <v>45524</v>
      </c>
      <c r="D388" t="s">
        <v>56</v>
      </c>
      <c r="E388">
        <v>5</v>
      </c>
      <c r="G388" t="s">
        <v>30</v>
      </c>
    </row>
    <row r="389" spans="2:7" x14ac:dyDescent="0.3">
      <c r="B389" t="s">
        <v>53</v>
      </c>
      <c r="C389" s="2">
        <v>45525</v>
      </c>
      <c r="D389" t="s">
        <v>56</v>
      </c>
      <c r="E389">
        <v>5</v>
      </c>
      <c r="G389" t="s">
        <v>30</v>
      </c>
    </row>
    <row r="390" spans="2:7" x14ac:dyDescent="0.3">
      <c r="B390" t="s">
        <v>53</v>
      </c>
      <c r="C390" s="2">
        <v>45525</v>
      </c>
      <c r="D390" t="s">
        <v>59</v>
      </c>
      <c r="E390">
        <v>177</v>
      </c>
      <c r="G390" t="s">
        <v>40</v>
      </c>
    </row>
    <row r="391" spans="2:7" x14ac:dyDescent="0.3">
      <c r="B391" t="s">
        <v>53</v>
      </c>
      <c r="C391" s="2">
        <v>45526</v>
      </c>
      <c r="D391" t="s">
        <v>71</v>
      </c>
      <c r="E391">
        <v>44.2</v>
      </c>
      <c r="G391" t="s">
        <v>47</v>
      </c>
    </row>
    <row r="392" spans="2:7" x14ac:dyDescent="0.3">
      <c r="B392" t="s">
        <v>53</v>
      </c>
      <c r="C392" s="2">
        <v>45527</v>
      </c>
      <c r="D392" t="s">
        <v>72</v>
      </c>
      <c r="E392">
        <v>19.2</v>
      </c>
      <c r="G392" t="s">
        <v>47</v>
      </c>
    </row>
    <row r="393" spans="2:7" x14ac:dyDescent="0.3">
      <c r="B393" t="s">
        <v>54</v>
      </c>
      <c r="C393" s="2">
        <v>45528</v>
      </c>
      <c r="D393" t="s">
        <v>73</v>
      </c>
      <c r="E393">
        <v>55</v>
      </c>
      <c r="G393" t="s">
        <v>35</v>
      </c>
    </row>
    <row r="394" spans="2:7" x14ac:dyDescent="0.3">
      <c r="B394" t="s">
        <v>53</v>
      </c>
      <c r="C394" s="2">
        <v>45528</v>
      </c>
      <c r="D394" t="s">
        <v>61</v>
      </c>
      <c r="E394">
        <v>69.700000000000017</v>
      </c>
      <c r="G394" t="s">
        <v>43</v>
      </c>
    </row>
    <row r="395" spans="2:7" x14ac:dyDescent="0.3">
      <c r="B395" t="s">
        <v>53</v>
      </c>
      <c r="C395" s="2">
        <v>45528</v>
      </c>
      <c r="D395" t="s">
        <v>56</v>
      </c>
      <c r="E395">
        <v>5</v>
      </c>
      <c r="G395" t="s">
        <v>30</v>
      </c>
    </row>
    <row r="396" spans="2:7" x14ac:dyDescent="0.3">
      <c r="B396" t="s">
        <v>53</v>
      </c>
      <c r="C396" s="2">
        <v>45529</v>
      </c>
      <c r="D396" t="s">
        <v>56</v>
      </c>
      <c r="E396">
        <v>5</v>
      </c>
      <c r="G396" t="s">
        <v>30</v>
      </c>
    </row>
    <row r="397" spans="2:7" x14ac:dyDescent="0.3">
      <c r="B397" t="s">
        <v>53</v>
      </c>
      <c r="C397" s="2">
        <v>45530</v>
      </c>
      <c r="D397" t="s">
        <v>56</v>
      </c>
      <c r="E397">
        <v>5</v>
      </c>
      <c r="G397" t="s">
        <v>30</v>
      </c>
    </row>
    <row r="398" spans="2:7" x14ac:dyDescent="0.3">
      <c r="B398" t="s">
        <v>53</v>
      </c>
      <c r="C398" s="2">
        <v>45531</v>
      </c>
      <c r="D398" t="s">
        <v>56</v>
      </c>
      <c r="E398">
        <v>5</v>
      </c>
      <c r="G398" t="s">
        <v>30</v>
      </c>
    </row>
    <row r="399" spans="2:7" x14ac:dyDescent="0.3">
      <c r="B399" t="s">
        <v>53</v>
      </c>
      <c r="C399" s="2">
        <v>45532</v>
      </c>
      <c r="D399" t="s">
        <v>56</v>
      </c>
      <c r="E399">
        <v>5</v>
      </c>
      <c r="G399" t="s">
        <v>30</v>
      </c>
    </row>
    <row r="400" spans="2:7" x14ac:dyDescent="0.3">
      <c r="B400" t="s">
        <v>53</v>
      </c>
      <c r="C400" s="2">
        <v>45532</v>
      </c>
      <c r="D400" t="s">
        <v>59</v>
      </c>
      <c r="E400">
        <v>117</v>
      </c>
      <c r="G400" t="s">
        <v>40</v>
      </c>
    </row>
    <row r="401" spans="2:7" x14ac:dyDescent="0.3">
      <c r="B401" t="s">
        <v>53</v>
      </c>
      <c r="C401" s="2">
        <v>45533</v>
      </c>
      <c r="D401" t="s">
        <v>74</v>
      </c>
      <c r="E401">
        <v>131.9</v>
      </c>
      <c r="G401" t="s">
        <v>28</v>
      </c>
    </row>
    <row r="402" spans="2:7" x14ac:dyDescent="0.3">
      <c r="B402" t="s">
        <v>53</v>
      </c>
      <c r="C402" s="2">
        <v>45533</v>
      </c>
      <c r="D402" t="s">
        <v>75</v>
      </c>
      <c r="E402">
        <v>182.39999999999998</v>
      </c>
      <c r="G402" t="s">
        <v>36</v>
      </c>
    </row>
    <row r="403" spans="2:7" x14ac:dyDescent="0.3">
      <c r="B403" t="s">
        <v>53</v>
      </c>
      <c r="C403" s="2">
        <v>45534</v>
      </c>
      <c r="D403" t="s">
        <v>63</v>
      </c>
      <c r="E403">
        <v>152.29999999999998</v>
      </c>
      <c r="G403" t="s">
        <v>28</v>
      </c>
    </row>
    <row r="404" spans="2:7" x14ac:dyDescent="0.3">
      <c r="B404" t="s">
        <v>53</v>
      </c>
      <c r="C404" s="2">
        <v>45534</v>
      </c>
      <c r="D404" t="s">
        <v>65</v>
      </c>
      <c r="E404">
        <v>30.300000000000004</v>
      </c>
      <c r="G404" t="s">
        <v>49</v>
      </c>
    </row>
    <row r="405" spans="2:7" x14ac:dyDescent="0.3">
      <c r="B405" t="s">
        <v>53</v>
      </c>
      <c r="C405" s="2">
        <v>45534</v>
      </c>
      <c r="D405" t="s">
        <v>79</v>
      </c>
      <c r="E405">
        <v>15</v>
      </c>
      <c r="G405" t="s">
        <v>47</v>
      </c>
    </row>
    <row r="406" spans="2:7" x14ac:dyDescent="0.3">
      <c r="B406" t="s">
        <v>53</v>
      </c>
      <c r="C406" s="2">
        <v>45535</v>
      </c>
      <c r="D406" t="s">
        <v>56</v>
      </c>
      <c r="E406">
        <v>5</v>
      </c>
      <c r="G406" t="s">
        <v>30</v>
      </c>
    </row>
    <row r="407" spans="2:7" x14ac:dyDescent="0.3">
      <c r="B407" t="s">
        <v>53</v>
      </c>
      <c r="C407" s="2">
        <v>45537</v>
      </c>
      <c r="D407" t="s">
        <v>56</v>
      </c>
      <c r="E407">
        <v>5</v>
      </c>
      <c r="G407" t="s">
        <v>30</v>
      </c>
    </row>
    <row r="408" spans="2:7" x14ac:dyDescent="0.3">
      <c r="B408" t="s">
        <v>54</v>
      </c>
      <c r="C408" s="2">
        <v>45537</v>
      </c>
      <c r="D408" t="s">
        <v>55</v>
      </c>
      <c r="F408">
        <v>4000</v>
      </c>
      <c r="G408" t="s">
        <v>48</v>
      </c>
    </row>
    <row r="409" spans="2:7" x14ac:dyDescent="0.3">
      <c r="B409" t="s">
        <v>97</v>
      </c>
      <c r="C409" s="2">
        <v>45537</v>
      </c>
      <c r="D409" t="s">
        <v>42</v>
      </c>
      <c r="F409">
        <v>43</v>
      </c>
      <c r="G409" t="s">
        <v>42</v>
      </c>
    </row>
    <row r="410" spans="2:7" x14ac:dyDescent="0.3">
      <c r="B410" t="s">
        <v>53</v>
      </c>
      <c r="C410" s="2">
        <v>45538</v>
      </c>
      <c r="D410" t="s">
        <v>56</v>
      </c>
      <c r="E410">
        <v>5</v>
      </c>
      <c r="G410" t="s">
        <v>30</v>
      </c>
    </row>
    <row r="411" spans="2:7" x14ac:dyDescent="0.3">
      <c r="B411" t="s">
        <v>54</v>
      </c>
      <c r="C411" s="2">
        <v>45540</v>
      </c>
      <c r="D411" t="s">
        <v>57</v>
      </c>
      <c r="E411">
        <v>900</v>
      </c>
      <c r="G411" t="s">
        <v>46</v>
      </c>
    </row>
    <row r="412" spans="2:7" x14ac:dyDescent="0.3">
      <c r="B412" t="s">
        <v>54</v>
      </c>
      <c r="C412" s="2">
        <v>45540</v>
      </c>
      <c r="D412" t="s">
        <v>58</v>
      </c>
      <c r="E412">
        <v>150</v>
      </c>
      <c r="G412" t="s">
        <v>44</v>
      </c>
    </row>
    <row r="413" spans="2:7" x14ac:dyDescent="0.3">
      <c r="B413" t="s">
        <v>53</v>
      </c>
      <c r="C413" s="2">
        <v>45540</v>
      </c>
      <c r="D413" t="s">
        <v>56</v>
      </c>
      <c r="E413">
        <v>5</v>
      </c>
      <c r="G413" t="s">
        <v>30</v>
      </c>
    </row>
    <row r="414" spans="2:7" x14ac:dyDescent="0.3">
      <c r="B414" t="s">
        <v>53</v>
      </c>
      <c r="C414" s="2">
        <v>45540</v>
      </c>
      <c r="D414" t="s">
        <v>56</v>
      </c>
      <c r="E414">
        <v>5</v>
      </c>
      <c r="G414" t="s">
        <v>30</v>
      </c>
    </row>
    <row r="415" spans="2:7" x14ac:dyDescent="0.3">
      <c r="B415" t="s">
        <v>53</v>
      </c>
      <c r="C415" s="2">
        <v>45541</v>
      </c>
      <c r="D415" t="s">
        <v>56</v>
      </c>
      <c r="E415">
        <v>5</v>
      </c>
      <c r="G415" t="s">
        <v>30</v>
      </c>
    </row>
    <row r="416" spans="2:7" x14ac:dyDescent="0.3">
      <c r="B416" t="s">
        <v>53</v>
      </c>
      <c r="C416" s="2">
        <v>45542</v>
      </c>
      <c r="D416" t="s">
        <v>56</v>
      </c>
      <c r="E416">
        <v>5</v>
      </c>
      <c r="G416" t="s">
        <v>30</v>
      </c>
    </row>
    <row r="417" spans="2:7" x14ac:dyDescent="0.3">
      <c r="B417" t="s">
        <v>53</v>
      </c>
      <c r="C417" s="2">
        <v>45542</v>
      </c>
      <c r="D417" t="s">
        <v>59</v>
      </c>
      <c r="E417">
        <v>163.39999999999998</v>
      </c>
      <c r="G417" t="s">
        <v>40</v>
      </c>
    </row>
    <row r="418" spans="2:7" x14ac:dyDescent="0.3">
      <c r="B418" t="s">
        <v>54</v>
      </c>
      <c r="C418" s="2">
        <v>45545</v>
      </c>
      <c r="D418" t="s">
        <v>60</v>
      </c>
      <c r="E418">
        <v>58.1</v>
      </c>
      <c r="G418" t="s">
        <v>38</v>
      </c>
    </row>
    <row r="419" spans="2:7" x14ac:dyDescent="0.3">
      <c r="B419" t="s">
        <v>53</v>
      </c>
      <c r="C419" s="2">
        <v>45545</v>
      </c>
      <c r="D419" t="s">
        <v>56</v>
      </c>
      <c r="E419">
        <v>5</v>
      </c>
      <c r="G419" t="s">
        <v>30</v>
      </c>
    </row>
    <row r="420" spans="2:7" x14ac:dyDescent="0.3">
      <c r="B420" t="s">
        <v>53</v>
      </c>
      <c r="C420" s="2">
        <v>45546</v>
      </c>
      <c r="D420" t="s">
        <v>56</v>
      </c>
      <c r="E420">
        <v>5</v>
      </c>
      <c r="G420" t="s">
        <v>30</v>
      </c>
    </row>
    <row r="421" spans="2:7" x14ac:dyDescent="0.3">
      <c r="B421" t="s">
        <v>53</v>
      </c>
      <c r="C421" s="2">
        <v>45547</v>
      </c>
      <c r="D421" t="s">
        <v>61</v>
      </c>
      <c r="E421">
        <v>85.299999999999983</v>
      </c>
      <c r="G421" t="s">
        <v>43</v>
      </c>
    </row>
    <row r="422" spans="2:7" x14ac:dyDescent="0.3">
      <c r="B422" t="s">
        <v>53</v>
      </c>
      <c r="C422" s="2">
        <v>45547</v>
      </c>
      <c r="D422" t="s">
        <v>56</v>
      </c>
      <c r="E422">
        <v>5</v>
      </c>
      <c r="G422" t="s">
        <v>30</v>
      </c>
    </row>
    <row r="423" spans="2:7" x14ac:dyDescent="0.3">
      <c r="B423" t="s">
        <v>53</v>
      </c>
      <c r="C423" s="2">
        <v>45548</v>
      </c>
      <c r="D423" t="s">
        <v>56</v>
      </c>
      <c r="E423">
        <v>5</v>
      </c>
      <c r="G423" t="s">
        <v>30</v>
      </c>
    </row>
    <row r="424" spans="2:7" x14ac:dyDescent="0.3">
      <c r="B424" t="s">
        <v>53</v>
      </c>
      <c r="C424" s="2">
        <v>45549</v>
      </c>
      <c r="D424" t="s">
        <v>59</v>
      </c>
      <c r="E424">
        <v>143</v>
      </c>
      <c r="G424" t="s">
        <v>40</v>
      </c>
    </row>
    <row r="425" spans="2:7" x14ac:dyDescent="0.3">
      <c r="B425" t="s">
        <v>53</v>
      </c>
      <c r="C425" s="2">
        <v>45549</v>
      </c>
      <c r="D425" t="s">
        <v>56</v>
      </c>
      <c r="E425">
        <v>5</v>
      </c>
      <c r="G425" t="s">
        <v>30</v>
      </c>
    </row>
    <row r="426" spans="2:7" x14ac:dyDescent="0.3">
      <c r="B426" t="s">
        <v>53</v>
      </c>
      <c r="C426" s="2">
        <v>45550</v>
      </c>
      <c r="D426" t="s">
        <v>56</v>
      </c>
      <c r="E426">
        <v>5</v>
      </c>
      <c r="G426" t="s">
        <v>30</v>
      </c>
    </row>
    <row r="427" spans="2:7" x14ac:dyDescent="0.3">
      <c r="B427" t="s">
        <v>53</v>
      </c>
      <c r="C427" s="2">
        <v>45550</v>
      </c>
      <c r="D427" t="s">
        <v>62</v>
      </c>
      <c r="E427">
        <v>47.8</v>
      </c>
      <c r="G427" t="s">
        <v>36</v>
      </c>
    </row>
    <row r="428" spans="2:7" x14ac:dyDescent="0.3">
      <c r="B428" t="s">
        <v>53</v>
      </c>
      <c r="C428" s="2">
        <v>45550</v>
      </c>
      <c r="D428" t="s">
        <v>63</v>
      </c>
      <c r="E428">
        <v>105.80000000000001</v>
      </c>
      <c r="G428" t="s">
        <v>28</v>
      </c>
    </row>
    <row r="429" spans="2:7" x14ac:dyDescent="0.3">
      <c r="B429" t="s">
        <v>53</v>
      </c>
      <c r="C429" s="2">
        <v>45550</v>
      </c>
      <c r="D429" t="s">
        <v>64</v>
      </c>
      <c r="E429">
        <v>60.1</v>
      </c>
      <c r="G429" t="s">
        <v>47</v>
      </c>
    </row>
    <row r="430" spans="2:7" x14ac:dyDescent="0.3">
      <c r="B430" t="s">
        <v>53</v>
      </c>
      <c r="C430" s="2">
        <v>45551</v>
      </c>
      <c r="D430" t="s">
        <v>65</v>
      </c>
      <c r="E430">
        <v>36.200000000000003</v>
      </c>
      <c r="G430" t="s">
        <v>49</v>
      </c>
    </row>
    <row r="431" spans="2:7" x14ac:dyDescent="0.3">
      <c r="B431" t="s">
        <v>54</v>
      </c>
      <c r="C431" s="2">
        <v>45552</v>
      </c>
      <c r="D431" t="s">
        <v>66</v>
      </c>
      <c r="E431">
        <v>30</v>
      </c>
      <c r="G431" t="s">
        <v>41</v>
      </c>
    </row>
    <row r="432" spans="2:7" x14ac:dyDescent="0.3">
      <c r="B432" t="s">
        <v>53</v>
      </c>
      <c r="C432" s="2">
        <v>45552</v>
      </c>
      <c r="D432" t="s">
        <v>56</v>
      </c>
      <c r="E432">
        <v>5</v>
      </c>
      <c r="G432" t="s">
        <v>30</v>
      </c>
    </row>
    <row r="433" spans="2:7" x14ac:dyDescent="0.3">
      <c r="B433" t="s">
        <v>53</v>
      </c>
      <c r="C433" s="2">
        <v>45553</v>
      </c>
      <c r="D433" t="s">
        <v>56</v>
      </c>
      <c r="E433">
        <v>5</v>
      </c>
      <c r="G433" t="s">
        <v>30</v>
      </c>
    </row>
    <row r="434" spans="2:7" x14ac:dyDescent="0.3">
      <c r="B434" t="s">
        <v>54</v>
      </c>
      <c r="C434" s="2">
        <v>45553</v>
      </c>
      <c r="D434" t="s">
        <v>68</v>
      </c>
      <c r="E434">
        <v>40</v>
      </c>
      <c r="G434" t="s">
        <v>45</v>
      </c>
    </row>
    <row r="435" spans="2:7" x14ac:dyDescent="0.3">
      <c r="B435" t="s">
        <v>53</v>
      </c>
      <c r="C435" s="2">
        <v>45554</v>
      </c>
      <c r="D435" t="s">
        <v>69</v>
      </c>
      <c r="E435">
        <v>53</v>
      </c>
      <c r="G435" t="s">
        <v>39</v>
      </c>
    </row>
    <row r="436" spans="2:7" x14ac:dyDescent="0.3">
      <c r="B436" t="s">
        <v>53</v>
      </c>
      <c r="C436" s="2">
        <v>45554</v>
      </c>
      <c r="D436" t="s">
        <v>70</v>
      </c>
      <c r="E436">
        <v>35</v>
      </c>
      <c r="G436" t="s">
        <v>36</v>
      </c>
    </row>
    <row r="437" spans="2:7" x14ac:dyDescent="0.3">
      <c r="B437" t="s">
        <v>53</v>
      </c>
      <c r="C437" s="2">
        <v>45554</v>
      </c>
      <c r="D437" t="s">
        <v>56</v>
      </c>
      <c r="E437">
        <v>5</v>
      </c>
      <c r="G437" t="s">
        <v>30</v>
      </c>
    </row>
    <row r="438" spans="2:7" x14ac:dyDescent="0.3">
      <c r="B438" t="s">
        <v>53</v>
      </c>
      <c r="C438" s="2">
        <v>45555</v>
      </c>
      <c r="D438" t="s">
        <v>56</v>
      </c>
      <c r="E438">
        <v>5</v>
      </c>
      <c r="G438" t="s">
        <v>30</v>
      </c>
    </row>
    <row r="439" spans="2:7" x14ac:dyDescent="0.3">
      <c r="B439" t="s">
        <v>53</v>
      </c>
      <c r="C439" s="2">
        <v>45556</v>
      </c>
      <c r="D439" t="s">
        <v>56</v>
      </c>
      <c r="E439">
        <v>5</v>
      </c>
      <c r="G439" t="s">
        <v>30</v>
      </c>
    </row>
    <row r="440" spans="2:7" x14ac:dyDescent="0.3">
      <c r="B440" t="s">
        <v>53</v>
      </c>
      <c r="C440" s="2">
        <v>45556</v>
      </c>
      <c r="D440" t="s">
        <v>59</v>
      </c>
      <c r="E440">
        <v>177.9</v>
      </c>
      <c r="G440" t="s">
        <v>40</v>
      </c>
    </row>
    <row r="441" spans="2:7" x14ac:dyDescent="0.3">
      <c r="B441" t="s">
        <v>53</v>
      </c>
      <c r="C441" s="2">
        <v>45557</v>
      </c>
      <c r="D441" t="s">
        <v>71</v>
      </c>
      <c r="E441">
        <v>45.300000000000004</v>
      </c>
      <c r="G441" t="s">
        <v>47</v>
      </c>
    </row>
    <row r="442" spans="2:7" x14ac:dyDescent="0.3">
      <c r="B442" t="s">
        <v>53</v>
      </c>
      <c r="C442" s="2">
        <v>45558</v>
      </c>
      <c r="D442" t="s">
        <v>72</v>
      </c>
      <c r="E442">
        <v>20.099999999999998</v>
      </c>
      <c r="G442" t="s">
        <v>47</v>
      </c>
    </row>
    <row r="443" spans="2:7" x14ac:dyDescent="0.3">
      <c r="B443" t="s">
        <v>54</v>
      </c>
      <c r="C443" s="2">
        <v>45559</v>
      </c>
      <c r="D443" t="s">
        <v>73</v>
      </c>
      <c r="E443">
        <v>55</v>
      </c>
      <c r="G443" t="s">
        <v>35</v>
      </c>
    </row>
    <row r="444" spans="2:7" x14ac:dyDescent="0.3">
      <c r="B444" t="s">
        <v>53</v>
      </c>
      <c r="C444" s="2">
        <v>45559</v>
      </c>
      <c r="D444" t="s">
        <v>61</v>
      </c>
      <c r="E444">
        <v>70.600000000000023</v>
      </c>
      <c r="G444" t="s">
        <v>43</v>
      </c>
    </row>
    <row r="445" spans="2:7" x14ac:dyDescent="0.3">
      <c r="B445" t="s">
        <v>53</v>
      </c>
      <c r="C445" s="2">
        <v>45559</v>
      </c>
      <c r="D445" t="s">
        <v>56</v>
      </c>
      <c r="E445">
        <v>5</v>
      </c>
      <c r="G445" t="s">
        <v>30</v>
      </c>
    </row>
    <row r="446" spans="2:7" x14ac:dyDescent="0.3">
      <c r="B446" t="s">
        <v>53</v>
      </c>
      <c r="C446" s="2">
        <v>45560</v>
      </c>
      <c r="D446" t="s">
        <v>56</v>
      </c>
      <c r="E446">
        <v>5</v>
      </c>
      <c r="G446" t="s">
        <v>30</v>
      </c>
    </row>
    <row r="447" spans="2:7" x14ac:dyDescent="0.3">
      <c r="B447" t="s">
        <v>53</v>
      </c>
      <c r="C447" s="2">
        <v>45561</v>
      </c>
      <c r="D447" t="s">
        <v>56</v>
      </c>
      <c r="E447">
        <v>5</v>
      </c>
      <c r="G447" t="s">
        <v>30</v>
      </c>
    </row>
    <row r="448" spans="2:7" x14ac:dyDescent="0.3">
      <c r="B448" t="s">
        <v>53</v>
      </c>
      <c r="C448" s="2">
        <v>45562</v>
      </c>
      <c r="D448" t="s">
        <v>56</v>
      </c>
      <c r="E448">
        <v>5</v>
      </c>
      <c r="G448" t="s">
        <v>30</v>
      </c>
    </row>
    <row r="449" spans="2:7" x14ac:dyDescent="0.3">
      <c r="B449" t="s">
        <v>53</v>
      </c>
      <c r="C449" s="2">
        <v>45563</v>
      </c>
      <c r="D449" t="s">
        <v>56</v>
      </c>
      <c r="E449">
        <v>5</v>
      </c>
      <c r="G449" t="s">
        <v>30</v>
      </c>
    </row>
    <row r="450" spans="2:7" x14ac:dyDescent="0.3">
      <c r="B450" t="s">
        <v>53</v>
      </c>
      <c r="C450" s="2">
        <v>45563</v>
      </c>
      <c r="D450" t="s">
        <v>59</v>
      </c>
      <c r="E450">
        <v>223</v>
      </c>
      <c r="G450" t="s">
        <v>40</v>
      </c>
    </row>
    <row r="451" spans="2:7" x14ac:dyDescent="0.3">
      <c r="B451" t="s">
        <v>53</v>
      </c>
      <c r="C451" s="2">
        <v>45564</v>
      </c>
      <c r="D451" t="s">
        <v>74</v>
      </c>
      <c r="E451">
        <v>132.9</v>
      </c>
      <c r="G451" t="s">
        <v>28</v>
      </c>
    </row>
    <row r="452" spans="2:7" x14ac:dyDescent="0.3">
      <c r="B452" t="s">
        <v>53</v>
      </c>
      <c r="C452" s="2">
        <v>45564</v>
      </c>
      <c r="D452" t="s">
        <v>76</v>
      </c>
      <c r="E452">
        <v>175</v>
      </c>
      <c r="G452" t="s">
        <v>28</v>
      </c>
    </row>
    <row r="453" spans="2:7" x14ac:dyDescent="0.3">
      <c r="B453" t="s">
        <v>53</v>
      </c>
      <c r="C453" s="2">
        <v>45565</v>
      </c>
      <c r="D453" t="s">
        <v>63</v>
      </c>
      <c r="E453">
        <v>153.39999999999998</v>
      </c>
      <c r="G453" t="s">
        <v>28</v>
      </c>
    </row>
    <row r="454" spans="2:7" x14ac:dyDescent="0.3">
      <c r="B454" t="s">
        <v>53</v>
      </c>
      <c r="C454" s="2">
        <v>45565</v>
      </c>
      <c r="D454" t="s">
        <v>65</v>
      </c>
      <c r="E454">
        <v>31.200000000000003</v>
      </c>
      <c r="G454" t="s">
        <v>49</v>
      </c>
    </row>
    <row r="455" spans="2:7" x14ac:dyDescent="0.3">
      <c r="B455" t="s">
        <v>53</v>
      </c>
      <c r="C455" s="2">
        <v>45565</v>
      </c>
      <c r="D455" t="s">
        <v>79</v>
      </c>
      <c r="E455">
        <v>15</v>
      </c>
      <c r="G455" t="s">
        <v>47</v>
      </c>
    </row>
    <row r="456" spans="2:7" x14ac:dyDescent="0.3">
      <c r="B456" t="s">
        <v>54</v>
      </c>
      <c r="C456" s="2">
        <v>45565</v>
      </c>
      <c r="D456" t="s">
        <v>98</v>
      </c>
      <c r="F456">
        <v>1600</v>
      </c>
      <c r="G456" t="s">
        <v>32</v>
      </c>
    </row>
    <row r="457" spans="2:7" x14ac:dyDescent="0.3">
      <c r="B457" t="s">
        <v>53</v>
      </c>
      <c r="C457" s="2">
        <v>45566</v>
      </c>
      <c r="D457" t="s">
        <v>56</v>
      </c>
      <c r="E457">
        <v>5</v>
      </c>
      <c r="G457" t="s">
        <v>30</v>
      </c>
    </row>
    <row r="458" spans="2:7" x14ac:dyDescent="0.3">
      <c r="B458" t="s">
        <v>53</v>
      </c>
      <c r="C458" s="2">
        <v>45568</v>
      </c>
      <c r="D458" t="s">
        <v>56</v>
      </c>
      <c r="E458">
        <v>5</v>
      </c>
      <c r="G458" t="s">
        <v>30</v>
      </c>
    </row>
    <row r="459" spans="2:7" x14ac:dyDescent="0.3">
      <c r="B459" t="s">
        <v>54</v>
      </c>
      <c r="C459" s="2">
        <v>45568</v>
      </c>
      <c r="D459" t="s">
        <v>55</v>
      </c>
      <c r="F459">
        <v>4000</v>
      </c>
      <c r="G459" t="s">
        <v>48</v>
      </c>
    </row>
    <row r="460" spans="2:7" x14ac:dyDescent="0.3">
      <c r="B460" t="s">
        <v>97</v>
      </c>
      <c r="C460" s="2">
        <v>45568</v>
      </c>
      <c r="D460" t="s">
        <v>42</v>
      </c>
      <c r="F460">
        <v>44</v>
      </c>
      <c r="G460" t="s">
        <v>42</v>
      </c>
    </row>
    <row r="461" spans="2:7" x14ac:dyDescent="0.3">
      <c r="B461" t="s">
        <v>53</v>
      </c>
      <c r="C461" s="2">
        <v>45569</v>
      </c>
      <c r="D461" t="s">
        <v>56</v>
      </c>
      <c r="E461">
        <v>5</v>
      </c>
      <c r="G461" t="s">
        <v>30</v>
      </c>
    </row>
    <row r="462" spans="2:7" x14ac:dyDescent="0.3">
      <c r="B462" t="s">
        <v>54</v>
      </c>
      <c r="C462" s="2">
        <v>45571</v>
      </c>
      <c r="D462" t="s">
        <v>57</v>
      </c>
      <c r="E462">
        <v>900</v>
      </c>
      <c r="G462" t="s">
        <v>46</v>
      </c>
    </row>
    <row r="463" spans="2:7" x14ac:dyDescent="0.3">
      <c r="B463" t="s">
        <v>54</v>
      </c>
      <c r="C463" s="2">
        <v>45571</v>
      </c>
      <c r="D463" t="s">
        <v>58</v>
      </c>
      <c r="E463">
        <v>150</v>
      </c>
      <c r="G463" t="s">
        <v>44</v>
      </c>
    </row>
    <row r="464" spans="2:7" x14ac:dyDescent="0.3">
      <c r="B464" t="s">
        <v>53</v>
      </c>
      <c r="C464" s="2">
        <v>45571</v>
      </c>
      <c r="D464" t="s">
        <v>56</v>
      </c>
      <c r="E464">
        <v>5</v>
      </c>
      <c r="G464" t="s">
        <v>30</v>
      </c>
    </row>
    <row r="465" spans="2:7" x14ac:dyDescent="0.3">
      <c r="B465" t="s">
        <v>53</v>
      </c>
      <c r="C465" s="2">
        <v>45571</v>
      </c>
      <c r="D465" t="s">
        <v>56</v>
      </c>
      <c r="E465">
        <v>5</v>
      </c>
      <c r="G465" t="s">
        <v>30</v>
      </c>
    </row>
    <row r="466" spans="2:7" x14ac:dyDescent="0.3">
      <c r="B466" t="s">
        <v>53</v>
      </c>
      <c r="C466" s="2">
        <v>45572</v>
      </c>
      <c r="D466" t="s">
        <v>56</v>
      </c>
      <c r="E466">
        <v>5</v>
      </c>
      <c r="G466" t="s">
        <v>30</v>
      </c>
    </row>
    <row r="467" spans="2:7" x14ac:dyDescent="0.3">
      <c r="B467" t="s">
        <v>53</v>
      </c>
      <c r="C467" s="2">
        <v>45573</v>
      </c>
      <c r="D467" t="s">
        <v>56</v>
      </c>
      <c r="E467">
        <v>5</v>
      </c>
      <c r="G467" t="s">
        <v>30</v>
      </c>
    </row>
    <row r="468" spans="2:7" x14ac:dyDescent="0.3">
      <c r="B468" t="s">
        <v>53</v>
      </c>
      <c r="C468" s="2">
        <v>45573</v>
      </c>
      <c r="D468" t="s">
        <v>59</v>
      </c>
      <c r="E468">
        <v>105</v>
      </c>
      <c r="G468" t="s">
        <v>40</v>
      </c>
    </row>
    <row r="469" spans="2:7" x14ac:dyDescent="0.3">
      <c r="B469" t="s">
        <v>54</v>
      </c>
      <c r="C469" s="2">
        <v>45576</v>
      </c>
      <c r="D469" t="s">
        <v>60</v>
      </c>
      <c r="E469">
        <v>59</v>
      </c>
      <c r="G469" t="s">
        <v>38</v>
      </c>
    </row>
    <row r="470" spans="2:7" x14ac:dyDescent="0.3">
      <c r="B470" t="s">
        <v>53</v>
      </c>
      <c r="C470" s="2">
        <v>45576</v>
      </c>
      <c r="D470" t="s">
        <v>56</v>
      </c>
      <c r="E470">
        <v>5</v>
      </c>
      <c r="G470" t="s">
        <v>30</v>
      </c>
    </row>
    <row r="471" spans="2:7" x14ac:dyDescent="0.3">
      <c r="B471" t="s">
        <v>53</v>
      </c>
      <c r="C471" s="2">
        <v>45577</v>
      </c>
      <c r="D471" t="s">
        <v>56</v>
      </c>
      <c r="E471">
        <v>5</v>
      </c>
      <c r="G471" t="s">
        <v>30</v>
      </c>
    </row>
    <row r="472" spans="2:7" x14ac:dyDescent="0.3">
      <c r="B472" t="s">
        <v>53</v>
      </c>
      <c r="C472" s="2">
        <v>45578</v>
      </c>
      <c r="D472" t="s">
        <v>61</v>
      </c>
      <c r="E472">
        <v>86.399999999999977</v>
      </c>
      <c r="G472" t="s">
        <v>43</v>
      </c>
    </row>
    <row r="473" spans="2:7" x14ac:dyDescent="0.3">
      <c r="B473" t="s">
        <v>53</v>
      </c>
      <c r="C473" s="2">
        <v>45578</v>
      </c>
      <c r="D473" t="s">
        <v>56</v>
      </c>
      <c r="E473">
        <v>5</v>
      </c>
      <c r="G473" t="s">
        <v>30</v>
      </c>
    </row>
    <row r="474" spans="2:7" x14ac:dyDescent="0.3">
      <c r="B474" t="s">
        <v>53</v>
      </c>
      <c r="C474" s="2">
        <v>45579</v>
      </c>
      <c r="D474" t="s">
        <v>56</v>
      </c>
      <c r="E474">
        <v>5</v>
      </c>
      <c r="G474" t="s">
        <v>30</v>
      </c>
    </row>
    <row r="475" spans="2:7" x14ac:dyDescent="0.3">
      <c r="B475" t="s">
        <v>53</v>
      </c>
      <c r="C475" s="2">
        <v>45580</v>
      </c>
      <c r="D475" t="s">
        <v>59</v>
      </c>
      <c r="E475">
        <v>143.9</v>
      </c>
      <c r="G475" t="s">
        <v>40</v>
      </c>
    </row>
    <row r="476" spans="2:7" x14ac:dyDescent="0.3">
      <c r="B476" t="s">
        <v>53</v>
      </c>
      <c r="C476" s="2">
        <v>45580</v>
      </c>
      <c r="D476" t="s">
        <v>56</v>
      </c>
      <c r="E476">
        <v>5</v>
      </c>
      <c r="G476" t="s">
        <v>30</v>
      </c>
    </row>
    <row r="477" spans="2:7" x14ac:dyDescent="0.3">
      <c r="B477" t="s">
        <v>53</v>
      </c>
      <c r="C477" s="2">
        <v>45581</v>
      </c>
      <c r="D477" t="s">
        <v>56</v>
      </c>
      <c r="E477">
        <v>5</v>
      </c>
      <c r="G477" t="s">
        <v>30</v>
      </c>
    </row>
    <row r="478" spans="2:7" x14ac:dyDescent="0.3">
      <c r="B478" t="s">
        <v>53</v>
      </c>
      <c r="C478" s="2">
        <v>45581</v>
      </c>
      <c r="D478" t="s">
        <v>62</v>
      </c>
      <c r="E478">
        <v>48.8</v>
      </c>
      <c r="G478" t="s">
        <v>36</v>
      </c>
    </row>
    <row r="479" spans="2:7" x14ac:dyDescent="0.3">
      <c r="B479" t="s">
        <v>53</v>
      </c>
      <c r="C479" s="2">
        <v>45581</v>
      </c>
      <c r="D479" t="s">
        <v>63</v>
      </c>
      <c r="E479">
        <v>106.70000000000002</v>
      </c>
      <c r="G479" t="s">
        <v>28</v>
      </c>
    </row>
    <row r="480" spans="2:7" x14ac:dyDescent="0.3">
      <c r="B480" t="s">
        <v>53</v>
      </c>
      <c r="C480" s="2">
        <v>45581</v>
      </c>
      <c r="D480" t="s">
        <v>64</v>
      </c>
      <c r="E480">
        <v>61.1</v>
      </c>
      <c r="G480" t="s">
        <v>47</v>
      </c>
    </row>
    <row r="481" spans="2:7" x14ac:dyDescent="0.3">
      <c r="B481" t="s">
        <v>53</v>
      </c>
      <c r="C481" s="2">
        <v>45582</v>
      </c>
      <c r="D481" t="s">
        <v>65</v>
      </c>
      <c r="E481">
        <v>37.200000000000003</v>
      </c>
      <c r="G481" t="s">
        <v>49</v>
      </c>
    </row>
    <row r="482" spans="2:7" x14ac:dyDescent="0.3">
      <c r="B482" t="s">
        <v>54</v>
      </c>
      <c r="C482" s="2">
        <v>45583</v>
      </c>
      <c r="D482" t="s">
        <v>66</v>
      </c>
      <c r="E482">
        <v>30</v>
      </c>
      <c r="G482" t="s">
        <v>41</v>
      </c>
    </row>
    <row r="483" spans="2:7" x14ac:dyDescent="0.3">
      <c r="B483" t="s">
        <v>53</v>
      </c>
      <c r="C483" s="2">
        <v>45583</v>
      </c>
      <c r="D483" t="s">
        <v>56</v>
      </c>
      <c r="E483">
        <v>5</v>
      </c>
      <c r="G483" t="s">
        <v>30</v>
      </c>
    </row>
    <row r="484" spans="2:7" x14ac:dyDescent="0.3">
      <c r="B484" t="s">
        <v>53</v>
      </c>
      <c r="C484" s="2">
        <v>45584</v>
      </c>
      <c r="D484" t="s">
        <v>56</v>
      </c>
      <c r="E484">
        <v>5</v>
      </c>
      <c r="G484" t="s">
        <v>30</v>
      </c>
    </row>
    <row r="485" spans="2:7" x14ac:dyDescent="0.3">
      <c r="B485" t="s">
        <v>54</v>
      </c>
      <c r="C485" s="2">
        <v>45584</v>
      </c>
      <c r="D485" t="s">
        <v>77</v>
      </c>
      <c r="E485">
        <v>75</v>
      </c>
      <c r="G485" t="s">
        <v>34</v>
      </c>
    </row>
    <row r="486" spans="2:7" x14ac:dyDescent="0.3">
      <c r="B486" t="s">
        <v>54</v>
      </c>
      <c r="C486" s="2">
        <v>45584</v>
      </c>
      <c r="D486" t="s">
        <v>68</v>
      </c>
      <c r="E486">
        <v>40</v>
      </c>
      <c r="G486" t="s">
        <v>45</v>
      </c>
    </row>
    <row r="487" spans="2:7" x14ac:dyDescent="0.3">
      <c r="B487" t="s">
        <v>53</v>
      </c>
      <c r="C487" s="2">
        <v>45585</v>
      </c>
      <c r="D487" t="s">
        <v>69</v>
      </c>
      <c r="E487">
        <v>54.1</v>
      </c>
      <c r="G487" t="s">
        <v>39</v>
      </c>
    </row>
    <row r="488" spans="2:7" x14ac:dyDescent="0.3">
      <c r="B488" t="s">
        <v>53</v>
      </c>
      <c r="C488" s="2">
        <v>45585</v>
      </c>
      <c r="D488" t="s">
        <v>70</v>
      </c>
      <c r="E488">
        <v>35</v>
      </c>
      <c r="G488" t="s">
        <v>36</v>
      </c>
    </row>
    <row r="489" spans="2:7" x14ac:dyDescent="0.3">
      <c r="B489" t="s">
        <v>53</v>
      </c>
      <c r="C489" s="2">
        <v>45585</v>
      </c>
      <c r="D489" t="s">
        <v>56</v>
      </c>
      <c r="E489">
        <v>5</v>
      </c>
      <c r="G489" t="s">
        <v>30</v>
      </c>
    </row>
    <row r="490" spans="2:7" x14ac:dyDescent="0.3">
      <c r="B490" t="s">
        <v>53</v>
      </c>
      <c r="C490" s="2">
        <v>45586</v>
      </c>
      <c r="D490" t="s">
        <v>56</v>
      </c>
      <c r="E490">
        <v>5</v>
      </c>
      <c r="G490" t="s">
        <v>30</v>
      </c>
    </row>
    <row r="491" spans="2:7" x14ac:dyDescent="0.3">
      <c r="B491" t="s">
        <v>53</v>
      </c>
      <c r="C491" s="2">
        <v>45587</v>
      </c>
      <c r="D491" t="s">
        <v>56</v>
      </c>
      <c r="E491">
        <v>5</v>
      </c>
      <c r="G491" t="s">
        <v>30</v>
      </c>
    </row>
    <row r="492" spans="2:7" x14ac:dyDescent="0.3">
      <c r="B492" t="s">
        <v>53</v>
      </c>
      <c r="C492" s="2">
        <v>45587</v>
      </c>
      <c r="D492" t="s">
        <v>59</v>
      </c>
      <c r="E492">
        <v>178.9</v>
      </c>
      <c r="G492" t="s">
        <v>40</v>
      </c>
    </row>
    <row r="493" spans="2:7" x14ac:dyDescent="0.3">
      <c r="B493" t="s">
        <v>53</v>
      </c>
      <c r="C493" s="2">
        <v>45588</v>
      </c>
      <c r="D493" t="s">
        <v>71</v>
      </c>
      <c r="E493">
        <v>46.2</v>
      </c>
      <c r="G493" t="s">
        <v>47</v>
      </c>
    </row>
    <row r="494" spans="2:7" x14ac:dyDescent="0.3">
      <c r="B494" t="s">
        <v>53</v>
      </c>
      <c r="C494" s="2">
        <v>45589</v>
      </c>
      <c r="D494" t="s">
        <v>72</v>
      </c>
      <c r="E494">
        <v>21.099999999999998</v>
      </c>
      <c r="G494" t="s">
        <v>47</v>
      </c>
    </row>
    <row r="495" spans="2:7" x14ac:dyDescent="0.3">
      <c r="B495" t="s">
        <v>54</v>
      </c>
      <c r="C495" s="2">
        <v>45590</v>
      </c>
      <c r="D495" t="s">
        <v>73</v>
      </c>
      <c r="E495">
        <v>55</v>
      </c>
      <c r="G495" t="s">
        <v>35</v>
      </c>
    </row>
    <row r="496" spans="2:7" x14ac:dyDescent="0.3">
      <c r="B496" t="s">
        <v>53</v>
      </c>
      <c r="C496" s="2">
        <v>45590</v>
      </c>
      <c r="D496" t="s">
        <v>61</v>
      </c>
      <c r="E496">
        <v>71.500000000000028</v>
      </c>
      <c r="G496" t="s">
        <v>43</v>
      </c>
    </row>
    <row r="497" spans="2:7" x14ac:dyDescent="0.3">
      <c r="B497" t="s">
        <v>53</v>
      </c>
      <c r="C497" s="2">
        <v>45590</v>
      </c>
      <c r="D497" t="s">
        <v>56</v>
      </c>
      <c r="E497">
        <v>5</v>
      </c>
      <c r="G497" t="s">
        <v>30</v>
      </c>
    </row>
    <row r="498" spans="2:7" x14ac:dyDescent="0.3">
      <c r="B498" t="s">
        <v>53</v>
      </c>
      <c r="C498" s="2">
        <v>45591</v>
      </c>
      <c r="D498" t="s">
        <v>56</v>
      </c>
      <c r="E498">
        <v>5</v>
      </c>
      <c r="G498" t="s">
        <v>30</v>
      </c>
    </row>
    <row r="499" spans="2:7" x14ac:dyDescent="0.3">
      <c r="B499" t="s">
        <v>53</v>
      </c>
      <c r="C499" s="2">
        <v>45592</v>
      </c>
      <c r="D499" t="s">
        <v>56</v>
      </c>
      <c r="E499">
        <v>5</v>
      </c>
      <c r="G499" t="s">
        <v>30</v>
      </c>
    </row>
    <row r="500" spans="2:7" x14ac:dyDescent="0.3">
      <c r="B500" t="s">
        <v>53</v>
      </c>
      <c r="C500" s="2">
        <v>45593</v>
      </c>
      <c r="D500" t="s">
        <v>56</v>
      </c>
      <c r="E500">
        <v>5</v>
      </c>
      <c r="G500" t="s">
        <v>30</v>
      </c>
    </row>
    <row r="501" spans="2:7" x14ac:dyDescent="0.3">
      <c r="B501" t="s">
        <v>53</v>
      </c>
      <c r="C501" s="2">
        <v>45594</v>
      </c>
      <c r="D501" t="s">
        <v>56</v>
      </c>
      <c r="E501">
        <v>5</v>
      </c>
      <c r="G501" t="s">
        <v>30</v>
      </c>
    </row>
    <row r="502" spans="2:7" x14ac:dyDescent="0.3">
      <c r="B502" t="s">
        <v>53</v>
      </c>
      <c r="C502" s="2">
        <v>45594</v>
      </c>
      <c r="D502" t="s">
        <v>59</v>
      </c>
      <c r="E502">
        <v>189</v>
      </c>
      <c r="G502" t="s">
        <v>40</v>
      </c>
    </row>
    <row r="503" spans="2:7" x14ac:dyDescent="0.3">
      <c r="B503" t="s">
        <v>53</v>
      </c>
      <c r="C503" s="2">
        <v>45595</v>
      </c>
      <c r="D503" t="s">
        <v>74</v>
      </c>
      <c r="E503">
        <v>133.80000000000001</v>
      </c>
      <c r="G503" t="s">
        <v>28</v>
      </c>
    </row>
    <row r="504" spans="2:7" x14ac:dyDescent="0.3">
      <c r="B504" t="s">
        <v>53</v>
      </c>
      <c r="C504" s="2">
        <v>45595</v>
      </c>
      <c r="D504" t="s">
        <v>75</v>
      </c>
      <c r="E504">
        <v>184.39999999999998</v>
      </c>
      <c r="G504" t="s">
        <v>36</v>
      </c>
    </row>
    <row r="505" spans="2:7" x14ac:dyDescent="0.3">
      <c r="B505" t="s">
        <v>53</v>
      </c>
      <c r="C505" s="2">
        <v>45596</v>
      </c>
      <c r="D505" t="s">
        <v>63</v>
      </c>
      <c r="E505">
        <v>154.49999999999997</v>
      </c>
      <c r="G505" t="s">
        <v>28</v>
      </c>
    </row>
    <row r="506" spans="2:7" x14ac:dyDescent="0.3">
      <c r="B506" t="s">
        <v>53</v>
      </c>
      <c r="C506" s="2">
        <v>45596</v>
      </c>
      <c r="D506" t="s">
        <v>65</v>
      </c>
      <c r="E506">
        <v>32.1</v>
      </c>
      <c r="G506" t="s">
        <v>49</v>
      </c>
    </row>
    <row r="507" spans="2:7" x14ac:dyDescent="0.3">
      <c r="B507" t="s">
        <v>53</v>
      </c>
      <c r="C507" s="2">
        <v>45596</v>
      </c>
      <c r="D507" t="s">
        <v>79</v>
      </c>
      <c r="E507">
        <v>15</v>
      </c>
      <c r="G507" t="s">
        <v>47</v>
      </c>
    </row>
  </sheetData>
  <dataValidations count="4">
    <dataValidation type="list" allowBlank="1" showInputMessage="1" showErrorMessage="1" sqref="G10:G507" xr:uid="{377F4140-F859-45ED-8F5C-84C9A47BB74A}">
      <formula1>subcategories</formula1>
    </dataValidation>
    <dataValidation allowBlank="1" showInputMessage="1" showErrorMessage="1" promptTitle="Step 3: Enter Bank Transactions" prompt="Tracking actual spend will help you identify when you're deviating from budget enabling you to take timely action to bring spending back in line. Enter your bank transactions monthly and classify each with a sub-category." sqref="A1" xr:uid="{94F2797A-DA12-4BCD-9327-2902EF76AB90}"/>
    <dataValidation allowBlank="1" showInputMessage="1" showErrorMessage="1" prompt="A Debit is money you spend. i.e. the bank debits your account." sqref="E9" xr:uid="{909B09C6-2B29-4F3D-BE56-CCC6FF23D7EB}"/>
    <dataValidation allowBlank="1" showInputMessage="1" showErrorMessage="1" prompt="A Credit is money you receive. i.e. the bank credits your account when you receive your salary." sqref="F9" xr:uid="{6B2337DC-56CE-428B-91DE-043E70D0FFEC}"/>
  </dataValidations>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F94D1D-7FAF-4A18-8332-7E010206D780}">
  <sheetPr>
    <tabColor theme="9" tint="0.79998168889431442"/>
  </sheetPr>
  <dimension ref="B1:N34"/>
  <sheetViews>
    <sheetView showGridLines="0" topLeftCell="G1" zoomScaleNormal="100" workbookViewId="0">
      <selection activeCell="R11" sqref="R11"/>
    </sheetView>
  </sheetViews>
  <sheetFormatPr defaultRowHeight="14.4" x14ac:dyDescent="0.3"/>
  <cols>
    <col min="1" max="1" width="10.33203125" customWidth="1"/>
    <col min="2" max="2" width="13.44140625" bestFit="1" customWidth="1"/>
    <col min="3" max="3" width="13.33203125" customWidth="1"/>
    <col min="4" max="4" width="14.6640625" customWidth="1"/>
    <col min="5" max="5" width="11" customWidth="1"/>
    <col min="6" max="6" width="15.44140625" customWidth="1"/>
    <col min="7" max="7" width="11" customWidth="1"/>
    <col min="8" max="8" width="15.44140625" customWidth="1"/>
    <col min="9" max="9" width="15.5546875" bestFit="1" customWidth="1"/>
    <col min="10" max="10" width="18.88671875" customWidth="1"/>
    <col min="11" max="11" width="23.6640625" bestFit="1" customWidth="1"/>
    <col min="12" max="13" width="9.5546875" customWidth="1"/>
    <col min="14" max="14" width="10" customWidth="1"/>
    <col min="15" max="15" width="7.44140625" bestFit="1" customWidth="1"/>
    <col min="16" max="16" width="25.5546875" bestFit="1" customWidth="1"/>
    <col min="17" max="17" width="13.44140625" bestFit="1" customWidth="1"/>
    <col min="18" max="18" width="14.109375" bestFit="1" customWidth="1"/>
    <col min="19" max="19" width="15.5546875" bestFit="1" customWidth="1"/>
    <col min="20" max="22" width="7.44140625" bestFit="1" customWidth="1"/>
    <col min="23" max="23" width="4" bestFit="1" customWidth="1"/>
    <col min="24" max="24" width="4.109375" bestFit="1" customWidth="1"/>
    <col min="25" max="25" width="11.44140625" bestFit="1" customWidth="1"/>
    <col min="26" max="26" width="17" bestFit="1" customWidth="1"/>
  </cols>
  <sheetData>
    <row r="1" spans="2:14" s="24" customFormat="1" ht="78.75" customHeight="1" thickBot="1" x14ac:dyDescent="0.35">
      <c r="B1" s="33" t="s">
        <v>108</v>
      </c>
      <c r="C1" s="23"/>
    </row>
    <row r="2" spans="2:14" ht="15" thickTop="1" x14ac:dyDescent="0.3"/>
    <row r="16" spans="2:14" x14ac:dyDescent="0.3">
      <c r="K16" s="3" t="s">
        <v>112</v>
      </c>
      <c r="L16" s="7" t="s">
        <v>89</v>
      </c>
      <c r="M16" s="7" t="s">
        <v>88</v>
      </c>
      <c r="N16" s="7" t="s">
        <v>99</v>
      </c>
    </row>
    <row r="17" spans="11:14" x14ac:dyDescent="0.3">
      <c r="K17" s="4" t="s">
        <v>33</v>
      </c>
      <c r="L17" s="25"/>
      <c r="M17" s="25"/>
      <c r="N17" s="25"/>
    </row>
    <row r="18" spans="11:14" x14ac:dyDescent="0.3">
      <c r="K18" s="5" t="s">
        <v>107</v>
      </c>
      <c r="L18" s="25">
        <v>40000</v>
      </c>
      <c r="M18" s="25">
        <v>40000</v>
      </c>
      <c r="N18" s="25">
        <v>0</v>
      </c>
    </row>
    <row r="19" spans="11:14" x14ac:dyDescent="0.3">
      <c r="K19" s="5" t="s">
        <v>103</v>
      </c>
      <c r="L19" s="25">
        <v>3345</v>
      </c>
      <c r="M19" s="25">
        <v>3500</v>
      </c>
      <c r="N19" s="25">
        <v>-155</v>
      </c>
    </row>
    <row r="20" spans="11:14" x14ac:dyDescent="0.3">
      <c r="K20" s="4" t="s">
        <v>109</v>
      </c>
      <c r="L20" s="25">
        <v>43345</v>
      </c>
      <c r="M20" s="25">
        <v>43500</v>
      </c>
      <c r="N20" s="25">
        <v>-155</v>
      </c>
    </row>
    <row r="21" spans="11:14" x14ac:dyDescent="0.3">
      <c r="K21" s="4"/>
      <c r="L21" s="25"/>
      <c r="M21" s="25"/>
      <c r="N21" s="25"/>
    </row>
    <row r="22" spans="11:14" x14ac:dyDescent="0.3">
      <c r="K22" s="4" t="s">
        <v>29</v>
      </c>
      <c r="L22" s="25"/>
      <c r="M22" s="25"/>
      <c r="N22" s="25"/>
    </row>
    <row r="23" spans="11:14" x14ac:dyDescent="0.3">
      <c r="K23" s="5" t="s">
        <v>101</v>
      </c>
      <c r="L23" s="25">
        <v>-2396.8999999999992</v>
      </c>
      <c r="M23" s="25">
        <v>-2500</v>
      </c>
      <c r="N23" s="25">
        <v>103.10000000000082</v>
      </c>
    </row>
    <row r="24" spans="11:14" x14ac:dyDescent="0.3">
      <c r="K24" s="5" t="s">
        <v>105</v>
      </c>
      <c r="L24" s="25">
        <v>-16249.800000000001</v>
      </c>
      <c r="M24" s="25">
        <v>-16500</v>
      </c>
      <c r="N24" s="25">
        <v>250.19999999999891</v>
      </c>
    </row>
    <row r="25" spans="11:14" x14ac:dyDescent="0.3">
      <c r="K25" s="5" t="s">
        <v>100</v>
      </c>
      <c r="L25" s="25">
        <v>-7327.6000000000013</v>
      </c>
      <c r="M25" s="25">
        <v>-6550</v>
      </c>
      <c r="N25" s="25">
        <v>-777.60000000000127</v>
      </c>
    </row>
    <row r="26" spans="11:14" x14ac:dyDescent="0.3">
      <c r="K26" s="5" t="s">
        <v>106</v>
      </c>
      <c r="L26" s="25">
        <v>-3591.6999999999989</v>
      </c>
      <c r="M26" s="25">
        <v>-3700</v>
      </c>
      <c r="N26" s="25">
        <v>108.30000000000109</v>
      </c>
    </row>
    <row r="27" spans="11:14" x14ac:dyDescent="0.3">
      <c r="K27" s="5" t="s">
        <v>102</v>
      </c>
      <c r="L27" s="25">
        <v>-379</v>
      </c>
      <c r="M27" s="25">
        <v>-860</v>
      </c>
      <c r="N27" s="25">
        <v>481</v>
      </c>
    </row>
    <row r="28" spans="11:14" x14ac:dyDescent="0.3">
      <c r="K28" s="5" t="s">
        <v>104</v>
      </c>
      <c r="L28" s="25">
        <v>-550</v>
      </c>
      <c r="M28" s="25">
        <v>-600</v>
      </c>
      <c r="N28" s="25">
        <v>50</v>
      </c>
    </row>
    <row r="29" spans="11:14" x14ac:dyDescent="0.3">
      <c r="K29" s="4" t="s">
        <v>110</v>
      </c>
      <c r="L29" s="25">
        <v>-30495</v>
      </c>
      <c r="M29" s="25">
        <v>-30710</v>
      </c>
      <c r="N29" s="25">
        <v>214.99999999999272</v>
      </c>
    </row>
    <row r="30" spans="11:14" x14ac:dyDescent="0.3">
      <c r="K30" s="4"/>
      <c r="L30" s="25"/>
      <c r="M30" s="25"/>
      <c r="N30" s="25"/>
    </row>
    <row r="31" spans="11:14" x14ac:dyDescent="0.3">
      <c r="K31" s="4" t="s">
        <v>111</v>
      </c>
      <c r="L31" s="25">
        <v>12850</v>
      </c>
      <c r="M31" s="25">
        <v>12790</v>
      </c>
      <c r="N31" s="25">
        <v>60</v>
      </c>
    </row>
    <row r="32" spans="11:14" x14ac:dyDescent="0.3">
      <c r="K32" s="4"/>
      <c r="L32" s="25"/>
      <c r="M32" s="25"/>
      <c r="N32" s="25"/>
    </row>
    <row r="33" spans="12:14" x14ac:dyDescent="0.3">
      <c r="L33" s="25"/>
      <c r="M33" s="25"/>
      <c r="N33" s="25"/>
    </row>
    <row r="34" spans="12:14" x14ac:dyDescent="0.3">
      <c r="L34" s="25"/>
      <c r="M34" s="25"/>
      <c r="N34" s="25"/>
    </row>
  </sheetData>
  <dataValidations count="1">
    <dataValidation allowBlank="1" showInputMessage="1" showErrorMessage="1" promptTitle="Step 4: Review Report" prompt="Click Refresh All on the Data tab to update report. Use the Date Timeline Slicer to filter the report for the periods you want to review. For detailed transactions, refer to the Transactions table. Deselect this cell to close this message." sqref="A1" xr:uid="{5D167771-82BC-484A-BE8F-BFAC61B1CF5E}"/>
  </dataValidations>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iconSet" priority="2" id="{FF03DD85-5A66-4F3C-B5A8-ECD220A11769}">
            <x14:iconSet iconSet="3Symbols2" custom="1">
              <x14:cfvo type="percent">
                <xm:f>0</xm:f>
              </x14:cfvo>
              <x14:cfvo type="num">
                <xm:f>0</xm:f>
              </x14:cfvo>
              <x14:cfvo type="num">
                <xm:f>0</xm:f>
              </x14:cfvo>
              <x14:cfIcon iconSet="3Symbols2" iconId="0"/>
              <x14:cfIcon iconSet="NoIcons" iconId="0"/>
              <x14:cfIcon iconSet="3Symbols2" iconId="2"/>
            </x14:iconSet>
          </x14:cfRule>
          <xm:sqref>N18:N19 N23:N28</xm:sqref>
        </x14:conditionalFormatting>
      </x14:conditionalFormattings>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7BB50-8E32-48D3-AA90-6B11AEAA8EF0}">
  <sheetPr>
    <tabColor theme="0" tint="-0.34998626667073579"/>
  </sheetPr>
  <dimension ref="B1:S21"/>
  <sheetViews>
    <sheetView showGridLines="0" workbookViewId="0">
      <selection activeCell="K2" sqref="K2"/>
    </sheetView>
  </sheetViews>
  <sheetFormatPr defaultRowHeight="14.4" x14ac:dyDescent="0.3"/>
  <cols>
    <col min="1" max="1" width="3.6640625" customWidth="1"/>
    <col min="2" max="2" width="25.5546875" customWidth="1"/>
    <col min="3" max="3" width="19.44140625" customWidth="1"/>
    <col min="4" max="5" width="12.6640625" customWidth="1"/>
    <col min="6" max="6" width="3.33203125" customWidth="1"/>
    <col min="7" max="7" width="13.109375" customWidth="1"/>
    <col min="8" max="8" width="13.44140625" bestFit="1" customWidth="1"/>
    <col min="9" max="9" width="10.5546875" bestFit="1" customWidth="1"/>
    <col min="10" max="10" width="19.5546875" customWidth="1"/>
    <col min="11" max="12" width="9" bestFit="1" customWidth="1"/>
    <col min="13" max="13" width="3" customWidth="1"/>
    <col min="14" max="14" width="13" customWidth="1"/>
    <col min="15" max="16" width="9" bestFit="1" customWidth="1"/>
    <col min="17" max="17" width="3.44140625" customWidth="1"/>
    <col min="18" max="19" width="15.6640625" customWidth="1"/>
    <col min="20" max="20" width="11.88671875" bestFit="1" customWidth="1"/>
    <col min="21" max="21" width="11.33203125" bestFit="1" customWidth="1"/>
    <col min="23" max="23" width="3.44140625" customWidth="1"/>
    <col min="24" max="24" width="17.6640625" customWidth="1"/>
    <col min="25" max="25" width="11.109375" customWidth="1"/>
  </cols>
  <sheetData>
    <row r="1" spans="2:19" s="28" customFormat="1" ht="60.75" customHeight="1" x14ac:dyDescent="0.3">
      <c r="B1" s="32" t="s">
        <v>117</v>
      </c>
      <c r="C1" s="27"/>
    </row>
    <row r="2" spans="2:19" ht="23.25" customHeight="1" x14ac:dyDescent="0.3">
      <c r="B2" s="29" t="s">
        <v>111</v>
      </c>
      <c r="C2" s="31">
        <f>GETPIVOTDATA("Actual ",'📊 Report'!$K$16,"Category Type","Income Surplus/(Deficit)")</f>
        <v>12850</v>
      </c>
      <c r="D2" s="29" t="str">
        <f>IF(C2&gt;0,"INCOME SURPLUS","INCOME DEFICIT")</f>
        <v>INCOME SURPLUS</v>
      </c>
    </row>
    <row r="3" spans="2:19" x14ac:dyDescent="0.3">
      <c r="B3" s="29" t="s">
        <v>119</v>
      </c>
      <c r="C3" s="31">
        <f>GETPIVOTDATA("Variance ",'📊 Report'!$K$16,"Category Type","Income Surplus/(Deficit)")</f>
        <v>60</v>
      </c>
      <c r="D3" s="29" t="str">
        <f>IF(C3&gt;0,"ABOVE BUDGET","BELOW BUDGET")</f>
        <v>ABOVE BUDGET</v>
      </c>
    </row>
    <row r="5" spans="2:19" x14ac:dyDescent="0.3">
      <c r="C5" s="30" t="s">
        <v>114</v>
      </c>
      <c r="G5" s="30" t="s">
        <v>115</v>
      </c>
      <c r="N5" s="30" t="s">
        <v>116</v>
      </c>
      <c r="R5" s="30" t="s">
        <v>118</v>
      </c>
    </row>
    <row r="6" spans="2:19" x14ac:dyDescent="0.3">
      <c r="C6" s="3" t="s">
        <v>86</v>
      </c>
      <c r="D6" s="7" t="s">
        <v>89</v>
      </c>
      <c r="E6" s="7" t="s">
        <v>88</v>
      </c>
      <c r="G6" s="3" t="s">
        <v>86</v>
      </c>
      <c r="H6" s="7" t="s">
        <v>89</v>
      </c>
      <c r="I6" s="7" t="s">
        <v>88</v>
      </c>
      <c r="N6" s="3" t="s">
        <v>86</v>
      </c>
      <c r="O6" s="7" t="s">
        <v>89</v>
      </c>
      <c r="P6" s="7" t="s">
        <v>88</v>
      </c>
      <c r="R6" s="3" t="s">
        <v>86</v>
      </c>
      <c r="S6" t="s">
        <v>89</v>
      </c>
    </row>
    <row r="7" spans="2:19" x14ac:dyDescent="0.3">
      <c r="C7" s="4" t="s">
        <v>102</v>
      </c>
      <c r="D7" s="25">
        <v>-379</v>
      </c>
      <c r="E7" s="25">
        <v>-860</v>
      </c>
      <c r="G7" s="4">
        <v>2024</v>
      </c>
      <c r="H7" s="25"/>
      <c r="I7" s="25"/>
      <c r="N7" s="4">
        <v>2024</v>
      </c>
      <c r="O7" s="22"/>
      <c r="P7" s="22"/>
      <c r="R7" s="4" t="s">
        <v>48</v>
      </c>
      <c r="S7" s="22">
        <v>40000</v>
      </c>
    </row>
    <row r="8" spans="2:19" x14ac:dyDescent="0.3">
      <c r="C8" s="4" t="s">
        <v>104</v>
      </c>
      <c r="D8" s="25">
        <v>-550</v>
      </c>
      <c r="E8" s="25">
        <v>-600</v>
      </c>
      <c r="G8" s="5">
        <v>1</v>
      </c>
      <c r="H8" s="25">
        <v>-2908</v>
      </c>
      <c r="I8" s="25">
        <v>-2945</v>
      </c>
      <c r="N8" s="5">
        <v>1</v>
      </c>
      <c r="O8" s="22">
        <v>4035</v>
      </c>
      <c r="P8" s="22">
        <v>4050</v>
      </c>
      <c r="R8" s="4" t="s">
        <v>32</v>
      </c>
      <c r="S8" s="22">
        <v>2950</v>
      </c>
    </row>
    <row r="9" spans="2:19" x14ac:dyDescent="0.3">
      <c r="C9" s="4" t="s">
        <v>101</v>
      </c>
      <c r="D9" s="25">
        <v>-2396.8999999999992</v>
      </c>
      <c r="E9" s="25">
        <v>-2500</v>
      </c>
      <c r="G9" s="5">
        <v>2</v>
      </c>
      <c r="H9" s="25">
        <v>-2934.6000000000004</v>
      </c>
      <c r="I9" s="25">
        <v>-2795</v>
      </c>
      <c r="N9" s="5">
        <v>2</v>
      </c>
      <c r="O9" s="22">
        <v>4036</v>
      </c>
      <c r="P9" s="22">
        <v>4050</v>
      </c>
      <c r="R9" s="4" t="s">
        <v>42</v>
      </c>
      <c r="S9" s="22">
        <v>395</v>
      </c>
    </row>
    <row r="10" spans="2:19" x14ac:dyDescent="0.3">
      <c r="C10" s="4" t="s">
        <v>106</v>
      </c>
      <c r="D10" s="25">
        <v>-3591.6999999999989</v>
      </c>
      <c r="E10" s="25">
        <v>-3700</v>
      </c>
      <c r="G10" s="5">
        <v>3</v>
      </c>
      <c r="H10" s="25">
        <v>-3079.7</v>
      </c>
      <c r="I10" s="25">
        <v>-3675</v>
      </c>
      <c r="N10" s="5">
        <v>3</v>
      </c>
      <c r="O10" s="22">
        <v>5387</v>
      </c>
      <c r="P10" s="22">
        <v>5550</v>
      </c>
    </row>
    <row r="11" spans="2:19" x14ac:dyDescent="0.3">
      <c r="C11" s="4" t="s">
        <v>100</v>
      </c>
      <c r="D11" s="25">
        <v>-7327.6000000000013</v>
      </c>
      <c r="E11" s="25">
        <v>-6550</v>
      </c>
      <c r="G11" s="5">
        <v>4</v>
      </c>
      <c r="H11" s="25">
        <v>-3068</v>
      </c>
      <c r="I11" s="25">
        <v>-3095</v>
      </c>
      <c r="N11" s="5">
        <v>4</v>
      </c>
      <c r="O11" s="22">
        <v>4038</v>
      </c>
      <c r="P11" s="22">
        <v>4050</v>
      </c>
    </row>
    <row r="12" spans="2:19" x14ac:dyDescent="0.3">
      <c r="C12" s="4" t="s">
        <v>105</v>
      </c>
      <c r="D12" s="25">
        <v>-16249.800000000001</v>
      </c>
      <c r="E12" s="25">
        <v>-16500</v>
      </c>
      <c r="G12" s="5">
        <v>5</v>
      </c>
      <c r="H12" s="25">
        <v>-3146.1</v>
      </c>
      <c r="I12" s="25">
        <v>-2795</v>
      </c>
      <c r="N12" s="5">
        <v>5</v>
      </c>
      <c r="O12" s="22">
        <v>4039</v>
      </c>
      <c r="P12" s="22">
        <v>4050</v>
      </c>
    </row>
    <row r="13" spans="2:19" x14ac:dyDescent="0.3">
      <c r="C13" s="4" t="s">
        <v>87</v>
      </c>
      <c r="D13" s="25">
        <v>-30495</v>
      </c>
      <c r="E13" s="25">
        <v>-30710</v>
      </c>
      <c r="G13" s="5">
        <v>6</v>
      </c>
      <c r="H13" s="25">
        <v>-3035.7</v>
      </c>
      <c r="I13" s="25">
        <v>-2795</v>
      </c>
      <c r="N13" s="5">
        <v>6</v>
      </c>
      <c r="O13" s="22">
        <v>4040</v>
      </c>
      <c r="P13" s="22">
        <v>4050</v>
      </c>
    </row>
    <row r="14" spans="2:19" x14ac:dyDescent="0.3">
      <c r="G14" s="5">
        <v>7</v>
      </c>
      <c r="H14" s="25">
        <v>-3095</v>
      </c>
      <c r="I14" s="25">
        <v>-2945</v>
      </c>
      <c r="N14" s="5">
        <v>7</v>
      </c>
      <c r="O14" s="22">
        <v>4041</v>
      </c>
      <c r="P14" s="22">
        <v>4050</v>
      </c>
    </row>
    <row r="15" spans="2:19" x14ac:dyDescent="0.3">
      <c r="G15" s="5">
        <v>8</v>
      </c>
      <c r="H15" s="25">
        <v>-2982.0999999999995</v>
      </c>
      <c r="I15" s="25">
        <v>-3595</v>
      </c>
      <c r="N15" s="5">
        <v>8</v>
      </c>
      <c r="O15" s="22">
        <v>4042</v>
      </c>
      <c r="P15" s="22">
        <v>4050</v>
      </c>
    </row>
    <row r="16" spans="2:19" x14ac:dyDescent="0.3">
      <c r="G16" s="5">
        <v>9</v>
      </c>
      <c r="H16" s="25">
        <v>-3117.1</v>
      </c>
      <c r="I16" s="25">
        <v>-2975</v>
      </c>
      <c r="N16" s="5">
        <v>9</v>
      </c>
      <c r="O16" s="22">
        <v>5643</v>
      </c>
      <c r="P16" s="22">
        <v>5550</v>
      </c>
    </row>
    <row r="17" spans="7:16" x14ac:dyDescent="0.3">
      <c r="G17" s="5">
        <v>10</v>
      </c>
      <c r="H17" s="25">
        <v>-3128.7</v>
      </c>
      <c r="I17" s="25">
        <v>-3095</v>
      </c>
      <c r="N17" s="5">
        <v>10</v>
      </c>
      <c r="O17" s="22">
        <v>4044</v>
      </c>
      <c r="P17" s="22">
        <v>4050</v>
      </c>
    </row>
    <row r="18" spans="7:16" x14ac:dyDescent="0.3">
      <c r="G18" s="5">
        <v>11</v>
      </c>
      <c r="H18" s="25"/>
      <c r="I18" s="25">
        <v>-2795</v>
      </c>
      <c r="N18" s="5">
        <v>11</v>
      </c>
      <c r="O18" s="22"/>
      <c r="P18" s="22">
        <v>4050</v>
      </c>
    </row>
    <row r="19" spans="7:16" x14ac:dyDescent="0.3">
      <c r="G19" s="5">
        <v>12</v>
      </c>
      <c r="H19" s="25"/>
      <c r="I19" s="25">
        <v>-2795</v>
      </c>
      <c r="N19" s="5">
        <v>12</v>
      </c>
      <c r="O19" s="22"/>
      <c r="P19" s="22">
        <v>5050</v>
      </c>
    </row>
    <row r="20" spans="7:16" x14ac:dyDescent="0.3">
      <c r="G20" s="4" t="s">
        <v>113</v>
      </c>
      <c r="H20" s="25">
        <v>-30494.999999999996</v>
      </c>
      <c r="I20" s="25">
        <v>-36300</v>
      </c>
      <c r="N20" s="4" t="s">
        <v>113</v>
      </c>
      <c r="O20" s="22">
        <v>43345</v>
      </c>
      <c r="P20" s="22">
        <v>52600</v>
      </c>
    </row>
    <row r="21" spans="7:16" x14ac:dyDescent="0.3">
      <c r="G21" s="4"/>
      <c r="H21" s="25"/>
      <c r="I21" s="25"/>
      <c r="N21" s="4"/>
      <c r="O21" s="22"/>
      <c r="P21" s="22"/>
    </row>
  </sheetData>
  <dataValidations count="1">
    <dataValidation allowBlank="1" showInputMessage="1" showErrorMessage="1" promptTitle="DO NOT EDIT" prompt="Do not edit anything on this sheet. These are the PivotTables that support the charts on the Report sheet." sqref="A1" xr:uid="{7DA58931-9931-4FD3-8872-166A3C32BFAD}"/>
  </dataValidations>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CDF7-914C-44E0-A8FA-1FD06D7D3EB1}">
  <sheetPr>
    <tabColor theme="7" tint="0.79998168889431442"/>
  </sheetPr>
  <dimension ref="B1:P66"/>
  <sheetViews>
    <sheetView showGridLines="0" workbookViewId="0"/>
  </sheetViews>
  <sheetFormatPr defaultRowHeight="14.4" x14ac:dyDescent="0.3"/>
  <cols>
    <col min="1" max="1" width="3.6640625" customWidth="1"/>
    <col min="2" max="2" width="9.44140625" bestFit="1" customWidth="1"/>
    <col min="3" max="3" width="19.33203125" customWidth="1"/>
    <col min="4" max="4" width="10.109375" customWidth="1"/>
    <col min="6" max="6" width="6.33203125" customWidth="1"/>
    <col min="7" max="7" width="11.5546875" customWidth="1"/>
    <col min="8" max="8" width="13" customWidth="1"/>
    <col min="9" max="9" width="5.88671875" customWidth="1"/>
    <col min="10" max="10" width="11.33203125" bestFit="1" customWidth="1"/>
    <col min="11" max="11" width="8.44140625" bestFit="1" customWidth="1"/>
    <col min="12" max="12" width="7.5546875" bestFit="1" customWidth="1"/>
    <col min="13" max="13" width="5.33203125" customWidth="1"/>
    <col min="14" max="14" width="16.88671875" bestFit="1" customWidth="1"/>
    <col min="15" max="15" width="8.44140625" bestFit="1" customWidth="1"/>
    <col min="16" max="16" width="7.5546875" bestFit="1" customWidth="1"/>
  </cols>
  <sheetData>
    <row r="1" spans="3:3" s="15" customFormat="1" ht="72.75" customHeight="1" thickBot="1" x14ac:dyDescent="0.35">
      <c r="C1" s="14" t="s">
        <v>0</v>
      </c>
    </row>
    <row r="2" spans="3:3" ht="26.25" customHeight="1" thickTop="1" x14ac:dyDescent="0.3"/>
    <row r="24" spans="2:16" s="12" customFormat="1" ht="21" x14ac:dyDescent="0.4">
      <c r="B24" s="26" t="s">
        <v>1</v>
      </c>
      <c r="C24" s="13"/>
      <c r="D24" s="13"/>
      <c r="E24" s="13"/>
      <c r="F24" s="13"/>
      <c r="G24" s="26" t="s">
        <v>96</v>
      </c>
      <c r="H24" s="13"/>
      <c r="I24" s="13"/>
      <c r="J24" s="13"/>
      <c r="K24" s="13"/>
      <c r="L24" s="13"/>
      <c r="M24" s="13"/>
      <c r="N24" s="13"/>
      <c r="O24" s="13"/>
      <c r="P24" s="13"/>
    </row>
    <row r="26" spans="2:16" ht="26.25" customHeight="1" x14ac:dyDescent="0.3">
      <c r="B26" s="9" t="s">
        <v>2</v>
      </c>
      <c r="C26" s="8"/>
      <c r="D26" s="8"/>
      <c r="E26" s="8"/>
      <c r="G26" s="9" t="s">
        <v>3</v>
      </c>
      <c r="J26" s="9" t="s">
        <v>4</v>
      </c>
      <c r="N26" s="9" t="s">
        <v>5</v>
      </c>
    </row>
    <row r="27" spans="2:16" x14ac:dyDescent="0.3">
      <c r="B27" t="s">
        <v>6</v>
      </c>
      <c r="C27" t="s">
        <v>7</v>
      </c>
      <c r="D27" t="s">
        <v>8</v>
      </c>
      <c r="E27" t="s">
        <v>9</v>
      </c>
      <c r="G27" s="7" t="s">
        <v>10</v>
      </c>
      <c r="H27" s="7" t="s">
        <v>11</v>
      </c>
      <c r="J27" s="3" t="s">
        <v>12</v>
      </c>
      <c r="K27" s="7" t="s">
        <v>10</v>
      </c>
      <c r="L27" s="7" t="s">
        <v>11</v>
      </c>
      <c r="N27" s="3" t="s">
        <v>12</v>
      </c>
      <c r="O27" s="7" t="s">
        <v>10</v>
      </c>
      <c r="P27" s="7" t="s">
        <v>11</v>
      </c>
    </row>
    <row r="28" spans="2:16" x14ac:dyDescent="0.3">
      <c r="B28" s="2">
        <v>45261</v>
      </c>
      <c r="C28" t="s">
        <v>13</v>
      </c>
      <c r="D28">
        <v>175</v>
      </c>
      <c r="E28">
        <v>200</v>
      </c>
      <c r="G28" s="6">
        <v>6705</v>
      </c>
      <c r="H28" s="6">
        <v>7150</v>
      </c>
      <c r="J28" s="4" t="s">
        <v>14</v>
      </c>
      <c r="K28" s="6"/>
      <c r="L28" s="6"/>
      <c r="N28" s="4" t="s">
        <v>13</v>
      </c>
      <c r="O28" s="6">
        <v>1775</v>
      </c>
      <c r="P28" s="6">
        <v>2200</v>
      </c>
    </row>
    <row r="29" spans="2:16" x14ac:dyDescent="0.3">
      <c r="B29" s="2">
        <v>45261</v>
      </c>
      <c r="C29" t="s">
        <v>15</v>
      </c>
      <c r="D29">
        <v>320</v>
      </c>
      <c r="E29">
        <v>300</v>
      </c>
      <c r="J29" s="5" t="s">
        <v>16</v>
      </c>
      <c r="K29" s="6">
        <v>695</v>
      </c>
      <c r="L29" s="6">
        <v>650</v>
      </c>
      <c r="N29" s="4" t="s">
        <v>17</v>
      </c>
      <c r="O29" s="6">
        <v>1510</v>
      </c>
      <c r="P29" s="6">
        <v>1650</v>
      </c>
    </row>
    <row r="30" spans="2:16" x14ac:dyDescent="0.3">
      <c r="B30" s="2">
        <v>45261</v>
      </c>
      <c r="C30" t="s">
        <v>17</v>
      </c>
      <c r="D30">
        <v>200</v>
      </c>
      <c r="E30">
        <v>150</v>
      </c>
      <c r="J30" s="4" t="s">
        <v>18</v>
      </c>
      <c r="K30" s="6"/>
      <c r="L30" s="6"/>
      <c r="N30" s="4" t="s">
        <v>15</v>
      </c>
      <c r="O30" s="6">
        <v>3420</v>
      </c>
      <c r="P30" s="6">
        <v>3300</v>
      </c>
    </row>
    <row r="31" spans="2:16" x14ac:dyDescent="0.3">
      <c r="B31" s="2">
        <v>45292</v>
      </c>
      <c r="C31" t="s">
        <v>13</v>
      </c>
      <c r="D31" s="6">
        <v>300</v>
      </c>
      <c r="E31" s="6">
        <v>200</v>
      </c>
      <c r="J31" s="5" t="s">
        <v>19</v>
      </c>
      <c r="K31" s="6">
        <v>900</v>
      </c>
      <c r="L31" s="6">
        <v>650</v>
      </c>
    </row>
    <row r="32" spans="2:16" x14ac:dyDescent="0.3">
      <c r="B32" s="2">
        <v>45292</v>
      </c>
      <c r="C32" t="s">
        <v>15</v>
      </c>
      <c r="D32" s="6">
        <v>300</v>
      </c>
      <c r="E32" s="6">
        <v>300</v>
      </c>
      <c r="J32" s="5" t="s">
        <v>20</v>
      </c>
      <c r="K32" s="6">
        <v>1300</v>
      </c>
      <c r="L32" s="6">
        <v>1300</v>
      </c>
    </row>
    <row r="33" spans="2:12" x14ac:dyDescent="0.3">
      <c r="B33" s="2">
        <v>45292</v>
      </c>
      <c r="C33" t="s">
        <v>17</v>
      </c>
      <c r="D33" s="6">
        <v>300</v>
      </c>
      <c r="E33" s="6">
        <v>150</v>
      </c>
      <c r="J33" s="5" t="s">
        <v>21</v>
      </c>
      <c r="K33" s="6">
        <v>2150</v>
      </c>
      <c r="L33" s="6">
        <v>1950</v>
      </c>
    </row>
    <row r="34" spans="2:12" x14ac:dyDescent="0.3">
      <c r="B34" s="2">
        <v>45323</v>
      </c>
      <c r="C34" t="s">
        <v>13</v>
      </c>
      <c r="D34" s="6">
        <v>0</v>
      </c>
      <c r="E34" s="6">
        <v>200</v>
      </c>
      <c r="J34" s="5" t="s">
        <v>22</v>
      </c>
      <c r="K34" s="6">
        <v>2450</v>
      </c>
      <c r="L34" s="6">
        <v>2600</v>
      </c>
    </row>
    <row r="35" spans="2:12" x14ac:dyDescent="0.3">
      <c r="B35" s="2">
        <v>45323</v>
      </c>
      <c r="C35" t="s">
        <v>15</v>
      </c>
      <c r="D35" s="6">
        <v>300</v>
      </c>
      <c r="E35" s="6">
        <v>300</v>
      </c>
      <c r="J35" s="5" t="s">
        <v>23</v>
      </c>
      <c r="K35" s="6">
        <v>3000</v>
      </c>
      <c r="L35" s="6">
        <v>3250</v>
      </c>
    </row>
    <row r="36" spans="2:12" x14ac:dyDescent="0.3">
      <c r="B36" s="2">
        <v>45323</v>
      </c>
      <c r="C36" t="s">
        <v>17</v>
      </c>
      <c r="D36" s="6">
        <v>100</v>
      </c>
      <c r="E36" s="6">
        <v>150</v>
      </c>
      <c r="J36" s="5" t="s">
        <v>90</v>
      </c>
      <c r="K36" s="6">
        <v>3630</v>
      </c>
      <c r="L36" s="6">
        <v>3900</v>
      </c>
    </row>
    <row r="37" spans="2:12" x14ac:dyDescent="0.3">
      <c r="B37" s="2">
        <v>45352</v>
      </c>
      <c r="C37" t="s">
        <v>13</v>
      </c>
      <c r="D37" s="6">
        <v>400</v>
      </c>
      <c r="E37" s="6">
        <v>200</v>
      </c>
      <c r="J37" s="5" t="s">
        <v>91</v>
      </c>
      <c r="K37" s="6">
        <v>4230</v>
      </c>
      <c r="L37" s="6">
        <v>4550</v>
      </c>
    </row>
    <row r="38" spans="2:12" x14ac:dyDescent="0.3">
      <c r="B38" s="2">
        <v>45352</v>
      </c>
      <c r="C38" t="s">
        <v>15</v>
      </c>
      <c r="D38" s="6">
        <v>350</v>
      </c>
      <c r="E38" s="6">
        <v>300</v>
      </c>
      <c r="J38" s="5" t="s">
        <v>92</v>
      </c>
      <c r="K38" s="6">
        <v>4670</v>
      </c>
      <c r="L38" s="6">
        <v>5200</v>
      </c>
    </row>
    <row r="39" spans="2:12" x14ac:dyDescent="0.3">
      <c r="B39" s="2">
        <v>45352</v>
      </c>
      <c r="C39" t="s">
        <v>17</v>
      </c>
      <c r="D39" s="6">
        <v>100</v>
      </c>
      <c r="E39" s="6">
        <v>150</v>
      </c>
      <c r="J39" s="5" t="s">
        <v>93</v>
      </c>
      <c r="K39" s="6">
        <v>5370</v>
      </c>
      <c r="L39" s="6">
        <v>5850</v>
      </c>
    </row>
    <row r="40" spans="2:12" x14ac:dyDescent="0.3">
      <c r="B40" s="2">
        <v>45383</v>
      </c>
      <c r="C40" t="s">
        <v>13</v>
      </c>
      <c r="D40" s="6">
        <v>-200</v>
      </c>
      <c r="E40" s="6">
        <v>200</v>
      </c>
      <c r="J40" s="5" t="s">
        <v>94</v>
      </c>
      <c r="K40" s="6">
        <v>6010</v>
      </c>
      <c r="L40" s="6">
        <v>6500</v>
      </c>
    </row>
    <row r="41" spans="2:12" x14ac:dyDescent="0.3">
      <c r="B41" s="2">
        <v>45383</v>
      </c>
      <c r="C41" t="s">
        <v>15</v>
      </c>
      <c r="D41" s="6">
        <v>300</v>
      </c>
      <c r="E41" s="6">
        <v>300</v>
      </c>
    </row>
    <row r="42" spans="2:12" x14ac:dyDescent="0.3">
      <c r="B42" s="2">
        <v>45383</v>
      </c>
      <c r="C42" t="s">
        <v>17</v>
      </c>
      <c r="D42" s="6">
        <v>200</v>
      </c>
      <c r="E42" s="6">
        <v>150</v>
      </c>
    </row>
    <row r="43" spans="2:12" x14ac:dyDescent="0.3">
      <c r="B43" s="2">
        <v>45413</v>
      </c>
      <c r="C43" t="s">
        <v>13</v>
      </c>
      <c r="D43" s="6">
        <v>150</v>
      </c>
      <c r="E43" s="6">
        <v>200</v>
      </c>
    </row>
    <row r="44" spans="2:12" x14ac:dyDescent="0.3">
      <c r="B44" s="2">
        <v>45413</v>
      </c>
      <c r="C44" t="s">
        <v>15</v>
      </c>
      <c r="D44" s="6">
        <v>300</v>
      </c>
      <c r="E44" s="6">
        <v>300</v>
      </c>
    </row>
    <row r="45" spans="2:12" x14ac:dyDescent="0.3">
      <c r="B45" s="2">
        <v>45413</v>
      </c>
      <c r="C45" t="s">
        <v>17</v>
      </c>
      <c r="D45" s="6">
        <v>100</v>
      </c>
      <c r="E45" s="6">
        <v>150</v>
      </c>
    </row>
    <row r="46" spans="2:12" x14ac:dyDescent="0.3">
      <c r="B46" s="2">
        <v>45444</v>
      </c>
      <c r="C46" t="s">
        <v>13</v>
      </c>
      <c r="D46" s="6">
        <v>220</v>
      </c>
      <c r="E46" s="6">
        <v>200</v>
      </c>
    </row>
    <row r="47" spans="2:12" x14ac:dyDescent="0.3">
      <c r="B47" s="2">
        <v>45444</v>
      </c>
      <c r="C47" t="s">
        <v>15</v>
      </c>
      <c r="D47" s="6">
        <v>300</v>
      </c>
      <c r="E47" s="6">
        <v>300</v>
      </c>
    </row>
    <row r="48" spans="2:12" x14ac:dyDescent="0.3">
      <c r="B48" s="2">
        <v>45444</v>
      </c>
      <c r="C48" t="s">
        <v>17</v>
      </c>
      <c r="D48" s="6">
        <v>110</v>
      </c>
      <c r="E48" s="6">
        <v>150</v>
      </c>
    </row>
    <row r="49" spans="2:5" x14ac:dyDescent="0.3">
      <c r="B49" s="2">
        <v>45474</v>
      </c>
      <c r="C49" t="s">
        <v>13</v>
      </c>
      <c r="D49" s="6">
        <v>200</v>
      </c>
      <c r="E49" s="6">
        <v>200</v>
      </c>
    </row>
    <row r="50" spans="2:5" x14ac:dyDescent="0.3">
      <c r="B50" s="2">
        <v>45474</v>
      </c>
      <c r="C50" t="s">
        <v>15</v>
      </c>
      <c r="D50" s="6">
        <v>300</v>
      </c>
      <c r="E50" s="6">
        <v>300</v>
      </c>
    </row>
    <row r="51" spans="2:5" x14ac:dyDescent="0.3">
      <c r="B51" s="2">
        <v>45474</v>
      </c>
      <c r="C51" t="s">
        <v>17</v>
      </c>
      <c r="D51" s="6">
        <v>100</v>
      </c>
      <c r="E51" s="6">
        <v>150</v>
      </c>
    </row>
    <row r="52" spans="2:5" x14ac:dyDescent="0.3">
      <c r="B52" s="2">
        <v>45505</v>
      </c>
      <c r="C52" t="s">
        <v>13</v>
      </c>
      <c r="D52" s="6">
        <v>90</v>
      </c>
      <c r="E52" s="6">
        <v>200</v>
      </c>
    </row>
    <row r="53" spans="2:5" x14ac:dyDescent="0.3">
      <c r="B53" s="2">
        <v>45505</v>
      </c>
      <c r="C53" t="s">
        <v>15</v>
      </c>
      <c r="D53" s="6">
        <v>300</v>
      </c>
      <c r="E53" s="6">
        <v>300</v>
      </c>
    </row>
    <row r="54" spans="2:5" x14ac:dyDescent="0.3">
      <c r="B54" s="2">
        <v>45505</v>
      </c>
      <c r="C54" t="s">
        <v>17</v>
      </c>
      <c r="D54" s="6">
        <v>50</v>
      </c>
      <c r="E54" s="6">
        <v>150</v>
      </c>
    </row>
    <row r="55" spans="2:5" x14ac:dyDescent="0.3">
      <c r="B55" s="2">
        <v>45536</v>
      </c>
      <c r="C55" t="s">
        <v>13</v>
      </c>
      <c r="D55" s="6">
        <v>250</v>
      </c>
      <c r="E55" s="6">
        <v>200</v>
      </c>
    </row>
    <row r="56" spans="2:5" x14ac:dyDescent="0.3">
      <c r="B56" s="2">
        <v>45536</v>
      </c>
      <c r="C56" t="s">
        <v>15</v>
      </c>
      <c r="D56" s="6">
        <v>300</v>
      </c>
      <c r="E56" s="6">
        <v>300</v>
      </c>
    </row>
    <row r="57" spans="2:5" x14ac:dyDescent="0.3">
      <c r="B57" s="2">
        <v>45536</v>
      </c>
      <c r="C57" t="s">
        <v>17</v>
      </c>
      <c r="D57" s="6">
        <v>150</v>
      </c>
      <c r="E57" s="6">
        <v>150</v>
      </c>
    </row>
    <row r="58" spans="2:5" x14ac:dyDescent="0.3">
      <c r="B58" s="2">
        <v>45566</v>
      </c>
      <c r="C58" t="s">
        <v>13</v>
      </c>
      <c r="D58" s="6">
        <v>190</v>
      </c>
      <c r="E58" s="6">
        <v>200</v>
      </c>
    </row>
    <row r="59" spans="2:5" x14ac:dyDescent="0.3">
      <c r="B59" s="2">
        <v>45566</v>
      </c>
      <c r="C59" t="s">
        <v>15</v>
      </c>
      <c r="D59" s="6">
        <v>350</v>
      </c>
      <c r="E59" s="6">
        <v>300</v>
      </c>
    </row>
    <row r="60" spans="2:5" x14ac:dyDescent="0.3">
      <c r="B60" s="2">
        <v>45566</v>
      </c>
      <c r="C60" t="s">
        <v>17</v>
      </c>
      <c r="D60" s="6">
        <v>100</v>
      </c>
      <c r="E60" s="6">
        <v>150</v>
      </c>
    </row>
    <row r="61" spans="2:5" x14ac:dyDescent="0.3">
      <c r="B61" s="2">
        <v>45597</v>
      </c>
      <c r="C61" t="s">
        <v>13</v>
      </c>
      <c r="D61" s="6"/>
      <c r="E61" s="6">
        <v>200</v>
      </c>
    </row>
    <row r="62" spans="2:5" x14ac:dyDescent="0.3">
      <c r="B62" s="2">
        <v>45597</v>
      </c>
      <c r="C62" t="s">
        <v>15</v>
      </c>
      <c r="D62" s="6"/>
      <c r="E62" s="6">
        <v>300</v>
      </c>
    </row>
    <row r="63" spans="2:5" x14ac:dyDescent="0.3">
      <c r="B63" s="2">
        <v>45597</v>
      </c>
      <c r="C63" t="s">
        <v>17</v>
      </c>
      <c r="D63" s="6"/>
      <c r="E63" s="6">
        <v>150</v>
      </c>
    </row>
    <row r="64" spans="2:5" x14ac:dyDescent="0.3">
      <c r="B64" s="2">
        <v>45627</v>
      </c>
      <c r="C64" t="s">
        <v>13</v>
      </c>
      <c r="D64" s="6"/>
      <c r="E64" s="6">
        <v>200</v>
      </c>
    </row>
    <row r="65" spans="2:5" x14ac:dyDescent="0.3">
      <c r="B65" s="2">
        <v>45627</v>
      </c>
      <c r="C65" t="s">
        <v>15</v>
      </c>
      <c r="D65" s="6"/>
      <c r="E65" s="6">
        <v>300</v>
      </c>
    </row>
    <row r="66" spans="2:5" x14ac:dyDescent="0.3">
      <c r="B66" s="2">
        <v>45627</v>
      </c>
      <c r="C66" t="s">
        <v>17</v>
      </c>
      <c r="D66" s="6"/>
      <c r="E66" s="6">
        <v>150</v>
      </c>
    </row>
  </sheetData>
  <phoneticPr fontId="5" type="noConversion"/>
  <dataValidations count="1">
    <dataValidation allowBlank="1" showInputMessage="1" showErrorMessage="1" promptTitle="Step 5: Track Savings" prompt="Enter your savings each month in the table in cell B27. Click Refresh All on the Formulas tab when done to update the report. " sqref="A1" xr:uid="{157BD71A-01F1-4F25-9A28-8237EFD1B249}"/>
  </dataValidation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3C7982-2DC2-4625-95C8-DDB0DF4E0CA8}">
  <dimension ref="A1:F47"/>
  <sheetViews>
    <sheetView tabSelected="1" workbookViewId="0">
      <selection activeCell="H13" sqref="H13"/>
    </sheetView>
  </sheetViews>
  <sheetFormatPr defaultRowHeight="14.4" x14ac:dyDescent="0.3"/>
  <cols>
    <col min="1" max="1" width="10.5546875" customWidth="1"/>
    <col min="2" max="2" width="12" customWidth="1"/>
    <col min="3" max="3" width="16.44140625" customWidth="1"/>
    <col min="6" max="6" width="14" bestFit="1" customWidth="1"/>
  </cols>
  <sheetData>
    <row r="1" spans="1:6" x14ac:dyDescent="0.3">
      <c r="A1" s="1" t="s">
        <v>7</v>
      </c>
      <c r="B1" s="1" t="s">
        <v>6</v>
      </c>
      <c r="C1" s="1" t="s">
        <v>51</v>
      </c>
      <c r="D1" s="1" t="s">
        <v>52</v>
      </c>
      <c r="E1" s="1" t="s">
        <v>53</v>
      </c>
      <c r="F1" t="s">
        <v>25</v>
      </c>
    </row>
    <row r="2" spans="1:6" x14ac:dyDescent="0.3">
      <c r="A2" t="s">
        <v>53</v>
      </c>
      <c r="B2" s="2">
        <v>45597</v>
      </c>
      <c r="C2" t="s">
        <v>56</v>
      </c>
      <c r="D2">
        <v>5</v>
      </c>
      <c r="F2" t="s">
        <v>30</v>
      </c>
    </row>
    <row r="3" spans="1:6" x14ac:dyDescent="0.3">
      <c r="A3" t="s">
        <v>53</v>
      </c>
      <c r="B3" s="2">
        <v>45599</v>
      </c>
      <c r="C3" t="s">
        <v>56</v>
      </c>
      <c r="D3">
        <v>5</v>
      </c>
      <c r="F3" t="s">
        <v>30</v>
      </c>
    </row>
    <row r="4" spans="1:6" x14ac:dyDescent="0.3">
      <c r="A4" t="s">
        <v>54</v>
      </c>
      <c r="B4" s="2">
        <v>45599</v>
      </c>
      <c r="C4" t="s">
        <v>55</v>
      </c>
      <c r="E4">
        <v>4000</v>
      </c>
      <c r="F4" t="s">
        <v>48</v>
      </c>
    </row>
    <row r="5" spans="1:6" x14ac:dyDescent="0.3">
      <c r="A5" t="s">
        <v>53</v>
      </c>
      <c r="B5" s="2">
        <v>45600</v>
      </c>
      <c r="C5" t="s">
        <v>56</v>
      </c>
      <c r="D5">
        <v>5</v>
      </c>
      <c r="F5" t="s">
        <v>30</v>
      </c>
    </row>
    <row r="6" spans="1:6" x14ac:dyDescent="0.3">
      <c r="A6" t="s">
        <v>54</v>
      </c>
      <c r="B6" s="2">
        <v>45602</v>
      </c>
      <c r="C6" t="s">
        <v>57</v>
      </c>
      <c r="D6">
        <v>927</v>
      </c>
      <c r="F6" t="s">
        <v>46</v>
      </c>
    </row>
    <row r="7" spans="1:6" x14ac:dyDescent="0.3">
      <c r="A7" t="s">
        <v>54</v>
      </c>
      <c r="B7" s="2">
        <v>45602</v>
      </c>
      <c r="C7" t="s">
        <v>58</v>
      </c>
      <c r="D7">
        <v>150</v>
      </c>
      <c r="F7" t="s">
        <v>44</v>
      </c>
    </row>
    <row r="8" spans="1:6" x14ac:dyDescent="0.3">
      <c r="A8" t="s">
        <v>53</v>
      </c>
      <c r="B8" s="2">
        <v>45602</v>
      </c>
      <c r="C8" t="s">
        <v>56</v>
      </c>
      <c r="D8">
        <v>5</v>
      </c>
      <c r="F8" t="s">
        <v>30</v>
      </c>
    </row>
    <row r="9" spans="1:6" x14ac:dyDescent="0.3">
      <c r="A9" t="s">
        <v>53</v>
      </c>
      <c r="B9" s="2">
        <v>45602</v>
      </c>
      <c r="C9" t="s">
        <v>56</v>
      </c>
      <c r="D9">
        <v>5</v>
      </c>
      <c r="F9" t="s">
        <v>30</v>
      </c>
    </row>
    <row r="10" spans="1:6" x14ac:dyDescent="0.3">
      <c r="A10" t="s">
        <v>53</v>
      </c>
      <c r="B10" s="2">
        <v>45603</v>
      </c>
      <c r="C10" t="s">
        <v>56</v>
      </c>
      <c r="D10">
        <v>5</v>
      </c>
      <c r="F10" t="s">
        <v>30</v>
      </c>
    </row>
    <row r="11" spans="1:6" x14ac:dyDescent="0.3">
      <c r="A11" t="s">
        <v>53</v>
      </c>
      <c r="B11" s="2">
        <v>45604</v>
      </c>
      <c r="C11" t="s">
        <v>56</v>
      </c>
      <c r="D11">
        <v>5</v>
      </c>
      <c r="F11" t="s">
        <v>30</v>
      </c>
    </row>
    <row r="12" spans="1:6" x14ac:dyDescent="0.3">
      <c r="A12" t="s">
        <v>53</v>
      </c>
      <c r="B12" s="2">
        <v>45604</v>
      </c>
      <c r="C12" t="s">
        <v>59</v>
      </c>
      <c r="D12">
        <v>160</v>
      </c>
      <c r="F12" t="s">
        <v>40</v>
      </c>
    </row>
    <row r="13" spans="1:6" x14ac:dyDescent="0.3">
      <c r="A13" t="s">
        <v>54</v>
      </c>
      <c r="B13" s="2">
        <v>45607</v>
      </c>
      <c r="C13" t="s">
        <v>60</v>
      </c>
      <c r="D13">
        <v>49</v>
      </c>
      <c r="F13" t="s">
        <v>38</v>
      </c>
    </row>
    <row r="14" spans="1:6" x14ac:dyDescent="0.3">
      <c r="A14" t="s">
        <v>53</v>
      </c>
      <c r="B14" s="2">
        <v>45607</v>
      </c>
      <c r="C14" t="s">
        <v>56</v>
      </c>
      <c r="D14">
        <v>5</v>
      </c>
      <c r="F14" t="s">
        <v>30</v>
      </c>
    </row>
    <row r="15" spans="1:6" x14ac:dyDescent="0.3">
      <c r="A15" t="s">
        <v>53</v>
      </c>
      <c r="B15" s="2">
        <v>45608</v>
      </c>
      <c r="C15" t="s">
        <v>56</v>
      </c>
      <c r="D15">
        <v>5</v>
      </c>
      <c r="F15" t="s">
        <v>30</v>
      </c>
    </row>
    <row r="16" spans="1:6" x14ac:dyDescent="0.3">
      <c r="A16" t="s">
        <v>53</v>
      </c>
      <c r="B16" s="2">
        <v>45609</v>
      </c>
      <c r="C16" t="s">
        <v>61</v>
      </c>
      <c r="D16">
        <v>94</v>
      </c>
      <c r="F16" t="s">
        <v>43</v>
      </c>
    </row>
    <row r="17" spans="1:6" x14ac:dyDescent="0.3">
      <c r="A17" t="s">
        <v>53</v>
      </c>
      <c r="B17" s="2">
        <v>45609</v>
      </c>
      <c r="C17" t="s">
        <v>56</v>
      </c>
      <c r="D17">
        <v>5</v>
      </c>
      <c r="F17" t="s">
        <v>30</v>
      </c>
    </row>
    <row r="18" spans="1:6" x14ac:dyDescent="0.3">
      <c r="A18" t="s">
        <v>53</v>
      </c>
      <c r="B18" s="2">
        <v>45610</v>
      </c>
      <c r="C18" t="s">
        <v>56</v>
      </c>
      <c r="D18">
        <v>5</v>
      </c>
      <c r="F18" t="s">
        <v>30</v>
      </c>
    </row>
    <row r="19" spans="1:6" x14ac:dyDescent="0.3">
      <c r="A19" t="s">
        <v>53</v>
      </c>
      <c r="B19" s="2">
        <v>45611</v>
      </c>
      <c r="C19" t="s">
        <v>59</v>
      </c>
      <c r="D19">
        <v>133</v>
      </c>
      <c r="F19" t="s">
        <v>40</v>
      </c>
    </row>
    <row r="20" spans="1:6" x14ac:dyDescent="0.3">
      <c r="A20" t="s">
        <v>53</v>
      </c>
      <c r="B20" s="2">
        <v>45611</v>
      </c>
      <c r="C20" t="s">
        <v>56</v>
      </c>
      <c r="D20">
        <v>5</v>
      </c>
      <c r="F20" t="s">
        <v>30</v>
      </c>
    </row>
    <row r="21" spans="1:6" x14ac:dyDescent="0.3">
      <c r="A21" t="s">
        <v>53</v>
      </c>
      <c r="B21" s="2">
        <v>45612</v>
      </c>
      <c r="C21" t="s">
        <v>56</v>
      </c>
      <c r="D21">
        <v>5</v>
      </c>
      <c r="F21" t="s">
        <v>30</v>
      </c>
    </row>
    <row r="22" spans="1:6" x14ac:dyDescent="0.3">
      <c r="A22" t="s">
        <v>53</v>
      </c>
      <c r="B22" s="2">
        <v>45612</v>
      </c>
      <c r="C22" t="s">
        <v>62</v>
      </c>
      <c r="D22">
        <v>36</v>
      </c>
      <c r="F22" t="s">
        <v>36</v>
      </c>
    </row>
    <row r="23" spans="1:6" x14ac:dyDescent="0.3">
      <c r="A23" t="s">
        <v>53</v>
      </c>
      <c r="B23" s="2">
        <v>45612</v>
      </c>
      <c r="C23" t="s">
        <v>63</v>
      </c>
      <c r="D23">
        <v>74</v>
      </c>
      <c r="F23" t="s">
        <v>28</v>
      </c>
    </row>
    <row r="24" spans="1:6" x14ac:dyDescent="0.3">
      <c r="A24" t="s">
        <v>53</v>
      </c>
      <c r="B24" s="2">
        <v>45612</v>
      </c>
      <c r="C24" t="s">
        <v>64</v>
      </c>
      <c r="D24">
        <v>72</v>
      </c>
      <c r="F24" t="s">
        <v>47</v>
      </c>
    </row>
    <row r="25" spans="1:6" x14ac:dyDescent="0.3">
      <c r="A25" t="s">
        <v>53</v>
      </c>
      <c r="B25" s="2">
        <v>45613</v>
      </c>
      <c r="C25" t="s">
        <v>65</v>
      </c>
      <c r="D25">
        <v>28</v>
      </c>
      <c r="F25" t="s">
        <v>49</v>
      </c>
    </row>
    <row r="26" spans="1:6" x14ac:dyDescent="0.3">
      <c r="A26" t="s">
        <v>54</v>
      </c>
      <c r="B26" s="2">
        <v>45614</v>
      </c>
      <c r="C26" t="s">
        <v>66</v>
      </c>
      <c r="D26">
        <v>30</v>
      </c>
      <c r="F26" t="s">
        <v>41</v>
      </c>
    </row>
    <row r="27" spans="1:6" x14ac:dyDescent="0.3">
      <c r="A27" t="s">
        <v>53</v>
      </c>
      <c r="B27" s="2">
        <v>45614</v>
      </c>
      <c r="C27" t="s">
        <v>56</v>
      </c>
      <c r="D27">
        <v>5</v>
      </c>
      <c r="F27" t="s">
        <v>30</v>
      </c>
    </row>
    <row r="28" spans="1:6" x14ac:dyDescent="0.3">
      <c r="A28" t="s">
        <v>53</v>
      </c>
      <c r="B28" s="2">
        <v>45615</v>
      </c>
      <c r="C28" t="s">
        <v>56</v>
      </c>
      <c r="D28">
        <v>5</v>
      </c>
      <c r="F28" t="s">
        <v>30</v>
      </c>
    </row>
    <row r="29" spans="1:6" x14ac:dyDescent="0.3">
      <c r="A29" t="s">
        <v>54</v>
      </c>
      <c r="B29" s="2">
        <v>45615</v>
      </c>
      <c r="C29" t="s">
        <v>68</v>
      </c>
      <c r="D29">
        <v>40</v>
      </c>
      <c r="F29" t="s">
        <v>45</v>
      </c>
    </row>
    <row r="30" spans="1:6" x14ac:dyDescent="0.3">
      <c r="A30" t="s">
        <v>53</v>
      </c>
      <c r="B30" s="2">
        <v>45616</v>
      </c>
      <c r="C30" t="s">
        <v>70</v>
      </c>
      <c r="D30">
        <v>35</v>
      </c>
      <c r="F30" t="s">
        <v>36</v>
      </c>
    </row>
    <row r="31" spans="1:6" x14ac:dyDescent="0.3">
      <c r="A31" t="s">
        <v>53</v>
      </c>
      <c r="B31" s="2">
        <v>45616</v>
      </c>
      <c r="C31" t="s">
        <v>56</v>
      </c>
      <c r="D31">
        <v>5</v>
      </c>
      <c r="F31" t="s">
        <v>30</v>
      </c>
    </row>
    <row r="32" spans="1:6" x14ac:dyDescent="0.3">
      <c r="A32" t="s">
        <v>53</v>
      </c>
      <c r="B32" s="2">
        <v>45617</v>
      </c>
      <c r="C32" t="s">
        <v>56</v>
      </c>
      <c r="D32">
        <v>5</v>
      </c>
      <c r="F32" t="s">
        <v>30</v>
      </c>
    </row>
    <row r="33" spans="1:6" x14ac:dyDescent="0.3">
      <c r="A33" t="s">
        <v>53</v>
      </c>
      <c r="B33" s="2">
        <v>45618</v>
      </c>
      <c r="C33" t="s">
        <v>56</v>
      </c>
      <c r="D33">
        <v>5</v>
      </c>
      <c r="F33" t="s">
        <v>30</v>
      </c>
    </row>
    <row r="34" spans="1:6" x14ac:dyDescent="0.3">
      <c r="A34" t="s">
        <v>53</v>
      </c>
      <c r="B34" s="2">
        <v>45618</v>
      </c>
      <c r="C34" t="s">
        <v>59</v>
      </c>
      <c r="D34">
        <v>214</v>
      </c>
      <c r="F34" t="s">
        <v>40</v>
      </c>
    </row>
    <row r="35" spans="1:6" x14ac:dyDescent="0.3">
      <c r="A35" t="s">
        <v>53</v>
      </c>
      <c r="B35" s="2">
        <v>45619</v>
      </c>
      <c r="C35" t="s">
        <v>71</v>
      </c>
      <c r="D35">
        <v>59</v>
      </c>
      <c r="F35" t="s">
        <v>47</v>
      </c>
    </row>
    <row r="36" spans="1:6" x14ac:dyDescent="0.3">
      <c r="A36" t="s">
        <v>53</v>
      </c>
      <c r="B36" s="2">
        <v>45620</v>
      </c>
      <c r="C36" t="s">
        <v>72</v>
      </c>
      <c r="D36">
        <v>13</v>
      </c>
      <c r="F36" t="s">
        <v>47</v>
      </c>
    </row>
    <row r="37" spans="1:6" x14ac:dyDescent="0.3">
      <c r="A37" t="s">
        <v>54</v>
      </c>
      <c r="B37" s="2">
        <v>45621</v>
      </c>
      <c r="C37" t="s">
        <v>73</v>
      </c>
      <c r="D37">
        <v>55</v>
      </c>
      <c r="F37" t="s">
        <v>35</v>
      </c>
    </row>
    <row r="38" spans="1:6" x14ac:dyDescent="0.3">
      <c r="A38" t="s">
        <v>53</v>
      </c>
      <c r="B38" s="2">
        <v>45621</v>
      </c>
      <c r="C38" t="s">
        <v>61</v>
      </c>
      <c r="D38">
        <v>69</v>
      </c>
      <c r="F38" t="s">
        <v>43</v>
      </c>
    </row>
    <row r="39" spans="1:6" x14ac:dyDescent="0.3">
      <c r="A39" t="s">
        <v>53</v>
      </c>
      <c r="B39" s="2">
        <v>45621</v>
      </c>
      <c r="C39" t="s">
        <v>56</v>
      </c>
      <c r="D39">
        <v>5</v>
      </c>
      <c r="F39" t="s">
        <v>30</v>
      </c>
    </row>
    <row r="40" spans="1:6" x14ac:dyDescent="0.3">
      <c r="A40" t="s">
        <v>53</v>
      </c>
      <c r="B40" s="2">
        <v>45622</v>
      </c>
      <c r="C40" t="s">
        <v>56</v>
      </c>
      <c r="D40">
        <v>5</v>
      </c>
      <c r="F40" t="s">
        <v>30</v>
      </c>
    </row>
    <row r="41" spans="1:6" x14ac:dyDescent="0.3">
      <c r="A41" t="s">
        <v>53</v>
      </c>
      <c r="B41" s="2">
        <v>45623</v>
      </c>
      <c r="C41" t="s">
        <v>56</v>
      </c>
      <c r="D41">
        <v>5</v>
      </c>
      <c r="F41" t="s">
        <v>30</v>
      </c>
    </row>
    <row r="42" spans="1:6" x14ac:dyDescent="0.3">
      <c r="A42" t="s">
        <v>53</v>
      </c>
      <c r="B42" s="2">
        <v>45624</v>
      </c>
      <c r="C42" t="s">
        <v>56</v>
      </c>
      <c r="D42">
        <v>5</v>
      </c>
      <c r="F42" t="s">
        <v>30</v>
      </c>
    </row>
    <row r="43" spans="1:6" x14ac:dyDescent="0.3">
      <c r="A43" t="s">
        <v>53</v>
      </c>
      <c r="B43" s="2">
        <v>45625</v>
      </c>
      <c r="C43" t="s">
        <v>56</v>
      </c>
      <c r="D43">
        <v>5</v>
      </c>
      <c r="F43" t="s">
        <v>30</v>
      </c>
    </row>
    <row r="44" spans="1:6" x14ac:dyDescent="0.3">
      <c r="A44" t="s">
        <v>53</v>
      </c>
      <c r="B44" s="2">
        <v>45625</v>
      </c>
      <c r="C44" t="s">
        <v>59</v>
      </c>
      <c r="D44">
        <v>210</v>
      </c>
      <c r="F44" t="s">
        <v>40</v>
      </c>
    </row>
    <row r="45" spans="1:6" x14ac:dyDescent="0.3">
      <c r="A45" t="s">
        <v>53</v>
      </c>
      <c r="B45" s="2">
        <v>45626</v>
      </c>
      <c r="C45" t="s">
        <v>63</v>
      </c>
      <c r="D45">
        <v>239</v>
      </c>
    </row>
    <row r="46" spans="1:6" x14ac:dyDescent="0.3">
      <c r="A46" t="s">
        <v>53</v>
      </c>
      <c r="B46" s="2">
        <v>45626</v>
      </c>
      <c r="C46" t="s">
        <v>65</v>
      </c>
      <c r="D46">
        <v>40</v>
      </c>
    </row>
    <row r="47" spans="1:6" x14ac:dyDescent="0.3">
      <c r="A47" t="s">
        <v>53</v>
      </c>
      <c r="B47" s="2">
        <v>45626</v>
      </c>
      <c r="C47" t="s">
        <v>79</v>
      </c>
      <c r="D47">
        <v>30</v>
      </c>
    </row>
  </sheetData>
  <dataValidations count="1">
    <dataValidation type="list" allowBlank="1" showInputMessage="1" showErrorMessage="1" sqref="F2:F47" xr:uid="{E964F35D-42A4-4B99-BF8A-1568F36E51E8}">
      <formula1>subcategories</formula1>
    </dataValidation>
  </dataValidation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a 7 c 9 4 5 9 - d 4 5 f - 4 d b 9 - 8 2 5 1 - 4 4 7 d 5 8 e f 2 3 f 4 "   x m l n s = " h t t p : / / s c h e m a s . m i c r o s o f t . c o m / D a t a M a s h u p " > A A A A A O 8 F A A B Q S w M E F A A C A A g A O 2 K U V y 2 d N e + l A A A A 9 w A A A B I A H A B D b 2 5 m a W c v U G F j a 2 F n Z S 5 4 b W w g o h g A K K A U A A A A A A A A A A A A A A A A A A A A A A A A A A A A h Y / B C o I w H I d f R X Z 3 c w t J 5 O 8 k u i Y E U X Q d c + l I Z 7 j Z f L c O P V K v k F B W t 4 6 / j + / w / R 6 3 O + R j 2 w R X 1 V v d m Q x R H K F A G d m V 2 l Q Z G t w p T F D O Y S v k W V Q q m G R j 0 9 G W G a q d u 6 S E e O + x X + C u r w i L I k q O x W Y n a 9 U K 9 J H 1 f z n U x j p h p E I c D q 8 Y z j B l M V 7 S O M E U y E y h 0 O Z r s C k Y R 0 B + I K y H x g 2 9 4 s q E q z 2 Q e Q J 5 n + B P U E s D B B Q A A g A I A D t i l F 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7 Y p R X C H U v O + g C A A B b C g A A E w A c A E Z v c m 1 1 b G F z L 1 N l Y 3 R p b 2 4 x L m 0 g o h g A K K A U A A A A A A A A A A A A A A A A A A A A A A A A A A A A r V V N a + M w E L 0 H 8 h + M 9 + K A E 7 a w 7 G X p I X W 6 0 O w m p Z u 0 y x J y k O 1 p Y m p L R p Z K Q / B / 3 5 H s + E N R W y j N J e a N 9 O Z p N P N U Q C Q S R p 1 V 9 X / x Y z g Y D o o 9 4 R A 7 6 z B d c 0 I L o k O F c + m k I I Y D B 3 8 r J n k E i F y / R J B O A s k 5 U P G X 8 a e Q s S d v d N w s S Q a X r k H h b s t N w K j A t V u / Y v r i B n t C d y r d I Q c X K d c k T G G i t z 0 y n g U s l R l V w c K r 0 v r H o z u N I i a p c H 1 H Y M Q R 8 C J K 3 z m 6 M y L g B M b 4 X Y F Q R D z J l Y T z D R A m D Q 2 V W Q h c 4 w F W w B p Y y X A c I f O O 8 U O P r R w 1 R / o D e U o i P N M D S W X n U D W u U c 8 4 u U 9 l m v p f / X o N 7 y 3 2 W 6 E n Z Z 1 0 0 z h G l k A W g m V t M k S r 2 n l n g p B l G g l J U v w C E u 2 d T U W 6 d c b O R i f a 9 g 7 e P V n G n l U y z V x 0 j 6 Y C N e w Z m q z y h 4 O E v k Z r t G F Q 1 T u B j z Z h S / B 5 L f h q I + j 2 e S 9 Q X 3 q v f 7 o V 6 U k y y n E l 4 x 2 I D 5 a i 2 v x 5 Z Z g T a p m S f 0 A 4 w j d U f P 8 2 U V v e n h 0 V / A m h h W i h e U x 0 m t v Q B T l Y 0 L m 0 C Z z L 1 M Y r d 7 a R h 9 y C 3 k Y 2 e 1 i y Z w s 6 g 8 h A O + N 7 T / P k m Q k s / K 3 Y A z + f r X q B j r Y T 1 n e P t u b 9 K p d q 1 o X g S S i 1 M 7 q V A 7 T Z F 8 B 3 t o E O W B Y m t J n o N 3 r h 9 R O g q k Z W p 9 F R B d D x 9 B 5 V H P v i 9 N r S r 3 P z k 4 g 1 b r s 6 z C B N s k Q A 9 9 w x L r 6 T m H E l D i h r y S i M / M r 8 R 9 Z 2 v n i n n 8 / q o F r 7 7 D H p W T z F i b I a o Q r Y r + l C 0 z Y e X I 9 i a X p h n 7 k 7 / K i I W O e + d 2 f e 0 X h 3 / d Y 1 y r O b v 5 O g j b F h W U K B V z l n C T 2 N u T m 6 p d 9 3 Z d s C w 3 Z 9 R x H + S m g 8 + Q 2 P 4 h Y v v P O s X L / k h M a V u 8 0 e W i k V r r + b t 8 y Q b c n U s 1 / D c U 1 3 N s O t p h t a A F c 9 r Z v S + q w a s k 8 N X D + q q n 0 m C v A 2 6 n M 7 6 v q h J c 8 C / X h v T 9 T X g n m q t d 1 E G m k z N e N m n 4 d 3 x 8 F Q p f r 2 l L N j 6 m + 9 W f 8 B U E s B A i 0 A F A A C A A g A O 2 K U V y 2 d N e + l A A A A 9 w A A A B I A A A A A A A A A A A A A A A A A A A A A A E N v b m Z p Z y 9 Q Y W N r Y W d l L n h t b F B L A Q I t A B Q A A g A I A D t i l F c P y u m r p A A A A O k A A A A T A A A A A A A A A A A A A A A A A P E A A A B b Q 2 9 u d G V u d F 9 U e X B l c 1 0 u e G 1 s U E s B A i 0 A F A A C A A g A O 2 K U V w h 1 L z v o A g A A W w o A A B M A A A A A A A A A A A A A A A A A 4 g E A A E Z v c m 1 1 b G F z L 1 N l Y 3 R p b 2 4 x L m 1 Q S w U G A A A A A A M A A w D C A A A A F 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A y E A A A A A A A D h I 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J s Q n V k Z 2 V 0 P C 9 J d G V t U G F 0 a D 4 8 L 0 l 0 Z W 1 M b 2 N h d G l v b j 4 8 U 3 R h Y m x l R W 5 0 c m l l c z 4 8 R W 5 0 c n k g V H l w Z T 0 i S X N Q c m l 2 Y X R l I i B W Y W x 1 Z T 0 i b D A i I C 8 + P E V u d H J 5 I F R 5 c G U 9 I k Z p b G x F b m F i b G V k I i B W Y W x 1 Z T 0 i b D A i I C 8 + P E V u d H J 5 I F R 5 c G U 9 I k J 1 Z m Z l c k 5 l e H R S Z W Z y Z X N o I i B W Y W x 1 Z T 0 i b D E i I C 8 + P E V u d H J 5 I F R 5 c G U 9 I l J l c 3 V s d F R 5 c G U i I F Z h b H V l P S J z V G F i b G U i I C 8 + P E V u d H J 5 I F R 5 c G U 9 I k 5 h b W V V c G R h d G V k Q W Z 0 Z X J G a W x s I i B W Y W x 1 Z T 0 i b D E i I C 8 + P E V u d H J 5 I F R 5 c G U 9 I k 5 h d m l n Y X R p b 2 5 T d G V w T m F t Z S I g V m F s d W U 9 I n N O Y X Z p Z 2 F 0 a W 9 u I i A v P j x F b n R y e S B U e X B l P S J G a W x s Z W R D b 2 1 w b G V 0 Z V J l c 3 V s d F R v V 2 9 y a 3 N o Z W V 0 I i B W Y W x 1 Z T 0 i b D A i I C 8 + P E V u d H J 5 I F R 5 c G U 9 I l F 1 Z X J 5 S U Q i I F Z h b H V l P S J z O T k w N j k 4 Z T M t O D h m Z C 0 0 Y z A 2 L T l k N T k t N T J j O T A 0 N z Y 5 O W N i I i A v P j x F b n R y e S B U e X B l P S J G a W x s T 2 J q Z W N 0 V H l w Z S I g V m F s d W U 9 I n N D b 2 5 u Z W N 0 a W 9 u T 2 5 s e S I g L z 4 8 R W 5 0 c n k g V H l w Z T 0 i R m l s b F R v R G F 0 Y U 1 v Z G V s R W 5 h Y m x l Z C I g V m F s d W U 9 I m w w I i A v P j x F b n R y e S B U e X B l P S J B Z G R l Z F R v R G F 0 Y U 1 v Z G V s I i B W Y W x 1 Z T 0 i b D A i I C 8 + P E V u d H J 5 I F R 5 c G U 9 I k Z p b G x F c n J v c k N v Z G U i I F Z h b H V l P S J z V W 5 r b m 9 3 b i I g L z 4 8 R W 5 0 c n k g V H l w Z T 0 i R m l s b E x h c 3 R V c G R h d G V k I i B W Y W x 1 Z T 0 i Z D I w M j M t M T I t M j B U M D E 6 M j g 6 N D U u O D Q 4 M j g 5 M 1 o i I C 8 + P E V u d H J 5 I F R 5 c G U 9 I k Z p b G x T d G F 0 d X M i I F Z h b H V l P S J z Q 2 9 t c G x l d G U i I C 8 + P C 9 T d G F i b G V F b n R y a W V z P j w v S X R l b T 4 8 S X R l b T 4 8 S X R l b U x v Y 2 F 0 a W 9 u P j x J d G V t V H l w Z T 5 G b 3 J t d W x h P C 9 J d G V t V H l w Z T 4 8 S X R l b V B h d G g + U 2 V j d G l v b j E v V G J s Q n V k Z 2 V 0 L 1 N v d X J j Z T w v S X R l b V B h d G g + P C 9 J d G V t T G 9 j Y X R p b 2 4 + P F N 0 Y W J s Z U V u d H J p Z X M g L z 4 8 L 0 l 0 Z W 0 + P E l 0 Z W 0 + P E l 0 Z W 1 M b 2 N h d G l v b j 4 8 S X R l b V R 5 c G U + R m 9 y b X V s Y T w v S X R l b V R 5 c G U + P E l 0 Z W 1 Q Y X R o P l N l Y 3 R p b 2 4 x L 1 R i b F R y Y W 5 z Y W N 0 a W 9 u 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l F 1 Z X J 5 S U Q i I F Z h b H V l P S J z M D k w Y T Q 2 O D Q t M j B i Z S 0 0 Y z R j L T l m Y j Y t M W U y Z j g 4 M j N l Y z B h I i A v P j x F b n R y e S B U e X B l P S J O Y X Z p Z 2 F 0 a W 9 u U 3 R l c E 5 h b W U i I F Z h b H V l P S J z T m F 2 a W d h d G l v b i I g L z 4 8 R W 5 0 c n k g V H l w Z T 0 i Q W R k Z W R U b 0 R h d G F N b 2 R l b C I g V m F s d W U 9 I m w w I i A v P j x F b n R y e S B U e X B l P S J G a W x s R X J y b 3 J D b 2 R l I i B W Y W x 1 Z T 0 i c 1 V u a 2 5 v d 2 4 i I C 8 + P E V u d H J 5 I F R 5 c G U 9 I k Z p b G x M Y X N 0 V X B k Y X R l Z C I g V m F s d W U 9 I m Q y M D I z L T E y L T I w V D A x O j I 4 O j Q 1 L j c 3 M D c 2 N T R a I i A v P j x F b n R y e S B U e X B l P S J G a W x s U 3 R h d H V z I i B W Y W x 1 Z T 0 i c 0 N v b X B s Z X R l I i A v P j w v U 3 R h Y m x l R W 5 0 c m l l c z 4 8 L 0 l 0 Z W 0 + P E l 0 Z W 0 + P E l 0 Z W 1 M b 2 N h d G l v b j 4 8 S X R l b V R 5 c G U + R m 9 y b X V s Y T w v S X R l b V R 5 c G U + P E l 0 Z W 1 Q Y X R o P l N l Y 3 R p b 2 4 x L 1 R i b F R y Y W 5 z Y W N 0 a W 9 u c y 9 T b 3 V y Y 2 U 8 L 0 l 0 Z W 1 Q Y X R o P j w v S X R l b U x v Y 2 F 0 a W 9 u P j x T d G F i b G V F b n R y a W V z I C 8 + P C 9 J d G V t P j x J d G V t P j x J d G V t T G 9 j Y X R p b 2 4 + P E l 0 Z W 1 U e X B l P k Z v c m 1 1 b G E 8 L 0 l 0 Z W 1 U e X B l P j x J d G V t U G F 0 a D 5 T Z W N 0 a W 9 u M S 9 U Y m x U c m F u c 2 F j d G l v b n M v Q 2 h h b m d l Z C U y M F R 5 c G U 8 L 0 l 0 Z W 1 Q Y X R o P j w v S X R l b U x v Y 2 F 0 a W 9 u P j x T d G F i b G V F b n R y a W V z I C 8 + P C 9 J d G V t P j x J d G V t P j x J d G V t T G 9 j Y X R p b 2 4 + P E l 0 Z W 1 U e X B l P k Z v c m 1 1 b G E 8 L 0 l 0 Z W 1 U e X B l P j x J d G V t U G F 0 a D 5 T Z W N 0 a W 9 u M S 9 U Y m x U c m F u c 2 F j d G l v b n M v Q W R k Z W Q l M j B D d X N 0 b 2 0 8 L 0 l 0 Z W 1 Q Y X R o P j w v S X R l b U x v Y 2 F 0 a W 9 u P j x T d G F i b G V F b n R y a W V z I C 8 + P C 9 J d G V t P j x J d G V t P j x J d G V t T G 9 j Y X R p b 2 4 + P E l 0 Z W 1 U e X B l P k Z v c m 1 1 b G E 8 L 0 l 0 Z W 1 U e X B l P j x J d G V t U G F 0 a D 5 T Z W N 0 a W 9 u M S 9 U Y m x U c m F u c 2 F j d G l v b n M v U m V w b G F j Z W Q l M j B W Y W x 1 Z T w v S X R l b V B h d G g + P C 9 J d G V t T G 9 j Y X R p b 2 4 + P F N 0 Y W J s Z U V u d H J p Z X M g L z 4 8 L 0 l 0 Z W 0 + P E l 0 Z W 0 + P E l 0 Z W 1 M b 2 N h d G l v b j 4 8 S X R l b V R 5 c G U + R m 9 y b X V s Y T w v S X R l b V R 5 c G U + P E l 0 Z W 1 Q Y X R o P l N l Y 3 R p b 2 4 x L 1 R i b F R y Y W 5 z Y W N 0 a W 9 u c y 9 S Z W 1 v d m V k J T I w Q 2 9 s d W 1 u c z w v S X R l b V B h d G g + P C 9 J d G V t T G 9 j Y X R p b 2 4 + P F N 0 Y W J s Z U V u d H J p Z X M g L z 4 8 L 0 l 0 Z W 0 + P E l 0 Z W 0 + P E l 0 Z W 1 M b 2 N h d G l v b j 4 8 S X R l b V R 5 c G U + R m 9 y b X V s Y T w v S X R l b V R 5 c G U + P E l 0 Z W 1 Q Y X R o P l N l Y 3 R p b 2 4 x L 1 R i b E J 1 Z G d l d C 9 D a G F u Z 2 V k J T I w V H l w Z T w v S X R l b V B h d G g + P C 9 J d G V t T G 9 j Y X R p b 2 4 + P F N 0 Y W J s Z U V u d H J p Z X M g L z 4 8 L 0 l 0 Z W 0 + P E l 0 Z W 0 + P E l 0 Z W 1 M b 2 N h d G l v b j 4 8 S X R l b V R 5 c G U + R m 9 y b X V s Y T w v S X R l b V R 5 c G U + P E l 0 Z W 1 Q Y X R o P l N l Y 3 R p b 2 4 x L 1 R i b E J 1 Z G d l d C 9 V b n B p d m 9 0 Z W Q l M j B P d G h l c i U y M E N v b H V t b n M 8 L 0 l 0 Z W 1 Q Y X R o P j w v S X R l b U x v Y 2 F 0 a W 9 u P j x T d G F i b G V F b n R y a W V z I C 8 + P C 9 J d G V t P j x J d G V t P j x J d G V t T G 9 j Y X R p b 2 4 + P E l 0 Z W 1 U e X B l P k Z v c m 1 1 b G E 8 L 0 l 0 Z W 1 U e X B l P j x J d G V t U G F 0 a D 5 T Z W N 0 a W 9 u M S 9 E Y X R h P C 9 J d G V t U G F 0 a D 4 8 L 0 l 0 Z W 1 M b 2 N h d G l v b j 4 8 U 3 R h Y m x l R W 5 0 c m l l c z 4 8 R W 5 0 c n k g V H l w Z T 0 i S X N Q c m l 2 Y X R l I i B W Y W x 1 Z T 0 i b D A i I C 8 + P E V u d H J 5 I F R 5 c G U 9 I l F 1 Z X J 5 S U Q i I F Z h b H V l P S J z O W V k N z Q y M m I t N m E 3 Y i 0 0 Z T g z L W I w O T I t Z j V l N 2 R m Z m R m Y T I 2 I i A v P j x F b n R y e S B U e X B l P S J G a W x s R W 5 h Y m x l Z C I g V m F s d W U 9 I m w w I i A v P j x F b n R y e S B U e X B l P S J G a W x s T G F z d F V w Z G F 0 Z W Q i I F Z h b H V l P S J k M j A y M y 0 x M i 0 y M F Q w M j o x N z o 1 M y 4 5 O D U 4 N z M 1 W i I g L z 4 8 R W 5 0 c n k g V H l w Z T 0 i T m F 2 a W d h d G l v b l N 0 Z X B O Y W 1 l I i B W Y W x 1 Z T 0 i c 0 5 h d m l n Y X R p b 2 4 i I C 8 + P E V u d H J 5 I F R 5 c G U 9 I k 5 h b W V V c G R h d G V k Q W Z 0 Z X J G a W x s I i B W Y W x 1 Z T 0 i b D A i I C 8 + P E V u d H J 5 I F R 5 c G U 9 I l J l c 3 V s d F R 5 c G U i I F Z h b H V l P S J z V G F i b G U i I C 8 + P E V u d H J 5 I F R 5 c G U 9 I k J 1 Z m Z l c k 5 l e H R S Z W Z y Z X N o I i B W Y W x 1 Z T 0 i b D E i I C 8 + P E V u d H J 5 I F R 5 c G U 9 I k Z p b G x D b 2 x 1 b W 5 U e X B l c y I g V m F s d W U 9 I n N C Z 2 t H Q m d V R k J n W U R B d z 0 9 I i A v P j x F b n R y e S B U e X B l P S J G a W x s Z W R D b 2 1 w b G V 0 Z V J l c 3 V s d F R v V 2 9 y a 3 N o Z W V 0 I i B W Y W x 1 Z T 0 i b D A i I C 8 + P E V u d H J 5 I F R 5 c G U 9 I k Z p b G x T d G F 0 d X M i I F Z h b H V l P S J z Q 2 9 t c G x l d G U i I C 8 + P E V u d H J 5 I F R 5 c G U 9 I l B p d m 9 0 T 2 J q Z W N 0 T m F t Z S I g V m F s d W U 9 I n P w n 5 O K I F J l c G 9 y d C F Q V F B y b 2 Z p d E x v c 3 M i I C 8 + P E V u d H J 5 I F R 5 c G U 9 I k Z p b G x U b 0 R h d G F N b 2 R l b E V u Y W J s Z W Q i I F Z h b H V l P S J s M C I g L z 4 8 R W 5 0 c n k g V H l w Z T 0 i U m V s Y X R p b 2 5 z a G l w S W 5 m b 0 N v b n R h a W 5 l c i I g V m F s d W U 9 I n N 7 J n F 1 b 3 Q 7 Y 2 9 s d W 1 u Q 2 9 1 b n Q m c X V v d D s 6 M T A s J n F 1 b 3 Q 7 a 2 V 5 Q 2 9 s d W 1 u T m F t Z X M m c X V v d D s 6 W 1 0 s J n F 1 b 3 Q 7 c X V l c n l S Z W x h d G l v b n N o a X B z J n F 1 b 3 Q 7 O l t d L C Z x d W 9 0 O 2 N v b H V t b k l k Z W 5 0 a X R p Z X M m c X V v d D s 6 W y Z x d W 9 0 O 1 N l Y 3 R p b 2 4 x L 0 R h d G E v Q X V 0 b 1 J l b W 9 2 Z W R D b 2 x 1 b W 5 z M S 5 7 Q W N j b 3 V u d C w w f S Z x d W 9 0 O y w m c X V v d D t T Z W N 0 a W 9 u M S 9 E Y X R h L 0 F 1 d G 9 S Z W 1 v d m V k Q 2 9 s d W 1 u c z E u e 0 R h d G U s M X 0 m c X V v d D s s J n F 1 b 3 Q 7 U 2 V j d G l v b j E v R G F 0 Y S 9 B d X R v U m V t b 3 Z l Z E N v b H V t b n M x L n t E Z X N j c m l w d G l v b i w y f S Z x d W 9 0 O y w m c X V v d D t T Z W N 0 a W 9 u M S 9 E Y X R h L 0 F 1 d G 9 S Z W 1 v d m V k Q 2 9 s d W 1 u c z E u e 1 N 1 Y i 1 j Y X R l Z 2 9 y e S w z f S Z x d W 9 0 O y w m c X V v d D t T Z W N 0 a W 9 u M S 9 E Y X R h L 0 F 1 d G 9 S Z W 1 v d m V k Q 2 9 s d W 1 u c z E u e 0 F j d H V h b C w 0 f S Z x d W 9 0 O y w m c X V v d D t T Z W N 0 a W 9 u M S 9 E Y X R h L 0 F 1 d G 9 S Z W 1 v d m V k Q 2 9 s d W 1 u c z E u e 0 J 1 Z G d l d C w 1 f S Z x d W 9 0 O y w m c X V v d D t T Z W N 0 a W 9 u M S 9 E Y X R h L 0 F 1 d G 9 S Z W 1 v d m V k Q 2 9 s d W 1 u c z E u e 0 N h d G V n b 3 J 5 L D Z 9 J n F 1 b 3 Q 7 L C Z x d W 9 0 O 1 N l Y 3 R p b 2 4 x L 0 R h d G E v Q X V 0 b 1 J l b W 9 2 Z W R D b 2 x 1 b W 5 z M S 5 7 Q 2 F 0 Z W d v c n k g V H l w Z S w 3 f S Z x d W 9 0 O y w m c X V v d D t T Z W N 0 a W 9 u M S 9 E Y X R h L 0 F 1 d G 9 S Z W 1 v d m V k Q 2 9 s d W 1 u c z E u e 1 l l Y X I s O H 0 m c X V v d D s s J n F 1 b 3 Q 7 U 2 V j d G l v b j E v R G F 0 Y S 9 B d X R v U m V t b 3 Z l Z E N v b H V t b n M x L n t N b 2 5 0 a C w 5 f S Z x d W 9 0 O 1 0 s J n F 1 b 3 Q 7 Q 2 9 s d W 1 u Q 2 9 1 b n Q m c X V v d D s 6 M T A s J n F 1 b 3 Q 7 S 2 V 5 Q 2 9 s d W 1 u T m F t Z X M m c X V v d D s 6 W 1 0 s J n F 1 b 3 Q 7 Q 2 9 s d W 1 u S W R l b n R p d G l l c y Z x d W 9 0 O z p b J n F 1 b 3 Q 7 U 2 V j d G l v b j E v R G F 0 Y S 9 B d X R v U m V t b 3 Z l Z E N v b H V t b n M x L n t B Y 2 N v d W 5 0 L D B 9 J n F 1 b 3 Q 7 L C Z x d W 9 0 O 1 N l Y 3 R p b 2 4 x L 0 R h d G E v Q X V 0 b 1 J l b W 9 2 Z W R D b 2 x 1 b W 5 z M S 5 7 R G F 0 Z S w x f S Z x d W 9 0 O y w m c X V v d D t T Z W N 0 a W 9 u M S 9 E Y X R h L 0 F 1 d G 9 S Z W 1 v d m V k Q 2 9 s d W 1 u c z E u e 0 R l c 2 N y a X B 0 a W 9 u L D J 9 J n F 1 b 3 Q 7 L C Z x d W 9 0 O 1 N l Y 3 R p b 2 4 x L 0 R h d G E v Q X V 0 b 1 J l b W 9 2 Z W R D b 2 x 1 b W 5 z M S 5 7 U 3 V i L W N h d G V n b 3 J 5 L D N 9 J n F 1 b 3 Q 7 L C Z x d W 9 0 O 1 N l Y 3 R p b 2 4 x L 0 R h d G E v Q X V 0 b 1 J l b W 9 2 Z W R D b 2 x 1 b W 5 z M S 5 7 Q W N 0 d W F s L D R 9 J n F 1 b 3 Q 7 L C Z x d W 9 0 O 1 N l Y 3 R p b 2 4 x L 0 R h d G E v Q X V 0 b 1 J l b W 9 2 Z W R D b 2 x 1 b W 5 z M S 5 7 Q n V k Z 2 V 0 L D V 9 J n F 1 b 3 Q 7 L C Z x d W 9 0 O 1 N l Y 3 R p b 2 4 x L 0 R h d G E v Q X V 0 b 1 J l b W 9 2 Z W R D b 2 x 1 b W 5 z M S 5 7 Q 2 F 0 Z W d v c n k s N n 0 m c X V v d D s s J n F 1 b 3 Q 7 U 2 V j d G l v b j E v R G F 0 Y S 9 B d X R v U m V t b 3 Z l Z E N v b H V t b n M x L n t D Y X R l Z 2 9 y e S B U e X B l L D d 9 J n F 1 b 3 Q 7 L C Z x d W 9 0 O 1 N l Y 3 R p b 2 4 x L 0 R h d G E v Q X V 0 b 1 J l b W 9 2 Z W R D b 2 x 1 b W 5 z M S 5 7 W W V h c i w 4 f S Z x d W 9 0 O y w m c X V v d D t T Z W N 0 a W 9 u M S 9 E Y X R h L 0 F 1 d G 9 S Z W 1 v d m V k Q 2 9 s d W 1 u c z E u e 0 1 v b n R o L D l 9 J n F 1 b 3 Q 7 X S w m c X V v d D t S Z W x h d G l v b n N o a X B J b m Z v J n F 1 b 3 Q 7 O l t d f S I g L z 4 8 R W 5 0 c n k g V H l w Z T 0 i R m l s b E 9 i a m V j d F R 5 c G U i I F Z h b H V l P S J z U G l 2 b 3 R U Y W J s Z S I g L z 4 8 R W 5 0 c n k g V H l w Z T 0 i T G 9 h Z G V k V G 9 B b m F s e X N p c 1 N l c n Z p Y 2 V z I i B W Y W x 1 Z T 0 i b D A i I C 8 + P E V u d H J 5 I F R 5 c G U 9 I k Z p b G x D b 2 x 1 b W 5 O Y W 1 l c y I g V m F s d W U 9 I n N b J n F 1 b 3 Q 7 Q W N j b 3 V u d C Z x d W 9 0 O y w m c X V v d D t E Y X R l J n F 1 b 3 Q 7 L C Z x d W 9 0 O 0 R l c 2 N y a X B 0 a W 9 u J n F 1 b 3 Q 7 L C Z x d W 9 0 O 1 N 1 Y i 1 j Y X R l Z 2 9 y e S Z x d W 9 0 O y w m c X V v d D t B Y 3 R 1 Y W w m c X V v d D s s J n F 1 b 3 Q 7 Q n V k Z 2 V 0 J n F 1 b 3 Q 7 L C Z x d W 9 0 O 0 N h d G V n b 3 J 5 J n F 1 b 3 Q 7 L C Z x d W 9 0 O 0 N h d G V n b 3 J 5 I F R 5 c G U m c X V v d D s s J n F 1 b 3 Q 7 W W V h c i Z x d W 9 0 O y w m c X V v d D t N b 2 5 0 a C Z x d W 9 0 O 1 0 i I C 8 + P E V u d H J 5 I F R 5 c G U 9 I k Z p b G x F c n J v c k N v d W 5 0 I i B W Y W x 1 Z T 0 i b D A i I C 8 + P E V u d H J 5 I F R 5 c G U 9 I k Z p b G x F c n J v c k N v Z G U i I F Z h b H V l P S J z V W 5 r b m 9 3 b i I g L z 4 8 R W 5 0 c n k g V H l w Z T 0 i R m l s b E N v d W 5 0 I i B W Y W x 1 Z T 0 i b D c w M C I g L z 4 8 R W 5 0 c n k g V H l w Z T 0 i Q W R k Z W R U b 0 R h d G F N b 2 R l b C I g V m F s d W U 9 I m w w I i A v P j w v U 3 R h Y m x l R W 5 0 c m l l c z 4 8 L 0 l 0 Z W 0 + P E l 0 Z W 0 + P E l 0 Z W 1 M b 2 N h d G l v b j 4 8 S X R l b V R 5 c G U + R m 9 y b X V s Y T w v S X R l b V R 5 c G U + P E l 0 Z W 1 Q Y X R o P l N l Y 3 R p b 2 4 x L 0 R h d G E v U 2 9 1 c m N l P C 9 J d G V t U G F 0 a D 4 8 L 0 l 0 Z W 1 M b 2 N h d G l v b j 4 8 U 3 R h Y m x l R W 5 0 c m l l c y A v P j w v S X R l b T 4 8 S X R l b T 4 8 S X R l b U x v Y 2 F 0 a W 9 u P j x J d G V t V H l w Z T 5 G b 3 J t d W x h P C 9 J d G V t V H l w Z T 4 8 S X R l b V B h d G g + U 2 V j d G l v b j E v R G F 0 Y S 9 N Z X J n Z W Q l M j B R d W V y a W V z P C 9 J d G V t U G F 0 a D 4 8 L 0 l 0 Z W 1 M b 2 N h d G l v b j 4 8 U 3 R h Y m x l R W 5 0 c m l l c y A v P j w v S X R l b T 4 8 S X R l b T 4 8 S X R l b U x v Y 2 F 0 a W 9 u P j x J d G V t V H l w Z T 5 G b 3 J t d W x h P C 9 J d G V t V H l w Z T 4 8 S X R l b V B h d G g + U 2 V j d G l v b j E v R G F 0 Y S 9 J b n N l c n R l Z C U y M F l l Y X I 8 L 0 l 0 Z W 1 Q Y X R o P j w v S X R l b U x v Y 2 F 0 a W 9 u P j x T d G F i b G V F b n R y a W V z I C 8 + P C 9 J d G V t P j x J d G V t P j x J d G V t T G 9 j Y X R p b 2 4 + P E l 0 Z W 1 U e X B l P k Z v c m 1 1 b G E 8 L 0 l 0 Z W 1 U e X B l P j x J d G V t U G F 0 a D 5 T Z W N 0 a W 9 u M S 9 E Y X R h L 0 l u c 2 V y d G V k J T I w T W 9 u d G g 8 L 0 l 0 Z W 1 Q Y X R o P j w v S X R l b U x v Y 2 F 0 a W 9 u P j x T d G F i b G V F b n R y a W V z I C 8 + P C 9 J d G V t P j x J d G V t P j x J d G V t T G 9 j Y X R p b 2 4 + P E l 0 Z W 1 U e X B l P k Z v c m 1 1 b G E 8 L 0 l 0 Z W 1 U e X B l P j x J d G V t U G F 0 a D 5 T Z W N 0 a W 9 u M S 9 E Y X R h L 0 N o Y W 5 n Z W Q l M j B U e X B l P C 9 J d G V t U G F 0 a D 4 8 L 0 l 0 Z W 1 M b 2 N h d G l v b j 4 8 U 3 R h Y m x l R W 5 0 c m l l c y A v P j w v S X R l b T 4 8 S X R l b T 4 8 S X R l b U x v Y 2 F 0 a W 9 u P j x J d G V t V H l w Z T 5 G b 3 J t d W x h P C 9 J d G V t V H l w Z T 4 8 S X R l b V B h d G g + U 2 V j d G l v b j E v V G J s Q 2 F 0 Z W d v 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R m l s b G V k Q 2 9 t c G x l d G V S Z X N 1 b H R U b 1 d v c m t z a G V l d C I g V m F s d W U 9 I m w w I i A v P j x F b n R y e S B U e X B l P S J R d W V y e U l E I i B W Y W x 1 Z T 0 i c z c 2 M z M x N T B k L W R k M W Q t N D k x M S 1 i O D Y y L T M 4 O D l i Y 2 F l O D J m Z S I g L z 4 8 R W 5 0 c n k g V H l w Z T 0 i Q W R k Z W R U b 0 R h d G F N b 2 R l b C I g V m F s d W U 9 I m w w I i A v P j x F b n R y e S B U e X B l P S J C d W Z m Z X J O Z X h 0 U m V m c m V z a C I g V m F s d W U 9 I m w x I i A v P j x F b n R y e S B U e X B l P S J G a W x s R X J y b 3 J D b 2 R l I i B W Y W x 1 Z T 0 i c 1 V u a 2 5 v d 2 4 i I C 8 + P E V u d H J 5 I F R 5 c G U 9 I k Z p b G x M Y X N 0 V X B k Y X R l Z C I g V m F s d W U 9 I m Q y M D I z L T E y L T I w V D A x O j I 4 O j Q 1 L j g 0 M z M x O D Z a I i A v P j x F b n R y e S B U e X B l P S J G a W x s U 3 R h d H V z I i B W Y W x 1 Z T 0 i c 0 N v b X B s Z X R l I i A v P j w v U 3 R h Y m x l R W 5 0 c m l l c z 4 8 L 0 l 0 Z W 0 + P E l 0 Z W 0 + P E l 0 Z W 1 M b 2 N h d G l v b j 4 8 S X R l b V R 5 c G U + R m 9 y b X V s Y T w v S X R l b V R 5 c G U + P E l 0 Z W 1 Q Y X R o P l N l Y 3 R p b 2 4 x L 1 R i b E N h d G V n b 3 J p Z X M v U 2 9 1 c m N l P C 9 J d G V t U G F 0 a D 4 8 L 0 l 0 Z W 1 M b 2 N h d G l v b j 4 8 U 3 R h Y m x l R W 5 0 c m l l c y A v P j w v S X R l b T 4 8 S X R l b T 4 8 S X R l b U x v Y 2 F 0 a W 9 u P j x J d G V t V H l w Z T 5 G b 3 J t d W x h P C 9 J d G V t V H l w Z T 4 8 S X R l b V B h d G g + U 2 V j d G l v b j E v V G J s Q 2 F 0 Z W d v c m l l c y 9 D a G F u Z 2 V k J T I w V H l w Z T w v S X R l b V B h d G g + P C 9 J d G V t T G 9 j Y X R p b 2 4 + P F N 0 Y W J s Z U V u d H J p Z X M g L z 4 8 L 0 l 0 Z W 0 + P E l 0 Z W 0 + P E l 0 Z W 1 M b 2 N h d G l v b j 4 8 S X R l b V R 5 c G U + R m 9 y b X V s Y T w v S X R l b V R 5 c G U + P E l 0 Z W 1 Q Y X R o P l N l Y 3 R p b 2 4 x L 1 R i b E J 1 Z G d l d C 9 N Z X J n Z W Q l M j B D b 2 x 1 b W 5 z P C 9 J d G V t U G F 0 a D 4 8 L 0 l 0 Z W 1 M b 2 N h d G l v b j 4 8 U 3 R h Y m x l R W 5 0 c m l l c y A v P j w v S X R l b T 4 8 S X R l b T 4 8 S X R l b U x v Y 2 F 0 a W 9 u P j x J d G V t V H l w Z T 5 G b 3 J t d W x h P C 9 J d G V t V H l w Z T 4 8 S X R l b V B h d G g + U 2 V j d G l v b j E v V G J s Q n V k Z 2 V 0 L 0 N o Y W 5 n Z W Q l M j B U e X B l M T w v S X R l b V B h d G g + P C 9 J d G V t T G 9 j Y X R p b 2 4 + P F N 0 Y W J s Z U V u d H J p Z X M g L z 4 8 L 0 l 0 Z W 0 + P E l 0 Z W 0 + P E l 0 Z W 1 M b 2 N h d G l v b j 4 8 S X R l b V R 5 c G U + R m 9 y b X V s Y T w v S X R l b V R 5 c G U + P E l 0 Z W 1 Q Y X R o P l N l Y 3 R p b 2 4 x L 1 R i b E J 1 Z G d l d C 9 S Z W 5 h b W V k J T I w Q 2 9 s d W 1 u c z w v S X R l b V B h d G g + P C 9 J d G V t T G 9 j Y X R p b 2 4 + P F N 0 Y W J s Z U V u d H J p Z X M g L z 4 8 L 0 l 0 Z W 0 + P E l 0 Z W 0 + P E l 0 Z W 1 M b 2 N h d G l v b j 4 8 S X R l b V R 5 c G U + R m 9 y b X V s Y T w v S X R l b V R 5 c G U + P E l 0 Z W 1 Q Y X R o P l N l Y 3 R p b 2 4 x L 0 R h d G E v R X h w Y W 5 k Z W Q l M j B U Y m x E V j w v S X R l b V B h d G g + P C 9 J d G V t T G 9 j Y X R p b 2 4 + P F N 0 Y W J s Z U V u d H J p Z X M g L z 4 8 L 0 l 0 Z W 0 + P C 9 J d G V t c z 4 8 L 0 x v Y 2 F s U G F j a 2 F n Z U 1 l d G F k Y X R h R m l s Z T 4 W A A A A U E s F B g A A A A A A A A A A A A A A A A A A A A A A A C Y B A A A B A A A A 0 I y d 3 w E V 0 R G M e g D A T 8 K X 6 w E A A A A q S N V g I D j E Q 5 s i S E R K c M m 0 A A A A A A I A A A A A A B B m A A A A A Q A A I A A A A K R G s 2 v P m c 0 A J e c 6 6 j S G U Q I 3 o L C R Y 2 o E Y + i B q / N x 8 V S O A A A A A A 6 A A A A A A g A A I A A A A O I 3 L x q 9 L 3 W J 5 9 M x w s 5 g t j d G r / 2 q t I X D g z 4 r V + F L S H Y v U A A A A I w F 7 Q X + q E f P W 2 a 9 0 3 2 C V g h z 6 K N o 6 s g R 7 p S L N D 9 J n U h q b a V F O P k + R R + z M T / S o p o P 9 6 4 6 9 L u M R A H u / / j r U W d I Y l 0 z v Z A u / 6 M G V l D 0 o w n P i V / R Q A A A A P O t o i u U K 3 V q 9 + b 5 U B s X n u S H d C 3 u J V W 0 w M o i Q R G O P N 3 4 T O 2 7 X N o / C D 9 o w O F J Z 6 M u E f G D D S z 0 y y X 8 r B o 5 t + U r g v w = < / D a t a M a s h u p > 
</file>

<file path=customXml/itemProps1.xml><?xml version="1.0" encoding="utf-8"?>
<ds:datastoreItem xmlns:ds="http://schemas.openxmlformats.org/officeDocument/2006/customXml" ds:itemID="{A018FE13-F58F-4C68-A61D-6A300FAF695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 Categories</vt:lpstr>
      <vt:lpstr>🎯 Budget</vt:lpstr>
      <vt:lpstr>🏦 Transactions</vt:lpstr>
      <vt:lpstr>📊 Report</vt:lpstr>
      <vt:lpstr>🧮 Analysis</vt:lpstr>
      <vt:lpstr>💰 Savings</vt:lpstr>
      <vt:lpstr>Nov Data</vt:lpstr>
      <vt:lpstr>Categories</vt:lpstr>
      <vt:lpstr>subcategories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Mynda Treacy</dc:creator>
  <cp:keywords/>
  <dc:description/>
  <cp:lastModifiedBy>P.Charan Behera</cp:lastModifiedBy>
  <cp:revision/>
  <dcterms:created xsi:type="dcterms:W3CDTF">2023-12-07T10:50:23Z</dcterms:created>
  <dcterms:modified xsi:type="dcterms:W3CDTF">2024-09-12T15:36:26Z</dcterms:modified>
  <cp:category/>
  <cp:contentStatus/>
</cp:coreProperties>
</file>