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dma\Desktop\Portfolio Projects\Excel\"/>
    </mc:Choice>
  </mc:AlternateContent>
  <xr:revisionPtr revIDLastSave="0" documentId="13_ncr:1_{354A2292-9A76-4F61-8DE8-81346851D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N19" i="2" l="1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P18" i="2" s="1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P16" i="2" s="1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N20" i="2" s="1"/>
  <c r="M14" i="2"/>
  <c r="M20" i="2" s="1"/>
  <c r="L14" i="2"/>
  <c r="L20" i="2" s="1"/>
  <c r="K14" i="2"/>
  <c r="K20" i="2" s="1"/>
  <c r="J14" i="2"/>
  <c r="I14" i="2"/>
  <c r="H14" i="2"/>
  <c r="G14" i="2"/>
  <c r="F14" i="2"/>
  <c r="F20" i="2" s="1"/>
  <c r="E14" i="2"/>
  <c r="E20" i="2" s="1"/>
  <c r="D14" i="2"/>
  <c r="D20" i="2" s="1"/>
  <c r="C14" i="2"/>
  <c r="P14" i="2" s="1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G10" i="2" s="1"/>
  <c r="H6" i="2"/>
  <c r="I6" i="2"/>
  <c r="J6" i="2"/>
  <c r="L6" i="2"/>
  <c r="M6" i="2"/>
  <c r="N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10" i="2" l="1"/>
  <c r="M10" i="2"/>
  <c r="L10" i="2"/>
  <c r="G20" i="2"/>
  <c r="G23" i="2" s="1"/>
  <c r="P15" i="2"/>
  <c r="P17" i="2"/>
  <c r="P19" i="2"/>
  <c r="D10" i="2"/>
  <c r="P10" i="2" s="1"/>
  <c r="J10" i="2"/>
  <c r="H20" i="2"/>
  <c r="F10" i="2"/>
  <c r="N10" i="2"/>
  <c r="N11" i="2" s="1"/>
  <c r="F21" i="2"/>
  <c r="I10" i="2"/>
  <c r="I23" i="2" s="1"/>
  <c r="I20" i="2"/>
  <c r="I21" i="2" s="1"/>
  <c r="P6" i="2"/>
  <c r="P8" i="2"/>
  <c r="H10" i="2"/>
  <c r="P9" i="2"/>
  <c r="K10" i="2"/>
  <c r="K11" i="2" s="1"/>
  <c r="P7" i="2"/>
  <c r="J20" i="2"/>
  <c r="E23" i="2"/>
  <c r="E21" i="2"/>
  <c r="G11" i="2"/>
  <c r="F11" i="2"/>
  <c r="F23" i="2"/>
  <c r="G21" i="2"/>
  <c r="M23" i="2"/>
  <c r="M11" i="2"/>
  <c r="J11" i="2"/>
  <c r="H21" i="2"/>
  <c r="L23" i="2"/>
  <c r="H23" i="2"/>
  <c r="H11" i="2"/>
  <c r="L11" i="2"/>
  <c r="C20" i="2"/>
  <c r="P20" i="2" s="1"/>
  <c r="C10" i="2"/>
  <c r="K23" i="2"/>
  <c r="E11" i="2" l="1"/>
  <c r="J21" i="2"/>
  <c r="D23" i="2"/>
  <c r="D11" i="2"/>
  <c r="J23" i="2"/>
  <c r="P23" i="2"/>
  <c r="D21" i="2"/>
  <c r="P21" i="2" s="1"/>
  <c r="I11" i="2"/>
  <c r="N23" i="2"/>
  <c r="C23" i="2"/>
  <c r="P11" i="2" l="1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<sst xmlns="http://schemas.openxmlformats.org/spreadsheetml/2006/main" count="234" uniqueCount="68">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</sst>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2274-4F92-A337-3DBCDD92A0F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2274-4F92-A337-3DBCDD92A0F1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2274-4F92-A337-3DBCDD92A0F1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2274-4F92-A337-3DBCDD92A0F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2274-4F92-A337-3DBCDD92A0F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2274-4F92-A337-3DBCDD92A0F1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274-4F92-A337-3DBCDD92A0F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274-4F92-A337-3DBCDD92A0F1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274-4F92-A337-3DBCDD92A0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74-4F92-A337-3DBCDD92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0A82-464D-9940-A4CEDFC3211E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0A82-464D-9940-A4CEDFC3211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A82-464D-9940-A4CEDFC321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0A82-464D-9940-A4CEDFC3211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A82-464D-9940-A4CEDFC321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30500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82-464D-9940-A4CEDFC3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584835</xdr:colOff>
      <xdr:row>27</xdr:row>
      <xdr:rowOff>34290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Q12" sqref="Q12"/>
    </sheetView>
  </sheetViews>
  <sheetFormatPr defaultColWidth="11.19921875" defaultRowHeight="15" customHeight="1" x14ac:dyDescent="0.3"/>
  <cols>
    <col min="1" max="1" width="6.296875" customWidth="1"/>
    <col min="2" max="2" width="15.69921875" customWidth="1"/>
    <col min="3" max="14" width="9.8984375" customWidth="1"/>
    <col min="15" max="15" width="3.69921875" customWidth="1"/>
    <col min="16" max="26" width="10.69921875" customWidth="1"/>
  </cols>
  <sheetData>
    <row r="1" spans="2:16" ht="9.75" customHeight="1" x14ac:dyDescent="0.3"/>
    <row r="2" spans="2:16" ht="15.75" customHeight="1" x14ac:dyDescent="0.5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3"/>
    <row r="4" spans="2:16" ht="15.75" customHeight="1" x14ac:dyDescent="0.3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3">
      <c r="B5" s="8" t="s">
        <v>15</v>
      </c>
    </row>
    <row r="6" spans="2:16" ht="15.75" customHeight="1" x14ac:dyDescent="0.3">
      <c r="B6" s="9" t="s">
        <v>16</v>
      </c>
      <c r="C6" s="10">
        <f>SUMIFS(Inputs!$F:$F,Inputs!$C:$C,Dashboard!C$4,Inputs!$D:$D,Dashboard!$B6)</f>
        <v>3500</v>
      </c>
      <c r="D6" s="10">
        <f>SUMIFS(Inputs!$F:$F,Inputs!$C:$C,Dashboard!D$4,Inputs!$D:$D,Dashboard!$B6)</f>
        <v>3500</v>
      </c>
      <c r="E6" s="10">
        <f>SUMIFS(Inputs!$F:$F,Inputs!$C:$C,Dashboard!E$4,Inputs!$D:$D,Dashboard!$B6)</f>
        <v>3500</v>
      </c>
      <c r="F6" s="10">
        <f>SUMIFS(Inputs!$F:$F,Inputs!$C:$C,Dashboard!F$4,Inputs!$D:$D,Dashboard!$B6)</f>
        <v>3500</v>
      </c>
      <c r="G6" s="10">
        <f>SUMIFS(Inputs!$F:$F,Inputs!$C:$C,Dashboard!G$4,Inputs!$D:$D,Dashboard!$B6)</f>
        <v>3500</v>
      </c>
      <c r="H6" s="10">
        <f>SUMIFS(Inputs!$F:$F,Inputs!$C:$C,Dashboard!H$4,Inputs!$D:$D,Dashboard!$B6)</f>
        <v>3500</v>
      </c>
      <c r="I6" s="10">
        <f>SUMIFS(Inputs!$F:$F,Inputs!$C:$C,Dashboard!I$4,Inputs!$D:$D,Dashboard!$B6)</f>
        <v>3500</v>
      </c>
      <c r="J6" s="10">
        <f>SUMIFS(Inputs!$F:$F,Inputs!$C:$C,Dashboard!J$4,Inputs!$D:$D,Dashboard!$B6)</f>
        <v>3500</v>
      </c>
      <c r="K6" s="10">
        <v>2500</v>
      </c>
      <c r="L6" s="10">
        <f>SUMIFS(Inputs!$F:$F,Inputs!$C:$C,Dashboard!L$4,Inputs!$D:$D,Dashboard!$B6)</f>
        <v>0</v>
      </c>
      <c r="M6" s="10">
        <f>SUMIFS(Inputs!$F:$F,Inputs!$C:$C,Dashboard!M$4,Inputs!$D:$D,Dashboard!$B6)</f>
        <v>0</v>
      </c>
      <c r="N6" s="10">
        <f>SUMIFS(Inputs!$F:$F,Inputs!$C:$C,Dashboard!N$4,Inputs!$D:$D,Dashboard!$B6)</f>
        <v>0</v>
      </c>
      <c r="P6" s="10">
        <f>SUM(C6:N6)</f>
        <v>30500</v>
      </c>
    </row>
    <row r="7" spans="2:16" ht="15.75" customHeight="1" x14ac:dyDescent="0.3">
      <c r="B7" s="9" t="s">
        <v>17</v>
      </c>
      <c r="C7" s="10">
        <f>SUMIFS(Inputs!$F:$F,Inputs!$C:$C,Dashboard!C$4,Inputs!$D:$D,Dashboard!$B7)</f>
        <v>850</v>
      </c>
      <c r="D7" s="10">
        <f>SUMIFS(Inputs!$F:$F,Inputs!$C:$C,Dashboard!D$4,Inputs!$D:$D,Dashboard!$B7)</f>
        <v>1025</v>
      </c>
      <c r="E7" s="10">
        <f>SUMIFS(Inputs!$F:$F,Inputs!$C:$C,Dashboard!E$4,Inputs!$D:$D,Dashboard!$B7)</f>
        <v>999</v>
      </c>
      <c r="F7" s="10">
        <f>SUMIFS(Inputs!$F:$F,Inputs!$C:$C,Dashboard!F$4,Inputs!$D:$D,Dashboard!$B7)</f>
        <v>1243</v>
      </c>
      <c r="G7" s="10">
        <f>SUMIFS(Inputs!$F:$F,Inputs!$C:$C,Dashboard!G$4,Inputs!$D:$D,Dashboard!$B7)</f>
        <v>1450</v>
      </c>
      <c r="H7" s="10">
        <f>SUMIFS(Inputs!$F:$F,Inputs!$C:$C,Dashboard!H$4,Inputs!$D:$D,Dashboard!$B7)</f>
        <v>2232</v>
      </c>
      <c r="I7" s="10">
        <f>SUMIFS(Inputs!$F:$F,Inputs!$C:$C,Dashboard!I$4,Inputs!$D:$D,Dashboard!$B7)</f>
        <v>2231</v>
      </c>
      <c r="J7" s="10">
        <f>SUMIFS(Inputs!$F:$F,Inputs!$C:$C,Dashboard!J$4,Inputs!$D:$D,Dashboard!$B7)</f>
        <v>2300</v>
      </c>
      <c r="K7" s="10">
        <f>SUMIFS(Inputs!$F:$F,Inputs!$C:$C,Dashboard!K$4,Inputs!$D:$D,Dashboard!$B7)</f>
        <v>0</v>
      </c>
      <c r="L7" s="10">
        <f>SUMIFS(Inputs!$F:$F,Inputs!$C:$C,Dashboard!L$4,Inputs!$D:$D,Dashboard!$B7)</f>
        <v>0</v>
      </c>
      <c r="M7" s="10">
        <f>SUMIFS(Inputs!$F:$F,Inputs!$C:$C,Dashboard!M$4,Inputs!$D:$D,Dashboard!$B7)</f>
        <v>0</v>
      </c>
      <c r="N7" s="10">
        <f>SUMIFS(Inputs!$F:$F,Inputs!$C:$C,Dashboard!N$4,Inputs!$D:$D,Dashboard!$B7)</f>
        <v>0</v>
      </c>
      <c r="P7" s="10">
        <f t="shared" ref="P7:P11" si="0">SUM(C7:N7)</f>
        <v>12330</v>
      </c>
    </row>
    <row r="8" spans="2:16" ht="15.75" customHeight="1" x14ac:dyDescent="0.3">
      <c r="B8" s="9" t="s">
        <v>18</v>
      </c>
      <c r="C8" s="10">
        <f>SUMIFS(Inputs!$F:$F,Inputs!$C:$C,Dashboard!C$4,Inputs!$D:$D,Dashboard!$B8)</f>
        <v>199</v>
      </c>
      <c r="D8" s="10">
        <f>SUMIFS(Inputs!$F:$F,Inputs!$C:$C,Dashboard!D$4,Inputs!$D:$D,Dashboard!$B8)</f>
        <v>228</v>
      </c>
      <c r="E8" s="10">
        <f>SUMIFS(Inputs!$F:$F,Inputs!$C:$C,Dashboard!E$4,Inputs!$D:$D,Dashboard!$B8)</f>
        <v>59</v>
      </c>
      <c r="F8" s="10">
        <f>SUMIFS(Inputs!$F:$F,Inputs!$C:$C,Dashboard!F$4,Inputs!$D:$D,Dashboard!$B8)</f>
        <v>258</v>
      </c>
      <c r="G8" s="10">
        <f>SUMIFS(Inputs!$F:$F,Inputs!$C:$C,Dashboard!G$4,Inputs!$D:$D,Dashboard!$B8)</f>
        <v>1366</v>
      </c>
      <c r="H8" s="10">
        <f>SUMIFS(Inputs!$F:$F,Inputs!$C:$C,Dashboard!H$4,Inputs!$D:$D,Dashboard!$B8)</f>
        <v>199</v>
      </c>
      <c r="I8" s="10">
        <f>SUMIFS(Inputs!$F:$F,Inputs!$C:$C,Dashboard!I$4,Inputs!$D:$D,Dashboard!$B8)</f>
        <v>59</v>
      </c>
      <c r="J8" s="10">
        <f>SUMIFS(Inputs!$F:$F,Inputs!$C:$C,Dashboard!J$4,Inputs!$D:$D,Dashboard!$B8)</f>
        <v>25</v>
      </c>
      <c r="K8" s="10">
        <f>SUMIFS(Inputs!$F:$F,Inputs!$C:$C,Dashboard!K$4,Inputs!$D:$D,Dashboard!$B8)</f>
        <v>0</v>
      </c>
      <c r="L8" s="10">
        <f>SUMIFS(Inputs!$F:$F,Inputs!$C:$C,Dashboard!L$4,Inputs!$D:$D,Dashboard!$B8)</f>
        <v>0</v>
      </c>
      <c r="M8" s="10">
        <f>SUMIFS(Inputs!$F:$F,Inputs!$C:$C,Dashboard!M$4,Inputs!$D:$D,Dashboard!$B8)</f>
        <v>0</v>
      </c>
      <c r="N8" s="10">
        <f>SUMIFS(Inputs!$F:$F,Inputs!$C:$C,Dashboard!N$4,Inputs!$D:$D,Dashboard!$B8)</f>
        <v>0</v>
      </c>
      <c r="P8" s="10">
        <f t="shared" si="0"/>
        <v>2393</v>
      </c>
    </row>
    <row r="9" spans="2:16" ht="15.75" customHeight="1" x14ac:dyDescent="0.3">
      <c r="B9" s="9" t="s">
        <v>19</v>
      </c>
      <c r="C9" s="10">
        <f>SUMIFS(Inputs!$F:$F,Inputs!$C:$C,Dashboard!C$4,Inputs!$D:$D,Dashboard!$B9)</f>
        <v>0</v>
      </c>
      <c r="D9" s="10">
        <f>SUMIFS(Inputs!$F:$F,Inputs!$C:$C,Dashboard!D$4,Inputs!$D:$D,Dashboard!$B9)</f>
        <v>195</v>
      </c>
      <c r="E9" s="10">
        <f>SUMIFS(Inputs!$F:$F,Inputs!$C:$C,Dashboard!E$4,Inputs!$D:$D,Dashboard!$B9)</f>
        <v>299</v>
      </c>
      <c r="F9" s="10">
        <f>SUMIFS(Inputs!$F:$F,Inputs!$C:$C,Dashboard!F$4,Inputs!$D:$D,Dashboard!$B9)</f>
        <v>359</v>
      </c>
      <c r="G9" s="10">
        <f>SUMIFS(Inputs!$F:$F,Inputs!$C:$C,Dashboard!G$4,Inputs!$D:$D,Dashboard!$B9)</f>
        <v>0</v>
      </c>
      <c r="H9" s="10">
        <f>SUMIFS(Inputs!$F:$F,Inputs!$C:$C,Dashboard!H$4,Inputs!$D:$D,Dashboard!$B9)</f>
        <v>250</v>
      </c>
      <c r="I9" s="10">
        <f>SUMIFS(Inputs!$F:$F,Inputs!$C:$C,Dashboard!I$4,Inputs!$D:$D,Dashboard!$B9)</f>
        <v>215</v>
      </c>
      <c r="J9" s="10">
        <f>SUMIFS(Inputs!$F:$F,Inputs!$C:$C,Dashboard!J$4,Inputs!$D:$D,Dashboard!$B9)</f>
        <v>350</v>
      </c>
      <c r="K9" s="10">
        <f>SUMIFS(Inputs!$F:$F,Inputs!$C:$C,Dashboard!K$4,Inputs!$D:$D,Dashboard!$B9)</f>
        <v>0</v>
      </c>
      <c r="L9" s="10">
        <f>SUMIFS(Inputs!$F:$F,Inputs!$C:$C,Dashboard!L$4,Inputs!$D:$D,Dashboard!$B9)</f>
        <v>0</v>
      </c>
      <c r="M9" s="10">
        <f>SUMIFS(Inputs!$F:$F,Inputs!$C:$C,Dashboard!M$4,Inputs!$D:$D,Dashboard!$B9)</f>
        <v>0</v>
      </c>
      <c r="N9" s="10">
        <f>SUMIFS(Inputs!$F:$F,Inputs!$C:$C,Dashboard!N$4,Inputs!$D:$D,Dashboard!$B9)</f>
        <v>0</v>
      </c>
      <c r="P9" s="10">
        <f t="shared" si="0"/>
        <v>1668</v>
      </c>
    </row>
    <row r="10" spans="2:16" ht="15.75" customHeight="1" x14ac:dyDescent="0.3">
      <c r="B10" s="11" t="s">
        <v>20</v>
      </c>
      <c r="C10" s="12">
        <f t="shared" ref="C10:N10" si="1">SUM(C6:C9)</f>
        <v>4549</v>
      </c>
      <c r="D10" s="12">
        <f t="shared" si="1"/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>
        <f t="shared" si="1"/>
        <v>2500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3"/>
      <c r="P10" s="10">
        <f t="shared" si="0"/>
        <v>46891</v>
      </c>
    </row>
    <row r="11" spans="2:16" ht="15.75" customHeight="1" x14ac:dyDescent="0.3">
      <c r="B11" s="14" t="s">
        <v>21</v>
      </c>
      <c r="C11" s="15"/>
      <c r="D11" s="16">
        <f>D10/C10-1</f>
        <v>8.7711584963728217E-2</v>
      </c>
      <c r="E11" s="16">
        <f t="shared" ref="E11:N11" si="2">E10/D10-1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>
        <f t="shared" si="2"/>
        <v>-0.59514170040485825</v>
      </c>
      <c r="L11" s="16">
        <f t="shared" si="2"/>
        <v>-1</v>
      </c>
      <c r="M11" s="16" t="e">
        <f t="shared" si="2"/>
        <v>#DIV/0!</v>
      </c>
      <c r="N11" s="16" t="e">
        <f t="shared" si="2"/>
        <v>#DIV/0!</v>
      </c>
      <c r="O11" s="13"/>
      <c r="P11" s="10" t="e">
        <f t="shared" si="0"/>
        <v>#DIV/0!</v>
      </c>
    </row>
    <row r="12" spans="2:16" ht="12.75" customHeight="1" x14ac:dyDescent="0.3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6" ht="15.75" customHeight="1" x14ac:dyDescent="0.3">
      <c r="B13" s="8" t="s">
        <v>22</v>
      </c>
      <c r="P13" s="13"/>
    </row>
    <row r="14" spans="2:16" ht="15.75" customHeight="1" x14ac:dyDescent="0.3">
      <c r="B14" s="9" t="s">
        <v>23</v>
      </c>
      <c r="C14" s="10">
        <f>SUMIFS(Inputs!$F:$F,Inputs!$C:$C,Dashboard!C$4,Inputs!$D:$D,Dashboard!$B14)</f>
        <v>1250</v>
      </c>
      <c r="D14" s="10">
        <f>SUMIFS(Inputs!$F:$F,Inputs!$C:$C,Dashboard!D$4,Inputs!$D:$D,Dashboard!$B14)</f>
        <v>1250</v>
      </c>
      <c r="E14" s="10">
        <f>SUMIFS(Inputs!$F:$F,Inputs!$C:$C,Dashboard!E$4,Inputs!$D:$D,Dashboard!$B14)</f>
        <v>1250</v>
      </c>
      <c r="F14" s="10">
        <f>SUMIFS(Inputs!$F:$F,Inputs!$C:$C,Dashboard!F$4,Inputs!$D:$D,Dashboard!$B14)</f>
        <v>1250</v>
      </c>
      <c r="G14" s="10">
        <f>SUMIFS(Inputs!$F:$F,Inputs!$C:$C,Dashboard!G$4,Inputs!$D:$D,Dashboard!$B14)</f>
        <v>1250</v>
      </c>
      <c r="H14" s="10">
        <f>SUMIFS(Inputs!$F:$F,Inputs!$C:$C,Dashboard!H$4,Inputs!$D:$D,Dashboard!$B14)</f>
        <v>1250</v>
      </c>
      <c r="I14" s="10">
        <f>SUMIFS(Inputs!$F:$F,Inputs!$C:$C,Dashboard!I$4,Inputs!$D:$D,Dashboard!$B14)</f>
        <v>1250</v>
      </c>
      <c r="J14" s="10">
        <f>SUMIFS(Inputs!$F:$F,Inputs!$C:$C,Dashboard!J$4,Inputs!$D:$D,Dashboard!$B14)</f>
        <v>1250</v>
      </c>
      <c r="K14" s="10">
        <f>SUMIFS(Inputs!$F:$F,Inputs!$C:$C,Dashboard!K$4,Inputs!$D:$D,Dashboard!$B14)</f>
        <v>0</v>
      </c>
      <c r="L14" s="10">
        <f>SUMIFS(Inputs!$F:$F,Inputs!$C:$C,Dashboard!L$4,Inputs!$D:$D,Dashboard!$B14)</f>
        <v>0</v>
      </c>
      <c r="M14" s="10">
        <f>SUMIFS(Inputs!$F:$F,Inputs!$C:$C,Dashboard!M$4,Inputs!$D:$D,Dashboard!$B14)</f>
        <v>0</v>
      </c>
      <c r="N14" s="10">
        <f>SUMIFS(Inputs!$F:$F,Inputs!$C:$C,Dashboard!N$4,Inputs!$D:$D,Dashboard!$B14)</f>
        <v>0</v>
      </c>
      <c r="P14" s="10">
        <f t="shared" ref="P14:P21" si="3">SUM(C14:N14)</f>
        <v>10000</v>
      </c>
    </row>
    <row r="15" spans="2:16" ht="15.75" customHeight="1" x14ac:dyDescent="0.3">
      <c r="B15" s="9" t="s">
        <v>24</v>
      </c>
      <c r="C15" s="10">
        <f>SUMIFS(Inputs!$F:$F,Inputs!$C:$C,Dashboard!C$4,Inputs!$D:$D,Dashboard!$B15)</f>
        <v>140</v>
      </c>
      <c r="D15" s="10">
        <f>SUMIFS(Inputs!$F:$F,Inputs!$C:$C,Dashboard!D$4,Inputs!$D:$D,Dashboard!$B15)</f>
        <v>105</v>
      </c>
      <c r="E15" s="10">
        <f>SUMIFS(Inputs!$F:$F,Inputs!$C:$C,Dashboard!E$4,Inputs!$D:$D,Dashboard!$B15)</f>
        <v>110</v>
      </c>
      <c r="F15" s="10">
        <f>SUMIFS(Inputs!$F:$F,Inputs!$C:$C,Dashboard!F$4,Inputs!$D:$D,Dashboard!$B15)</f>
        <v>140</v>
      </c>
      <c r="G15" s="10">
        <f>SUMIFS(Inputs!$F:$F,Inputs!$C:$C,Dashboard!G$4,Inputs!$D:$D,Dashboard!$B15)</f>
        <v>152</v>
      </c>
      <c r="H15" s="10">
        <f>SUMIFS(Inputs!$F:$F,Inputs!$C:$C,Dashboard!H$4,Inputs!$D:$D,Dashboard!$B15)</f>
        <v>152</v>
      </c>
      <c r="I15" s="10">
        <f>SUMIFS(Inputs!$F:$F,Inputs!$C:$C,Dashboard!I$4,Inputs!$D:$D,Dashboard!$B15)</f>
        <v>110</v>
      </c>
      <c r="J15" s="10">
        <f>SUMIFS(Inputs!$F:$F,Inputs!$C:$C,Dashboard!J$4,Inputs!$D:$D,Dashboard!$B15)</f>
        <v>110</v>
      </c>
      <c r="K15" s="10">
        <f>SUMIFS(Inputs!$F:$F,Inputs!$C:$C,Dashboard!K$4,Inputs!$D:$D,Dashboard!$B15)</f>
        <v>0</v>
      </c>
      <c r="L15" s="10">
        <f>SUMIFS(Inputs!$F:$F,Inputs!$C:$C,Dashboard!L$4,Inputs!$D:$D,Dashboard!$B15)</f>
        <v>0</v>
      </c>
      <c r="M15" s="10">
        <f>SUMIFS(Inputs!$F:$F,Inputs!$C:$C,Dashboard!M$4,Inputs!$D:$D,Dashboard!$B15)</f>
        <v>0</v>
      </c>
      <c r="N15" s="10">
        <f>SUMIFS(Inputs!$F:$F,Inputs!$C:$C,Dashboard!N$4,Inputs!$D:$D,Dashboard!$B15)</f>
        <v>0</v>
      </c>
      <c r="P15" s="10">
        <f t="shared" si="3"/>
        <v>1019</v>
      </c>
    </row>
    <row r="16" spans="2:16" ht="15.75" customHeight="1" x14ac:dyDescent="0.3">
      <c r="B16" s="9" t="s">
        <v>25</v>
      </c>
      <c r="C16" s="10">
        <f>SUMIFS(Inputs!$F:$F,Inputs!$C:$C,Dashboard!C$4,Inputs!$D:$D,Dashboard!$B16)</f>
        <v>52</v>
      </c>
      <c r="D16" s="10">
        <f>SUMIFS(Inputs!$F:$F,Inputs!$C:$C,Dashboard!D$4,Inputs!$D:$D,Dashboard!$B16)</f>
        <v>52</v>
      </c>
      <c r="E16" s="10">
        <f>SUMIFS(Inputs!$F:$F,Inputs!$C:$C,Dashboard!E$4,Inputs!$D:$D,Dashboard!$B16)</f>
        <v>52</v>
      </c>
      <c r="F16" s="10">
        <f>SUMIFS(Inputs!$F:$F,Inputs!$C:$C,Dashboard!F$4,Inputs!$D:$D,Dashboard!$B16)</f>
        <v>52</v>
      </c>
      <c r="G16" s="10">
        <f>SUMIFS(Inputs!$F:$F,Inputs!$C:$C,Dashboard!G$4,Inputs!$D:$D,Dashboard!$B16)</f>
        <v>52</v>
      </c>
      <c r="H16" s="10">
        <f>SUMIFS(Inputs!$F:$F,Inputs!$C:$C,Dashboard!H$4,Inputs!$D:$D,Dashboard!$B16)</f>
        <v>52</v>
      </c>
      <c r="I16" s="10">
        <f>SUMIFS(Inputs!$F:$F,Inputs!$C:$C,Dashboard!I$4,Inputs!$D:$D,Dashboard!$B16)</f>
        <v>45</v>
      </c>
      <c r="J16" s="10">
        <f>SUMIFS(Inputs!$F:$F,Inputs!$C:$C,Dashboard!J$4,Inputs!$D:$D,Dashboard!$B16)</f>
        <v>52</v>
      </c>
      <c r="K16" s="10">
        <f>SUMIFS(Inputs!$F:$F,Inputs!$C:$C,Dashboard!K$4,Inputs!$D:$D,Dashboard!$B16)</f>
        <v>0</v>
      </c>
      <c r="L16" s="10">
        <f>SUMIFS(Inputs!$F:$F,Inputs!$C:$C,Dashboard!L$4,Inputs!$D:$D,Dashboard!$B16)</f>
        <v>0</v>
      </c>
      <c r="M16" s="10">
        <f>SUMIFS(Inputs!$F:$F,Inputs!$C:$C,Dashboard!M$4,Inputs!$D:$D,Dashboard!$B16)</f>
        <v>0</v>
      </c>
      <c r="N16" s="10">
        <f>SUMIFS(Inputs!$F:$F,Inputs!$C:$C,Dashboard!N$4,Inputs!$D:$D,Dashboard!$B16)</f>
        <v>0</v>
      </c>
      <c r="P16" s="10">
        <f t="shared" si="3"/>
        <v>409</v>
      </c>
    </row>
    <row r="17" spans="1:26" ht="15.75" customHeight="1" x14ac:dyDescent="0.3">
      <c r="B17" s="9" t="s">
        <v>26</v>
      </c>
      <c r="C17" s="10">
        <f>SUMIFS(Inputs!$F:$F,Inputs!$C:$C,Dashboard!C$4,Inputs!$D:$D,Dashboard!$B17)</f>
        <v>449</v>
      </c>
      <c r="D17" s="10">
        <f>SUMIFS(Inputs!$F:$F,Inputs!$C:$C,Dashboard!D$4,Inputs!$D:$D,Dashboard!$B17)</f>
        <v>305</v>
      </c>
      <c r="E17" s="10">
        <f>SUMIFS(Inputs!$F:$F,Inputs!$C:$C,Dashboard!E$4,Inputs!$D:$D,Dashboard!$B17)</f>
        <v>208</v>
      </c>
      <c r="F17" s="10">
        <f>SUMIFS(Inputs!$F:$F,Inputs!$C:$C,Dashboard!F$4,Inputs!$D:$D,Dashboard!$B17)</f>
        <v>449</v>
      </c>
      <c r="G17" s="10">
        <f>SUMIFS(Inputs!$F:$F,Inputs!$C:$C,Dashboard!G$4,Inputs!$D:$D,Dashboard!$B17)</f>
        <v>449</v>
      </c>
      <c r="H17" s="10">
        <f>SUMIFS(Inputs!$F:$F,Inputs!$C:$C,Dashboard!H$4,Inputs!$D:$D,Dashboard!$B17)</f>
        <v>560</v>
      </c>
      <c r="I17" s="10">
        <f>SUMIFS(Inputs!$F:$F,Inputs!$C:$C,Dashboard!I$4,Inputs!$D:$D,Dashboard!$B17)</f>
        <v>208</v>
      </c>
      <c r="J17" s="10">
        <f>SUMIFS(Inputs!$F:$F,Inputs!$C:$C,Dashboard!J$4,Inputs!$D:$D,Dashboard!$B17)</f>
        <v>208</v>
      </c>
      <c r="K17" s="10">
        <f>SUMIFS(Inputs!$F:$F,Inputs!$C:$C,Dashboard!K$4,Inputs!$D:$D,Dashboard!$B17)</f>
        <v>0</v>
      </c>
      <c r="L17" s="10">
        <f>SUMIFS(Inputs!$F:$F,Inputs!$C:$C,Dashboard!L$4,Inputs!$D:$D,Dashboard!$B17)</f>
        <v>0</v>
      </c>
      <c r="M17" s="10">
        <f>SUMIFS(Inputs!$F:$F,Inputs!$C:$C,Dashboard!M$4,Inputs!$D:$D,Dashboard!$B17)</f>
        <v>0</v>
      </c>
      <c r="N17" s="10">
        <f>SUMIFS(Inputs!$F:$F,Inputs!$C:$C,Dashboard!N$4,Inputs!$D:$D,Dashboard!$B17)</f>
        <v>0</v>
      </c>
      <c r="P17" s="10">
        <f t="shared" si="3"/>
        <v>2836</v>
      </c>
    </row>
    <row r="18" spans="1:26" ht="15.75" customHeight="1" x14ac:dyDescent="0.3">
      <c r="B18" s="9" t="s">
        <v>27</v>
      </c>
      <c r="C18" s="10">
        <f>SUMIFS(Inputs!$F:$F,Inputs!$C:$C,Dashboard!C$4,Inputs!$D:$D,Dashboard!$B18)</f>
        <v>562</v>
      </c>
      <c r="D18" s="10">
        <f>SUMIFS(Inputs!$F:$F,Inputs!$C:$C,Dashboard!D$4,Inputs!$D:$D,Dashboard!$B18)</f>
        <v>194</v>
      </c>
      <c r="E18" s="10">
        <f>SUMIFS(Inputs!$F:$F,Inputs!$C:$C,Dashboard!E$4,Inputs!$D:$D,Dashboard!$B18)</f>
        <v>405</v>
      </c>
      <c r="F18" s="10">
        <f>SUMIFS(Inputs!$F:$F,Inputs!$C:$C,Dashboard!F$4,Inputs!$D:$D,Dashboard!$B18)</f>
        <v>462</v>
      </c>
      <c r="G18" s="10">
        <f>SUMIFS(Inputs!$F:$F,Inputs!$C:$C,Dashboard!G$4,Inputs!$D:$D,Dashboard!$B18)</f>
        <v>646</v>
      </c>
      <c r="H18" s="10">
        <f>SUMIFS(Inputs!$F:$F,Inputs!$C:$C,Dashboard!H$4,Inputs!$D:$D,Dashboard!$B18)</f>
        <v>629</v>
      </c>
      <c r="I18" s="10">
        <f>SUMIFS(Inputs!$F:$F,Inputs!$C:$C,Dashboard!I$4,Inputs!$D:$D,Dashboard!$B18)</f>
        <v>294</v>
      </c>
      <c r="J18" s="10">
        <f>SUMIFS(Inputs!$F:$F,Inputs!$C:$C,Dashboard!J$4,Inputs!$D:$D,Dashboard!$B18)</f>
        <v>147</v>
      </c>
      <c r="K18" s="10">
        <f>SUMIFS(Inputs!$F:$F,Inputs!$C:$C,Dashboard!K$4,Inputs!$D:$D,Dashboard!$B18)</f>
        <v>0</v>
      </c>
      <c r="L18" s="10">
        <f>SUMIFS(Inputs!$F:$F,Inputs!$C:$C,Dashboard!L$4,Inputs!$D:$D,Dashboard!$B18)</f>
        <v>0</v>
      </c>
      <c r="M18" s="10">
        <f>SUMIFS(Inputs!$F:$F,Inputs!$C:$C,Dashboard!M$4,Inputs!$D:$D,Dashboard!$B18)</f>
        <v>0</v>
      </c>
      <c r="N18" s="10">
        <f>SUMIFS(Inputs!$F:$F,Inputs!$C:$C,Dashboard!N$4,Inputs!$D:$D,Dashboard!$B18)</f>
        <v>0</v>
      </c>
      <c r="P18" s="10">
        <f t="shared" si="3"/>
        <v>3339</v>
      </c>
    </row>
    <row r="19" spans="1:26" ht="15.75" customHeight="1" x14ac:dyDescent="0.3">
      <c r="B19" s="9" t="s">
        <v>28</v>
      </c>
      <c r="C19" s="10">
        <f>SUMIFS(Inputs!$F:$F,Inputs!$C:$C,Dashboard!C$4,Inputs!$D:$D,Dashboard!$B19)</f>
        <v>249</v>
      </c>
      <c r="D19" s="10">
        <f>SUMIFS(Inputs!$F:$F,Inputs!$C:$C,Dashboard!D$4,Inputs!$D:$D,Dashboard!$B19)</f>
        <v>18</v>
      </c>
      <c r="E19" s="10">
        <f>SUMIFS(Inputs!$F:$F,Inputs!$C:$C,Dashboard!E$4,Inputs!$D:$D,Dashboard!$B19)</f>
        <v>199</v>
      </c>
      <c r="F19" s="10">
        <f>SUMIFS(Inputs!$F:$F,Inputs!$C:$C,Dashboard!F$4,Inputs!$D:$D,Dashboard!$B19)</f>
        <v>249</v>
      </c>
      <c r="G19" s="10">
        <f>SUMIFS(Inputs!$F:$F,Inputs!$C:$C,Dashboard!G$4,Inputs!$D:$D,Dashboard!$B19)</f>
        <v>249</v>
      </c>
      <c r="H19" s="10">
        <f>SUMIFS(Inputs!$F:$F,Inputs!$C:$C,Dashboard!H$4,Inputs!$D:$D,Dashboard!$B19)</f>
        <v>0</v>
      </c>
      <c r="I19" s="10">
        <f>SUMIFS(Inputs!$F:$F,Inputs!$C:$C,Dashboard!I$4,Inputs!$D:$D,Dashboard!$B19)</f>
        <v>399</v>
      </c>
      <c r="J19" s="10">
        <f>SUMIFS(Inputs!$F:$F,Inputs!$C:$C,Dashboard!J$4,Inputs!$D:$D,Dashboard!$B19)</f>
        <v>149</v>
      </c>
      <c r="K19" s="10">
        <f>SUMIFS(Inputs!$F:$F,Inputs!$C:$C,Dashboard!K$4,Inputs!$D:$D,Dashboard!$B19)</f>
        <v>0</v>
      </c>
      <c r="L19" s="10">
        <f>SUMIFS(Inputs!$F:$F,Inputs!$C:$C,Dashboard!L$4,Inputs!$D:$D,Dashboard!$B19)</f>
        <v>0</v>
      </c>
      <c r="M19" s="10">
        <f>SUMIFS(Inputs!$F:$F,Inputs!$C:$C,Dashboard!M$4,Inputs!$D:$D,Dashboard!$B19)</f>
        <v>0</v>
      </c>
      <c r="N19" s="10">
        <f>SUMIFS(Inputs!$F:$F,Inputs!$C:$C,Dashboard!N$4,Inputs!$D:$D,Dashboard!$B19)</f>
        <v>0</v>
      </c>
      <c r="P19" s="10">
        <f t="shared" si="3"/>
        <v>1512</v>
      </c>
    </row>
    <row r="20" spans="1:26" ht="15.75" customHeight="1" x14ac:dyDescent="0.3">
      <c r="B20" s="11" t="s">
        <v>29</v>
      </c>
      <c r="C20" s="12">
        <f t="shared" ref="C20:N20" si="4">SUM(C14:C19)</f>
        <v>2702</v>
      </c>
      <c r="D20" s="12">
        <f t="shared" si="4"/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 t="shared" si="3"/>
        <v>19115</v>
      </c>
    </row>
    <row r="21" spans="1:26" ht="15.75" customHeight="1" x14ac:dyDescent="0.3">
      <c r="B21" s="14" t="s">
        <v>21</v>
      </c>
      <c r="C21" s="15"/>
      <c r="D21" s="16">
        <f t="shared" ref="D21" si="5">D20/C20-1</f>
        <v>-0.28793486306439675</v>
      </c>
      <c r="E21" s="16">
        <f t="shared" ref="E21" si="6">E20/D20-1</f>
        <v>0.15592515592515599</v>
      </c>
      <c r="F21" s="16">
        <f t="shared" ref="F21" si="7">F20/E20-1</f>
        <v>0.16996402877697836</v>
      </c>
      <c r="G21" s="16">
        <f t="shared" ref="G21" si="8">G20/F20-1</f>
        <v>7.532667179093E-2</v>
      </c>
      <c r="H21" s="16">
        <f t="shared" ref="H21" si="9">H20/G20-1</f>
        <v>-5.5396711937097942E-2</v>
      </c>
      <c r="I21" s="16">
        <f t="shared" ref="I21" si="10">I20/H20-1</f>
        <v>-0.12750662126371548</v>
      </c>
      <c r="J21" s="16">
        <f t="shared" ref="J21" si="11">J20/I20-1</f>
        <v>-0.16912402428447526</v>
      </c>
      <c r="K21" s="16"/>
      <c r="L21" s="16"/>
      <c r="M21" s="16"/>
      <c r="N21" s="16"/>
      <c r="P21" s="17">
        <f t="shared" si="3"/>
        <v>-0.23874636405662109</v>
      </c>
    </row>
    <row r="22" spans="1:26" ht="15.75" customHeight="1" x14ac:dyDescent="0.3">
      <c r="P22" s="19"/>
    </row>
    <row r="23" spans="1:26" ht="15.75" customHeight="1" x14ac:dyDescent="0.3">
      <c r="B23" s="20" t="s">
        <v>30</v>
      </c>
      <c r="C23" s="21">
        <f>C10-C20</f>
        <v>1847</v>
      </c>
      <c r="D23" s="21">
        <f t="shared" ref="D23:N23" si="12">D10-D20</f>
        <v>3024</v>
      </c>
      <c r="E23" s="21">
        <f t="shared" si="12"/>
        <v>2633</v>
      </c>
      <c r="F23" s="21">
        <f t="shared" si="12"/>
        <v>2758</v>
      </c>
      <c r="G23" s="21">
        <f t="shared" si="12"/>
        <v>3518</v>
      </c>
      <c r="H23" s="21">
        <f t="shared" si="12"/>
        <v>3538</v>
      </c>
      <c r="I23" s="21">
        <f t="shared" si="12"/>
        <v>3699</v>
      </c>
      <c r="J23" s="21">
        <f t="shared" si="12"/>
        <v>4259</v>
      </c>
      <c r="K23" s="21">
        <f t="shared" si="12"/>
        <v>2500</v>
      </c>
      <c r="L23" s="21">
        <f t="shared" si="12"/>
        <v>0</v>
      </c>
      <c r="M23" s="21">
        <f t="shared" si="12"/>
        <v>0</v>
      </c>
      <c r="N23" s="21">
        <f t="shared" si="12"/>
        <v>0</v>
      </c>
      <c r="P23" s="21">
        <f>SUM(C23:N23)</f>
        <v>27776</v>
      </c>
    </row>
    <row r="24" spans="1:26" ht="15.75" customHeight="1" x14ac:dyDescent="0.3">
      <c r="B24" s="22" t="s">
        <v>21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P24" s="24"/>
    </row>
    <row r="25" spans="1:26" ht="15.75" customHeight="1" x14ac:dyDescent="0.3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3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3">
      <c r="B27" s="29" t="s">
        <v>31</v>
      </c>
      <c r="C27" s="30"/>
      <c r="D27" s="30"/>
      <c r="E27" s="31"/>
      <c r="G27" s="29" t="s">
        <v>32</v>
      </c>
      <c r="H27" s="30"/>
      <c r="I27" s="30"/>
      <c r="J27" s="30"/>
      <c r="K27" s="31"/>
    </row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B27:E27"/>
    <mergeCell ref="G27:K27"/>
  </mergeCells>
  <conditionalFormatting sqref="D11:N11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D21:N21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24:N2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P24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1.19921875" defaultRowHeight="15" customHeight="1" x14ac:dyDescent="0.3"/>
  <cols>
    <col min="1" max="1" width="13.3984375" customWidth="1"/>
    <col min="2" max="4" width="10.69921875" customWidth="1"/>
    <col min="5" max="5" width="34.296875" customWidth="1"/>
    <col min="6" max="26" width="10.69921875" customWidth="1"/>
  </cols>
  <sheetData>
    <row r="1" spans="2:8" ht="15.75" customHeight="1" x14ac:dyDescent="0.3"/>
    <row r="2" spans="2:8" ht="15.75" customHeight="1" x14ac:dyDescent="0.4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3"/>
    <row r="4" spans="2:8" ht="15.75" customHeight="1" x14ac:dyDescent="0.3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3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3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3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3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3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3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3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3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3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3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3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3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3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3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3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3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3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3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3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3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3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3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3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3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3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3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3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3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3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3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3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3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3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3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3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3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3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3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3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3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3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3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3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3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3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3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3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3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3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3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3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3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3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3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3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3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3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3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3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3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3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3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3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3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3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3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3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3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3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3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3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3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3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3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3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3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3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3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3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3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3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3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3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3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3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3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3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3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3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3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3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P.Charan Behera</cp:lastModifiedBy>
  <dcterms:created xsi:type="dcterms:W3CDTF">2022-04-11T09:11:40Z</dcterms:created>
  <dcterms:modified xsi:type="dcterms:W3CDTF">2025-01-14T12:54:40Z</dcterms:modified>
</cp:coreProperties>
</file>