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0814CFBD-4442-4659-B798-3D44C20C7059}" xr6:coauthVersionLast="47" xr6:coauthVersionMax="47" xr10:uidLastSave="{00000000-0000-0000-0000-000000000000}"/>
  <bookViews>
    <workbookView xWindow="-120" yWindow="-120" windowWidth="38640" windowHeight="21120" activeTab="3" xr2:uid="{DF90542C-4CF5-446D-9284-576BB229E7E7}"/>
  </bookViews>
  <sheets>
    <sheet name="Data" sheetId="1" r:id="rId1"/>
    <sheet name="New Data" sheetId="2" r:id="rId2"/>
    <sheet name="Analysis" sheetId="4" r:id="rId3"/>
    <sheet name="Dashboard" sheetId="3" r:id="rId4"/>
  </sheets>
  <definedNames>
    <definedName name="_xlnm._FilterDatabase" localSheetId="2" hidden="1">Analysis!$E$1:$F$12</definedName>
    <definedName name="_xlchart.v5.0" hidden="1">Analysis!$S$6</definedName>
    <definedName name="_xlchart.v5.1" hidden="1">Analysis!$S$7:$S$54</definedName>
    <definedName name="_xlchart.v5.2" hidden="1">Analysis!$V$6</definedName>
    <definedName name="_xlchart.v5.3" hidden="1">Analysis!$V$7:$V$54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3" i="4"/>
  <c r="X8" i="4"/>
  <c r="M22" i="4"/>
  <c r="M21" i="4"/>
  <c r="X6" i="4" a="1"/>
  <c r="X6" i="4" s="1"/>
  <c r="I3" i="4" a="1"/>
  <c r="I3" i="4" s="1"/>
  <c r="B3" i="4" a="1"/>
  <c r="B3" i="4" s="1"/>
  <c r="V6" i="4" l="1"/>
  <c r="N9" i="4"/>
  <c r="M9" i="4" s="1"/>
  <c r="N3" i="4"/>
  <c r="M3" i="4" s="1"/>
  <c r="N10" i="4"/>
  <c r="M10" i="4" s="1"/>
  <c r="N4" i="4"/>
  <c r="M4" i="4" s="1"/>
  <c r="C14" i="4" s="1" a="1"/>
  <c r="C14" i="4" s="1"/>
  <c r="C3" i="4" s="1"/>
  <c r="B18" i="4" s="1"/>
  <c r="N7" i="4"/>
  <c r="M7" i="4" s="1"/>
  <c r="N11" i="4"/>
  <c r="M11" i="4" s="1"/>
  <c r="N5" i="4"/>
  <c r="M5" i="4" s="1"/>
  <c r="N8" i="4"/>
  <c r="M8" i="4" s="1"/>
  <c r="N12" i="4"/>
  <c r="M12" i="4" s="1"/>
  <c r="N6" i="4"/>
  <c r="M6" i="4" s="1"/>
  <c r="T47" i="4" l="1"/>
  <c r="V47" i="4" s="1"/>
  <c r="T36" i="4"/>
  <c r="T44" i="4"/>
  <c r="U33" i="4"/>
  <c r="U47" i="4"/>
  <c r="O6" i="4"/>
  <c r="U39" i="4"/>
  <c r="U53" i="4"/>
  <c r="T21" i="4"/>
  <c r="U45" i="4"/>
  <c r="U32" i="4"/>
  <c r="T26" i="4"/>
  <c r="T30" i="4"/>
  <c r="U43" i="4"/>
  <c r="T45" i="4"/>
  <c r="V45" i="4" s="1"/>
  <c r="T51" i="4"/>
  <c r="U8" i="4"/>
  <c r="U10" i="4"/>
  <c r="T19" i="4"/>
  <c r="T53" i="4"/>
  <c r="V53" i="4" s="1"/>
  <c r="O7" i="4"/>
  <c r="U37" i="4"/>
  <c r="O3" i="4"/>
  <c r="T16" i="4"/>
  <c r="N18" i="4"/>
  <c r="T50" i="4"/>
  <c r="T7" i="4"/>
  <c r="U16" i="4"/>
  <c r="T32" i="4"/>
  <c r="U21" i="4"/>
  <c r="T10" i="4"/>
  <c r="V10" i="4" s="1"/>
  <c r="U49" i="4"/>
  <c r="T39" i="4"/>
  <c r="V39" i="4" s="1"/>
  <c r="U25" i="4"/>
  <c r="U27" i="4"/>
  <c r="U11" i="4"/>
  <c r="T38" i="4"/>
  <c r="T41" i="4"/>
  <c r="U31" i="4"/>
  <c r="U41" i="4"/>
  <c r="T28" i="4"/>
  <c r="O9" i="4"/>
  <c r="T12" i="4"/>
  <c r="U51" i="4"/>
  <c r="U12" i="4"/>
  <c r="T40" i="4"/>
  <c r="T24" i="4"/>
  <c r="T22" i="4"/>
  <c r="T48" i="4"/>
  <c r="T46" i="4"/>
  <c r="U50" i="4"/>
  <c r="U26" i="4"/>
  <c r="T14" i="4"/>
  <c r="T18" i="4"/>
  <c r="T54" i="4"/>
  <c r="T34" i="4"/>
  <c r="O11" i="4"/>
  <c r="O8" i="4"/>
  <c r="T9" i="4"/>
  <c r="U38" i="4"/>
  <c r="T42" i="4"/>
  <c r="U22" i="4"/>
  <c r="O4" i="4"/>
  <c r="U14" i="4"/>
  <c r="T52" i="4"/>
  <c r="U24" i="4"/>
  <c r="O5" i="4"/>
  <c r="T13" i="4"/>
  <c r="U36" i="4"/>
  <c r="U13" i="4"/>
  <c r="O10" i="4"/>
  <c r="U44" i="4"/>
  <c r="U28" i="4"/>
  <c r="U54" i="4"/>
  <c r="T17" i="4"/>
  <c r="U48" i="4"/>
  <c r="T8" i="4"/>
  <c r="V8" i="4" s="1"/>
  <c r="U19" i="4"/>
  <c r="U34" i="4"/>
  <c r="U18" i="4"/>
  <c r="U7" i="4"/>
  <c r="N19" i="4"/>
  <c r="U30" i="4"/>
  <c r="T15" i="4"/>
  <c r="U42" i="4"/>
  <c r="T20" i="4"/>
  <c r="T31" i="4"/>
  <c r="V31" i="4" s="1"/>
  <c r="U9" i="4"/>
  <c r="T29" i="4"/>
  <c r="U29" i="4"/>
  <c r="T11" i="4"/>
  <c r="U40" i="4"/>
  <c r="T23" i="4"/>
  <c r="U23" i="4"/>
  <c r="T37" i="4"/>
  <c r="T27" i="4"/>
  <c r="O12" i="4"/>
  <c r="U46" i="4"/>
  <c r="T43" i="4"/>
  <c r="V43" i="4" s="1"/>
  <c r="U20" i="4"/>
  <c r="T33" i="4"/>
  <c r="V33" i="4" s="1"/>
  <c r="T49" i="4"/>
  <c r="U17" i="4"/>
  <c r="T25" i="4"/>
  <c r="U52" i="4"/>
  <c r="T35" i="4"/>
  <c r="U15" i="4"/>
  <c r="U35" i="4"/>
  <c r="V29" i="4" l="1"/>
  <c r="V49" i="4"/>
  <c r="V41" i="4"/>
  <c r="V15" i="4"/>
  <c r="V16" i="4"/>
  <c r="V25" i="4"/>
  <c r="V12" i="4"/>
  <c r="V32" i="4"/>
  <c r="V37" i="4"/>
  <c r="V35" i="4"/>
  <c r="V27" i="4"/>
  <c r="V13" i="4"/>
  <c r="V54" i="4"/>
  <c r="V19" i="4"/>
  <c r="V11" i="4"/>
  <c r="V48" i="4"/>
  <c r="V38" i="4"/>
  <c r="V30" i="4"/>
  <c r="V22" i="4"/>
  <c r="V26" i="4"/>
  <c r="V9" i="4"/>
  <c r="V24" i="4"/>
  <c r="V42" i="4"/>
  <c r="V40" i="4"/>
  <c r="V23" i="4"/>
  <c r="V21" i="4"/>
  <c r="V34" i="4"/>
  <c r="V18" i="4"/>
  <c r="V52" i="4"/>
  <c r="V14" i="4"/>
  <c r="V28" i="4"/>
  <c r="V51" i="4"/>
  <c r="V17" i="4"/>
  <c r="V7" i="4"/>
  <c r="V44" i="4"/>
  <c r="V20" i="4"/>
  <c r="V46" i="4"/>
  <c r="V50" i="4"/>
  <c r="V36" i="4"/>
  <c r="O19" i="4"/>
  <c r="N22" i="4" s="1"/>
  <c r="O18" i="4"/>
  <c r="N2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<sst xmlns="http://schemas.openxmlformats.org/spreadsheetml/2006/main" count="8382" uniqueCount="80">
  <si>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</si>
  <si>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</si>
  <si>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</si>
  <si>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</si>
  <si>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</si>
  <si>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</si>
  <si>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</si>
  <si>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</si>
  <si>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</si>
  <si>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</si>
  <si>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</si>
  <si>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</si>
  <si>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</si>
  <si>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</si>
  <si>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</si>
  <si>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</si>
  <si>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</si>
  <si>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</si>
  <si>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</si>
  <si>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</si>
  <si>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</si>
  <si>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</si>
  <si>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</si>
  <si>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</si>
  <si>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</si>
  <si>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</si>
  <si>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</si>
  <si>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</si>
  <si>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</si>
  <si>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</si>
  <si>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</si>
  <si>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</si>
  <si>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</si>
  <si>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</si>
  <si>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</si>
  <si>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</si>
  <si>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</si>
  <si>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</si>
  <si>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</si>
  <si>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</si>
  <si>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</si>
  <si>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</si>
  <si>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</si>
  <si>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</si>
  <si>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</si>
  <si>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</si>
  <si>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</si>
  <si>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</si>
  <si>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</si>
  <si>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</si>
  <si>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</si>
  <si>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</si>
  <si>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</si>
  <si>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</si>
  <si>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</si>
  <si>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</si>
  <si>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</si>
  <si>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</si>
  <si>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</si>
  <si>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</si>
  <si>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</si>
  <si>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</si>
  <si>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</si>
  <si>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</si>
  <si>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</si>
  <si>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</si>
  <si>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</si>
  <si>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Selection</t>
  </si>
  <si>
    <t>PRODUCT FILTER</t>
  </si>
  <si>
    <t>YEAR FILTER</t>
  </si>
  <si>
    <t>Years</t>
  </si>
  <si>
    <t>Selected</t>
  </si>
  <si>
    <t>CHART FOR REVENUE</t>
  </si>
  <si>
    <t>Highlight</t>
  </si>
  <si>
    <t>MEANS OF ORDER</t>
  </si>
  <si>
    <t xml:space="preserve">Means </t>
  </si>
  <si>
    <t>%</t>
  </si>
  <si>
    <t>ANALYSIS FOR SALES STATES</t>
  </si>
  <si>
    <t>Qty Sold</t>
  </si>
  <si>
    <t>Header 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</si>
</sst>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48"/>
      <color theme="4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101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0" fillId="6" borderId="0" xfId="0" applyFill="1"/>
    <xf numFmtId="0" fontId="1" fillId="6" borderId="1" xfId="0" applyFont="1" applyFill="1" applyBorder="1"/>
    <xf numFmtId="3" fontId="1" fillId="2" borderId="1" xfId="0" applyNumberFormat="1" applyFont="1" applyFill="1" applyBorder="1"/>
    <xf numFmtId="0" fontId="1" fillId="2" borderId="5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101010"/>
        </patternFill>
      </fill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10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Revenue analysis by </a:t>
            </a:r>
            <a:r>
              <a:rPr lang="pl-PL" sz="2000">
                <a:solidFill>
                  <a:schemeClr val="accent2"/>
                </a:solidFill>
              </a:rPr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Analysis!$N$2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Analysis!$M$3:$M$12</c:f>
              <c:strCache>
                <c:ptCount val="10"/>
                <c:pt idx="0">
                  <c:v>Egg slicer</c:v>
                </c:pt>
                <c:pt idx="1">
                  <c:v>Breadbox </c:v>
                </c:pt>
                <c:pt idx="2">
                  <c:v>Teapot </c:v>
                </c:pt>
                <c:pt idx="3">
                  <c:v>Blender </c:v>
                </c:pt>
                <c:pt idx="4">
                  <c:v>Mixing bowl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 Kettle </c:v>
                </c:pt>
                <c:pt idx="8">
                  <c:v>Dishwasher </c:v>
                </c:pt>
                <c:pt idx="9">
                  <c:v>Frying pan</c:v>
                </c:pt>
              </c:strCache>
            </c:strRef>
          </c:cat>
          <c:val>
            <c:numRef>
              <c:f>Analysis!$N$3:$N$12</c:f>
              <c:numCache>
                <c:formatCode>[$$-409]#\ ##0</c:formatCode>
                <c:ptCount val="10"/>
                <c:pt idx="0">
                  <c:v>8398187</c:v>
                </c:pt>
                <c:pt idx="1">
                  <c:v>5917261</c:v>
                </c:pt>
                <c:pt idx="2">
                  <c:v>5402852</c:v>
                </c:pt>
                <c:pt idx="3">
                  <c:v>4295680</c:v>
                </c:pt>
                <c:pt idx="4">
                  <c:v>3494226</c:v>
                </c:pt>
                <c:pt idx="5">
                  <c:v>3431052</c:v>
                </c:pt>
                <c:pt idx="6">
                  <c:v>3234346</c:v>
                </c:pt>
                <c:pt idx="7">
                  <c:v>2914747</c:v>
                </c:pt>
                <c:pt idx="8">
                  <c:v>2512942</c:v>
                </c:pt>
                <c:pt idx="9">
                  <c:v>1381857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6-490B-8E57-C2A8F11D94D1}"/>
            </c:ext>
          </c:extLst>
        </c:ser>
        <c:ser>
          <c:idx val="1"/>
          <c:order val="1"/>
          <c:tx>
            <c:strRef>
              <c:f>Analysis!$O$2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Analysis!$M$3:$M$12</c:f>
              <c:strCache>
                <c:ptCount val="10"/>
                <c:pt idx="0">
                  <c:v>Egg slicer</c:v>
                </c:pt>
                <c:pt idx="1">
                  <c:v>Breadbox </c:v>
                </c:pt>
                <c:pt idx="2">
                  <c:v>Teapot </c:v>
                </c:pt>
                <c:pt idx="3">
                  <c:v>Blender </c:v>
                </c:pt>
                <c:pt idx="4">
                  <c:v>Mixing bowl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 Kettle </c:v>
                </c:pt>
                <c:pt idx="8">
                  <c:v>Dishwasher </c:v>
                </c:pt>
                <c:pt idx="9">
                  <c:v>Frying pan</c:v>
                </c:pt>
              </c:strCache>
            </c:strRef>
          </c:cat>
          <c:val>
            <c:numRef>
              <c:f>Analysis!$O$3:$O$12</c:f>
              <c:numCache>
                <c:formatCode>[$$-409]#\ 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3494226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46-490B-8E57-C2A8F11D94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682888752"/>
        <c:axId val="684241280"/>
      </c:barChart>
      <c:catAx>
        <c:axId val="682888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41280"/>
        <c:crosses val="autoZero"/>
        <c:auto val="1"/>
        <c:lblAlgn val="ctr"/>
        <c:lblOffset val="100"/>
        <c:noMultiLvlLbl val="0"/>
      </c:catAx>
      <c:valAx>
        <c:axId val="684241280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crossAx val="6828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935275803075221E-2"/>
          <c:y val="8.3333333333333329E-2"/>
          <c:w val="0.48852901484480432"/>
          <c:h val="0.837962962962962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801-43B6-A8D2-867893F84294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801-43B6-A8D2-867893F84294}"/>
              </c:ext>
            </c:extLst>
          </c:dPt>
          <c:dLbls>
            <c:delete val="1"/>
          </c:dLbls>
          <c:cat>
            <c:strRef>
              <c:f>Analysis!$M$21:$M$22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Analysis!$N$21:$N$22</c:f>
              <c:numCache>
                <c:formatCode>0.0%</c:formatCode>
                <c:ptCount val="2"/>
                <c:pt idx="0">
                  <c:v>0.45826647258527742</c:v>
                </c:pt>
                <c:pt idx="1">
                  <c:v>0.54173352741472258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01-43B6-A8D2-867893F8429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6FE57101-F0A9-4C0E-AEF9-F4132CB31810}">
          <cx:tx>
            <cx:txData>
              <cx:f>_xlchart.v5.2</cx:f>
              <cx:v>Qty Sold Selected</cx:v>
            </cx:txData>
          </cx:tx>
          <cx:spPr>
            <a:solidFill>
              <a:schemeClr val="bg1"/>
            </a:solidFill>
          </cx:spPr>
          <cx:dataId val="0"/>
          <cx:layoutPr>
            <cx:regionLabelLayout val="bestFitOnly"/>
            <cx:geography cultureLanguage="en-US" cultureRegion="PL" attribution="Powered by Bing">
              <cx:geoCache provider="{E9337A44-BEBE-4D9F-B70C-5C5E7DAFC167}">
                <cx:binary>1F3ZcuO4kv2VinoeugkSJIAbtyeiAS7aZXm3XxiyLXPfd379pLxU2WxVlyeuJyak7qjFEsQEDjPz
5EkQ9e+H7l8P0W5bfOviKCn/9dD9+d2rquxff/xRPni7eFuexP5DkZbpU3XykMZ/pE9P/sPuj8di
2/qJ+4ciI/zHg7ctql33/b//Dd/m7tJF+rCt/DTZ1LuiP9uVdVSV//Dewbe+bR9jPzH8sir8hwr9
+X3pl+X+/yzzv3/bJZVf9Rd9tvvz+4cPfv/2x/jr/nbpbxFYV9WPMFZVTogiU0I19vr6/i1KE/f1
bYmyE13TFRkrivz80t+uvdrGMP6TRj2btH18LHZlCRN7/n00+MMs4L3z798e0jqp9gvowlr++f0y
8avd47fzalvtyu/f/DIVLx8Q6X4qlzAC5v7HRwj+9gNYjdFH3qE0XrrfvfU3kESaJLuHyn+oq7eF
+s9BwuhEIxrSVFV7AQF9BIkAiCpVKFK0t4u+oPNJaw6j82HwCB1xcZToXG9LD5y2SpO3dfoCcMgJ
RkglKsIv4CgfwUGKfKJpugroqG9XfUHnc9YcBuf92BE2138dJTZ/Rdv7bbx9W6L/HJh9aNN1rOgy
ewEGlv9DaNNPKJZVVZGVH6HvJay+wPMJgw5j82PgCJi/FkcJzNKHkFam1RdCg/UTFTOEVUYPBjSG
TxCjqqwq4EzvMfmULYdReTd0hMtydZS4iG3kP6VF4n8hMCo5UTSs6wy9+gz66DMIAR9ARCFMxi9O
8xGfz9l0GKD3Y0cIib+OEqHVrv022xXlrn9bpf88qmH5BKlMZpqKDqYbgk90YHNAS1+DGn679ktU
+5xNhxF6P3aE0Gp2lAj9VfhDmnylA+EThUHYoujVP8jYgdAJJCWNAat+xg8c7H2A+4RBh7H5MXAE
zF93RwHMP1P9lxV6cZ4Pn/zfVjvsRJNVTdeJ+uIdI3QYO5ER5B0F4t/za1TtjCqQX5t1GKPR8A8z
OY7y5npXVt+u/ML1vzbt0BMgahoBjnwQFypD1gGKzeTXoDdm0p816zAuo1mNPOj66ig86IPVIBec
eVAVf5uW0TZ5fIsxX5B+IHwpVGEafQGK0Y/xjUCpiiiV9yHu+TVC6rNWHQbq4+gPM4YJT48SJytK
C//xC1OQQk80pmlQbrKP2FDlBFOiYgUi3PNrhM0nLDkMy4+BI0Ss4yx4/g/iGwGvUJhM2atGMCpF
CcQ/RnQFK6/xbcQKPmPRYWh+jhxhc/XXUXrLX0W4Tcpt+XURTcUnEMuorKLXiDWKaAy8RmVI07TX
WnWksX3GosPY/Bw5wuavs6PEZh1GWy/9UglHO9GoirH+qnvK4BfvJRwGfiXvoxkhr+no7b54KXY+
Y9FhbH6OHGGznh8lNkv/wfPd7VfqnuA3BBMGpO1l7Ud+QzUQpWUGwBzm0p+x6DA2P0eOsFkeJwMQ
KVCA7WP6du/+5yxNpScQ0jQN2jYvmX7kN0gGx8KEqvqIAnzGlMOg/Bw5AkWsj9JhjF20bbfF7gtB
geISOm26or712j4GM6KdYJ3qWEWv3HqUaD5j0WFsfo4cYWOYR4nNXoe6TYvw67DByglTmQJLP1IE
ABTofsqYaq9RDN5/r9d8xpTDoPwcOQJldXuUoNi7FGSB7dvyfEEQU0AUgK4mJb8QBdQTjLFKsPxK
zEax7BMGHUbmx8ARMPZxUubpI7Cyr4MF4xOVMpko+HDeRwgUaI2pBJLP21Vf2NhvDTkMx+uwERhT
4yi9ZO/1y13nP3whIlDBQOGoEoRfJGV5VF0iWT9BQJOh/gQeMI5ev7fmMCzvZzLCZrU8SmymUeQn
qf+FteW+WQN+goGJHebI7ARhqqvaj+03H/H5jEWH0fk5coTN9Dg1mWny6G+/tFHDTvaFCTQyXyvH
sVimn0ATB4RM9lp7jvponzDoF8i8zWQMzHF2oadp+4U5H3iYTKDcJ/iwUMZUKPhlWUfy6/ujBs3v
rPkFJM9zGONxnNl+/tXyGAXRGAMFI+RgKcko0AFomkFb7cWRRgT59/YcxuRt3AiV+flRppY5ZN36
IezfwvsXsGOQvhSiKhS/7tQYbTsD+UWhgBmIZy+4jOLXZyz6BTI/5jLG5jgLl2u/fEiT0v9abUyH
DrOmwt6zl9fHUh921QJ00KRhhzsxnzLpMDrvho7guZ4epess0tovvzj3yyeMQqeFaiOmzBD0AhCF
7RuvuI2c5lO2HMbl3dARLovjTDT7nd9pXfhfGNIglegE2iz48NamfSeGENAs35rPo+T/GYsOg/Nz
5Aib5XGKl8utn3yhcok12K6537X0Lse/b8Po7ERBOux/Jq+bnkZu81tzfoHKyyzGkByrZtlsv7LL
r7IT2MiEYRftawqB0v49JgjpIMNo6n4nwDNxg/c/lv6/s+cwKKvdy7gRKqvj3CSz3Bb9126Q2bde
9sRMYx/xIPoJkWEPgMpefQRSz3s8PmPJYUR+jhxhsjSOMuGfp3XlfTO24dduOQeRTIUYpb21ikdC
PzjJiaLCrmakj6LXZ+05jM7H0SOEzo8ToeW2LLcPXl3uquor1TLlBLaWq/CwDHS+3scy2FSmy1D3
w/NPL2waWs0ffeeT9hyGaDSdEUbL46Rnq7QALxLbIgVRc/u2Xl9Qd0LnWAV1X4Pe/vNr5EcEJE2q
YURAEnh+jZoAn7frMFjj8SO0VuIoY95eTJ9s4wweT/vKljNWT3Sq6Yi9PTg4qnf2uzUJdKRBBD0M
1mfN+gVWH4ePoZocJVTLNKm+VInG5GQf2RCDTubzawQSkuGZGwz7B3V1lJk+YcphYH4MHEGyvDhK
SFa7+2Jbhl8Y5fZP3CoEemrktaU2UtfgQQEQEPaN6cObAj9j0WFofo4cYbM6zrpnXezcL33cVoWd
GhT2yaivuuaIZ788bkvhidxRwfN7Qw4D8jZuBMf67Dhd5ZkWfDm5hmegsa5Cf/n1uZoxKECuQYeG
56Je9wzA++8J3EtS/71VhxH6OHqE0+o4Kfba879whwD0oTHsYIZnbl+bOKMUA08GEBlIAv0FPr+z
5jAuL6NGeKyPM+tfVlvv7Z79AhIN4o2iEsgdP5tm7wsehKDiIaBDK/pI4/ydHYeReBk1QuLyOJP9
6S5Jyj5qtl/6BBp4CGXw3PNrOpfHO80JOaEqpfsu6MES9LNWHcbn4+gRTqfHWYBe7YoYqPLXOQ1s
PJOJpsB/o+gFx5/ouqIzHbY4Pb9APnifXT5hyWFYfgwcIXJ1nJ7zIkX9H0gCQMlk0DUV9Nq3GeED
T2/uH3wCTvaa/Ucx7fN2HYZpPH6E1rk4SqZ2AXEOTkva7d5u5i9IOxqceAI1C2wz/xHE3qcduj+W
Q4UDIH4hB3zKpMMYvRs6gufiOPc9XfcpHM/lfh04+y3ojEEc+8VzaFBuwjlCCGMQQl/Qe7v2y+7a
Txh0GJofA0fAXN8eqd90X/p4IILKRaUYoteLOgNl5XufASVAhTOEgBi87lIfadMXu9+YcxiU12Ej
SC5u/n8g+fWBaT/OljO21dZ8PpTu3Zlp//zu88zhtLzR0NfcfTDcvaT16eOf36FXw0B6/nHY3f5L
PmT9g5Lqu5G7bVn9+V0i+6MFEIWuj6zvj09r4SiB/Y8VcDYQGaCXB0oDiNkAa7Kvnf/8vu+Gww5E
YO77M7+gKQ53RLnvWcFbwEQYHGPAVNiNDdUU7MR+m+RpGvUghPxYkde/f0vq+DT1k6r88/ue12Qv
H9vbqcHD2gS+SYebD/aqwFZUsCF72J5B2IFPo//Ckt65OSXDhLmlHfr6Uo09k/qmdJkvognRxaBY
OZk5ipnmRn1RbfGDe1Fd4ZQnidEz2+mtbhBEuq6yee3YSOcosTMmtMLn8oQFRiwZSci9y7DieTLN
nLPIjg3FSrZqwFXVRAGPHcO7RI/5nBlkygwt4O8wOTBHJB+aI6OwbBoURDoDoe39HAtH6ZES02Ei
D+SqRujMqwc7p+pp0OKHuqifJElqeRb6t5qPQJP5cUMcuDjen1bwtxWGypgSyHlE1tTR1dPY6fLA
VYcJvWTtXH5Kz4o19oR8V1nxk+fwxOH1EznHZ6lj4LnHRHguWXTJzikRwzrPTLxBxRIt8pmyjVfD
NNyEtVGu/IK3mzoTpemv+i3FvC+4dk4CewiMdNI9pFfeQj2V7YzuXDitxJTYcBXuwtbUT/FtabQp
71M+wJhlFfOBcC65vL7LL+PLphSSOtViHhOTMEMdOMoEKviQCzfg5SJetJb82PFGnVSE09xIiCGF
nBrFeb5CoUDz0qYz1Yjv0kskc+8huIDpWN118jTY0tngW/7Smeg1DxXebF06aRf1OjBlagW7fhIb
tTH0pu/wMONPyjwvRcVcHkhT2eXl/dDymnDJiO9LwjtsSNPirqFGrJjFJY15hLmimIrH3Ys05ezS
Ke0o2PSnAxHu0tVFQS/STbhzMe9iLi3TC80ezmjCk+u4vZBbngYGLIe76G+SrW61oXB8rj0FuSBL
XZ82aBa6ZhII15001GpbWBCjc7lKeIi53t80MdzTywFFPEJmIm+wbPU1J5virp3r9+mps67SlXLe
qpyqvEknviu8SrAz35ZW8axdubNmmLin+rxJRW/okShVkW2jWU557XFvkxrqU2C6llJbccHlmLf3
VWCGjeWFPNANTTg3Smlm6al/UXlLOse9QVqR6CIwKzOZDza2PBOXggWmn3DtFj06y0zh+nK4KV3O
jHjtiOjOWypL1YWlLTNDSsSAeKxxZ+CBTRYd4klg93N6zQKeYKNPjWhXbKKOdyvF53gt3yqNqZ25
U1Jwj3DVF6kiWiTYRQMrEfCwEoQs8oork2BbTwsRr5UzlHF66d7rq7qcVxL3r51Luhl8Drd2JprK
qDWuTvVVvG6ncmXG6oJsSmxKkZlNkvvWSjIRTPJJdMMMiCds4tUiWLJTdjXkPK1tkonOrEQM3sGj
XbPCsJpzJbgIUpGv06m+LiNr0Lhc89jnJJy1N8oeNFwadcMV3jpGZFZbfeIbUc6RyTwxmKUkUott
tJlbc29ZZkKPudZOkYl9rj8Uot9PULcSk0ybgLsDLCRHrR0s+4mTTTDhhShWcSzqqbcMA4EwxEC1
MnpZNI3pyKLWjcY1XZmjx+jSM6OJehsWPLIV3k+60zDiut17QpsGl9Vdb0z6iXeJZSFlPHGFuyaV
4VZcu3C25ZNUzuqCK8ummfbX2awzMeNsUzu867hk98VU9nlnd64oFU7Xan3JNs2yuvVmgc7JbX8m
X8tGbHiYy2doXbS/Cc6Q/j5Gx/2JohhED6jcIM1pULe9j81KNFCt1ZV8UrqVkbDBVmJyTf0SJNd/
CsN/C8L7y2hsf6gcJDs4r/HjZYpC6mvZQflEQ+3F/hKs76a92+2G0o95H1dCHnIok/7pmsqzajCe
HTweDb1qHZ6Ehl3UkMbfz051c6x3rCwnSIqv1d53TK1LgknWuQVPdFW6Q1rJIxZZTnYVuAwbiG5T
tU0MRy9FQyR9irP+InWcZjJQBVwtSger1hJe+aq8COtu3blSIXJalBZSe034so9N2inUKhSUWcOQ
tjzMy1XVQciIhshgKZ7LahSsk0HNF7jtqaEGZBbqlpOX5ZWS1ZrQiZ/zRq6ZiJJUMlU6nFVx7Fhw
lxPJ7SeK2vCeppeVRupzVyuVJYuSeR5kjRGHROIFdrMpq8pFRxLf7l1IZI6c3bImnbraOnJjYkXa
Q+22Ik/qyCp0KeddzaU0ttK8mslxiGxVHqakTgZLD4OM46SwJd2pRVsUImOSL9o2At9ImlM/gSkA
7BWEA8oTVlp5gaRZKse5oB67VrJCMgo2ZAYq/Ke6qMKV0hYl91P5PNQdvPSbHPNk0BsIVErGU02a
hbSfaHmx0SM/FHIfW52fexxriQpG0iflwkMOxNTE6wy45RzuRlVqaC5SuSIN2MZ5TK1OTixJCT2u
BjJZViVZBnhIDCK3kPgIXveF2tu6hO9b1uEVq0wcKTF3ahJNmkaRuFxp5TQskdm1wamaSg9MAcsS
bbjQlK0L9vKUxo9Fip2JlumQzwZlHTTV0pO0WFSprlmKr1/VvjaYOIZE4fQej3QgCU0JHK3AAx90
/Vwb3HM5K0QQopVMvYnUa6eoe8w77WzIJNXGbn/d6dlV1sG5HOta9mKz7MqzzkvOA8e9UPzyMaBd
zge4gQdch0Irr/d/xq2JWp+agy8FlharhtsNyNBkCaYY4kkDKSFhtakNuirgyBoDK3FtxkGgiiJw
V16mXfrKsJQkuRaYAdJUmaVBKtlShKVJkRZm0LSlUEO55EXdXiVZLGTapqLLXGpJ3a6HW12Woosu
Ux4d0s/aPikg8IUxl0NbCuue625dQKLQT2VCXd5DZqhWDSDQOy6wiIFHwxL1mZFlrlW35xnORJV5
YEdoZHVk4N6zE7k29pjJjmR10Y5FrkVwLVRPM9qEmMUQiYrmE3yqZwlkUMYbMogkzUUW5gaNa6Eh
h7cd4UExhU3QIm594aA7rZEEKWQeAvFKtF3gbYfufGg0Q+2aS1q2C6Z6U0pkC2e+IOHAy6HnJVC0
pvP1eUwKfa66Lrb9OF73nhak3HWIYlKyTxpFrS4cqaY1d8lqUI0g7dupVmEn4pnWGH2C8qmiJ/0k
iOtJGTo44xrq6nmSF2dS6jo2Tl3X6MKgEKnmoZlbDmiWQeTjmUpLgzaKO+mbZobqEvPQ6RyRZYkJ
fW5/1qe+RUpJmT3/oveKMov8AjibwirPzit66lRNIhJJK40AlQXHvZqZrSeH8w634Yzo2yB0gLQ+
/8in10kTJ7PUj6P58080j4Uvf2qUB/CIYD5oiSaIi2QR57gx3UKNuFdFED47Fjkzr1Z2uatIlqI0
vnnqi6jn8no4K1sBdBEoQDahRrlMNyzmvt0QAZTRuVUuh4lyG2RmaRTLaNkt0TYKeTkvQ6Ezg50O
EofYHd725+D7+aLzRPdU2MhsgCEs1BW95enGo1y+lTpgS962XGCrW9Yyd1bpfTwHyi5zLeLKDWCk
39B5ee5NsOFjTgjE+TXJbFJyiPQxMmIMCyXkymixUZSCrORTFnIE9DQ0Cn0GdLZxuRdxSqZoQw0g
+DLmxS0qRU8WCGICNggQRKEHXLunp/SRTvOd39x6gxEGBq4ErmFg85SrpnbVLpRaJD2XmEhCYD0i
rIxoxWxylV4AkXdPKe+uiE1see3bpBAEklgCREN9iu6GwE4EvR/ugoETOy/NVAGmzXvITZDydKOa
VxOUQ6liNXOlm6XuLGoggDJBgxVJjUKzdTRvQ9NVrL6ddNRSgV21plrOEZ5qAUzHLKo5c4S8LBoO
sVSTeYp5mfMsN/2OZ3TPzyWz1U81JDqY3iaH2DSPzdb0qeVJnLQQECCfiCIRXW6UsIaZ6V5HlZ0Z
GpDTFQXLVSChWcCLGyWzVWQlrUh7QUMeaULyuLZWZtSfwi/LBKZXcsnhGrVoznWjvYE1DsG/eruS
eaFOFFgPfdHVltKKwONxY/YSryrum/4mhdUCdrnTHKEW8+I+zffw5LzsTDnkHYTxNdNnYc6hCtGT
s7aZduxWWkEIYytNm+m3UmY2E7gtYmkKS0xcHrvnZIUfmwqinwklWZXNisbjFRIDcEZ6QVZJwctg
Rf25/qiZ0ma4ctZQP5W3RQxV+1l10RUGXNu9A+p7kyyyafMINVlSCrxTLX+lL+NtnQpZ5dV1e+l3
wtcFW4HbhGaVTmgr9ESkl5lVnHtQalWc3oIHqPcxFGuB0SBR5wAalJsiv8xdExvaKrzUgKoOhoLm
emCyzHSM4roh3G0nGdg/A3vleqkE+zIOKJRkdhUnMr8oQpHnnOR2fok83rtTmCZ8ddOcpugmTUVC
OaULVzP80AxCAYtIoJBchYXQFig3ydyZUahAKdQ1gJQF35GHBgCUGLJzVYdX7mDHutBDO6rn0j1O
TP/MRZN6EBqzcyBiK7buY1MeeNwtu2mzCEueuhbcuZg7Es/tYl6HVjerZuEycA1gNtFjz0RwI7NF
tHCSCdS2uiMSINvJNL0vcu5ANcc94CYuJzdwX/WD6Hze1KJIuTRRIGbU94GJJ0kJlbk3STpOqBHe
RHalCyADUIC1ZnflZzxcV7YTC6k1QpWXDZc8oShcoqKlcIsIVzfbRQ4FeWIMSwZ3DZSooAuY0V0h
QeEiOk14G6jIk1kYXjQ2sDx2QZmor1NgOJ1NhTotBbpBlmLrl5ENYs5tLPMB0sc0WvqWepmArmCS
xTxF5nDexmZ3mss8P402UM/cVlYw9X2BlyGEMdfIDAaB+9HzuTuJVxi+t7nBNr2DOWyg0qXJxJs1
djNwN4NZR7ExmGyapka3dpHoCyETK0kteeWcVTmvRA1VXSZaA8ry6qxcS7f5XDuv4S83dMNSfudN
y7kDQgrQhI3TmayGYlt0zXnQW9QeIOhPmcXuFTO+ghRanSYeR4vOSlfuqngYVN4TqK5CX7C1pAoM
dOsyu68NbQkRFl+oK/8ynLsTrMxcdYZ70+m50vNenkThIqummXyqb/CSnKdXccmBYMK/15G4hgN3
nTYpHqE08EBQKabohpSzYQ0l3QoyDEghUCP69xXjlcKZa3rgrMQgtYiwiGMjc2aw7rGBb/J54vMM
m8UNUk1VhduArrRKFMgikt04E0+adMgCnBzPgrmk4UbuFimeKoGAIrUBRaG2kiXIKm0KZGEBVSV6
LPN7YBUsN9JqgTfehcRVypFFN4rNzpFn5BFPde7KQgk59oVvFjUvpp5iqDXvFv7EB0bAVvmq8CAh
rXJdIPDKp6Yw1Cncdu718BCvnsMcNt1ZfAfqShtwdBe7E6BFzOxPYzudhRvXn6no3pNEQDduu/Tv
WiBe0XwoZpXHg2pOsxoY7xKCf93P3HDutBc1gjtdeuJNblNipsEpxB/W91CCXYSz5rw3vQd0LTED
KoJ2Gd2CAqHeoDUIII3K0TqaDla+QRUPgM9t3DvISxAMVHXLGqteNuv0zC+59lBZbinia1kWlBm6
LBgsQMsDSGUQH10oBV2uIzO67LJLlwILF6FmM8gtqQVJBUG0uw3uKiLCtQK8dNPdOM655IMaJqqp
CndsoBhaYdTmUHPnznV5GPIEmdl9fpnepc4CX2X+WXBKsznTJtokuN0TT8nyt13KccQb3ygQD2fB
elAnAySKazTJLGzXoo+5B4LIRLarKZSn9dIPDa+wc8Wqd1QzqoRD2HRzLge8vqXn8rByzpMJMZ3b
eldlPAMWcNGkPI64WhjgKO5KNuNLIgvnNN1g4Z5li3gQ4VYPef6kWvVdBvrGUz+Lt4q6iX1RQlE3
wLI387aFW5pH55Dz/A0T/Wkj25o/rWa+2d/h2sgvIaqrMYRJ4YI2tgrnxXmTzSCLqBN6pYNMGXO2
BkFpq1ryDv6CNLt1px3ozCCxdrYT8CA3IyScCwXUy7l2loFY4lletIl36gAs1ox3GuFJuBnYPESW
ZNLEUsnK5Vlz2uhTB9JiL99hkFsifN8MMhQnMsfuzaDHRhFCgsJmWlopuJ4PhW2LIdK1igjrwoiA
AuV+AYW6SbIWkq4DshpSOF72UKDfJIlwloX6VBYPhWcUpzCnHnJUI5ypuwMOk6wLIAkbNeGOKyJg
CTNSmUVhslBkt0ENHJfjnQMwJjMthPKD15dtyOE+9i6aRfNIHto7R+ehK4b7fAdVIyuNtBDOU6lb
HSSaFmrmGWjJ2rXbcchZciKQTWbDsjfiRWzHwC6NVuftKgSaUWRmgu1UslBjZPOq4fnKNweZ98jC
j/IUKKJvF7Fw53iZT0Dwg/CSm+4quk2mge11oryvM5OArHmRz9NSRC2HTLGmdr6idC7b3a7Z0RXc
lZIr4oth6S2TB3bhrqtlHHB8z6b+VbFo4C5weH7V9VafPKHhtNd4EgkovfpgmqTcL6zugVA7gzYF
g1KGuxRudKk0Oj9WRUNdReCul+eDgmGdu1xzZwNUsZ5G5HnrRmjePb+B5GrZxJVky2VfmBX8I0+8
3r/7/Mvz557/9DyMtC4E8jAsISjXaM46H+Uvn07JkM2c/jRyq0kbB96mlJHhap1qwPEH3PcgzlR5
iQ0qF4pJFFivTHU7O850ZARdDFyeCqIFa9frwLHjshFxhnxDI+HGZ95c1yjYxipQbnEsW40EGWSA
vUbcSXJsVGEWcqUJY9CPFAgeemr5SgCMSiKV5fSyWRJa8LCQQYxiGuicjueaVVDdolD3zLwu23MU
e9yPk8jKFVDYoYPsiAoaW0buBB1UwsV5WarUSB26VTwMiUvKDLdXDRIVruEWkWJAi7Mw26gA0Vxx
Ykv1O+/K9y0tx1hIAUGW71aFaFSnsHLNj4B6QipM87Q6y4EdUdUzGAsoLzoXirUOQ7lWtnNcQ17P
wgGEFNrOvSDaSE4+iEZGztIr1VsdDw0fID4EdehNkx6UTCwFZ1nazmhG5gSSk+Pl80aVDTREFfBH
YMht6mwi37nDaljOKiUBsb6D8jmA+FcOmhWFVuumxUwh6TR051Bfn1aZHBkKHkASV+LQ7P0YKpEe
SEVc4anbsksvJp4I/NryGjoribtwsu5GDxNl2rQS9Mkq/dQJtlFdFDOHoR3OIijLGtqZTR8Etuz4
kH8lO6hxdAvn/QABCBsmBppJPB6qwpSc7mxwN3GSaDdxfVNKqSw6ubpN6gHk5dbwA+ci156QlBVc
daOrxosgr+ZhB5oae8oTMkdlV3BJckA5ScCGuEdm3mGzVagEpe9wLVW0mVSd6vNc9p4GRwMZCaoh
6kaG1zbexAEtL6+Hy5xgOqkDqRS5REH71lvoMLjtdb+/mKJAdYp6oTAnBgU60ngxMFP3KgvOApOE
HygyLz1lImcgT/sqs4cQpyJMvIoXyrwerttcum4Sb6VDDm2YCmpjk15XFRRjz2PjQHuS6TREGQTr
Fup30NN80kHJH9F1pMs5L3r5opLxTdKFkzo39VpIGOh9DlmnH9gVRGWP19QFC8gDcsrrVGtnXgwF
cZYARVXT6jLJpQiSjwpcu2X3RWf8D3tftiSpri35RbSJGV76ISAmIuc560WWVbtKEggECCTg69sh
99lZt+z0vX3e2yxMJiYFg5DWcve1cAX9HkQwjYUZL7GCwdzWYBCCnUqD91S6b/0IxLEKQGANwmaV
na+UGQ+shcvgcVAoZSfivZDy6PY1Oz/wEKSSmuHRVbw7KlfAmdFk53XxfTrHL05p4TbFPexp8l61
9ns5YaZJGnqcU+BB9XAOxVD03tiA6DHhLiifu0jJXeljSJEE3jLXUuVcLPuh9ud9N3vDKRFdtEsb
ERXGxQQQs6dxCvgx9o8Gfmk5GJK5DrmfME1pnQ6ZI54oLz8QptUAfYqrfTIMZ0/61dHXLeZFSBky
3wC3cJjfnHUHRE+AQcQQuffnLt31dMyJD76Nje1tkjb3wvbPbjevMNmc7Gbt7rg7PKRWa/Q3+1wH
Q7kTXgRPJp6jnadBW9AhK60CnUxidmpnQLCRc2hdde/j1qJ3es2pD2DShn2gd6YaX0slYY9IcDEY
w+urtHvxE7hoblO+x0MK+qqk803Q1FnJkidjy6sl0jn1guqQNOSoFHzpyXBvHzrOnJfV7N224AEd
oswhSkW0k7GfVenCdkE1PZZJB0hBph+dhOeqeP08jZiRDJ4Vot/63TwNSxZU3U0LmGEY6E8eBblv
xtdWlWWm56DcRbIs9+0MYo0EU6FNkWjvG59gyLbDO4kuzG1vwGuc2rhDBxj0z3QCcV/rnOgOBn5z
rWYf2EzNrrMHlYTnuuseSZrcTG1/NDYC0zYQe677/q9WFulMPhirMZ02o7NLxFLuHC0BNsXyvXIO
ugL724f8WirjAR6VMHjg4szvH9GczlnYwbDXvMsaA5zUd7yrYQQq0jurr5rYB5E0MDxKcU96loUy
rE9+B9p3UmO2qPSR9WV9kOOMibVqT1ov5yEyBS17clG9o7KSyIfJDO+mLbtdVy8wTzwGZxk2Ud2Y
e+U4H5MZ9zP3b5lpLpBO3NopZXgao94tJVxJV+8SJ54OUvMoQyyU3kW1159oRY48hk/cMKZhR8k4
V2n9rCaLVS1gtd6ai+TsmcRTrpXJKh26x85KCWrVAv013lFjNNtFSQW4w/g37uK9SDNHRxFU426R
RRg2y8cSiovLFudcEve+TmCDyqF9tpOEEx0Nj5MPBJfa+H5EP83mAAO8lx79QFd5Mkr4TeBaWQC3
ysThUdP2UHV+TkV78n3nKFoAfb5M3Uy4zdmX7cUk4tHB9b8IgOeVqt6quOKYiTmsRUxkbuNXYNss
OQeGXEjqqJ3n14CQSx/jVB+IA2/h2Me6h4NJI0z7zqjOZQm/YxFNRlgpDrQx5raaVGHKJM4jywwe
SZrzxboHH7xONgMACoQH1zCaP4IqLTOL72Nmqq3OC3FPtUrOQTmM+8RxnR0fqwrgeJRHy5RbKDZy
y+esWjydaYLnH9Hl4HP4ZWs+tYyWzt0cDPU5bIMy75MGLnutDp2Km2NpvV+2M4Bxpc7sk3FIuE+i
KOvmEq6DHq+1xwWYXb5fguY0J8OjrhPgmkN/pmNykrEABtGH97bGlNsu41lM6U2FW5QJGl+1EXXy
lmGyAWmFZH+P3azxxujw1ZvaMCNV/V5R8mx7Ph8RhAyiLn2NCQPQZ6ZD6FuaiVTXZ8OityBZgDqU
Th66fgWSpol3bhAf8LjtQbne22BYuIsiYALJilmHnnxYHOfC2+Wxr8BAYGAPg73b4jWuA/uUNCrM
WOL+NdZjfx2U+ggcv93xoO0Ohg4PTJ+VjL9HniC5bqKC1fOvUjF+SCKT7CjukAqC/TgBX3MdWGwi
4F4W6TnrJrzVcfcj7jrMbBG6BNe0zodJR3l1cOuqyzzTuFnjuc+UjOzKjHAUAqgjFB1NJkvxWNXl
eABBM+6gjj+lHajsykACsRyEpGk+gdGYLXANNsTXng/LAAPbdUymeTem95TiK53DvCxH0Zhb4x+c
xAMvz0f/uPRNUOjaBsVW+2Nxkmo+cwXHtau+CzBDe9fvwsIm/PdiW5f0c7oXhH1jJa2LregM3gAM
WO6+bmG1Udd7J6PyCx01P0JF9CGtUi83xCE70rGhCLkBwscZnFIXjmyZ+E0+GWcPURUwTQnPjbVD
YRhT5wCoUyjHFcSVfxfj3N47tR8fltSJCl3OfbPzQhUXHvejz6JpoD8Z3lN3igvnn0JAXhAsYXcu
dTQUci1qb8LpdONwiEPyUNsEqJgfNneEWu9oxrC6kl0VHDe2+29Z3t3v0rIfqp17wfjfH5z9Z/F/
P6kav+3bp18r1+/Vfi0hsfrnh27/272QHndVnOo/d1rP5p+2vr6yugrz/vnk6h9Sv89P4/5LIvef
bPx/Fgn6EDX8IwxY/+EPkeDvWVD+Vgeuh/ytDlyT2SI4N4ojvN1Ir5oG/ygEEWj4JQlE2kIkWI1S
yAGh1UNK/H8kgX6ITWG0KvjwDV2kkY7+E0mgiyztkCX8JgqE8jBeQ7aRScSHWjj+U5TBh2AyTd/6
1xyDemn6cB/3kOuxVGGM5xjahWObrATA2/KPcXUwhoqHV31n493i9c9UdfCYQjYdIocem8ED91ru
WqdXhyFyl2zoYRkpDzYx+vGHy6Ffolbvx1G7mV2ZaaLV2TjLSY5uc1BT/NzXdN6nJUDP1G3uMCCE
Rzcp+orpa8y0O0+Fcb707Zw1iyiBWyyF9nly6svh0R+n7qoPg6fEZ5i4Rzoc3J6wjFgT70vPQFHk
kMJtQ3Vwx0m/DKx/Cv3xpZdEvfqpxWQ23aQJ1ed0tMAojZ0y4pQKOEl3y2OPgo3r5R70/4/YARRL
aYNB3sbuBYZjIQnEmQ6g9NjlFmqBMbmMUQezYfVTg2o3VHWfNx55HeP4ULoLUDt5UpS170rpO0Hm
66XlPLemc3deA5eVg/TAx7P0fiLLfWXfQypGABuR3neL1Tu7uA8pM3a3HRGxge2giFwyL2lEHocj
EEku6yzWJf57gsKsLw3QpeouXER7HFSt9/4B1P3RraUHOUaAm93+Gke36BXIeIwJ7Q5f7gJW3NBD
GvwVOWChdQLZGMYpcHQpvRGYrd3LMmuYYGSo9011G3TDCLNynvIgtb9ibd+nsO5ODgUEWIo4Txs4
qOMU52UpAHuVEhZHI/V5ocEhrOC0hQ2IuXhlu0OYYNx6AZBuCFQUgQQxGA6NrvYe/NMCc095FDH8
dH8gPC8Xf8yN4961va2u/bkv90mfXkdyJjsHVt9eMlANIKzpHSsdcS0rwNDrvVFL6TwNNG8lVB2L
qtuDtAbvQTKPR2hwqzaPPSnv2o5caAgcPH6ENICdmFZ1Fo2/wt7Q685V3xsYgUdNGnPwyhQOQsJt
QVvyygKdAoyyAW4PvSwkVefWgtx2gLoZAyvS17BeatZffB9A+2L91wr8qGDxSfQhKHGAShLS3kvp
lysGFiy5G4CeDQR7TiNrsrTz0W0H0ua0Jjcen/SRa6/eU3cy1z2eohVjeuTCA+DiVFMedb48QRl0
jizYU6r75A5nfUoizLXMynA/Gwaqs2pelSj1VaJUA3Xiky/5+N6NzaNkzTMhjsmVkeEpFZPOl+ky
GcsuPUCH88z7+GAFBf6G6fElEgLaU9Y7H44vrl2rbS5JCu2iizEkgd7JdZxzFfjkphejPdLFgWUk
6lcvrtV17SUqb5UxIMXL8CgpB7FeJ1ccMpLTOlw1XVb7/Z7B3n4n0r0eSDL+7MZWXcWEXi0J/LWq
BPYAHQ+/aIJ7MHtcQTEyqGvhJPAIqHr3wpZeWCemvZ00fBZddQVNBh9CTzhqizPJW5pW+gS5FD2L
NpDXvqwgT21MkrFemzwcHEghtfZybtS47yJQILSHNMQxk9kRF35Eb1Kal7VlWUzpyzAE5RMM2Ux1
SZQZTwRZVUcJxEzOUUNqcYfrHGYYCYkH0kIYbwGNXl9xGUafBdzF6yakZw3soWvwyJ0Ifo5rh+E2
9aefSFAZPlZMBHldDnvWzuYyNlMehiCEOxJ9m50WNBurLxj74XIFtM8coDK529S62Ap/rY0ctjV8
CFS35a3W+JGRO5qM/9o+zylQpHV52/61+LnntjLuU7S0bfqtum2awmg+6Mm925rYdtnW/9Hi6Feq
8CvvGaBjIkACuPBI0mUBesjb6F9VR6G6LW+1baet+DoGDlIpIe/CjokWOPxr09cxX+u2o7cNsQQ7
Rkew9XCUwQRvK//9GTjbeW07fP7d1spv1c/Dtn/5rPppecHrLo9fJ/9b018n9m+v9XPPP65zO2bq
wRFMMcR0X+1+7ad7UGEhaw5//tXnBX5d+tchW+3P3beVv13d9te/nenX4Z9H/tb8dgtipoGQfJ1h
2xpwX4CuAAU6uNPb8VsRRJ0m+639305i2/R1j9o0OLcy7I8YAt9ZaLzPAz73mgKgE9QAPINnHFVD
s+BPaHhdKng20DwFEBPCC+im9r52XNAuM1VF2UoNPr5J0F22tV+bht6TR/iKxR/rt8VwPXhr4Wvr
Zyua9WjrtxYBTe/K1tfF1FXdxZJ9Scq+ECZpgeetVaebu7+XZ+Gg1zcCUp+vlQ1w4nOlXj8P2TZs
x1EOnmYi9pZWIsU44EQdXMIU9HwzLxj6eZXLJL10FWmLWcuu2Gp9kLSFP/pQfgyyzL26qNRyI1I6
Hb9e0XYbClrvxhsg8hpddYH+EtNVhWcGG7g5JzrNtDY/Y/0TIzlYrWb+Jp2Wgl6K/aZY1mJW5u8i
Gpn6t4tf+22H4WkAHISErI3j8TRN7WXSOoaCttkJMn1veNof+l6DoEwXDqbet++0jh4VxTQvIt3v
Wg9jRyRaVcD1VsW22E2QQUUDgAJ79FdXLFn9NiAmUZHGpc7oNI7ZyJgttkKvtURVIB3r2oD2Vww3
ZjTYWZqCrLVtsR0W92gSdXamiF+2wqoqzdiM2VwZF4AMZuDmomWkgOzikQYyaYqtiIHiepbGJzMv
TTH9U4zC+dW6oYVipF2DH6gvjtEU3fVWi8vsL142O1MHiWSCyALqnORU7Zxwac7IALkqE53Q34EW
qnKzwNgcfKA9Hb4JUcSx9gsHOuNdbUuSc9/rirL3oLi0iAqJTPcODOK6h0WC6Qz3rZweajeA591y
6e39KgCK0Q00szyiZwIt2QzNYOpAPegGlziwLWxjIEhliJG8ZB6KtWajMO99X534ujR5oHylS9S+
gd9S1Gz0MGNBTLjV0ojDyFLhtWl9U2zPAD27G05s7GQGA2DOtvsfrw/BDol77uQD0BdVkBjEUOwY
8NVU+ifSaWj013OY9QCNQRxCPmfX6rYsF6DAHGbe6IBg9dYnEnY0qU9u2i+ZED7LBsyxRVpP9W8F
m3kyZ34d3FingfAihBAVMw36dzgDZs2IN5tTicifYO17Xx1wq/2xbh6gPuUTW3bJOhqmMXR0Djto
WIEg3k3QgpPCJf22HMVc7OGfiV0j1sElWq/783LWC5XbHV+LtIXMol4Q7rD1qe3ytg5XLzNezc/n
sPa2hJ4DHpMzCcO62C54q30V27qhcry9Tfw36kKnyVdcBf5jUziDB81c8s/KqW/Nzgy6y7e3butC
W+2r2O7BtojZBOZqGZzCFJO9vxYM3MZn8bU4S/JuGQNLM5M7UC7hkiUhRq7Pqh+ACzZQ7WezGBFW
1Tvo0FuvXos/FpUODrUP5evQhT0GM/t7MTsc5s66jnlJd0S3KBLrA2CtrPdzIOCKG59CrbYWnOt2
P1E8L9119BQEzZHp8VcrqgDRJOhP2/0za//Zatu6r0UQFoX2evdMEW1wHMPoYCoE1jmL7+WzjftL
NEbebmrLNgcCCgkOA8QNQghSnvX6ArzSoXIR+EUM6GkNJ3DnMg+UpTMDzXf7qfCc4FAGPSAt7zah
cZB7Jo4KMQfebpm9Ma84kZfJL6+YKJ+sHcSe6VbuoSWHeHC9gLFK2JLRdUBHCMZpu4rPV8EhuQEv
ANZAQ63aMXYZ42nXs9k5bb1j8GvI4rh8qoCafY6+W+2rM8SdXxbBYzNBIdFTRnLw4f0lkB+TC0wu
7ZsQTC4KB86g0w0QoisNIdA2q6VWFLLNGpamRQTT+iQIPxg+vowIJTiAmWaQLPlAcQ2HsMNzwysx
yum4cFtehqBBAJFu77sKgRbBEoOjFNLZhWGg8rkbx7wnREJEiRHExKrZ68WrTpyIk9vqs19CRjw2
FkF962AxBBjKAkoQLbctu1SFu7TCVJtGIy2ahpgscJMuSxOYzWQ1sKfVikZGS3iqo/PilwJggbmR
NfTMsU7vkrLHu9T3TzY6+nB7s8/WA3zZDPMthRRw/V+7KD/ryBUg5pzFUBXWkCW7wwBLJ1J5rSEn
g2oFo4bt24K7kHSIwb1qEa28ZNu6bStYlCnr9fDER4w1y8KeKZX0UA5MXXTwfQmcufA0cy/QZ8QC
zU1NZQvRmefQQWwRq9dIRwkWj1SL3m8n1iSAqcfKu1Kpuu2BC0A6GcMK/8U1GuWdeXM1m/eJHfaU
We9gEnARUwrp6zpSbkXjOEzuNPkZaLyLSW+yRZPHhIKO6otSDcBE12KrjXM1rOT6UETBGJ1jcxsn
U7kvOQLGGowl+6aXw+5zB7y95yr6iE0/HobShgiIobkZRHIiVNvPa+MtVOFkgoKyi9ZBdy0gSkcB
kCWXI4aZeXlVc//CnGGBs71AcRsjRC2OqpeBR3I/V7TJ/FjM1+XQIBSnjbNkwOyw3Z16XsddUCjB
bnFUigABty7gbNbFVksSEVeYk/+1Ml23OHq+1A7hx229t46yW+2r2HaLvo7dlrdWK9HwY+viAa5t
/rbfViVeVO0RSfrr89htXV3as2gImJvwR0UQwqGk7BBbCg1KMAdOrsPysakrKEoXt3qYe7qcSvtQ
9imiijyoWft4hdCc+eBTEE+MTLtwTr8zW78sYD33iwSDP04m2rULwPVlgVYQ0SivbGyOdQJ5gi+h
bAR1tOsb5u0631AITaaLrWX/g04acrI2/YYI3ARsOjAlaro4C/RodwBSIZkg1VRYsyAm1YPwrzxO
+FDsN2hYIOBilt7GnPXX1HVAbVRi/oh7cbVMKnr2gH2dADGNUD6F5lvlXLbt1peIrnWtLAzt6WPn
js/RtEwfAdc8EzWNbzrW6ptGg5dfIZcP7qmHxqPkiknIe1stwvOw2HC/bQTfj8CL6kODkjyMS9Se
SxY3zz1fbrZWcdfQ1UUYXKdC2dsQuPBu2zAkzjsvg/rRtr1XhAGt9vUMKSQZYdcrqLjBZy3vHQiE
A7Qi46nTiAy2LaQx60XOg4WqTAv/qtWdewfvBy8E7PW7JOoxzM8grynp6X28CMifJj4DXcOlLMAU
ljSq3mqnX47xNLhHV478LQS7s53VOCNYipeRd7GxTO7DKkGc5HZ3wDOAhhb+nWGze9X4M/tsco4R
JzSF3svclMNJzSo9VHqw7zVvP4/kKkFYq/ZByUAC9Tia6dvWIpEihOSdTrfeXCMaNxosRF54EC5X
N4kk3TOQQXWG2qU+uE7EPkKEyK7XHnToTqLXCPS1ZHwS1fKwNWhbhFSZMBlu+NxGN0ol/PMBhknz
7BGOkLOpkns9jlXhhiUUO+stIfqScs9+W6JkOFRgtU6QKYTPiyevtlYXHrvZ1sVGGtHbrdttBwYd
+QE02nsIyCwuPKlSiBZx+g3EqwMURy9CQTJbk+kwd21w5rFK70sGgDWd/eZHMwZFUHLvdUqWDlGA
DgOd1U/3bELAybbHyJpzGDnlmyOC8hDMfVe0GJDutbPq40itfogpONJQzG+jaNI997sF9hvQUVdF
J2ROxJy1/lMNKcgUSP4Oa8vbI8Q9KdyU6rt5SABtru2EQu1L65h3GQIJc+Kwhv3Q8LseX3nMtj1Y
rXJGDH3Xadzuq7a2FzgG7i1g4jrb/qWfwACrefjGZg+Pm3qY6JO6uyWU959tRPGqeQmTb0uHcPWp
dcurRgGHlnwxn3uMoMfNsuiPRIeIeZLBcFXPgtyEVINQWK9lwhgAadmHVMmUN5PjX+mItzcgwMGp
rpeSmlOkfXm17UDaUefx0IvrYYjTa0wR9HOvGGkEyjn+bkYIQdMo1tdVMizogm4JCF/LH/LvE1KQ
SSOqyb/2A6uuJf4rr3rrfgeu+Xk+HUmy0XH4DXV6eiXEAO7aD+T32rls5+MurZ81mNpuWtOTq5Fy
ktNFeh8meN120PM0Zz3pgpsBcWxXga4RZ8MGcqNGPB4D4SSgewjMVxSV2IE8xIy3mNsWfaqXxjws
CXIiGDfq/tIyhY56DD46v3YyCcnITYf+iZgwkuxNKZwXZ2APn62l/LFNVPhCHQnRrB9VUGI4wQ06
U4q+ntAPpJrYbbtW/jDv6lF0D6EKzElVFDHOSoUPKgKhse3SqClrAM5+BDEET4ia6288N7CXKtT+
3jNt90pkd7ftirfnaST98AJopToMeCWKbkn4rYUCC5ZPo7/7HDzpesU+nNpdNETOvTvP3gnGk3NE
GGL5GDNA0g2s/L9q9EqSGudbuUrDWC4djaDEeAouA4MgT9R4vaD0u9luT+QlL4b04iXQQ3eY2OQW
nmj620k7UMAH7WoZvW57LiMNdqNx3fuJmvRk52EVjPSXaezGRxt36vN+z0zuVZDO35yy1bkZh/Da
EsYRLUTAkdGYvy1jdb1dS9qmb8SM/nPMHXNYmgSBJUgxc+vGDvRwgG1+uOZ6u0EdPDmEoS/9vdG2
OgtuEIpUsfBRGCh5tl1oxA4J6KpvlGCsTrzUXseeo64oJF77UOjhza0RjrPeQyB1H4I3mCdrqy4x
lfXRdSaE0jdpch8t9Qzw1Udujbrfe2nvvFejT3M7KH3VhC6/CcsKCoxaDt/r5H4e6xDvn8SkmMbO
rV8Tr2i7gB8oNHKvvZ2vt7b4QH45JSufwC/ERz2NE8JuMHXHDKIqnHX4w4j0NM3UfUvDxeyXiE+X
cmnYba0hhfxsYz2pbXFkqXODr8TYi7sOTdth6/Hbbj4r/j83vuXh+R8S6ODDkwSR+P93bvzrE5Jf
WXf+PuhvdjxB2tc0Qq4bfA82+i15TorsySQC6Y0vjkYpvguDxAH/Sp6DvDr4piLIcDeC1JSs9Pbf
yXP86H9h1I0THILXcm3xP2HKQ+Se/a9MOVI2eTES+CBdVoB09fhS/X8N8BcRplDpal4E47NWaXqe
qWkgXgQl/jYHUI+ZGtHNkUCMUBf3MFYJiNoEA+chqMRf0dT+WrrBOYW87zJnFqCsQHFbkd7N2tTA
GnV6HCG/NE5azG1QXyWetshSMWIcZhfMdOELVL6J+4P5Nn6EfP0KtFSCYK14ebB6gdlbB+CNXULv
whEg2OTBMejkcIi6EmK+HtGUchnMwdfS3ck3q9rubKG6AbR0NcmKrA7R0bUl0iVA6wL3fkYKgrYC
kRxAyk/khwOYe+dywY5OG4ZXupQvycwWpBg4x03jYTg82QHzdhPN7M1GhTNCqDg3TX/n1U024zMA
V3G8nGs6IOTMSgikfR9xhpMtrBwhISTav4NjRG9aDhqWIi1KOBsAJwKho2nZv5Kph8p2QsBs43Ny
9FuIwsfQF2cuwv0Sg+3VFPEEazFE3jnpunlfYbAG55Sl0rNIz+KqU1WnoNuc0kcIOuR0SdO7wOKc
hyANy5sQ/6f7djmGrr20PXQ5Yrb7zl3oPo1ChTAO6P2DtGmRw2A0+xbxMXOzuKcqmH9i9DojKa7d
S+0c4kSqY6Sm22Aa5kx6EH/G1XTXr+pQWEmIOFNQnxsEkekygO7Z8XdT6afFkmsq2L73gnjftvqp
BkNaOVNzCRoLjTTY8gPHwItIP0WLJb1NMAH1jf8MFQVi6vHthn0QRqdSQZDeDUuCJwjBWFjWr4Kz
20RyULYMWLkTvyFDxqWyOrh3LARnPBhq6N6pfxd5YEaaOPlGQ45sK76D6GiIDEUai32nIAOpRTkC
jYMyIopaYEqzA8sHSBfCA7y8GX2IxYS3i8ehvmogOvgscGnhzOWjEfKqapEHQ/dgdVl7y7zmHaKv
XE0IWAy9bkGYIhIXWCROqbtEQKrsIJaNIwah8UZ1p8wQQqpIkjz0hlwLBIVWVXfNiPsQR6vAehlu
oc3cub4nrqvKP2jmu3tvhH57cOxTF8/spu7qs1NV4U76KvleNUMeNeUVIi/0w6yhLOZpzfYQKsB4
OEOKUf6MEsSjUPd7wFUIyQd8emfVQyL3xJ3TuelONdOcLwRZe0DBrxJPQXMy3TAbpUVTi3vgGuV+
ghQE0Kf7I6lZnTswRkkV0muEGpycNO3z2BnnHKhmnS3B1cLAZ0Cjp6CRodKc2xr5azB7V/tlGEFn
lP2hmqPwKnGRaquWiBXpIGmZWSUzXmc2BfKNMPdl8X6EffWEZGPOISUNjoaRuJvb5LU0CUQkiiL8
JUjOScmXXdABviih8A4a1uczEgsRWx7SBpKEScGkUxUUgQoAP5vj+MhqYD4e5OQItRT1gU4ii4Ia
z71ybnm06Lyd7bNRDTz5vgVmpnGJEWKhEs/mkedDUuHa756vXjzZIucQ8PuwQ2wHDdRqEE5Rxiek
MgERcePX91MnwegS9O2gyWwV2V2nEBPGk+89f4fOajr8hL4XeSa8vxoHesQS2og7xAncyqmFBF93
b3OylHuZGMSSLBWiYQJkIaKKI7GVbpAnaSz3YcNXKkz+6ph9hDweqrkorzuQK91C84ROhYC66ALD
tDyPPv+OmJQBN6/63svuzFqQ/N5gf/UN9KakUj8G2Q5Z21NEgANuHTFq5vhoAyS9XVDBlW+OYwp4
u6nLO6botCs5hPiMPtZM/oIiBEdB85kLFxDYovq7BoJIxyKCNn3iCWQ+PFxe08Bxd62k+dx7pw79
bdbjTdTqZyG7b80k7rSEZp5FDiLHHcBM7QIVChj1b5BXiaItw10SeqAqjIR+C+7LPvGgZQKsKKYG
yAlfSN6YYljmrIbCZuzbv5qf3LI7ySXw45ncRMhaspMTZCl1cu3F05nXHs+QyeFY8tDLEwm/w2sJ
O8aEE0im/VePym9SUqSyYPNfrSCrDOZ9bv320Bn/jVVITzV04nUi7g1gOsi+3lqCVABdz7xcIw1H
VguC1HIC0d9hpF+FKi90/D9cnddy61iWbb8IEfDmFZZWJEVS7gUh6ejAe0t8/R1QdlXe7ogq5ZFE
kcDGNsvMNVY4OVOEfr0Ra8T23XLFo/k7lHYTUtmvhOFFo/uvLciCE8t/q4W6x57qoU3dp9XJ6iLD
0/NlJ02UT1fmm5zr6QHpP0NcaXDM4kqxrXg6idYTNQ+mg6J2PAmP0huxjBdTxWlBKY2r2rEBDl4i
Z6MzJuZnkiTHUSI4KoWU07O33IW2u8oTJ2uY9j+q1u7NNhWeFAOeiBWdIm0XNvPi1SU7d5po4T5G
EjeVaHNRAYZ+jnR7Eai7S1kfdVaQ5n1wkcnfpNM+1cGc7ThR7w1JWCerOq+wRnnbFWPrWG+pqD4/
okY9DrGBdfEgISQkV7Yes+PdO52i94lzo8/nPUym+8OA4WXND6976CdrMj+xmV90knGhov6YnEC+
nGfepBF+LvA75Md7MynIpLNH6wqytM11fIxOkT4wI6rtkL4aScozQ2OKUsfI3IchvxfhWD9xebUt
Kg/yWhwcBkpVQxHnbSKZtd2ve/g0PO5EN6hCbJw+Kv6wVJetEE+cxerg6zziR4F7lzdGYLVTuZm7
CmGZsNestLDNsfwhSLe1mgdR+YTKmFAX37pQexYp30aeq3438yVsFN1d9DJHUq6pdoIVFXVaTMaC
bOeiIwEfKPDQWkeKT4+F0s4+EkPODbauVPoZCo7SWpcQLjuKFHt1ErPxDIYTN8WXbOWnXlOOYlt+
yb32EXUv8xju5UQKShAtmsqUHcxbmG36WLuP+UP3BmTzpW4gosyoGSWQhP2xZMWRZMcundpPMjPk
k+azlavPUhMdyaf/kRudghuC8b20Mx+pM2j1q/QwFU9niomN8LAbYcNs9GtxiYNRVMZgocPTPinN
r3L428fdEFQdRW/FRD6E4OT3HO4e2bcCNjHOCFFIkfHWleGxi7Q/uiHL7hwaP0n+VE+jcOwXoi0V
9YpwMShlNvH8gDmxeChRbWttM2kUdD7M8vzIqXIWQuMjKes9oqCB+vX+GNWUJxLzMh1GqXIMSz7F
CmkITD8mLErzr4Wi+EVfLkYbfUVjf9dTYWeudqXYKLvyj6pEZ01iWidd4TdxcpoJNXJPrR8ZHKQp
0kGpE7YVO3glaBS8xX5SvAl1dl6WgRRJ6AnmphofLjyIMuyAo03LHtUJ9DitImcm3gmoEEpDFQ59
QrwNINSQa22zKZ2dfn5dCioKMU7DjTmbFQo1eTPHssolwx5JeiuQrHTx8a5Lp8mo20UgSIV+pWPf
mtRYlVSyhbH0mrcCdM2RILelfs/ZGPSq/GFlPdwI4YtQyrMmoakoJYohqEJpo0Vzc0XdjnVOmLYy
N0t2lTNCOIqu3aQWQt6U9m44dke5S6Wgz3n8o95uSrXcthkbnQpICzU+VTFUothFnU5eRyTVTrso
YMoQ9i3XQ2aVnPxqReJmalkia4JNM5GVqtR2/KNIMSOB9OPvb36VJknTxGsRC+qC9dX//kJm7CHd
/feH//7m358ZMoEA6ZFsft/q35//fx//+8PfC/s/r8mydK9QBRdkQ9lL3u/rOGG7//kn+373P9f5
+6tGkzamMgHb68AnVMO1MrLa/33j3y+SJba7f7/9/Ze+Zhn//dnQKjG6BEcLV7nyYH4Wv5/x+yr1
f7/0n5+pOxE7FTeZLF23ZgeH9ctSDISokjB2td9k4e8Pf1/z+0VrESTMOrXVnX6r4oVK8P/99/9+
O661lkNP5WmTY0dQsfKfDyKWmwUNI0SwHxXJmsqPCWMj60Ns8vszY5wzZ8p7StrmBPrbo7vMSkZp
bbwm32JyiKiN1n8OQnQu+8IthqCZ4oNw7FRCq+CXSJ7s0/RueimQA/IIHif1zkyd+X26KFfCXScq
1Sdn3GO5UBt5LwKk0/Xr8opFisy5+i5tXEd2C3fZJTepIYJXXM2DThmsjizFZvHYyU96sp4op1pe
h+NcG5f8Zp6VebG/ldSRK799HEhhFE7uUtY7AvSa4BmwfvFVyBvJlVN8tL2T7CmtEtDWfk5sPBBc
ikAPCsotiC0VQf8NSCojXPlAFInA9QOulbDYMUeLq3x1R8R0BKkD5ZWtxC4n6tjszpnt8AUowp74
KsHeiYKZxCbfLlwRdFFUJB3zgMSAdFNVUq7BLKGN9nRzfCoi55yfzDO5QjB8WdBTOYPYN8KZjU/F
rnqOer96RiDU5ge+aocS+MeyxFtZfluoc6UuknKmWTjyVUJLK9jdDwU+iz6sLKJonLf4PeT1gyKg
NqwTNtYKgHrAIertss127KNwAzJhQ3sRXOudPFBBxqnuqLeQ9PRtfk7Fu/B57hDzh+6y0eCw7fMr
tFdoDGfq7DaVk1/La3OJHfLkPmgxXLNoAyUFI9c27OLT8t8MQDlIkSInBHwkhLvcLwYi5rserElE
3Y3sgwoaVXQ7FGEVbvqJqGDTeo839VR73zim0cE69pMLqNV0hA8UFwcygNrllRLjU24nh761510N
uMFWFRf30M5D59xMdgvU64yIhB/b0M34Sg2q4KBzB381QrHtN+p7eDO3WmQH+jk56lv9T/nFfyfm
Wvuqb/Mv6nGbIPwjkBl+pf6MqYp83KNuwcb8YgCUjQUBBFiSHO4okdTdH/EMYdbRz5yKEBn1LcAi
u8IZdZOP8P3bukPfOouIhTMHMo66DSO0Mi5YLVk7E0QCMWhQkefmdqBSVxzZkVfdm5/soxccX8xc
xf2onk7R85tmz5Lb5g5Rd3glRmXnUJu1jT47VWJXoY2Uw5RdEFgOCfxAeqbCOLmHB+3pR3l+Tsat
4IDy8NqvGpoSVcknONB8OoCm+y0Fwuoi66fkg6IFJ7nMcZC/t2B+WUulQzQHbpoFixbnSPiJLuXp
4fWH+gS9atlkd6qrx33CjhMse4hcCJePuTvvhcTfApIkmPQhLe5/fkpAw4f8QnahJ5byPMDykXwE
IC7YRhtCwwIChPdNT3CefgooIQHIw02iOZQRzE790h3wUGTrRQ2IsxDrcZZvJtv3MQXbg77FlzXI
ssOxPfXXnnL25HEyj2RjnOQl2cxbipT9H3XbbhqqpS036V3D+2em/GROYDk5PqoNOK19/c6CdiM4
5o2YD+c3ZKsu5VIKcvjuQ3Wzo/AEcESwZ5vJU6zLmYfJLNsL8MV262B2P1uJX0/3zMtCC7xHXR5D
2LnEOFBj7sWd9g0ycXYombzUkIg2g85K3szNNnmKzzChLMOpjhTDfhAkSZ3lFVGOnfvZR+Jlu4bo
0A4/p7pgMDFyFYQ1eywu/rRir1KsFE88Lts43vuVTqrQLZ4+qvosX4a/JfCOx6kVfKpzm40eA6/z
KPxLnpAhNJ/Qp58fC1ALh6h++yH/QfYuSi9YuoSymtEDZ4xP7Uq15LCQaz2YlwNZdEv9HP9onVv2
x4Z6f+CZ9sfiojEx/ybiKVXsL/KPOjkTV3jSGj+7o0R7bQbXJLksoP/Tyi2gaiJRvR2fIIhVRPXd
4qcKWgGWoqN8TT+ltl1kb5g8tjBYanZzZLJUAaMCSkhjNt3jt+EyQfM7MTrLvnGACwDF+4Ihutj4
RoDZFNMHA8H7M9Pjx0Ed36ujxCPq4HTBcCtBRtt445QJelXkVDOqpgNrJPHE8lnZoGe5Sy5Hqmoe
eiTGzynxGsmP0a30sMCcIlgqb+bRTz+pi3m1nhhX5YvDkiMQdeY+dyM2B3g11UfLPgxzx2MMmiC6
QIvO/fnrgaWK/ql2Cf+wQTvrsydUU30Wu8WeN+i8xD+Ki7O06Ed0Tht1nXs1UO/hpQD5tD72BBMv
lZ8JXOa3j45T8DO65FeKFk/PXKL401654fWmj2w9M9UN8Yb1tk2pE912oC/c5anfjPY//4+m7fJF
pfs+8vzuPotuQhWYS5z1iYJjJ7yU5+pe3SNQ1+omnGxGoiwBbDiPzJv1IP8Wh8E2fxb1pGHsBqnP
FWRLALUNA7yDKvfgSBozJxUCmfqme/HDycA28gobRxIcznOqJ+oT85zjLdwBKPJED3zD4qR/zL96
52soQ1rOKCRfdsdagajAOHKScoOzXVykr9LvoFV60pf8g8CG7Ty3vo3CmWUnJD4HmCa99haI6FOy
Qyxrl76P2kvrdnzd6U0Au8NOHQDZuvGUAk1Z6VyXZZv8aAOUWFR/lfFUI2saxZf4ZvVslsHylN1w
vL/6V/HOQv2JVzpjtFP2zUfqUkN/wkIhNkgFrvZl7KcFZI/to5r71Hf1lmXwFn2GH8Je2Tb7yBdc
AgCmM/ocsTuqxpoOf9zOz3Bi9wmGDhEQJzS8343JZXNykX60sZO/nEHx2QToGpQ41vjEw+nuJjVy
tug8vPUhIorjflP3tk7TJiAHLtj1nsLdJEV8Y3f+TIXzY0v7c0w09jqYgD7wd5K1kmOe673AXojT
IEgEKzCHluqjxIZTd3wVi82jOKtjvgd6AD8ehZyrh4exd2QK0IoNaOGV2zNdY0K/SQzvD6QQj1ZP
t5q6p/5ces4cw/kJqJQRNnsXRJSN7Xm1LEj4flVAwoFJtvDIFSR+oO3bU+yn1rkGWRWEPtEsN/R7
GyWFPT0rLqnfypsu8ymcTlHzlRtO8d0IN7SBzvxHwZuUFeso7OtS3MUl8Avy/9FZGurd0hSe8JIu
1ZPuMJeLjfkZpR24kTkQ4ON/5iaTY9jWbk8lTrjc4Lp44pZcL8cVYarZuBLi1EISo7bqZRBuy2/5
1j6cXkeL68vNCChyZZCDzLfGD4idDgso2rHtSJvcL0+pu6gb5Yu9jfMEQ1oyQDbOKxVs4MkVF4iH
reVjrjT3jOMX3Eu0xVBl4Z3YeWJoqjtKoyAvUlonOTU6hMzFBMWgrkc2j2d4RNpzox+Ix5fa7gGf
bfS+l/0Yko5BRmUDKACvRc8A6AeLfIdMhWWdeTprDGbYRYYr7rTXpV4pYz/qjwDcwdF/ENObmBHv
9Yl1brySB9+KIDq2RExkKsS4nsUmumIXz5LGFKbu0CNI3IIAk4KsJQINqwnyvquvjAD0Sj7kNRIq
6WQLjn5Fko+9I097jVwEkSBUKOVWZrXK825WT4RUlvzYJr7wHKZPESSqY/ZhvIWQl9SneUTNY49/
BHDFv+PB3oeMfaBCn2sOOBPqCmIuEE4Bx2Pfpdv6iulC+BGSBnwC0n/16Cjrs/RY/jAjga2lPuv5
kdsknjh7b+q00aKDZmIR68fHTvQgV9TLocrO8566K6gZlt83O8i2sfgjqIc08YrS/UiAdUr0SfAo
XQlRE9qQ3zif3ygZGJ7a8+NeTdB6fLF6HhuvyRBWugRVxHuXbITeHrgCHSNtq9Dko7s+hJdwfjfB
84OQw2ZA+v3RA+9K7deeCDMmeAzE1JGfl9Oc2JZvWH7eeBgYjyAaThio4FMDhEi5diLQaOwGTgGo
qwEkI5y6Y7iOHlOpuudXIbuR1NkB2DKnrfZFLV08nXP/QZ0b5FycMEo0wXNvxnrTFhc93s1gLcJb
nvoluwHQThd+D0edwm4mA3QEOAMbE2QeemQDb0s5D9IJc4bzkUI2Nrvpx/yZoHUQkm1dKI4W0FnV
zwZCUtUtjkhtgYnRnAZgbO2pDM2JJG00BqnB3ubQGkNp/TLbZe3GKPZN5BYAq4a/+AkADMwrsRAV
JSv1+dSQwu3TnEkj+O2WqSvWAWioEEahcCgp0UXZbYBzDE7r9NtYp5JsGEWXBWV9rvZdx89AyoyN
5OvSrk4P1PStRhjniOaS6XlcosbP4wPh6NLCbz1kqPdRLNn547nIIhcZYyI0jo5oGBuR/1FSDG41
u/MAli+swcSmSiWDPslkOBdZ8IBXHZNLJl0CRWJjqKhxzq3oN+KOI1uSHbQq04dKbOurFhzMkeSH
U0nWnB85RJvjPYaNeNY8neTXQY04yzFiZ6qDSu/xw2YDDptI8KT4HNOkjsU8UJMNdNNcuGt+X/ix
tdEBiL62EBXiPyGwhB+OpNlJKxAbNy6aPQeRioKkn1gIRxEGE3vdkl9mwR1vHA+cT3Z/Yt3QXoQU
tn+Cz4r92hAP97E7+muxIX7lAIh5ij6zz/7wUW/he9Z/lM38+g3JU3+HMdX/qcGN4afhlCafCRvT
48hDeDWwaZiiYF75mPaML7tJjsUlrW2BGDuRWdy7T+EKt3W+6gzSp+KOp1n30m/MLsOB4uYah1vt
14Kbg6G9m9v2a3xlLy3d5pIw9yQm8dwG3YhrRDaJLDJWKl/LU3HMdtyQ3V81at7tLmgnfz14ibp/
pYLPdoOnl+3KU1lvpuf5zwBqFobgWporbuAOaQQjmNWNV3QfM7MSXi7dKWTiHqYHRTdkZsKHvZM/
XL+b4BNuE/OQkc89g+sEdclBMl9ZW3wSnjv0XLax6jIELLiM62six2TPOpRXFi8rMvfJlRMvYE+f
2YNsGfNp2sROSxJ8Kx2QWjHLHj+JV/9ZsXUu1ocRugU1ZKsj6zR/xTtg6XrDp6AVGs90+Mj+ZMAj
f5JLcTH2VWB4mHf68fd6ovGUfovecrBgAeA4YuTX9Ybq2+EEuGkxqIvwuanol8tZuECjwZqsLtGa
MB3uCgaV9Zq+4ZMbKHZtbSP/EGASvjIvLL6N2h0ulCmxorkV32TPJKw6n5la/QlPVXrFvISl+w4f
DnKc4p/ELU/cCNoTsRLE90SeEr9sPBGLlsGB45440jeBo6TrsEUJVpPRz0McF7BIpk91BNts8qG/
d7XPqqGoGtp/dsRo0qzbjzH6kSff58nHaR8Vrypd870KJNcMYM3hZkBwVrJTq5+S4q9kW698eD9R
iU8kHQN4lYVQ2iuOLvQ+8Sb4SJ8w4Rft0J8jwx6eJ2SRvgzBMraxZlXlXIUb8V0n9qGfTdbXDxNo
Gwbcg7wSOdmyBkdetqObfbaHVrbrmxYHwndIxxXFKRAuwFX3rfNIEkd1QiIvjRsd9NJ/bb61YDpM
t3gfvrb3iQMTpxMsQQejhk42TtQ719Z4rURXqpzPmYoym3CiXfhuhaYYE8ItnTxDFUk/Bzv7DP+O
18o6VEyvekOYK0uugC0beEHMCP2W0DsKkfB4qMe36ZPzjI/5KAKaGDX9+2v9t+hJfhBvwmdTqZLr
SKo62Ud+vVWOEh26C9bI8AECB4q1LO97Aq+FXVb0afEIM/bYsUQHuh/oVPEK1QQ0C1NQ/FH2gfWM
bQ5IHA+TvKg7EMOU3+HD+zxIMQMRDF9/AFsu7zMyussBqYjs40xwPJdXbIHiQ34EN4NsGDO1cYiA
EMAg0sM+bSdEn/012PGTtkHu58DoHxmwJ1+U91BnknkrkNDojiL448FLDx0oM21TGPc69Cb1XBGr
eSXmWxuoYewZO9Ts9sWL2Z/m9pmnfkQLXg/7bORWTxYNCKr8q+IgaIjBpRFEV15tHMTHGxE6eEGi
AaDa15Yv/kdExkKCs/7nSQn3haKhtL9bxmXu9vpqh+rJeYTGWlebG3ggM/4DjHgU9nzGQMQ/CP+W
J2b9N7ERSw3mTTfS0cBrKbAgroePv8ZHqCzchD4kcThXFPtvumcj3Jsaz8sOFUD8xOkw4WlP9IrF
i7dEwLLeCaGzZaABADf3sCd87vSv/Sv/WSNuG+3VegZnXhFxDmlz8j4IGxyvJ+Y9KPQsgESO9/Y6
sv1AxsUMY9c44WmY5SewEIpmHBOO+eDO+ZEdlY8hfI3XxmKO2dUxfxO/3aQ+FViJ5lrTC2/2hXMJ
hxUJz3CK8NcJ6Mp7iPUQInE+X4UnjqHKZVPVUZyQ+MGIqj16KIBGrwI5e4LB24LC36wD8sEVUSFj
oDXG0aX7UrmGlVCHAdzITO93ByyObLdXfPX6WuDV6OnT/MVoja8rU2A199mu4nX2selhl8Luvcff
uC7YxcRy2SATn23J2MjpHsdi/5ODj3hP1CsmJrj0hJxQR/7xi91tfiuoYOU1Ooyz/UTS6Vg/cJQJ
arC0nrDa820XHR8PojEbiVP6VQKe9yWRxHbo60A+SfKzYItrb8/AxOZAVN3xVUSqjxe2zwzLTm8i
acrME5JTZ3rCE4OcNA7k3ghuLTmc43RXYXY3jY1d7bPIlK/+ipaMrjY8/W4NCZnvWPc5cWHJIfqP
K4RJIRGzwkbQeQYvAJZbVB0exoikbKT0NKCasgu7+5tbPhZVpjuE3NXdNHlaSAwGswRlREq9IlGl
n0l7pRwCpVW0S7dvwpWYKFtGkMU7QkpcFg9IBbP3ExHO+atyKDaPgIxEBSMgAmkdMKIIUzJcpGyH
kxS+P6aj8lqeMo+z7Z1hE9PXEDsL/9skQgOOmX5c4tdsm+/JRxZt2Rq4GrCCX7wT24qGwy7SCAYz
9ZSjnrrpOLWOWflmdVC+VHkvs8F9xNfpCUQ/MzB7CVOcBC88ptkJrBxvlndXdi2ZkcG3uCqb8Vq8
kEnWHofGmV5iJiGvr6NDzaT+AiNsXec9C5lgNUqwJ/PIBCfSZHL4VOD+ZY8BYe+CnkKwB0d9dUfQ
bkyeZdqpRUopELMXrX0tHgGpNpKh+K/ZjdcS2GkwLoC6aD7PnacxaiSXvJmQEG41XR2MM4p3/sHf
TYOLgY6EHFGXO/1Sq3krq9xGBEe1V7Iz5ra03ivhb4865hGuYbhkR6x91j9Ky9ejDWUUWM6dsi+0
V/rn0JElEEKXpkOPaJO3wSw+1smTrJ4HWzauNeIXJBLMypLcr8dzUB2xPy0jbpsXC67AScBUuWKY
qJGjEKyoNlw918o78w9FYj4TT+fpwtemSQVjw/32yp0PZCdjPCA0dvON3xat02lU/XlEE/k3Lld1
F2fqBG+pljtI50msVyzv+E89/2FQB0pkHgGfs7orLgPd456XtrJnWNc2SmymmDsjT8QVlA2XJJGv
JwXGrxfkNWs+xxjPnIWMOONFvx3GKBVdc1nNIID7mmuYSBoI9uAX1zxFQpQfzE7eU58vnHvUllfi
G3edE2xsshfC/nzD5RNZp/sbbTH4lUzcmp2Skw+XWqLLBtlMzcVFgR40uDwz7hVvkOolLEceKuc8
o0r7HYGAhkRfOZ/x4124AZ56PzrcFXOrxWQOKWt0uEYeEbsCUynU2OEuQnfNXVKUHxalJX76Hfvo
E2jCJwp/VcL2R5ivEjE00DBZQKhyMKnO80yTkq435grfEnKVtfW9//lkPsHqt1yCiluN0s3mzpiT
uCe1YrdM1MnjQrnXB4qgHmc4mOstw8/Hc/CX18eyY1j5ezLj6wONHP6Ie6fGk8fI7TDpFY+rYhHx
G17C45iCOSY1vN42dyvPDpeWdxTarUPANVL6xP0vtcvbcef8EdfLJFgfUo1s0y1RttEjwl7RMjSB
WNM34qM7hDucDQoP2Iy4TaaDObiP4/TBB49XsgQCHpPP53I7/G/prrwh9YC69sTjIS6c4TWr6tWA
+WQiZNmy5Atl32vbgayABhydJLDoon/jIfJm68JIHFZ2o7lDQ7LuZuxV/B9auyQ+C4TP4IU8du6Q
26QAsnZHPWgukbwR2BsWbykuDTLJNX+ADBTr1x3XpexI1qaonSX0ATdgFUo3Pd8TPBEygglX5jwf
HqJ6FpByeg/jnPZOLrqVceZ+JqYS9uDGWA48Bl5rLWsABVAtsjyGh1Fbpa9E3DF3mKvIOu/TD0AR
dKOMMlfB63gMkMl4DAshBdr8GccYxaRy5w9i8TBZB/J1zA8e5Qx3qwgaKeCTyLnHdHtMduAgeZ/C
s/bTuvoM3D6uisteDiQ2WBZrH4BhzyTrz8MzCdKIqmTWIgi22wo3mBljL24wW1DpBKTYTILZflS6
SvwplgFXxzrWYg/Lke4zHW03LacuKEQrt1RAuWwn1nCBs0qDJ6ur7CrfFuoRSZso+6ZudzIVT168
AFsPKgAABY0LPBRjmeRFmi9qrzxjLnMMb6w9o7vyLbe7Krhqau032OWhtDFGm5ZsEmTIjjTXOrDR
HvYu+wPOEwrHpd7+Dr9Nr7GSAnqbOWk2d3Xe/jPC7KVCv0FTyfhkpYsvTPuWiZ4SL/MWrRt39oC6
SDSYonMVbFPAgivXrJPTnlWAvwGj0S1elW0kGo+R16YxJGxywWPAym4TFz6PjoEia63EHlqdHMEn
A8sOxPfQpVZHqvRqrpsmGSxFiAgr2ARDY50cLMjOhoDsE5P7w/3xXJmWIXk7dY1P0qHC+mouIfeE
48RkTHYMLG4el8T9r4IgA3GRE+teSDDfjqrVN0Ufmai7trgvy56PXyfBSCgTcpljzg7Rc43WXEQ5
8cpsMhdy6c20ZmoJqVFw9LAnq3ECdk+n6Yj3owV6TvQ3FqO1j79RqRbP63wVHN55NLcP3U/LD7wH
JhkOLj6witdWTTf4JOp8EOfQg8EtovH8XXam6uvjOtIKI0A3FA7IC2cmpgX9mdhLauZYuU2g1jYo
KuiPyX7pqmSkaBL8EuM7rD1Cu7U9Fuopl6LW8AGM/YKkv7kRZ0PJYZl7SaATAb0R0ouRhwHLYF0/
VHaBupHpdkKyox121XDgBzzqptm3dJQcXbC8LMnpKXxhREX5iLIrJXIPRSj2KvYQeqfA79Kof9i0
5tc6r5ULz5JAq0hClLRnkzg9gXpEL0Lus7KGzkdwSSSXHagkTIqcq4DaYlBPYALfJBBlsfvj4jdP
IFWIKlqWE5IjHzeaGhS9S/tYtudK3TENuYsxCnCgBQx1FihN7XBKPnB3m3RrxU8UUaMEjUQWj9dT
nBxtWGkoMs10W02fwjeKFbYx9afZCRQ+mc9F5cHV0TBvrDejvdS0L7WcdSYNW5TlCvlTjJQjOK+O
4VloEvdEZi+CfB/vH6WrjW9jf1uzXoQSYg9miMIKbXfsVTIhp36d16zFTHTUT8IIFmmaoG42TEwe
BVMWxT8hqbXf4xMrUCPWh5Fl2CyRMrpzGJmVw2wniTeZe37F1r7aHLTeuQhffG/GW94qim86t1Bv
eWqc5KXIab8TsmeKw4rHehe8sqppS+lQzUhNc4swMoYTgKUHFmCzWtKsewHt5zsRET7eAN+tr6uH
jBPnds5xSptHZiNJ/8e6gaxnNjxLectOgkB5ga8A94pgkHZhWSJOD7uXho2+8+txJ/NWiwf4ouu/
mfDkQELlwtLtQStSrrB4cfo8c0OIHVgVdJlYGhrABPAGqC2hBwEPDA3MsFe0DY2sKHun4D2m3ZFw
4elMdLMd9+oCFRE3xRHKS4jFxcbyuxmxWOtz/s6cYUlxZexEy7g+bF7EZGYzYufgEUViIOZbHho7
T4FoRXc4H3kZ22X3iSCEDYrzTtC2vHwIJvxm7OXcKdCsAR6STmxjQ3JsacpcYptTm0sjNObOavtw
9hEs41vGEOOM1SLO+KhnMjiaRdh+TTLwWPmrIqIwB8340ZI47CjJSefJLlXqRBXymau9x1thgmQB
WwhMEOo7EAina3upkdlPY1Bx2LJmiKflyuczmgBSMlhi3L3xzSZ/JjaKs46/uh7fKE8If6Isymni
hcyg71D9bVFaEEzmcG6JMIVY5K3TCxL92GaLNjQd+BXbAiBE0O0/DBml6ee1kRffC2258jw0PeXt
2WCbZunootvIqIRTLCR9elrMPKVSqDcosSfYpKRr81OUnI9JTIJaVy9JPSs7aSUGW4AgAX4ioirV
YkvB2kfaU0ZR9A95lwnMKbHJtiK8610iUNSS6G3pCS3sjBA8Ea32QmhSk0xHpnJS6A8MpIjJTuCs
BTawe7TZqU7g3ksLT6Sb1PukT5QZh51BYcXMztWrijfGt0Y1caRW0M8v+chYtD80G/icQg6ZWuF0
jpciGECiYtdEkVluM0TT9tRbuZcZ0hU2QuX/soN+/zzUwfOFmXn6/VGbKQVGjnj9/V1RZI/NTOSm
XMuCShkacbFyiacmYciG8UDjkXaX/feLHC0IMX+/72MDhahcm47UsHBb4NW0bor/80XpAk2D/dpN
jwZzQ3z+9wWpnn6bD33wlBIAx++XdnzkQJH++/3vv8aO6VeUxfYXgZT8Ep5+/wnuFUGjUNW03yuX
vdCg7BSy9kGdNn0xSsNgjSTo/d0+pI/S79WaAorQtsl6eiyu//z94T9/uP41yk5+8+8P6yzcji0+
WN8R62kNlJC/n/z75Zc69Q9w6l8AlUaNsyWSSZwVqpWiQmzwKznp6nVgf79M67f/52e/v/j9mTzE
GyXVk0AxpkNh5DQtHKMGqQtt5acURy6OaFeZNS+tKHc0RYoNtye/IUfgOMVR0xxZR2VuHYbU1D0t
N6qgE+r7RGRmQSwGp5jwNs3Rp3L+2+Vii+cXfkXgCrEIml0V0olxajQSIwuatpQQWmqMCAhGinJL
AaGMAutXqtdCOthIbl7Dc3gYHZVNBjr+RmTsHoNpC4/pXPccyKOoOUMJ5E3RH7hE+VM7r9WEppq5
3WguG2s2v4ru2moEBLVWKm+00hQS3HUxKSY/Mps00OSaRAhBErXVLw9ZOjcinf4AQhFLnkKIuJgn
DzSHgdYCXrMo0MIlID5XgSiJc7qmqxxp1CU/d+gqa6JWcH9ooV4MW22kkbakkIRrGxcqHFlDmkbF
ljZuunwiDkUTNkrKKTGcGeno4Xdl37vtUCLYMw5ZJLV45M2fmaJ/Pg8zSCfaFtUk01MhI1vPIUTt
oeGQVYhdKcUrFMjKLHkNfQK8cD2OpjsBtXIsUfHrCUVIAenVKarkBUjuFj19ok8kaFP858owkq20
oEEC6JyYBAj1KQtJEw0fY8Wgtc2kEnl9USx8B/qk1I4Iu5ZiRXcsqGibP6gPHJBmjij+FTtW4rfm
QRPceIjhmA6VGuRV+mURAdKkTNvMisDhRZ8DNS5JwAwEq/SQfNRCbEdMlglNWxpR0jSUx6KRr/Lq
dVEKsTUJISL1ooLWQHlknWYLpHw7CrQYjaf3auCKBYG+LJ1gHoZ+1p5Ezi5jiHcleDQMe8SedZzR
2ANrVNS+rNTSDtHAAVdoFJrWSfQq6XiG6JiHrSA/9kM8zi6sgHJvKVTliyK9kg2NptvSat5LVehF
U5kfKQebqmk8QMlU6PRZX5ZpQCFFopcSlGUvGdpb8//YO7PlyJXsyv6KrJ4b1XBMDsgkPcQ8Mcjg
nHyBMZMk5nnG1/cCeOuSN6WuVvdzm2WGARFBMgYA7n7O3mtrOlKCVtnmTQDODohNYW9jzfMuXQro
w3KgMVJCNNdOp9vHpCcQK8jqfZObMCjz7Ggq5ZWUZreLivrFAuS16boCrQonL5k6ZESIgHEvGAik
92wC3RqS0MxAtlRz5Fuaj91i7PC2hYbxVihM57xEB7zNfERpwWdN6J+1kVTpvgnUIxQSc9+hpA1H
kiszMi04upofUQC5m2ChCCg14+9gvElPdruuxNiH7eOst5EGd3U8eFnM7H9wX00Q56xEuqsKxv12
uE8KuWkN4ZzKvCBHJa2P+FaOsSs+9KHCQJNTOGMIoNeAIKk2j6YJgUcJW43TdV0nojio5I5bmGer
qtQOKeIIbH57u5Wo2LSBRVIegq+OreqAQ6pZqq75piYZKWWZBeIzZiQoq4euTF86MNfkqojtqMfn
6UjHqeuoa1OJtZP0h592lAcrLfDXto/lrcOiUoBO6yeIkbNTdLHrghxLM5HF5Iuj9SjHLjiGjCNO
TZze6GL2BlDlT6JFZCCywAFbmHKvNMy3TC1TNySVHJK8ZWCR7rCKGp8MaK/aC1UZ952eDhfD93dh
bh45RJKfsatd2Sni9TrrH0TCOg54ztLq6Kx1FWVDv/xhVP3OsGvlOAbINJTJIJn3o7chg/lhUON+
r6v6qeCroeSI+tuDLTg0+rvZsb7BcUXSmsOsSIjh3NPf7byQhRBJ4demoT+VDpS4iaK6LwOdOWFG
IaocataEmLCsPEJvVrb9PhMTdt2ni6xsMMLqq0zHpqMW1t2A//UweEa3DVzHh6ycTkjP9mDF2akJ
cv3SFOG9K5xiw8U42mvhg+Vl6rl285PjjfpRo59lRYF2Xw8tTR2kWFWpkP8rX4ChvRFAFOyIyv4Y
/GSBRN1/gCCD5XSf2S9KMLYnJ8+u3GKItyGmY9wD6iuxT6zmXfpZdl6e1DwPTpHwH1OLTCOVTsYA
IVoA0tvkdtttlEj6a5Hkjxyly7xQ8isrqVmetx3zZujs66AiO7UGnWEo5ToeTWuNpfQ97N1TWGk6
clpCTsacaWfWBfUpZrUbR7RdCoM2kB0J69i47X0datXew6FD42EqkeAdJgInIHSx2Bgy+aikwB8g
frmY1DGBdt2+0oOJv6U91YnXrX3D7Lddm1ubRLb7whwYag3N2pgdyyNZwixU40fR6mg0quGiSI+m
mN6O64R4W2did/uaU5+0Hi5cwaWlMVpt06lac9Ly5Kbrxh99Vl+XSUWNIOr13ai2JyiM3raGHEIN
ursDTlRdh3LJh5dtFS0JYPB4ciUtM6XUOSBxUXSc0Zq71/qW1BehlIfaxJBUWRQVilqL77H/XHdD
fwK/eVZCy1nLMcEFwYS+yIuCERXtvAipoIRK+paG2ToOiXLpkRG7Kt5nDvbb1BCUyqW9D5ih7xIP
WYflNydlcG4FNmQvLR1aJnaKgHulZFW4y9sKPrrg0q5QVRTkEyxGz/4VjMw2M7tBKmNRpyo1b2+p
lDSjVALl6tYD8KmexaFokZrUPkrTrKY2ZxecM6potoYkCnoM2ytcj32UfmDcXzR8Fq/5+FyUExA8
IA07bXn/Fo6XcXSCq8G/ts0EbUPzYzB6xKwDqwHtOIxQB4uyP5VKr6IbfvNMi4m5B9zGV247or1W
kUO8kxu2b8AZ3TuHzpKaBQ04Adu+8rz2l1dJd6vsdTPfFTmtW63uKQOM2b5ImNJHIjkCOjSAcFW/
RN1uS/ijlFIogpf2+By4CDEKXML5MHAav8iqWhveSKi2aGk3C5chaIzOor8a9MA/NTktVDvUN51w
ptgDFjksw+sMmOwY+fqyzzJYg778UQbOvtOaHww4txawfAIgIErk247zdJ27rnnKnRiu/VjjNp9q
TGp218M220M2PQ5xz5vUMPiaFOh1x6A9WOn4n61iXRYnM9DGaxk0xRVgAsr6AxMWKgS2T+aw6PNr
XdTWibiWo9ljxIl8AP9dSPrOoEUgl9zwRBoZ6qAw2lqWScm1NyE8dGq26+QKaDtrJPMoeqXayEE8
QTW6HpvOuhJx+YhtnXHSRr0ZYkjXNC45wGSwLKXOTWTxVQKKQNWk6ZDtfPqcapevLHGhYlbHScWC
oiC9WE2vUqMKqYDDROqs3CSWoDoQzFA8VsgWNzn9degOt5ZVUr4wcr6ymAldq9KlL0RKabg0Usx7
2V0dAperTAx3OLr2QaNphM04N1UBkLIJq2memFI5k1V7z9I031bYsJEDs5vYcb2OI/OF2KZw5Rvl
scNkTNFSvJRGcZ1kuoMCaqzJdgD6Gw1rFo98uKZlTJpcpqRKskktcjiNujTxYzONULgykWcID5A6
iBsakPj6ag3g5z0pU3r2akcsBklJx6DYSYeTNNc8LmM6B7hLuzbuGminbUK2dJbgd+MymXY4LXQb
r6xb3etqbF8VLZXdTMt2WTDZEBB8psIkttMdz6raip0GHGLHelrvxmlWgHQ98lSwZSNyRgRhLKgP
IiqjSxM4hJI2NNejyRZJ1FuAfn7QT6obbUXSWlTNAnfpmP3e6rAf2ZIAaRsawiGOiZKyooia1ERr
FKPO9GRr6/GA9XvwHm2zRW8apXjHyCD3nmOJBT9kUr8CXBadKodyStGljHma6p4HGU1+Adonrhk/
qOoEZzKEuMmJd6JSTc3P8JJx3Vc2TnkdFoQhvQ0ywHCbuyO52HV2xMf4XgwyAIOfBVROqpcGeuCo
pBUlB7Klxkwc3BLltiOr9FBSRks93qxqe9e1zpdbjVyf1ZGFoalSr7ZVZGSgG1dKqJpk2lbPihIM
DL0grMI8LPflgBydVQQlpwDVfz3WhxH/S1WfFa31rmw1vNaMTrlnuaszdv4ay6qAwnhsrYCKjU2v
sVFus1Tu3ZSFgmzoaqouw3dc00VPSd0dMF1E+q8u8mG0R4G6gG6Y0nYY0W/Vz63bP1J2MFk+2Vzl
zGqXTYjTznPyk9voHQ2JeB+xuD/IvOTaUviHik6/UqruNiqiFk8kXyeW5q0yJgQDdua0ClUBdUMZ
KyLSLZuGqXMaowwVOu4T0SV7CSf+xujafUt5pPXc4MofFKTtTlGcOT65nBK2CNIaYhfzNKbblvKm
4Sw42iJ47gOGVbCBxKMJzJsZU1jsQ326KUW2qZC9kqfYLQfLg3vpGTZPKH9keqev66F8UTuT4Iwg
4BTNc0p/47MI1Ac/pFU4trTlbadzkf/T6neHYaRBXbz4QSHWek8qtYXWvMqR//sF3Q/fJxg1S6Jz
H+h3iuzarUq8JH0P4NI/Ow/59eDnSDUUK2HyQMZN6V/icXgcxwELmUMBuMkSeJbVw+inOyX2vLvY
fKra9lcfknAFkIeAIMocK15uvtCo3ZLaeKjIEl0NKEhE1qNXsA+tHV355UkX6ks5gmRIdOcooQ0s
HNOy0d4S5eYk7SVSu3cdqDMkZ1whwLrMRSWj6M4M4merewR5br6NEIKD6JL0ZbFv0pE2UNhPTWc6
QZVDuTUyrnoGpDXVqI+2gOlXO/Ty4Na0jPSjs4WgFFFZRNEIv+VVGeksCKsjgRXvmYKGby2iJy5Y
xH2HLkrJlOt73ga/gix+ywGCUtUtbkrhNqcULWXLqCpH+82pVLG2JjRIUI+Pr40t+rPaKGsH2j6V
czXbFsAhC21dxoF2I8p2J6OENU1HrA1X8CUBBae29fS95ulM+P2rMclaagmS1kU+7nroGst+GLAd
NIAjAmufaFPNZTImdiVFjKHOKYg3BSmtI5MpLb/G40vrouDcJVHvOXWcd8h+2SZsqp+pxTeuBW6+
HUbrWifjGCiB3FQKsyLJ2i63sdKQn8tJQcgKS+Qh7IHalQ6+Lb51Th/DX1W9ROsRmZQKSMvkgo1V
QIkG99w6+VtAm7Kukw/T7TwU8nhQYfYqXGlcR31VEuRExCQO6yGmjxzQjFNIZnCq8mcqcEG59mao
imxPrCeXV4OlnNv6T01VPfftOF7H5o2T4DSOGiXewvxI0S4CVQIRzCqSWrrD71Di6lJHJXHfXdUs
/j/o7b8DepMMz/+M87bM0vT9Vx38ampyz+bfOAWhff7YH6Q3Kf4+Qd5gtmm6pWuQ1f72L917Vf/7
3xSp/11qplRVXQJ1k47lfIe9qVQGdGnphialbpCe9gfszVD/7tgguGzdNKUA9yb+b2BvtiSi7Xsq
mmFL4tA0VQP6Rm6eqpHNlv96vQ1Sr/r3v4n/ARgHqlwWtFQeVQZaJnmNV7AqkpxUY0rbqq6fa+Uj
KvVbWyWVL8+YNKdAoJdRyBU+tcmJCZSKeZudkvFqXOOzvre5+h28lKShtvjom/jU2mTVSsUiRgvj
mRrsY5W4WhkS9jw0kzbfw/wiGfTwMhjbdKDPk1ouBerxIXAajNxiPAtfuYA2D5a5Ll+rPnqAonEh
yAqPitdBjoTqIW8ogLhdvdIIShaFpLpMhtiiTJJT121cXbyCfaJpTxyE2j+4oJKQNhvED9+2AIdK
1AzKmN6Xo//hl9bZMsOfTedcA0296uCV9jVhyGp5jgRNqrzG0tA0lrrM2/J59PN70pVuW7f4UVGZ
G9Qe0AR4UwDJj4bu3zQy+mhLXrxl5s9xFnxkXg0JjQnZEijMhdkxiTjipDFjxrjCa4Zo/mxkE2ll
oyfaFnIY0Nn0XDvlWhXkGZmAOp3wOW7drSc6FEMAwlkZvulFuC5Llo4qHxuRcsws+ZHQNfMFqUxr
r6Y1LeHaUG2+YqFOq8yashajnU37KfITLn8FryEmdGKKc9upEyuU1XrvWzYYOHtvoC9zZf3LLfk5
SF3w70Pgyl0CaSUxl75LzZ3SBEeKgqzMGl+ExZzBKAl39afY1p5FKMvRZRsZF7DoI1+ntpt+MclM
tOanb9utlDcDle/A55DHer0uekBejTbgRO5x3WfxpfIgdBRTKRhHiDVZCXME9CblpK7tFxVgWJTq
3blJHTLTxhTdfVkBIqcvCLXlIaocQAaysakapB+VTlh3HKbMtr1zAPluwf9tDVaX1S7hfXUmn8ra
bo9O7FG6UIgRKZ37EFgNqtArTyfVJO4BwTaUAdQwXPoJ8gqjtm1IBcON0opfWvlLUHu81Sp3RXYy
Mv4mV9FhrArHcul3HoxRjTYlBWzK/UR5lsgHKl5rR8GtdVE6c82fTxbXcVCt+IBAC0q+o/qRy5aa
FwWwpOWcKVXnvui9p2CMz1HA94seJVHNSxvQd9aEdynqNACoRho6pVIWd2hn7HzjhQYVLZLbibpG
OQGtIk9buvfarVNDHPBu1a5hbufIs5aBQrInEErsvLuUB4PkNtf0tUiHbWyoH5aLnmTUphOP7l9M
pAdQPvPcD9FH7xBHDOIJoZuWPVEG9ok8co2IM0GlZk1F2TWxqKGJWBklalcOEdnSFk8SvitKHhnl
X+9ZZBW9qsyi9AXie1lW5XMXAiZS9gndPWytnGIKJ92SuLMiT06uzuEQ6PfSKbFv5NHOE+NhjH5G
hbeZZtZawWcNieRDFd6HUQr8RxtjDO6Dsd+ISNzYvk9rWHLSlG1OXztBtp8l+8LoSfdN3GOtU3aO
fR637PCnLkAycG1ETF+4z2npD7uGr1Aa8l4r6TTbRkPviJpJ7gT4ziGTrKBI1XT3ZpkAAjqThjkr
mGeCjfOlRT4ERpSejLvhZHP1jCxJVTa/oRrOF1vZ8AOgGU2YrJ/KlKsW1gUaNS4sqUTAQYki1ioT
ZWtBzLqqL3LVRwASi9uGhRxq+KLZJVWIgC4nI6Urmdk52nTONjnsvECe+5CLZVaWr1rmfGigM6Hb
odf3i35FLXKRRVQJMkM52pXSb2tPv4n88VD6OkrMgjfk+I9VxeUomkBbQ6efgi6kXNRkaFkqOi5O
bWyoDqYMBhEpcxYtffhqnntUIadTumX6btTrvqbYb4+4VEQEwDiMPlg4u0tfSTO8zybpM3yDrYHA
M/WYZtELkBjc7Qe1MXeZLSjTsHC/UpOyW2RNOJFPwFw7MuPylnQgFr1m7fmIyDq3NpZ91K6ZKTOz
hgi17AznRuiI+vRrJeGrUNyUSqL7K9Lk0hOoAPw8fKN3dwdfJ0ek8UzHIVmMBDpusrx0tsWQ/8wj
lfdcmfctg+/Sot82hR6RzEw9STc4XKZriVdpF1rexMY79S151ndq2dA06x9KC503PDYuFpZ3IyOM
RxzliEKIvvER9OJWt7ad0QGMq3Dw5TK7DtAa2gmqvyg1YDjpNrbZacAyfb6SUeGFZkrlLtuKNFOX
ntAyNIOfeptf90P9Kpv0wzeSbTg2PzLqlQsh4jdV4VxM9JoOukYjwtDMddCC86goQNuOAl5S9Y9F
6BQ4k9yt2aNp5mo/uDSgPNbUrmadx05edR0p9eFUFnZbNFu+u27AmTI54oI/qu+qVbPiZc3ux8Nl
1HFQjWnxI2gwTuQeg5EiIi7lPSUU+JfYk9qyZHCKzwAXeV+pzfwiTLA0RE9lTvkDN80EfLcjTjZV
fTdRqi9hG77AWscaauCAhpFvGAYUu/xkdj+oMcSrsgT05wpsumWPX6SzuNg4tGechp+WcBY3okp3
HnC+VYl6jMXhRPgTKKioZCw6qdxX7cilwvbwcjTapZ0sbU3fb8bpAklsFQaYipFYpcqzjNtj0ZPP
4oUj833eBJUhrsmQB7cDDdlYwMzje43ho9HkxqI8DYecPLBdmHHE0+wrZAXaKzgWAi6IhFndj0P9
3EdjdCCB3limJRdb07iolGUCQTyM0zBS+joGNIgXEYk6S8XM71D2VEvfwT8rXK5uKGl8GoYniFJe
Bqt9mroEuXZFyVRZSE2ch1F9no8cR89QoTuwLglJ8VPFWsseeE/DELcxUoS00WiUyCKr6651n4Iw
2cWGCa3n7Eg94kCCcWn2sl71vnujjZ1Pm54ClQ94LhQ5WjbqhmWQvtsdbbPAtHI8ne5r3ZiESVCd
8hvsIrAMC/mYABDFmsw0y4oolKKPy0hksWhObWph3PKRpzvNsupjjWzj86YYsvpYdi3mIlKpmTKx
mG2dg06PzK5zgX7O/uEXwMMjD/xqlcyT4+5Q0khad1n8FKskPyjV9NtuTV++etIMN3aea/BMylEc
CLaEUzfvq9VIAa8NaS0hCzj4WXwdhoBCmklaMmXi5ANReHMOZCY3tQ1DNWiw9M0qCLNRv4sivpQR
LhTUqjlYuFthoxL3JSuwDTVCc0LHkTtp/jFK7GvDGkwiJhCqOGTELspQQBZAw+hopb1RYCbbnbYb
Qd728K1EArRJDSzkZhGcLsMo4HyEEZGqiQYv2Kh1kMR/yl9goz2YJVZAmkA8UEQccnVQ0vyZksPH
WuCOhhRZoCij3epxJrnwI2Bz2k2JVzc9E1wDjFkDcWQNwjtJC7ROQ2pNGbtAZZLKO7n1hIPSYCD/
mVLnIPzxLaPHUVAvyjS9c813q0/du2rUmYA57a8sK9sTUV7tabzEvnXOC+jLemxj9Bfeg+W/5LZn
HXQXuZzXxnvCe2LImxwwdqX2h7p1kVvNm5HUmOJY8ce8F+QxHolGou4YcQQlVncIRYnHb9qKJSAX
6R2lJfNjSN9i02vyR6qMLO85WNHHWc9ShduRaYTPdX6kHyxVdwAn/bmv9Z62tlL/bZZQqUGP4ONz
04gI9ZIoA4TL31HKXDsIxaV+FfsOsTZVsGKaM2la7XGbJdqpyHCllaGBMZC+1byndQHLKcezUsja
+NJbO1aO8001Pflzt8sf9cB1NxZtIETwoACzpO6OtQNnTuvIZlSl1R4TtWVtKJkERGnQnSzXl9RN
TQPXEcjhUaWpYDvmsUhS63PLNUq5MmpFX8z3zU9pCpKhKnCkVmis53v06YeslDglWeZgzCr1SujA
1rqwfc95sXmvlj+i0sU6aqrWuXNdOM5O0x67gq7FoCincGQWPhrdXVDTUa4T85h2GmQUHXVyIRtx
r1RYzrXMgv037ZqjD3PXz9cSrucyp1F4HwehOFUjboSujbG+TiVrmhIeYki9e8lHEK+9jC6RqSHl
jPofSSOTx7xx6G2kTBCi1GR6jsJWb/i0fWndf6sv/JFG/y9pk9xkQVpP6+9pNf4tw3xarRuWTsSE
xcFiOzrVhO+r9dhRtJEYrGZXo3TYau56WqsG0YCoOyUromRWo6ssS1pCl42A0ev/5e8bwqYpZatS
V3+rFjiDoQ1OnTe7SvYP5licS8lkksUebdw3JvtaBR62AXbginH7z/82pZf//NalJSwNeYXq2L/9
aSb/ihGMabOLB9aJ04Kxapz7Ph7AKxm0KQ11R/XZW85/9X/+6v/Ve4eiHQ/kWlf/8W/s/8ryATgr
Yd9/3f2P+yzh379NP/Pnc357ylXwq8yq7KP+p8/avmfn1+S9+v1Jf/nN/PU/Xt3qtX79y856rjFd
mvdyuH2vmrieXwXvY3rmf/fBPypV/4eQA+Q6Gtj//33IwdOQJRSJvhe+/viZPypfsIb/rpq6sA1T
5Xdx4P5Z+UKDwUNU1yg92YY+1aT+kXJg/l0VHOIUwyzVMByNA/xb4ctxJPFsNsednCpp/3j7f/ka
v77W72fSb0eTaqOjFAYhB0JjkufoU1nsW9lLjFoVlU7RnfXi2ac/Y+LpQvJBVJdxoyafBdS/HEPf
/5hObMP3Y/c//bXp8W9/rfB0Ne+5Tp3dq+GDsrz1SJcgg3txgUgP+9Z8ygBaXOnb7J4ZnfFMe+Ld
2wZ7BA/IwZljLf1T9yhO/UrukfmxMgERoazrbJ0dv32Jf3xO31+qsFTKjn99scK2+d40XScJgC/v
txNtEJWIzdgQTPhgPuWTSDidbpB1kQFpTPMMtDeSCpiGdSi9l1wv8WwPBGU3U5pkPadJTlshyxli
D0qDdrMpVoVB/rDWBNFxvmkZRjeuob7Qze+JYu16Zl9jR0Unh7Uy3Ze6nUWrYshXrC6cVRTg3XeL
gkwYOwGdPKUzzjd25dOkTMc2XBvC8KaxPj0Es/I1mHJW5/22gi867+Zqe5PaRcfUDt2wZRJWmok8
WOpTpOTXDQG95WGQobXx4CBFDWnB801SumKbm97u665SMDlg4SfowOs9/iziPw9qTFpgI3PUuk2T
AwPqYRwG0580JXOutMgZrUgtNeagVmu+ne9ArAeByZhG2SnklXKQu9XbdkOPnMjLlmFdCREPz1vO
tDXvVuUpq4W2NyuikxPdR3xcTbrj+QYNbHGg15+TlIn1xZl0va46hTCmBi3fr/3MiKmF9e5TERc4
UlUN/zizy6QkbXA0cdcHtbuZ76pHBS0rGgAsPXbww6Yec/Dq6IPRAMPftDffNd987YI7fTa7EEky
U9XF/HbN6UMgbxGZ+vzO52/FLpkPVkmw/XqX85bb6jCs500VhdsmYSr29Q4paFKbmvdlPZF8Vb15
y5mmr91Jumz3OQfp15udt4QRk9EkNOg2TMUVlan4vBUwb9q2k2Kzp1bkSPNxfiwOIBlWrEdbrTLw
51fKskeiwfIn5k9DJyFuqMkeP3cZyYl73mrTkWCaNjG209Z8dGimqu06RPbz/fNdfOP2snY45j1n
im0vpuTmwp3i14VfK0xPW7nsPUUeaqcArGUSdan4BRAWeP1ki3SSTS8d8BGTEESVIADlP81QO0MC
S0/HnZxew3zYttNr/twam0tiuvXm2/Gah+S/L+YXVREMt6nc8mp+Ndn8kv68MSdQrjMl0s+PumSJ
4dsfzV3L1P7g2lwqkimnct6db6gEft/97SmxkZN6WA0YgCausDrFhHq0vmCJpbhiLAdmyMQrnh8d
p63fdlMXOaPjMCM2whbeUAy5S9ddDYfW9AstMZI2EjdU1v/x6+etGlrwronbz2eVlNuWBMaEy3IK
Bu+mnPA5LHzemu8b8p7Ld1pSc4ta30XSzxNH0aAALeidfz787Zk1xKtWSfbhdM2Kprjheas3wrx8
njcHLxXjet6cbwrbfPUZMtaVRwzr4uuB+aeLrzu/ftv8HMVOIMUTQQqxik8++vPjt4yOPrmi3SLU
hOk1x6ByjkxrhOkSJZKC8C7KbN381iiLFZ/vfH7TGuuLreOpx89HDWvkeucP01Xv83Ffw6Vb6k/Z
0KdrK9RP7iDX5vRLPp87P2vezwRxxF+789Z83+ev+/YzqdIk24HJuyg1udVV+sDhdJL9V7/m6z4N
9fG41Mr6TVYZ/h4H6uV0mNod8icRy9d5j8oJOdnT8UqgnrWa7+sE59u89XXz+30zH9oii2er8Gkk
c0zr/JyUifgwvfn/8me/sNLzw9n8c1/PnLd+/1PTK/y6z2sMnwr8Vh+0ljo/AQ9czdbtNMzqvljL
Psc3nKrPhktRLZxGvfmmm0a9Au20jBWtzxHxkCjB8nwRjZnCrDmghKjWAwnKk+VivmF5dauHSbn5
zWOiSoJgf7svDYr3KqC5Prs91DzDzkOPhtoywxy9/kRd18jjFrqHYmrOF59v5hTur91v902jXhkB
9KMONR320qVCYMB7SbuK4vyAWakyp7zVIoE2b+wJrs+ID6hf+Dgwbwj1FJJSuw0sWhApI62atFzT
2zvj2oii6DD/pTl+Ws5nUGHQCuwjkD8oMDN85nw8ZRmtB0TPu5SAwrVWF/h7p/GyTaqOKdu06RON
/nlTkmmw8C2k+faQbfpucBFj/po/JVOnRL3LqNXvK+08e5TmT2n2FkUSnakzhqRlU6GnEP3RhHpx
bIChDb39WlS+t+mkt3Oiatg5+IFF5h0MD0kMJ281zbD6aXriyAYDT5u7t0HWTjl93DcdDrpmxLuy
D3nBlTJOEsVTJxhCqgJLH5OliyWcx5q57kCUziHojlkpokNLnOLW9HyUt95UYtAJs59uRqO5RrYS
7dp62IFyt89TudPXxvuCgItNOCSHtstvA8EEJxOyXE2KWFbq8jL1/ZB8w2+m350c5pvpYvuZI/91
nxrQfIhiqDJzpPp883kEzJuBFTEJjrp2Gfg1g6xUztKX2pLKWrkqfePUuXg3JZkki3qs9q3dofrq
TTgFXcR8mdYFTQ2Jqwt+Za6aLQNqIj6qHia6Nk3V5hsxj9KTUW7eTfUWbb1lb9PMeMt7cYNWqj1E
ttIe5q0iBDKA2qhcEaBSHhLeAdaekW/m276jcrFDnDrdHeEH+nzM5tLRmoSQfd01P+PzdyRNy5SM
ip2zwKJj4upjbMHnliPKs1Gjz5uNARrQDVowzgYdiIXaOSQVzE+l4/DH8+etfhq+5q2vB+bnff7I
2AdvMbLt9XyfLApnayO0tvK0oXzJjTqmOMPmfQ52CNxjCuZvJPt9vk8qBg+jQG8HLBfzXfODvtc1
h3krU0CqtAUvD9kkvVX8VWXnAi9pzJvetegBuSlDuubv49Lttp3lYcf9vK8u3z3bK9dazsx8vstM
hLKicEYIzfRTXw987XbXNOocZNBo2GgodmtbWXEAiGEhtwIUfbz1KAvrR+GsTXvdPVFgFslVB52D
0XFbrax7/BQLcausXQfjIu6g2yFZ+HS4kNCRpO4eC4tTgjSi26o7lcF5WiWFq5BqZ/vYkFUKLNyP
tih9Im3tR49GeI0HBFksKadZeC3Dba1xzmylONqUnxUQqOkpDc9Ff2r6E2EppAtPnUVlbwOxNy+e
itN95QX7KCELJ1uWPWChBViSQ3qyCW9nxF7Wv0bi3tfJRwGurt42/lIqL7RMCfju7mq5N2lLq8M1
XKAketLKhR4uvJWPRWFR/BTKwgiXrXbfUFOf1HvLhog2SnpYSzcW4k99K9WNleDkWXt0j6F6GdeY
s8KHMryp1J/xlbrJFyfzkL/Cvzn3i5xTFLL+eNAP5jJ8GU7VKvzAavYKeqFdZyvlxuRKRBvrBW0a
FBvtTVzSdbePnmFpPBYrnDM7hz7FNaSeHYK0RXBDORLl5g2LTpC5e/RzV2KX/4Sg7ddnCEzg3YET
xSiRlT1RgtZJbzFSbwQz7Jo8lIW7+lktdHiV5ma8RzEFx/SinL334c1/zD+yU3HqWfkvy3XyjObZ
Ypn9gDnCPGv31bOxeq9343HfvLh7XlWwHbeg8C6cc+Yhuzno/U5u82ExoBiGD5QxZK1GhM3bNFlb
xXMd7gL/Fk2YVtBd2lh4yzeOAF9BIw0DJqBz647uADI69c3ILj59+B9etlHUtaWvRmyayYL+Stfs
KK4R/dDDpqM4QJUaLmCFbn2di3qhli/l8SQvgOov6R6H6h3oKxs13RpDXLdS3Cd93GXeFgEaV8iR
g+Oh2Yzuyd85F9idV96GvpizrN60kwcxtUKKv/MCNP+r4Q5aneVs6h5R4bpz90CAM+vWyBbpq54f
1XHzg4iMULukEVi0c7ch5FmB+rpe+4yk0/8A0+NP+Yb3se3gFsHAWkj16DIV7pb6NZly0WMxLI/0
R0lMOIoNAPAn881nHCTUquJIOrm3nrqSP5BADO4yfnFqCD/Tg8bRMHbty3CPJFYzduqJudclfhHv
KnxVe6H+dGDtHdpXlaOyOMHjY/azTbFuAwHdI9gIp+g1MnsWgWDJuNCeJpAITvCFfLR+tpfkxn4u
9v0VQYA5nrv0xOmvQHSD23OH5z3BTf8G3Obd4fQRYBOWbrbqQUJnMC63vEJ+Pcnpdb8UV/oBgxKs
/h515I5We/CuXnWwDuIbY431nRQQ7dl7i+7xfYJQhvNrLeqle46eiqfsqF4wbXsbfw0fBavSOdsB
/x+f471xfhxuzTvMRDfhe1rQyV7qCAhW6keQrqxDv8nWeGC40JQP9ba9aDvjqO7xciPv91ftK6vj
aF+t4GCslWcwj/J/sXce25HrzJZ+lV49Zy96M+iJlFbppFRJpdKEq9yh955Pfz8g6yhVOuf+1Xfe
EywgALJMkgQiYsfeK39Bycyi+wQHHt9CDf0VrgZSsai0RRvCxrbloVce+tdsi2o6nBBktEyENfYQ
OKyDz6Z2h8jlYwFzDmxOS6LzKMXh/Q43+g08K5v8wfsC+8zzuESJapMIIsOlUt5G7smAUrJZkpGE
2iUgLXCLch68izfFntcN8tWjsYG5C567VbsHGQDaY0lIYgBSiaAKrONxCF/IylqPD9/9TbDH89zk
m5kXFcSCe99u1C1FL329or5i5gtoAGW50RfVI/+n23YnaKXJCtxCbAZPFWU8Qb8gBxrzWt97L+je
TJAxgmY3VlTTAPbJoRY/Ohu49lyew7VPeGcdLOFGXcdfhkNRP+F7gYiCGA+KKeszEByypGV2a+yB
Lm2rvQ9Lu/0M4sZdkyrbIEdzgqDC2UGVBUMwe8qtya5+G4gKtFv0+n5Op2TvfTXvkyfQRusQzOgt
kJoUJM51+3PzioCP3CINPhtZn7YbgkcIJTj1OjT8o+ZysGmFh+MX+Oum8I26gULXqKG8PNLdFzt2
OVtvTHsA3FqWiMAQAbvrxSWyFwiHRPYGy2jzzaXrqZG6jMllJ9R6rIFEF3ep9G7++6ul3E7VACpz
WiuG5l3o6BTUsTl/hSDmcSlDj/Lvt4Zyyu5OMUDYyp6caJryVSlU5G0qypa8oTbv0IFehUmCHByR
K3cgiTfPJl9K2R1VYo/kgSkTt80GBuOQAydQHLgO3X5Ec9EBL5/lYcx3lxhELMe+w5RjpLAmUftv
1x7HaTXPCIWKrK3sIcGF8TquKbdfR6G6s3szXSBbNd3oFObfqaJxIp8zsOhdbZrXD2vEte596E0j
jYffnviBcU/wdKscDrEp1pS1H5wCW1XvXCflDGLn2jYOa4rNxVlaNm1iHasJTvpBRBeuDYXruJFv
Nn2ATyHs1ZOMso3CO5S9unT55F6Npt3APRHVMJeLaKStU4pqwskuw8GtCAnKni2iwVGiq5uMakzN
1h5T1fBXrkdoCqXI5HYq2SZ8AEW7WtW0lWnwPe6eR1HaOESUJVqjt74GkKhp66Bsg2Y9ByQOhA9p
17tsJhJjtBCr6ID50lDn5NlRojpaHVImYqgOkSCUtx48OJqcADg+Ok4gccJZ+1TWLiWZJg8CeYDx
ztNGA942dxOAPURhzLSg6SshH09HGAzRdUPiIqEewvFdGEmKHk9F/F7X5mrre3Xa6nDcU9hyp/W1
w1Gpg+Z1MqtPatMcHbwew/HtDdgOQtsiRCeyILdW3/PVE+FkCl6JIl2Cx9dgsq73r2B/+bAq0Ooq
BYQb+dTu8H1DvqzVNwTWPd6Rrg1XgEE+98DA8NxoVFQYc6B6ywYOjaUMq8ofWDbXodsWEf9IHEOV
M7n8eTXh2iuTo+EYVZ51W04DHM6TS3inEkHnSyNiyBZqd2xHgbbIvJAjSdUK0SjBCCEjrDG1z3eX
sauO2fL/J+NkSu+SjPsOGUArUntBVOTvE2s8nu+yOCLZ9yuJJ7KJ//d/P+VR+/PH/3psv7Y/m39c
9ysdZyMS7uAYOVQR6prEgV9w6JqjI0Zugj93LN3T38PQAa8blun8Aq6TIvuVitPc/0Pq2dI8T9Md
zXPIFP4PUnGGxr/mXcbJtF2SeXAtAKVzbM9wdZGse5ceS7W4pv4osX5WRnGwctV4QgcXBqyQ4hWt
t/WnwawEhTyQOjmruugYyFldSELL2TRNfs3+27XXxf92reZ9jYIihCyf75Rs3DStSg4Cf48p3Kl2
jmg+2OJgLv9eqDRwRHNSDsy53l+btPTeDyNT+IHw5lee8Tko02xPXjW4VcSwmnJ1OQyhs9btyvys
O+0PVJvR7oAvjFADRAZw0RMqmF7ZyaBf1LzPfcDJx4vb1gedgVea+rO/m6bKh5SAnl16/i73A0hT
r2MKEY27nqx9MuGzmJTvg0I0oEhxh5kqw1RzqpVGwcBOjkO7OymFrwJljOLNFJs5SIuw2KeiCX1I
4gmcAFD5fUIOZYMYcoEUdqKACxfdcuMFQ7KXc+k4KsAvx3gZUBC3Go3ZPcZwUKyC0nePoejNI75Z
7UFZUWprPnjNs6dWyn2bFskayBeV7mVfHHvR+EpC4wBNBfAlSIQHcNao69nZoqwCb220wlts52NQ
KuajVkTNUu/9YFWPtfUYQkuCTmfzVGUZqtYhYaIzWovN3Yi/ZFvNuVPT9sy/oxeBQQHbxyYb8a4A
V41RuBI2e9aD83+6SN4ohULFqItiO4xGwbE96qbd4CbvG2krAVO/m5A2UoBPv35z1zhOcb8xtSE9
1VQuP/q+YoHUsjWSF3b4ODbgI/qhGXHShnZdJSLwoelAyqiM27haFR2tMbaXuTsXZx06pFtLScLP
SYrDNoxejzZMRc0/EbTbeGjiZ9lL33rNoMDEImavPcfQ9U0M8IpoO/zbmoO2lBf6xCTkeMihYA0y
L9j0GsSo/RzCWt8M4aNDiflmrnsKzkbVPZcNrFnkTOIf4YgfVYUoefiTRoWgEgFgZOMNjASu7Hby
V4AdrZus9AMN+ItqAa9GKaBM9eIYTmFxVJ26oAaVBpYI1OQ84KlyonYnIlpyWglbdKKr8rvTjQeS
bq96nAGrLb1KETm41xwh9PC2cGaFrbx45fXkH/Q2rMHaPjTzVjPmDInIFkcM0BY6kXmKpkVLFkbU
6tYX42U+brRvdpmFGyezomURKjC59Ursri3lu9Jm4yFxfOOYUWjjko2bn1Fs4vRZRQIA7AZsuJpF
2IHj3XTvzRZauaLJTZhfvOi9JYAss6jqeQ3WfrpHwQcuPNjZUyeIHgq/wDeb6ux7NMC9E3fjZ6up
j05ercHq+TvZ8NXzcT35jshhJj8m1zE/4IkiXU6LtRbv255YWlibDnXAFhW0vrq3G93GoZ8fzdmK
PmeUci5Vi+r0Yq6zQwTk47K0p+KbEtji87ut8N8ADZrxYXcBLKSDZLBNz7bZsFSx+7zbXRwti7rQ
Dt2fCaW520imVnUR5lVE4rKFyQqvVnQ/jj8ufTf+R/fjtc00g5aHeWlpGrP61FXBGTqL8ZRFUYyi
DRypTUbEYPKXVE4bR9lQKGPyDcuSfS6q1uXPDxkJh1zRdcUVo1L7S7nuetnbFVe7pc8gkOUVf/4z
qpzkbj5A3evWnAr7YniI9Lre+3aIeoPdlpB0Q9g2GsFzRvnV1nT9DPEpt/za79ooSL42GVJFbYQ8
r50mzbNCnjMTXARz+whnUX6v2K11zsLuEExO9zJZVriZbSrsNaftXnIiwzdZ3aACajWCDBI1CK2G
IwN6lvC190nFZqpKrWjuTo9ZUt07wt64Y4ic6exvq8jKP88dghDC3nmUdU7QkKz9LAlftVZQcSCC
NOXKBjC2SW015gD0ehuX0VPguQB4zTlBPiSIXg09Xvzh6XMFIu+K2APJBPKJL55Jqp8TDo/i70/f
HBtuY6t29CPWEgNBbrYuMPDzq6nO9u0w6ZwZSt84d7PLVl5Mr2pK0akStKg9NpNxhsrs88QLu9IG
lHqm1E/2NdQq+6ysf/WkjazvPbW+UOz/bpdrx86GnUuuu07jSdzXRs3/+L/cTtpU/Pky7B4cC3D1
2HXDXgVTuU9qCM2yYg5eWptotni5LRRXKttUP8ulemj+WtrP+rulhZM6PwqFaBXUvJ9tfyqWaCmG
5G/awBR8P1Qm5/cukku8kqshNuHPEj01NaHYDbrwV+/32Y/rFHj3x6Tgit/XFW6j3ek1EGU391S4
VOb3jVfiUBt2vf1gv66Fwkrdy6FtFXuoR3xCRROS69cl12ulzSqQgxjScSMvlZPS/vGyzFPPSoIQ
2FigsjSn0yc2zxi+Za1+sSfiXREhjG9B2R7mJMDnionAR5HSwU0DWKy1vPqsRVBXKlb+pMUjvASh
qj+9jWYvMJ6iqHrS+4xMhBiJOTnS2amuK/+frpvFn/B2l+ufF/AnyNHb3PXPE3PX0dvfzMpTZwtL
VQc8nAJwF1qA29GCmS5zzOAgbbJ3bRI5EcBLbxOWuqz7t8Xh6Pub//wmO6Af37/I+E4A4lz8E1sz
PeH0/P4ij6GgsawN5UcUq4/tXLsPrhPHhyZBP1i+0RwJvne54QrMeXSo3uwu9ubN3s8RcfBKn8QR
4vvoRN679dJuBM731P8a1R7ld+ncwSOaaaiU/P3UXnrCps5NtYwjSNpJLaosFA+1nJaNfNpkTy5k
dwSwBDshiUNxs8vNXQ21kWqGMEUpOBRXqeQr9XJqUzgUQ5CirkPViBZyqFLu+9BqiDmKyUI0hk/E
PBqzYhdZr3ObUmQzWbu0ain60EVmKkrQHLTC25jSwNeMY/LyusK2fvjWHTSH9pYy5QT+cJtD1nVc
Gn84DVi/IzFN8SsKZ1cX8Crwpx9/xbKbCodvkPtDCVKNNJSlQVEgvchCW6edrlCoh0uZJJvBKpVP
cJAWj9H0tc+cnd/EAdSzNafCt2FJ1I5/2uBfZr0IimIvmBYq+w3waH1vUGm0aUpV31uiZwib7Enb
dbYofWV9XSd7BMjO8OBE+8GBccwx9XEFhVJzSubgVyMnis4bcQr/tsklM5vsrZworXS04D7kOk0Y
5W3karnQSybvD2hX+59vioNzaLrgLyxXx6f//U0JrD5S1DE0flh5i1BiFGkwpP3dEFfkSZXjtjU5
HZbB0mgjiGjFEmmqcn6YNBLcHxFlzkqUmMeE6HYMqPFgUi9+1EUj7VFsUjA5UQz7YULOjgTK2lqH
ea/zlHZbzJGTHtWiR85Fz16qMdK2EK82p2bsmpMhesJemPa0uaxNYjM5mR1652avP83UQd5TpEvd
UGk8GcDu78Vcpbrv5hoxMs3hU1FAllPoSkVKskSRXvTiYfrVS99619lrLxiceJfoTb3+z18x7QMU
WbwAruPaJuVLqkc4yPyA7g2d0E/jSa1/JG0+Ewh30LqooXk5pG51XyqAaOToYnI09F/rvJsWAeUZ
ULDJsVgt5+Mkmu4Gp95OuascKKWw+vXkFe9uIyfk2ghcP4W7Q3vjl3UMa9CsfLF0ZIvKmjQOAZKp
BT1SU0Q66rC7DD4q6mmbq49qOI/LvFD8Q1Wq8VaP8mrr2hSxJWyaS22I60cjg1hwAjLzKu4YJg4Z
eUqI/SA5uwZyDKYCXrMFMvTdVCkLBqXzEvWZv5yhh7nTUtu/lyvSGgbkNEYUr5WPq3g8R7NTAaKK
Z3agnPPGMoJ01b3NXBcWcHQtjIAsJXzGzYM3IlNejeGjWXnhoz50+iLy3Aa1SWxvK9oRzSJt9M+V
8B+pR8lXuu9Dai2G0halTraqPM5+jvQ4g7dxjqf2IBdKm+LFaBtpcfMgJ673yqTjmusAIhqlvYMp
iLSgmx+7YMQfFj1Hz4pjaeUU7lSQl/xulyvkpLhSLr1eZIkra3Hl223lCmmXy/RovNxWmj5c/vtt
G6/4w57t/uNrb+m26YKgtaEQhB/mw57d2pEaT0lOxS5c8JrmwH7bzRUeuoqbbmtutpPDyvKBCtUx
8kczjiCsUUx/WBhDo+ncXpbLRaNYJFdel8tbyqG8pVtap1SHRDqK2+kYmUapA1tJu2O5k5Z5MKZj
Is1OGfurYFCF7naDcvF1nqgt0iZQNqxnLZqOl+lfdwGoj+xEnVlodi/JdHQQyypdvdfiAgY22ZVN
A83PLguWcqCC8tu/W3xdNomZUHW9nQIhJClApMWF6dL1u4gNyCG94zdpcWjyfEIVEv4Hh9jbQdpk
YxFZgF1BrHEHZ1+qU721wzb8ZbsuDL321x2kzSst7+4Pnzvzg/PvqJanmrhf+P98oYyPVUMBEDvL
K1vlW4KUWUvsgkJiMkLI83XjQu4R173E7b3x6CJdx+YS5SVL5Z4yZUa1SOb513ppk1fOkAQc++98
ScRdxS51udfv97/8oVHs/OXwECRj1sDkRNM751A1q/vLmUEcHHDBr5bAzZJ75FNNuJJGfoQHUNDW
o6f0waIx4UgJfM96zGc73tkVtExydtRG61FcYPp8B6SJiCsXUPWbonG2lmcbxUu6Be9MsZHDIKu6
hQ7f5UYVJx/Agb9mZeT9Oisj73JWFYs/XKtR5v4EOUSG1Nv4Fyjs7D5Uw/zSKEH/Yy4TbStNcrJz
034b6/VfGRXV96mqzwvBvcW/JCvyDiHOYNGLk2PcNyQR9ck6VZPa7RxSuEur8YPXBqLK2g+Nl3lG
oTuoijX01GhylnX42FdG+KglwC2CVjlJ0xiNBQdZaB1hQmOP6wYIYNsOLmuF3KGlFd6pMj335Ige
xR3Qx4AW3F4nxsQzD3BEAr9j2dUub9K1OeRobxPECucb8MocNiLfRFa6hmrQSjjNUdpyTzn993Zy
xpepL/IVRMVUhpfl9OJ3xcnu3OFMaf8fPoTO7zU9pqNBg2OaqmlB8qPhwnyIgXXg7Wq1msdvY02k
H9G4EfodimitA+e0h8LKfIpRWvMvo6eidI4BzBK2bSDHAmQgh7Lpy092PldnOdAjnhvTcfyVHIZa
bh2C2HqQo87P+8c+8v9K0qrb6b1SHomtmpc414SSTTEMyk7GsC6xqtT14K7qBWDjbZ0ho1heB2um
BzMPWB5xCMs8TspJCUJDnruK34ceRI+L1kH/C+6lgwF5pAzuywaajPugr0sY1nFcAKiPy9RwbPjI
RTYgru3r+gJKldue0+idGY8o4opeZo/up2qq94OI00i7OSXmndf67qfWLT/ajUHlOBSjtjFoauD/
6SRniawYR0bqFQXLlPhNbYdiUNUWNXQm8c3fj9lupTcAt+3iW0O2dpH7fr1ts+4YU2Ix3Yx5OB5A
A48H2SuSvNnadXPEn2ssCqtYLIbZ4APx8YxzqqbOwSuibFN6XkhZ1ZAdnHimoj/Pxkd2FkrHoyj7
6mTIGHYlVNc1QhROn+g/nAl57VwFLUdM8EAQPyfC5U7klTiRVLMK44udTvl9ToLcc+Z1l/n6Tdjr
SfRTJ7O5yKcQBlaxz1wbO4yavSuaq63PIU7QwME5OjX4Hse79lz09jb3600G5+9nIw6LxVSa8ACl
ioHgt7v3da88d+k0nOPW3/EJTJ5L5+QIikr+Ksle9mTjzjVCqHHf7oomRc5JzNYeTKu6jvrIxW0m
8fQJanpYaN8cbembX4fSsZZ+99taaZIrbKFgbPUt5UPBtLs2MBxOuyzNNlnW6hvDCODduM5exk7I
I2pTP2/Fg3ma7WHR5Vl1MMRImlp2nZ3ajgc54hvzyw71PVptMRKUV5tcQg7nVeumZj0Q462/xdQN
L4d2tLdGDtYyLafgS2bkYKXsaNoVU5Z/1qDdkPbC94vtFMaU2xGR+mIUYEUyEOUnGCztB81sn2xh
twiQrBJv9Ne54uQkkaaQQgS/GjW0kMbBfsyNInpqi5UMPJmNJgcyfmSGbihm5CAVy4L+3TJgqFQE
hhd4wX9fpqmKqs/fXym+jY5uO67OycG2xSv3LlUwGkNeevlsfMtC3hfHVN29bFByiVewb7c3V5sZ
wuR9oxMIv6zJ01Td8+ZZb1fJtR+Gcr2lTohSZvyTnKp9DJV5ghbXIzAqmslCjMjkJHI12VGDhn2l
55tKL8zLMvgQkpWtQrwmbcaQaAurgn6c0mnEdscm22pj5X2qbIklLcnoimEJI8cmaV2obcUwnnLy
gQWIXTnsXEs79ap5kCPYfIpPKKDJgWwyoV4bx8594EXfYzXLd5lN0BkGN0qghM8yCQfkg00VNliD
36+72hSLzPUl1/bhus5wp501wKk8K8GXLsmSZ1g4ETTTQ7aUKfAP9gxmKrUS9QukXltV6+wfvy9N
HHYfUyy1qh541TgOoNupXfWLPjwC5QmPlUo4V1VDioTSEMq3CrynnJXjwR2POHvmVqkp3UOPhzVe
b4XHWklaFIRQiX93XaVQp5S64ACqMExPxty+zo6nPsc2xzQTmtpbOazLwVxD8JQv5bDRU2Sp3MFf
Xxanfnirp2g1yCE4sBfkXLqTHdTac5igQ2pYPzu/I5loGdYjlSrRobS1F7mLSRO5uR3+bXRyCs/Z
B4l5NqeCPKd0yDTIFm5KjVjS1VO7umVyVq8IKH3w1xRfLbajFrnw7/p8fdpuiu+qyNyGFFEg6Y4o
UTk1O0M0QQYpvRzORVLwtQO9/maSPblMrpBD2ait0+x8H/4Vsu4RYiKdC8GBg1h4EUUvdlFMN9E8
zYdkCBA+m06h00cvyCP4u9nPYX4XQ93LTAB+araVw6LNdzBD++e4jr/4jf010SZnEdg+OLCwyJ7a
MN3VaT+9Snsk7Lqp/qvdIaaOkJExQ6xPOnS0vQQKWYYyJyqzoXLimja92rq53ZSzulUa1Tj4aghv
lU5ZihxeGwhVjcOvJRZSL5VJjZmwQcIDQEN260qPD2gY+FCaHGJPqAaPJjTQs+EeRtzwm2AYqi8E
DlB7C23YF4lMPpUdxCFjVH0xE8VEmyptV82sll8q3TxE7OyPrgn5j7ycYpB/XJ51ykLaOSqZkJfG
+6hyUbp6gz8YiAvdxJlj3EkbJwHtBPkNvwNgiCl3QLzNnBKhoUePt3uKRh+VLLxynAOSjYsxQnCg
j0lgSZtlQ2OsO09eV/y2LLdekgHP5yYsFe/BnM4zwb0CYcxcWSQ6nFeW0cGb5VW+mKwE9sHv7dMf
/ElLRAze7xA6LrwkJ4B7xLbwKn/fIZwM6uE+78vX0oc6KuP8tYMOJaeiAuwmtQmyb/uWteudUr3V
Q4DMlpy6LJBTl6a2ynU8gLok+Vmt+yxHp1R4YKUYujybS+lyAdct11B2pUvpkNl98Ws27rPiAT7A
lcQvSDyD7HVN91Q7XbS92q9QCNhhL5NyvcREXJd56vAUz8250JHDzpPoCaLhpdNn84uupbxTUYbA
aFBPL94wU2JDjPeYeMNlmTI7/SEbFf1WHng4XaiQfWvRJT8mbbKRJ6EPGY3r4g/HqQ/D653Zp9Da
FlmM601RZNi3RuyevLE9yrxkFg0PGuItn83aqpYm3Nt7T0m8vRJMaIUqcfbSGPURVoHpaycDxHnQ
BmefvfRGK9vqZFqcfQddvWPXnl6Mxso2zYT+sxzKZTpQpn2poURc+GhEEiHJ7q/PcjBlT7AGqneX
h9mwy3EDmSckyuJxl00reqFdPHVDod5d7de18p6Xl0axisv94mJCXXIOa6T00uRMJFpbjI3lLUvP
is+yQbvidc7MaSdH/qC5937yIgfymtDx9a3RejBsimv+7T5jnqh/OGJZ+scjlg4LrkdUBpCRIcJy
H7yWZEyazA+L8rUN9YxS6Dw8pKYXHMZGqGvgfCysxkLtUhr/bVpOtKX1pWnMEtURHM3WO3V20J/l
IKlh+tR9N1zLoTJ22kH1x/PFyU0S9WdVOMG+r11rQ8kajBLjaCEU5CFuZVRlsRjqyd5UcfcZPtNx
WURoGbZIWyAjM2hopM7GZzc34ztps0W4IAZ2DaN+tZajeTI7gbUD2zT0JV/AooAoIPc988EN56X8
S2U6kQc1sZE7FL62X3ThA4nsW7sIhke5ojZRcyrytNjKYeXY7t0gAj1yqBmw7lZJNEC6Oef7EjKx
ltPS0Ubd4jhXLXFGLVRR2urgng/dLrcXcgrI76tXuuZmQpMGPbwg3BQTVJ/BOGrnEMEEVBughwwS
yOlH0YuFrfBd/aDIY7uToIKjmxGp9DS8t0KdtIloGpFfknacPoQZGM3UBZDH9naunTj3s9J/kZ+O
pgjmVV8q2Vqrh2DXtbG9DXP/oU3H5iAha62eJ9vQq/0bW3zSZQOl50NCzexBjq4rJORNXvV2D7ki
CmBahyxcFKn/BgDTtSY8tP6PD2Y5dHo9PBCqkoPrJ1N+H+Wc3/24fixlrzIPfePCFSw2K5Tekr1B
ru4OvxEwTGwNB1UrAMu46Ui8D7XKUbXi5y40Uadtq+JrlbX3Xmr6f9nttz6foAdUtHJZgCD80bTa
a257+ZcggWIeVVbjrtRxqHXFcA6THjuH2GmdQwRt/DbXkgeIDuHmD4VNTuTuox1yBuxVRTjgo5As
7fVgfQ3NjXm6KrwebZXwwQ1C8/tbJw3iiyX+uyOmWs05KWGf7GwhUaGETUfpYU1osUPZC1cEowe6
fl6ACS9XOWwUD1FsURaojpD6dS2Uh41pBQtFTbyVPBzw9akf4umUKu66Ar+2v37/HP43Vpz3MgQ3
xXmhb84I1ChLB5E4KgeS9BPrXzTf7L51EUxovUayxzK95s5RSxQOanJIDhS3ckWBtNiipa77kMHf
drR9E7bOytG3iouYFBzb1q4UbGW1aOTw2tSVuh6MNNxeTZAMDmsDLqn5Waubbk3Ae0nwLTzqZCPv
RzLZ9y7KP7hUs7PuHRM1nsKNe+QJYIuW06ZYGI1hjOcRkMhE6MKNUu/G6A0PiYgaXrQsz/dp0mqr
DgaPh57iBYpzfOdz5Vjfx9nKf5bQ6ToeMD6kfqaNUtXjt0QBS6F3kAxPBMVv3L6oH2FwpGBatx/S
xq0ei7iLlmqXJCs5aUStc/IVVEPEpDQFWq5AKlqWaJJxuaKmw84KLBz8IWmRIB/SpzQ20gNii/mi
tMDjrqqGOuooIx0SpiRXVNMmhyK70iibRExfeqpuFdTTkXy5rpFDPrf22oVZ9w7yQR3tW7OO4GOI
X8Zi9E4+Mj+nXvQqPUIDPimnpZwYkmLc+HVAMVU2Q3TiR3xW3HF6QdQIT8b5XPbU7AZjCUMsIZ4q
M+P5ec6RcegsPT7LJlCeOr/yIWuOknNr5eNOQ5XiOm/A5bGE+0JfSJuuNl/dgvL6BKmXaVyncK9O
Q1B+bS0EejxbL+C6VZ0jWmRUOQp85b+sKFHSXA2l+WLgnp0D4p9oS+hPchRbyJ69jcQcJw1SzmIl
olPL60jMTbad/MwI4u5SKG7vOzBzl/etSgn6j0RCL8d1CTzOm37nmwD2/DI7Tq2mPFtugwrj3H/y
laY/qxqEvGmhPJuQ2e0rxBJuBrEqLgdnjZhmuZSzaRzCJNCUoItLIATy1nqRpvda271zDvqhL9a1
jwa0fOPjwMhgCk7imyZxjf04Q0eSOXPKLxNRrm2T6tUGFLBkQ770OJaFtWz95mRJ4EoNQyNeOKrq
njj8XYzpZBUQW5BK9QMEa2dbwTfTk/y+NPocKKwynOJwKy1X83VpqFnZvZxIM20US1VH8dYQoFvm
JipUfUmMvLkBXZr+bACXoZn408nQcdTstn2yEJ1bDlo378dS03aOggzfLYdEZXEB86TRnWfP/ZMa
OFBIBNSiv9nN0YgPxVx8y4LMOLP53Kqp4X2SkZbCRZYnGsqzHMW+86L1vn+Jy+gEQW/7ripgEiKG
0wettyARl67lMDLsdh1HyIHLu9lTPd05ugI/pes3UDcVMSFNj1yxX1t71SSzUjuo3kF/HH7j3XuA
3Alpa4MNrNRRWFSjojqg/QTrbAsFKBT2PyCjpTQrSbtHfw6UdRdO0wYUUn9OZ7e7kUvihGgLKJDX
dFD4RfoQ8Jqe9X+IgZv/cph0VMfRXJiSIV3RPnhjBrjOQPPK9DWibBN11u5eM5TmnLR6cocKX3UD
Tqk9S1vpwOSeVGm3lkM5MRvOx6tg091Mhdcqj5aNKs5MYSnaGxR2XTtgK7IHQ4Wsk2gUkADHQJtZ
Nn5mVavCUr/OitLs8gBSlhv0cZqdKhq5RA7NvOU62b1e/O4aeZ9xqr/8wXuV4I7iXcpAd9iHqP4B
Bw0y9R//X02tNuGQGcMXvc+zVRZolPmL8wQsH85B9soQuqmbSG3PdeTEW2mLxKFiqCwmyAM0a0eB
PkAauyRyD5luOPukh4nXLwKcUVs7fej1KPdcbONb73++btDrVWsF81rmKS0AwTehSWBNusVyGJgx
3HLCh5bDxBzjd0M5e118vbYtehdK6N8WX4dBU/MHpYp/q46as3eLoji5U7LJBJJDNsTrjdvMM4w1
AdjwMZ29/GQ7xq2pq9W3OpmUGzDK7QN1GvqmTHAiQ9dM8AsMisTH3v6B3kvDr/3DRuDlJkMT7q7U
+CTbZVNCS5PmL8HEJ18JR20th/nofFIKJ3/IdZJxoPOOhmdkLyilNZtQ6Sg1kMMYKVx78KcDDKrT
s5H/jLM5fxlSpGANE4okeS8qDaJF4aoIs4nZyVSgbc9rAKPqiDvB30DeTM0iFDLF3+AyNL1Phdvn
D52XV+emt45ZEFpLy4qjbQewblGPjkVKo/Tvo1hgZJMq+sbL8SVyC+PRUGNja0dauGqsuH51nW9K
64TfPlzod9rn//z867YAN71//g3HtnUHLAg8ProJjerv0ZsZvdRK8ezs2R45izxDdGqumjBG9FsI
YvWdv1Nsw9+FffUQBgFl/GIk7WTWnPrmOqaahsg7MLDNMCB/PkFje5OHZkEht95plI9CQ2P01niu
Kru8L+zuNqjT6SxNeTH2q17J24UcyglT9x7tugMwKC5yKM7ZN+H8JEeyGX1KgVP401c9kN9lrFO3
5MyNsy46H+W0GKgkh0zYP1Qoky3ACJ/RvxLQ0ekJJB115zHSAWHfW62AQ0GQha7iQr7El1devspR
W6xNRPKCTtUh4w8ggvfm5mSS9Lo0ZWLqNyb0kO8mQrFEXuGIK+TivLS/aYZvUz9TUh/XQwS2U72k
2rVvvVrOyDGJXte9dV3n+1h6AL7FQmVEPFW17z/EAeTwaoNefgbFhh4pIYSC7ehwDRm0elCRZfPN
m9DNwzsqQJTnIPZfTb79Jznq2lNqFu5TpvvZg+qEJ9JOyjPy4iM6yWhm11anPFOkFK1tQq3NADr1
TAFOfuZbHT80/CBhosLAgITcYxXCMYB4b7WTtqz01kWbTWs/Lvud4ivd7r9IO6/ltpWsbV8RqpDD
KbMYJCpbPkE5yMg5NICr/x80bdOjPXvPzP+doNAJoCii0b3WG5Ri7LEQ0TGcvZbl2bWPO/eWRbZ9
tyFBZr3Xht1lEwe5HWazXz5LGIUETsgzM+wqREE9kOZQmV3UA2cG9K9+VgEDrFHiieWBZt5pEQbo
ds0KCi19804eVHxf73KzvJ8RvfuxxnV50faJf6qR7v7QLa5QZb+w49TJNw9JU4d38pAPdXLrjmdZ
IBpI2JnI8kvR6dNNPokMe5m5rxPNyScTGR9Z9PgxHdw2PjHjxA9Dg/B9IdKzLGHXkpG/iObZKH6Q
hywlxTXBr2J58avOLEPW8qW7zNDiO+X1+L3xezC8dunKUhnFxnOsTH+UyLldSk2m66B9/T/aekhR
K0KvGVog9rS3wljdy7NWDDhD/66Dh4mHhECNQ5K5pbaiUWgIltlOh1LG5VxDYWybxSn2RuS8b9xq
HG+GDEskfCjh4yn4h3UC70OFVOdDkeHZbOZh+5wjQLbwBXmLoY/eY/aT36xc4+eMgTOy/zj29Dhl
s9iqF04SZAH0ju6YVYr71Q6bH77dup9yr/AWZqllzwUssZXvQkb65wn1L8xdBHxdlc0jkyqTKc0f
0KQJ4t+5qBrnGecoPEbmV68ouwrlkzjdy/A1mqP4QqtqCkXehsk7t2ZR87NV1dKfrdexslXHkrLT
i/L+342Xl5MDYP8HS6uuMTrPqwFcSxvmiw+MALsDcs9mGA/uSxDLjT1xNPUIA4eoE89l7dfLwLPF
s8mmvQPsqij6nYkx8OvkRtN+cIo5I0uRSKG6xtthZJKkaAcOUPqqrU5Tq6FaYyFbO1bptrPQygna
0N7B/am2Vq/bz91kPciN4NhOIY4eUfMYC8vaNYFabQN8D56V3njAlLDdBVZo7oyh2qtNkb9ZCtB8
hJi1k2nk+iH0cN/w8L95yRr7RUa5f3dFEvxnV5y0tEtX1xteC1EqKxiTzsl0oSXjQAR3Ki46hN1D
1nTdGLgnnRTsyWiF+1XPpgebh/KralTvTjjYb0aJCrGX+dMrrDUokThGPQ8OJIzM07tHjJPGVdUR
pFCVtl+7VWje5bnSI19Xh7d+XarboTPbo40K6U5XBg/1DCfbGwgb3DhCqAe3qordaEMGxBc32nZD
6dyWsaWsbXeczjqwYFKAonvAKzldxZHbPuGczl5ez8ULExf2PdmgfYocBcmgUiifnWn6xF9Sf2MB
cHKmysEhPNsgzRDuA5I2u0rw5/Rmnt6NxVjd52X1FWNj7U0LTHXVBBq6qA1ESA2jMlmfDa2zrcG2
Ia/nqG9hYGFd5IZPorsbeLhvJm/EgRmqNEwpBIpJaiXfzKpb4EbZvY+VGyCI3pXPkZ8GG91SjENb
5RiIBla2TtUqeE2E/SK8qXtXknjTdRbia0Ws70b2NMvCSLqHrPCNjdGp/cEBzcqEGJSbrg7LxyaL
mS5DI/tqVdNGwwj0kBTYjzpJ6SJSpqApMx9kEQvghjWIhefUXKc5aAgu5CmyEZzKTpdTbx5utFN+
SKI/LiM7u1Erlrg7pje64qEeJPBD89VI33fYRW0CUItPAB5zXjhm/m6Eb2IKp285L+blUOfqvV5h
56rEprszlUA/KyHGi0HlVF+boF7KMbnr/uh0tXguMzPZdPz0DpYBM1vRcgcIb4hutl+rvBbjbM9s
+BjJ1cd8MOZViqyvu+kR5OfPqms9WclHWRK+DikijZrLNf62Tl5E3gG370+ZAUzAjlxrBco+eOr6
qsFlwD3r6C8/ySrbavcNyeQ7da7CGQWlPDDI6KfRP7bcDDgZyQBZ9PSReJy9NR0VJa9m6NfQ626N
dGrv7FZpH9swOgRpQhhL69NdpVnGup+jWlCncbLSveauMozuUe+CP7p1I0jLzHs1EmfclYTpMg+h
kIVeufVxwOjkcpDFLBn5/1lWviJ8ZJx9BCbPcYREo0+8UlYpwvpsqB76KrJusnnQgQFUa9nKKqP8
D+LjxBn+dYGOVryLYrROapWHU9PUDwCcysizqYhz/Zn8J8mYDXMtAryTu7WJu91X84t88lCMcduf
pbntWprbZM92fq0P/9Lzr+Nkz2a+5u87/B4XJUq9FTWiQX7vk07xO0F6xTuqTQ9m0rXHW1kjDyOg
qK0SY2f2oaGxU3YBMlDsupm68up8HyYWTIY55cYDXtxaNSapc0kezCaytkwUNaZVoUhAILrdsvfc
cRuiCTSBW4ID2Hl3zhj5+8iI76M89u5klTxTItI1XTApvDF+NRDdqjd5Foy3sYdvbzbpZwQWAY5k
FabdCGYDO8mtx1CL1QPrh2QxZvrXmjjvU6S571Orh8+11ovNmPvIgfrIDJkYGoIYDpqbshDemmgU
7K3WenDKrHzEh2+bZHbxauciPlodsUFZHMArMmtZ7aYe8vJ1nHSM2rS9XZTdrZIiKUlMSgd/X9g8
5sIqbpF9nDQ8adJGUW5YSrTrPoMEux2n6YulF2IxJn27JjLtPnel/mCQbP2GozXurAWUEKBB9i41
yKT/mx5EN4tV62v6FiKPtpnKlqSGnmUn9sDlOivV7IV32XeIIv67rr91bdecU5jF5s538CrXzdIi
eoMtq0hxnY6JlKwhXVif1FLZhIOVfdOU9GcPPr26n0lna5xhGpxmUfwOs4Ql+Az5JaTeLdOavbJe
AnIBcxoprjhcIHJ+2AXHaByOgxqgQduQRWkxHGLRF1sodwj9R6CZt4SZk68Y5uDwCxT21S2rfMmi
NHka+0hb+fwx5zTyMN0FOn6ywmzcDS1QljHqw4M/WAjUuoV7ItyYbuIaSQD+Y4gyGCSUxyDDr4Y1
+HQyqhFuhF4YN4GqjJ+SgXdAOXjEzBEGH+AfLGS96TcTroYD3eaJa0DG99pNTdAsb+cZTBlzrtZa
P7uhrcXK3fvBqz15NfkKEVGo3wLkDtap7Ybo7lX1baol/jKAoPdVQ3kkUO1vkYpo3YQWEsgoT983
bR3xYfXqFX++28xO7G9Zmr7niqifnKoq/9PS1/rALGCq8jTD1DXCaaplQnf711hCOySag/jw+Kxa
mfdQmy+u0THxIpext3oPxkCaVG9ZFKPZp7TdXS8q437QNaQ1qMeiC/9lgYFcjRF8OaDEN89Yshg1
1p9F2Yojz6GKyntvctOjr6GcFdZD+ZDWSb0ciHa8Gdl0H0lcrufelJZT/Wjs8ouB3/CrAsVzmSFS
dUPy50fbNupBURuSN105fg6d/KFBMeixnutDwPirwDTGz/2xiv3iTqiE3uWOvkgmdSMmhPDkfl/G
BUhwDadIL9F9TR2z3VoFXneVZcRbJ+1ZWUIcJ1fp5vXPYLojtBVo6f7oxHnAAkkdBCxUyn5QiGMw
WB1ZCaRHPzTILnZpM0R2xAN1WGfu8Nya9lkiCSX2EJZ7epyrFEgD9yEKbkhMuGIF+VI9uU5brR11
3gypKqZpSHJ9byOYq3pg/XDc6iH2XeUTggIWvmi1dkYdzGH+14jF/R4e+WDG5HC+uctw2wrMH3XU
P0zGGNx1pi92TjTkdw20AkQD7fxTXUftxnXsbKvUTf4JT6C3zjfFOaqm6NGDNiurRy93d4gnIPEz
D0LD31mYOp6zZqi2r1GxMw0/++QVpX0gS1wvZXFQxkf4N3fxLAiU1/6tE1vVUyDa9CDwdF/J+iAP
7gDVVU9GO65yb9IWalpuzLZlCc5K/gh4/M/DtU51WoEePuaKssu1QRZBioo1nCVnlYsGmVI9S++9
KkcjlEQvL8qo3+L3Vh0DfNZuEpaF+wzkwsHgAd0ZcdehEZJpGzXo4VLEU4awbjw8pKmH96ibN8/o
AfqLQdO6T3j6JIssHo0vuj/ngMvivS6bzZj4Ph4oFka4YFEXxogcZxJEwUItSMLM/rRdED0a/ZTH
+O6aLFfn/NnQkBfwu+RenUuFG+195rd72UZG59JmzKT4320yC/fXcR5e26te5PqFPeCZ0SwA6oU7
icCEG2vsizKEnDVTDdrAUTamSEugrvwiu0dPDW5Yxgc/YCre4BscvREL0ZgohuQ29VJjryJts8li
3Xl0a7LYEdIs76hq8vQ732utUheTnisPrjYV25bFwH4IkEsKKtablZ6OWDcGh8hL21OjJqj3EsnD
mkUJfgA5zXLT+KGU7VtBcvnV6RLMVdxuujOcctxNhl7eGH5nbhIlxT8uRlI3DRvtYCBSd1LbKl0D
+kpecdR6QQegewflsukSM/wyJuh2lPYYniFGMNNUebgL6t64d8IkZFusW18d8ZklM3SDNDfEKZI0
BXsoxWHOT4qZryAbQAT9PDM1lDdbq5gW6mjZ5160b3XpDZ96dxw3GJcQa5xxWa1mrnCe957GVFRH
eE3RUm3N6FNXxMDV+HnsZNGb6lPXBOKh9tv2XhTJoz738goj3WGzhijNXCR4R+RTCb/lluhuySfw
VZSQka4gqSkaHTLNEbH832CrsetXCpJTd7LKyfHxrdNwS67AOKTJAOEicLytWTbMDGqqrBqt654S
/CCR7u3F5zYo72N+HehIK2tk6otwkcflYTT64GuLq8QCH03zWZ1uLwsDJfnGRP3it6bxWrbatOsQ
rlzLouf1HcbwPGmXVv4sgS3q7T/Hfey/vPtswyBArIPgx2DjLwxvDZ8Ie7Qr5Ul4uQa2yTCWYzX1
d6rIkn2DV/YGumTx5BcsS0w9c76X4AKDlof42neE13gzJrcsC+gelflTWYUoiReGfe2eYQZ1uXQK
wXV/6TtfGrM9tGr8Vl9eiNr51AGpT9NDS8T3vW61/dAVyee26c1l1Mb52UxqfVew79gFhRafA1ij
S1spgs8ZjOyARbkc1Avc3YoBnAZOqQt9nglKK4sQlYwX+pyPDxG8ekoEyd95BpFtv0tjgnHw79Lv
caBcnP8gKwNk7uNGCcaJgYaBCpxORVrlA4yO8I1vAid0ngxSu6ukG5PyNbX8BRCzZAtQDDVVVcDN
lKd1RzqynQ+XltwcsU6W5bQhEzmN7jLILJCk9nSSOBcJh5FnHzAxH4pCWCPqEa1t7qBIoQ3UIfo7
kE97xLueRafbdwdNqZxjm9j9ukFa4xmpkgB9dL7wrDwixmB9l4MyJWKQE3cb1WDPLwc1ScBjGbrG
s5OiPW6ld7peht87gaa73vCUVIjs4m+Zv8Pu++K09vTJ09pmCZfFelDHBFpsEtmnNjaVHfxD1I/V
JDxZwAXweBbK3gvNF/zKMe8DZHMkROcdwIfGGyWbxFMOJ453pRjfsRmNW5MfCHg88B59/CwSHP8i
r/45iEB4dBnEtrX6PWiUSIEaqa461aPLoHi+07xtutzJ1xXxpPo2KRIAQNve9LI1tohh9DK1wRfN
crWjMJJ4P5Wxx2KXKGPjs5ZthiHYmXMMsjJUVN6r0bvEIJGXWsz7zecytbB6Ar+pKJr9qex/NDPO
ve3aYVMTT9m5VuzM1ZURF+fATD5lTuYjjwZXt2n0V2QM/VtZJQ+y6GXphsB7fPxQbza6vuwyUa/z
8SHpjPEQzgKIZEAgE89n14OsS4K+3CU53p6m27NvUx/zZAYcp7511OYIsmODp9Xd3D7qc8hYto6d
ah1r7zGoh+ZGzxLjNZm8DUk6+1EdnPC+DsVjOpPACrPxdlqW2Ctlwphc6dADKso63wni7yv51Gru
mO+80e0uRdma2eWNr41bq2x/WPPWbACovyGMgyHGXFRi7VSB/3zwi+/G6CjHxhudk1zghtomctTq
dFnz6q7dTkTn9R7TM8RRSfhGa6HGqKc1IehqlmrsMoMVcgXhsYzD7NGa4j/rJ3Z9Q25lj3N/q8u8
N1M/piMI/6yFY5ug0m/KTxRl5Q1Lf3cljF7d2ZPFPyALp0XWtu4Jf+jiWWmDtdxnjnlX3mTEh5ci
0bvHcQjLbeka8UYmCv0kM/AFML1jwlf2msfnUtXGF9BnTxcQDFgvxOgNRd2wNnb2md8pJ7dv2V5i
OP7JapMzbu/dex8jFJzl1ptIhhiguBfdYQOOar7SNNso8MyHNJ/trMGqfMcCwUyaH7mvWm958UAw
uIBE+OtEUT7W/NmUg16IF3/2yavWeVMh98mUA9iXOUfkEG6df055Q8pIj7RgI1t7aJJVMX51nUU+
slf3+XcuoRK0t2nkJMfOKiK01xrnrcvqdZO22res6NSFpyXTfcoiCSCg7W7SSHjPWds/yR51FrFh
jdLntkyrbefm6O6nXfXQzcE32cNBeKK0+vFUMqet2llvpJ4PQoVMo4aZtsKqfGRfb8dUOraxTDsn
fs6G6NbQ0+osXz4FJQaUZ/kzntuupdYI/ij9Huf7/BD/+e3vqc5f3/8z3IbMj0ai7q9aSIaF7Vmg
DuPT5O1rRRPdTZSBSfI8s1/1RWwfJDFCngWdzwbIhOO0ihtfAUvW+5suR/YHcgo8fGITh8ocXLLn
6lPiJN7aZqrCAbuNNzYWH0sJJpYg43jWuGmLcoF1HhJYiBodbGbWF8f0XnI30e9kSQ0GXAnjpyQi
aqPZub9n3q5XQe5YbzCuvzsA5e5LD4fYZMIfJINhdjt6ClmpZLgP276B/Nd9t1CqfauJrIFd6MfX
2OiiZVSn52QMxG0Rw0KPXLe4rT3H38WaaG5qdqcZe8j12FX946Cr0zGNus/apPePY5Xry7jtg43t
kVUoedd992wcKfjudokWK7vKb7+ONTpwmZmVfB+BsRKaV3/ReNpzvXRezdH0t9CB861dld19aJen
FCjvW5oZK5lXUlt0iUZRhGcnru6FEsY3wxDZBz+HiyIPvD5BKBYVcmszT2jmVfU/hM77lgxNVHmf
wsJHaNNQa5TYx/aOlBiv0i4a14Y1VJs68c27mtlpKfzK3bgCRMEC1jaqTV3iPLi+emcAg/uiAZhZ
FGWBu7xTlmx4xk2huq+hlfdfXTcqFpWomzUG8/HWRhN8yQwgXj3bxpjADPtvAXT4OqgwuOyMpz43
vR9Wr9yzKd61ZOdXowNjYUzwJmkxvhBZ6G4Ts/UOxdAMO9tV9v5U5GtthMWeNlhbga5+xTR22PTg
4jaF37EDz9s7HblzLEjG6GuXiLNLsvWdlBMxGweTez90N8gFtfsUWIxk+9HhFy0wHydcgMb0OARh
fC8PVaVqByUBwjdXJYpSL6PMtdalVWgn4YzwD0T5aXDLc2Xn5ROw2icN2+w7RJTU50LRXopAc271
uGxOo1WfIQIA6c/imC3ce6x2+VGNggcPXvdN4GSRCRG7MI8KAWhvPYV29iZsosZlp9YbWVRG+w7n
HuXB1ntx29ntsAiUPH8zlTha1WoXHnSvOwHTdME/oyImGTShx1mFZlNShsE2G8XPetmYEMQkXDN3
kWXUxj4rTpGven98JjOS31Vp/MzqpLkdh5gnaRIadoRN/4KgOz7sKm4nBEm+894V95nbG6dhcHZ4
jIbREkEtAnomEPS5UR19cd8PjrMvp+QrOUZ6CBQSbrwIXbJLOUIRdzHCmlz4Q96vSyLLLyxjujXQ
e15rc9E2bG+pelp3k6PPvIm8EkO/tpm96W0jP1xOHbNjm8SKy12KuTYJeEG5urIMxW2JBQFGFOO5
GmMLsxsMNES7xkf2eyE0Vnhx+1WYVn+e2gx/q8KtN3X0NtUAfWN2OmMXNz+E+ShcRzw3SegdK3+C
O1yl0CqSDhIJPnZnJPz8HdL12aLkcT5nSlee8/nMMbVzxqSPvRxVsrEvmmyLW0OwlEXATdmtotVf
E1LCReNYT3Wi9jeiseulLDpRMBF5S77ESm4/oS0sHrKuWKZzqSxgbOJ83q0HdVCO03wATfbzLEX9
ftuH9pdr1bXbta9nlBWpDe7+e6RjNwdQvD8qv3T3Q9XEN27ne1BCh2wXmVpwElHUbMPaSG5JJeIH
VBrV3eTWDq4oSHsIEZw93sy7IiuyA3rELZ6aprfrosI9GiilbvRRne4GfEPXPuCPh25KkJ42hfpU
pvd1bYE6cKfsHl3reNebdX0z28/ejVEXEfdK6zfdz09qxZOepGALcFr4HNedsQSpl50N0q47gFTq
ri87rDwKHbodUdQb/MljpOCU+ZUhqqXrGNoXm42Frtb2u1tmjxpriGVDVPAsDGWNuEj5w4RUFjIX
vgU9nxCv9+JsYWewq8f21uVR2ia6K7aDBVZGdfAWL+1Qf1Wt5qtuZ/GP3D6B0kRggYf5bJN7fnNC
o1xWvdY8IPfSbaq0LY7uUB+8mJygHyjNGYZRh/EemYCqGJZhUafvasg2y8tZk9iumW+gFxaHacJQ
XQdHsgo9oX0yxXgiBuKSqPQ0puxNo9rVlyi0prVw1WpPmNJ5yBvxDreCiZKsPTvixr7Pmi4+GFGA
kl/Wj7eZN29fLOtrrJUBtAw84rAr7bZ2wBIJyaL7DpTuNw+Y3ELLsxEzLVOAMK/VTZ333SvhCRIk
9IjmhbNbFdm9LpoCHECzU50gvXEmz77BK7g48r9MtqPa2neeWXmrSMxyVUPs7UY9Go95CRx/iDz/
yTLN5uxgfJrATBWGwKaAdG8wtOkpQoBvSwa5XUtwV8B3ubJFVN1I6FeHsDlIEbdF1AroV9O5iw5N
0ydV7fMHFZtao2ytg1X36dIwe3HTdVqwnlwtf4OI8U7WZThXHtSOwgi/R/OcayXeouxnlxudOOzo
qfZNjzn7FmuM/CHQhUe8smu+2R62NFGnvSukLCo1cp4r3DbWmpa8uWONJVJueOdsPkCwx08n5ofq
24quLAgEaaupdsp16NfeWXb0PNvcujFuN9c6lN3gt1hMLPNVZLfUGuyze7n25WKprW0DUA29mF5H
JQjXblHmJyUgAAg/kPVzb6RHL/Y+O4nhnSKD/XXYPE6GES31SUew1oPlXvt7x3O1UwlBZTmhrw30
BFF8L230m7xPxzs8eMe7aJePWb5hcxztSnYKK9Pu9FfkTr8Y9TD8ID83gVRmocJuu1Zw6mha/BkF
sW+myzSY9krKRG0q1v3APLJTRyVepZWtPdtxgDdPouSINOY8r1r6CcxMuprchgWXWo7HyQc9khmW
s4ltY0APKCk2rjo6x6Lquh4lpe7RKpxsJ+uuB61xf3VpXJ24mgP8i9UIioRN8+o2olnkjhm99Ii6
4xlnGWfc/diigoUAz72NjQmKAIQE8D0IQQq9Eospak+iNtgCEqF6zMgzLSBlDzeyTssMe9FPLaRi
xT3HRuS8k4vCBWHZ+oH7EBiskiNd/aIqyrgHeTrtTQWmycJHOzka59BEpQgWgsknpYnSN6GGANaB
A83AZZcAeLgHld4jc2ZgvzO49doGQ2+FEQnJIIuOajnkN/gI8zyUqrKqnEkntef5D6MjHgI7OMGN
DkLEgRQCLEm39bW6uCeeBiUZj1t4bC20cZtVE5Ta+tkuxvg0ENcgFNLWz0mJh6SXmE/8fuynaYTN
Ax38F0Mci5v8wo6VfLCKXdyq6kkAS4K4rIurxr9ty2+yYIehui4ckawcp57OCdJYC0NrB5gJxnS+
1KH2gQ2zC/Zi7iIb2C2gkaKgAUNNKeJkqVo5C+BZQG3wnOrYdenPsxRPoDWykRYyXwJTMtnncspM
xO8qVfsNkvnoIlpITioq1O5M8/yTPPAz8G46mFYG2iInq7Z5AWTxfVspCY8/0yIrWOdemwbEUfhm
bqzacu5lXesWez1pMG+LXR2BKZhdXWqThR9Qg8MsGy7JeEvWyTir42gtDT8M7kM+9XZ0Ruxg2VpW
ejDBRhvnEMIdCNZVb6kmr2mQm16pw8WJzbceUt8p7L+PRkGitRvLjecSuC2jxNk3fsNabD7TEuRz
LpWyLA+tc0uWd9z0HVaphE1JUZSw9YSSvvlJmHzGTGBWRFHaF+Z7bdnGfvAIFiVam3Ht39kqP4oo
+cLmigR8V8/G8BavlrkoD8LTQdVaHtEBeG006YOD7SGWdiLVz0bzEJkNxEbVRnrF5wtGEgHlZNWr
0xvfxl8qnzQlWpYT8QAzsdJVNCnGvTxUIZRAVluYBAbqz7q67ToSNjqub2ltXvoJTbsloWcfk8Ly
NmU848Qdzdy3EZEWDw3rJy20mwfRiAV+N8WT6fRrL1GV+3mh7neN9mqAWD0SIPAvRavMsmU8iniT
6WVcL/IeB4wS+f8tEkwpudjim+vHBc4BQuA+T6RZtOZwb6GksRy9dNpanu8eklp5CeMieRAwJM2u
bp6CcayfCtBIpdFqt2Wg1E+eIaxlj0Y1MyxFXFj8rdYTmvFb/9YqAFVB3fJv89j+rk1T/BpkcX0T
qSEZIS9IXm3YMmtTNNFOtsKIQLszNEvQK7RiM4HKbaI8qq6pPvD+AMZC9eD08BbDwl7YbDQPjoLb
YNlbxs4ymhQnQtWGMZU0CDaBHoMHbj9nhBLwr3DVFXF9WkdV25YFr3clcSxCLCH6ncBE13Ks7vXB
ttTKbn0Z2wE6421PnG/uzAqv2RQTyHjZmvTE/sxxqi5FYFq8sMZB3cjOucCezxxM5Azn+6pBkq/r
jsDYZeww+CuHhPZWdjb6Vl/VoetfWlO76dC3yHBzlGMjQeKtJyUk/4RkChU83NpkixnPznK8/q5H
+n6TRVN5dJMD6JPoSWmWvaaKJwXvpaesHl5gUXmnwsyHXdVD3lSMQdx1LRJ0Ue/BHVIivM7mulb7
Uk3oqV2qesQKbk2Szb5aonMbs2MGaB7uXeGKO9k/ryNc9ew82rr5sMycXLDEi5wV8On0EAQQv2G9
fcsJTn0pyxA7iMKw7jLfwrhycPdtO2XnzkqeOzUJXuEj63t8LVC89obgtU7adkOsfdzIVsADzZIc
obeXrYVZP2ZN0Z+DyDVeui9NlQU7PSww+RRWjWKIXa8aeKvbJibJiacFMkheiTsI9tXOr9N0PjUx
J9eXf3T449TMtHKTjIQPAuvBh4T5YvPnPXomMN7BC14Mfm33foq7w1xSLGHexcH4IEvxlCOBmotv
slTzR0PfjirSrVX4MtVoB7kDOTp51bidMAAEmbKKbcW4G33158FUbhwFv+FrNQt+vHr94Fl2utan
ZqetcTm3MbJk9LWhCGJ1UfmwBa51sgvxCPY66JiJ37fzezaMVq1pz/DhN5Foxzd3sv3V1AJqHrVc
Pak64S6w0ysXrRf473W4jGYSvDzgq/TzLDVwvzXJuyJKhDOKbMW7+VdrkXnroYdQ8qFBdk7nVtEp
wR+tkH2wX7FFQ1SC2Ovlqk2D1WkzAdzrIBUTYJmN6JAL+3mIWSpgF8hBnl0brv2uDR/6/Rddrpef
AMQnC3n96zhZvPa53um/6PLhUtexf/sp//Zu109w7fLh8o00K//Q/OFO18tcP8yHy1y7/G/fx99e
5p/vJIfJT6n1Y7Xpwujh+ifI+mvxb2/xt12uDR++iP/9Utc/48Olrl/Y/3S3D5/gfxr7z9/L317q
nz8p8g41q0MDH9JxZGkXzY+hPPxD+Y8mUlGMylP356hLucMK/nKVS/ky4I9h//YOslJe6s9Rf/+J
rne99lHJO0/ra8ufV/q/3p/NDFtvYcaszq93vFz1cp/rff+s/b/e93LHP/8SefcWDoRViX5zvev1
U32ouxY/ftC/HSIb/vjo10vIFhznc+zuf/3f//kyH/p9KMqx/59112Fg6rvViMMPnuVjc9sNobOu
QcQvZTHsZ8kAM29A7tAKRstaqhWWzYrbFPo2bTD1a2qPFeXcLDsOYwAmDvDKEZI6hvIFnk0r2Rz0
a6ztvROYXxh0sqqfvPRQeawCS73Ut/poOCuTpNIS3t+SNAPQy9mu7WLmJn3dpKUbXDwkPeWpNUyJ
srwavenOz4HXqqsVnO8bGAnXTfrFjxrlxkTyeZlnWbIlJ0U8Ss2KB1CZO7PK21vElvIHhejL0fLa
s2yTvSqe3I1n18MKWnj+ILvpCVZiIcGWveyi+ypLJMzk56vKDmlZgOEyY8CC801kw395d93tz46l
+wRR/82dvRHlJd3/GuQGEbjcFacJJNaIoS2GZ7KM2WS4HFLvZ/O1wfzdxTYVuhQDXQrxc5gcKw+y
n/f7KlaV4JNqQt7VShgtRh2TBZCn8kCUEJHSa/mPTonrnkBfjts/xoA8/dX9j1rEFVN3ORiqQKYP
DX+s3+zbXoucW3mW4l3R93l3+lDPgihasT7lN/RhwNCGxz4JUGv4dQ3ZQx5KtreoQNn99lonz8LU
6XfQIN8/1MuLlI17qMvJ3stGWeWkYpOpGPFW4O3BTJInxMjJ4itylrlde5d62Sjr5dn1ALzOPsji
JEXv5KlLMsWv459j5bDGjPxVZGB862fZsAEC0C+jeMI+HH295ryoNIIkmBop/GqBUBO2s4dN7BXt
WQRqe6610tk7vfskq671yG89Wf+PtjNbbhtZuvUTIQLzcMtRlEjJkmzL7RtEu92NeZ7x9OdDQi3K
6t77/0/EOTcIVGZWgZZJAJW5cq2sddlrECqHDDjywTaDfjstM8W2XkNWuhrlOq4TTOt1xKGW87es
QFJZ2nTlDB6ox9d+3Q+tu5DweeVm9a3n0rMr3bvQwoJ2aHcevJwhNdxbtTWMFF7zCuFopVJszn1F
rX85bzWjVrcS7rd1P961mm5vgqbPdk1svPZOJ0rnuWQ36I6+HoyygayTbL6Y3oV87LwWfxC7tGO/
CzUUf5Dp0ogNfcEmgucf4TRy1qZBo3STuvZduIAiUIhUv2cF7ECLksY1IrQ1DdLgIdvqpw+gnyQD
fH4Qo7OohdL/apEA2RVv2CA4je5yO6BytGQA+aU8RVRRIa78myAPQvYMXbm2X0nzSuGTXuJaqmFr
HFCLYQ/rSQN1XNk8LgwFh6it410I1Xu4BSmYAwfJ4t3ge/VjOUz1o9i0xdbR1I3kEDnag4zF/WGd
UY0fms4PTr3dDOdetfqzN1Ah3sg4hoX+ztXvi64Y893qIPkEHmB0uh8h4jYU7vUe/uWg3F1X6PL4
da0PtnBZz9fvP5htNVKOij4+dm8qoe+eK68qorU/b8khaO+eMOtjhxLg3Roj43cz14fM4EfqNgD0
tKXDD35chYpplkYvA31hx3wRlZND+nY2iajcdSzufkjWGR/sMmQH3R9B/n9rhs6dNyQ+6ZryaGLO
zEi5XA+537wOzaDddMBEzuIU+zq3pxtnG8z1vL9OI6vu7/qy0rYr261JwyFtUANkgKYRRYCAtWqP
XPlvxtRlwW2bO8M5j3M2plGDMM+cVqfESF31abDIHaijm28lpl4CE2lVmDyQ0R1VN/KQ92JyQ73Y
8jI6QA/SaGq29XQbvuLRmW94zGkPNLPqD3KWoQOqz1F3udp1pNvOmW7BXUSopwKq3WhjaR0dPjYt
fhivB9J6/EtAfe8iBRLr1R2ZHlSVb1eT6Ga55FgolGS42vUDhHXenPvGXK/2zp6nFegYdPGGWT/N
aVTB8YHujtdlEFUqvv1TR84j7LLhh9vmw7amqf+T/xYbGc78IXZwvtVcJq3gUw40SgBdAzla6jWk
k/LgxoCvaVjdlR2RkQTp8GoraKwqxgqFnWXGOlnWGcIlqVeF7qZZPDU8ZtpOVrTH8EZCPk5Z1qa1
NoL1nRniLaxql+qOM9oPYNbzvdtANMx/nf3TDukT0ZLq99CO4fWwmvShqhO0fxEzPFj0uXyWWKFr
+TVW7WeLMg3QB0WvlY2j8UiSnoEG1QOaYRKGC4xYNeBVE690G4jXcQE6iFfmFh11SNUzTK/e+qyz
NamTb+pFT4p8PRn4CvzUdSjealGiEm9WoCpTmwCaGg2WX6/bmH7aPEBUQgfPcnZ1XG3h4gXBoR3t
mG4FiZPDABvz6qB34+dMhW8eBoqo1wlyiQ8rySUm2E5ghGZhCb5eO10+FOir5lIBazIcs9zbE3C8
yB7j3+iDQg5G/S3gD0CxMIJqeOi03ypLA2RVTs9TMdCfpyQplfBA+83JVYfip+pfgnRWEUDkC7tM
l1XzNq9PI/ne/92q/qjDjaEo6Pvw8niyBtc6an5PZzb4rA38Yf050qPgJSznU1CR7W/deP5cVMV2
XIjR6J8r7vUO2ahgiaJpkXdnG40Z8XqJXvFPYUnxypJ05Q1n8Uam+m7JfMopFLOG2xY/KSmkVBi8
AgS90z2pEI6fOje0D4hd2V+VObqX5/A1IgX4eSojxzqEjQXpsgk71bCpZ6s6ynvyHEfGnenk2w/v
yjRV8gY+q6pxZ8Wv3lebeKKmfueZRh4/m/VVnYLPjVE0z8ki32ikKSw6ZnPbqoMy3L8NKYoGFznM
uXOiObq82Ap6dixU3DSaGz3JwQPgUSZg8WQEt4V+qcz2zuhNBGCyKRuPWTf03GSZMPP7f3KytN0u
+lvHAio6RGJa9bZsO+ciIZPuD/e2Ox+vE3R7Tm64g9JVLxNoZba2LfTpa8x63Tl5KIsiXBcxoHd8
CCcKn/IpHGD4yLb71kZi5QBqOt2BbRoO5rL8rLjldkQV4VlJd2oMt2vRNcPzFNT6NhoQvhXbCOL2
DCrqp7fwvYqpKkyogjL14iymAXT6Ialt3iKXYcmm78mwvolPws2YPlIvo2WnVX3zdsr83+AOGe68
IBjuJn8EhS6ncuD2rijoWrwFfIyq3jwSI0O/aINqI2OozqK9bs39uuY1Jiviyd9eZ8u6Vj29fo51
CRmXmfNZHerg+CHEblSeqIH3JbRqlFQ6z7x1eyUCOzirnMrhOha/RIrbgSrrNVLG9jVydUkoBYlp
qwXwjEiQrCFn10uiTaAY23+9mkSyRw1hHQSZqOrN+OBAMLiLRy3Zy7D3Qmy9MT707uxsBjgoDh8c
/pD+DKm3nD7ai/E2LDPtrs7r1EZOhUVG91mfyuE+0IMWcFLmHDx2lo+Q2tcbv56HkwzlkHTuk2r2
8VlGVRxrj5017nIEhB6KZeSZQfBIY+Z1SgULx6XrrBt/auZo63UtLANe9rtG+3e0heNl5ieiQ/Yn
05cLj2Y4HJooA6dU1VvgPcNj7ajhM40A4Cr9ZzkYsd2CILL823SxuQ1A1XlWEHdZhlTru4c80G8r
03udoPdAGCyEBMVEK1q2d+Ye2tglHuxtfu4L569rPK2BwLts1O2WgKqvpm3Qh9ONDOe27ACj2dFW
hoqbGk95+TVL0terwYpUkb60nZORtgmom8IgaeMuumVwicb8y+JgB8U6imWLLSosQMTXsXkyaJSD
nJ8AfwmQKBnKwYjsGBxNEew+OK5DtFvMQ2jZYAS/GpqLTs5kBEiluBSbRnjsLYCPu3Zo5gNVeKjr
3Sh8VCN3E09l9g+vzDWR5JHY1HCDZ5lPc//H+RIRQk67Rlyv8HZ9cV7XABQMly8gdA+q/4MVwuGV
1EjobWyady6u0u7pzAggErCGP+o2Dm7jBWO9kejOjpztFBrjJzm0sKZeSr+B1r6dPuU2TR5Z7GdH
+UxQTCPJYNXndeRSRmsUa9wk8ud488qny/7Fm5ISeze3W+YOy58uVxPrhlp1QIdTSutNUta3wAXh
lgIA+zSG2zRaCv6LpVBj79Ye87/EtQbVfrdPKzfaX+cEQ5Fupj54XUcckBn/f1zneu3xf/48XT+r
W8OCoaxKLeNcNPqxj3Xr1PoG71tp3xvnqWIZXr1S45zaRnw70gKMLKRxFtMg3jVGwiuacvZa69FL
skyRSFlbhsqIesSuCiB8apNq2otR3OsVJXykCWlP81W9idwoeb1LlxM4n01pGtMNmhh71O8ic0tS
w7yNqswCus09vw145CExwdiT+7v4yeVM7r6s2vbm9b3GH6MTWT7lnh9I8OB2qXsYi9aA6/hvm7o4
0L+jM6fWV3sO8w5iyUsICubfet0qTzJfTDJB4+uz45sCLcoyXxxDn7lnW5+UQ5yN9HMM5RmsRHWe
Nas8/9tQHBIywWpt1zOttf9zrKyURsHvjg0jWm0/l4qhbOXMBLSynuWLrUwVxP/evP89Dj1YBVQw
yUw33X/gxpKhDoxXySMAs8t7nJjkUId98E6GOwVakPoGtG1ZcNGcgOYz6summYFxHk0DAHP8bCxm
P+uS24m99FaGVkXrPRxJCgDmuXjRNZLwZIEgHF2CeaNf15h5p/kUO+FzQLPSC4eEn63JewwKF3aG
3tuxKJ2nxrdRLrsOYZo/9QGEJkel8VZvAFnZY2yb1hmK8PHTDE2KNRndHSRo0yff5NBECizYVaTv
nL7k5jXGdnKe3dcJMksOrpGuU2Uk80crifcOUJpd6VYpuc5uOhZaZDyWNFrtu5I8mWlZSOotNl8x
221Z2M0aIo6JBTYws+W3pT792QWWdktq2HiE1PRWjUP1onWtG22Ll4lescd2cU1dq1w0e7xpDceL
ENLOpttE0f9aI02atUCnm8VWrnn9MGkA13cMLKYEw34n9rT12m2FxMdxXer6YcQtHzB20vWDXJcr
XjQvcU55rAcQJrCxM5b9pBsp/Q1Qf/q2FLb0m6tRm2Zwt7JflHAw30RCWr/GXJe4Oq626zKo/cSb
md8pWvfjV1JoLzRUKp/bYrKORWeWN21Wp59h8vuhA3z849eAMULwog5IyyzEGuOk0idjQOQlZIBq
aBs7u8reD81lKMHileDrULwf5hY28PQWjPV26CzjkiXggUbf/Qa+VfNvAw26dJp4YPmqS2UiTROb
F3K7xkWim7HdJbUx3BXtX2lhmbchFE93dJLyX1Up6FTSGVrUkIhhRcd8vCMlJN5pCZEzOdQNTVKr
5+PYjlrj1u7/QNLMpi96iZPlZEwSqaMVurqNpwC69iDpM9qgORizFio3Y0XCfuY5su2tKnf/SlMz
uwMNXJL6jLLsrgERtU0cX9vKpMZNvX3UdRHvVrmjmBe0mulaHyY6ABeF9GUIa9T04IV+hwi59+q1
1L5+nJEGuNCA98Kus/jWZfG80YrIf+k64EhaX0wvfhVZG69t8hffQXawKAIPFYVG2SgWPbudQUcT
ZQPvVkOddu3TNuPYX4eaUD3AVvNuePVKX93/dm6aBtHWGdiSt0v3p9EBjzHqSONdwXMu9sJ2QvkM
FPtEzfBuCKq92EYgl/NudS9Tsr7Q9vWygklD197T9Hrv1kp5A32Ku09o2/1NT+KvDS0Gj2pf6Q9D
VqUbsedZb+4yFRi5t4B6aX/m1Uz75s9Viz4lkDrgWslvdLc1mybw/HuwgPNTqbSPYg/0rDqkvmmR
GOMiUdMeOhM4UQvP5kv03Qjj8ecwB8gVcFt77Mt2vkH9pLpRzSx4YjsIht7O7Z/Rd72F/0QioTeb
Hu0YWpjXN2v4Jul8QtNxB4VFSg/Um/y8GGk1SPfT5KQX0HjOQ14pylYJLJ5mb2dBTqpUbNHb2dW7
nsVjcelyyLGiwH4MeXs98V007uVAE7t5b8U+qo0oB24+OGQ4xf5jWWbuSWKvEfC8kwmzwJz2afAE
uV/+rNVpvPdVYP9FQ+NYrJTl1uqd9I92jLezOY3fA9TF9nOdvI9olhLJf40Qnqg0jiDDDFETDRQa
PnKoNo+w22T8ihQ1fPCXDUcTes7OUuEEW0WUQ9mcOMs2RPx+QH+DEll3Hpyh3c5bHOL1UpcfTVpf
JqWsaQpZ9jTvpi1rUwMe75r60i5Su3pPwteovPJpAph4GlxFP4xzqXwlg7VGGDT9bLIJ4iE7piUq
pz6sLXzrqID/TulZu4NZt32CR3G6h/v8xsj52Fu1mIqDNenDTmLlYKjp71DYaXcyqrpopqeyv4HP
vfnE5nLbzzVlSR8xNxHKbRvycIVBdmRu2umLo+c7aYGGHpXtMHIqO+lydnVH27i2rV5oUNymodYr
z5E/TXtY9wubThloceUQ2qp6q1jLAax5xl2EU7C1pk5LQfcj495IpWDxSPjS0/6fTvMAEciadlj6
XqtpfIyW+zVkXxY1nNRiW0/jQv7n7Lf54SrpOYO7Rd2vQitwcm7E/lH1U0Ly2Bjv0ik0NzMsHDsJ
FMd1KTkLkuYYvy31ISxxHxRPy5roCOWKHu/azNq1rZ1/ssqUjaaZxMdab9Ndo0fsNNWUxvlORWfU
rH8MZeYd9F6dkSJAn1q0q8XWev28HZWxeRTHf7Spy1w6/GhNvcbIlLRuhm03jdpOCo9Xgui1bPmu
jhmiXnTwh+GLVC1X98od/c/ztbxpGkjSrZzTXdHZh77ovrjRDvLLjaWP6WWY+j7cJwqtnk7+j2Gy
dBnnAxm6tG+PMnoLbXndfKiXw5tdVpSR2CXiLV7s5iKQ9BYvl5RQ77tdQcBULqzVcihK3943fT1v
rjY5W/gzL3rhQWMrMZYLLyH9+q/zWnegKUgih6RCSmtInH1RJe9jriu2EK8dqUb9RC/Bvq0q6379
e8gQ1ivaovkDXP9FVNnWMDG5uUMV4G3qOhTPBxsZ39/9oK42mj6o+6blzibsAmVj/ARQ3z8EQIvB
sGob4SBogio7myY8oRIlk5ygh31hoTL/56S2SS6vpRIt0lD6NnPa3cpkQkMKeeZNUtrjRcYB8jiH
fqKUKDZliXkfSNf1nruVs84WNzlhjcoi+Tew1wbEQ/GfJpW3k5JPxic5zG3v7JyhCfZXW017HSVE
NdhkuWqyLUaqfViEw+RAthq+1Zqcdz76MDguwmGhnRiIUX+XgHfmrtcO0NlmW7Fd1yAnB+6pcZx1
DXHYueZd9IBXzeVS3dv1QAGlh3k2h48O3jn+oPTan66LVx4/g9Ls+PJ5+g0MSlDCLKKtkBrWj4Ze
0GftmA9NjsAr2pL14xIgJgmQQ+y8N0noMhGwsrVO/HWt6/K/rjUV7TcvirVbVw83jm01T3KItQLF
e83vXnVt2gJSJH32zFOnpu1T32fepz4LlxwVWjJDgL6qrxK9jklcUYvPtddoh3acTwVbmY/R1+vJ
DHVZX2yTOXqfRtaXUVdqL1EWvoxJ5DyOA697VWKEJxlK6443O3d0oTUX6eHJYi94jLU7GUhQCDM9
vYzm52jp+xE70f4x6UFN1RbNYNsO6byd1vDLkRkSQwfy66WuSy2XckjiIrvNh9HaInz0a/r8ljVU
Oq/OA5fJvKWypfr5IVBDQBbg9D+FWX9fz+l0JyY5lLA6HZG91iFzJIzMI1zyMXGqBXggUZzqthrN
2EFJGNntG9lKJPKIk1M5wOHo71pN0zayTRGbbEvk7Gq7zvhgkwVMqn4b1S26fUgDKJAh+MLekYbR
LOqcajVFmWGhE6Pd9ZUwrJjqvWXpUGT2iAseFPonD/VSIJ2TMjvQZpAcqqWaevVOgf7HqIGgoaQX
belTcvYfYPIyFG9JyXH1XmHyAqenShuucz841qUWbzLzTUbbkOwWXURoGn2dS5i6fA1Gf7fXrK9+
p39HkCl/EGfX6htI8vTPVVZ7T5MeHsUcZgjxGQN9uKMe2V/HQm1OuVomO/FaQaPsAy+mjrZcwEf7
eL3AuuTofLgAxcR3F4jcxj1AZQrqlTaX9myFyZYhaRcZZhaAvknTt2nS30Lg6Z47f4p2jRVFPyoa
OWYd/lOE4MzDoBc2pBZF8mVU6kcJAEDpQHYRGA/XmcgDhj8qjU2w55vf0jmzDoi78LWyYK1Pxwx+
mAWz0i9gl+tBbDnCK9Db5ser3Yvq4VABlCTPhTjYh6kyVARMucylTxe9qLeFp6c44stkdUFdbrpF
n0IOdtGRqJLTOgaC1S6Hq1ts0xyEu3kgESSOj0us65Q1hWKy0DtDr+3z9TB0fXPbl0CX3uwBaKSz
MUK0t/v7lJbDfm7exRRtNB6T1vvRB2NxD1eyfqmVgwyghkbm2eZ1fLVX2VHsYpGzdpkzJI1+4d3m
ag4QlITTjiLrL4u+W+9q/2XRAEGsPm8i19nqdE4tewrZgFi+ax/HMfm+blGkcLIcPuw/aBT+hugX
eNrFCb5MP0TxSLb411hnWa0Ko+/rDki8636mr4YdgCb3LjayipROXj83KQ18qjLTjJJVDjzClfN5
sulMh7DmLyTs3C8a909yeJp/nuO6vtMNgJDoFxnP/M2HTai06k+lfRCdr2WOVemvc3xN8c9NECHN
nRTTXhum7ZQV7IrJaH9vuT9vekhcHuqmh85DDdh9hdn8vXHgfoAvctqmDVyOzjAVOyoq8QPQ4/Fk
u5Ny1J2meHQ1r2LnQx+W4UG3vJCHTdHwaewb/duHSVpbK7CtmsVjW8N74E66czIHb8pQneAFkv6g
2jkkVm58TerxPp3c9I/ESOik5O3tCX7Nmh5TIkJFNb7WQ38v+bN/i3hb4z9G0MTmbnO6gHdul3yB
lyL7JECHbq9S3fpqTU1NA1j4WQAVRajatyMcWyvMISsNoJ6oYRyMEfaqDr7dY2nk/bYoTNS2FyRE
nEfrojK/3cmiE2hJWVQwFDR2OuuinTZ1+xjREqDFvKaozvApUKv8jLYBOxDEydahiNQLb6yGidwJ
DCvL647YF1Mdq/lZlnhbR0wIem6dWNH4M0PfbwN6pPEKko/gPNt68tAsQnpdGOZ/dCGIqdbzvk+z
6u9SNlprhNWq/SYEpOOBtDvYTUwD1Vs+FTqA5qEoUw0HMnKT5E+vRgsebGQuFbYuMpuiTbXR4XxY
HsiBvSvGmfTalGUPWQmXqOiad1U8Aqj6p6O2FfYSiyMgo7bOSHqPb/HiCOLSPOsGPMSXkVRVVjRq
8/ya3xkMJzuMFKhF727n95P6e5u8oBSa/UGmT91G3jTfa+CbzjSwQxH2GpD30b5OFfB8Suwep7Y7
WGrr3NmTbzk70iXJIYc6EZQRGvPijhTduYv490A/hF5lSuvdKdVpYpd/GTDrvQH6/6UbYfq42uHG
2ZtpEr78S7y92PXIK0A2NnCRFdB7pEnNr3TJScpYdYN6Q9nYQtCO3IVXauPGtLMWydjKeGmovNQt
SUiSA/dh3ZUbYdmEZwVKKwW+QxmatvnfJ1WaCTgvny4kqQrob5eDAk8l8EL0M9r5b9viiJEpQxFm
APak2vsJduNSc6tz3EzTY7gc8tHaN2UBu/sykgOAfzNqeOlcLF7WqQ8dtWIZQekIHwfIPiSRg7ur
KR7r7G7o1d/EJAe784qTq+rtOrOJ6vCU19afSPR0d3B/ImPUjUmPOGjRbSFCt6gxDSX59sUoHomU
szVcxmaQ/ZmnqgpeJhnPbJm0fTX3w0awltpA9w3v5XhkLDFyJgdY0uAtSM5XM/S9ADjLrnudUDdI
bFez+pDoDlJGSus53JMVnb9cV/v7qQrcXZwY0+emD8mjWt6jroLlCscS9lBbU+7EOQ+qSkMlQuvi
daF/ukG02t+K1+VRc7En53c6i6fPFlzQz8gBFHVdd9uiVh6qAW4xiSwsurOrKVdPso5e89NprGHa
i1dvuuFWo98VNkw+ETiO+FOsl7eyrESAhISwT6meZBTlEFGy5azOsho5qw4S+2qCRstGb9RED8/S
erZhc6h/8WlmpeARQROFEunNwBf5ZECje6Erm1tzHZSfK8gxNuqAMlvBH80n4RMgF9Ts1CAeb7og
B3Cx5FTZTmvbKAorWPEYZnoRGhvQDMmFhxJ8LaVJs41iOru4jbVt6me/BIYOIgB+lR3UvEIFeCnB
KUsJzl9Kcyk5IK8f23sxidNuILBRPXM4SIQ47A4iJ5kvtusimtWB0c26e7GrjTIgSYNmFv362rnu
qvymDP1Hf1ZMqL+E0irIdIisNDhSZz/+I+NZDrnK4gkbj1O0YJKDjXbwRoxwNxMup2so1JX5vuso
SyFPvfO8l7Bop4drCmBSTNoC/Ei5kcSBOKLGHBHCbuodN1jjkzhSvaHmXWgvEGSkt05R5Nz4PP1o
Zp13X7boGmRWhKCCP89btXbil3Zwi40zZ/7vlVvdDwMJ+c04fy/Z8PFXLVo6SPrqz8TMvlpDkn/v
FP5r6V+evrAfyHZhnjaPXV+QEDAt7eKG43wzBU53W6negCqv/o8rF6P5/srWcmUlLO/LqSDPUqTf
Kdq/v3LfJV/jMlO3cW72SH/nB0jMYOOeTeVoFpPyuzHwPfe6RIcMu3b3UPx7Z3r++1vq6IgKDrH6
KYHQbOs0VfnNarqXBbTN/L+gNqLSOSe/K5qivgS9k+x0fvSfgtRXjvRvx7dREjeXsY3nveXNxWcn
9CGMDk3tB0Iarx9D42MofhD86AySgB8+xjR7//gYkekWv3yMmhebi8F78rYb+T1XA/IVFCGyz1DB
Fo9Gy21lGZmeygEsX+5M+b2YeNtqdl5jdEcZyvRwBqskw9YY1+n0dTvNdplKYwA95pAiO7MZ7Xoj
tBCI17JHtloAE1rrGT0B67kPliQMIkh3YquDYEH9LlxXkBw/gzDKHm3/dTqSYNQTI4tsgtmp5641
Xw/NcpYAf7eVHnTpMrKjfia3khokThcP5Dyo9mjqSYWlcie6DqZGdoESyHyGDRZNPfUPMaMuilTM
EiU6NRKVz9N0Liv1kfcWfxuVJXyY02DW535hWZGD3vY978eQQUfQP56uDqQRiFbfoqex3hetf4Nc
Z7c1yJ+dpHiXJnBfwTDhQoYKzlq8cF57Jyn8ZfqMHK8Lvazt+/sVODAPYbjx/cE9FpFWGzvRe9cW
I5oK7lGE3SeHTng5E68Oi9umXbxVC3amG1pU1yEJe5hD47MuLLXLaLLVz0JhK75ldPUtkepb5K/z
EBheI0ujNmgkAxbmD9a0T1o4lOQVcH0bFOMYleiELC+LUiqXwxpttgZdvpTmrwdvUqb9VPL2O4T2
TWwqBiCFaPoOsGtXpl7yMkV1SasfduGmTSIPJosqXe3utDCMuf70fbFf4zXd/JPXt4F7GLmXcWFs
l0Ob6HSLDF1Eug3b1RsscZnTzoAdZLeYp1l4H2g8uNp2oNNicsZvnucHu9HI9Fup7jjFp3mempcP
UYMTL7XF25Qd/KPCf1pn2BQu3Mgxd24eUuBchFkHoxkfq4n/Uilr9Dp7NimvjYbiPKamajzDsrNX
eN6gmWJ1ZyVlvyZKNXqq8TqnhzQRLTo2yL7kQNPD5k68bWrdTtBWPAVBaMoaYu6RFj2HGWvIkgZ5
MPBISbbJwiJBwaoLn8upqqDfAahUGVH4XEDcD1mLu51H2Ge3ldGjaej7zqEy7VdvwrZaporp3+Yv
EeJ0aLDbW2jS0DtQO225/FOalcDcKczqzD+lWTnLVSusz+Kdl8q4eKmOExzCb371yq9JhqGjv5/7
b8HyW+OulpyHuzxyxm1ue8pnJZj+cTaN+qtteDv7EKfEaLmPTT0emzwx7sLRhXRn+dKCg3iaynF6
tvrWuCu7KUXVkC9nDd23we7lnV2+zP7f8UMMF+jcF4Ot7kvbIUEEicnd3IT63aS39g5JeGMjtqvj
34bkEvRqI/OubiOf7V0bopD9waEt66c8cXetayDxpWjhgxyyIv1M/6oD4vFvk5zB6+Zt4Y1P94Xo
ZYqxjBtoU2wXCrRfo6MQsHtq/7iajSmIrlfInOL1Co4FdmthjfO2ehCme5lxDbaV7DkYspOiwLJJ
91K8qbIxPrSofKIl5+qndlare3Wp9Cph5t2pHRCDpdLLk7Z5asg5IbNQodu6RIgja8yTRg/ZOon2
4m7XIG42abN/jxxpu1FSr/ytLSlHWnoW3mV+X76gR7ba6wmVIgSJzH2V1NVvJe+qmlYUT0buw1aU
TSCNF3u/TKcDKrhOr5BcfQ7s7isiF8UO7b3keVBJt8iZ2IbFNi02Oft/E6cUpBdyFa7pcQy1rWfM
0O0vdzTrOPdT+83Uw+luUsEsizVJM207DtxRytBAv2LfzZBge4jwKBDkHeom1o4idDE7xr2lFepT
ko3Jp6jRf4pZotzIVY+5aU7flijVc45GBh6mUMxn3jXzO83iJkA93noWWxGGu5Emx0fDMqznGKHm
nQPq+igRMsGcSHcuArDPYlsm9DbsrWsewNWDCBBfsoe1O3wBLl2f/L7W9+GS+nKwW6313l6wLfq+
xP+bfZhT1GcrfxOOYXef5IN7SPS+2Bd5mH2BxtC4QZfS24Z+m30ZwpqmZSdwNorHMJ59khIl9JgS
rBnw+fTZcC/OpIznpwQSsoBXpwGdrV0WFPpnvRuix8Fph5s+sV2VNJzd3pY8LNPNoAX+yTSOmtU0
/U9xKAV0V3eZPra3aziyfejNIEIFeqqCRGYux3szKrqXdmeP5vCiKk2L4NSYbmQYlN3CMKkgA7t4
USUtEVeglUWG2YiCWWANz1SmvUe3sy9i5q8LQ1EAyL1MapZ0UUHLEIK5Ea+jTd99c2oPScr+7vq4
JTuSTpuIDAlaAO8ew/K0vT58/XG/NPW+CxBfKAosOGdkXtZntUzUyUFHkCGdTdjd2UNqw6FfqmxZ
N7ZP0ewf2i4MHsTUqS56x2H9U3xiuk662n6d1I5zdad1w0+J/7+dFHWgxWB74KN1jUue1BkfvDgA
6lE2g1H9mOrgTol523zO/bb4nCf+X9ry1lU5dbRxeZm8QCdorEP716F4r8FkrJrLdTgkdJxpaVDt
POXkm0tn8Wi48ydGgfQZ9/86Mpw83wypXT0BCdG3Vhbqj66uTQdkpeszRHD97dAgluM5bvNAftnY
KQAmvswVQhpTUdU/3Co8NRp4200BnBt+AoRCM+MHyjvhN1t39G1CuW1dslcW2kcnf11ymAEsdYP1
uiQt5eeA727UNsM3pdB7qBk5m+jB26BzMHzLG64pZ8Ni+9e4wpihifUgLN2ObRYeRBvMJ61ysR0o
LiqIk/cyrLsaoXAUOUUpTDTDykx3Lm92kRazSWDwME5i3gUvbo5s8IYT0+f5s0GqYz157/ovMSqA
n9t+joxD0BndLpwd/xR53vTNQc66G4rya6MV8SWFIXozouvxTcKiKFFOcASjs2k6m1LvvZs40f1j
SLPijsZkcx8NJf/XZTp3O6NI0f2Q8dSaHbQiprkfERVCF9Se94bqHMEy/fStKTgJbz2gq/ZBzt7s
V5PYZ0tb44XiXkzWAhgZsfNUDU5iF5M4/0f7h/X5jr/7PL+uL5/TE0TH29qDbh08utoOmmKbfCH/
PvQQ2U5699DlCbzv1eBSusjjH7Xh+MkebDv5n7qDZGSZsMYYc4zQS+ygChNzl/7nUlfL23Lr9BhK
X3vMUAhf1BDMwlq+RU259TQ3PYhNtBM6mE/vh1TdGL0OLzaPUsMMtBOlUXXFjQ1uam6sxu0uDizz
X6LKeH0Ax+Vr2AojW8K8tugusIbYX5K/w+Z2/Mdqv4bJ9MIP+C+2+fYbMxtjFJge2tJCk96onMeo
icxH0J4D/cN80Qv1nLYwW0hkYxrtjW0bLlyJOpuSJb6eI6gOwxquW4mZFMve1A1oOp0ayxqzXAH2
ZevdFdTdGp4O/nyGNuKTRMuyo8d9y1iLQ2oz3o4OqBXTV7KbFB3Mr2pJScJ3/OAiQ6j+jnXWRs//
h7UvW5JUV5b9IsyYBa9JzmPN1dUvWI/MM0KCrz+uoFZRq3fvc+ya3RcZCoVEVncmSBEe7hoU6R6L
0VqPqsY1yy0TVU9dtaLuNBnWHmTM+jyayxhAGFmWexqlJWMIblyoq5Ycc3Dy0ZIl6HVyHvUXJwpB
i6L5CFbEgUlxE9V0bQGYOOTgzhRL4VE9QRMvibbUNbJYnEwdmkVDE5dPEfJGj3Y+h1LIoW1A+bxM
77pGD3zGN0ZvQaUwSv172aBUzVRqobUYQDvBegCN+QD2h//0EF5/aiVe9X94ADmFsLhKefxlDYbz
+1omFvThsWcpzA2QOAipuJaNdlK0+0OqbYlIf7bN4yDVB8l+04IF1ik1Y+c0NrISJlhNkQdrzoy6
SJnMXULYEKYmFs5sWjA1H5MIrUNeHybqkevHRBPlCOc4Qil1alY3nmcnyA+yR0CD2SMzzReUcbUX
kMQySJY33gbxbbmhwZ5p/mVEyKpXg2Qqy/xasdwEKy1mZ4mTblBS325puqd3Bk6i7fd5tpoEKY0d
4P3JHZl0b8CmCsTPO/oEcvD4KYYe8IpGaQ0TObhSN4d7MolaQwWRYNmePgLUtZujY7o6ACD/fCKQ
/kD1S3sgS68XUH2avodpMhwoANeBIHc3NbyeA3gisforXrT3NEhfMmRjIfqexvf0BYuzHmUf/57e
FXW9jl0T9M1l5h0SvAeA3fUOvd8UT46Zlk8F9kmWzOQtaix8xx3TDhwz7vY0CIT0tLdAlBDQhI/p
eF4VIHEd2cZzq/RqWY8EmjDxEloD0juBfQd891mDpHIrZPIdNLjfXA59HxCN+Icihhojy3PjKybS
OE0ca81bOylAM+Va01Pz4CgIvqE14x5pcUNBL7p75IWdVVi3+dYDa4GADNIXniUW2E5zZDBypSSl
pFyUHcha85P93/7IGV5Mv435AaXLEhDWDEgFFfn7IwZYs6QOrAQJjWXgU7CwpUggE2DVLBM8w4eh
ApeGCO+h4hXeuwayLNge+7sBMrb34AhAzN9F6Zfw/DN5mGFq3En+bRodJw1yP3YVffivkAk3DRzF
DtyqJcmX1qAlnaaFZp+6QzOYCN5yqHeHA4re1MkOzyUXMn5Rf6Bua+rrGKywzwlOHti2/KcbvSoG
BwraftH/1a1RqxGQ+cNNnWPm1chON9W43S03pdX4AEblIRMATkCYbNdPWXaCLlh+KgzN3o1AIdxi
UQHGXhneIw8Rum5Mp3ozk/gtiUX9q0mhd5cxGa8sCQh0G1e/uN+8jVpcvhVNmUIaJ2OPo4kfc63F
+Q0CFe93aQz5+S6unaQb5MFa0B9/bSz9nTUGStPiBMwWccR8MkMbcqaV+ZuNJikKDi8yILHhe5sc
sbdHiMRURwcpGwjzOPYj2aLuSy/s4UEYeB34DmSH2wlcWIs/pK8Aaex07FJbo72fm9ehnyBaWtl3
zijdo6U2qy6wG1sjG1OksafuhmS7BNr138ZZPJ6MlvJMN/ZRdp73s8r0sw6Wk+WCucZs8f+5+JdP
lfrjS9I3X2mPTLtl2iiPA8Tmu1A/kF343i22PGAf8umNR5AdWMK7FAZWdtuE2LntRluqPBjFSx1B
qQJSEcY6QZ4RknPpdLXCTg/IwfFfsr6xg7hEsXrbRXnQTXq0nRLHvmpA3M6N4Zvx2e/szVCECG/R
ALkIyC0FJX5kW7INqP9b604SQZiOd7dBgC6kdzK5rcoO/35NpSEA2Y1HbBrHL2DPZZCodLQjV13T
3Da+ZK81yGtOjgf1vlhpRxvFxALegcJ/YloJJqz6Vz1a2ld14WX1+4UBftysgyCIYyC7WBq58dJ4
fb+OeWffhAFtgaxNiiMSBmB0CCd/U5tQRUiNsAzyGuQ7kZKnK9UV94D2BpAHfd1A0i+VurH57z7k
SE2agu0kVt7LYnQVF9/Ksvdx3LLOdOQcqni6M7XpTDJkWWqOd2qMTpg01pr4tqjD6cfY/zYPfChg
uZf21xayDCsQH8WPsRV629EDxkaAxvBipn6y4U1nvFQa/1ZUEmrmCXjwsKv7AbpnayXVJM38ZxLA
t/KCgp4UzJqa/jJJOU+CrOo8qa0Q0ALcRAuH7JQ0jhbkk0gDxJyyUxRKkLTTSB+m4/slDU2ZjgCK
U0xHSyKBVqqyykpDIXhiQHgdWmDJ2Q/BoKEVXfug2WkdVHUXfx0LcWMOar1Wg/g2dF7/CyVTv2PP
8V5YboGH2ZP2LWN6Bt2nLj7iX7a+ZKNlbjrbY49m2r0mYbSbVP6IGlGNPrA1MerGqZ9bSBdnjjwa
lIH65PMxHHvxeKRer0Nxvh/9aUeQoEpCp3xoEdGbEUIKPgRKlr/bOhcMFCRKTc7kJz/mEuqI1iO/
/7qe02KP7mX9GfwbKE/RmbZeIiyDrT+BJR2YGxWkKW2AAivHBVWZQkerhiaF0HbaLLYp9a+G9rXB
sfuYeH6NU7KuSfwbRuu5K0Xh3kZRpKjcTXyEC0CclKiGBsBkF64sp4x3n7yxW163Yz5cFmeHKWLv
rH785AYh92QjnaIFF/grCGL8S1fVjrXqEQ84+Fb4WptmeB07nFvWgN9vXQsMZLMLaq6mVZqEGp4u
Y7EGngiiBsvzSZp5DTLrDT2YerLbI7evZd4Xa6GcaSTMkYFb6R0Agmk3O//x8KPVC9MyQLaIsnTF
dugqesTILFGXSZc6ER8uQ2QURmoD1QdshppCGnif/OLBqOI1OTqJgfIgq2bWwbTFbJtXsMZ630Km
zY5XRV1AbsIw7Lskm5q9k/T5obSc8TZBCBIacWnzJiH3yLRI++WJZu9WJvvas0IGNKlw02YvcgPM
Iz4fbxaWnCcVunuhJ4Jd9nvEiNx5Ughc252fjhsTCn2rQlUquKpSgZpaNgGCVv7FsoUBXI062oNr
Iwb9FUoPQMj47odTE5hLuroB3hwhn9XHZL1KxA76aJA3RjrnBsywvBWZaC6mC4X6zixciO+AAkVP
2vFY+fo99VxloivwluR77qryBDWVFqGBUouyrV4DfsfCtnxfxc/zfm1yRFITwwuTTWnjoCkzE4SE
y62QW8KnAYJmT6vJMd2HadpdO5AqbDxPJBv6RVXqZ6Un5SOU3Mwz9drQ7y9lw8H7hzFq/EYXGxeI
i01a+e82VK7eh5Xmzb9FVNWWl3qybuRPP0WQx3ebKBbNZllIhN2dBdniC62D4DDoN0aWIsgESpVa
8V8ZWfK7Eym7cwaId3chWOvJ3rkOC4zWME9tVMpnM413/egZb7kwoGRdtuOO3DKk0HMDB/t2Gszj
f1t2MrV65QrQcNGyRSjKo0WwwFbj1h5Vg+GmcKZ+Syxk1E0RW//UjVWXKMv0tgk3y2goEJTQy98R
XgvPAzSFjl2Gv5K6doxoeeV6KERQo6mjOCLjGrhE1dVTYA87RdNPXaQMkktW99ncjUahX6Ja+zWv
hIzHNY3Kb9SLOse5Dr3+wqZpeu7Lrr9p0BGjsdiw4rs29680JoFcvGtHC5wBuCMYNZp7bLD2IQhW
nhNt0oApGrc0Vgym8eCCMJDmcYe3j2OfBDRWT1Hy5Ba/a3zzdiIF1p2H5fAoijIDLVc+nFxF7gTY
sLVPTbuGlg74omYXVNM0luPcUy8tcxMYwMTYUncwgOEuM/9KPZpUYoO+QoBgOFGXlmQev2dZ+jQq
2pN8aLMHTUVtyzq2d9hgDJC7ieuDRO3+lVyQlImv0KA4LBP6otN3KAQAgkItQg0vkm5eJCqa4WAB
urwCw4SPVHbtrtLGB5q5tm1tZWpODJGtzl/bfArv6rwK71Atme8TyButdPJpTJTZlTW/0ig15Dwe
Sz9y72anrMXDpcV3YF4388GUpDtZtF8mLfcq1W2MFBS2flY6axRcAUPiR7p5cvCP87EXKEQCtDb1
P739ZTLmG84QBK97fZfyfNi7qBZ6jGLnZ5xOxY9S95E5YNVzAbq0vzlkLXv2x6qeHfDiHfb1iEOX
WiHHYemBgUdmlbjQtC+NqL6wXLNezW47hUXyWjeyucokAk5bmXkp4l0G4PgWySjrdZn03sVuPUUk
a5qq0/xmlKaP30gSVyjvgzzSp4aHALzFwwiVXwy06t1KV5B5Z1cceBJL+muy+KaJfU5WVbswL6GG
59g+ZF3zbuN0ZvrcFdgKJn3U/6wQq9JM2/7dIY1VszF9c3oENXLgs3HS5jgeYvt9NOoWxXZqegix
m3n65OntM1IewybNsdtvFRbCVfiIrrXxumT8Sj2mg01h6rMuMEYD+A41yj3xPhpFKJdvnAqIKTX1
Y77vyXKr+2AwTUBhjVgACuEHVaOSW6BVwQ/kEXl7D1xROAsMzNS/cvFE4yG43dam5U8nmpiriT0V
t0zyqcmT8chUWUXTe+XVUVfUjdwQv9NwOBsTtLbBwgF+xqYSZ3Ijj0mLql3PQRZ7APiIB55TNMh4
jtpcGxDmabVKDF3cGYNXX4F90YBmRerUFXWF72etxEn/mWFFmX8PQkBwmOf2D9Z53YleTrxN/Ctk
0HZ9jDd90JrRsAWTXrtetnpqgivy/kQmAZq+re5ZAEkjPNqlrvwa5vUBxDvaL8MxzhAund46MAsE
DPX+N/BmaXuH68Me5aVAbapJzEHdYqo3h0nG1W0K7XKVjWV8yVVVapYAHi0gCTT3PuxO55TduhDF
sbTApbiQzAAWCl0fjTOwq+rlkQZyfL02VW4jx2+GUHLl+nhpwJD2yn/XwuCvkSkjcOSCFc1vfOu1
A//XNjWE3JITWFvf55huY78aP+wo34umTO55Y8WPZmEBGJ/roK9q0+Qx76r2jCfOGw1OcVxfQFF9
KaWbn60xy9dQxoXAour6HG/AFV1SE2opHmFqZJQZRhiEO5VQj7sh4+B8ByQuv7dH1lxz4EdX/eDr
X+JWauuqMcsDdTNkLKCOKZ4zQx3BgLNdxWCG+RKmjQS2QvcOLPbSE6pO3QDboRXPuu5lKqL4omuj
DwJdwAAgJNuvtcqLjpXqKrdOuelRE18Qr4QmWtQiGQYU1hpUNvGRuh9uhloNYDFwoxGoYGq/o7ID
DFt19c13EVNXEfNUbwWQVty7Sr+szqiIc9cfHkhJoAQgFSJwlUfYg1KePKBJVH2Lmvc1yEOD4hy4
iMCRjAeS/tAjmbaZGtSAyKoxHlBKbzzknb9tEaW8kUeRpBYQB75cIToFnl2WutMKT5vxQM62hZrs
bmyBucJUmtGqNRGObDd2JaYiqF1tKwfnzYSm1iEDHdOqV8wwzhTWJ+pCpMZ6dnj33o3kmGwTlCqv
ZdO5+7qEYBid1V381fuuEsmaDvI0Sl06rS/Odi/CE4I66YqyWr3dgyo4LYdt0noaQMoFP3a25Z10
oLbm7FgWgpJLIsNKE8hOqbN2lMluBAZoXmmZ8OeaiBRBlXCdxdj2mDmAbnExZHd+hjeanNh9E5Yw
AUNwkqb3dTENqQtJBLsQQdTnPA1YXHTrVOuz7dyvo0lxlifWYe4bIV6+TVVeaYmqcLO7UXKcD9Vk
4O3m9XOU2IKkTh7z5FREIjtjt/PeTF4KsM+f/biqh1PRnshOM/rQt0CjqhPVjHVlCmw+DSEEgxlq
Ka1QM1dkc9QA/vuroAQoarPQgNAVwuhIowJpFyfF4+SMzpPsAJMZkxvvNOeJLJY2HUAfwe86ZRos
vVmlNWcn8iiRkVi3HZTQWq11saNCqWTXgEOKpsaQkj2iGMtfURclscb1/7gTsxp+lwDi0iIL7/Pc
QaX01BSnXjWJtNDnY1wAMzQVJ7qi4crmEuTElgRv48eciNxpnDzrqQafz5+XNK61Q7OBlFays/Mo
W5Nu+KFQ1WE1vidrs9XFhQOAf3HyPFvnummdpFv96sKMnw3B35sotfmZbK4Hfj3Hzk80OCkPDrYG
xNE+XGhEooIOlM7gVSu0+yVNNQ0sPulj89Z9VJbbSDOQidJU1Gg9KCqVF/XIlSZOcT9PnDNa/6y1
LP/vtcj+ccdlLfOfO9LKZllaJ9Ri4/GJh1GTofKWELzeRxfHHfM57fFYWUaxnfjcpVEkxOPcbC+2
o4mLNLvwgFfbsTdTIHbINl96AKgcUsM4ko2a0q1Rz6walBmApPQ17nGCAG9Xx8ZnDfB7L9Ve676p
vpeW9+rhi/AdVNDzBfCk88W/hvRQshdIZRzVcKlm/h9L/H/3gQQYqrzA371xuOOcG+naKyJ6KOI8
3rbQqZ3ZISwGZZe61p1rjz/5xfSeksm0Xv82KfTMdmaH+M9JMq2t18iyk7MoUXzJC03eUdMnLIdW
ZrBYJgTi7txEbcizWIm+6orNsqyNnZHgjOoKY/w0NeeBFjZVOC85GODq0KUKSqg7qJjeXRPGxi4L
QQRLNhsZylXbsxLUoGW9GVBTfwhZl7+M2rQrGxOgVmXXrcxf7CKq3u0MjG2HBvi6F6fCGfLDvvj/
2141qF+j7NWc+FLZK1BeQpN5nJNlDWhrz9xvn5b8WT6YzW5wPBks+TOBFCaisIm3XZJi3I7e8siW
JzLN9jioQlSUUc5t0sLsHFv103JrjgfOrmniMViWacPh89I0MBr5vDQtpIPK+Y67ZjAZqBDs3AmB
wRyQlGteu26gtV2BOgAZXucRPKHGA+pangtlI7/WDKGgCATJjlaY59ICH6sIsPugoEkt+tFgezqv
tJiWNZsk2+F9w040CBzYQ+rk/DygjH8tC4Ydt9rIzDsPvPjq0UZqVpk88Ezvq3wEVZfq0nbFKSPk
2kSYncjmeiA4ACj8RoOzm1rXRSp8u9hK8/eyrDZ6n5elSb6GYFYqugznKGyDaNkBjNY0SE3/sWzY
4agw1thVyV5zDnWPnR3tZ7wIOAjq0n6Guq43CBQiITWxdGkUtWz4vWRnL8KpZ0AF8S6U0ze/x5Eo
YvpwBqE49njUZ8pIV9QkYQmJ2Kzd0dQQLOt4bagp1F9WCCsQ/FtD+/CHfV75003G3E9WzCvFFiGO
4SBZ9Gjag/6VQYjVD53kR8HTIWhl6l0h+NufQeOBcsKx8r8ZzYUcHKgSBxUDp3wj6/pSQkdkTQPu
zoLG1HcoOzdrtxHJxY+j4hpPwB4gtZX8cM2noTambxaK0tfQsS3VtjncIUWM2EMH4U68c8evhW53
qySzoruydO0rDeAIgNoKNaChxG4eqDXwL4cm6ihkc2RGDGpFR0GgZCceyCZ6Byi7cRgfGkQGt1ak
iVuYx+bNaPX7Tm1qU6SSqCd6Ld5qYMyHIjAKWiLGzCOiKgcqalkKXagLdWfnCPLzeZD8yU7NiNTS
0Unc/Z92tSzYobVjZfT7T/4f9TPZpMUnFOTMg39MR/Uu8se6mD/eUm9DboBElqepznfLsiYw9ZfU
E0GjdfLiukjoSGDyb0OI1zUKzZKHLvMB+62g2CBbvwwM26hfWdeijE+0+VfPAwpAiPKHn4E8qXT5
b26X6ywrGPRDH5AMSnFKybug9q3wN1JngHHn2XeZ/ESNXvNscz5uYjwaz41eVicD2dXt5NnYVIJ8
YBUVXv/DMqNAm/LiNzi4X7gz2q++JhHcR+T96mq6fqhslO4znMnu09IbAtHrxtfRHg7CNfLfOpuO
fPSbrwBtQqAL7IeMd6tYDNOjbpbpLrSb7NiwLrvZXhytDX8QX4Gk3411lv/Sx/gLz9PxZRByxOnT
KM++we0zftnVhg2semUc4UDlavXTIWFefGraxAnqKOWgwHa6U+IZ02PfGY/g6XC+QqMZak6h3Z+h
H1Y/gKbtO9nxxyAqMzTiUoK27r7tYgCpE2+t+SiuAwFmdNWKMrk0RozDvmUN31tn46ZJ+QPgGshk
KQezc8cdaijjTWpm5R2KX8q7KkSBFwIONeL1TnFnQHvNW9UFPvGU38iEGi4NmWnhW/FKatU+0vp0
KxToA//V2r3p5ckKYWNxtNR7bx4IUS0whdUd9WI3rC6FGV+WSXmFt/4YJyDx/FioRMJ4jR9TutUI
IoIN9fvC5MNio1sVXvuDyN4mxcdZZ3w89cWqdBTl20z8NrfkQ82nfi2j6dQB68oN7wgJm5XjgsWj
yq3rjFmYII2B4EC6JYxDVJrdBQUaLzRIJjc2LqY1vPt3QLgjTRY5J631nIDoKOyq/VIltvFgImh2
/ot9aMrP9tTsvzh59+7fAAAUEHsFvjdf/DA1H2SEaqo5klWGQ/fO74okyJm54AYlTAKVqhXgX+jb
HtwToX2Hf5jqeYAk075HCfe2Hy3jy4QHb8RZ/B2vMNCndJl2Hrkz3aBS7YEoAwXJaiZyutWzVDO7
CoGhyK3nmeTghCgCo5kWEBU3nkJ0nP0zk+6pM0AUaaYTe/qXDuAjcsBOD7UX0aaIWvsBCPF0i/8M
/yyyBHzDEK/eW51VIy8QW1AL5zr0qC3Qq1pm9gPSRduxZlOEmsR4A44u40dqo7IQiNn0xZl0sfZN
Yd4qEWm7YRr6o9v04xl5doiPs6p5aPCYR3neUL5hG/EUZgD3ruKHibdgDKtZrVRF7LdO08vgb59t
4tZ/fLao1j99tkTTILKrar+odCuWXRF0Vtwf5+Is1QVqvj9S2Vdnag+oI+kOtcgysUJkFRRyFK7z
WtZsrASMAbPRRdp248lYWyGNXeLU2rOthJhZEMsQ/+pk7KoE7+jIOU9KxUuqpuQ623YRxM5ZLXeW
ZOVRAyTkIlwuL3RFDU8rMJSFrrteBpom/J50ergqWia3VhpZB4/V8YM3qpK2EVS/QJ6cUeJZv5LH
aFsm8pvWM6p/RAA99ugo8SixlrT+pxj/fElOE5woBcDSxNkKGePYDza6EcFdh3moQQnzTaNgxZ3V
9SujBzJwACzoyXUAkbaz6Qu5hTpoTp26RgRuwFkjSfr+2iu3IUItn5r+NzeJX/6uBBQRMlaMP7dF
sUMpN/J6+OVtTSeedoXqirwOUuiGvGZlox8z04XsuDbpb7ojf42p790h0SxvYNNGxbrytwzfDTrO
kLlSyxa83JH/mLL3ZSvEjfdTgcp2UGuDYXfrATMWILuYHOhoS91aT9PDfPBVo6jYSD51EctMDmmj
IxPdoLrUI+BqlDjDyjAGZ+OXvn52CO2Kl8TgblGecfd+R6jTnKIecZp8MvszikxAL1GAqPoMgc7Q
3EY1isorJsWWxqnRWPItdWtzJ0uTo4YFTVJGw6Xqmgql/LkDBhnPlSsyJlX37mO5nAd11yH7q7xp
gLNIgv8SSgtZjeQttNb5hYsQYELoSwV9BYlGkQHNj9Q9LrHz6rdgfOtXHkKTckXGVo3QlQekzKFq
2G2x14YJ6o95lFtrowbQUGJn4OA1furoh4afUHzpMxu/ObqMvcfaylMonCFuTg1yVLlASPeffg9+
oRK8/mT5NJP6U5YY0CwPaK1lDoSEEIpXjVkwa2PL3M2voAfrtzq4wK+1EVoXnT8bCu5FDZnpaoqF
FbjpWG4S7FQYziChd56iIiCXjGyjX7bQ74ntzbJCm+jPOJ3EoOnzeLnSoEp29FVDV1Hm9CWYFFwY
cZ7zN2Ttp9YGfFd5OcyG0nk37smHTLZT/TObllz65EPdqiocO1hGXINVa8OFoGQrkDASZfLepIhG
tqiXRz+XXgPCoejXbMtphNydllXbodB+UwTyU5AySxKo/MQgT++BZj/j7Pg5mvlHcJMme070rCXa
C1DQ1sXUwA8orHiEUvyYXpoxL8G9xLV7FKGZQdPHJmI8ebQCY2T5U0bZBiDFEtiPBMI1Thj/4mnz
vYrc/ks7Im+vubH+gA2PB+7JTsf/Y5Ud8NIawILTopqfZRsXL1f8HpwS/xapGM/zpWZx7Wi02FOV
WYNKIjVCjSuAzBpBiydxGuwTE0V7oMN4A/DyHmKd7aM31f4ZxYJtQHaNg3yxauPmloXWdOc7EvsX
NSEGVwAyRpVzslFf/ORVkNMVevkcVVO7kmDkO1MzCq0466pZbNTlgneBk5vbagIgXJTdpXOj6tkH
Cvah88JAN9sYuJZ165b5syP76hmRV8Aba/5AjlGVX4GS8m7Ua9P2pyybcV4EenWgVc1j/A7VmpU6
0OJBJA7UzSdnWgMLZO+o23s10oMIcG+pOyZhh9NY660tdVNwhSYHZDesgEaRideOTQV6Cxr13CG5
9D12qDSqS7O9IWRwT4PYuiar2hn1faFp1gS25axFQUZ77LE5QCipyMILvlvhha40UX8BX7bYm0bl
TCuzCQcE4EcwwRsFDoYFlJnVFTURVAGOYYJm6f7Nb5lGM8iFpi3d//elllv+sdQfn2C5xx9+NMA6
wQ+D8RjGEFnWoBJSrehyaUD84awrq5YrCCXkp2WAJaCkb6rinynUX4Y9teLSpas/b5D3yEgaDCyH
//sycfPxwegu9Elm43JXMrptY1cr1zbuJ57g7KY+xDKFurMLXdKUuk5fobzZHDQrqe56SEM6SAWd
S8XYSU09OkCBaGEdjKb1bhN0lWZbDaJGl1H9AoCN5t225RlqJT7m0owqBVpOMvOy2CcdtdtTjicR
3XUZGEGvI1yRXUsvxs6cx4O7yerED+Y7fiyMKBUKt8HhLejeOS9xSm6MdD0vRZNj/pYzEd/mpXJu
1Js40ZrZxdf8qwUSoh0YJvjR5To/zlcsH96v/mIjF+nZLMcPG/OoKT+uFpurlllWpYHF1oAlNEht
/OJB7+Y/1AMDN1UMJnXqhk7mP3ATEtoiM2+x8mggr7aPe2cIaLCxPf+hQrylaIR+mScJDqVAFPEg
8gWIaMm78uZZ1hU0Kc3PenKumqvXP23OrjHDRQmLF6bdmSU5uJl8PTywVj4TIJ1g6JHCoiMSMNsX
E3mQvWimG6rMV/qIA0HupHcg0LPv0yRlVzyQNtSjRpvA5pxb/c9hjDJk+nog8mq/6QLPDcFiwIro
1Oa2Os837lv/cZWlxruNrobcdt/ieMxXelWwt3k02umG/5hxnt07jpPdg/faPXf9dCITxCGy+x5A
/FuIZxlU82QUkNsw3McgY7ojL2r6tttnViUu1JNJmt23ZfVasRJMGmplMskOnBWuZkaHxTZUVht4
qZ7tyIUGcl6g6KJCEQ/ZaM24gZxo1NvZerlrxLi1yyQYqJf1Iis3D8yQwGsZHj5wWk3eyXb7e5pG
fxJwEQ2USutPqxsNaHjT+SMsf0KGE6UA+9d1MZVheyd9Fp+XT8ZZmKwM0CSiJhX/YOTbuW240jSX
ffqrGjMEjNQEXRW5UONP4ADpjM6Y/ypalA0+RPeKggfLbfW+9PZaA9z68pcO7aAddU98Wf7hECAF
7z/PD8unk6Xj36rojdaa/w99Wauo63ibu1NtH8GwIVQxjTgwEyIJWlXIb2nXP5l5kT2lkGw8Ml0H
QlfZoWdnaVV/nbAPB/jT67Y9qIwOXlHbzxxEd+Sku6YR9K7eXhLL0daaUxUrDgG+x0EaL6Ify4tQ
Pbf2py2wImBObnzjsXVle+eB9Kr3MuORTIMBaq+oiJIT2eQQ1fsiqfRgnuCY0aM0tiHnBpg4AdHD
vnpID7Q4OHGzI6Iixoq6NMHHl0VzDXlPpmFCKDGXQ7ujxVFtUpxTq/xFg/RxtcQ4IYUb3ea795YA
2ixxN7SYxzJx1e36Sv7U+Gn6rcqYcaaexPZwFzJzAJ0I/qBJk9E9kCprGiRTBYnMld2G8kjdbKqt
PUsQrCMX+ggClXH69EgGjUHjxW8mfU8fALQe+jHiEkdJnKlE8qon1nA/2Yzf1ZP4GQrf/wJp93ED
RcBxH0l0Y66tQboFjGbq++e6LaDAhwrqL+AptEGJW/SnekgAXTPvZ/MABT7eNOALQYwmeD9xg0Jt
P+P0Fmx+htTHaSjr1SegnpV2EBM3rAcNH7uOwlfKX0d6+Z13vHqqkWTb8w4SP4jS+k/KgVLb2AN+
t7uvGoKc31MHAMhM2L8zK7/1+Wi+8bQfoQdqlveulQw7rzHlMWzcDHGKTAdroC2fshHKuCUEOn+o
6dAotX8nmM4KBIPxFQ23oZXjq5HrKElQdeSJp4HZwshQfJbH8gUaFeByhn1xE6r6PPcZ0ogIqM1u
LmrvyQ3VEe+rjcptWS1Jf4REdADJ4xE03yjv0FbF+LNgMdClvvkK2eEGoESj2Heyz16awT6z2oi/
o54nD2rAo6+cmfqlMkak1qwx+f4xU+QQo6CZlRsBtm1Z+lpLUySIojJ/oasycrP5SvzF9je/SDd0
PDfr/FOeTXOt8QRmsP2nrN6cY3PGR82Z3AOl1+ZRhizZxtEalJl85OjImVbJm25Pdpnmq3JCYvda
D3W9c0E/8GoW9cxn5eaescksrz0AhQRx3rya+aywl4Y97UGgbfrai/L3ECdDlRpgCs5YgUfZrIW5
Udj5IHZ98GA3cfZf+iJI+SpMeHjyM8iOACqTVddicpBwMcSaBpAnrK4JNAStdTrJNTBU4WlxC0cn
3o5RzgJpo5pTAKhx4sUwPMXCLDdgKZPbuTuBiM12W3wkkw1PXBgTCFzzMw1SIxgIw1DUdU89Wk1m
xvtqtiHeV4ssLdoOvOwR8fLM7H8I+7LlSHVt21/ZsZ8PcQQIEDfuuQ/Z906n7XLZL4SrQ3Sib7/+
Ds302ulqzloVFQTqIE0mIM05mhlpZsF+6NALszpRqWZpvYn9rJpTkTYI8kKYM6xPvPQB2NQ9agiI
zbm2EqG6Pxzj2kMP+PkYfzqLXcL7teigPSlHXjwYibknbYYA7qSbBFyr5aBvCnj0RToW3d+VMO1+
4P20ZzB/XeLh6O1lHcp5IyZ+qJPc/sQgl36VrWtVvoMKZbEIgZr7TN2CtOQHk4VrYeUdSPXuF7pj
6hrGFSViFvcNY82+CTuxYGESfWmzY17a/muXQHZ1aqZox7JUPeiB1F4lOTx0LMCF7Chxt0mK47i1
5X4LEfCRsum/IFvazzvuy3MiTBNmrhNURu18goly8t7XgSNLCztGtTCRPO2g0AvtD84WA+3ZWKr2
qhUIF2Dv2qr3bPnmNANc3AVoQnoDUcw2XNcA9K6dhiMp2+JJ1GAaAX1/b1r7eM7clx5S61ov7fpl
yGZc1C6CrvRdprKL7+Espz24zo7PnNcUWrswU+xfrWlg8zaJe3jphf2mcTtjw5DpvOtBCZ8jLze9
lMNwIA1tX0G9M8r7V1amsIME/8Lo4+xRgXoP6jb2wqqAbSgeyY9G3L7X3VppTzFWL3tVQRmI40EJ
ika2o48cuGl6cMvq7fqJ9Z/iFhD7oh6ZbDdwLIif/Kw45LnhP8YQfNrhiaLvwn581fUpw9vCkpLv
XA9SKT/XT0hkzHKzLjd4/A1HTPiH4+S4Pfyheb5OrCKalWyACQG1eDKaZk3pyHXej/A1M+CDIHwd
1NLFW52XpOMG2LbqvtObGsL6yF6gjorUcKvLa69elYHVzQnlRng3rIHvPe4GW8K33eoNL57WDNjh
WUoyrTdnK9+u7pFbq5eqxdMjNEzrTiWOsYz0XuiO73tU96dWAEshnwOs5DrGr2cnkDpY1ZNXPFWV
+mYjyvgtKusVAnH9q5kFyQL4qfHUCoHInpnXK5V67txSkzELRGYeBCkiUKCYyg4icpjnhDuqoo2n
o8i0hzQFvFyLCUa0AK+uYq8FW1kT7gjERXUQAID/je0eEcjJT75+/KrWerGmhm1i7uCRXBhDsuXM
wFuiTOCB3tUhh5mOGX8LcFcIy3XeCl/GC9NxspOfMLGXU14vh1a14HqDLw43z2+8zn6Medc8Chk1
6yDIs22YOXBK0wejHpMNx/Wodt4Q2o8XgTephcfEuIGEIGHUaeMrVS4Dz7GWVOxB3ru47x247azd
LANcfGweJhWA2p9E2RY5DRAM4fBwD2eQ97rSOxpBvFXSXf7JsyKw8arVjZNOxXtKsgUgi73xgOga
rkIfhcWCuP8JUlcb5HotvMLg8gQhxepeIhhzraMiNQDd3mzsueFBAKHjnfUEGni341ahtakFwocV
rCFuRRcCiriu9jG2QyCkhevPE60wDqvWT25dhQ+e06SHbkyCOSl6u3/Vt7mdHnJb2zMhAr+Elm8K
U8JihtvW/AK9jRaYfys9e607QusFX0TqRN0DExUEh/SjdpTvfTsJRWPbauVFmhCvbgMksrA2nF45
gzPP0I7PsIt5rycgBjQyr/XUf1JxsAyNCRyDpkk2vI/kCkkO5PXEhOcicuVQtwEpJEnTjZlkzWfq
IZuIr2OY880w2crmV+n5xmDD+o9lEp5HvgwsGUf4G8uFNJx0a7if0SVtq49FakXEv9/S9S+j/rfW
X8beOnf6UKUw2vUUTrt+RNIVVujlfkAEYKUq035QgITB5lhN3/Lgrhj64Ls9lT9sR4inNjWxsgyH
4AAUeHUd02aFsVQjmEp0v7GRV+vYkDliT3oO1OoJT683qT/Zc8bebpzpG6+6gJjENith7sPBvO7d
rIZB8di+M7Fv/eDJgLl5lz1xVjP8TvsK2jSZvUodgIujpCyOIMGrJWBP5afKM78StdFwv+KxlXy7
jWHRJBdG4Ly0Lr5MYq0BYVyubkW/HsoV7JHlKvXC8OCMoF45wzOh3/O8gzWdDMaT4KI/WC0WMlEZ
mG91cu1gDw9sMGfIFpRAiOCWyDHDRFiYFweyocl00dFFarU7cDupFWtF64la/zQ2cSUyF5mCgKqh
TpgmYF4JA1qrHMS+bBmmmrq+r1wIBozNS9mK3P7RJp64wI92AYXbMLuXoSYwtNEBSt0O/6rAIV5A
VoPfGQVc/0bDS57CNK+WcJKajqB8pTu3SNz1VOT22Y4LZ945rnzpLHXJ0pz/ALEf+Ea//SbLv4Z7
sgV8o0ssCPnjXQF9BB+hGD87OE0XAD0wfKLbn+otrty1V1RX9yF/tLIzuN17pWCMdDMkygrZrJ1W
Qgx3giHRrcEsOAw/jDMUbKBEVQC1j+DKrHSifk/FZszfi0Q9xNvhY+v4c5FaYwZ62P86Np+A0SlV
toC07cGpPbX19QQLaEQ4sokyk0cq00Z3CfJJbePEiw4mJp+kZxC3/ffAyeXZ7Qd+YVNyIjEEW/X2
GrDReEW9xmz6DpZeeMbc9tqLqq3RRq8hRS89c/3PsaBfce2l6sJdtaK2l4hQAiA8VOw5sqENh/s6
uFeyhh43Hv5HcGSQgwo6iaBLbx8nQMVhjljblyavm3luquFz7Ntvne8l362ywXCdh3LSEksllnxz
fRitDqHDYMgW4p4Oa2ij9CPSJJ0ZHQPTeEuNgF8nlF1iZoc8lm80TaMFggDLdSbsLtnRZM3n+A2C
DF8sSc2LdL3aIUiPRoVXhVb+ovpmaEHt0PW8F/NbV6qHTWeKF4NfziDYO61BmsmePdiLK1PIL1kA
GrQHLbZTnMr+JECgBtSgkV9iWAM4DNoblhcF659HJmY0nVVmPyvMbI6QYFJHzHrVESuQeOMMxidh
R9HejqNVaGXlQ5rG3dlNPABaejiDDoi5zKuAsQ21Gp3THMJQvF5b2eh+q0H+2GNyhFWLyw1YXiJC
Rn1pA+G6ldMr445KUem7i3//67//3//9Ovyf8Ht+Bow0zNW/VJud80g19f/822X//ldxrd5++59/
c1/YwnE4NCwcH+ojrivQ/vXtgiQ4epv/JRvojcGNyHrgdV4/NNYCBgTZt1gFIbhpYYnQrc83tq9V
FcCkvzTJCBpu23rfkDpH+lx97YzFdR0b9jLZg7GyTmiG1TtOtwHUzElP7iSztSBdOdil8pkcy2h9
dRlMouanMnjEJwkgzG2aESdOvEA2JoNBCJSJaBMmwcc66lxm6YLhN76DPTHQs3rjqGw42nozxE21
yvHQgyLTX61p1X6GmH62cTqGGbuTuRXwSKK7dqGx1JkOADcFNvv7S8+t3y+963IXvyzHQQ7a5T9f
esjj5UZfe+5D00fjBkngEKgpc1pm3ChfqgRJEz2d6CfwoEvBqzP1cMF5AlWbASb2516VCoxdJsWH
4/RMy2zYQwuzYmPnOLV8SaPKWsR20h89WGLuywI6GSNyU58miD7j8rrfdFfoTwPjrbuyAE4jYToe
6DYzq/GulbG949zCMxeUBu8ffpe+/evF4QxRX1wdDmiI67jOzxenF0kpAJ1XD9dJuls44OXn/BMy
FPk9HGW7e1D1n+hxGNXKWNEjj4q6F+Ba6n4s4FVsSf8NMeB26TqZgmoaHkxS1TBrcJzms9VWR0/P
EfFSvKiY5c+OUcAyqOjRdcz5vvbO0sirM4D2KyTsnYdcq+mX0LaF3EES7KkOkmHJuimg/0itNKCK
hpWjdfkRNYNrbRVx8PbsbI7gVLydPAXV/kCB8jgE0Myw+6Sa1wFYhLJ5gHe98/BLX26ea9faCjh3
/DK1J4c5q3X8nW4k+7mpC8FO6hH0wPSXHUwefa96P3ts9AaRwqJyYgiAoZBFbjfrQD3cZX6hHq3W
rFaGOeVLaqXRfZ9eR+cQ7727xht5YbGlxZvkg7h813j6qWw2K2ooLSb/4RfB/Z9+EQ5jwsR/B47Z
HmjInq1vpw9PKjxZrBFSMuGDg1cU7OPYcOpNyCsTzzAqP5l+bb3RJIwb3XAInWA4GdLHFM2oYAUZ
J0dylb26xJJ57NUelnYrvyiKWaPd3iKAAOG9U8Ywl0nKPQ2iBir+r3XXg4UsCdZ1LYCyGW2Rbrx+
MveMC3NPe3xI7HKmohFoKySK2IaLeHtr/q3PtYJX7fofnj0/P/b1xYQAlMuZK3wLQnS++/PFTGTF
zDRjwcUb6hGp2MyfmeAvnK3I8AH6zsxll/rqJWfOkua61KOqJFh6Pe+hcAvhWaQRCwHucVdsauQZ
9HO20k/XDxuQjI5dCy83dKBqeHwg6GRKhNPCSc2rxIS8q8Wye9NPohkFW6iBZcZ7A7IzEaIEkHU3
eKvmcVFAyybw03sXOJe/vyq+99tPzOYeczzTguQu4/YvVwUzKh6qJnUvDHa5R1sbZkDaJAGETbvc
kiZq6MbxYijuI3dKFx+kl3MYGpBcMtVBPw/EWAEpeZJWDrwROLjBbRZ1FRvQ4s7qOUEBcwfyHLBC
DveORgzG4dprC+/51qt2gU7zGKwbex0aKoIYohiREW6o2Oq6XoChJEf7tzrqV+hQ07Wz7kd1Yy0w
1ebGS6XlvWdeOPEHPIbhK2KFMZS63HJLLVEJj62ggg0XtX7o7fO6hkEu9w+ytfRPYHzFz6lYxVY9
bZQDoIquZ/ng4hmBoCJUU7Dih2C/ABjfEbOu9ocHSxNIChCRkbrFSkmXdFs/wkEpbRCWg0WYDBXk
nXsz2MLcuzi1TQSZ+akJ9iLzPqeqbS5UlePVtUiRw1hRkRrMFBQqZr79/W/Ecn67dXz4bfgmzAV8
h2MVrts/PIdGn+F1N9rlRUpTR53Vc1xX0RfVA3QYDC47I/MTAZ4HADD09eSXAooYyO8HLwXSSiv4
pkIlw3Ojx59H+lXHsIAZD35mROC4QovF7eMKMSnI1VJRRNNSFu300EkPqiKhWkXaEa/IjfwImVhA
TXURK4xmIzytcqOLWQXx0VI4w4aKIBq9H5KKsEJeRoCaLYWNXzkxgqLAqpfR5DYfqNdgi2NmVFVX
4hACVdM25aC6XanXTgYhCTiBmVfqNdzm8rvAdj5Qr4twqJdtn7XXU9B5RhBzgPu2Eu/Fsrz23rX8
8C7pwH8dQOJ5sVsLTuGMZQcgFLxHMyy3gSzMF6iKNCs8U4M1dYtj6J8XyHX1jQDeqcMKgupd3rzd
DmuHEyLAejgdtmjzEKH44lC3fAJuFNaNY9nJR2iuc+BzEK2rvHo71sgIgFbgzaF+EX3D9EnNsqkM
npJushaBMaR3CtjQTZt31paO5DTIAN6O1LMsvPjFAHIyfLK6YJhbMI1DcBrcZKE3VO9UzbisHbud
m+70XkcN1G/AKJsx+3oMEa1hYlXfiRARFMXb7BUC8DtyhmziZu8Mk/8CEKM7j71Rgj8B+1SvqczN
ECFgb1q2jU8gslcR1bs6UE8gMyR3DI/D+xELI3hewODaybtH5LlC2NmF+WOeTTVsAopuTUW3TNtt
3QE4TkWYMNvnumaruLXze0TYzUXOUu9ilXl6x0pvbY6Dd6GqIQqaRWAF08rWdRYvazh3XLsHfapO
VqG2FKyFaRDUDVN3SwEjSRkyXdcMHrDRHQMhHJMlAem2F0OZ91HlIKiX11s7qMofnZW82fEkwHmt
gzmW6fxcmna95mltAA80Qa4BLM5VEbX55U/HSZPtkBXlGgGLbll2sMRTUXEpNBsFMEi4JGsiijJy
mDbWqcIthTraODAOoL7uhKeUiErk5Ifxs8jzxTTm41OcgKAhStdErgUrdsxuOQgaOV6kWtzQSYsF
iEXDrq+aChm4vuuTYx3n5bw2mX8PfVK5tkURwXEmHw+Jheg8IIneg2shUeDmUnwBp2qZZiH/Ebb+
vmuQkaHhgAP49zyU0RqApmn1909C+9e3JWYNnNkMLwbXNE08U35+ECIMVTbWYHQwjDcRYu0DpJeI
MgC5qbMvW3MDqTBERKiug3eUbLrHqXFLGN5AJd/1CvM+7hTmA32Zfc3xqwS4jD/fegDDHyJRHUQb
T0uskM5KC5FVrH86f0miKq02sKU9WDjCGHce1nV2nUfYQB/PWz4mp1Y21pkaGDIg57+/DOav81J9
GRyGeYP+57q0wv7wPvCGAThvwdrTO6bd8zWTFLc8g/MxRLwQBrCtCXqZt5s+De0FH+zy14cBjShS
gPzp7pcF9OyQKYvnf/+RufnLPMczhSkEvjmBhwf/beUJpqkJo8EoPl0n9FPgVVBCD6NXxIRTHZSH
2k6yLv2Arf+qpnd8ZQJK9Xt1CN3GazWz2+gVVhu33nXceAsnKhU0mpYU5sw8P3qyHGi55OlylDWE
g5HyWKjElBcjLN/3YITAF30LmocKTb4Y9d6tn4JF3j8sx2n9cIuEOHinYxnMsbCwXZ8zlH/+Offj
NETV5CSbMQDVy5nbMGXpJlhte5hoIoDkXfqph6GuJpz0bXIG6K36dOsRGHxCfsgaZn0YwLXRApUh
GgZYOUkITKd454AFmssHh2XlrtetVKRNiETw6A7hQXIGr6r/jFe9k4AnbJpfWL//+9+ApaMLP/+5
uHmFB5UQbnkeOFk//7mgWmQjMlnh5srhsov5NSKD2L5/tEKFxCU0VCq9Saawhg446rtRgdMGgepZ
4kLFMWw7CPMxD2Hr0LLXI7ScJdYLoO5+KN/aiRMmqn/4NeNLsnU04MMf4zALf4nv2xYiPFyIX6NY
DK6+uRfJep22Cd+1sAufAykEBFvvhJ+jzIcEHoDnwqvAlORDNKN6IIC8FbQYkYCOlPzsszyF2ZHj
nkzkHJ4y5EWpm8odtQ8lwi5UzB3IUtdxzyDqGGG2PDTFDhmzLwBbxT+y4oRJI95IKrSRkQrEi5Ya
niMy2F54kDarjJXloUk7b4ckcr9uKj6dwc0OF3iUW8/6OF0TRD+m6f04lgGlRxfJxKI4maHECwQK
kt0JQPujCJN8Z+HuNnV4qIUCVdgeJ+Opgu7GiXpRNRXHtpw2YD+/UT1VUSNtxq4MFiam/fPrGaiy
1oeszaGbtUqFa6r7cDLhNet2jOv9h7qsU9mhYeXC6Uv4TdIQOpUD8tfaSqvsYx31MZwq1x5oHQIW
v39qWFFjTSiYv8ZMq9yGDCqIKZhjcHE0wc8UqVqA7Wc5h7iwEK5PzAAyea3R7amcizycN6EZYXY7
LtOgduGqNiXjHALKeKO4TfbgtdI7Tjy4c7lESVe1aWDO6oY58ApxMuRvQr43ePbj1qN32A+IYHt4
tPME80WMRCLO2zYebJbpGL4+EITTIVrQOkfqwdMy2SA2jgC0bqQ6O+FLhK7k+XqmzB9X2ThOi+sx
Isx44ym+86p1VCdQitPjrFqopemb3vJ6hDwo7234W94O6plTtADRs1jTUflUBKcoDXfCYU4+Bx0Q
jhRFMG5Sdj1PEwb8AOuWZ+pOxxmQ1p81ENLcUTGQgmvWDnCd+iPQpgyhp5G61oFGhSI0NlWB74Q+
FdXZFugIyHWfqH/EI4hzBKZc0LUZh+DVzuvoIKANh2dMt7Ik5xcIPfKLPUEKC34S/rJxHanmg5HM
4NiS3VMXYAxsUNjgRhpZVr60Yt6s/Q5qwnX6lvZpuhomHm25YRWf0inABMRL34CArBduk1t7uI4O
F6PrvphlkLwBF4WphGrMkwj95A6zU3dGDcodfnSlZ9xHQZ4cprpJF3QCRMb3QsMZ8248QaoPMvYD
vgo6SRo85oVvQ311SNdp0fvrmhvFZ1hvz0dWBSsrrUEt9ZHGMZp9H5fIPbQIBs7xdIm3ZuIxcKxx
yRB5ZLNiiFg5D/AQC8xQ3VOr6UbdwsXKf01FafjAM8F49XqoCr/hEjGak/Bb9gBDjGgVWAjkUbFU
FbsDpXFz7dsM4GfDKiBfBbX9lY7mFZ6xhsmuM8cq3HywjIFfMntPbdcaBSZEBsTb9aMKo1E7rFlg
taI/uZ1ifQUREdCGarw0EY99/8w6JhojWbemz9HmjB9srt4/c++KO8CJ1fUz65/DCtoG+ZLOmjpA
sE+eh0y6PoHe0OdGvLm/fq6/+8w0aKiN3z5zmFQQ7Efe7a5Rw6o3EmfdVv62QG4OHLS2ALDD6DC1
oN0xbSvAVpETKSLP2fjUIowcbEWVwtbt2rMBqSN2RAjXNo0L0cfogaheBZF4TmwJI2mqY5AXlQfa
vdYWncVmgNoFykgWMsILwE4e4roEn6OCyhumIOkDeJfpQ5nBkbL376kDQAP2koFKtaRiwRLrgsHU
kYbAAUwsetmrFdXVAsniNprDCnXc5l06fx+G49ayAS6nLaG7bXXpAwud5m403fWtR1aOLf7MNt/Q
sdqp8Y+4Iqqbl0Wxp340tAoH2LGxod5SnRpYfxh5/DKVU7sVdpkuENmN17wZnB1LVHYMhwoz9WER
qGIrkhz2Vkxls1QW43c5rVLl1T/GdPqKFbT1SeRILsRVoIAJh/DdVHMsLK0mvB8C6MiozspeLVMg
V4xBAMxipdNYb7FjQ4i/mbILnXkYc2cXx4O7hTTguhAu5IWsyds3sfxu91aJNKkBcUtXOMcIb40V
L0ITbDpYZo9J6c9ZAMyDUS9LDmGOFCiLNxGyEyS0dfoTURsx4CLHAArIyMq/GW34tYSz62d3YMmc
92PwUEOfcgEbBgbax/R+brD4i90v543aUNyDDwHanJT9J6CEQXA2gSj46Xyw6AafL6+LlT8WUDCH
+vmqggbIIkhhoaM6ExPusTPfQMybBZ1Vv/g1qPYSqnEbhljGJ5+7uzLTR618cy4mGB3ZQ2feqShB
LodGIhYZyHJ8CHyz2Hkwk17SgEytJysWr6CWpDDI6estYPricfLdM7VPboyYrln2J1kgPA92I/zO
9ZkyP4TQF/cecds124HJZFVaVfAaVKvrQFt0S6ud8p3JEOGCyd/n6wcBanZmKFy4BAuCo4X8zTzX
BwRwaZdHrfo0CTluLFDBV1nTti9JMc6og2GDnwfvvmwP8aXy4guYT9Gpagfk7RqzhnMIDMTBhQLm
ghoMp175eGo+t8LmawGp0rVMBuM55/jm9TkhcVcuJilSpHCB+IFHcnm9XDmM1WfAu4QX14BDTaBN
hGlEFQPxg0DSSzO54XqYimoDF5Lx05TDZ0Vf6CSDrgIEMLOjOxk+IHixNZvwSnpCsuqpHOHgEQFP
sMnDBLZh18Q3st8OtBMQz3KRutRCMNRght6DMcCcU79NKyN2LoXeiBRzu9KOjSW9PiO/Q4P4Kt2h
vr5Qiyya1jl0f+Y0iHp1QO+OmE4eqeQOrQ/XjR6v4Ty31pjmmjswqGYeUDFPKTeM+yQs9mbQhc+D
l+PigOx5jUVWlQmYE8uGJbW6WZguDKTuthR8BJL0R1oIdqKSPqIFFMWT0keEPB2E1RG/dEqc9y+y
eCrhNwlSyAHYU3FonQ6z064crE3vtXeWbgDXDSSyD83GUGzw0He3UxHDww64LHEIHOuv3VG6cNmZ
hm+h+drzEGLfbZchCObbyVx6spkLvCPXpc14Mocd49rqhH2qwTe5TBWTRztjd++dlYGE39Bmi2vZ
QrwQDM2ygdONPlit4EPK4vs08tMLUuMI+Ev/e+umaLNakS2tpsbPjE5U8/xrWzTmEkh0tgTe2YYS
lxs/p6HhLjPDz2Fsg2LZQ5I9kElxoOJgWxtg0DCLygPnQU3FMh9V8hzKCpkMbeqFiXTyDLcEsa5Y
8N4ap0OygGLTuKXWjnlvPJfVHQ01wuVkMzAW0rI4I/jyROfJFC939KEyfXxQxv/8oag1Q/SRPpQB
hU9MFpJyHYwTOxDK84r31EWFBPgswErmKhZAXa4yAh+QoaERIMCuO3kkJnA70LUTHTPSnZwsmxZl
Ey6xpJ8DlhQ/AAcyPdlAuycN2MFUYn2OKRrU2KkkTHtrTyy5ltJiPNhh3p+pLWj8O+h1iTsqWSF7
KCEteS0BVfncDp55ojYVZl9M6URX1XAGh3nkRnh/vJ6CVekM90ZwIG1wCKxWM+WPAIToDxe0OTQL
zFTsqVXhPT8zM448DbXC/x33VAqkbRuyJ9fz03nGjo1bJVukxvLHyfXidWIwc0HFMGXNUVTBZ4+5
EX7F8CkNR6iNUSNrcKrcrv2dqo38cUi6fKVihOiptQ/s7FCPeKJdxzbQSRHpI3XNFKTKEajHxF2f
VLZ9t4TjQ4rsOw7kQ4FhB/R/WvX1KbVhLZAmmblAfr0+OSV8fgHKwW4sgbEY4diwulaW0kdTWZvn
OOv4FqGHEZZw+hgMQJDMzj5XvdwOEzDqEEdUD6bfZ6cykidmmEYOsOiEBZtpw05ItzpR3eyDEYiz
ICvzB6qD0dWrk1kAYumqyO9hGq8XQiMdYDTBWrDyGk9fjB9MQKcCCXNHKtIIq1jJpGMXqjEl5nqj
kyYrapNj0p8RBrl2px79AMPrtkAkiYoCYU8I93eXyRteIZXTHKi6MQBrxA+021ExrEsOphHoAlSk
TV9Zj3aTpkc6kz+BXhHh7QXKEj4obZizgPfGAj+U9NzzgS1t1nZLPGnKlWpyb0EDu9w0Lv33619b
l/60GEE2BywPR5li27pL0nhtyVE9UHdHITFrscl6//gi5FgDOc9+Ar+pOfii4OOHczg7Qdnbs+1z
4mlktiF2tyraSwZvBSTfcKTStQqGG0gbDsMahNr34dD5twEdH7s5lA62shi8ZcrBcxiBgj13sciu
m6AW2nAh2PltDpmZrIbc3TCo93623/ar1oOxny+LaNEnoXlEPrs5AgmYLZIhlV+DLYWZb+2Md3/b
TuPxas6w+EvzFbJc3qJEimjfNuDmkzv6rUgiOrciqEOQn9GdQVNEZ0y/n26tNLYGLHNR+WzYCmSw
7mrb/EEpYVdISLRVlbumlDBmbccRRgSXBrNQ6hXE3tPYQ684zHp/dfVQssynro2ae5/75X1qp58I
CVPEoVh5ReGvWrw6kZKdjS5olSAZ5+ubzlZqVNlBYtmSJJEsgAL6qwtpbCWDLBeQwhmWY58n48zz
1Rm6h/GWAFLXOoJJuUNTL67mbvD8BkCkGKCA7jKBiwYhZTlxQHYViDPQ/bOfqBUWYzA4hq9DmvTh
aggRpyuMHmqappWzo0z8pYns2NnWmxHqF+cwK76MVpXsqET1orXeh1IdbZhrDIsRi7Y7x4bWcQRx
6v3o1d2jk7T1sillvep1kRumt3XjMJpTa85j/66s+I4aqarouoVvM/OeSvDLgTzvmOV7eLB/PBoz
V1FYufdwym4uRnJsLdXfm9r+vM+QQveDhs2ojerc0ICNVdQjIKT7U52fHJuqtQ5dnJ1uA91xYDMq
/jLQVg7S4hgEPliPMMX0fiYaEGcq2OSWEOlJYZ4A0QUTIazQ2xiGsvYq6N3f9jDDX5leAPRXg+gR
ImmIUmgWAuABfdk5Byq1g+HsYYzxRiXaAPI/zmM4na/trIdQdyfCS4d4qh5MhwmixtB3d7To6gSq
2/qIjXScQ98b8uJKgKRSBQ/I6ZNFf1IMWesFl66ABCouH23iqtqntm0cqTT24NEOvfmJSpXXd4cq
F9M6RebsEIUSjpJ6k/xnz4n8dt0k5Qv1SM3yvQcVxzSdO7yIYUvIG0jQggQ0wbJ25kMt+9SXqX/H
dEOmG3IOMCsEYUHTz3v/DmTj9xFgu/6YCgt0HSfddhqiYJsTv+dQv5ys+pJpmIKHR/umLhBGoQ5U
12sxIANY2OugOjf4veevlHd0nWHuJlYEsLTiJ9r0/gAbNnjorjoYKmFBjwYpNNB51C0c/MXBRkiN
+lErwIWPHVzZNqSspXwXliiu2JOwlm9CY39GDVTWrUYQfgXmE/x7CS8h5ffWw20vNEa5KHSdEaKV
J/7H1lu/IXcOMLv5Ivu+fEFwFukQfP0n5F2tS4lsJNVX8KBH2KwuNmyIyheJZVI2FO6nrsWEBxKc
WHLr+ttwBZeafQVo9rmxoFgzwcfpGQsJCKDrvUrX0R7VUSv167tK/toq/P59bF4F1dzvpbU2Jhsk
uUZCJAlK/DsAUJZUdaunvdxtwmMreL32nWR65GlwNGDS8U3vADLZ0w5M4a81XgUn36sVeYBvoo1b
uTMq85wGWENE9M3Rbu1PMOsRY48ACb5TV2+owZ4sufP/GiHwl56uVCAPxi3AeNjTwsqHZt2L0nzE
V2ms+zRUCyqmNZDGDsI2MyrWQ4JlGmYKYRVZ7dw2rFXfxzGwQxjqA+E4K3Hn7Y3GNh/pwFVcIrCq
i9LFgX2FWHuACC90gkdxhsDYspDWcPI1OSgZYBHKnHDRgfWEVHbQcPsZimGQNEyyYm76KX82XIVo
raFK8NxK+7kq6pfRsdNziPjn4x8GGebIFiq33KOCrbZhxAnmSoswBOoSd8wiop1+WuCN5W5c23VW
mWGp9QiMN+LjePlS0a45Vlb65UvFBn6q8ymT5f04pnxnpb4xhwzU+JlBNGnetU52QMilewYmTXF4
JlAvWXADdDN/+OwLiPZC8Ck72J1BvWjwn3rZBrggynQloiFJ98yNIx2haNr301Lxl9OiV532+ao0
+v9P2Xn1Ro5zYfoXCVAOt6pcZVc5t903Qvd0j6gcqPzr9xE933gwGCx2bwgxSBUlkue8wdiSPyyu
X0VqoQdX6/dfLYXBPB6Cydq0rVPfqQ7cRcor5Pf+TkfY970suJeZZ15xCXOPxdw4+4zM5/vQym2+
YpZSDxODuO78uxQl2Ns0YHn+CWbizKhNs9e86f4604iKzzPVgPzvMxuzsD7PVGgnLCYf56o7JnhV
/JDlYUKw6s8WJ8qwqQf31UGlY1cNY3LfNlp2abXJ3AeOWz0TaSG35Q32H/3Sh+qsrJo/erEk3zqC
8VtQZeIqbFKrhkP8DhJs9pTKSGziIm9+JqOPygOZsyxiRtVq+b4kQYNmixQ35CKHk99WHyz6i20z
2cSiMF5C72n2v7PgBFPbJ3+uRicZrLePsjC8TVQ5yYPRRebR9zP3WFkGSSLw99j0jtOH7VbY2DC3
Glr00TMh9IYTXKPGqF4GKASbGo+QoxFU1YtOqgq6Z7BsalvUL+M86rcOt0Tuu+pFjXAm/xgvc/6g
mtw2kJvU98VJjV/iwTk0hZFvVS9B/O6KPNqjeinV5Itpi9VO/6hqnbAC+Eb4mKhrJ0mr7V08lZGG
5c24sVUBgq2/q7FTVbTXInFgfCeahZlOUrwQuroOeVl9txIw0jaSPufW98HWLpA6pFF9n6MZNc/e
5k+Bl8d7rf9UwzUDbNLks7BXVXQZvKobPyqrb44468m9asbHdNvZaQGXojBPlSmanbrooDnnipvx
xS07KHmWfQJDlj1llY1vjw24W3oD/lTVEDEVNszVRJOf6g6UkZgHSF7lmG3cuO2PqHhpJEjX+v/j
yZ+XWl/tPy9gxLiApl2F+sqq2NDB7EfP4jU1ECPrjdoJVXtpTMu2jkfrc1hbTv8Y1vn5P4e5LJZO
Ouvk+zlRluAkEX8lWReE0jPwS+gW+5uO826JHvSbrgfi5rqNCJf1Icr6YDgEcDN2quo2Dnl4AgV3
qhpZr0Psdm/Cau3rVMQZaUwuNrgOZOIeicN0CF1y/n/AZt/qZklwAmDTJTWC4Ltt4SaHdaL+hFjL
sJ+yTrtEQdNfIHf7eyuptcd0RvBNwPH+7gz91VTnLxkyUGPS/qpLLComrxtRaMV7uI6C8urVc39C
xno+ppHsbsWsoSqMFckbCaLfRTqIP2P96JgW76MxzFc/9yfcaLj3tJVklqaNcYAZ0J87seDWOpTO
LkH780VfHxTs3qefmivRsiYmhl/kcMwsPTrOWhtvO2lar2XS+ce6IQihqjOQsmOmZelnFZNT62gG
MvusjjF3aYH12VavUvs11yey5VZZMr9S7Zx0oupWn4M90tXHBiPFz163jbujR0To81xReazzcoHV
4Hpu7ZI9kbOB/eP6rqD3FNjGacNnb+FAJO19HRXKtTcI6uQYG9r82ZsHkXaIB0P/7F3yNDqQYoeM
sV659UiEYAluffY6Bk7PjonguLqUSHTroHfoqKoqc5txWHqJbMF6bjmNy8F0IkxT1tc1BnM6YN8G
VWuWJ+nX3TGay1e8h6YphGUp71XBz/vXUWrdPLlMd/8eoYYJKK8hibz8oKqyxmS4FA6mSat9ZGGb
/n2wdOCM6ujG5Gt5iKO4yb6JET9VjWqcKuIq/eklIEtVTXW6GvqTfTHu0/X8r6FpTiwqT8mFfbWp
o87UX8wSS9Ova0ucWS++cM4yiZjx1LAohXPboJWzVRc2Ch4+YQJ7vIBlffl6sajCfqTRqoeMDfk/
Xh8Kh0TkqEx3auzXi3lmdnJ8Wd99tfexVpzRrn5Tr/x17aQ0/Q2BMePzGt5z5BlQRVe7FVVoCU4r
IsAle15ZZf9rznPhdKGqm1hl/H3okEpDvwXJAUsrtjoAi7vPQzW0q3MtFB1+fKrn/3K5Lk8OZhST
Wlhfcl6v48Y9uyJVt2fNR2IkMHdG6rM2Qwc3GI3g1MT8y1XVdTKPfZOo7nUniN9aPNxUuzH51qlp
dZaxgK/eDQkVzJXAnUE5268F0QDVnhXBdFrEBDlQXRxbHnIk4AqJgbCgNUgFqKLu0uCuXQtV7Tqn
2esRRHHVNjYNSWpy/HWom7pNZCr17lOv8+6zXG77wFouTMI2sbG1w428YUfgi3klK1lnq4Gqx0iw
bVxHi/Xcr3Z1FETGX6ep6ue5beyc7QrN1Z9NLg/zbGp3QBpy3y7uVTHbCYJVa6GOVFtCwmgLDrrd
/KsDqXEIiOu5anCqDYdZr6vzv9rVCHUqafJo37Jc/nzF/3oxda7RBj8JIK6ROUK/+RjNe321R5zX
AlzXX0WtDBRzaCUnN9Z3rap+jRmtWN/ogTYeTOmloWM4CYbSbXzy6iI/jCLO35Ioe1SUkkVGKX+L
7p8jAsDo//cRkdZ023npkIcNUBAN+o7gVReXd6bu7WwLr92vJi9PEUf4qn+d0ZpZf7Sq5h56THGn
2j8He7PubYcCRzun77sHtOZhttg4dkzETgLSfa13xJaqCpvZ6R4+G+tSHgD0rUKutFVrIds82bHH
1rfqMp8dhod/TIaa9qKvNk6rt9Okzfomz6N+89WW+sLzPuuV8m766jIM5FRDdaZq/Ee/qkuJFsa/
LvefA6f1HageVagruob/V9tXlbuOiV2N8csGR5h9BgFtG5BxmcI6nuv7CTdGMjtVo18auCm6Jaiq
nj6SZr+NuxZuJb/yXjW6rbuagsxWus1atE+tUT41ic6zxEy8kx9khEvGNns0/XfVp1pAnKZHj8jj
5qvNdfDxSErYdEbmtE8CrMBT9aSGqyK3Apbtuu99voZqs4WeIhoi5NGs/PFoFDoYmKLI7wnG5feS
2MdRoALRRJUx8t/1KVWPGgOWswOPPaDjvI5WHXAnjX01WEiGFbl5rpxskC9RgeGv02CFF/jxc+Ek
04dRgFlvnaIjD91gSpfHACRKOZ/nBlI9C8f4ASFNDBo1GJgZW+dwLOz5F0T7DSSUMQ7zfgRrZAVg
lmwEBfKkf9EikniD1SLd4SG9redZetLWdRfcpWpnTfP0UkvA5ImLsr7hZ6fPK2F0SnAlQvCx5/bL
i/IaLQUiql19sRyTPK435zXZof/V1ZEqZCKroy0txJ7i+N79uyC0Bvd94rFWJL550H35oTq/2v81
dpkasWLb/vMaX6eKzB/OePLt1LW/2tXRV9tS+8ldgmz2+g7+9UpfberNZAvSyz4uhH8P9Us7OTRu
idBW7Mh7hGExqvdiaz/5hdy16QJ+v3gMPIicWtX5L3VpPtTYL910EqkvsjeWcPG6/DKMRfCyRL3c
Enfx+A7oteXo7i2W/ztzrQarl+6iAcFRV0qH1sA3RvxQnQ5SQU8Rtwtr7rs2c2ps2GJudbzXKaNV
zpYMFFgGVVeHyKSPZxCtK+9jCl6LCJ/vfBqvqgaV87ko9fH2WRM2gS1/evisud6xWCr9UdWCjAiJ
i25AaXnfwJ9DGx675aYKEyDsrowsHYgCbWVj/9XRgqjEcsX3d53u9C4M/7UHUZUw5gl1/LpCg07A
LY3FocwTzOj/vjLk+GBXWqAvA0w4oTsV9g7tMfehA3TzYFdeepxtD2bZUAMtWQuLqMh9gfW8GbEb
YVVKW2/FB6tdJpan1NTYNLHNsHUT6OrY+zz0mCal2nSnJ/O4LYhs/USFpzHcny1Ke1s9K8w7S6u9
6zyQVlMdDWxzfDv1j2F04HAu3W8IWf5hll11LjBrQATw6zAFnn0mrSuXTRqb1bkzXLy7Ji06YelA
zBlCpeu09YsYgIEzw7cngnv1S8EC59Bihb1VvQXkwvt2LN4IRufdph+X0O8T+VSvSVVUZpbQ8XBx
HOIAUwAYUtiK9KV+lka0fBZZOf6z+lNb3AKhXy2+EBWCl7IeRUsl/lFVHf9qy9dxtV9iQatOMZZu
x7PFObbAgSYhyHjMhdh5Qm9hxSbpo+G0MGEa2fyUg/sSTLr1kvWTfcw8O9rn9RB906ARTEBpfjYL
kqPlMHfXVC+s+4ls56Zpp/I2JUKXhziGiVaC8kIPY4xOhszwipRm9GCuBbum5jquRLaUcP8ODCyL
dDniGkOnGsYU/ZvwdXpW11CFcBNA4PEeWiq4NGEveJsjZWhb83errlHaJJGOK1SfHpIBRHg0OOKa
ouNwrRqB5quMXCIRVL86xFot7A7ok4UJ01eH5jrNvQZw02tKlHNL6b1bcYTWsmi9iwux+NvY/3TX
5ggPqFO/BgfJEjQhCOb4aMB1RQFr1HBHdbU7yMP2bowLEj9rh2pTvY7BNhexdsYAh202aBCGWrF4
t6ADIe57dvJTn/Mn2TTaSw206ygX29znTam9l462UQNmHLa3fZPZd+rMqASqo6xXsBl5Kgyd/O5f
VhCdkzPbZdYtdR3zRkRy3MeFhoPI323qqE1Fs1nDGfs5mAc4hOyMhnny+WNyriqcNjevQfWiKlbF
AyIsAP2dpsr75bVzn+1Yd+c7Gwbf9uusZj0/tuohlHPkHVSHeisR2AcsfGJE5ldXbA8qvtZL8Tbj
+X4baiMOSegTcG6X+eA10tupYX5EisC1A+bdtff/+yxnSJrXHvMlzTKHB8SJhgfYCEh9WPgkk0m6
+2rvk5JE8bL4bAcZpjqyXNfvCLGe1Emqnc+L6EM3riEuz7qR7SbCPvruN93R35WoThoc0B3wfmux
RL7f8Os3T2rudgjA11mx6E4Sx6gjyCzr5tTyr7P5Rt9BD/9pxf1vLhfff+r8KQVAb5WmEQ4uTkmE
oeeXNKDq6IbpVuaZvjVzAzCw9O9nA1U1pUiVDuYh1hP/XtVU+9qkRgWLiA6fiV+zrAD82a54rmcz
etSKJ0DCUF7WYsGSaZs2U7JXVeCiq41yMx+adEHY0u/vpNHNN2cpELIk676BUrWcVGfiTfMeF+Zy
p3rxu50uRYkPj+ptCxS9ZnBcqlM1wbQAamvPN1VzImIMkbyL2N6U5nb1m85XO40BQOk2B5C+UdUv
v+pPoxtVn9YxstG6jfK01j1/ghttzM++j2ynqWFkypJ3edZg9bCZmF7ntaaadNN8QyY2v1fjJX/Z
AzbxzDrrCB8Y0eMgbAL4XCyATIHIBkgxExsdM7lij8UScOLpU+ePs+6yerSTe/JS+pY3ND4ia2ey
sA15bj5O7VADrjSzzVzM+O1pAy4B/XvcOcFDdnZ52Dx6cLvzeSbbmhfewSa6vve9wN3bVf5ep7UG
SN/VNoL05JF07Akh4OQxiHi4G3AUv/sEuu0OhWbDtC00Luzpqo40B7hRUyPgaLr8rKk2Fti316vo
cbAh/sQsTSiWyBlT8qhHuB3LyN76lUkUN1uR5EdvepyDdUUUIO0b8/pIYMzV2TLbZfNqJrC8kc84
c/9PITC2Pyok9p5q3YpPsV98BEP8Q6RxcIgSIzhmkUZsi+0ws2TCv2h5dZI5P7grmsGX0yltaz4r
+jl+gk2x7YQzclIPNUzEvUD2IItAnzfGS28Z3wPD9EMdRNjW7iOinZoXthYJIn0G+DPG/WYYuXuI
EpR4TnXYdqEZoj8EgY78OXnC0FwEBCASETtAzx7E03qSWzIdu3HsmZf1PL1MwBZDUXX3PeH4mIj9
r8wpkZhtrG4XV0azrzutCEcbgKmZDxt0JQE6JR+G2y8/uqY/4F94kotzs+pWvwQSbCuT07ALkrYM
jWT+M+p/tCXqy+x9fyOFzXchP1AZPKRB+W0oAJOYdQ8Vt3oyQauFY4u5vKl9i8ts47QN00rTYT8m
7B95+Y7u197imykDTPMmT/7WWSZsHfsNNkBzBnLM7gSzl9BOB0IGmjZuzKXMAVg5383EXAB8s6YM
kkpsGPABmXRXl0ywc4HZVFNn18QFWb3E5O2cDI+CqeoPoEV/aGNZvvTRnw0SugdIaK8a0VHWCcu1
ngggFckqODXlTB6Lt9UN8woek0+yNKgyEV4AIjn+ztO4vRqzhRla/tIPg/FqeecBBOVGi8SLAS9k
W6FssJ14BhDxtE/Yi1/tZTpXQseJKyuuY4fnkwFFZrdk/BgkeodDAp70nMSnoOl2nol5YlS1WOTY
42NvJC2Lz645JC6ig8PQPwD92NrtPIJCts9G5WuhniQFSLv+2VsqEpZztWz7qGzPIh1PbQ82F6kl
UrPA17VeP44jHLPKLgG+gutCtp5sf+JhoVKTJup63OIGXBmSyL36HjBnXHNE37iHrk/Qzkz0jQsC
UiC9cFwWeAw2FkChEZXGmW25vxl7jaV71J6IYYd2082gOPRzGgj44U2TmLtmbuS5zxBOv6nDBt5b
Hv6jbzF1GsrKHQ5S709VTaALdCRnqasYqvvzAjEeQWlkhsW0jAfIHiVsZ7sNsXqf0NFY5FkEibl3
ev2mm3VzBki+cIclPnYp7I+3cgZk0pvzb+YqF5rMEjxKsarJszIImf3is2sirlDGm6j28KDK/V9P
+Dl9pD4buNlrkrA0f5qu9yyiPjTJ6Z1iuKo7Lx3+qCU/jwiWh9p2EfCt0W4mA1+Vq0j2ENzaPEvQ
D8Z41RUvZbI0u7wHiNz2vwsPzRKAuh6yqXW9W7TEvw1tdCoWX3uOEPiN5uRiWP1r6XTVHuWSj67M
tZ0XSX48hB1R/xnudVcMpPBJVBuyepbJ8D1u7Q4lw8Q9ZC4JlXrs99HQlhveb3YpiukQJHwhRY1m
i1k4w31T8WUZuXgpRvL6ZsPWJRKHLC32CwHloyvkXVFUSPtk1etY6xuxesPgU4lNFJ5pZDSzfVdF
d22NqkTGzagbw0MdGe+J6RGqke1FZ7+x6Zdh2MFcdM6aqQli9pl9ygUiF23X/CmMqgrxpLb09k9U
etJwslOsyWWOYWr82JWWcUSht417Z4sCcuXJZz0Xb42tJ2FgTWx9/eKaeG68b60RfeEYbGobFCfT
YJGQ+dl71wZL2Gf+vPHkXd3loe/ObiiCEsP3ovb3Femeaw9ksY1ldy2dnmguciSIqcHD6oSOJqXs
X4npp6EYnHerimFkEXK6CT04jjmaJ748V9r8O/DQv3KCD2cssP+0xlNJ5ilMBOliJudpMzvA+Soz
8DeEoacjO6+c7BpqNnnRXNKx4xnsT/Ye8wwz7FenTys33iB0T2BX2zt79oNtWg94Z2SQU8WYXlQx
CCe9kB295EXrQh12C2C8w7OfQbAgshQWrhb2Xftnajlvzjj/0ZodObDEvgOMfalhIXozcUTb9Zst
OgjfJGajO6/MX5AVd64T033YtXl7rGNZPBQzODwt6R9Fv4R2X+S7gkXd1oSYhShWisOXMYKlLdxN
b+Cs3JjCQhDIz45t4cd32NJEqP1YyWUJCucUsVI7iyQzzulowdBMyuVSpdl4LBFBvgMabh0MIeb7
ISliFrPQWoHHNPthxBiRXJOxq9PMeyi6ONnF7X3TQ+uxhUsyFQNItDNYEpcNPocJ4r+bFQW56TKd
vLkNJN4RwnlxrQC7wEU0r1IeB83Fb6BM/deOpP2m9Zwetf0EjeEeGJA1Y8mERL7+bWnYORnNUL1r
DTnRIOumU+3YzhbKqww7HpfvkwPTJ4HX8g6tuAOcDPYBnCquf72w3pnAcFaEqvU+uX2Ph6/Q8dZ0
8M8gLvIeI4gS8lgf34mns2HLmuHdCKIhLEBJvQcOUkjO4rfvccUjAh3D5h0K2YSoNhJvsWadMRw0
r+hPBgQkvGirqqlYzGupwSKakvely+oNvCQbTHfc7Rt7YpK17XPisieOYnu4doi4XiWf9TL57R7A
GXtlJqBtHRRQLXPPuWetTUQpeNCWVnvpMr6y0d4MLu8SiaEMKe9pRCMZUZg+ttYoKGo+QKOA/cY4
6LmTbWxcION7Xdckxinyhz/kpJjRBoHjXz2T05n3A3oiW5BC7gY3LCscDCu/Nc7ohbPIrF1GCDi0
nOFgVlmAJ3k67pf6OmTNfOxlGl0XPouWundgFl/zJBIPBFL7EE0qpqxW029IoaPoVy4Prj0zYVft
vCGQALoO5W4SU+xk9SHtN5AZur21mqD2ZbqBEZ/d3LGvTsGC0yrSjniw1Mv3qq/wGamWQ4Mr326u
gzfAwdu+HVOIL9z/0QLid258wUdxwYZgONwtoLU9dxdlSRxGOYFW2aKDIzjcpymUIRGh8WWM+YOr
ZVdzfXTHOYErt+jbbY92qIYOGxO3gPhAQAAt1sjZ9EHhhXpRkYhkeujSyH0a64CgulPsZW/V4VgR
1KiC2N9mGMCFkszyTia1u539djgj1OHep8JI+dMt4BYk4TLD5oFasoS+eVV6V1oNIF3rbkaabjc4
c3qB29EcWPg7vLMbumnN0UAxQ2gyunTcqohD1X/Y3tJjxCac44AUTZKkhJBnz9h1XVQdqljkGzt9
la7RPMTzZIZE1L7z9CbDPIr5XDrhMA91mMhYu7m17K+TO2lhSbr+XopRbNBs5oPrwTnBeqOsCPNk
XftAtBtwQw/wp2pRoCwdDLQ9w0CZHs3LEFFaXzeyK/TGPX+J6dpJso3YKAbnOPJxTC38e4TcD0Os
5eHg6zebgM7Ocuc5NDrt3AXVqxCud1d22u924oeaHMO6t+um3Mk5+yUt8DstouI45zxUfZve5cM4
hVo6e+GEy0DHvI8qBNOK7hZnjLyj3RzhHiQGmNJ9FGG6hnSH8LTf9mSPFzsCvjXVySbpJ2cjBf+T
vjaLsyYGKKAWgdF5qk7+POAM4lfNHZpjV71lS2UBFbGwRDSx3AAsy4pMFO6lnQIcXSYWT0Y7yAMk
210yaVDWGrEcCyeXQCvrl05Wj5oO4A2BbXnwpPwwRG5urNawucNybr7Avi39BEtuiU9+jGvRGhPt
hyTbIQfNCj425q3O7qMOEnGGo6STvVq+S2mBlWNZsOWmgEOBz/pmmSbch/rgI49KO+y8gVgHMk1T
jja0dG+kSqfrBMgQzSK5z/34zUOsZjcFJm6mIt8tU+yyGR74goZB7N040nfCy98wBJq2DSGzHZKr
+i5PQBNWWozQilnflRN6WDJiiipc2wo9JOH2Wjp4m65Iu42IkgMxuPycIb3r6qZ7YY1/h9llh4x5
+mAZhnaouZHCaH7IAXCMRSoeJfvZ2CHRbPnkTQS8kq6R7Fj11mSlz86utuLpUNSusU0B2ITCR042
vcVicljeyGFTgJDcOl72mATi4jp+u+uQyCVvXej7ATrecfH0AMYvIic8w6HSDFmx7xF+X3q3Qs4r
xYsBPfV9NOs76fltCF0530eBw5MkEvEOlacPA92dXdPL8dkoCAsVsG8a08TqKwjwLLUQ/mqidNpi
/vjMT+UTY/F/EP7M90LD6WK2tl4ORiYmKAda32txNGkRtDOjApjPJN4S4jPwXDca2EBA7V27GVhS
7BsHBfMGJQjQ4VX31ORQuCwSgQE5/3YCQZ9P9hzqrKTtHmswnj8/kVkYLyLNH7WoWTaDbkT3Qlof
rk0efhnqc9pn4lTOPK5tDThXRTaj9i4eu0yopxe8d7cGLnSbpjFQRKoiqHMROKVMnjuzBOQ15Wg6
xk0YIbB60DX2LEPjtJ+Fs4CCsKsCayTXeYyCbNnD0cQMI4OQ2i8aO/WpSAECBM0Jy8v+PI1iOKuj
ryJ27f5cpECn4NQwU3uE28G3H+Yy9w/8uPXZyvX67BLv2ndLdZ0R+z0jibSc04JNWwAvaaOu5nck
A/p8OjQkGJGhuRC98ENC/VdhBO05a8q31i8IoJT22B6XpGCLHMBq9vMZWeJ+Po9Wj5a5J/HCdY2i
CB0HdRaztE+Dthri1YdpXsozs0jJJmiKdk5fvbkJqIBuiCuuT6hF4rNb2NVGS6qEvZQfnVXB8pV1
aJJdHcLu+0jT2/PSt+hljc6h5XF4bvUM7GLCsjRs2uolzbo/ZFf2n9+VOlJfU7I4aJ/P0eKj/NKL
Q7S6Uap9hjry1+pqzcfvvW3rcuJNU7hTNJ7d+BVSU82Dbmcg9c/ugqxs4KVvVhmXxkbqTXbquoWE
+7I1xuzR0IIUN3s+GMk3BxlKlCBYwUsZRRseUusbaG5DJa+ZxuMCCd1Nks1RESZ6FB2WvDmOskFY
ocQVMU1OYwcvUWOxBgx2ss7qHSDmQV7YW15J29X4VVj+slGH0khqtr+RFSYdIEqkQqB/v1RlwNZq
tInXYEh1BuhgngUc803twWNrfvpL/pO4i883G6EhN5iOz+6YOh5Y2KAm4qR+q9qcqnO7FqqqChsx
D/7m60/5X90RRvT/GD16gdzPoyC4WB6MetxgtvzB5qTfSBtVuJ2r2QiMlNlxaIqApA4D4hr/78pP
EUufwzZowWcKrwFyRzGA+NvPvwSeEmQAJ0Pr7qK8T065ViDnfuuxCdz3yfBYRvVdxnPgjEo2Dml1
8QM5uZhAuYSm1eMxu5g3iTY84XDN33lZq4UAo0knxOnyFDVFybN7KfbGGD96ZMWi4hnf9ddW963D
sIYJdMcpzlOMTGTbmpfZwNrmABHBe+5b7uFg8MFLFtVLoGiQ2A+UMUTKYTxplZtx6/jzVcwIsjme
Jlk1EWcMEG9ohvwc6QJd7k5jWQUZ68JXc0ILRnPChaxzqE2AtHzLDLMgtp9RPCrrOjsH1fKLHxt/
GkCrJ3ss8dY0026bkCIzxy64jmKxDgSVa1hjm5QtxNZpZXXTC0iNA9uojcjrNOzzuLo5KRlnhKwQ
7S8PEO2XLVmYgFEIPlsTyrZ43Jj+kr2D+m8vUZnaGyyRy63UluYuQzjDMirtreYxu/em1j/l+BI9
4p1JTtpZuj+mTBy8pcN7vrOfPU9UB26B8hgRR3+rygjFhFT70Ud2vUGedgAxKvKrprPvkcGwq/NE
/Ijr5JVI0gYHbvtjiMUjgqje70IQT2NeMEvNveURy5cyTpuw1bFts6X7k8i8TyyAZ5Snd/2RYMkT
qUE4Ln0D0YpoybaKZXYyUZzfeoW9HFExXQ4LqYMtKE1ru2id3LF83Fb1mB70Zo13BESkSiKtnejd
K0B/7ArF8FTCJ7HSKvmItNqFCU4ywXzOar1aySvJTrfc5UmO+kcnjfdy7BrUySFMku0nD4NXS+qn
ATpAY7lFczl7FGlWQG7NZh5Su24u8ktT1OPFWaN3M1Df0WqbYzC02ivW1zsRWIRUYextoz7fTXEa
v4IU/Ckwmrq3W1N7sXRHwz5DH3d+X4BsdKpkn7eT/9ESv24DH2y9jOYLgc94m9vIKQ1kkI8o8m99
lNx/yGC0Nl7mGTd2ANaprRN5kHDPnhO7g/VOJvx3i3ywE6S/WgyJWU8b1mNQ5fXqPWIfA2sQj1YT
EdrQRPlHXv9GViAhR5rU4dK6wTNo42gfJx6E4WbBY2vJlhshhl+z2Z2WWXTPo+z8xx5hi6QEz4zR
dHtACZzHkcp/57zZs8p5Z+TS8vCr/tmtRqpGVVeFGv519lfbf15CdbtLpJ7ziJVpp5jIJ+yP1dT4
87AasTtWdXWk5psh0Rmk6v84/Or/Gq7aVPGvNnUd1TYbXbm19HoK2dvlaL+VZc2kuh7qHksYwqn/
a7UGmwXB2p9rQHZ3+LH9Vf889bMUM2lAzdH2cSaasyrqdZod7QrxMVW35fy/OurVrCKH9K6azfjJ
MXRuB7+wNoCI4ifVVhcuT/fUHg+qTRU63HQ9GaO7z6bCzR5iHmNfJ3U4N55s1Pw/21RHKZeW/M6q
dbxe/LMt1WRoGIN++mpjx7lBzN66VXZu7BK/jg9OjdR4pTXOVa9t/RoVQcLUN3U/Wt94KwAiP5u6
Np2XSBQ7FwOix2pe2D7Fc4jEW/WRgLg4pBhAHkmMwFqGnYjJ3tYwg2E7tDmxlKi8d6tB3tlpfvCZ
Yy84ebJEWrL8BHPskLHlv5RIth4Qd3kt29y7Qj/UdxrbLh4rsXs/dlPKCl+/z6bujBhKccG9V2Cp
A5AbFNWyswLDxfSkQD+uWn4ID9lJvujgmYD+fdm1+gd6a+VWjG650xfjgXRzzxazR6axyqaNRN3w
YLcVmR4dQSbDhCjH0nubDYP+2ngjgNEuW9kURJJy/KGwoIqt97T+ZcleslMG0NjHztsy2vW2gDv3
lCeIFNRT9ZNY/nxRTW1s9tcgL06qpgqIwvFeQv3eqvGqrevN18AZ2jtVG5JqIcM03XfdHIBT68S2
KrLxqRRRCQ02GXdaPI5Pqi2pWOwCjrqqWoAr5yVpit/I0Pw1YJmQqiYqCQZlvYYqCvPPZHTE4/9h
7LyW5Lahdf1ErGIOt527JyfJ1g3LlizmnPn0++Oit6maY5/aNygCBDk9DCCw1h/kNF45R1cV68Ld
1qHvsHswlTq9SlvFe3vfKv6j15DDn4oDeonBszZnKiaeyXRy3GAJTzBsS1tgRS9ZTgZVmqyiB3Wb
Ft9lXJemaJinvVpq+lmq8dQUrxNR8fUMORbYOkAlwbwKyBU46HNcxs4lbhhfkWz5X9Dt2qWZmZ9r
/tet/XM/Qvw5cEhDP8n5to69Fr2NZONY2WTDHgWn4gHJQPNqjIt+ThWNO2mToi/U4qFdiiBWgHPq
07xoPkHN+WfH1llLZudS6urz1iRbU+oXD1ubG2d/qV7N7KeOvJ1bN/FDoZMyDjHrXbe2NltpARHU
3k16KGSY1m55UKUXRQcM0+qojseliRmKmrUfAYGgo8+c4SRVLSwy3BA6eNeO1XyEvr+AfJZY4dI5
GsLsEochoOqlOoRdiWMwOBOkmlh7hfaH4aXg2wqTCPNSNUmqX/QG5H47dPbHmNfDJVSYscnedGyS
S1uX0yEw4cr3re3c/JpJiZ0QnVMVLUQkLbXfnT5nCeaFX6RmZVrytuQJpBa5vv1umBYqSW32Ik1F
FzCbyMr5Xqogpsw9Ho6/V+g8HPSx8t6tqFeQBIuUo+V57rvG1Oii5kzqpFog9YL+GpMc6WwwXDzD
YLiTnT6IjvevOo91vx8mg/eqLJ/V5aRJy3S39bz8XjpiS8ycbupwRsK4cCdtA1+eY9igQuWxvvei
sodEwydvlA+bfJtc3fEJdy5pnLaHLrI3bH2+OGlzCp0+BfsZROcctZD3YHgpyzo7eQrG0Omw6F4O
9htBAovkr9YdC1BZH0rSE51K1a9dkPB1n/Lsw9LGiXk+oxymMSlzccO5myPozuiIph+9MpJs8fwv
yEFjwTEi/ux15llqVTnU745xZXSMjjZelg6ooJuj6x70rQQp6twPP5qRSFZakZKCRqNftDxw9iE5
gSXK5+x7kC7HKDW7E2GsJTbmMp3P3qbOyPemngUXTz8gPuo+24sfjBR6ejFM5cnI66+drmDF41bT
Ez8aGY5iJF6dsnZRDGiRMcnjfWCXUA11NARRzSr+aPP+2fcr9R0nQ0Hc7GrT898y4lpJxVxdVSqu
z6SBLloK2QqXOYZdmA9BHqRrkzb60U0x+te4Sb+XtmtcGmwsHkMLfbiJKe5dVmW/Mfduvrtm+NiP
mfYXNhunxGssFktPzTTvmJDn5LDbFriElew8xJW/Bgv+OszrXYA3xocZN9cIIO93LUMYTnlOsTF5
1e3iDmXe/FRoxGlzJc6P7hCXJL2jr0z6qnPvQmQIWy9Enz5pn82+qAkE2NH3OvxDDWb77DXags7P
3cOkEiPM47DAONslaKuCjLVn/WWOh/x96OKFXZiGN6mmFXqjgCbuYd7bz343kYfqhgquhjE+R7W5
8Mvi5gQqOL40FRohlpJfsHvCxCG16wtBv/poLrRyVubGK1N//vxMDpIExQEQ1DFWSPST1Ep3sd5G
BG/snam/4Dr4GsyMQAZD7Snw9QK37xzUl6KVH7rTolmb5S8Wq7WPfna1l7bRT7IP6VPvrsNDezfa
PzoG5w8zdLy3rESeH4uMj94yJly0MWFe9o0IwRFrxtV0qanoLb5WPZH7pdaTLH7NceKVGnrA5Wvj
JafQL62Ptqgw282zs+zrPEt9cfz6stZKs3pph/lqqomKrIV+Sap0fsyWolWHuzludcI11Mqu6U+9
q9hoGen246hrDmveKdsR0UEzQBqNZU9s8Y2Zpuwu02v7UR009vpTOx/NKOoRrF3qsksKEpjYPPWP
UllPlVWNRVK1IIyaDeFl6DPCkk2IYZpr1SGEIZTDpFosf4AkgM3RC+yZrAVwIqpjq9N7dtX52oXT
+1qVPVpd9rfISh6ztP/NLOLimhHxeuz76u8CBUzniK9ctf+0Y1C98UHnp2x9W8PRjF0zatUOADnS
IstZopZg0KjHCAaYfvBkJO54CnvIlFqqBk+8SZAE7H6e7hcPI2mTfi7WQE9SdSvzGcYdUYbl+K19
rhrki2pbQZcxqJnK+dohnPwQxilFHrc5AGMolkNakkRe2iKT0RMhoAA4h92+Z1b+UfpV+Cg1z5v8
BVqJI/myc2hj5awMdsxCOu/eVTvXH2x8P0CMtIBe6FEBS2Vx/CaVsCbHhF79fC9VrQXKARkvPUu1
nPL46g8eyOHlSGQ8s6d5iNY/LE22Ne2jOg1epWZlAyHWAU0UqUZ4vx9tcwlEL4eHtlXe4GLYO6mm
umM911BwpSa/rw30S2pn9bP89mzBeY1WrOCnufzuBVg06Vp5lGqJuTyPZo7bjfw2O0MGKUYIaqnJ
2SK/f05LQrwklkmtWVqu7pWqqW82yQICyVPFWG0WzUW1yQwFmH9+OGMx7eIgcP4AQHxXs4UnHe9T
Y80/iVt8mYiE/l520EVIyodv+HzzqWdquMOjs3wEwZFeysL2b60xh3e+r0QX8pD5pUDE80nP4i8p
8mw/2sl5NSf82h23/JFnhY3lcjLetBJTYzcGfUPsJ/pxJRHfEMFnYaAFbvyYjnkMEicI7kiRnuNx
frfn3Nghxwl8o0zth3buinmXVRqPN29qn2ZPUii2nT4RDUUi2//DQeFx3ycw0N2hIp8WVD2AK6Dn
cOhUNDY7WCxeO94Blp+vdVP9iW2mcrW0bHq3uorHbnzW8IP/gu/a93x29yToUe4u/VNoh39VXZY8
RXGEbm3qKCdo+uqX0oo1Jq3tSXN1+yO0z6TE0q/GPA8nQ4nio6ukd4HifWe6rt7MOvrLjIo/uzE0
Se9UzkUDMUqWzcU4C6GxsY5TFJggP3ihkXwbSBKlk+UCRapIVjq82Ek1egc9JL1UAQR4LYozEfmY
lB+m520eY/6COjFZAu1rNQfexfLIfAJ8T49ViDym6QBWGsDCN03v31vfXFjfj0OuvRpqc4OIXu3I
QgUntSAiZiF3SeBlJN6rMjevHeNpHL/pOJ4YL0Vru5cp65A/HAEo13vijMpFU8irwWmqTnDndeRB
fOP2HaiH+pgSATugr2QfcjtffGTnK59HJDbt4Pcqc+u3WeejTZP+5JC4B9zthERMKRRzDO9HL/4+
5ZgujgPauVgt/pyhwZSt7uEGGDR7qw/bF5K32tmqrPAWWDlR+ah0D0GuGl9Afv45WHH500QFk1zQ
X1HXVZC/Q4L1RYk4xNB2OxWRuivOfcOrWmjRcwVKRWpSVFarnSDOExxbekjhlzpIl9G78yGrvCKj
ogH7iy9gI44xXgxPvWaqbxOp1aOnk+uWqoWQ4mMWowW/7OxBF74NBmTs0e7vpcmAfXB2Irs6NG6i
vXm90YLyBEC01KRJMywE39o0uckBy9fnavBlZu4SXQrNX9Q+y+5t8oG0mlH5IjU8qYJj6vpY6Cw7
R1Y25Kvbm9Q8XeveIiUFIeAgSS9tOh4h197LbVg0HCAFk5ITrwb2ossBgatMx6RKVNAI9GBWHT93
OtmHZaeyFONA4E+BNHCVHoS6h5tfoAK1nTJw0xviq8n6m7NoKPaRN71NMeGOydL0t8bHGi2vw1ua
hXzpijb+abc2utLMnV6d0H5Nhx8lnrjvxDT3k2GNWJPkxns5lt/DBKEJ2UeIVt0jTuldQIya77aG
n6HSe8NR+uaGHtwqbGr2sndQyfRgv26dffOZ730JGKaespsXMoOAiha9SoE4SnGsEr84Jv+06VOU
7YLKQ7zb1qPXKRhBefke2t/mOQ0j480tOuMtmRUGfTAtV6nGitddtRl4iHTRBtt44wM2OVm09s8b
0sgjKq0Xezm8CuoTcHcfQXS4bZXSOa9SJHHDaNcM49UJYue1RRv9cYwVaOY6ALTCDGBH40hzls5E
BMMXtORY0/htvgf12xy5QOMRYPPf56u7n0Wm+EeY/QCjsE15hUunY3HXdGtV2lqzPtQa3zOpYWJa
nOcKgN1a1X2OmrOzD3DjSZpGYyad18Uqth5V8CZt0+zftJwXQ2p1q/SX1qoLevBHpejt6akEHPKw
NsGCxNFq8HaGk0fPjstr3qKdZU+6uSO3S6bYGIJXKTw1PKuFMT9KbfTd5jGq3XOhp1Gyn5slClxX
zk72FhFf+dTSCZ01SXza2gwv+ctTVT56fdm8aBGssr8cvEXHRn2VgucIBY+ebPXW5pvDRx2p4z2K
PuprH/jxfa3Zv20dEtYpKG80zXlrc7Era8f1pE0/IFiBjNDeGu3pXo/i53b0ske+gdkjKfRbDwni
JjWMMm11J5teGr5qrdlef2mTw6ym+LNu/eCglVUGyCd3XqRwa6KEDoQAGOq0laoCSJdcTD0cEjiq
b3Xsl29+UhJe8+LoLG1ZlBOrjIGYh3lR7qfKV3c8+/5VOpsGHq0FKsWGCfynVLHDShlmj0EX1W/1
XL62BAof0Hut34oEkVszVPy9Ch0Ur4fhzunMngvAzhD41IFEKkgpza7f1KmOn5rYvcpOacJnTCN4
33hXbRrKx8kc7+w67Lmfg/HRmEN588a6AxU0BdlDHZTHvDwq6lAemsapD5oVzACP/OZkKobz0CdQ
NOLeTxb7sSM+bl8bwy/gw/f3ftk/WH2AYntITgpewp9+F5+sEMGDxGKlUzAD8EqtuoyR/WN2cxBs
9VXtA5gTSgimW+31Q8scZN8w+8g9/IX0bDeDEt6PkQKR1OdrLtk+8DGw600w6Koy3EBMfGi1E50D
PggEuFUg6YCU+16/U2e05lpNMUguwE5ylXM66l9YdzHYgF44lIb6mHXpFTNq5b7qSuix/eBesx4C
nGF8xM0Qs/xzWSeD9sz60H2bM0u7TWS0iXe0BBONYpflUwtnaqeOOOmiTkz6dsINwCv7ZNfOfCNZ
DD+o/YsWNt7zIsI3QWKwp8qE9xgY92YTqycFY5RdEX2Z5/mdjNAharXyVNite9dnuMEQCGBzK6YB
BXjbqO4QLfsKwmLEha7tT6UT4uOq6/5jn//gNOENuRVjh+7zsHdMg8xtoWj3GXPVzBrVFyPlzEOV
zXcWgrNBCEgkU7BcTHQ4eVNyabShvtWdXx+xjxwOjeME96lbzwe11b8GI/4BIKa6YzBD0VDn8sUC
/vFS6eaHEkfVJUOt8R6ZRHAlfFOOaeO092VRECXRB/hbs78Pqqm/B0hw6WoEGds62ed1efay0bvm
xlQdUuYNLK3McGfgprWv++5iVQsiMOi0oznYyQmA8J9INf2xmIleTLLke65WvwcO1+1RZyOCx3Nj
NwpwvaRt7zRKdBKAa6ElwYq9M/jaGzZsG/XPKtEneHVmfTcANLgqS8DDaF5kRq0t02qmKDxGHXmQ
NESYJU+QjIiGVv3Qsz96W3lMU3i+iKPs0/gF9PLP2TWqG/k3lS9hUqO5pt6motJeTRgeJo896V67
HhLwN061N/Iwuu/yKrgFIzOMTOP9nUJ8edKuRG5vWJ7eMiNk5fRoUjjRB0a9TDATYqh2Vdfn0J7+
dE3VvR/dpN0TCmxDQqEr2AFvNXJLtnMN+hBHiAAyjZZjWlbUS6TkK0SAfD/E0Y8mK3HJjswL3/I+
AbGCvFV94oL+rFMsYkbC8GQfMOVoK+uZwIi+i0GXHfy4efPcBo6Z2+D+phrFNawZB2PF3M9D3+zL
jphAnT+jaare91Gk3bdL4ZgYVjqQMNN8F+qBfzQ7kHqhprNCUZyOsddqjkGSuHtAWaeoCH4oZB5Q
YohQFCKU8b23hvJLi6w5H+1Ll2Nj57hwmvSAHIg6Qk/1mB4/BA1AnvmFFUm7J+9ZleYjtubZDjeA
jzRWQ/68Yy0Q6sMEufhp9Aiw13o3kRUOXhFW4fPZViCUfLUDh2/G9yPIyx22WcwqWBR2iQqHx2wJ
Xs9pcLK9RX226n8Erp8hUGYAb3T1FBCDmQM89M/hjFWjDmF+12lQmdq/BkiDEbDfY+MB56tth6iz
szPzVt0jNF0c1aIDodwpGLBoqoJ8JHoxQeCTWCjdt6maXsfQbu4JNWb7uZsQRcvaJ9jLr0Sam52F
nvzVm3RQoLpvXR3bvSl+792UxHdv1oLTqeLuj8b17suIYdZsFIaxtKouMwpLWKh+GwCinquu+4b3
gQEn2A6OSplMDwNeRfcOweNiIRAHqf6WOu4d+IeJWfbocwWHbyOrdqIbAfClOD7qRufvmgISRRZX
BCrawCTrVlqXyq2KnZXY7RnoegEozrMA3fAxOEFmvjk5SSm9QHML6di30upcojyFdkji+FxOrXnu
68r7LfXe4TJ1aut/n+36AOedb6m3QGSU75HR73MrC276GOCPWKnNgZW6d+kBnp0tcKDgTkhJKT6L
tw7CvWMVBD1U88Cc8cEbreE5HdAocqghJpMcWzN4zzPFvtuKaiictWoz87/aNRQxbL4eLZ+5ozdY
4BjdDKBn5XknP/C9feihvqYx9O1ZMu90NeBV9E3jbq5j0qbMPn6kuX7Mg2S6qTPyTQhFvWhx8Je1
OERB1blHt1geRlZnfIiXYhHPMfNRu1fNun0Z+nZ6bONl5KbmlUH7UkdMdas6PZeBo4b71OE2ggm7
Ki3rj65PmXlY0Zck1dE5NItnyxjt05hHrL+XwncfZq+Dh9Zq8bHpXlKnSW4hy4Nb6jvRwSggAMDG
ju4s23zRAwP2hjfyRGH3OIC4Ir4XHwelfpkxqCSwx+KsWwTOtOwiGDB7yUhDFQaWaFqL1xUIzH8K
pSNf1KNtWnjYZRghklp+CVJjzLyWMAt+DQ6y50siQJn1o+5j64rhFhwJzEA9ONZBDxprCoaJFafP
sYRG7hGUvvKgFneNOT2r4TxC7fDtw4gqzX5aqsgUTPve5GaZqQvQzAlTeCUd0pOzBrrIM4s7EBmX
YYKRAlzpsTO7F6XF/yk34+SgY6I57wUzFy4Efgv82dEZphxOwew+jqmmMRXssieP1NwtbqovM3Cj
D7w2QBsWf4RDlH6oOS4xXvvDLXwebokSOEuooJ51VjopD5TjudqDFBOfMABWnnLwpTca4NirlVIq
gD19kAJTnZs3OQ2ule9RHeTXLC4ZssfOOWDYDTyElAIguGLeFyimRU5h817Ye5Mh72HQoPTWAAXw
XxtOScPfQ3LEf4gJsF6SOfwSIgWH+Ohpwlru4DgjBPcFbwRA+5Bo3F30f1Nln/b1T9Y17V07ZOd6
rPlMggpMHCyt1QSSUAuPs66vTvh7kZfGVyTkUeQcX/UksC7poLzOBAEWeqt6rszFeCD+pnbGJfbG
kGz9wYtn7xpG1mNMKm2f6sgqtWqO8J8BYty+c019utfS+H1UWaWGVYCMYghleDFpqnx0bZKGvwcU
6MuqABFkdXeySXiD5SrtVTginX52g6O9Adt1kcZWJhYCJuO0tuDq87RvDkVqe8+wAJwndXqfQfA9
G4AR7DxoTlWcfC2ZGCBfGQGtLEmmSnVO9Yw5X5kB0FSUc9K5IfMnIwX+Yh3yoDP2VVn0F9gRxXtn
1s1lhC2yl6qeOA1449rCL1RpHpgu8/+0nX3Qy+DHZCvTuYjT+Q7hj+d+BuxtunbyFCDl8hQ0Wk1m
GClMp3fSo1Xb1bmEBm4EsDOUBIm5jJ+3MDXcAalgJyTJWAQ7Zx6zI6voJ4M4B6P4IcueuhCw2B+5
/Y5pWXvNFsxMueDqQhAWV9N5ihbcaG1M6hVgRLggSaWY9OiLohj+Mf6nSdqle7a8dvWtDLiuXgud
bpcVKaUAPRsd5LRWV8HBP004Ql6s8D1uQAr4b2MTpKcAOq/dGnCLhvENoXLUDfG8W3U1BCMkuKHM
ZMHgxg5K3ovghuzo/BSS5Pjn5DbBDVyWNR+ZrPJLZFPeaKuCS3aRzWQmggQLi39vqAvQvm6royBU
KudpgRQyl81uRQ/cOmjwevB3iaItcQRaA7BYR7IqvztKfkjUAIfcH2Y/gGJeLlyznFG2NnyirSXq
fBSoojSOczZlF+kZOS1XBlnE4O/j2+Uk0ksL1WlnO1l6kF+ZoDVNAhbhs8XV7xw06lkURhxvD8l9
uILh/N4t9280I+eSo0YtOWApErn+shmzRCalhfGdVLOsOoelouM/s/ymHNxngHfGRf6k/Aycl8Oo
GhAn6aujV5Y/5Lh0DOCYL7dxvcPSKHip3CfrYi2k0a1tLPXujNQKnkyAPlbsrzwN0G7JUI9TOh5V
vf5D8MBSDMCouxp+HfFUJEeyarAxI6qclDHebY6S9F5xXqEafOthLh69JuSO2kiIntqkeZN7byfu
00Dc5zTXBsO6NUTo7TF1J71V3FKH5V8botm23TSwwzoQ6iY4yO2SuyFbJR6fyU425SmwQt0nr9zt
vKLPb/g6eqDPZHMpICLwbCjnCq93xpYhmQEiAHPGahgj0F825WgHRwqQyK6R39bNOe1BQ9nRRf7e
2DTEqJtD3CZf51G/yZVbrxLU0l1hpdNBrrVclaQtWP+3GuIrCwZA7okcIVvStj4OUpfCSHEMaboQ
iCaij0P3Kjd+fTTl0mxPg+ypiXzuKjDsB7kU8iP1vub6tEGh74mgM8u1qj/bxTYEucv1+pq5088A
r4xTxmyAp+5Nq/IWpm14ymeIzq0+verL0CGf7Sy2nfMczCCBsePbqdA5UcJt0BOykrz4f/7wL79B
NrG9guyuh/rac717qMngUNob+kGGAPm+d8iNX2wAWeNrCpd3vbgrnOKXt+YXUMXnK2iQxisiWJNz
czLCXJuPsRt+U7pMPW5XmEHwpjsulO5tcFH75wwTy5P8lt6vnlJ7Vk9oNPbzvsnC+3bQFWAeyzi0
vNZypGz9Z5vXlTPCAWFykCehj9MTUxiWLsuDoI9IO5lwrLfHZ+lgVzMdTH0/IMF2kSd47KzhMuUW
y5LqmDsDxkfuAq78z79rF+nVD8EKe7kBXGEBpGzP3hw/uPoCYDQKu17kbRjelmFZniSpbm0F0Z9l
RLL02Tn6TjWAWUmfnUBhjJT+Umxv6y+P6Lop++fKGy5eY+7lSVgPwVbgrHxpGxIEMhayYG/OKHRf
tzd8e5alTarB8hSqfX9qAOmdQyc6yT5THnbpsR3/+RGUutw12VqPkfq6+Wm/VD+1rY9tWdn230MP
tnIk+FPzGsCV26XAY4oUkFtvg3BePhy6B9E00FmoTvoJHwry9MwL5I4Pto4xqPOUz+2Lw9yA9eG9
TsRiVgs8tpOXHFDKUHd31oJVncfyJR/c7mSaM1OJRlcPalAQu+kRmNmR4D0J72DKF7tIcx7qQxCV
Tw7mxduNl78q1fV12urSuD0mnw4phrS99NgPysMoRb0M17KlJ9CXzBjOk1x9OUkBnnECs8Jj1/vQ
6vfylsBqp1U2f2kdXOO33EJESdYtE67BR0h1v9vCpQi5YF2spFfi4FBD4gXfMCb6R9QDd0fG5CjX
WAq57fEyPUEolzXylP6ZT/rNi43spM7jXWKWCJR53UUGGY1Ru4WzW6KeewiLYP0CGO0PSPnZVU4o
d162GOnbhQ1jR8OPefCeMYtzV8yyn9hvPp5np1yeiG0wUDXVuXLc9vv0dtQO/QTxfruKZeYwkibL
ZyZzM+vgW9CFhFQCL+A3cMkGM3EP+VHpQm4NyomBLsqoWcdVx0wmW+B1q/PkOtcJYA753DP0SDSK
I3uf4Ri2zq7WVVSkBQU5N11bB2G41I+1kRgnOb/8Lt+OxmurP81G3p5U03iRu7rdWtnKu+57bEzR
biwKlP6hkP+9QNsGDkW+/VJfJ3YsT0scaVg+gPE/apmdw85v8+EBQXbzAjStuglrZ4i66saz8LMM
s2y9v3IntjFmuzF8oP9KoWeak1cfLAjSyGI4Bg4nBS+Bywh+QCHwWHLJ5M7IYx2oxB4t4MF+gW/I
P4O5dNhG9O1Org/0Mt5vF2HbK1vS5f9/KuZqI+ylh22olx8j1XUuvtVla22cI2w/mNAizCATXaWz
Lyoei9JF/uw65ZJNHDZ51dZN8tp/w+rXD6X8zl9mGeuxZe7ugQXckxDEHoMPvcxfSY4QupbXZC6Q
g9kHk/kNrRXiyWGfXIomDNWjdF83/eULGgEG6YJ0ncfJkyozuq3Y2qY5I+WgoRSpARNbJmHy72zF
ipKU+i9z2fXXl/MIE+dhLNB169lugKefbLJU8x693oIk1J+u/BCzvumurl5lWiaTOtmSYj31Mi2U
KokgNK8DCCBbZ+myVWVrK7bbuLVtf+PTsVH+0SHUwRjGmCkDZwcQIL9IXd48rnjCMn7Zv/74udSK
XaQM6i/TSLmF65M3/xFAtL/K4xqhpAtoerkHYdchuSFPyr9vytHrUAUop7m4ZXr4TAUJYIpsS7hP
nBAheMjebce2BpQdUmz9pDr43wetzq/rr1+e5JXssb0z63xmfZil1dPzjvzJP++dbK29ZPNzXQ5a
z/pLr89/4PNRikZio7XftRmpWRlXttmDHPtvbVsX2bvOs2VzK+R+bFXZkuP+86y/LGekt3T89Kf+
re3TWT/9pWAZ8DGaq7sQRt/yiuPhTK6imte1qrzwUhBKgZwJjYjF+xJm24qtbc7wBIV+R5+qNdhc
O8lwKyffuv6yRzZ9MwAhRAp+faLlZZH3ZHtZtpfqP9u2w+S9k37/1vZ/PZU/5wu5v4hB+40HF4c2
prXLXFg+XFuxrmS3+i+xin/r/qltXU8sp13/gpznU5/1LwyJd68pw0+188K9DA2yBpWt7RstY8hW
la1tQrZ1/tT2qSr9/B7BgP67ViOJkBQ2RD5eTnLvTG/lEV43pVXqM6FsltVZlZ10r3jbhnfAVNDG
t7oyLzRyqcvIz1woIKJkZZa7ho78wGrnvQwPRP+RZG1QBv6brrYOGrZKDEFGl6KcIWEi/nb4t+F2
exQcWfRvfbbHYGv79LhIVfaOQZMSsnBheg3qbB46R0/nvax/EwAGhIuS8T1oh+i0vvFyUbZiHVa3
ulyu/6zKju3VlWpAIOXv4Vvqn84gbXOWgJ3QEl6jbbBfJ9brfrk/25ENXiUs3rKrRWDEWCIkv6wc
t25yrBQyMdiqsvWpnwyiW9sv/7js+XTI4FXKcTYeQAU+11ApcA2QHkTKDQ0kx/LhKnHEa99k6PKz
JMsucmXKpM+zy6w6uyZzrIu87NsdXd/9X4KZv0wVtq6yJbc3KnoiemunNciVO4ieGHGETIqOVvYw
eyXpGNRctOlRXtE1TilPwDjrcfObvMh/R7VqNThinU3qpCE5mOfZNUEiGJY4pDUp6oZs5W6r+1ag
oH8WWrty0R12ZgsDMgbkLfJh6VpwNnX/TjjbFgmASEW7Rq6q3Jc6g8qkV8V7GcMzET65vtzguUV0
p13jmZ8uv1zUX27RunRdr7qsWWRzfc0jkpOzZ05HucryZ7dCfsBWlQv7qW1d1cmez2TOrafs3v4l
PQz1vY213g4bQ6zigtz/0hXxeDYQAjzqMGapQj1DgLS44jPJXksnd2Y4yPQsez0PmKeeJHg31cFb
pGVnbTmHmtTZQxnU7U56zV02XpS5NA9qnwHSG4Zi10S86lJ4mWvubQ+Apwam6D5N3JMahVZ+RDII
w2VW9keikqCGJ+fa6EHzBCeLXDOisRDPMwf3oli9T/3xfUG0vwbIwL7Cv6kPqMaNqHJQlbYMwaMs
IT1Rj6hAxHaVvsaeg7Kg2T1MMVoIDrCFk05u/+xZ/vycVs13+I6X3tTKL2Nu4qqV+t/ykil5jQ/8
zQ9UkOJZ8957s/WHR7SezK4fkHDQWtRxhmEXNHX9tZ7B9LIkLz90NbX3KOoAr4qQ7VKLxRbAJJQ8
51aFfpOqHiokglGGKsFxY8RYPY7LHkJJmAkMOAqEiXZuCrt8nKekepQtKbKicNA9y3OEhQnCW0Uc
HMoK+SF/Gn43SZ6dW3WR8svUysCOBCWOwxIA3rk+K7e4iFG9ViF8Gj5GoioKhoc2K8AEee3Aergp
3BtIDdJrHsH2FtWvqZ+i52EpILpEz76afENWU7lKU5lh0o3uIqpcBcJnhkW2xgmeG9Swn1Uyoc+p
omn7aRwDVhDsiG0PaFVqcy1zLEXxkN1Nw9A9aknnPc1LUWfA9myeLdjV9Nh2hHqW7rXSwRVtIDtj
TpjNjaOOLoz/15RE8+NaA82B8q/DM7cdX0WW94TKTLSvwnaH7qlxdDTLPExTk6PxBpi+MDTzZjtA
nYG1agfd1pN2hxU8Mhg4gJdeWN5XUO3um6XYqjyf56QghjogbWTDTSv1Wz6bqbHXTEO7SVFMwf82
Fn2l7CcPlrsXpgSbETV4730Ao6499r8nQ/6bQSodXDh0f94tEz4zyETQCkWFSkw//0W682uYJ/rv
U5OAVkAQ5z0YM2DX6GA9zRq5ZGtKrLvKzfub3sftJU3j4pFboEH5b9XXZlR4uLLUfFCN/r1GNejB
jZKnwa4aqK9K/Rr3JI4cxB6PUpUdpEI/kF/Pj/W46zHu2E1L91hLMeWLwXItx5HBpslRoN0yZhx+
OdjKvznpbN7JqerG1B4dL7xADsOpM0MW7cQHpzpsv6ANkp9hOCfreWtjbp+arj3mKrI2ex+L5T7I
3jAqnAnaFw1rZdu8g2jRvMI97x8JHV+lhtFu+4ppHWSobESsaekhbY5Rfj4ocd9VFz0uXAMBakP7
IWKxbCow6O7RT+vv64GwcpmidiI7HJQsrshgJqDZuBS6qbRnxDa1vVTl8mSpunyqHDBhy/WxxxGg
S7VM9OKzPf5c/500yf2zXdRwzpbrh+o0iLxs8vCn55kZBxPlFNmUogpmGO5bXZ62sUVC8pdG2S17
Osgdh+EJ4AwIvGDYgevCUqGsGJT0+re6DsJLbw8BGu9h9a0sT7I/HsL6lOqoNlWz4hCwVlzcwokH
XpsgCu67pRgSdE9cwz//sqPvU+xkvgS+HR+hMMR35ZjhYbgUsiVtJqtsLBtsFNViLWrwG/yPjnLI
2ns7uhsxB/y/HJK6A/gKVTt/Pk3bFYjcvoyPpUo0cP8/jJ3XcqzI1m6fiAi8uaUob1S15HVDaEla
eO95+n+Q6t7q3bFPxLkhIMmiSgiTOec3x/evXyd6iy+ZilJtTmm71FGQdtSNlgpYiJTnaFnkACbO
YnPyfYiFkT9QvC7HBNeX3aUMudz96STWcNA78uLryCPz4dgmqhKWlYMnxiRJB+vJQIoPWUrs/ddH
xab44hbq6M4CBP79UfFt//hEpurrrkSg8e8dy6+ayphix9tcmC8p9qQol2Y7PbZTlR7tMUJwokDe
7DLyjDLZinVShMq9XIbDyVbr33moyPeDWcj3alhfOh6wF3LTVLoAHeTt12vwv6y6VY8m0pInO+NQ
JHPKcwrN4CmqpGfqkYM7sVMvg7NfxOZV7EMpvE4pqPuVLz3H+ikZFP1B8aPiUUn2ogvvnOxebhrK
Ly9hnU6nPlDS87gsgPupg6snNatmM7s8s1HjLZuiD4WmJHJ8+0tOBtxLbWKXVC6lT5lTw9FWtHYl
NrW+GXYarqleqRsQ8V3T6Ppf2FiBLjJGdR1RUPnU9NgiyNTrbZf6yiekYKVnZr6+G7HMvJbm+ICE
pns1yvfZbuxnQ7LbQ1ZGoJNMtXttZoQUsmXkVyA6sHTD/k9gme0rki3Vm2NcxM3Gf1AQn8GwbQf0
nqzFYbuesYalXvjvJsoi/9r5rzbVsFDFZvOpHJx6jV9bCWHOKh4yyTAPTdpNMLf74kGlYvoX1u+u
2CkhY3tAgfFMJa98Fk2m35BfsIdyKzZHaBJ7xZmSldisY1u/zmTpxJY4YjfIZxnWm0pF9DGYZnQJ
hRFqxxpWDGXRtQ+FzczPBN3jzkOLB9YTtOy68gfrIPb0re+sdWUwuO5wO5l9njwAY6KnXq76FTU+
0UFsWpFsIlOI+qPYNDEiwgdS9U9ic5amd5t3/kVsTX125XmdX7UYfY8/BrswGqRbmrXyOfIpIw59
7KqGvLoi9FmDnehvpdM+JnErHxErDDdVbblVYqjyVWKfRAfRDhdxU0p1dhFNYqFDOYpMChjqTsVw
tcA9NjODm+geU452zfVb0xQbu7MrDAvrNRjz8mhOVnGMOorlFlhweZRkFk1X2WBm5cmLnR7ouBk1
d6FiYQU+GQ8QwtJX2aicNdzMcic2qdFBUq8WT6U+gqTUerQESzeln3wXph+qmnzEXVluEYpX6Ssq
6mxLOb61Ucl9vJqGdsxtybjXw8w6l4mBwGLp1k7y14Racs+rTTkzrFNwI2LNXhazkvorIngN+t2/
2366iDVDar+qXlW2/+vzaosApjPju3qcm8soVcilCxv0HaounTfRVy77j/o4mE+NNcIHytXilIWa
Cdm4SlHEDfNzX9k30XXU0lMdac5L3eSyZ9excU5LBwOWuoaWAhf2kXKkDwn41TouVjayoZNcclPZ
Y/zeKQjEDM1u7hy9Cw6SaSXbKA3le6gqtSsOb80vcuk0Hx15I2REegyHcdJ2xGxLqLulcXNMmOPc
7hZgSyV3k6wuIOPCqDqVPFNPZhl6va/Ghxo4+V87vvuI3eVPK3UkiJ/B+HvyHMixJ/aH6B5P4mix
ZdNoVpQTVpa+/94Uu1VHScYNt3b03TNQ1JuhJ8ZWNgdqt38OYVj60URefrBCQ1qnSqFiSzVYOwO9
7x6vm+akaLq1MZNsuk74uHh9KzeP3I0y0h/bemPsfIPNI/1pnAd7SBiSjoWxud2bbaF/UJMILFLn
Oc/Vx02bJRZFKsG8rquqvsRqW+90rRoOkd0auPv6JbYEnQUfC7EqDz4qM9USLJbf+69xMD4mkS59
SSgtv78oyxVQcYXxOaXDeyhJ1otiNhm0Y2W+D03Y4AxRgjtKqO1ttkDFZclPj30aG1vCAemdTSkQ
GufGIH7Gg8z05/CVB/AbxYfSpxrgg4w6iRE2g/AksPWvDDKy2vUPAdYcTfur79AswyluHpyWOWHX
V8oduo0OeQ4OS9RdWR7BNd/fqaqGB9VoLUgDOcUtTumyo1izrJoUIAiEc5eAdcG/5pdiDc5Dnjov
yhRLZ713HM4B+N46TOuD2Ow0yHO5FXd7Ne4BUymMy/ZdidStaGznMaAg3a2GUD73Vek/RvX8qhqB
ehFb86IAt1TjTnR1FOsYKYZ/FVthH2zbtEx/6YXqP/ozucTCaO5LzbIe/e3oZ9ZrzKty245yu7Xa
IXgr1G091OZbiSILy5yq3g3BULxgc7fqjcj+xTzyhMlDcal9CXh+QPFG14eK+9227IgKMs446y6V
LOMW2NHETQR4TYu0L2F3aABTC62ge/zp0Gi15lVmZ2wGLAUv3bLgwpi8Bm9kT2yKHSRsi0sz47aF
ZfURsRPfHHQV6gYMR11id8VFWxYmKN6jLWnn3KrmX0QBXroymt6maBF6tNRzwIECuZeqL/E8TG9j
HRmrcWmPlvb/7m+DXPrp79s+x0GetmoCG+Db38f/af9/Hf+/+4vvVauBym1HX+u5Ea8GJuy3cpjq
m2rp6tZc2sBl1DexI2fy+90mugCKbG7l0vavz/LmBGclOdtY5Z0oFsZSbelUjbzhysj+apOxj3Zy
ffPTTewcY8dx65p6g6C8k7LWoGCSmq9RqYdgbXGvez0cGy8bleJOLEad/1fRP6mu0lRrNUzkU1BR
iMdDSmxAaJdP7bIQm6YmUXT/vZ1VXs90Ddbj33tF+8+m+IRog213zCMEbT9N30f62U556M2jfVdy
ut577D8gkjmvCfVMXFRlvnd8aknV0fo1mb3zrgGgI1roDHeGbWM4msBbKVI5IvtKNTGFx/umlDaa
6szPEBmGbcdRBfD0ibKsvfiOMEPO11etccYJ27n4nUKiazk25hV3KmftEd2IgeuApm3Uph0Pah3C
7F4Md4Sjzre5jhEWFOcy+RI7xKKH1b22EVlRid5bez3VS+A6rX/LrES6AYjuPHXnYCOWzDNMFw12
DBByS3cZglAXE4/1VqqyfsvkDyy+9qfS2zcQI8NzFOMEn3Rtfxc1vbKT4zbb+2OqX8JAxRNDKuen
NEz/IDrM/vDhEDv4g6Tr0LGw/r3hJ7PVxi64VEXT3IplockMD8MCXOLSQVOXUqQGyYbRlhclpS4e
ZLK8Hpyiu4j+ohsGT2tMIycM0IDTJIsnO5J5vGT75BYA68BXrUmvQIcwiDAwRtM6edzgg1ZfjKBL
thWlNecko6hCG/X5ZNkoi6mON49WNkT7ApTx0dEjY0/Yozg40zwcsmoc95IclcdMKzD28fvolDQ+
iKfBsk9JOeH1WhMkibrE38RtK+PAINcb2ylGCl2BLgOA6q/kJ8p1GlvdzYf2BDcY7SBPHNRAVd/f
zx1WP5g7jw+RAR65092+CwlKBYX82JCDXoWjrD2Ntg3LG+7pM94zvVtF03j28aECQZ2nXjWFESQs
+HG8myj48NP5d9LYax8/shey1w1cm2iptZ+je7SkfyJTnn9LifabwC/l5UZAoDyw1U3W8nL2B33b
L0ewY/w70IGVWDyMTKjMCUgnEpPfBbpEtdPfHbQGTAGz4QgbdbzWGKkvNP4Z6Fp9doypA4XMHcDM
qNxljQJIBnjfeImhtTAoH3e5LkUPvuRYF0uhmlYYwYd6T8md4Q+7Ph2mF91k7qQowYNdcKcoU16A
DZDHlwgB4Dooh34nPqXGyb7WBuWQW8rgEUssDlQExUxVF2Ww4WDI4bfud5M+AUQUXcTaPxrNZY9o
/Peen+5jJviEfMHPcURbVdnUoZHAW2U4Bl6MssXKsZW6pw4Dy8Poyxn4Ck5JBm+buOVApceyCdHO
WU9tgc/lsqnqE0VLulHsxaaf1opLdWLsYvJAkZxpMSlYFmoe4vdU6lN5HJ2kwsGCNbH46SPWRBtO
4/RuVCRKQ44a6//jczPAqJIC9f86ttj8x1db+AjsGQm5/2j7+Yj4/jEq50OWvjRTGD7wzPXdIraM
vepTW9Hn2r3sWP5WG0JpNef8my2niK9mVezElviQrjn3bZc5Z8OQdqCL5ovTNZQUtnn73I9W5WqD
Fby3gfRAQZHzqSvKJrd5HMABXwVKrkZ0AMrbZfEfghl30EHi31VUx7x2mvZlsbtfJUZXnolzH2Ug
7mcKBapzrlThBpzp7Ca6XJ1/doi9DLD+6qdjyVO01krunpDI4Ny8HEF8RHT82ezN0XKtoSZn+Z8v
+dehpTGhXkj1n1I0qgAzly/5OYDYTAd5R/IrPnj2IFmnbgwwIMI6FMcXqQ8pIVGtqw7J8Zqay9NX
KVAY6KH93UalL5ZKqb2zCBWcLRnjklgG9f+9ubTh1D2co2Uh2pBgKmt80ciCLHt/doh+oq2q5Wyj
D7gCiM3W1PJ1BBbG6+KJ8H5V/44oXHAKuX5Vgonyt76cnqySSXs9Nf59Pue9h1Ssv6ldDA3TGrM7
WwOqEgNxO09GP+wKVLUQHCM0+9hW7Y3UgQmyPMUHS44ueSpXm4y57lWGtUvEgOh1atQSgfUie+TX
hSti3vZzYkJAMWZdf8NT9MVvUvOjNPyDTCAzgIRDXVNSJwylH4uyNcH3EWQgodH9GSfn5Od58aE1
8bukE6XmaYmAHtWQYfS4YemgFgyQntmcDY9+PTQwzZlAiL2jFZbHMKMUUOzNsfA8+f3cuGJvnIYZ
npcw5cTeqTXTSy3pb8lyJDIe+V1aV/diX6zbxJwALTEmj+7KVpYuMU5CrAfGHN2JNbGQs+B1VuVq
/9Mk1nBDDb0YH5/vT/3sla3M2sYkolzRZjUhuEm7oe4UOOjqp9/P98hDdm70wjz4s0rfOcaVikqk
+zFxSlJEPskTJVWOjt0pR5k6KmrWI2WbzqBixA6xGG2oQStp6VNL0lRtfj6j+NJHOZeQ7f5zmH90
MayYGjJx8J+j9dh0rHprKr3v44rdfhrzFf/oOZuStMIOS/c006EQbDm8NNSUCFLB+o8Pih3fXyl+
YJjJ/sbR9afvNk38gp8vn5yES9C3OnnfhK33P/+mn95/HVf5zAK4Dd+/YTkLYu0fP3b5cd+/Sez5
/tKuzO5iwK6Uim+N1paPxdJNdPD1mjCPWBV7xGISp1+s6nYHumH47ZAROkvdsGG0gZ3a2JybJKpW
NQYWQUSpWdDk70bRTDD00DT28t4M/XlrOd0XstzJSwErytFHryZYR+omfhQOfDBn6PZh2n7Wme9s
GDMdbRCmUaVGnmJOC8rW+TAlLLLjzpVqHuSAZnVw+LZDjLHB3cqukyfmmTuK8B71pnfcntsOrsf0
UPsV4uLuUQlGDkaZH0Ts5NLLzcmKqb+sUD0R0FmnRLcKXX0Pi+EkkfWcCiwRJxAM5ZLwKySSDgn1
vjvqiJmmOskxkpRb3SbSVY6Z8pb4GV0r/6gzFsFebmkaxp4yqTQ5f7cpmLi4czFk+59PBUTyvKwG
uYRvqnQVO6hBe29nKq6qtqeUc75vqvsm1YfrwECotWpY6DlT8mFGMgK8LOaHBI9SickKDjnYHlSd
BdmhHd2RUlPdQW9opJdeGXEAWxZT6t/qgTr+rDhawWCg+mdREC1eUWM2btQC1phoyyEwbGdc1giY
/t3WzQwkQJqq2woXvcI2/LtsWYCjcEqrurYmuKa0hYszMoa5zssiSrVyZ0/W5IpNniDaNYZGQcFQ
8930096Y+nNktNpBNNlSpcIlG2fsQptiLdrEQlN9lTQRzEbR5R87IOZpU/P9xaLZUAvyu1OR78UX
izY/HFzTaTWvnWoy1suPFDujRM6PhgmAcGkyCKtfLEvyhiCMb0W5LigIvraKEt3Imf8Zo8rfD4p2
BkSenkbMqq5iYc+w/sFaGZuftnTqc0zcIPMnshRLlDT6Gp7X3SExEuNKsN/4/mwXmeu58HE/CtsG
Fy2bSZuf4jE0G6W9/d7GIana1EWqr9D5sj8sDfW4DJ7jxr6bHUYH/VyRK6o6/eo4iXRnRMdg2dCi
+K/FaNSvHVHLw6Sny7SQeh/c/xBm/PQbEyhH6cyjVxzIkgsT74roiuFddymLyfu+ouYyCtAaty5U
5OauqLPgphMku6lxcV/6wXgU3cSCIZnqYgtU7sSm6KtAWfeMCuW4+JRoo6IipSQhOTOHG1eOHDjX
NNecK1zu+aBp3Vvg11BClnbVynqcpGLXj20q/0U3CJh7MvfhWfRg5HeVI0U7RjPXXzFF7U4KHPNK
sah1xUGsWiuhjZfBOFtXsUNpgXvKJckZsSl2AEzRL1XKgBHnDQlybNiSSta0VR/x/E164/TTNyR2
iplZY21TtYo39oRiApxleCuphvCwZ0nWmgUZbWW1lb/RHA1yOPyWG6jn6Ka3DbWhWkL8YCQeamsp
pkKLl4lYMHaZccvCzVOdR0YbZYAdnoRZiL+Q+nzAw3+tLZvw9Z7zFi8/vDUc9HeLtYqPOfRBrGHX
nJG/PrRLlVC3SBjFmlgMQii5LJjUIpwUjaBru62jkvEeY4AvxfQQfguvFp23zLC7fpHVmTBLyyx2
KXz4WTBGptRBbGei6qHXs2d9KTzqlkqaevkJeBNReWSK+iOjAuwGDZKgANzdg1ioVTvOGBzVC3/j
P6tq6nxEiQoDo8nBPordfT9TISpWY7AzIP+TmDQH4HySdlD2vs+YPWFBksAZiW2TFKI4i9+7gb0c
l6jMFvYJdgdUmFG+oK+lSZMoseu+pk7/9KFFpEW1HbH/8gzlPsDX8VB0/YvFaT1G2IFtWkV/Cyfd
WY+LqjbhMIVz5ImTrcXf+3O2xZr4D5DDCtd6wLmScEk7yp3q1Umg71qM2g6mVpR7k0lCUsW1K8nd
dtDNx5S/2jBGKvQp6pD5D3MJKDVjchsg/SwZXlxTxLwUpeWL4tpa/lliLQPasK7AgvDe7ZVDA9ki
qEwSXVoJiS9Jx9M/Tgwlypw302lAKFrKSpIyn3g/AbcqND70LJTWmnEqhno8NKE5fC80PRoPvrqc
uWx6yxS1OlDyWx2cvAI6LlZz2+mVtVgV1qtiTSwSy69QOznQMBbtfLHYsZRaRYEOg47/eWGVjpXv
owwQwFIjuvyZYiH+4J/NLtMgyyj4ZvpLDdO8aBTF6ShEzalYbWcCXnlmTd7Pf0Zcpz+bYs1RBuyt
KODl4V3ACWShLbK/n4XR6eG2041jsmjvxXUgFtGyOZDi2MxRcxJNpW9g7hDYjEaErUEvHA1Mqef/
2xfFr1RpatxHtZwasKVq7HvV6tRhnwD5okiec7rwISodGwOxEJtxBIVYiaQ/NUPK4YgxZOvOjdXj
iiLF49GyC0/DpqstxskNMqx1Q/ypPdmumMWosr8l9vPppOODUi5gXcYj+MYWGM5RSj+ROl+rWU/d
aHLOiip0YZSRKJ3L8GSihTkHfrci3964w5RdMoVXRO5UhudAWT3KVbvikVGSQieyWFbdHtzAMrWd
5RvV9+puHnAQMm08aa3ntm7zjU4SBhV71+PF0gSbqMWIUs9dqc/IjyAT9Hjh8tCI73RVMVeTMklr
X2qxhenVDex/8HTzo6an+7wsid9hSRQ1+ms1VHgWTukG/FK0Nij0K9ruFAa17PJypDI5LAqvoSAj
7E6AX9GTxKR0JZnUaxATVKGWagWULdoM1eIR3WqocAlRkJxezaU64G9sN14JoqKxiTX245/G4sTY
vYNVCp+fe+cUTEm8ijDY8vNYhmuKRWmkEK7uZcC3WgwdH9PMqv8T+1RkyyipVuNs2Fsf1o1UtrtW
DTkJcOgi3eRM6yG14s2go4sZnhx7CV1iBMl4rPm0eHUvzxZFgR1jmfs82WrSRCGwhN6/G6QtI4p5
Rf7xjcFzuLYn6vdLyUxgEyHTsWfGnjq1OTZ4NOSb/OFB7ky7xL6NIJB2ZDzlE2Ja3DNsHBjknH90
SZUuNfNdADDYDmwZr61OhzlF1VMo/Wl9vGXq8bxcQWpstuc0nL8Mdq7yhhdlxSRbsvxLoXYfVQYd
SeUWXSlDj1nTNJBvDC0cc+RY9wiInoqkwQHXpE6MCm4vJZyg6RSFz4mcrsx2QYrAWnZHtX32eV94
UF5dfJnxB81I4dh8l1k5EUyIuV+hypkgehnnrpI2WdD4twni+lzZv8sUV71ADt6nXtq0NhPBQem9
ZQDYm1p4RCu3MZzwU4LD6hYj3sTKOL84FQELApCK9GVhkQjXSIv2mkIkz4nlG8QFe6VNqeeH/cOk
2BuMcJGPhEixJF0m28oMSUo+kkrpNnM1dt4UpuVGsp9CKc9dI878dZ3mxGf6fGOYUnGaQw44tEQG
I0W5C8a4BU057Tv5nZl/uHImq1939X2TYNVa49dFPH9tOuWr0vbgWQAk2Rqmx23/hCJXA3YUhytc
PDOX0aCymuGvug6GqW47jZkbW+HO0CXZ7UF2mbH+BEis0hFJgvlKGR9VspfHuK/YEENlpdspWmCw
b3oOnP7dD6oaqFPxGc8vs5oAX0vDD8S5mdeoj1goPvboJcm6QEsdjg7I1CW30Y6d7RFrG6fOImSG
CNj01T+Eb0CYmK/xYFyKkaR96px0lW6ZMpw1mdE/z/R43eM63JbNyZ87DGTzaYs9r4m7bB7upt84
ZxOvfkjy7k3pMJSX2+mqx4z8u3nB9RYEArFGJ9Gn84TOgUx2aIYBGwZcE6u66ACCxe89J8mtS0yB
JU3alyODrFBXqlW75dzLXmoR8MdS4KiVmzoz/Bvehu2a1E68Givr0RwzT8s7HgQSGNo0fcHjPvUU
h4R3U7eR2zTZM3pRihxb5tBjEuGXhHrTrDESXnxiUUaP60ZKn4D530Cn2W7z3JsQ6Koooe5+2NuR
+llIyWcWqR9NpWEWWEPml5lDEeHe5kM3beyMZEGkoGW3U3RE4RS8KERBxwzY3zAV93JcXaolUJVP
SyL2S2ssrBcGfnCIVLbpdRfuXb0eJXMpdy7v+jB2o8IkWrIIdatg3BcKL4UMjZAJvA/WC09NM1jF
yr7OojsLIYZbpsUlS4o/mWbtq8p8byImXqN+De0083Q53SFUIR7kt/i1DD519fZwaHEzC0BVexUK
9HWnxRB5hj7xTAk3elVqJ1cy8tHzNenDhmwU+j1C9Ehb65hKqa1lbqexfsDmjTR0pm+JAmyNmUhm
mD/mo7zRcfXe2KGJfhjNSmRwmUnFiyMX8aFfBaG9MMR+9VoIbTx9muY29eDPPIT1/FGM5rNaTLfe
XKmZWW3MYDzPoDkTE/Jcg/+kYprnAoy1XTRwBguVjJre7BPfR6ZtbodI8uwIr/vXKSrfnCB9MMvu
NJpoGuXhKWzTXYMGJxm5JuK22YBkA03Tn0LAgQjaAKPVqeElJTNwqfa0mvsTqryR7qqmGAjiTjDj
4EMDDcC7IjDepnZ8w5s6c61UemxsQDZtpL42WfIxgNPTqvGV+rIvZLvoYrXt3Ef7Ts8eJsrIV6lc
/Co74OURHKY+QVHN+bjXMRHbFqQB0PxpxI6aeUsCEphasw+67oanER6CNvHxobW+Gr0BTcEbFo9t
rN5zHeQvAGVX0gcsL+UcbFN6Utv8loDmcZV5MNa642xH09m/Zg2APmhD+2I0Wnj7CWL5CXlEiI8m
buxHTDGKC3XDSPgssOkqd2TpE9khKtwaH3LWnhJ5eOn4UUz9niNEGJA+0yenlo48+e4Rl5Vu11mc
+uCi4ExfGOq2jYfdWPibZtcM+abhtPCQYOZP7nB0ye1FjP8HUMBWeYmIUu1a/NTkBmOx0TklBazP
TkvIp+SbIeLuHWz/K02xUE7Qp+Vj/Wx27Ul12mtnpyv8HG5lG7wZGfNGSsiwbhjSV4uaevikRb8i
NYPLg47158y1QUYAbHzOsKFWBkY049rWZATG3VZnnrF3mC0X2QXr0ZpxQCQTq+J26Z7NlqDynNqj
C4fnLo3Hxq0siICyjuBIy4KHwky/ynas3axNB69yOhwjKTqsQ3nfy84vS2MQOYWQs/OgP2oNo+yy
89+6lvtu7tSNCczbavqzRvQOckrigbgzpZRsaOWDEkU7BXL3GQYhQqeAEJpG7LDuNU6yxWnE8mTm
ga5kXqdaDgX/tu328ZB52X2TwYjqE0neqBrMhqaOfmEA3/qw7XnBMZK8OZ/y2HUnBRAZszFjZ/vt
g6RPYDed7k1vIY1PUoTupXurG2cT9CBFmwiPYidxvJQQQU2CI0UY7+WyxM3DIKzS41UVEBHoZDkj
Yp3ssrm395hMPlsR8B7e4F1ffiotY+Np4PYs4OvE0UmXChzmBhiKMZdLFf1SePx4VCehasK/Z46q
UxAVfzAZDV1d6UgraY9+Y2NUkv9WINfZc02VhIIjmB/Z+HPm5y6ojiaDxaDNL71D0hB/EVBXZwqI
nhhrP9kkLVZGsHhFqOPHZDADSOx+vNgOrxpz8hK7WxwGeZubGEjFDRzV6jlRK+6OYWXWs3xn9NnI
YDxNXN1mDGam6DaC6E9PPLs9GsVCyDJGeG/j8GgUw1pRjZGBFaYZkQXbweyu0jCW+0hKrlrAgBxP
2lw18q1GZKqq5oEBbdhvKdLWGjPzCAg9mmHwG74V7NQEzV6oVNwBXDTSH4J+71GR7H1TG3EGbslW
XrISjBmIe91NUdvuZiOovQYipjPEq3g2znXnoE3tvgzpgNXyKcKYNScIDfAR7V1SrillvMa9rm/k
vHoFsnDo8hnic7Egmt8qHePq0VEo1i/Cx1K3GAmhgbIJEriVHDDuLCIwk0jQc3uLaMnAGtIaVrFJ
cY85URVivMcdCMh+mPBsN9WNrk0Pqmyeqpg7MOQMJzqmEmQlvwzL7720hTicrUPF3Ebm+DaPB5Qz
jymKVBdfkGqdKZwnrMQvVGIgG5mZr5vUKrXTEoI3niXIfIu2bQU95EVtjpKyMTE8ch1DutcLfdMD
uF0eUoULB5VSqAkB9Xahy+H+kfBgk7Qj6MDXPtR+q6Y0bXy1B5ZMCSlEQ6anaQrejhGh4XD1FxK1
AwxMsE0MqV9hjN9GIYykRPujmW3umiPhfgNqEs9NQogGeEFVvkW2rEKVs7wEl1NXcrhKLEN9J+Dy
hYdyeewTstYqifsJq6JEVX4B7Ms8pDIUUGqKJyeFsXxgHREj9lSVxL6dbHUDLq0yjjtL6W3GAXG5
AjXXQE9pX2KlAkfdHqWIq62odbdJy8c4zSlHMg+AMb25YPw8tA6uvgQpXDMNtwOO41A754uJhL3U
PyfF+SizOfYQspVcpt3NyodXqxk+IInu5mlamaryVoyRAS15ANFL8YU/1gZ8kiFfkQeRS/2+T6xb
19iUZcTZubc7EiiVTCLbeY2NFkf7THvw21+dLoPqhiGKgxiOO7Lle2OYn1NDP+mKya0btPg5kceo
ZeuuZNbRF/nghZF8xXDkUe1xxXS6fBOE06/QN3q0gNaNhAoGLrEPs3l+sZ1ftikhElEXFl/Wjqu2
jRlgM8AEXxd4sVp4ExRbbM7dvu7IN4RbqczPefoINs8h2envuCZXdRlq6zFWmIn1Cl3VKF9Lqqmt
7EMTAOwk6Id2AW9wp0NzklvroZJfpDQl1dKpW3+EuTf6mOGlYNAqq1sFffsRVkjvDW3P+KLJUwYY
g+UajCqZfQ13crJnJG1AHU5xqYqclVL0Jl+DH0LqSCsfbW5eacrKtuPPyQpfQvKU09RlK6mHDRg7
6rS3pudCj9K1r25TnYR0Th0qNajB2sQHptC7lyQPlgg1M38/5r/mmPWKFwK5kloh0opfnbSNKSKd
zORxHHl7G7h6b8qBIUdvtqQJG9LDISbRjuXAUP4sfTwykrC8tEG40TAS2TjTeCwT9XcqUbAbxpDf
F95Q1X6gSHokIV5sJDQqbsUdv3Yki7mhw600DM0lnzYOFOBpItyOnqvy/CSAzlZQFlhRiZCS1Yob
av9Sn1hIFH0WfnqSLQmoeVziLOQbpJ6iZhcC2HARLVluXaifgwZ2Kn1UTCvfBoXyZinSzppH4icO
ah6t/CwKUKfwuj/hzbwzoh42lRpeZpDDkH2TZIUbLBSC+a4OsXC9jrxNuRUpOMzfkcQg/e7/4G95
8R0sliOeUQpG51lvPTnKeJxqYCRw5vCS1+q7vtbfc/5ZIFFuUeKoW2mxXA7L6ZQaMtT3KO82UcQ8
TWbsX5bDE/coMhBE9cvj0FzXwbTlc2TBuwDwbbjHVugxUVTJwwFr+0Qhqe8OlY966NMZnytbeya2
/WBlHaNNhKnGjOIM62pKJ45p4jBN5RHlawx4uTcR2RLrrWrkNa+yqb5VClqqDM0EAdtfBSfPzQft
JqUJIUNde+nJWyrB0Hu4/yw8FSc4hYb+EMzmTkkZoOsBpnw8nRgBQNpjDmursFurTkNoDEmYgNXV
CYNb+cWD1yfzM1BZOYb9LdWZqZk19TTxgC2KLr+ENUYNk1rgBzU8ACBNN2i4rrHVn0grUOgnpRc9
DVqPSeBpWMitk3avvAe5/W51zVMjc2EmxtP/0XVey40ya9s+IqoITdqVhIKVnOWZHcoee8ihyXD0
/wWe9c5a71f/DiWgQQma7udOZF886Va+EQE5hUQA4wJOkOx4V1fcLci6YIjva0N9axvzQ7E76sow
3WqD7LpYpRgT8/y3p8hAMdEdZHtJJD7gdADQ4GbzZu2HP09eHSU4TTgVYql9SnRronBX/yrlsJW2
8poSSbyyQ6Nf9wUDb9WEzeBztTCKafPCRSou1JUp0rvCbz5ygYQibCdMKaE/Ve2TnYqjkVn1Wlda
xlQ59HsVg+ohVpSNmPN5W1fzkIITRR8Xv8Is3GNccVdF4VZNzM/QqahTVaCAJKkSpRjt9LG8JBaB
opVMD2VHZGqrlh6s8PdEq6GL6iR0m5EXJwDPcQP/zc8xDjY9PsKxDa92lEMS7k+5ouHvZGnhCtGj
3xuPfoOEwvd/T7nyrBMlNFhF+KwkP/FMzM1JXyuBChur1y8j3mMbo9F+2W1z0N3oqehB1lEAfjb+
/GOH6c9R625Jjq6atAXcrwq+c9RfxqQ/FzH0PD94ZwjxTrBquLKLbmuW48+2nHV5Kg9yJXNhBE4F
3uM6bDvG5nOlctiB4oUbY6Q0q0Y6AfA61YTwp2uSSJHU+SlLiVMqzMfM6QUIuvJjCvqTKrGQdvOz
ThcubGfXFIWzznpM7vLGi/roLUorsf4tzfKXaaQfflnCtdSLhwy3xsbO6FysirQls8Ee7zjlveeT
Hw/LCa22Vh7RGT3pSgc5HeUvKov92GNLGJINGscqRb0277ga4ZxPwtioYKp4cAVoQfJ+ra6baYhJ
SoyS7RTYRxSU75aQP9Npunb4fAGrWWfukJuV4NamtBs3L+BgOsFOr+K13bcQjhXSouLpgnjpDtfa
aSdNwzOxN+D5o5FHma4dnburm9RuT6YDLvrQwAenxWSdL1Ua7uNgU7yxqaesDEZ0XMX52UhfW5Fs
CFC9r8LmLeyAwOdLcBqJmIJYom4DiwsF/cRlSv0dFfE3324uVG6vPkb5zBLQoaVS80ghOqYie2pC
/Uc2WIKJXsiwFj2V4+LyJBoejHn0tFAFApWiDMXjcs9s7IlQ7beyiX8x+31GBdocsM0nU3nyN+he
3szyVJX+D4YH8DFChig+hfqTApBTaYSttKOZeE6m72EZUdaLR4MhgwzIh1ROhV0qF+aatyGjtju1
9pa87HxTmFbPnH5wt9mEFc0k0mSfV+e8UAAIOIHnJMov5r2rES2EiHxnP0wKuskMy0pCsoLBCe66
qGfSiHMC2L6yLmOT2OLR3I11pt0pKQiWRIkAEmEzUXNCFXmGthtHVx6Qx0WraiSDadCM7FEZa0zj
7aTeLavf27Chj7kv69Tf2Eg4MOIvdZ5VDWHjdlaQZTCnPw1vjogw4ybAwrKHcS3d8VDYSNIROf20
qCNrAv6pbbTKnu+znTQGqq3wqfRhYs/U5nVKq3rXMUKvep5hXUUBMmqeyBd+b5t0Vnbx9JmU/iC0
zt3Z/m+bzM71mGrv8Mh41tTQ3WJVBOQcpz+UFkPVwmBob/Xal5873DSMsDPf/zBi0a4pETkbbAOE
a2DirOZ8J4tuyZF3UT8P2ULlGNpw+Hz7V+jqv7oa+vZIJ+y3/gEnZgzSqVg1rn5zE0y/zW05Kmc5
v100IzCGBX2qx/nedV7xz8P2MCdZYsrX3RifJtV6zMprGYtuFaf9Ux6APqeOc6hKQUnTviY6anLb
+awGExP/QN6PZvoQz9CBq2SUDYfqKNSgX9eVwR3hkgKPquyOfIx8IwM5gOE3GwbXPbe1ccg7QaCO
yextbwShwGwCZodq4Uig2SWeqIlh49AYVF5sltcq7t6GbA5aHOJu5xvZ7z6a6nOD00ZAeVs1mSkb
gcsDdjTABwzDc0P1LRrtsxv81msDTLYiD81hwllGTk73GD9l/atvRLgLOczRwsAIVkisV0ODl8NQ
DGvHjZk722a/AlPdxZGq3RKX3hrvWGa3lFiGjHwoLTqKluqL1YkLc+xnS81udeaknlKJCKJF8IbH
CBJ2R9+hZlLXED3oBmfSoU3sEJVDilTtei57ep2OWF3nP9ZntHVSCIY0k2RHkClH6UcDLGyrOtb7
hJI/6ylV+h3gChYqSNxB3PtmYA6nkLvk5KmzTixLQ9HUPWsphoCqgeVLV5TQqihYmeVnEku8X/J+
n47UmbXUdA+6ODRZ067GAGCqnig+2Xby3lLk42lTKKsc0kOdFuEhiLt5AK3/MJG4rKhWBtidDNW9
mmUAK7r5UczQk/9TUmFZa4nC2LU51dQsoclWdwHSwJbByINvcVXmBcXOVkV30l069HVrOCql5+Ym
LukjsIc1J9a0kopfNLU9eBkXDM4Iya4KcalgeLcaqqR9kGSmb2rijWZD/iN1+XNgynXaUrcZcNTQ
esqajKXKQ9xJHD94IoRS+GvZRuq56dVtxphyNdoop6OJxHKhXt1SGDuhtnKLQ+RhkrG9spLcC3UC
W6aAh0MQiPrYU29PHAjucTK8WjkkU7V5ATXj/88nqD9UZP2oju/SgrI681Z8amOL6JVuixcDLhIy
j06NDX4qK4r2pTEoiGLxg0zdzJsag4dxX79h0ePl5jz+LJDGTd3BTOhJ06h4za3J2Nt6AZtZFOOd
qGdMqIJOQ/wGHD47qRjXpuSJo93wRMhlofQCAXZNIZAbjWmWZb5maZWtbS3311iu5HA5Ub2W8ZrI
thwDqPmWvKYDb5GM3MJGWplrIcScpyBPpohvjcVv62uNtY+jBAITtz0yn9fK4htLk7dET0QlJrDo
1oBkLKe7ma4JsTjJTlh9DsegeFApoXBF5Suff8ULkxq777piusd7a+W4JWikA3VmlGWD9XiWUxbr
OOj2gok78cIZEautyHeAxQYeMVu3Oxch4S1oZd9VSzSPme57XTzejB7VZWd3L7WP1hMaULXLCaKh
i26uQzTRSPktSAmirBN8lIbVbmynvQvAUCkcujrGKMFI2dwqP/Fv5ica4/tObRXCpx0UMJ1D7EaO
MEGW8Gl1KnQ6YSMtCZs5V7LpY7fGjYTqvzyLsaG7GXL9gFFJMTGsMLnmRKl9DoH5ruq/u2H6xHqG
cAuMwk15P9WWijOOTx3af8d8i6OFbm3VFAUFkCHuNTUiE+oeSt9dejBmixSfOOy8OlR+uJVwvFar
CFyLkuIM8md76eSQjifAdIC91qrGSId5DuJeRqzMa3cY+4g1nhjJhsf2ITb88c7yVbANpj4ih5Jj
B8WwVfCCh4f81Cipuq2cezwuGBiq42s3aPupVqkKD9VL04GIWH2z1oO8Xg+9qzFQTCc+fXAO6+ZH
agGRGb/1Lrp3mO0zCeap2HUDVCOmA+0AAB26CmP2fYVu/BqQR6IUhFkT7rTpa+WzKrofRkCuV+qf
kxZupWg/e4eCfhlTgodd+dxQFCDvzcX3N7cofhgvnc/0MMa9wUOg867M6rXQHo+DTXRBFscPiihx
zzdHLrmpLFYFVJSN1jHns2dP/LrMv1Sj/2g6lRGL1e81+p7dbLrdF+kH3A3SK3E/Be9lZqzb1SPf
KOaqCmPKL2a6C7HAhWy4SZR4n6kEOle+cS9rN74raq5tQ24CfuTVWLrQAwHBNemaXtj0/aV0PAP2
7MYZBGkb7fs4FleesDGjYGMlSuRzVZHDAym3YzwLdhvmHYS2QZCfys8YkRVThfhJV11/HUpKr2Fh
RryicJIGRXvNLZS5yi9q7f1PJdiDvqpYO4lLVwOzTUP+y7ZnbxbB1KiqIdZ1/CuaOu0Cd6qv0bww
qb5lMGnvlk1WKokyovJQJhbftp4jaPxhn0F/hJOr05cSrO4oLi7+VTduSkk/7Jfac9xGMdeBequx
l9houm6vA2PvWJa5EZN7C6JQoHKjpl3UWe9VPhOZrEcHEa+qoZAHOdTPnV1OOz02Iq+r0ssAZQzs
GHTOqFK54+Yh2NhpE3yEB7BakDiGcPSxqPSxqaA67BlV3V660nlMc37QfEpXWalVl8ZtSjK8tw4P
fafEk6UB3sB17Fr5I0V+yoxNOHz0rYaLuA0sH7faq2HBLCzrn6XEyQVFF0OhzHMr+5qBiG3KSdRr
Bq2ej3SwA2LFM2cO2ui/4mrc+FbXEF94l1TtsMX4G+aif3Gn4BxYzFWYlm0TvQzXvZJQj9H6O438
AQY5wxddLuZRtnOvGdWDbBPKMFbwmo7gn4LnUoCDdKWMvwfyg2Pf0C6RaXSbJs+CrZKSjCA157dt
wtHMmteh6fyVwAZ5bY/q2q5H+mdj+hSDs68MYrLj37bFBTpl6S85oK1V7Yaxn0KIUT4Gx94oX6oE
MkXDxaXXz+g4jm4FwyfwQ8+PKlw8Wn1lu+LXrDhhII47Se3qxtrX7ZMO8zoFf/G6wDq4UH7uECq+
aHPMeFAqoO0FP4AtPusUsSU6ooLi63bwHUxt4vTZtcCpdZuMIrxA7qxivHYG6IEp/B/hPQwUepW1
309eq0Pd76rz2CbpDlrGYez8K3EhSF+oRSTaAFXH5pzBON6y3PyqpuEsRHtllIptcXhMfFpwdSoQ
guptIlqu7nl0Bo5yteJQMJytMyonxl6azUEbyEHPhidlnLRzCxdIhwe8LaJ9VjHEbVzjS0+MdpVb
9U0pmok6V8LDgN9NR5kpIT1VTnhswNKoub3romlOGmGxceiMW6Vp3E09FWtXhFwt0UOKM8M6oK8v
qh22Sgc4kzzKE1VH31/+TC3ixPzBIHFa+QrM9j0RyUdThRNXv77rJf+LiAgvJG99a031z8CgCBnH
s5w+BkEzyHjSCydYCyzKqDCA2Jr8zF3VbSE+0cPexU38wv//aH9UZeVuAuoFlGkp+teuulJ6plVm
8DXUw2Ot219l2tycsX4ChfDXeqzgk28TnOXiKCV9pgNCm9k74KgKqcGWgJJN5IGzarNJMuVXQZ1t
3zhilPah+b2zljk8sRnNyhvk+czU0g2xO4dusDB/uBuNcWdzB+VBscvouH1LeTPa6DfmZjmVZzns
ChVaG/L3sPrK7fpGzhTV6Ly4SrHVfJ6c9Om4K7v7THS4H+cfeuLATR+81omg1KmiJJcB3Wk5x88o
IwQ7X/u09S8ATccLJ/c8QEnb5BrWCFCvI6nC6XXDu8GctFUcheeyUEitNLKThVotyWW2a0ZT9aDN
mYwu+nWbWzutHwLcxkpJBIt81DkxDmvc/om4q5iUBig6SXcMEV67sqGH341l/BUWcjadag5GrvC9
SeUUFlUchrdMwuYMtLF/1abQPVLZWA812eOOGWneYOfPYVndGy1BENhU8zGiTZ/BdXWolqP3Ns9W
wlRIApevo1EluMpITnjqPUD/xvRvKEGsBkCMgXAnmFM72Sil15fXZlK1Y5512z5Xgo1MGJSV9b7I
Ncat1ISjPOLfG3LPCadzlNEB+aHMPbVs7gKH4PZAJXYBxpHmKrXnpgpy5e4tHSqv6mqGAE1wr2gM
+vu8+AwA9GRMGKUbKNFGGfV3q5FXoTb7zE1Hr9EY76ZNYlEPMhALpTiy+P19ExgfpTgGBr0mOYE2
cNhvF45DIUxk7p37RUbKO8UvIZ1XEJTdQAwcmpajwaQ0DBhGDIF+RbByDXv1GvUtbA/tUAZpttUo
D1iZdT/o7kzlYThaSoIUR7iuZaXf6iF6hmHJcBQfKrPpEGrk1iWfjCffiB8FfcrWsdtdUk07t9Tu
fJ7kiEXXbQFARjSlF8dUI0nsjKNqpcvB2ECjZM0JGOyU8GLqjKo5Wu6oCHdjp23tpmFUQrHRJbNg
VSrpSQzVpx93n0kNVhFPK00+prJtuWmQ/PnFmx5an9FgfrVdgV+/vjHUtNxhfg9eNmKsIJm1W+EH
JVkA+zKvKJ4pV6OYnkPTfo3tYa/qxkGGDFWVRj9hv4PcQ8DRaXkgmrXTrk6/NaF4Ui15YGAN0bli
a0qesGr/UeXYBiYfwhDksCUHiroPlk0lLm2K2+S7m2qcxC5stBeXHFYp3R9hOzPio/Ck9BApINqR
ApENJzMj97TQKXBnzouKi1vrF1cMjzqYV92T7KjFNAFi2MK2zgjHCLTzy8cMIcPKncZT3rqbaDJJ
UaIJiMnJwCcFmNXZmk71aJjZe1WTVaaoNl77ENLU7tkVlJcNF1mB6Tz1jcaAzdzQ5YJA45EADVe8
JAR0IjfBXsw0qvdcbTcKLFVJaugQ6VdLs8kMxTcwpubelv5+fuSBC9ymPDFXIszRpiP18aX5II36
YlaDswZrZNpNaN1KkcZ92lq1l8Pp6R2Yj0Nz1FvQ4AA4pVJ+4eRA1CO11VVf4SAJL1W3+Wt78PI0
1ZiX2gdK8PSNkVbyXJt2rda+ZiolMFyRZkX6TkHYXbsWgxIGij1qlRkGxE8qwnZCDUaKA4x+/fqn
dLRtW4lTa9v4oZQkQyb02Rha2AUFzbY596VozloRtWcKEBOwXq/soY/0q1oph0NWi/IxFkryyLR6
fr1sKGr0j/gU8di0fLwg/TDQ1pWp1rs/u2moDJ1HrKG8LpugA4BDmOLH35PEfRDTjzuDZ051+Ugd
Rj5CF3sqVcw7lk0G8a4X6ar77wZzq5QA0y2fNtz8PRGFdFT6va4clnaQrYeHQRJfP591WaAt2YcI
KoGt+WTLttqqmzUMOxMbl/9sSyNnrWHqc11a4N01wnaJKWibSX8VQ/dnwdzuwRF5f/ev7YKxAVY6
PYDWf9pr0sLFQpzASfXL380p0WqXAIbRctJle1qMRE+F5j1zkW2pS/8+JtPzWfoQp4qyb+6WVcst
kjkDbvKiIW6f3SpIj7qklpgHfcuTo3EeyEBYp8hvmnVuD+depfNdDh0rt14HkPUOy2qcuvEOYYPY
fJ848PsTWYUUzea3rVJc5xLtu+nyVo5b3kBdxHl5pz4isnHynYCCBM37VmZ7ptPKelmNUJ6ee1d/
yaTC51DVqyG1+mk5j8aRlDIqeVpOZOaQ+mTu+ttlbxOb6xFOL6qatHhYFmYqq21ScWthlRWG69Yq
8Lros3q97IbRXDzwhtG+IoOZXnxuk0VTCOsKUOvveZJ6HJgP5DuKFPq2aYzoSok93Bb9kN4Dwc/M
gbJ8wKLO3hRB1D0mWGpualwVnsZKWmsf9c0zY69qHfRW+tpQfeO+M/tbOOFnZ6em/ZYPZr5Klbb4
Karyi1BZ5JJVfnO6OPs1lDmywdj4zCeI7KlT/G4GRhQZmAoIR7Hu1JKOY1Lv/YERzao6Ua2Ckpvh
QiOsGPoB0cQMdzpaT8UuBAv5Aog4Gs0kP9PKfrBh+H9EffzDycPqXWVOwOitdn/oYLerJE7HbVQG
RKO4mnwgTB5fzdSmC5oDl5dtQVIiqZwUBj+dlA/LDi3QbDoJv/SW1WVHFVEcioNUYbjDqb7blcHg
WVDMNstqM5+gsHXH6wYHR71/3oOs5wL6NDia2csiXE+VrW4VQ8OFeG6znN8FE9wN0uy+P+qyI6/9
dpfXYFpLk+X8g6LC8+9C8P5CwmdDkb6fuoS4SCDQK2lB2b6VZkwkaBmeuc0Ur1GG+AkTg2hdaWbz
M0uVi26WfQBG/DA5fvhbZuY7BG/31lu6QwRyg2y2t1OqKq48KnlhHG29d7ZMXjvu/0wHFze6t97v
3swCK5fQ9FAP8AdNyfSQ26X1Y7D0Yh0E/fToalGxda0Mu52s7u5g9zs7Upv9K7Gm9caQifoKozDG
MCm8l2rymE+6fjHKDKMFw+qBJsAC2ySUFy4cgKKgSC4JU6edgdfCOUlEumslLilpDsCVJf14Tkyj
2Rk5rIJcAP63QsvOWjvqO5xtgrPm6taOG8U+JQlCgIIOl7vsLod0siuR9u8NMw4fGI0wpNNs61eQ
3uErYX02zMNXdROMj0vTyJwUqjL/aTp09b+aGsicH1UyvnddY9L7tskT7Kn4RPbZrvfxNsVtmXLG
so2C566TZR96PXGhm7JSQf38/iHTa5KVY3/y9GjqH5YF8bL22sBOYrusanM7rUOJGxiluSvp2gju
jqll4+oTHPRIDt/HhTFFZUf3qztA8M+JND+Mqqj0w/W/b0oX2xt0SswGnX1Bigocyx4xMLqEBwNX
4Q2kncFbtvWF4z8wuoejj+MmmBDtlm12b2z6EXumZa0P/eyCRdl+WVtOhD7N3cek50Fn5hzLwhSm
T3Az99DfbfA5K6BcSz+0/7QD/9joWNtdl02l6+RYulX7oiJCfUjTZqPqPewKCijNVokF/x1xkKGH
GhE9pjIl1LL0+mrzWIAIMG+kNpmsv9drWWHARx33u+WyinE+paZ58fcUy47CDJqrBaSO57SDDUxf
XzV/VPdL4T5XUj4EF+b/Z2NgWupe0SjxLwcuDZfFsgMdKnDwfPA0ldDHE9c6BPMEVIaVcemo/1yD
TEJrwTXwJ1XDGpDHLO71EqMKc0KPU7QAjoadf+V64T5EAcIbV1JPX7ZntvuE3Yf65M7DXSmRxShh
S/u8OBYlrlDmSNq0P+bSW7a3ITOivi1voDg25kQD8aox0GVmEjmrhb1yrG2uptXyshlJLs2HDitz
Uzkum6o4Ye+y/v1y2fp3f+ciXEsz5fe/ti+r/9pm6o52yGTi9Q41VHKvxmOoj38Wqlo/RC3fdRLw
xbPQNt+0GPGBWiblT0C7T1OU1rti56+NpjUHYRli52hx6LmZgesHHvCvotCAz1B45LpDfxpo+DJV
aXQj8ZJQYzpMWBmKVxvj0cFlyx9jYwMrnP4vHy6jlNnXWGLq2db6W2DWKgzSwmHG3it3/W2vax22
oirQ/UrtjWDvZzlT6wZpl6Nn76Wr/SCfXHnEMLs45jo2g5E9QUgY2q3MyvTWqYBoo5JqWwUJ10/L
X3OCzGtvXRWUd5qs0q2KQOxQtEH26ozjgWJk/q71RoHqyfePWdjFj74Ifi9vN+kO/6AciqtdZN3F
D0AZhvmA+XPAoATTiuEG5lYgdthJfsRYkp6XhZEP7VmKFnqt6WBxoDBLlxAkz4YeiWG1tEHLOb+E
po0GThz/rP5ziqV5Vpa3LEuL/d9Tpwa0YKF0jddKpAHDMB3wbXEvy1qeIECzO2zvl9W4gsUCPfXQ
O/XFBhBsDjUVENhharQupFLdxg5cNc6F/GFP4NbRkNbvRZrdoHn0v4hoPreMR7/qzkKSlQck2BfT
qnCQCawUJvJzOdoN0LdkAwwZJxCz3D5DJ96gU57N5Qpb4jCna+UqIlp6t6z+3ZGkSkYOMjzLjnL3
NXpVOmLEDQypT44VSndbl1B8+8GqD6HR3i1ry2JpYs7tllU5q4tEH1Ava+yHaFCVQ+6g68pQqTNL
7zBR0BFfbaJ599KmUnx1nabURCvTpA2P1V9M6ZW770N0LV1XemBevxvzP100kiXMyrQfEAxxkn/e
4/v43s8qrizeo4ZScBzKpt+uG3jYj0GS5Y/+POWI1Aquzj/bnLptNgklMKg7WMKhXNHvK9VxTlKP
qxNalhtzYvNZRVaF35h1X9Y2lrIxfHKbC/G07DRxtd/AAyn3aglPsOmMcpfb8F3TxgheIr+wvbLD
HEGPB3RUyDsJz+mQug2Z9TylsGzcIlC+tuBr/lfeMSQ1qsZ8zjiXB0E2OQ2mEW7KOEVABFPgiWqm
N3Cue8M0zKep8imc2jozTER2zM0xdTdEE6+WvbYB0jk2tn8CnsdgNIrSS1lb1cWGsQaEXkUf0s7u
qjw2XyujtNFUBNiBTFl0KxUKCHMD+3+PBEutKao74Qd8ke8jLXqsdTnW+j3YEhV3W6bPfYpCCQPP
6CH2fXyjtKYAIkntXT9a+jHmGQEdJmtBtOPiRP/W7MZMtS+C38ezk8R4KFLi7yJVsZ+H2bIIP96V
lMLZ1a0/jatszmBo7VE7A3WmFC5x3Zo35TD4z+W8+G7XVKIg20L5c8SypxlHEpJ74RNBiLgdjNuD
kdg+WkYbPpUWnhURRm/esrosaCBsq31kZD+rgDAe+ttg2UYDTVAOpALSH3y3FSTTdsHRytPq3Id9
5iVZ2rzqUfxr+as143dk9uFnzLVKMX0k6GI+xsGq6CjmY1KbmkIVi/p1Mmb4oPe/RP59TO6m2kp3
sj/HSAteSpLmRyRV7lFrRvcI5Am+1esAEjLOg23Cs6EiDZtd+bLr3y8ZBBsbpY226SCzlpACgY6P
VN1VzbfH5Zkc9THAhGFlqg7LfN7wd9GkEQHAsF6fJ4S0XjuQuF5Hg3Eqcj3xIjNWbojkrz1X4acZ
dfei7o0buoUcWLz+P039rL0uQ1cRDvelG/1p+q+zikklY72QCWXEd73KjRfVr8rnoPuvlah71zpL
/96juf+159/HlG7Z7+rKh4QyyY5k8VodeMai+AcQVYW3vEw0DAGieVG6MQ6TzlXFt+tYJfN8bXmZ
40GrkKn6v1uXdZzhq7vJoGTtjspdbgZHJCNilwIV34HKK3fLdoTvFE+XjVo2OPgiz60B/dx8tbRq
La0190uDetm6vFwW0jHByuw2XpU4Z/xpv+wZteBn61bhcaSfvw+4NfbpQGFOy2R+7+dafr+8YhT6
2gCm3v3dPviBtncMgPvl0P9tC9v0T9sG794VHgcttsNOcF4WJkafXEeZ8GyZ4V3StGi/l5d/29Qj
cMe/2yy7LdXErKUjWCaCZhg8K5i/H/O8UalPzy91BcbX8mpZ1AHPLuhJ4ervtk53Rnn+u55YU7KN
M3zMloOROOLU9K/zUK4EpKlri+7KASP7r3MwcLLX+Tio8GtKtFrY9XVudI+RQX4fqGF+L9PRRiPu
Gxt31LP/3rFvOgz8/m4tDcPegLQam+XAZYG1cn5f76u55bKh7uGHWQw5dug0MpJmbhNw45kwBLla
VpEyFbvawGlpWdUFklEFreZpWY2saMMDUn8uXV2/TzLxvGzuI7xbG0GGXDzm463WgHqZQtiHZa9i
qleSNKcHgrLFU51P36d2U9Ee+7gt8VPiIBCP0cNXiPno/LG0FDfBwlSMS0+u0k33SSb5v59WzJ+W
YVi4BUkabn8/7XLKhE+b1Rg0S1T6u8UJPeNxsW2KAF70bJb+7Y4++6n/XZV1iBLNhUKz7F12TENK
z76sp2r+I9XSfL+sjZk80lUi8Uk1z40Z6yILjKJ7vN2GTU092xtqe4TKFGZrH6OCS8FQiOgk3wR+
qLDPWlp/H2gbIdxp6cy5HtG9qdTRPXyzgKlF/5CQf3HCQP7YKoNzU3XefnQHVEeuey+75KWeN+cu
OpsqAU5v2sS5DY0RrynER6dlb2PFZGKMyWugwZ5uBBE7Q684twrR2Dav4mG7HKXrPeXINo4vrpK6
r1N8Wt7SUTr1hNMrCOD8Vn4cA+RWubJbVsdk/DGRO4uHVV0+14HvLW/pNmBj2kTyddul+qtANZZE
zrlJDRAPVUVcTJDVmaRs+9xLE+wl1iwfXqh4GsdUYDf0z+5BgcPw95BpmkY6USz2TR6thonqJOye
grDtnghaonSYQg71A1axvCFAph/f/7bQWv+lj430vLQn9aTeGR1Cy2W1mk84o7jzuZZj+ioz13iK
uDvXMHdNO1bXIUdvzwAAqn2lcLeqmGS2hhV8hg9t2BWfZDhl8ASDOWtAoLadGgehfx+/mFb94RpK
/pn4OvQXS74Zuim9BmfCE9VI61xOmiQDybV/xorcLE2lA86n96rzOKVkw41qxJPErPrHqXS71fJ+
FiLFtLPku19CVVTkwGBMScxjjajSKyLLuUEcOC9Nm1j/0TkqGkTd0vhQVHSW71D4vVzbzKP+8x0S
5lDf36HIGFMt36FCNfQS5fID+m639WUitqmaTHvIAdlGx9jjZVntqiTf6KGqv4im/rN3cgPjv1bV
RJd7QKNsi9oZnMRQ4leVnPSNOqrVBTJ8f5BaUu+xTcZHVInSjY1v3ts4djco0OK3Ux/rVJm+Gkk3
gQl5jKCcoyfXry419cyixXChN/L3PpPhDr+sDPu7tC9PVOaIjJpf/Wu1xeSZmGHRrJkH0FrKfkQd
QQy032TWJdUMzx+U6ARs5KxT6q7esl06OlwghM75yTALr2h6IiOCliMMNyL4xR2c7xP0B8MWpGpp
c7yebasnIeCCzmsyDmDxFNX4vbOrQs2rqg5HgnnH0mTZ63Z6cQRAwEU/BqDCCWybVoF5FtQ3z9a8
WFbDtLeOE+GSy9qyfWmhZeBHgD42ztR5jPR9PrYvyDgKzWwbknqzXgzYUbq+lBj9P0UBhMlag2ex
GKHbU/1iuU7yBJwefm8vU3v9/9g7r+W4sW3L/kqFnht1N8yG6bh1HtJbuqQcXxCUSMHbDf/1PZDS
KZk6XdXdzx2hoNIzmQlss9acY7a6oZ6gbeA2716gjTOHIX+5D0rL3wWgg7ZumOaXpKfJ0WiiezF7
sQQA3T4LqE0rMI76DehUEtDaNNoMlabe1UJ/G9RJD1KHoKwx997LmAyVWHeSU1tWPRkg5gi1fwzu
2GNgxs6De2zl/ck0Gvtezj8sA92iLO7HOLJnolh7RoJ5xP+H1rK2knpvTCwrvj++VSraiIYt2/W2
69O6EBX+GLXZ9nr1eoeI6lew9fLw/WEOSipHFdkt5k37Pq18det22vL7AyDLsDSLx8/fX0aZTrVt
Jkx91ydd72jbaFglaehjueCFrrfpTT4Qdh1l++vVrvDtTR6VqCEE2TheIN+7bOmOvYcI4HpVjWO4
hlQjdterTlK8bWh33WGm8i841DeqaeX7cgwwsHkP+hBbZ1oXIPgD8QUZltjGdcmW5nrb9UcU5eqE
5wrbMo8VU2Fu/Kku902Xf0QLjPXc842VLtz4oR9zeWcZn1pqCxhniKvYgzHD8jrfWdRF8iCsSKwE
3aH19bavd/jlR3M09OP1GihFeefln64Pv94SSV3sWbT++DpxWghUEY22rp2uw0jaqI8BHqqvr8Hm
Arl2NX3E/OIua4/OdEzrX58HoAje6+X7Nd//eu06Vg1QLr7f1/107c/nXQe5Px95fR49p/5i9PSq
5wHwz0d+/X3zfTNw5z88zxsC1I9Bvw/6MTnjbEzOMvEf2mzsduBYkvP326+Xvt5WDTTMepQNPPz7
zXnNSL+4XldT9zkNEOaTz3D2M1mcr5euP1Q1wlQx0pYAsX/f4esiGn64bjnRrhBBdoh7cii/vsz3
V+iUNq71eGb3za9//XF9LRYF3eLNb//1r//+PPzP4LW4K9IxKPLfcCveFfC01B9vbP3Nb+XXm/cv
f7xxUDd6tme5hikEJlKp29z/+fkhygMerf+PXDShHw+l91nEhrSfBn/ArzBvvbpVXTXirUTX/XbE
gMbl62aNupg33Bp2glMc6cVHf14yh/MyOpsX1NjMHj1Kf4fkutbOja5jgkFee33I9YebVe4yr9H7
Vgst6j0WKoQEpJsgTqybepLm1x/ZpN9YDK0HesN81tCSrBtU+eVW04N28f1x1zvouRGgWUQgk8uI
oqjMd1Xu9meZZ8P5esn889L8CMgpOcs4dKchW5Ozb+j7JmqL+zJCSutb4w/XvFzsZeiNm7//5KX3
6yfvWKZtW64nTdcxTNf9+ZOP5IiOL4icl5oY17NtZMVN34r0hnSL+TLubUV/Y76lWsuRZDJkGwPo
kPnHt5vj2gMbWCn/rNHcXGWWkABvBnXvRU4NQoHbBt+WyElFF+Lq+/f1sq0/V2ndkj4TvquQ699G
dMPfCeNdmjTtWxPT1EOClvt6q9s28Vn3sRher6Y6TZXB1IDnz8+ReA/WQapqzPutfIfWIl1OTp4e
r/fmRfLD6w/lD6+vmWLftzVGS18n9dT3G2AdqjtTff77D9oz//JB27rgOHcsV8fyZVk/f9Ctm7ss
WIP8lYpIDy+Gz+/6CQeZx4cqQVlg7IOWd/2Mv9/dF2BRVZ4fvj4uVC1OYTiih9Ca6hNlHfywCQdc
Zo8toZnzjZ0764evF33fmi86xrdHldJ+7SrWXVVQenuYVea6c5vpuWkWo6IePhEQsxGZ0e7bzHIf
pa/fXe/P2OVQMTdKnJy+fVODN16qzp2efZU8DtSYHxkDfnnBFPnBg/BMhIbLIYVbOsnhrnOc8NT2
5fl6DUjgePft9u6OnGcIfF2Z+4vOhPyIzMVc+db3h/DUxsq/PtXQrHo1sT7ZFTEqjxB0CAj7aHgQ
fvU4DrpOwFtHLclt5r8l0D44znpspfgooP/vEAvZX6/aY3ST42G9mC4hQVEhMwJTefZ/etX56bUJ
C+F6aPzXT8Ofug6Hn4tyrKMgbH65+q/HIuPff8/P+fMxPz/jX+foc10oRAJ/+6jta3HznL2qXx/0
0yvz27+9u9Vz8/zTlXXeRM14377W48OratPm38P4/Mj/0zt/e72+yuNYvv7x5hl+FmVWwlmjz82b
b3fNw77rmswDf84T8y/4du/8F/zxZvWaPqN1eP3rc16fVfPHG82RvwvLM7GK2lKYHlbzN7/1r/++
i6gRTH22p0P3MeSb33LwZ+Efb0zvd9fkBocjTzrC1HmSwqkz3+X+bllsCwSvZ7imIcw3//7rv01i
X7+2/zypWY7z0ykvLXx2tq67ltBdz+XtiZ9P+SSG9qVPXrUD4oG1oCsPk95VG9d2D70MfUL4JKRW
wikWeAxmsqvW2es+qvKd3vXDKquchmBj0JNSz0CCwbgZ41kgqZPdPSZOdZQxW/uNcEgrLOnRH6Fk
EoSAe4xE8VlaZjRsDGuAr5xzqtA2WvDk2qVaNTDGlgor0TFyg2DJMCpWRDM8MzdTHXfsm16O6BdL
YxnZM66TjNtQWJD+3WANOPqVeBLAVUpC8+VPXAJGxlqrPlgDIsOSPwv2Sd2mTxYcRk7gdjsMyGTH
0QZCEzrvRpNE8ST0ccbW2ho+abKuDeGs/ZpBZvLRneaSeFMpL0WcHkVQY1BrZ6SEH06k9wVbtHzb
0okIiyBaaz268JGyYe+2Yto5iJ82lkrujCCga5jqF5cJFTPZyY+z+pBNI7bG8bEt/AFZcxriKqAe
Ruh9hdjaceDOoQomB+7jRIKsi9d+ORny0vdGuR6sJLn4gfMxYmWVQm2yy33fENZSW/rrlM+UG8hW
VLN0qILejORT9O7R59cqemqLNS0EA5N8neBS0IGbRg36o36dYXxAUp4BRcSIaIsvSY97HVEDWRVx
cymD0lzYM99og7jpXWYE6WoaFCWrKTiGtr3s3OBFauSP5D4yXD007uvOoADXKvKLk5C5O4Q1Qabh
hqq4ccNuq18JYn6B9KxS5zB1AoumXmRnqsSLzLIffT/HJE8xDcPpeJRlNG28uHrRCykXsqJGiQcS
gFLMeotfBHiI/AmnwYxcmYvWMO5RGy9G0yGToWXCppAcDvmli5poGfnzMr1p8CqVVKiSHJtjoPbJ
TMd2s1NBqLQUn+oyuyur5DCAQcbLAPo7pv2JTy548mx/P5Y2JY8lZcZ9apr3yZg8VbLD2F4UlzbJ
1g4+zXcJyJ8BnyA0F5gwIWwQUa8yR9u1Ag8xW51l6d8GbXU7mDAlnNheoHV55B3jH5aNsVRtu0CK
o28yduJoOyeoPSJoqTbhqkVenQ3Gsm6RhHdNUMDY8GBwdMOu6HsL376za1Hlw1XuByRplJsylE/6
YIJ4ymluORVxWCTV7qM4eLR1+GJ500CaFdmX2H3wmvCosFmt8Ubd+pZ2QGWP87BGJzu6l7ZW/a1d
Z6dM2FvEEBeoRM0DqXu487B96nX4zizT9dBHXxCX+uRd7NNeQmGdAE1JhIHKRowyUnUzcbYNegNw
1n1sw7OT2vU6TfxlQfzalogKXMMenilCIE62nzjrwEyAwGYoshxkvysbh7RKGGqSGuxd+Qmwnn8n
b8w0bA4Us24cBp1NOY9tWjTBxfcBZ/j6+7EfCgoI3UMWgZE36HB2TgwabIQ+0xwUacogUWpcAwX8
CYwM6x6hO96M4WQC+UFX4VGvacZgHZp5vWaHbG2zAiUwQCo5demDW3nWLouIjElGtfETk55B29BU
DvGedsTKgv7Bf1GApQovBQYtInDzi2rCigZ+9oV0C53tekC6ewhuIjporP8P/cVXMQQmkB4AT3XI
ip5+51R6SqW+v+nGewMndEMfBPtOaOO19dHui89x1FGVNuS7ycgpsbQzFMhCcd769tG2cucYD52+
ZyPMGgx7UFCy6cES2h5LY8o2PW/ArJqaqFKjPhp9nCBnm166ZMAag3dzHN6hS3EZG+Y+AwRcM2ia
3dhG9w7Gj60HDWgFjYd5w6nto0FCIY3jYOVk72YP6dHQh/Yo9AGUZAqzJhOo9Sdi3cAB6Usypj2U
8VVyAruJQ3QM6VZ12xnFN6vJsEe7jKMkz08rryCpJIeLRT9VfTEc/DilP6GSQdN5pEYscZIbd1ou
5TEnS3GZaLm2DFOY4mHaiiUyRfjZthPv8n66aWI932l1cYacJ46unskVHwVpAzRmwspLTk5uvvfa
Kd4SmOkdR8RjO9OzYXzgUonzMV6HNFNXUWPZX99FPb+V6/uppi+hEzuH6xVyd4YdB9rXd5mHyXBM
2ibaIkqHyGAcurGS2beLVWTv3ead9IrpENjmYyFMg1Yn6A2kWpSGjfvBhK6dwo8MZyy5o8zD9VJu
6ObBgq+wQOIqVsXUfckkTIYC6czCiD90gHw40DFG4UVApQBlW4zWXZBbhB140zltRuMQmHkOugdz
TusM216bztUgzK/b7/+/AP2HBSgbX5dt2P9+Bfo+Up+LHOb+j0vQb8/6tgZ17d/deX2pS3LinHmV
9+ca1DN+d10OAs+zTKgPtuSub4tQy/ldsMBkK8g9huOYvI1vi1DL+J01rSM8aVuGYOFo/d8sQvWf
t53s6z3pSFMY7PItQ7fNXyorhi5CinehfQRTXMO3aIZbnNtSz+udrAYAt0UX3sicpq+OrDFnEFrm
YlxHjimQkPbnHz6+/1Do0ecl7/dCz9e3w25TsMGi1W/r/N0/FnoSPpTSKDOJMcBwV2MZlkRefu5G
p7wV+TPdT1YWLjV5rUNQ6fXp4e9//8/Vjm+/3rL5dEGBuq7xy4rcg0OIDMqxjvXgf0QD217k4O/s
Bp9TL1A593aTrboSroLsou3f/+5rEeuXv51DhWNFSqhcf6kA1CGpWG2CQizJevlc+GOytZlTshGG
c1xHxqMWB8cpWySFMx20OH6he3tIijg7xspC2qvwPATUrpZZT6/lH94cG6JfvxiOVTRsLsgjz/m1
AtcT2jEK6BrH1FdU4FX1ERV+uakqn0WQiliBKPAagRWsAAe7Ky3KtmnLWpSNxiUFfQjVgExcWiB/
/76suf70y4fG2YA6ma0UG6P5fP3xgBkKjA3OEFnHsPOtbVD5NFubEpC2730RSRK8BXm+NQ3E6fFk
9SuVdvLA7CLpdTGgJzsVW8bOVN0GyzQaSiQkG00A4ifeLr4V+sHziEob2vqCFgR2mANYyyZa69jb
w4sd1vZ9W3wkS9vZeYkFxQKvUBgFxZPdeG+12LAe8AffcZIlZ0/HzswEdm+LeJMGRnloPfbZgf9F
5VZ970NIBhbjmvswdj5qtjG3dr3T339a+s911Pn4tgWnlS1c3bEdy/ilmhfrod+mgW8do6IAnOQr
Qp6lPsvTCGsC54PdYKjQYBbwFN28/lzg+Vv+v74RXWfk0TnTOaF+OdFwPYg0HEfrKN2mP7QiPJP3
ZT5M7bAtjeYyTskWBpc6Wj54FLxy0OOHx7//MP565NhCt1zcgo6QrpDs8388cqKmrPF7tdaRfeMX
zdhZTg6ChiwcIMl3VkRmi1H+0/D219GW32kb+vw9UEgwfjlaRRdbTmPM/DUhd0ONA01TxqUI3LvC
z8jf88R0zGR8YzR6ukgm5yysdFHP/Dx8nv9w6hjz0P7zqWOzFsFEhrSXL+LX0q6L+7ybNJJ+iqQB
zNpTSETWCsd8KbACPQh3/CwdDJtZ7oA+j/puM3X5WR+KaQ8/OSJpq8RH3eDWVqOUh56ImLVnpw8m
YQb7YowBkdSJz+KIlPhajRuUC0updzPcqWu/LlF+KpH92CEw/jpy28JiHhPz4GkZvx7ZlMZBxdmJ
deytEcXwxP6trinIyyHMtkMssDJ77qnUQLiAR7H2rDzbtT/aT2ZRVg9qAqldih4Ac5JjxgRZZvZE
vhdl2O3b3jwCU9BuUkQcPt5nZDOI50SbjJh2A2eTOmyRGzthj1GiJ4qRcP/D8PtzpejreQvdxbMw
uEpawr+cLknqAbtPcMMCxax2g1YC9RG83T5viyN2z5Zy8frvT4+5zvWXw8O2TVfqDssQ49fzYyjx
INVORRCU9Aasl8F4V0b1nc7ee+FJlCJe5obbMDVdlur8cI2lZb9gJcz+YVLWf557mOgtS3gCEgEr
FOevZ2oZNgXZ5gjZGh9QGGkfFyCR6daxgzmoNxq27H7EBtGUvaCSa54NhYYwAIe1cw1FCFOKyTKo
g0sOSeQfJm3584g6vzfHZTXGoo9T2jLnNdyPo0iZTDAtdPCllZfNdG5kmrPOOOkyyUThkfrVxtmS
93YWDoBhvWlX7P/c23leCfrUWBuVIxZBZ2rHXuK4todoZuOZGx2HUeJLj5gRDuM8l85u6N21x6qM
nGI1C3R5YjxKa2GM/nFAt3caKtAuFGP0GzeyUVU0rkeAln8vwEiXgethPpWg/8tgo4j/gl8oiMya
131JmEWoraBL1iAyWB7Bn5kiYxXHxRolsbezglLc9btIL4rj3x9nfIU/H2mSpS/FVocT1xMmpddf
66C5S0eZVoNFQD16bCXtt2IKJ8gMtrax8+zWHPyeSbtFGqc1dPl578vCJkabFRrccJ+a1SGOmUcq
gV89AgGzAEA6HjJzRGAMieC6VYqaPgaSYz1lVrafYhI0QtLQQaYO5mGMbfPgOfb90ItomyZJhPKe
DbI+NMsET+4hd1W87fFdVUFMTgZ7Vr5sR9FlwVhL5zteTuCEoOzT+jt8jdG6Vmyv14c4NVcK9vhC
1GADl6XjIgWZ6qU5leEeGl+HH98sjlFoAv6Mau/A9tNvydxm07vx0zZjfx/kJMFQAmR5wCHUw+Gv
iDGYRnfHuBHd242pbSszJr0wf59S390j+HsgbvCBcS3czcuiOu2exmhYj2moLqGBobtDmbP2Ko0q
mA3zKZGOvRCZddcwht6S+lusyC8I17Yo+z3r/20Vh+qUYT1blDJw1gmhq4B5lHdqghqrtgd2Xklj
OADRgfI1EbjnYHJciUyjcaX0ZVwZHxwBGYxqR7o0u+FZMQlf0vQpzuMPJsLTSY/WOni/ldNFw0lZ
fbGcevGe5LRg3+ryuW3alFp2DIVzZjsUuo9G0UlzYo/gbzVZZx42BVjjhVVCFJLdDfGa9hnCDwyE
ojvmtSLbx3MufTB5gNv9TQXPcevRtDqM0/gWNER/glO0M6QI9yKzX3O62RsVetU6RduxMGnebiy9
jVcU1YO7rgMcJ9poZ6YqfEry8dYC7Ucca/dAM3WFDpmFfIPuO+mSk5/mJC5JZMkVSnuW8eGjhQjn
HjxnvXQDFh5ZVm9xQTT7yK1SCAzpFzzJwQNS/i++QKvfSwqYXZgS4oCQdqVkOiHYeJeUpJgVjDWY
dcIbnITjwphc90NfApCN83MVg/z0Q6vcslAlh953gM6nKLLBCdSPLdnfHg3rVvOXpos7z81CJJLh
QEy8vTTB7a2nUpQrm8N6D+G/XjZgktdueWNUE0CIVE47jjVzVdQt6xmd78ZEHLQIDRDv5K2RfBAA
l7se4XUu1qTVcqTSr17rlf/Fi2p1hEb34uGDX3jeVNz1bnHDSGasSvRF24AIQagEYjxA+dZXSn3S
ODXe+ubHOO8fvCQyTkQ6wCFkJ70tQ9Dyfd7BCk/JmBqrizKDbWD1/l1jN2hSFWDIONMJ1XqNaLiu
ZVbXG6it1OSTrkCEMaEmc0i9iOMQ9EpM+mdcPVvmgHRWeeVOBSk9zZhGi+3ddAi37vgDi0VLOufe
N/xny/PHY5MVXzSMducA/xUpHKa7FHyroHza6DFAnjTk0UHp0OQt/1IbEUcF5ZuXBot7Fz4UhhKL
0mXhbYGmuCWobzXZWXZAbmou7eqL1+safHP1rNKZouFQWWunTwGGqEPejmotExMmVlR/iMQ+Bcv8
XhX1U6T7K1VA8cIqTeSUH1gr+iLJ2Ycb2feOeZCKXzjgt1g2FUPgVFEASNqUjKN6BC3BtyWAmSw8
EYpl7mjxCVcRlcIGNS10zmWdqiUDQfE5Y0mxmElyVMfLuxLm9r5zkxNR0v4ZbAVYoCm/iCH0N1Ad
9p02PYUSomlM44DKqZPuKyyNftU91XDC2kxtvVw5S/ZGdQACp1/ykdqnyNV3BFmfYw8VgYlmFbbN
xm5AOlqyjjntCrWuVcM2tDD0x9zZBY0TPLa62S1kmr2trXg4QRv231WW9RoIYjjcaUzYRvNOurw1
79MSJAmAMe8d9ApUDj4jUuykWMBCKolM1vkuArKARww4h1+9H1ihAQMM6l3dtsMp67zHEDwo51u3
NQfdutVC+GdWRkwXxdeFCVfwMTgNYi4AW3SSnEDcRIUH2zio8NfGwQazh7YgdHCvVKXtu0YnKhc9
IVazk69QYlDpqzu3p+nDLjFnZ7wxcFEv4pom2UJ3o2Jbt7mz7KFbsl68TIo+xTBY1d5jdLoH7t0U
+bBGCSiPxCLcYVzlIzPybqYXgb6N1SPFMYcAU7dYV4n35Gd28UAjgyQVclxoTPUQ9YzBfN9ZercB
DoWkg8HJnBJmCEO9TqMKVmC+u32OOWehsRuCgFm167wAGAggNgytcV3AKOEgMe4DjZAkW7KX8Aj4
5dRN5NqxG2td5umjow0pIofT2OFD9oqqXUGCC8ZjO5XsFsvhTrkQUq0yWIbKl6fS0N56tW4tfK0b
kKMEcju0Jdv4BB1HWDvaGkJlQlQHiFtNw+soHPPW6BO4+w6ZQFXvfajUSP01qndDRnuSNMePWsUy
Oxitaenrmb2mQ5at8kr4u2QCMVfOmwvX6tXLGBsBA2Qkjgmps4t2oGpU4azJFA4rV5PmqQqd+8au
iFxXtAro7g0bLP+nDvfaPetw4GmQQNaeLzdpiaciVRZYOr0uDjD+SmfID1rI/sUc11JM5gYmNokb
OSkUG1Ql6z5M7H0/DuwuzYY4UI0spEkXmwFMmTZADzCaYTh1dUySOW0zvsdWsg4q2P1b1G/QnIMZ
cLWDHIbyGHUG9rip6w+MwyJnS+yhwmE/3vUruwBspHv2bV2QO4KrgEAUK2z2IyqXo9GliC3ql8ow
x6cIJHvaYPlCWHoelEVHKW5vlI8k39cTD16QdxNXRHzFEP+g+JgA3htKXga1VCZ/I940Awwb+jXz
Ojlxd4TxDOsuIznFVUa90jzLWMRm5m8y8nrPyMV1A82uhqBo/o1xFbZbLFfRIpEfUxTvp9j3xJJK
nrWajFgS/tSBT89q4wQw3cwaEvfyUYJyzt2139oJltWm3Zq28jjfYSLWKY1yqlHrfoJB1LhfwqLr
98q1nrrcfilLzGac0+vcjxvCyMSnREM4YpAdu+q17q7LGrkBrcXxb3ibsjZr+trTiZzCm9ym/xJY
zUdD8/YQOuGUYd3XwUZI/cn0DM4ug7Qif4i3+hAxd1hIRXBzW132oS2SEBkB/HxBMg5S3YchG4aN
j6EQlkb4ZNvHuRg2hGa4dQivZJfyZciJQ+mM7BM0o/dSJXtH2Bs7GrxVWWQBizi5gVwfIGJTl4FT
dk12WbTsyyfllskWge+0HrOOUJ6h2QPth9xs5at6BL3oh/rZqmpokrE6a4YLcSjf5K0O5+ix62Fe
1oP5zuX/Uedr65vxSQ6JvYlCuvS0QBZ4i0e+6+JZZONzq8e7dtQ/Q/vR6fiGIr10Yx+sgO3AICpp
59XvsJYBc048bxlJZcKdeTHw9i1VAs2UQBOgNITxDHwZhaVYYnto+rBR0GVFkTB2YQEStilZGCeS
zroizjQmDbOupiUZbhY0qfy+ExVYOeR7uokLytT0lUuzStC/rKd4EdZRsg6d6lQNRHAmMQYL1ZOr
k6cVq18bMg2SjFRYatVHxU0RY39ruo1DRCMfRXNpyylZpJXR7VeeF/krVC36Uum0mywwBEHTpZtu
oiNlj6x7O2QXdgCXUpZsdhq1G42ESRZWr9aBGi/nBDfEpP4CKzzdyLipl9UAqiACwc6mr2iinrVs
GhLxAYXOnm6r5EYzk49tIp6yMHM3lk2gRQNf1ZT5rebU29YXqCs8BnR2aivWiAQpqahduZa+IIng
lR3vzsoRmdSWn6+62nrHxHDHWvTFmuyCMYmZO3DKFevOnq6tc+9qEbEBytqYtawwMoK3oju6ppdV
rUn+3bBChwid7LMCvXELJ4+KPdma1eso2WKYRbJl2Hxf+7218CglSTNjWRmQ3VEExgWRJ738rPUW
k1McrRgsTGYmF3YVh2nORHdKsjh5owj5EI/bhb3zULuvYmWSFqKAdKUt6X5+8oIa/rUfJHOGKZyN
GuPtODiPkV/hTqpCJoLYX8OWMVd2EJyEblYbszEId3QR7LPHv8/K5CZy+4eSRTDjR2Oxp/Q+dxpD
ZTf7TWn7BBtvWNiu9nmo7JXZyYvZWwCXwN/1tfliliTOmy2F84wI0LqKulVlbAYvAfplky5ZIGwj
XJJjrSFqT28/mfndlIaEqXkkGc89ec1e9hOB4bA/ilWGMn5RFJ9SbQSgh4xxlxgvSUcT3StACqUQ
rR3wZfqI0Bu64KJv9I+dAd0G2espYCG4TNJulzuQki1ZOoy0Q/h+2jaVunGJzoHo6AXL1FL3GIdI
WvHLcH4je+nzVyhBRHUHzlLj5aZuk1hlfZPZKbt15z7vIJ7YULsWQk8P0v4oa33OryiGWxTQfmxA
D40R3qGX0sAr8xlz6Lp8/smN0QXYWHW24xbFqrWVWQd3Zlt3+qeIgCFPLaxheMY/ylSPRwYgOLNL
a3oLMuMaxTpfZvFS1BbOQgJM0Bs/IOat0UeZKKPHkESHwD7FNbMrSVLEPDvvTR25YkUmGTJBgzgc
x+6ea/mBiLwXzUtYnjSHeQoz0PesAmUdlRkRqhbVJrl++imq6eWGgihGrU0OVh/unCx4l4vyix4w
PLfAxOPeYzss3WXjpjcBs5xvZOES6sWd1iDaNtOERIAo3sEDgXQjvAc8d6t0NjdRAu0vgVfoJBiP
wFE8qkTmVNVriVKJ2SeJkdujUNH1hGR2NEi+Zz1R8RRQC2Fj0y4AOtKRUKcHIF6J3xWblnb8KoW9
u6xQ4BIMHBlbSK+voNb0s20XJ0it8YHA5MJYec5GdLW9MERhr12ILTe8TnxzvZQOeXwTBtmdOYbT
/vvtqiGsUEN1xahTROyohLvQDc6L69XrDzYlJR7mGaxemgrOnhXjV1PgWbFvQrg1Z+FJUxBCW/n9
vplvq6+3jWTXhDnxJUhWghuc+btAKHFwqjC4uf6Qf16yMXYvh2AEDB+4b83e/mClZrdr4U0QQ4pV
ch8G2omeD1edvoL0JjmE4K17On2CKjLWZZTC9dwUZVsuyBTNdqTlwjaPRyJHnA5so4Z2xsjEE7ti
XOukMW68MocXz1dI3GuUlS8qR+niJsRLK7+DM7TzcvY/TmElm1JDIgMxiHAkoI2jYv4WtnPgT0JX
t2mRyS4pbZ9nyD92C4RbNA8ZODNr5djaCx4xKCChIgyL+phkmklke4nj4LZNQ7G1ihBCnn5LUSZY
Qluplp5OBMGCLm2yiWIDbGE3PqrKfB4jZZPfG39p5/QB26o4geYa45xspVXhKpNUqZeURCmkYybc
K2sKH1y9OynDDO9wDic6hM0eZvgQURE1ld2d5pGyR27EzI0Lwsxj86gFRDq6gULRnrAbLCaVIQnx
3ONQkvHoktBMBkt+i11sugHoWGyZpEiBNjl5/DjSHmSr7yyjh5AZVsYeq7U8ptn0MpoFGI1iOjtG
E55ct9J2eFxYF4y+d2uDAJSqBvbleLuapQXqMN256JLJBJNyBxUmyY5KZrdKSibrIO13cTZmuyQZ
PUbsZtg6uceKBjKwGVbBQUR6vAfgTvq7ixSqmQi1U2G0rY2uuAOpR0isUyydzCNgFwelY/TvCYYP
VrQ35AlB98WuqlsZxcmpQBKoKvRdfUkGj2vwlondcpE5Vv3Wru5yoZw1Mcb6vQwfkhRpWO9HwftO
ZTduqQNRKMG3DhTd7MhZlZXEiW8Apuds+VgQMLYDHDAhLKq0pTOmwIOct7HTMLz3w3TmdxEsU2zI
noBy1kb1JY33qWEVR0xyn+sZEWTBuoWz5ZaUApldDTk8eZ2DqMmAH1vr2ZE/PdyWmdGthyE4FD36
lyQiSsBFikPDwz4Oeb5x2NwmZJ2e+/HOmEyUlkEf4KVFj+WVNiGhSveXdASBEMp6fChZ3jcI9I5F
UBAYm5FRApFmR3SCdnKr/OKNycbTillMO2PhmhT5YEb9BHjfmmCV4H1d+s+aa0TQid2HsbfqE4KL
tyQy4B0aDEDu1OgO5aS9FWNYPOimuWe77a6KCjTZdfMJYyzA/GSfqRQFd62CmZLlPgO1GVRbVF3i
XIpOnFMrBhQh0mJBPxbQiRKgJa43Xh/T57I7u5ccRIdm2eo+tESInBTEaEQPeLaCZyxOSYYYiZ67
B8TZ7JkK57jslHTNFhbqCamqibzfHBd4FpFMdgOdADwEVEfyYOu4j3qp1QeinG7MidzaIgcrCMGn
2fW9/egRA7er6gznWlGTjRJM27KvEMwa9MB56/S1MJzuy5jtc+obM/fQmY/jh3DSP4jhQ9z7LbDT
SC0tqLNKkOyDgn/GSg4aVg6ffKT8f7F3HltuI1kafiL0gTfLIQkakOlTSkkbHGVKgvc+nn4+RFYV
Veqq6un9bJABjyTBiLj3/oapJx2WShwKmREJTX6NPC2dnF7gCh8ys3OT45Si1AQO8ltiIMXtIOIP
kp9yPorYCd4ChenthvbOIyDbTPOS4yaZxW+GDUFSKMqCFCKOrDHYRRdTjsDUB/ukRh/rcUC4el3w
O3pEPO8NqiQ9qTs3dLukWoQLqnqYyNnLVgWGN9/UqY5MJ3kDIH9RdQZ0BYzNABAMTRdYW2fxqeQu
KU0soaZgRJGB2RjQ7S45j+NalCPuR3fTGiplN7pwNyZcru0IHCxY5pQAg/yJa1zskt+GStesRsq8
92KknLB/3/Renp+6liBEX+ynZbLfusixtgj6rv2r9jw1s3UYtfphaoGqznTX/mzNd2BFyUmNmzjs
+JgNAK/VAOwePXvcPY2J6H9Ig9jomOMZ+OrGw/eiMeeTg5uGgjMwnbmwd3ZhnTL0qXBqrX5Ybaac
6f2PZOEwcRzM1bz+kNSEfIttTAfcCDAnrL0PtXCShwQrCRdR6cFs7KBaeOLZUvAQRxNkQ0i2gVaB
yJyNun5deBD9lZRZVpkCjq1C47hqkmHhh6QX0V+d4HoQNzMq+eCoSTRlPnK5TA5JRWzUzPtojIp+
nnLlCdmWNQOCwElk4yFIct+N+og6mYf7IQkqL2+/jMSSJ6R4D5OW00WNvNzpEkKXNhESsZqN6BDZ
HvJVRxa3pmXKGkAtpMEWfQkIOzcwisW9oZ0A63YHsvyHyDYfa0paaP0NiIINAEtAkFt94vkDfkOk
Qez4UCjUMawaKU3mJOqCF43mCBKbivE50XT1oCDB0pttcQJju6N4iz59jT9BH7nbuKhtH+dZUnPo
8BE6tTbTUPKLTkS8AxL9m0qSqMgdUrjNmvKZi96P669Oht5/PD+IeDGPIlPvtajuDyBnOsrE7m1S
YC1S6TF2YsqA7dc0QL5tKWNrqV/rbeSTDEE0NCl2sVCr82gP/G9uzKyuZLyp7e+NWQx7x8seDOJs
Ap8UHZHqxWZg2KNdzItuHkMr/Fx46uQ3GiaQJAfAS2ZilWxefcdQs0TNejcvxNVcjGIK1O+dVVcP
I/7de61+7UiGH21vOlaxF5J/fYzMMd/1evittZXvVoTByxiumOC8+ZKA59koHpNrM6eU1jjEQUns
BGpTm3s6iA+xVjypOoyEyA4/TwVWj+noouLRkiWYOnANGd3+ocV6ZdcXzjFXcS8qjY9hFOHcgbVe
bSz1trTdCGZCou0qL6FXIFqNE5xispBiqoEBmNLgb1TOuS+I27vO0G+RG/rYxwYVj6x9TNvhTcw9
ryLWScwWGspOejLVZ0QoUfoVezclKZIMvlA/iTYhhZ+A/syziG4I7VjhjYmvQA5xoiI7E8Db8/Tm
1WuKg4r0bkKsL22RKMfFjWn6qnCoHqgIM+LlM+AsbblopChWfcoPKDbku6nLP1o23n0JMys065g0
e/UqB4bX+i7L7QehmF8WFZ9QKIF6AF0Trxqz8rEFaLfknafdEsIwsY319VZ+WOmi7lps/3x7Ma0D
yWlSHtoZNxnjQPGVPn5pvgER4+fhdt/UsNN3cz9PAF7RRkeOe5+tBig43209hwk4Yp3dCZ/dZhIf
lKJ68IR78BSAx10/qUFTj40PYhySmHpO14kkya+W4QECQkhWm0Lc3AIB09KnmRD+PFU7A+zcbmHq
jZNxypzUxscPZE26o1u1gBU3ZmAlLW8QHGEHePQHBOCtOzseV28PSAcd1q3WlOGK7VJYRQYLkbKc
PiFU6vSgK9STJ5VJfGEuI55EpDRwZ9kPxQmgJaoCzaH0rA+l6361sUs4uotzbLLeuaurYeORp99j
h5nixkJgUeiET1qX3yViPBeDMT8VlAxxYOifRaSE59gs3Qv2BsyvzN1keOFBDKYHyYWJUo1IGykn
gzhYJzpC1It3EXpAZ1POX0qkdRukm71B+5CH0+x3uN6U2colMqMnSyTfBwWneYLm8qao5lsL/PZh
0fE5VeviDY0pQoy0646G4mKPGOvYPxjqRz0S4bZPjI1eZt2xTnBtz9yGgvt8XzLhCmLUE03Te6nW
YkeoR1+MuXopplbbUFyLjsxK3/SK/6Yah3HrFgUlIyE6HOKdEuGEHhkFW7tXo1pF5QwtGWaA/THB
pkMbwePjAlJ6JsYPEVY5ZQ2RglQTgH1I6wg+9JuRGz1bUfmtcoY3E+3UAzaQCLzY7gXxiyNOYvmp
dbHrqLAyyOPKOCADN/nI7RFHjmSeITOiZhDX0RG9PHVTZtjZlAM2BEhvdOSsBu0ALuaVenS/pTz4
4NIXHwwX0cDFbuqt2rXgD0sE0lJ7uUVUFmPmJOTrIXuZWDUVrtl8iLTiYBtEoug3Al5od1ZC7zaY
TH6WsGC2ZTa6H3l4S9aLdhgS73FATTsII3jI0ezaPsDUbdcUyJFN+AssWQBWJ/JHBcdt9AcpS1IP
1+JC33gRg24YL87eSPTP4cg3FwOOyHEGAGeQnbBMTnHDpChKQjez+vwkRt72EIbo3JKFZA5NRnDX
pd0xbJQ4MGAEMJxTz0xnRCJrODH9ypqpqNxsVXCp/ihwum0c5BAGxTZOVhlpe11th+0ogEd5wq7P
XpyeMwdxzLH91DoFEsxrbdBU8Y+wwvTHkuA1X0/G62xl6nFwRWDimEbeJYp2fbcc8LXLL+3qLYMh
j4MmehydFCVTnsLm4GbouidIm5OOLu5sBOK25ffVmjKaa/NS9bO9A6JibkoF/CdEPxTi9yXf0p2C
4QymLQzeoGe2ZtwelQEK/IzTkx9PHpKHSOB3CLzENpyrKu6ZFiKShRNWD74CThvQHDzu0K0xKnc4
pRkBlUJYFOmUxBVwSlty4wQITpzscfs5tpFj+nqbeYFLwvgeENWzCiptUyX6bT6Zyt7tmcGlCH8f
NPwr7U/6XGDMylzlggkBV0w/E2W7jK6eug9b60fjlpqfukAGtQSSCz7NbZyswwYu0bU3BQygt2OO
tQdhKYZBI/VRrbvobQsFEGnLczzUl9Fub8Ym7PdGtZzNsYLXjcA8xnSaQ+YA+5ceLDn+kPO4s0f8
BZwIhptQFw1fvOaDs/BTwST0Q60O9T4OJ/LlancWXazvKnAZO2u0xC2Emx14mj4wHW5ddyPacZ4r
duESUVRLBtRz62Ok93A3GnjmjaJtSUjg21YTu6Yt5ukOXrm82MCuVtQ8whhUUJYWLotWVP6SOsv9
ZEGDYMRxfXdoLqAWer80xb1il51vEIVtddxfENXvy63XmcVtW2vLYcRjbNPqzrzr054QFM5vkI0f
063dqTraoEoKU13t9s4MgiQeHazaG2Ovm6Tdl5lKTj1SM3GL8RGqefRUePo5a/ncGqyXAzTTtjB4
kEMaXxI+vq0aIZZfC/z0Iu88zd4HS6SvGsQR5oUDQ2/680JuG/+8Q27DAaxhRDBmXBYzxTdritHY
SAVJpFcBQrhxDtiGptwoF42DWQUSZFiZtGULaSc8hUjvBametoEiNMyM5fp1IyYvbdAwduXMtGnK
I7uQ9yzuKbIXjkP8PdFbbMJstU5ar1aU4hxWDJOZWvEM8s5o0P7eVFFrPcE9YAAp6+C6aMYFr4zr
urMwD03s9E1J4yZo+PcCYamP7bRA47Qq66Do3UHuux6gNqFN2Fq7246SzPvTapHo8OBY/0W5iNeW
MyAI1SQp03q7Dwp9ZrF+7BM//7zIFqy9wyqgrPrUZDiHWeual4HdsxHkl/vkpsnFhryLzCfMk9Fh
tNBqx+q7OiVkWHuS8KI4VMaSHMeQMmtTRF9tYX2Tp2frN1ObbnvQyucOdz9Hn5kcKx6QB4my+38K
z/M/c8g1FZL2PzB4/if/+vq1+Pozf+f9lN/pO+a/VoqNipyRDvrUdcCm/kYhd2GDA56GfOCuCE+J
n/6dQw7xXHWgkLuqYdqgG8Hz/s4hV/+lQ7aBdmO/s9K1/4q+8wv81OQyLlw2QkbdgI/+K4Y71Wrd
7AxTOeIh6u2ptJJfEN4ZwZLqCMxTK+ry2DURlfNutdEhxmaWHWa7nz6z+3fM+M/oa+2vHmPFcML/
NlT339DX5D5IRqxzxaauVi1H3T0js/TqdOo3j/JT1DACJl2t+EwTnW3PLGEXUyP8DyjpX4HC66fh
aeTiTN0ArAmo/c9gXOqRaeeNRnikokO5MTdzf9EU/bQi20bnNE3Vp8wO7+3E+4T6hIILH9MrjTmS
KNGv64wRE0dEzf4Tkto0/wy1t3gwB54hlCYIBxpw4fXz+0m/Bus1q9GcNjwyKUKuWB2qg5k2d1oV
u5fCoZYANGfeSQXOVlDfctCY2M3wR+pN0w3wN0fqqBDC7EM44O1cV95Fm/P24jiHDNc18uulOFpe
cQ+n37wsfyzy2sH9hxBmVy/u4pdTZSGME893aECTFFOWl7Ap6vMctszTKeLcRAsZX7tSvyuNawfm
gxU9NhbEZm8mKrB7spRiUk6RVv7wQncm6cdIiimA31GHdpr8JtTyDryoEW+Rfutv1KL7Ns5kgAQZ
KP7t8kZNxZOLPv1eWd7CqIcLkFb7ufcdRNbHqT+4Tl4RmY/nKDtpLpJ147ilumnsG6W5ddJvJHbv
zXQCFwPk6sD8WGwMlDHRCJ+esfpEcWAYbL/zziqS06mOGBtldxs0NXQEINSu7U6XKsnSUxsjfzky
KGSLa+6xHKnC/OTGSJemPFZW/FgatTgptQ39P/a+9+sXUsbYpyQvhWUvIDCHYieiET/CNNplosnJ
KpiB54K7SXr3QNIvPDRL8h0d22hNHcLkb37AMbmvvOi+MTA1M0N9M4/NQ/oETuB1cpBi6EbosmmF
jxLzmrusW6jiJxNHYS8XWcvWMrANdbBLigrzAG4RI6uBhLJirrV0/V6EcPjKDCCPZz1ppAgIbdLT
OMQpNFt0Emocz61i+uDqmtgoC3AsZY7Ic8/NK7idfejca8L5EjlC2TPXYtYahy+4F+W7GtrHFjGc
h37ub50s/66ZiwneFsHZthDOtjMI69VpjHel81mr0U0sUIwql+QuVV+jsTa2zModl9p2XIANVGf1
YGTT9xnPYgulwk3XedqhRB57k9Y5tkrugDd3Od+QgQPYFA3GvcmMYpe3MW/Fgh1IC+AYsdW3JdIQ
eUT7eVst04/c1s1thvkDRXyFSiKo5l03kCDR8ogpbRI5u9SsrZsybJGrnsJd0mD9V2t4Jni5EVSD
Ye1i2xzAWrEAqkCqXTbVdBqC66LoY2vXpAmU3HWHYjWvS5ILX84h6hmYZdRZe6Tof5tWUC2mYCbX
5aIfyg9k5rAU/OMQ2crkHGRdXHfIbddV2WqtWRxSxToOkFMD5KsSoCqz+ULC3fbltmERZSBbpi4o
jC/5ix6XRHhkrEpmOGbVna8Harg2biig22tCqwzkgnojIAfZ5JXBxIuPlFBK0RDqX+/6vvF9KY9K
mBttxIQzmFxt/7iSXBX24MK2l6f+9CSLuqLTF83vOxW4C1Pl9ye8PpuLyw7G1/IR5NZFPry8vCO3
ymYjH5cuBIQiPDbTzoEQpN73Afc1KrK8nkqkvU4ZjEodmMAhIi+8baPm3MeRux/T8L4L1cMEzdPH
/nzXzi1uTvP4nJjdNxSjR+wNPkLevJSFHZRAjB+cRnw0jQHTnimo86rYehZIPFAPvY/MV3E0RIcz
CvIXJ4WOfUN930XOsj2GKiADiju+lcTpKm/wiM0vqQLjDhUK77g0/YMOV+MAEPULjtS+M8QofHSt
uYu9vNxYUW0fEJW5jcslvJTlF8TxbiDrYKmagoin/8bK1au/96MDLtBuj6WBlWSot9hiWmkO+EB7
AnydHKqxvlXmMA5EnJ/McRHPOsDhUOne0KklhYRyYlvC5UcfLqN7bh5KxEs3c9jNALMBTCQGvuaF
l1o71VmUTbLUZEoFyH1UysJ+jYsntfOBzqskDPCpx7x92yaL6ztJodP9ijvF0r43/H4/NwNJNxBS
iWKIff8tcwBd2Ild71q7TNEPJWwaICaj61lh9mQKv3Vxh0aEY99QCVP7feEBH/bqZIHJOH8Ag7hi
bPV2P661Vwa4bsZGyxHRcYIrQ2nJsvbJ8K2diu+mEK+j2n6wlLYEaO80R9B3kDkZ6iKAFXdlrhYb
I2JCrg4pSa0fzPdIjoBPq3ryOWO85Fu4sV+7GcyXQ2poazhJ5ds246ja6mfY1XTGKvEXv7AWyIBU
BBmFxkhaaOS4UwQ8R+QRqKN1+b2rYscNhaba1HX8I6nGoGi0s9Wir+LW036JXL9u7nB7/ZSQk93p
ThqfnGYICmfwnSkxXuzhKzoK+llzgdMkeTMfEe0H/ITJ4WjikqWBNi81+1Uvmu/2jExJTcLZR38V
900Pw5iqPmv2fJO7IF3NStwKhYSTsHCu1JWS0ltLfgubZU/lDdAJfjvHOGmpdVws/ZLly4EpxlEV
qrnjxb6z9XjZqxHzTdOO6qNe7TVdPzfDOPtoRjgwdTPlvmI2cxrn78TiLjIrkdjj7LOP+ukLGT2x
MyNIJlH8kCfFGz/x02jZD0nmwFKqrYtoC3BO5Yewh6EeV+2zjcLQ+Ajp03fn/rEIwRworf61HRGC
AAviKwDrsaiIPxloTUCTzbZYDGMCVt+lAl5KMwK40hmgSK5lHgKAVJpyQDvRvRpD37HE42gbjxQ2
8HgC1e9QVj+jTLhXxsjZ6vY9Mz+wFVG3hW1yVBKiXep+j2CRC2RfUDVWhPEDbgTvFqK/Fca/pDfR
Rqrrgws0ZG5Qx4i9+s0syXEAq++B9gPEatbSQpY8TR5+id4IcQPvK+fGNuq7Geo3I1QTg/bwfC0a
lM0Mb6UP9MK9d53mvrNBjcwKQLkl+wyPCkap87HN6Jo8KjAYYTToTtFrL/dzEvFBL+5DCBQcnuYz
7KqI1wPLZzzlZtI63qMTkkoO4xgDvAiHIcdiEG6XDn1s0mjO+JKquLq4EZlPg1IvTBUMeZt9X8Kz
aozkYttF4IBxtcfkGM/Lxe7naGMp6qWEIDWLcTi34lEXwK5cCE/QFOovtZGBoja1j9RiCxwVjGdH
nN2EskESxjcqTuxQMb67s/p1mREPCT+AtA8ys139F8kLVeChCvIS6XIxPfdbORUvVW2Qv0yO6IMM
ULzw5KBIHXk5kjQ57G4k2IvbvLENP0EwZCv3yG3vu7XcZi6FJgts1ueGQQYVef2TPCqsC1JAA5Sx
heH/FudioOMqr02vI1oahdjoppiE3IrSWy465U0RF8vtmobqdaXw8ybHls32cFcXNlmbtubXqOMQ
7jQeqSzkZDcg2Lehq/5wjiP8tgtIA4AfSfkI7vJU4BtyAwARAW2NmR5gs3nvAGVL6hy8qGBIC9V6
vtGU54R8zW2+Pomp9sK3u7CgV3X4+BAj8j0j20xUWnf1gKCTmvyIelGig1SxmNFZMsfxK3WXcatn
Xs4Xv9S7zJ3Dm8FZjBvMYTLB3wo9817vC2RB9e+6NyHrqMxflNrY5Tp1Ys0IL2k/u6cCofAuwaa+
LLERtLJdo4vh1i2yxFeN+oei2HeZY8yB6KO7STcMBr3eAFY24o2S5zevKlhKTqlOQM5OOtWEYLLa
G3PSulvq7Q9WrqsnhIGLS71Q13SVjnOdbhOvX2JNCXMfIbO7UXUUtZZOW3y3QRiqtsbTApgwKqj0
KdgWU9MGkN3Uw23WTeUtYjNTGWa3HSmpo7Y0r0kVBYYZ9meKTFngzeJRkvfM2UXznAwUtbsfMYAE
CB6oNIzcpuDNojCKRKaV3WjkvJiCWy9NSb8P1emoUReteueza/Gt5C0iPEQc463eqqeRfDjjEgVy
t7wDmhOeSubC8F7KELnDBni4h3Ortizo3VfN2UOap+zd6TZfF54+fcchyNwj58PcQHzMvaXYWEd8
NwmGemYupgOUTEXmEvG15NWLZjifIfwdpwU/mqu4POnim1vN95b3CoCf12IK5GJcW0qFXcpWNrtB
ExoZVLYa0eAySBHRkcKr1xSebKWxTSHhui43Agut4SetR8ZyP4H8b8f/5cYOXEgGrmUDEXra9mu+
z6boGMhWsib5/nZVHtKuZ8jW9Vx52nVVtq6Xcs2FvipvAPSsN5IXoP+2lN49hWt2VFFh48nWdfG3
29xyVd//q/MaOv7ErjIE8lAXu17KQfIbL+b1TnJRNNTbZOv9WtdbJfBWfjvSjM9FOJoniJG96mCB
uJ7+0/7IHDzNl1szF6/yn+4nrzcMw5fWXXSfqVIP+Xa9Z9ZgBOfLZj52JyQtPuRCZVYQpnexUuZM
PI38xbYw0K4iDTopBIoeFgcW4zWOo1GHHWk2AjlwgJ02KE1iRYRmHJS7ZHZW1gFv9YBAcWwXmHZR
GLtZBgdDAuwS9w0e4De4U7V7Je5Iqq6rI+Thm0SBEKzE1ryf6sm8aJ3xEe0n8yAMQmkkyHTfRO8M
MqM9HJOy1U4uKpQXB0lyobZPDoLXsQndALewSxon+aWO23irAu3uNZS7wI+PJ7dV71LHQxJVWEt7
WXi8TYRP637xjk4vKmhKwQcCcXEZS0VcZMulNLtXKo+Rdt0B4VNcSsMNOiYPOHUlvx0WCU1cDHvB
3VQDZFQah6bmSYT1mQJ9eZMmVbYRCzFBl6nUx8AfIM6qgY7BBxxiNVikMLr060Ijd9GlkXVKm0bb
xBNQu/zWVJQbnUgliGDInnWMnBnY+Iy4IOE8w4uo5gu9Ke7MUfHcoJFJv8wRbaRMl0wBULOQsQaL
ApZbceqCMD0nwwAXxdHb+gbKac7cLUQewCzfYs/S9+EAGtbrmqMbY3wmVOuMnxllRGJMkVPwq7yU
MuicfA0bdN/6NPnUenZyiNxKvai5q15kSy6MacG3D87TVs9RgE2tZE/uRzH4Cqg36tVOHlUvXol7
BRxHNDetc1OU9hnti2PZus5u0Zw3kPHmxbFarC2j3lfWtWF9U4gvyFOa9shI9fu22CG1gilUNwLi
Ryh/k4rCvMgXS7bccYr2qQWzDun7hYljj3TtYB+tQhgXb+qNQ5amLwJ+Ur2LtnNmaRdn3SX321Nt
XFxcOmLAbDGIQ3K2kx+pqGtYNRHlUvVnBUTDxrEU3KP4kVx0iNQX2cojHGISA3iGV9Q3SXFx+qQ7
JoOFVYRhKaUP8fNFDHrQ2hNA8GZaQCtDQbb1PLsYTv8ZOLpnztpebsW7qgV/D9JQqdz04vxxpDxc
Lhz3nNrDM4lOwFJL1gfGWHg7c2EkxvBNvcSrXYK7fob9+tLLhTYksLc1rWZsrQkErfQs4um3hZLA
72EGxPp7U1HSZY3aS2xFxEe5Y1hPqdIBeNVPB8qmvJrcL1cdNYmBExna+22uO653lduuq17fGDus
yLCg+vODyeMAmhfBMrwYKeolWIZSRZX3kQtMcwkBAHPKQ9+f73rH6+M18snzkcxZSC1gK/dMvFye
CUznepxs/fJ4v6zKQ355jOtHMPbJWz4gd5qGBWTnnEI5giSKVWdP2eBc3ClGdRtdzZ2JEu99RcL5
aNTGpyo3ldu01amMk/nBesRMtrBvrBsvzvaT04nbsPJQqpnf1FZBeRWvqM3cWsOutHItqHJdv5B8
xO9J2Edm9fHSi7sofekcFeknIOGUtt8AAZu+awMYQ/uo2Zg4l24Mfp1mRD62Vg2Q3BbMebc8JBWc
eAxOXH8CeByYCSi5oq95g3XtYA5IuJeLemMP+aeYuOZAdoNw1JiTLav6iYegKtwxHbS81N0rGoY5
S3QjwvJLoS7uyxh/rXsEJ9tZuwNnWLQj1f12hHqyQlz7BOlOgifwoGPrZ2X2OYZATlQkcMBuSCRN
g/E2mN0bjGiTul4N0CLtk00Px6E3x89d6N4XFuw5xcQuJuuAJ70QpwF0RRJH8F369OcIiVYwExV3
QrLFnQBkxt5TaKn6tkoRklEgB0O6b9Yq+Jl5f7iJ7HovQkQH0Kx8tfCL3DbqdAJTlD3qVWaRQcdK
COUF2FAqSkI1nqtzy6YS6xGywfNWg+wGUAhgLZTy16npvvSqBdNiIbAQprFP6k8itShUd9kBTpy9
5yW5mSaG/8pM70cMVfYA6++QH0DEkoQOP2UzyI8ClCwhGJJfvQ1g3oP3lSW1P4ywojEfns7WqqaT
3Cm93R0woEOawLQvs7sIMAA6Ts/FUN/2X9IQQM40LvVz7yVBT/ryVKGPtBnKsNuS/LL2MWICW62u
7DtzIFyqgDdvzE7sx7G2HleSdNn29masQMYrk3YTquEhrQsjyEuMAfMwds9NMn3XS9yOWUDtXvLl
CBhv8MmdZRvHEwIdYV3ZYCbdoZEZKScmJJUfxoqfERL7agHxLUXtYB+byKeSI1Me6iW+BSM1nFAm
Icsx2CWKnbV+RPDohxm72Z1qVuCneaPItBkk+aYD2ucDaPQRckYObn3Ip1eiPuAzNoAb19JPTeGe
Mg2Bgv8v+v5fhMPRFKNM+/eyjf/TJqIq/1z0laf8VvTVVA/hcGp1KDaaFFZXLf7fir6aRkFYM+Fg
UHN1YSCjZfN70RfNRhUBP1dFE0j7c9FX+5ehI5znOYarWZ7m/lc1X5hvf5JmslSPwA/ltFWgkAdC
uvHP5USEv/Gdzuzp4ho58AiKYIFczHMmIGPpItBJQG1xpBhRGV4jhRWSAQLl99a6moj8peztCP4t
kfxmAdAShB6TV9lCQ4e4OX4vBchigsziy8Ukawvr4j3/LjcqTYbUko5qypwSV1fLM7zoSMAlQv1U
LbWo/QRu+aLHfbhPXaMMrgut68iWynUUBmiSqXyRZQuZ75fp/ZjsIJXJ91pAwwQ0orALfQT8vlzo
TT8L0m5A+c1rU8+9tyQDzo/5F8h+uXsc6dffj3wX6smzdAEbTK7ElrGV/MQQM2uOAMzAU63xkNz2
vntCm7YrUQ3YT6APA2sBFdLbiLdfV/M8BsVSKnEagGfPQDQGpcgs5GzXJu7vFINkUy4UT+sDKAkm
wVqJ5q1AcnNbrSWW64LOgX8/AqCQUbDkk7cEcTLlfWc3UJoL4tquAmdMa9V3SajklAlstHLlZnnA
9aip1T9ak6H4ghLjfmmax2XhxcB5pAtkS/ujlZA2BhP/592YxISabxhpsVdm7Tl0B2LBvuZDkgfK
dX2UQep11/XqP10TI/v1rH5FPC/gD3+5e/2+e727fCR5jfc7yeb1OeWJBWIQC+9apmRrJORq7y3F
7PXAQPbD2Mqm3C0XCBR9AfqBBe56xnVR/LFqNcpyLKv0/Yjr9uuxVqcVQQVNX9HAWJUun3wXtSzf
23LzdeGs78r7frnxL9d/upRsJg0448wynq+nyNb7dX69xE/3/bdm6n0zigmVm+vD/nql3F7sDXRa
wG/yn/l1/z88/E8n/NSUF/iHh7zuly25+On0n5pyF1Aw2Me5sXesrNrqkr6zvv/Xd/xvt73/Ln7d
neRGefxlI4D7335Ri5PD171eXLZqBHVUXxGCr9lsZyJgurTrOdejf7ms3GGLhziprZO7gsnImYAv
W1vaCoO7rv6yrcJImFLCeuC/NeWhcpdsyYW8kLzkddVSRnpAuV7Iy8mmNfVc+Z/vLg+UC3kby4yf
lWHKkUnkefSsscdPsjmm8agiDSu0gzo5B4N0YWBbbo2ylseUHy+KJpAb5cKFRYirmtwlj5JbESew
xBaLcqJuZKt2Zq+k41nuEirqvE+yqZKfqO5+uoxuR+pmrrUMJ9OIrOL7tRQDNs65bZNwn+Hcslty
7cZT2gQiwPyatObnUNSUWLAuLgFKb+d2eM2g5mFBMCMwkn9bMKiDkhb7hQIDdalLfTu5yZlib402
Psh6Sn5DERhO9GaIcdyXDEG47WgIYLRk5n96yvd/YzEpPi0J1jXDWhtnOsli7efl6t9u69aDfzpk
PUOe+37GX6x65JUYRf986f/DZRCDHA6m6R7llT052Mo7vTflVnkZV9bd5Q3+9kkKNQliStKHn5+m
I81T6/A35UiGmGcReMVcBLLVrw983fbrMdfd12Ou2+rGJqF0Xf+ry+pjy/gpz75e4r+7jbzs9S7X
y8htXpp9LjK3DDAeboN5HbrQCOjeW3KbXGUEv9dSddnLI+R2JBAmxsL1tPem3JXKcVWe88sV5Woh
R0i5+/1IeZJYbytb7/uv6+/XjE1ltygWPiFaTxRUKbcW4chZU7/Es4LuvoArO6kjs4sF4NIwzYdO
nQy8CzSPvGS3q9xM3YnQwGnUxOkDLs9rNkKvchH83zI+Y1sSOzNKdxnilUVx6TyvOqJgdfBgxCKn
6H4xzAhEWhJk3RdbcU9aVhcnLC2IhEM9RvbscSkNapGqgnBU17ylAhb4yAzDT4xb147IOYCJ7+rZ
DRB4gVOSNM+qo5iHuOo+5YnyhuZHcli0wfMrYd1G0DaAgoltZL103urempCPQLZsa2UxqQUwBTm0
zTGHPGv3i9818VsWViFTYvtodAo+oOHkx9Dwi3ru/HHOp33pmMc6a+4xJP2RlYitEHEgS2HbF0KE
eIMUho39RfZ1gY4N+Skrzwkz8p0LaZ+a1AuCJPNtkdSg1jswbqv7je08jfjsnRBE8eLW2DZVA8vO
U2bf7BdgA1PyaGtCQWwEKZuvY1lR0BqqmG9SJaQHLn5JJkFOJ/lKEtrwtemz2j0NUX3fmNY2ao5w
pAu/dtZ+zooPokXgol5GZpMJDiSWGyK0EqbWxhHz1nkgD3dsEMIIdL3VtwZaYdvBrb5UEzAaF6UV
usXQ2Cyx8aAb33DYNYIijMcPuUMKJ4uXx6K3LzDZPlsWwpMDOZ9heYjQFEr1+pzW8w+8U9CxQiFo
Y9WA0Kyp7vda3wHbihexwWAmOfULe7OlvSFUD5AiKch+GOXe7JBzGbyOGpo+YDXivaWgKDd6p7uX
xSgQ9mvg0HtVcood/G1jqtkt+qsJ8XhjYjdUr5xIgD5mZDk+enqkwHfkkuv9gP8OddLphMrq5xJ8
+N2ILM/D8Ml9Uufhf9k7k+ZIkXZL/5W23lPGPLRZb4AYFBGah8zUBlOmJGZwZ4Zf3w9kfpVV1fd2
329/N1hMCkUE4Li/7znPGQ5OSq6i1SofCnolWYk96ISXGl7hAV8YPIAE3NBi3BkFSrRqHwNIATiE
OamzJjPQQNMN4Ax97LhwPN2RLBYKMElVtFcYzWlm4zwLgW85YSJhDaQ49aMoBvhYSlwQ3bc47z8F
tfiQyI8eU+XtgCV2N8+tdYtjHYDRkHsRLIzOPrtxRPQGZsBJvCs2WKbRK/b4W5GS1moP2AeoeSs+
K2neETWi7RGaHBaCMeJ2Zy6pOHj5ncxQXVpI1jA+kB6Cah9ocym8EHZcunIEF344VjamjYTFjQFd
IGh5ELRHfILTeJ8o7eGYfOuW6d6mSLRrUyBJvY6kbv0LsP5JmKjzdVW3d1UUCxqdBWzZ5dw5zr7k
/Gjzkn61ie8ky+57Zvu+aAv3bGvJGEbgR3OVMElPN0+ynrWznhFiy/eJd2as/cCQWuxAAxWBFc/i
bqpsguy8+dgUnhoK1wgm7IH3grMq6NNy4GpP+o6lpeUdEr7ER7uNrWx2n5dx4BreqGggevwwwHq0
g7TMJ70neFMSvdQYiXtcFkKjUspWcyPmgBAkFmRMoSXgw2vVPZVJAn3OKO4mDCnspJV5V1vPlBer
fbPMx2HEKDDB/Bl6+KgU89qdcLv9kg1vJmlv5HJX4Lw48YOa3JM9csuy0wG6KNGht+Jpr+cVIqRe
PCt962BCNsxLJIeMhCksd1AMiAZkPBVFoLhk8dgNb5AOjbWLKdy3ptxr7jnnaLyyGhhZ1hDOFkOC
1QjKqn3xpVbnwBgpvws+WWiY7TVwPNO3B+KIAEHG6KY1oLba9BUmXBlY2XgU7FxfH5IPZOYfVZ1c
p8NytLPpMaoQo0TCOriddy4U6eyFRreiUwwkK3X3VOsKB0UEhUBViuTQGcbjYGgw2lLvqkpdOh3K
NN+NGRIZlMqHAfWmnyRFvu9KUm5EbSaB7UC6iPR+v8aPxTQUpZxuIsP+ikpNC8y8pvDrYY+rl2/h
XOkP0hEvnH0ZVW36VKOnVmHBvc6L9vVosh7NCYKKydHCg4XitNUJYMHIPJXxc8ppStz8m1YjswD+
QYCzXC1n6fI4RdCTnSFxAwA0V9SJV7Clfclj7Ym8caYo3nBRrVevAEEl9OTodeYqdi2QqzbloxGV
i09NNw6UCkpPohYH2+usR3KhhsHVzyjlYNudR04wzjQahFkKvdJzAgJde78tvbM+DzpSZ9fF+HwP
NkwLU8E5OWLf9SuJGn6y7kjLvJFT3oTS4dgDfehiEMiv8u4L4T854QdoABjuui5/ZYGAOAKZs9d5
3r6OUKNbNhnpZo6krGuydMdM+qpRs7DX5/Yud1MMWGZ2n8dWyGhHWtqK+U9rjOeceGEfO3iF1vo3
DKNrY4GK1HkBDNop6HFRzkP0sthzHZiT9zLr6kK/Ft54AS64m6O3prfOA+6gcMzpVlW5/VE2RDs4
0wyYroKAELES8GOhP1ZTSuZ2BMuycM66nahoS2GJwP7Q9l0iCQ3TUoJdbf2bdBHteU0Z+47LQ41Q
3ePsKIIlfP2Nihqw6IEZUW+nK/bveRrmva2Vz8jGEEBD+0VZjAORDHGkWwvwRLNjtd4+VQCz/N5Y
9IDo2JvcBeQ0zJBjpJZi3HSrVSobgzzLbpsHtdOnGzpNeydD+ltzbjh5NNJooyTcDW9Dn+4IbZjC
FPOC4RTgJ2Ld4oDGFI1QkfK7fiLkc6YBaOYHmiAvUQm9ZMmI2erN7+Yw7RNtiU+qi38X14pv4sbc
L7N9UzdKcTDTBb/tDJ+YX1pow01dOSyWBCPf2FF/78Zd5TYuKXjpu9BSXK4mE4UWcSFiApPefC0a
H3WYEuiDOPRZ9eRSIOoZj08Q0PdJq43XFWFXfmTp/c5EQdMnqr2LDaEHs1o/tswcpLSbsOu6O8+Q
sNsHA0yzLm4tW39B9XKGjzDZvc54ljNjzYgo7FUf5yyJbtqFF7HbjPvJgh6+lPEl1Yfvgio/0R/u
viLpK8Crc2qGSILISh7MqRg4Rrv9mCXv+fRiI9qZ9emzGJUZ26qig9fRrtpV+2qY4E4ywAcAVlq4
X59QswBRSHAuumM+u17iBIaa3ESDS2qVC4Futb36VYWBtsdgGqR5FV1JptBqU1+EgJcMRb491kNQ
OO4KrjCueoKu/B6JDf8xWPqG+A1MFKEpiZ6VzrRfatM4MsbtSs2LrhHEIm8cfvQ4ecwcZ2bq8sMl
JKZnyLOZ+fRnSewfFV/7TPpVVczplWeooMgQJo7aufOWivm8DAoinYWOR9VDEHdg+RDo5utYS+O2
1dahs6iIn5mmsOyHHxVIh9gmWEbmqIxi94kVm2BZd6hbcZjpmrNwKR8mTOqhUonr2FAf9LEEDKNW
j1bfv5OYi9ASipdwkq9FhgzCnRL9opi4zFO9PyYAPRc5MTQnWXLGWXWTU4YmHtzH0vO1SRMPE7a0
SUcUF66DTLeIikxcItz72oN4zkRBmIRDYkcxD1J6gWaBLGklCIBYfYVB8qpYwz42sIpqBhhbzwXy
DoeaTmZ87ItlDlUEDIx5C5ZOwBI7ddBvM7u5o88Ocd1Qrvrcya6h4NxY6XvjEpM46vYXA8BukZ4E
qs7dlFPrXrKPeTHqoBsAb9MrT3autXCM0ulWHJOKSWH6TNGA2LmQghKCOkM5apx8EAGVNGdmcq/p
IM+zSL9RVnh33REFGEdw/jKc1D4q9R38AioNY7YmDubntOth/DTLboznawIy1X0VF1+SfiEFswEq
2bP+QfIhnju0yzq4CE4vZgeEBYTFSLljworb5slbP6dPagxooorGT9JHLo5H9pw2D592/Ew5noZw
O3+OJdxOK5EwxBWxTiwhD42ATfwMwOW1HWYauJjYjM5KG19ER+ay16vxwVWuS2/87s1tDph73KeW
gTBuaq8RtYKOXuKrmKrwkRr9m1Wj0xk7mCGDemUn0XJwvP5DuGKmobdL1PTHoOdAH0yboo2XImul
E5cU3XtTRt5eIsd1Z8tPaV2G0DJTUPveD1spQ7r0CIG9a8tpDyaMOhetM22/+N5t8pdaj46j5j6b
7eCBT4JYYzjzUxNB1sn7Zy2eeLMIlayj5jeD2l4YpdNAYrJ1m2xX6PULIeFvST1e0L/5cz0UwezC
Fs3BkwHYAruGeOg44C88NB67TNHum1X4rGZEIgqMQ6Cdz6AhHcXfHhqn4aqZivz652OaEyMbqsfy
6vdfxUCSaelPdLTXd9qeGBbjrVvwLstuCI1keWzlY1uY492ojYfOaXSfhSrSxSUf/NHOMj5I/KyI
IVb8iFlsJntnNwwdmKP0bJmcVZQIbgZtiu+7dTMX0T38ZLeC5giJBjn9uqEcuQTZvDATrZ1fj5FY
KGk7J5zyfz7WLy7sYZr6B+jCAJis6Ba+TXTbczAKZMqcFDpDftfsp1LHx7RuKM1u1Aw8UOtdQhiN
Ozjr6e1It3Z76PfjrW1+SZn+nraHXEXqd4WYlpAorHr3+7WGHgGEiy24AetL/vKE4bsG05ffjyDr
QUA/19XV9o+3J6Jk9JmNAYxhth9uD21PprlanZFoPm4PWaVIbxziK8c4ye6pFdaIKu86TUvvRzl9
TqmMrkbNuFbnrLhMk2XebRvIPiB5Otva/36smIfqELVwKnI8kwp28YiUHqU/5VZu3aXrZntxn9q0
c4hCnZOuDarKxRgWFYCXF0sAitvuN/Co9w2ij0Bs9xNh6cyMprusdW8XjzFkACjHudObd56XK8Dn
zvF6B6ryrw1Lq299liyn2Sz4DwWmakxxBheHP183EfZLjAPytO2NHIS5QMTTu1KU/Y2oyUPZjihc
bSiikg5EU9newiGK70FzgVxBsU16+XTeXrZtbFnrfuRW4rjd3V6rubhKLTmqu+2vtsf0WS8AvufX
RT+RJq7GHvo2w7tDN7qcDKN/jaPGu9se151yuLXHDF24CyZje1lE8pNw9OR6ewWrwDsIfoTfLIgC
a8J4j0oMghN/q3MnqkTutARiAWss5257Qusy2DVi9Yutr9ueiHPVvEHVHRBh0JFO4SXdvi1x/g2Y
LzGNWJffr02kxMGSt86h0CUuxhlT4aJEyb0ABUqIy5zvDCeq4sDpZLQ3PKpvrZTpfb9uzK7toIfh
K0gmICb/rSL4r6gIcDHbpEz95zKCm4/vzVub/01H8OuPfgkJPOsPlqimyXC5YhvN9f3+JSRQzT8Q
EVi2QboSsoA1sOqXkMA0EBIYOlICPMMElBk89cs9Tk7av5E4TrDa32OyLKQJFhIfjl5HNWyLj/Z3
5UBh9Io6U6q7VIPZTXOCeZcK20gTMwJRg7GNW783//5j8Pyo6LspZfb/99s0ZqLsgTf2+No0AyX+
9r/qrYi//eVgUqsYnNQEgXjVRMV9RNDGufAWqn76yGWk4bo6Nk/J+FK7tX5VLSPXL4MegKtp30rW
ubwX9hSr6E9V1XwpoY04+0xgqjHf+h6NZL34k5XavmFT3lPBJi/GsBxGT9DTTr4KMgLwts6YGY3n
rmfy28r+juGU7HLoyMHY1PMpqobrIhte3Kq5KorGvvYyGEcdpriTGJ0rqFkKFBTWkqIm7qQhqFmd
Yybj5Yvj2W/jiB7bjCaQbKiIBCXgk4VpLsh15VsJq4paj6dd9bgm595419A6lSN6af4PC0s935sT
VBtmbTS13BptgdkxTjr9rVpHw75LF6IKF8rpc4YlUmutEHBJhrE2y01WbqJ60bP42NpWf2Uqw+do
JiaJVNVjrsKB63uvJxW7gHoBXsWdmM4YxUvMjto5VN1xLoe1MbrHqRryUMPq5AuLfAKMkTfVAKvO
o4NWgeQ8VPM7V01vP7grNjpjErxYMQJc98WLS48YJ3ClQ/NU2fZ7F8PlN1W1u55TdQrGurhrEpkc
UCksZTVCNfS+DJn2CFPc2puk2bROeb8I9xtmGPiTSr4EVYwnr8FfBmDLoXmALn3KlWs3M64MmTOv
84wfQwrAe5w4DlLNfM28HIn9yFKisF9oc9TEB6k2JKKm83scdX4CpTUj70dxiJGutJuoUS9tMRHJ
aS4UIoVHE1OSU0yrBB67VL23wdb48iJB/owhExsP8HX1Rz0MwHysN8UBJo2pEAYbRsK5yeXFHYoy
NDkhfS1nvg+rnr1Xi1tRekzIXa77sPLlLrXN24Vy5qm0+rNjwHMoO5aP0OT8YSSmI7brlwpY8rHX
hdz3A3ozUShXmOdpaZQ7U5LsqC/WwzSDnY+pGetFwnrEolxpTM1JgAGlhEYNF18UgcJ1JIOSsMod
2vYbgnFmXysUGPQZpWyzS0IKXt+LpvzOciCsTTB4A42brCs+VJV1dGJd9VADd7Y1wxoz3ypngR7T
EiY06DPiaIJN5uU9G6ZoZ3T35mDogZLVIUEq7r2GhZUc+9c8gfyoTd+XYviGMrI5WjlOD9FVb6wH
YNhAVFcM49kVEVSDkX2l6NLaZd1Z8b5PmNDX8dV3Z9NjpxFFNVTXHkvxY9fbgRthuVRGE8DYFAlg
FemnnZcPDI+7xYuzQ93H9S4dPSBxdgeAFY33uDN740mvxFPDov6oqBZqWXRMPzcgKP2SOehKnMtS
nYmqfc9F3wMAmUjyiwC8ar2rnmz9kNE0ukNkfRhNT6eKp56pcfaY7MzTVHNOsLzIw6ZyLUwt15mR
P3Vl/wOz995Ulj0DgGFpDwoMOYOkhVLXzLNUwHynX5DADv7SYe3L5MgapC3AHhdNmJ7ihaKoZYD5
xK4+X7JlpO1lvEMvMK+NcrqZUhBgui6PFG2CuJvuZBGnK9rJOTqlkQZO/jwrNBCA+Bth6lnXseN+
d1CjXhqCRkBWHyEtUSix3Yc6xQQQFzpePVrgVr+gyDVu0Qy5fkaTcBfncCgUC0KPubTzPZDs6jaS
VqB2oVBlFaCx+mZ62F6FUQYI02cfhgQg1pmYElOMfulG+9YFpqwtH6K0jvbQj4d2ghunm8DMoylg
JdrMBAo1RijMXEC+iHA9lxaZnn6vNU6QNqCE9bGnAp5b5Y3RpA8ahGE50xtwoayFzaJ87003hb2g
6ZRFiIwgGjUNdQpxdBA8ehbQrpT4VNRL43dGmfiOOVHlne1dMpVLMPR4r1mLY2XsQqM3DQgFEfB0
6vlLP14Klgq7PHvXS/UqssxTs9D11GxKyyBjP+Q4fGVA4tFs2IPtuwDKexf1eMvFACuGi5IiYdBN
zOLeU6nUxPXFo80eNuNnqiMsq8rmI7GT0u+ikUtl9zlHc39ikf+UdS2T6B5vGTikfWd3n5QbJ1oD
btihhLwAp/taWdoud6BqdkraY5OBrkAG+wTO3/1c4D0glSDIJx9ilkUDBGzLLxUAkvAm+HUL65Y+
rH1j0NcP5imprxMTz/2kPzTzTEjculYHgHIZoj14XUrKevGidaZ2qnJjOHQV9m7K2XduVD1LtWIJ
k3mcO+jGkZjre7h4dDQEgLwxuu4wYJFDwok8hoRiTmADJ2cXlR9eWrVhLhXmDroWqIt59pCEUMGc
vnVjrh6ixsBtEuEt4r1jh7aaVzrr0hQ0nI0Pp03v5/LF1eNV4n5HeVwGRNbFu3y2P61icvauofkC
x3YYJaAjO8t54C0PkjTQIBnV7C5VK45OPb7ko1QusDfOqvAqwE+JdzRzDK+1fuDFqEckicNuR0Af
s4y6bWhxU8cvibYk3BO3pySX20/r4aafvRYCB2b5wdutbhLSa8TXUlopASuQWAagxKMqDx1TumBZ
zcAeFNyhbeewLYfxPMNnVMEDolYaCHHQCT7SqInkFPpCV7ZDYDOwsUg7k1xMviY9dd9Kd6QOeIGR
D3fMI7F/T0kaelUy+wbDMQ298QhU/C3q4CK7devsB2P8iE8oy5wjWksPhbnyjcZcephapz8zV4DJ
VZiCi71HwIwGJQXCbx0UufwOmJcpHl6YSLHzi6KW55ol6dzp1EMNbCZ9rO7g2Gthv2KgTW+h5lhC
h5vKw9yh0G7ZWT7sUKrQYH9YVgu/MFhb8vtlQebKj75nwDCg8oVOupa2FTH75awlN8DQOVBoE9H2
UzKqJGV93YH507SKSqCtcgBNGeB2o/zA3ppfprWv2R3VMX2v2JNy0WfmV+V45cxpvx8Lj3SJKZov
o9MYe3DIAnezzmmk6LtZztZhXLiyCqITsyzXfdz51K8WM6jmVu5VtdJD/KUAb00qodAo75XWEPQt
WDY2toaBP0seKtHkF0sR+r4m9JsObH/NMcAchOS0BfuuxGcMWHl4d9r8fQG+0jbOY5RMRSBWQFuO
kY/sEndHqLh1arKq82eu7zvLmqkFkSqBqn26Jg7iyQPZg14fP6cAYR0N73RkdkqXlCGDOmr5gk0D
iYVrGHFgKZm7Rv9D72Lr1nNShAtGd7CF8lSWrri3qGlHaN6kVm4d8H3sudeyTmsqhlzIl5h0LsOt
kL7iFb20FL3tjBI1aYVNWMhUwUdBakYxlrcWpeiD5SC8QqVcUjtkTh8vyvCkTBZlhOYmL5L4qBkm
FIKCIha8bV2N6n2SZPiwwVLcZLVtIrGlf+IQ+3eiOAiKD/gf5di1rpkwswErDp1nJYtq9qrRyOJh
P+TygzwEeW4zQ563W70+3hogn650BVVT7aCRmZxxZrZgAZqvxy/KXCoHiCMX0+qtm8ThxLYoJMzZ
3F+NXDaRPBcVDolBgc+S3ZCdYFzByGHa7niAfQymclBS1ZWjfo2aZUKkLKz9aGGvN+foyIXi0rRO
RyQ7dLk2WsgqHKLjRL6jP6rOaXIAqeYA5U6wQB6KgSROKqb5VYQ296V0KabBsp+0GeOlHic7PXOg
Za0uB9U492LKrmXkXpcMJL1WX9p6Ue/gfQaGNicXQjW/dQQ2+KoZEYE21U+yXdxzKeSj5VEZU8nc
08uHVnWXu0Vd0p1cSjiiVRntEANh9tFtO8Aa4uxHd8lOva08qiXRPhEriz38Cl8vVO1Lh9+UmRvx
E+VIfkdV31bjJY5G8Aouk1N4kswT1s2yate3zT8ec/PiRxoz44hUZziJLS427iNIAsoaGrs9qqKh
Jp6Q1rWoppMNI+Gk0vxAcvDn/aFM0yubIAxSuFTw0+Usd1UVf2Yq4aTBQu/9tG2IzZoRHw46hTPj
Le0o0tibwVdZBfeeV2Iq2vy0P+938i0WxurAx0is5YpET8q19phaSbj5ircntk1qyBDIRH/szSkZ
zgzk1tEixM6ZSsTsm97zp6pzuzmUcEJ6rf2SoJIFnYog7fdmXPGQ291ZUe6lCb+7B30T9DHVpU3h
ub3HtlEZ2FmAUJRalaq/N0MjsQMRxwPNGxHj9m64h5Hubzd/P+iZ6bHWVdCaf2r7mGtFeMxX6V9D
6CcwMdIhC86GZKsdAEv4dZOgvYoyWTrt50S57Ya4PrHwUEAYAVshvFjZ5yu30eujkp9LAaZpDJpK
Iz5Gbl+prDdkLGinRjBVgej0YaIhjNs2yvp16MlvFuZ8YcaIOWKfr35xb91V262pNDDX4nNCrBWf
Gh2ZMUm7TMzWW0K1Bggpk/O1ZwTfbYLTTcZai36pj7OL3IycuSPXBazshi5POZAvFH7rfR1Lw4n5
yQJWGT1KXDenTlqI9tZbZpP3R4uQ314bmxPN0wZ1M5uiIQ6RRvG3YX1ppIZdhz+DGuWvg2+7lbrY
OuhhVGhRMpKCtqMt3tzd2xffLN6eh0Yjc4x899vq3nvWJI5jCYQ+0+zDZrbfNtZgip+u/bGNTqMa
V4ftoYV0LeDwBHTlFfScVVxMfpf4i5x5u1vh6N9NRv9uuXB6vLm7l50B3Txbj8xsY4P+vLnen5MM
LLuHROgvAtR/6Fa3u1RGG2QqlVdd+pJleLouxNSlv7CIi/bbgUNYEtjeqPz6T47ARhyYHvpay08S
FwP7pFrtGrqDh4NhgvxmFAYHu7dPUi7tyVlznpsUAO3RNXHqRfqDBWGiQNOGDzZbHR3Fusk5UeiF
Z5pfrcf6tuGc/nWLVj7H9e/729Pq9qCHlmXnzayR//w7W82RPmz3u14vm6//eLelNfB3qx+TmFA7
SxOR9c+bkCoKRvGeucn6IIlZcPSblHH+9yuB3kl4RGy2W9sL6XplAdWbOYhVTgI963fCsksSk7hH
OHtz2m55RvNV9ivUdH28ySm17VSiZ+kqCRyISkWOWo38xGA6+/MvaOjhLfn7XZwpB89mVBldFqn+
77c3UFuSAiPoW66/7fazei4//3Z324zrE7/v/uMlCXpPIpEY0a1VeE6ZSfDP0fvtlLjBpUrBk2W2
Wd7SaKbdqsmR+lkMpqddRxfH6jkyt5ty1q9TJ7PJZ7urEUVdIZ+qTtE2OG2OJne7SRlXhovkmtDV
98q2NzfL0l9uLutAh7DvCKR6WHH2DJJcwtnWXmViMYIEsinj7QG2k6J+4dKHq+jPj7/dTddXbLe2
TSLkt2Xssdiu4xGMQkZGhiyO4T/vR9jlD24P1XL9ZnLdbLdwZ++mgZgFysRNSEwNoqE/n7RaoDmC
GhStq5kV3kztbx1fAHVAw95uTgr9bWraXfAbmputw/B2d4oRDfobRLcr3pJRG642aPG2AT9uMzaZ
0I1HTbnRE7z1fz8I17s2qT6AftlxFvW3vTaaKFi595cDuEspheYjGoDtGWEk+aHQ1tyBP1+3Hdlq
p91olmLs//K322t+/w+pCfKMS4F4bP2/cMQ5n6qJGWy6ivW3D7j9SWsLewkmJGaAlkeyJDaJPZ3P
CowmJzm6VSxtf7+7PWHk9X/DfP/Hx3+pI6OaLiTd/7wjc/3WzMVb9f5XnK/+849+dWQcyLzU+VUb
mQ1NFgycf3ZkHO8PQOmW4VmWSk9Gx3T5L2en94ejG5rm0KUxIMya4Fv/hfN1/nBdx9Ac23JMR6Wr
8m81aPg24ide9+r9f/9P2kTq6h9FIu6pHobrf7ZnKhhzTZnky1FQJwp7nIp+b2LLQzOXzwBN60nP
yemg3onKxQqGaYxORQ4DnqVVTCzPu5cAh4eRhIIh+/9hbFdI7T8+nMOZrVo6X9M1bdpSf4XYdgX9
SwVx3lFp+xPyJ2rHAzBIqxvXtTpzV4JYZ9M5mOVw0KBqYbMx2p/NyB/T/4o/6v+ANLzuhX9+CNSM
qyfXsk1oceo/PgR4JOY/yXScO/K1VRYrvhSrc2ItAjvR09qBLWODiq/98T2rK9BJA40k5Yua8xFx
p6PL0R5rpyXuh6hfleCDQKjFa9G9mmhagMHzmZUEjP1fDsT/8INb//dHp5arA4AlOoU97WEd/uvv
1/ezmw6z0x0tA3W313+BYSB2UK2OEFuA1U4wIlyqME6S0SJSKUTSRadm+i1V+ZadUtwhvx9QlfJF
EHGoFHMbXyecM+D/HXOL8oYxls/MgZ8mPcHg6zFiDdE3fiSDSl13dir+TZek90hQWe4MlOwmmR9i
lQiHEvVmoEuSuNDawts4gisGnTj1+k41IHPMdWb4JJmSWCMedJNyfWRq+d5eCDVKCLRCMUmKS1yg
+aJiRk3DrUhORn4ZsbALvWhNQEI52bpklDTkL4WxVV2ZvXiMY+UOCK1Av8BrCnR24N/bHVG88PVS
/QhRXmW/wTuZSFh0RI2G05IIbMtDVq4X3gVsmEW6gd0nK/xk/SXXVzdEopKqsFX3uqVPwaWSDZKL
xgpakwWIlsdn8lOIsVEJMGxtlzn817gi8CFJqEMXEfLNQY8/vRhTxlgO+CNcjBPkor3Go/m1dhdS
ptcDPNIpyRZppfqKZ+C3zsQrIb/8dvnZscUP8MN5CEckp+xEuCz5Mvz57CcmiakSMkvoUP2bFpTG
8PwW8hZfzD6WYeooR9zYnFU1fKIMJmG74OWwkcIpLTJ1NwOa5jHXh/VJK+QVX46RuLemqZB9TUJG
NyK389Y4DcFUNV/heS0sNptECg6liPd1tWCORjR565dQBvVToeFJSfWO6cxr7FpP0lRq33XGL62d
vVoVUZurvs/LXxtsPIYkeiYqvafe0ChVJlB0HcqEcJp8OpxQTNk1JDKcx4Fc5xat4WRkXyYrf92e
KTV20zCOe9Qvj7Nkn3s0M/oFlXObLzpUhB56ILkQsa0g9BrbZ1Ndw4cy80WJKXLZEYnIFVkuJsGm
uGsC6GzL3hGc1nJJPh0RX6aseNZN17cVC6ldz2XdRvQF5Dbd565H2hW5WE53u4o+/cZh8GhgR5Gv
KW8A9ZH3Mrr+qJGK1JkEvxSVSu5eNfljTRVyEIQerN8gTgFV1dX8aKLZCmKPIzUjpcVXh/QO7Uce
LoP5OdrD0WzGi5GNT+NSIsWnyELQHp+F9M+lrQ6aYFhqlDZ/GFF845iZlMS5qsaRFqzd7CmsqaiT
xF0rJ33nOG7oWdE1yF9+YZfIbTOXO5xAHBiDE++8hVYEcVE4rRD7hNa4fMvIy6YMBuiF2sEtzSbX
B4jq+fEOY78ktcgSe0KCyNlR5tthKV4yS7NOOvEruqYD2CNdZo/h8rlp7ICR4yPuG7GjtWhcZeP4
Qlh6S/qopQUJsj1DRfCURfQ/yDyAYuhVI5Ee5XNX0pJKC/6wrPBiKF0RytZjl7osirdhvFYtTJ8l
fW2KShTWR/oattviV+BQYjc7CTFj2+AnoRQESqTfxsqLqbo/egvEb2G6l0YOQdJoaGSKPUrYl15j
ZKP5C1Fu3Tei5/ioveJ1XtQoVFxiGbKDbHXa8z0nyZii2qXGQevGFiC0hXataub3hiQVko+Bn7mc
O/0sAHRTvAsxCDnoo9H3u4AZObW3PdJ3DMwjeXbLRGLZlDw0E6fXXDG0kxIVTEVWBunR1QTuuZhv
V6Gfg9/cMbrx7slIsDq61KRiH9V69klK+XqY2hzHHT8KwewmlNlwqrGnEK8NxWQZ81fNkGK3/SNm
KXzPibmzoe8kB/uhUNOX1pW3RsblZTtMuDYQLTTGD4vepgEh8EzKW4sWzhtcddTn8dftEIHkjEpZ
jT/b2qUrgYI+XaDuakQLOukDPX3XJ0obH0ODOFTLP3WVC5BouXj0GWmjmp5zimvFrWVV2JNo/LZx
rvnTevUy7JLPC6vXg3mM1cikouKXauit1wqFMMpO03+gIoYOlFLlXY99fBEMBGSN8h34QV0I4vQ6
e9IWzS9tAe+3m6Kr7cCM1gyaNM4/UU+pxLYSYWZM+Z4U2e9dGgmaTtgehv5xO4oMj2HFjJc31hC3
TQOcGCg9QEh2p1wPcDqExIPhiJx1jfacTFY6PoaLnipt3XBsNxnjgGLXr6AmCko5+b4Z7G8Vu444
JCso1yG6bhAilraG+INqgMSusj0nSnHKY/mjojIcbD4UgjIpscidWzIUL1i4VI/fVOnWNxoksfTp
C8QllYvxukTOb0ujekWwP/vQqWmvRk8D6BBQ2QhOEHUjuPcYklWLq6FYLxzeAMeuAM4Tx1x3MpmF
mrLcamYlgjTL3s2I1wxCPrf8tpFL4pvT52In6UT4Hf0svB+vNsFtDdYP+iKQ/1PPCbcrNiKoPOy9
5CND3EBI7hgSCpsFFtx+M7KeB749UZjl6zYPUCaO+0nlMsk+2YScIJduZrRAQeSMTGKmL53kopLl
q/KlzT9z0X8TpgNiSQmsuiPfYEDQwuiyZPlnNT2B75TBJKNXZeLgmh2xTp0vQz2RPW9y3nv2oYwn
TIiCgUxfyqsKXxMdAX4DfjNDjd+GtDluX0QRZLsjXygUrkKLykRaNu6POpjWDv2v04LflEYrqms0
D6Llx/05BdFSLNeSACOPcUy0HBYd0vyZ0LkdKGRgfQdbx/KXcJrHo3wcuuXFs08TJ3QemzeI93ap
ABZrIn+nrGsxu/fkkSzJsG0J2WkaDqQ+UmBpw4CFGtoYN7NU3lmUDJydnCqY1FgGYxESJlIb6sRf
4mI1PK7DKvBCZMiCX6epxasHKdGXBn+o39gtTEHUwoxn/BYtmvKQRGYGn/9D2Jkttw0k6fqJEIF9
uSXBnZIoiZJt3SAs28K+A1UAnn6+gntOz3TH9LmwLdFcQBKoysx/M6AEaJ7cxCX1leVwCNmEIbpH
zru6ZE3kV3HmtNsh51rWYp7M9ubfsc9AwbVZSGE7ooP3fQeIVPsT2AzU83E6EpTghyJSpS7gLOMW
0wBdjm3tvZbFl+eztZJjIcM6BaHUgi/6jT3eVwzE2YLnyvw+kHAwM/LTvfi5T/qcgVU3H4hvLbeT
TUz7UNwbrVj21sybrOr4mEDs7E1WZQ3cKCSOaD8QkInNLmVRwgIq5pSk1zx+ql0GWWbJCVP15S/c
xV/MdqFIS7nMLY/PNXO+aZQbwloezfFHrxb2LDMuGOB5TILH+TDK9xxoZNOKr6jg0llsRJLWNF64
BOEgmMPTQKEHMzf58tXrl6g2NyhMXB3rv8Itb0SqfmRZdWu0zwKe8NaMgifcwdQ+Wt+GONGPHsxy
280/UET5YYUUO9S64VxmiUZshG7uytEG70W/ZWNQE+MAhgV9qW/6mhIxrz/W0y8QqHaYtJW12LlL
+7NcYnIg/AdPLaprPVdP5W0tg0iMKyR0iXUxzgyfGHBqkHURzwhW2KBif46sgYflBnVP3n2YcbRT
X+U49m+oqtjhSM5hNOzfG2jAU9V/ZPCVoMEID+JJ8mY1BKAulBnEefVsAiqwsM9/rbWv5wIBRRp7
uKVdSkEN3thtfWQ9YAqTFl9ISri6KbiLPv9BUCmbtqCEdPEcS8f0KzXyjwS+Fo1x+UyU8Bb14LZG
ejB3Nxwr9jWqh23l02lnGXqRKYdQpErURS3/ZNgdY4yGtuxHVBvQDSfPID6PBbbrxDHpnQ9EqviJ
ktJbkIpaZXzWIi0+vJ74c7fbWpbq3UGQpX8f0+AOUZo1EoEug+mPdXdcNBpX0x0fgb7OLSU4DUU6
QBK72XbxkfZUNbW3/KZACT1VxRdldDdj3rJ675NMrkEsbkLVDSQ/U38SZeHX2RffEG0I+55j5/hN
8IYMtQUEeX1l8kER0AIbujuALmKBUuenWf0ZUxaJBap2VZi3/NBo+Z/13PdcmR7SKEXNpO5RpKFN
rbwVI1VMNfavZds9eCRcMjRcKFrS76peYMxxL3zF3kyph2FkhqX6bHy5YM9KKLgzic96+MgZVW/X
r3lJnvMRFlqQQUvpnOSGz9FRs4srSCqW0GP1YcJvIJgtI+S98Q49V8O+6X/p0caYU4PFOvtSLVLI
TIUF7VUurHbreaz24da2j7Auv7Cdo2zPyxtkuas0nmd9SikOKZFmc/xDqflh4wq774W1L53ia7BE
RO7OvJs71efKpA+xrEyUpJaJ3/Qik9w+yeHa6GX60DT5RWv4IjA43Lfuoh01rf1hpc7boPs/kyDA
XLy+FS7XV230Ev1S8btyPHHIOHP3T8gHJDXJPSUakUVJioN90lTzp6suJQVA28LlWSTz2mE3LQH4
qFehfYm2OCvmuBHzdagZgNHTrsMcILrbiP82nXW8dxWRo1ooCI0mfc+d6LtXz0C4gO6+RmlhutGb
ywa5QYECfSpnk8Q3Ebu9Oj20cJfq1pwPTWpglAopVI/sBBEjIQlJbBGPEHyJCIp8LoswQ5WwDz5J
Rh8OkeCqGVGfT0JHij5WVzZr7FypxPqlOJkwTXdoDrjYHQKc02qCZW/MP0mJ9CkporvnCYIyM2+j
u8RM+OXwysVYnx014B4QNOOwVNQRBAWNoImqrPhdAVIg6uSge4U45xYIhbxVBHzqO1H6xj6AmQSe
D/D3//5qFJSnVxMIgDQXiBNxnYarmY0u462tnDLJwE320BvfVuxvPYjIpFg5/hMQHHGt4Eo14MxM
+I8VIn1i4O7u9XkUZ7JvBMgCdsGxBaiHPToa4BXeWv/SDXOXFn7y13JlvenvXf5arJgKu11v1daB
s26mdMARRvHId//H06x3+eed11/Xv1Z7lhWP/eev60//vO2vP8s/b1wfsv76f972L8+agsJDwCH7
7++xl+ubFCvK8c/XWQ+v9zxSk4cc0bUalq9/RXrx1ynGKLWuv6xPng+BXf7PDyX4TQLzdLIwvj8b
er1JLCI2+q1e2tnO6CwoMJ3CMSyB0BlNO3jg+nvsuc9j47d/QcGACOKDLKZDO1Tk+SQfYFnIdVsi
XCK8MrZTD4EQ8zb3PHo2SRyuP7jgLlBl1hvXv9q2gCISw8olT1M7MwXDqTnKlx2efN45LjJsndVP
LKfeOQVeIM7HODpGfxuayN7Xc2yeta4xzwkDmXM0i2dzDsRec+kw+679hcXKpoloOE6xCLb9NNJ9
EXeB5hjRSYHZtNSzA9ctb1CnFSk1WW4itzrWgThGCYpqtyJ+NbWbCodL+63Q3OD3CCFyts5dN7dh
nPk92LTYGmZTYixfujs7Sx9ETSt/CpxF3/p6lB9aCLJzBM3ChL++J4EAzu+j0yvdYqVZ7NHmmWuV
PM48pYDo6TqFc89y8dwIVHBGXz1qfoEWqYN9q5NbnL7FenyWxaBtLWI5WND8MuyNhbRUX9vPWvKg
DA3TPs3DwiP0PspvjYWy1PANTCvEQkuDS7eZx1iROAvq6Sh+mvT02Rrj26KhCIYSe8Ty+HX085x0
ePRFI4Goe8vy/5iz/cvHsmWrtZrH3Kn8HfSK/tkOv8iGEhN5JFOLNlNzmkOdDjcnGx97fIFYA6dr
nGCNPbksvK0jSUWw/RMwwUM1yFDgBIZLt5xCOf4uUEu+9H1v7cgC0IhlJvgz4ZBdTggSgo812Who
76W1HeAidYVVP02l17JUUwHOsXcEp0U7gInVscyCA+apBI7g98dsx6tCs0teptJ1KVpy+6I76LEJ
OU83YPtYpPdQ/KX/6gywyoJy/m4m2DFUwmrACbCR93vsewMr28oYEuxE6oTATe3oZUR3yNbYt2OW
bW1k7I4f/2gVyxAp5CUIhnpbC2s+CVjEPeRbov/QTFniw7C7iAmMCGXwaqaMoSX1sSmFwdxWovy0
/N3Q+DrGYu2xsXyY6i5NZhMNvzkC+hUjCg651VycPA4rASpIxMnCKCPxSSU72HpyzgPdD+OkI1Qh
yHZlmp+WOB3uWWDWj/niXcWAVLWhws/rn8zjdNLU/B2mKM4paL3QEkNESlVDynR9xA7gw2ZrPORU
YpUSjWHD0NDGMEPMOl6qTXeMU5N9EmOlovv+o2B2zQkEjbNTNLQ2Jb5YHB08jjxZ23unx/9idIwP
bEswqo/tJ11CW8IpiPMeittgyXfSFG6MEd7cyD+MFouFm7S32g0eSsO7RxEjkc6PqFfTp16T813r
9U8aV0YqbnYZtfqbkSA5Cbzx1vQTsyxDYrbUELKcCh8L4PazkNnRkAHZPDNOPoxQHz1kJ9tc4jQz
dNIJ4+lEp/LJaOgzWbIHgZZNI+WXrfbRfbSTbNx3MTiJIVM2Y/Jn+uiq4Q0PlW/aVJP23Jf5T2Mk
JbvvY05bbJtd4xHSo9hgdslmhrH4BjIeW7MQx671vs2TVzyZjg/JQ2wJl8DZpm7/YLixgyfE9Qrt
P6+YIpTk7UQBTgsZdpz4SLm3zmq6Yzta+9lM7kNDakg2QfAb1ewxMJ6kEA+zilkjoedgQU/dMvjm
Qi1wD8r8k9/HuyVqzA1EnHQ3AuX2QjH8OIDE6Q+Eaql8mSx5MOV8yiYNa6Eyv8khb1g7jXFXu0l3
ebaE7bziu1PBYhf7KIlu+qDSpuKi2A2z++7YzttUQTeme6l7sdPGZgtB9R3ryRuVXBgI192k0Cg3
lX9Y0v5ntDw4ZXZva/vAUnfH3J34a2Z/dfTNA9zDksD8Ngjmva1zHFzrHIj6THzc1hIaeYkUJHmN
SVZsta9NSXAfUFA0H5GF7PHwBuGgRyzB+pIUgnoj7rbvhovp3fSIFidnE/Od6bnok1+WLXZpVD/O
kNT9ETY9VTxK+20L9zc3kDH7xUG21Co2GoNkYjaB3HI7lMF1bJ1PdG1gA0wYGa2DlGjhkO9AyR6X
3nxoCMAZXOOjKs0nsC38roZTJMrPAITQUae0EWf7q/C15DrU1k7rI1gFEbt0eR2amt3yhxEVGNtr
t7TpnpDBPWDLcZ81lo2grh8yMtCF+ZmYlMEm2o9KN95lbD57bruPB756C+/2xnVgNUNEw8U9fZz6
9oIQBxxgPNpiOKvPvOzqY7qY342puRECeDVT+WS6zA8cj0E7PFAcFQlsLMpnWN7Q66nVcHyX2TbO
CB5aDHKl0I/ia5QhlC+8F4ueC2r5eCuWaZMm0y7runcNxmTJPKKy7Xf11ainSj2JhRaOi0zGzO4h
87/j14E3t99s0k78iHz319R6d4wegpE1efLeCr6OcWp+zFxDcll2vvHmRMmn07vHwI+JM3VAvBK4
9oV3ihf33GhI7bAQMPICZwxbPjCD39i2sfcZgY/TcCJyZ5pFHVqMTvEh2+VJHNpT/JN5ysv8MscF
PaOeofqCRxyRpV6I+JAswYtWglCwLA0HYgRoVS+LRvai5IOfC1a21Hvu/fJnhaPIUGMlMx2LvjtB
0//QMjKurET72bOS4RsDHdDHJHsxDGIi5+LB0pxD9zBM5lVqiFW7TIdq3eYvkzP/YSb2jVIlbJvm
V5de/IzTsGK72jI/OM2QtXZ2eZnK8jiRRaUHhIovCGFdIxd0tv7zzIDDkxAnx0EeERVauyrPcLkw
vJs9wyzGhB3GTVNeIw8ZlG47F5fxmiIEalzM0r4Mme/tKuLOcXIIZ7dfQieNPtqp/YPp29Yd+mDb
GbEb6sauLTXnMs36MWsqVgPydUCZGjQU02efk6TZs+vDexuPeg7EinOH11xLNGEYlW58EjiT2rtO
vfxKRFMeKiQmvUMqUlTBSic87IfUONfkQqJ6QnkwBXInoX6G6OWXUB+HDqOcpEfC3540L3uzZvqj
tjQP5WTTXiRVE5JZxDi9K95taXkX12BynGkvTLifXfRS2wyjfcedmNGaxIzZszwbmfEyUySpyQty
Phs2fUQ7iLlJPY/ymGn6BU2SfWD1+4WR/TtO6ekBa8IfY2XFe+ZL06abxo8aADWZ+ErTm/JY0qcK
C6GKPR2juastS0Jy2LFt+6DV9Tdhco7IrPw2BgxOc9Sq+ypFw+UybmNzfTBni3Nejj/mJNmPOuFs
Xg39eFH2HlWqvcWFzWdStG+amB/cNHnDq53sQW/azAsOIbi8Y9sE4941cfMyn/KIuYmnw8iXdboD
LSMichFfQcBcJXTAujAlSO6tE9xkiRMEMzkr/7QX6mtqPddjKkXkAymmZfqcTe1BRvYRIcYPMT4R
Per4xme7gLzyZ4YXQb2OIM0EgZN71xGvOuj7xie/zxicDRgvU7G2Ytjl2Ixh7Y0uEe7zMJ+92/zH
/6VE89mU913BGD0Dd/LLbc8JovMSLk+vng1TJcgPxoFwg05o4X8/1EwaViPIIuouAdjVVK4vVzvB
UT3FiD4ljzCJIzMQR/sNlbz61bSq0ErfluWmnjdu5w3k8/XOEa8xJr63iYyclZCjmqzqfclH7G3u
vjIAYjDH7Cyo8j3u49smccOGn5FU7Naf1f/xpwk6jLTTg4VT1Xo7RaqB/V+HpNAmoODY1ZBtrWT9
Fw3Dka4COs6h0zgZ0dcFPF7dpTG8vfpZXY4Br5VVwUMn+iPiTbu/mPYT69DWYGInBv1LHVg14KDY
8AxZKp+bDEdDC4EsjzAyMrvMrSgDRjgVF86hsZ2Nuod6vSZpzkldEXfphk7fEuVQRh9WSjwkL950
UCTVGwC4hiB8AkueWhj2PFYdl3pZkhcZfJZ/3zvP0TqHmG5LPTrx9acOJNvAWUV9NJ0kd+wfb099
hP/9VgOOypyo5pibtYjNXII9UoC1mlgN1u99i/NcyW09CNjslaH6Wd2nBu/X3U8Ipju7ZsTBXfv8
793TWD/oeFBFPB2mgRvfxOSJORYTijbx9uqmmP9GgnNUd2mGNFxGOhSd7CWj+KWeCoe21TbXZeg+
d92nrCvcEjijuE9QPxbLk7qHOqaq/oN49B8HFXOjOuC4dk7qpXiJBykyVuoF22BjfTn1dK4cjzyN
1Smvp/klWI5oPahesp1b1VfYsITkLBu/qm6TyWCxi1E4WKB6VZYhmezaUCgdXGylXx7FtsVVlUms
mRbNbQ4JrqJs9/NtBfCbIftiu0U9wulaYr1JJN89zszgopc6OtoKnMMEDs50ziVm0YjSkDslwwMx
R9MBOgLqsf44TaDZ+H+m+yqPNq502qPTEfXRZtc2/pkx0GOzMZ/pFj5LgWjJ9LynlQZhExHDyUfg
HU3RqEARu72TzDsBQ3h92PUYoZE/WyFuPybosU5WXL1CRL1Hiw9bZ8BuihqHcUNx7mvxrP4QMm3u
GkUTU1SwHtKQiSPzXuwNrwfBYhNBn5J86ZGo96n3SwsGHHic+dsQEek3OIyo9ZTJ90LF5liM+q3O
e7OW7AdeR/7WbbttQcMgE3aI5mN2htdcOQkuDkN2F11ZaM3sGbagjSN4b6qc06w2rC4jr5EQePTF
DbWnH+v3ddztk8nIVYLZpRYqp1hN4ZXYzvJplwAmHXkfZmodZw0VQdBh08iMldObofBc4qgywjnP
CkLLCwpbV0Fm+gCDAvnZL7tLMVaN6R5NyfFXf2oM2MLOKn7An9jp2kDFBLh/kp1x1EsAJBMbVAyg
du3QfKsao7pKO8/CqElxFrP3iwHQMvhYxdqj/toQXRUCpn1EtUqJafFyUyBFHUfpsbXodVZwktr5
WHnMDqqEQbcJrw8BknVYogEktmAbDhiqzHI+WC6GoeYk0AmSLtNgd9YFDCNm4lxx4gPMxIrmuo7w
i1NZc5gr86qGKrbRSYoquK5TRHYbPWKWbSgYWhrw3gqyLyOK1PVE970EI9bK3XUoNXf2FI37kk5m
9kR6qHpAPziw+HYq3HlUp3yjeZjHwFPeO+3VnR3rNGt8q6PwtzKnbkQzeqycWT54VEvAKkr4eQ5q
7X2Jpl+pr3QTQbZfX7rF/nLj5lq6m8yKXHg7rk469bVTIeFhT6Uns+rH37SCqq/04DFysUJzU3Sw
itCzJZVhHyMuSjkvpO6+I77vto1kcIrgdC9gzkMTeIrQqh3SmUd6mbN1dCoqGGF3SzEzJGt0lu6H
STNWJsOhctp7WTFqTiSuS2QCny0b9xgpTgVxOWH6zYlqf4PZ5as7dcu+MpLqIKdfVJw1znGzeYDT
cFFK62gyv+sG4EQiiyt9IFnk00JElqxuVlL/Au/GDRNSIPbBzXmM2tvYJ1c09F9+8RAElEZtgTR9
1pg6q2shGjm3tXJ6g+sybhuXNcDIXfw0aSIMfbhiB2HEzAmnBPZWWTkbV1H6/sKpClBcWVJlzfFQ
5OFHm3640nowqPe9AorIICmPBuRjUMhOJWObJEj0Ta7QY9uVQF2CQg9Hs9HHlgm4aAUNugJcjvLj
I6dgIkgaxED9hvPfzVmcFzzhDoA9ADdcwAThPA6j9e5kNHCVdtCBHHE/uwq33bEd7PXMBfORY07U
PIhAPSLKq/d5dJt0fPY7X5BhCS+usqjK1ItIkOgqMr4VTf3RF85rnsADUiwvtg6qR8CyBf/DMuUC
Ll1OswLxeVTqfxR+thJzFsE6zIteHAveBLPih3jGOpWvx7OTPPTTK70HUyTV504x8zdLkBqU5R+m
Ud6shnOhCpIfmkwqrGiDjTlm3r6QHtfztEuGUQ+diA1/WAJki4gLJ336lsT9DzwP6TAFTJ40cZCl
Ko4MJJS7sTAjqniHHZR0ehIrxz47ZsuOIVYGcfobgpgFqIqrKuqhgxaTR0cF7oduJ49yJCmOOKrg
Wmr+Hvemq52LlwXom9EhJ4greBOp+pLsCPG0QRpt3dY4JdfWa9MHKJDGOUzrcdrgoxtsaqxRThjQ
PFm185G55q9m7D/1DAzZWqgBKoS1qeArCJBRtvHWwNt5hRkRMp+TyOwg1QkZwukZtnGOV53wFU9L
wUxjR/dgj/7eA5MqAefwFn7Pp+CQOXxynQem7Q1fVeajSFfkKdn/rAh7lc9pfUIud8kLxYtVkF+R
ug+LaWAKz2neK6ZnnnjhkBrMTRoBoabvII3EhHyB2LkKZJ8IJcAXOf1SoKDrN++9KV9zAx9m1W+I
mbOXQTDGjI37zHnzUnV4smh4e6/Y2QhLhDjq7x1W2nJiAaozsM82wHbYMcg3F0V2+M+84DWr53+z
qg2XtCATarXnEw/0L6zgzuRCgwOL+LmBQzGPKygK8uv7WYW5lvO6QA49lj1jRFtTEYTBduUuEKfQ
7CoN1F3Ro5A6QC5jY1dcpRaVZ1h39U1TTEYvpiyKAu+0/oYhtzrdMdcwOCOSmPSKZHAfZosOB91J
Voz0bwI4MlAAXosmggb0ZYn53P7zG3f+nU7+921bnmPw3oN/CTGCxlWXTdYOR9q0Y8HCMS3GQ+BB
HtXYmjdL95A3X/WM04ppkETc+oa14ZngXNQZFwSdHKwAypWaU2hWNJ8EJsAOZAmTTu9n26sCbAk+
/VZAOPH3ZCMCFysgnAHbNodQIAq2NTMpX0UXcSFAQVZu7qpsStR5misq8mTxffzl2iuCQ1UxCora
+UaV9UN2rNhqhStdk5YoQSSkt+kxTy7NHyI9n/BWtf8/H5r1L/5N0MYNlzdqWq7vBIC7//Kh+Z6f
e0Kzehx3LAhwTXRfwCg9VRKtWO7UvQ4msNhKplzpEaAup9pmHKe2FhqWq1fjilI52hvxpI9xa+5X
cswiKb2WhcXDw36XNq645EPPJ+dyCiV68syY9MdfNpttvQkTHHehRVLkhlimxyXvngcxsakmJ3yq
44ShtLoC//M54/37OWM5LBqoMHyYjP8mQUCikyNxivujrvfmPsXvLcKKyUvYJkr8OCBmpDC3WSt0
E9l+T1jHStLTLL7KtFQkcMUmj+boyWlIWsWhhMXvuGDxghP4qW+gWK4Fw9TOzxNMg1ptKrFdfqDn
ZFsKgntVlLygwbgFDgTrj3aJSkTJSbD8pQ45xCFQRGZfBf65+DVhvOyRDBT7MKmyCYYH+l5Pr47Z
Mq88pEza7dnpmxNGSHAL1d5mo9Q8OClxeIqIhb16szUKYCCL8VFKC34IOtif+YcewT2K57ccasLi
9S56AHZX4CrsIh28o9dC2cyCEB43AzD71MLE+hsx93/rMXRPnXL/ewHzLBPRiqX7geV6+r/IQpxR
s5pilt0xQ/4cCorVw+BnU2jacHYq+eguLqnDg8dW2o5n123NsBPJF3tyM0JsxjLgbVYnX6N4VlVb
XZKgfMA7wSWNlAdpafWtU7n3FfjV30WpN074Hmx60WY7zTB/osf67aXxB9yzvezTuxkUX37OwlFq
r8xZ2FA7EwwFVlneufq2r72HzB4/lrJpsGWI+D7cH63icdoRsyFNJOkuIbix9LS3aMC0v2xGiavB
tBsWvIXaQd/nwgz9rnIulSGdiwPdNc+t8tgBkyQ89VWUE1lqZEx2TmWcImmGadk+9czqcK0oMDCl
QIgoYnTY5HBnwwZFmYMp1I6lDfFG/aE4+F7rMuxkwVPMsJXOZg0w0B3rt1rxCb4glowize2KryKI
94PP2uTYVIErk2r9f5NCDg+yZ13EXxVKVy3DwMXsf68FZVw2N1cDwewq9KKrzkIRtzrPuZNSfFV9
cdyk372sOwV19MZK+aFaU7po/GzUbAjf1e8ycL5HOhnwzgilV0RIR4LuwBjy2i5UXCr1kNZYbOKl
/qGIQVT8WHUllGlO/mWL6bkty4upJy5NIhz61KIKX4LfcxW/x11xXJmqQ/KzjsdPzVTPldBD4NDv
VUginLKcaDe1ncg5U5YExE4f652W04mmbXXtXO+eazB4FatLVZx90eMpoHpLSOVXv0hOfkxkuv6X
3zaqvqMSXHR6OdJHdu0xhUOKf9/dSxh1KAKdnQA75TrTw4rDNfty2YM9wb23m/towOdXfiq+aoWp
ZHc9xMh9P1rPflR/x4keLvfCi+tD+45H7ff1Ak+6hkzManpOMgEDoIkRwOBN2mQTyZkdPX7P4CEG
0cPp+ZsfyxueJSw29D0bR2YHh57c1zpKuZLyzwhoiwxPf5na+qVJ69usdBMDUPJAexz0bP46Rnph
akd3jeF5GBnGtrPa4G/bPWgMToTBKGChvDcU/bHWeGA2nZJUXsf4J5N+jcQRTtskuRhGx+4BZlRY
/qVxYfhng5VeOj5ke2kgSVTVd1kuu9ZHyJZLgGuQ8bcxr43LCD3N0eqtxLj8lpnyNM++PNYm9tq+
V7oIijEJ0nWPkcWYv9SVYD/RA+dgL8nNobc8ablbhE2kAwD68kok4aeTz+ZrvjBLzsVVS9CCLYhY
Bu/NT1qWo67UEQYwcUrhe+r4mHQe6U+4iTGQHVJ7XyU9+U6mJXZ06H6YI6wYR9z3B80B/h/xEA4m
NSUd6FRtgLtBEXsgaVZHrydQQbGTkMvaGPvgitTvSFmJzrDKzlaOG1uukXi9pG7YTbq1mbTlwWRq
fkiEBpGlqk7lMJvnJVgeksrOCR81b9poNDxds2zLJT8s9qJD6PrekNfH5t3G2ID0X5PJrY7GjKE2
DesMJc06e17/j5+ADY0cO0bN1J8XAwMl6GvHRrfMMHGtuxvUyzkY3mWbusyXoKLIuXVKKnh+HACD
xiE91Ek+wVckcMD0uguUh+nYRot2QRrtYVD1tf6C84h2WX9CUQcI2hE2nldztmMfJ+XU8h8WyOtH
2/aCSzQu2cGvrG9pG2CnE0/48iykthglaQFAKpe4rx9G+p9jLZfH2POyY5EVBsoRghFxnC+Jjqi0
bS3SBosVx7kkAq+1oncO61GuR2F5ZERUVv9FmhAc+LrqID+kQCo+ZjYRbei2lpZzKH1xMOM5ObkF
OSdDm18L/KZwaOHl9Dq9VLo+HJuCOb0BeLizDHi8PQzBi1++tyP0OtOJT7nXuZdGFSGRUcOnm/rp
gNjs2Y6H4Sgd/+AZjFRy6k6Aluk9yPT9ks7hZJq/LZmRQjCa3cVuh+4yJcavFnL6vpzq8ZI004hL
eBnvcebf5RNm3J5dAeYwJbxI0/a2WQxsyFr8GsX+e54K3JkiHToLBu2idLejSuYgpPEi52dnmB+r
nsslCYwbcbe+z8QE/qDWZ8fpNa4W4+yn54UDwDe8YjAUkXRSoFbHIOocj/Nw0EuXLnm1QyCNHD1+
hBn5AoiC97Nxq2A4nSHYZ6esjuAeo1xgRmgg1KctJH0zPfus1Gw8mReuzxFD5T1KZBlb0yNGuUiT
xxSGeGgqjQrNWEpQBWBcb5xXBnDeo0SpayTnCYaXXY9jteUlx1XChfMCE+BcfJF3yXxKw+JfrVrE
7MgQevXvInHf7HJ5W6uLUuCTBk52kCZwXjz030UM29EH7oPJTRokmRf5Qoi5rvQMTs2gPbMHpjy7
lRpdTFN6SBBUzU69l13+OcdENSt6dmUW7tajkAau67gYEa1JVyMn2NqvR7kSptWIaInK25SEkBrP
RoI6HXMnLlIMbcYA+Ku/r3VSN7N9yLjEigO6VREFHWHRdGeMaQwG3lunWp7V9rlyyBG/wOrvWPt5
FxlTipclYvpLpvOHVNRgHdo5ZXp3X9ryQ/FhFfvctWCgI2wCSpzI82k+UkSQUY27opqaI/4P2fUp
pV2eqZFQc+ri2kdUlwMiRCsHh2vwvGyLc8ZccYObKnAv1Oe8hXSmjS2tFbesIhm8nfQNwVFw+0VC
5+6RKV0wIyhzeTBGeV+GVJyqkliH1EoeOjxe93q/XzVbK0F4TbTudHpRAc9+57UoyyBSfllNDKek
Z85ZWvS37bT4m9Qtz8aA8jXD6ppr3jxOWvvY6cE9dhawSvNGd4s2xJV3cg+vZZF+4b7OtQoENWr3
fGLi4LpoB7r5Q6gskEFvd+bc3khJOVazi9AE1x3VQHuKbTz23hNsiSdZ9tZe9LC4cFnHBlZN05Qe
MNDwre1uesH8BmMgJBGY0474MCiHpMJ6LdRAs1HqGi1jHqO3wUUmI0WLdXVMeFN0+qJH+cK/qWRW
OXtVtAEIxTipzfctSSxMjc9WZOUAMkgy4uiPSCR1sTojlsRiFkkZucnM5pEiWm7WYcsU0Z94ovjm
BcMhS7vvSNNOsfLSmodchsofEg3jTe9P5QhdxZ6onojDwCMOwYA1LpgNleVHr2n7vtC+rS8QO0Sb
K7ayVU0Dxi79XYl2bNYHVtv2m6o91/lBZFOJtE4cqvq8b7vXHOgakQy1b8nQJsto6xOtvqYdafO+
9F6K2XpstQEjDljQmHfnYd8FxBSkkGrBb92Ajy7QcV1NMyLsXB+CPHPJ0blLp0i28fRNN+BDmx4f
B9Z/Hol0qQkPgTsaTJ+3+uz9ZrgFn18qEVhJbPfgun98EdQ74abBdVBS1FRJkSLd4tBscLq1RdR4
isBLHnwR/9bihxrNOdPqN92KvgiDyOFN5oca+U44eTU1uVxusuJYI0y9QY+8YWuL+ong0ZDVB6nL
RLCdFn8aFZ+hqlLZsHfu7H0ssv0gVzz4oZflF8EQjNG5bgkTeHb9kkS95k8e5Scc9+h+mfyi69VP
+dz9FkxOLXWM2FXcGw/z2ixYBg4xgDlU0X2UeMWfl67BM5wQtcG1dRqNo9S4dILIdkJNk2EiLMSN
GIIenAS2rjVlX+tExIfpEGtEtHsMAkMb0H29WUvmTSSMVz/3f/pT8MgMaqfqpUSMO12QAAfXik9A
SYfq+KMiRHS3EIzBUO+Sq4b971oW80UTgvcRTPlPP07+VInbMo1uUFKPVRhhgL6fjP2c0MlDEmc5
7NFNYJ44WRi5DNahqUcaHKW56zUojYIkHSVaUf24akmcmfaamowXybG+hj8z1zOtgtLXZxh25fN/
UXZeu5Ez63q+Fx+bywzFBNj7oHNSK0sjnRCakYY5s5iu3k9Ra/sP21jLBgYNjcRms8kKX3gDhEHF
8Fjyoypi1w4jjETKjinf+08LcWphYBhqUNWT9lyYQJOgUy8FuKVubar9x20hpXQD7BsEFcCVhlB+
CfxyVWfGAQcfDiZqSiHyIEcDmn0afTcAFn6ODs9xFYD+MtweKK3KOoTpreN2N+jHxsG5UUX2vaEJ
uM/3jn+Vc7fPSxOJWbAnx7g1AGM5Hl2cODvFU1SwtTxL4fAw7HMiwqMhkL+zWjfb4VhIPgbwH5Ku
du1n56GrimBtK1aZ1vVUva1fk1plU3LQocOST2sAnpOvwSdzKiZRcRDjrlLyenrsuFthbcyOp7gw
YvV4Yicq/C102jEz2rVRkOjnA9necgkiYcUdgvpNRDr8dCa3NorbdizYXVmRkpxksUblkBvFGtcS
HKSD2NbBdGdMBgAMWBdy9oujVekuIv0QiSBrnBaC6BAehC1JjboNVE+tuF0anEuSa/bw9iz3IrWU
PjvV9yYv36xO24XlfG0HJurCug1c+pV2Pcqd9VP645OvteOmExDU4rEQx0Qf4Kk7nyU0iF2Xu5eq
AEA7uRTyKxT0jmXwU5QRtQcdY4swOCwyHZPUphtTvGQhbnCIeUMsURUfOxRw/lqvuFCbPrk+3IOR
JbSZht9lqoH/dNGxRYdgnWV3CKSuUo+oqVQUw4WzvDBPork+sqI9+aJ+W1pu08Re53XT24xuLEp1
932OCR9QeApjfqpQCsWm9pO3hfEGU5R9NZI/3WC+HcFtD6X71NXji8iKrZs6T0PQ3zQl7m0qf5WU
KkCNwdlSug5BqJWYE1FZVe1mp4Ysy8UvbVxNR69h0MJkFZUpJZ+4BHBer2Ac+N87X1I1d62ke0w3
c6cYiMvsSq1pJ+r27BUm0KX0WYR8lTKpj74EQxd0q0yFd9jem9tlyuWqI7M0NVSjSPY/XccoqYCj
iZpNL5kgd+8YXBbirLb+WUjmpaZFu95h5cSa+D1UlWPPBeuq+8A+1JbspeFPBKmBKnOXv1vSRoPF
l7t2FCdKztol0OzHpdO7PEOgFvTqE4rODc38pmqO0qU30bpPNJrYWVSMVCpROulBlwN/fRzHPFmp
ZjyaUF+96H8g2HtPOYyGQxomm+gQO0yPigLGMhowLq62y7xYaggaDRZaPpyQ+uR+0t0HFTMD2kw3
S+diaWB19kfgdY8Ll8iH2rzSADXac4JthxdOFBLnFzxfgTQEEcZBRNLLtQqKhqsswzYUS41VmFKC
wvEKnBIebt9FzI6oYCmqjvMlVAOykuTOKpaWFnoK5KBHrSnufM9kjrDwGhmLb0vMhMkmiAfQ3gRC
48FSO54H5BMqd3an4jGrHDc50jWKL4g2hKp9qUjLIPRc7nISideBuNMbKfgsFC/j2Z2RA8Vrg75k
q7GLpauQaMcI5HkS4W/V64sj8Clzfa36ZL+cy1Zd3bmik5o09ROJ/+9CgxI9au7J48lj5ASxOFfr
OKs+Zbt9hqHsUgMaQZ0s9eYxNACc0pNQXRfwZw4Su4jSBbLCiSv+XWNitFMtTKBm9Lw8Hkve3EFv
/tGS3M61/wz1gcYFtQwQ9eYNuqU/ljlUG8awc8cGwoqLpns5bb0OhonSqFGUOGcsGf5eeLcQaT1F
wFdsXlf7zChSwGLy93BLCDPUzPT67J3CkT6TBy8rhaShbUzjNiVQGhN0iA3nZWlxzDmiBJXzOEXP
8sueMJwaBXtP4F6Rln4vSKlR1GdatDR56yL7bbnFe5wPd7E/QbcMjaX/LdxdbYE9XviTmsemalbs
nHlbXCYlJpC7abGrxj3ytnkpyBvUYJ1iYvtOVadU2EKPLN5MLXabilWo4rlYSSFYOfRXxUBcYCO2
le/w6aZkXNPUBj4FW1M7WAj1I9zq4DsQUDZOGLVqYtH2OWHBeo+gfAXwYxp2ArLzUImDFZa/F8AA
EHt6pjjKDFbYbd6bRjNAlOd38SwJUELnHS7MQd0yVrofuj/tVDoTK26taPO7yCU6Vs1vteolldyC
9i9IjkJrNYzZp6pBDpIYcmFws3+8hGjpoOTAuPZSqME6XB8Vp1eUfiU80RmlXLTN4vXyFaJ+pOxd
zJi3Rg648Melg7GMzdELnhZdixSaNXsk6F9kn0s0AdJKR8rWNt/9iXQpY17FJfV0L5wfRo3GWW1y
uxfBINKQyoSvGraaAxgYTouAbU4KUa9Co36YMqcm4yX5Q/l88iv4sRJrLg0iMcNiCVZgQt1hMASP
Nvqt7qj6tMhqyMgUo6M19e+adC7MDd0zBJHt9FJQQZ7tAkM0VebXSUyNTdHknzKLb1TkNKeEaMS2
uyyJYRUXjB3aKi+6QRkmgCOaGwMOAfNrLSHguhQ6HBVI2KbACzqcz8ua0SpeepIAaErhT67gsZyD
ZtxRFke61SPRo5n+TYsnshmlS+rsUcs1UFhqHFK8cpyR8hXbFEoF2W6Yb5TyBWUi2juK4ZA33ZdO
wwMpV39t9iwk+W+goxR3A/coDZ96ChmYUIRbG0MusGQJHJB0Bo3R/8J+a6+G+7ImpknMx8lkt/RD
HB3Wf+bSUiIEW8JMPfKA8tu/vBIKhMwviYiitecVwYmeJl6amoP/grZdJAu82N6RR10XqQJDkeKj
iSpvaUOWyokhl/kTWS4EDsq8qzzDHAIDtouKvYRLP7QK5+s4pFhUxg0oPvd5qls0qL3npZiw1DG0
Fl9w2ZuPizhGk02gbdMWtCd8oD5lGcUWkRzack9RVt5b6IZPM5uNY3rhrn2aBVs3JuDUmTwJXeP3
JBBASjWop7VtP0Z0wFeIFB7GjjFQFGzsut8buzI9SCXzkrslHnICDRJn+vCGr4WlHuDn2Ro+91xS
q/FIUu0qvkQwdT2vZyvABWvvD2a9VsCAjoyIMny1znoWeEyzLmPEOmQFNdt13NFUQCNW0kcrsAd8
nHWX6mNPuDsO1UvHkqwqKzn2C4zGQ01m5PqA/gAP/14S6G5uHy1LvvQDts8mzydNs3i/aCwFtEs0
uraDtDbjMEak54BvBxIM10m/0qo8TplOCOhgE+0qqK8q1IMue5vi/MPECRYkEfILw6yz1gHZMl3A
GRoknbjeigog15A55zjQJyB14j5XiI9s6K91g/X5ZMZX4YHBanCSwxWNLkEVErzbzEqKs9uerSWc
HLHKZqpvNVXSje4HmwVy0TkemSeuLQ5Byrr2WY+D+cslsAWbA+ulcPEg/u66zjmy9LAx7AYVoMbl
fGNib5ihALtSB+lUYASRA5ZuCklP24DZL7Lsx2gr+7XqrjX6D0wK1jLmkt3mHbs2JLOB5GI5Gv5W
PbFFeSd2aIDUNifVhPZbE/p2KaDwqGuiktdFXCVO6xut7B/VvlmDQadwj2mKAFG8pPAJ3SHXYJq3
YfarlK/LErqsZ0XyHjskBVYFllK8Zn68D2LqA04/1quxaW5ceq870vx3LbK3Rl7dR/VX78mPqqav
7iU8s8wkZItB1a1HTEIzdONbocBJLDSLVAjBeLVCzY/667vK7orQP3gxJtoAdazCocgT7uv5YvaR
kgdoqdeAX96Jyj9r+D7nRvpzEeXINVa4XJWm4RBgPUzJMgy8J78jAgssIjCP5VxVv1xEARZMxzBH
p8GLf4A4pLg3ot7NeypaPWv4hHsft6XDIgy1IL2GeoVQLx65Cjigmn8pEvy0o9MvIE9ERoEMVqJO
vxZhIdthR/FLa8MO/CoT8ZW02bMSMFLbpl7iKOSXzSdGATeAKD+Xdh1ov/3UVq9oeTOgQgxIbaoS
saR8pjBDfQfasqWzG6nJ13TlExTN49IANlw6dhRoVsL379ACvA2A+20hZbDUhmDeu+BRpU/jSHhf
IshES5JiXu8qBSuiw1xB/KTIb5zUN9dzoX0txWHTUXTisac8JRmkyJuVNs/daEHCF40HxlqJ6/QY
o+j05yAVyV0P+G29DFIaozim9w4uUUapGvEPMgI9q+4+gxtcDw3IvKsulAkvCqsEe+GwxH5L7lZq
1xhp9Nmjp5k5sQ1nxIX/1QB8BJhtIdAERBcnBdx9u8R5NUyWZNCmWO+QokZGs/VbkxYpcYjVeA8e
Oe0p7qvXzvDqDe2dte90V7BmAOGVlJjK0kYliQTfT6xE/KZqvn2eIR2gUfxU5fWyfWoFmOslvcFJ
CjaaaqNKaX7aAvtlaX9m9gijUMlJqMxGVUdjdkB0io21NbrQEknZMv7sKvqsgoIIoCFJj6+D1G/Q
6QUqYJGfCbs+odbJMlq4H2pCJDnQNBNejYqiFwBc2hJpuXP8Vt8mDQlFrr5opCKATt5qB6fJi20w
eqiEGO39ot+VzmzXsbcDN++RAWJGwxppbh2g4W1pRczlQNsVE8Rpk5bVulK+sKbzpKrjc+l+Flrz
oRStVM5I4+MZTssBG787pSlSxvZlpuhBEZmYcRR0T/1HZEt/wCKEh8lKznLHunKXz/rTon2Yqcv3
tcuoa/q2xoR30yo1OpRE8n1gAdNtzxQxP5YqizGyckTtTCLaPJfU+SGexsAAY2ujbuE0pxWX3D94
ak6WZWDRQAEEQ6plZcVLpi9d9QVCqRLPZebOSl1P5WBL7YkaxckieslE/stS9VN1l71qvskr7+RW
tOtm51c+1NBkgOjq+e9JqcW54tOMR+woknfLdlIsnbcjaTHNAIdxyNPQKDLRs8HCcJQ8U1E/QOFj
Q6eNp/5sEqKNsDRWtYqs1G1eImJVTl/y69Fl0i9qReroCXU40OKEzEsG2CGvAPM4PU9qoVA7OJyj
tEN5T44JIIkqQZRNU7xNKtuWtrVz8mGyhnd4yW823pmUrBwCbnRquBOzCrU9Vb5H6/LWGeGrKZTn
LEFcN7X3sOwkPSgf5I50Qnn6+0lFJMIQfXMQLERt/CSCEM02lih5kxbyTa01y95vB/PVAni0BScq
pp2SYpPAcfCyin8H6GCsbD0+GxXahnFR/ejKx8mynxYFKRX0Otb8nhX+GQaekh+0sB8Kw9fuqrfR
W6VZn9W92KWixJ6o4oGqqGLZbDQPNug07YBE4oVDqKqqF+a1RSxhJfr+mBTDEZrULRD9lxbH3hXs
+qdieIhyOslQIp5q07RoJCYsXen7Et9qhdBwpF/Frf1cNvXwXY0zDIoBtg2z0QytbxTk//gLjqhd
rAt/ldXUwJ3u/vbf/wD6wb//qd7zf4756zv+4yb+1ZRt+bv7l0ftv8rrR/7V/v2gv5yZT//n1W0+
uo+//Ge7aBHfy69mevhqZdb9p+WiOvL/9Y//b4rGtu3/S4vJ9QfZEhC1+OPPksbf7/qnorFhiH8Y
4EZd8IDCsm2BpvB/ekya4h9Ct3UfcKWqp7p/8pg0/6Ebngm9TTeBnZq69YeksfkP20Lfl8K056H3
6xv/P5LG5t8QizqXZZiAFh3X0gHRC6WK++vjIS7C9n/9N+O/d/hhV7WU45Uh7W+NUt9V3SguvU4h
IKyi/plKQHGUIvbYqmzU7hoA00YXV+gOyUcARfkTMq+/whwU+ehHu8AqrjGqaHWEUJJZ3Oa6r50C
Mb3Hmge9p8n64+iLA02258HzxtsimcZbv/Oc3b/GItrKKvNPuDf1xQQivq7LPEbR11FYxT99MVFM
VeqDgb6GppXvB8j3Zid+zaKxD1EXFpfSdTHJAyaIE7eGGoFsEagcRuNaReILWFl19sce0bFqvEED
rTjgPdftPLN3bhpyTDq28g7JeAHYaUgPmOb2KxQDspvAC4ifgFxCr3woXWk8uXnZrIkJAK4kVY8c
WYH1jl787kqIR43qA0yi22ooH6AoUiRnSw6JAndKwtPW3aPuGW6d0QjOVjTcBZrmbdqgt57lyMrv
A5M/Yw9UaOGxmDzt0Zkr61AoKcswREr1X99T52/618s9dVyEWE2fFoNn/k3dWcRu5DmYRFyxG+x2
eGfFO8TK5DZkuX/qQ51kYJ5O2ozFuBXDJCyq5L0rh09PhO0+BpR7brtql8H5v+17aR26spPbwukV
F2vfjA0FWydLH4wQJRE0yJ7JZepVE9g/wqxDqidzCMKrvjiHrP2h8DDtGxJkDmJ9eCIcCxUT7HHM
osJZZWlIDyrCG8k18/IqRiPa13bQbJh0BgmYl932dgBft++STW2wW03mYDxZLvfSn++8yMlfptDe
9C6wxM6ukD8xytupl+zCOMHH09xB+bIfUsg0hyTq8hezw64K7S7Lyh7j3BlOf7z0LPanaUrifwM3
Nv7r5HWFpbuMcoc5bJl/s4t1Jy0c4Oy218L+icF9efbSxuLWJdqhiYj/MaqPzygnODdjL+J92kRb
Jyi2tRmdO4zmT2ZhX2Un9EsMTQNi+N7vNn6N/dC/GTd/m4rQ+FwDGXbfZI3hRQ2rP01FWx9DgeJi
cdVNrT0hQ3VTOLm9taMh3qBM4P+bj1PevH+Z+urzfJ1sG1kFw0cs/q+fVzH+57qJyuum1YzoVjO+
6i4l7dZMMsLGEFfCAbrS1uw/1kwo8qx24/iyJNAjspFCf0BIYPLDl87S86M+EJJippnUYNy6GCXE
KAO31ARoXAR6sW2p4t2Uc97sKtOdSUMC5+bf3L+/4aqpYTDXTApkKOo4ajf56xdyXQvngyKPr7aw
3t0MaJ8bMfhHz2hYrkKM8pwUDzbXxvmtr7SLxUp0blDboYFYP8REBJtej7adwZusidUQ9Zy75SUV
/hfpv3u0YqbgZKjaK7qP53EuMG6Lmp0pG1Z2yCqUfGdCDSkYVfVwqsGnKFS2gbWSBQMkrsWubdzs
qrvIXwVz4r76OZTAKDpNRhBdjUS6FEAzT25yGCn+3LIEVO2O1hHppZ2ON6jtQXT19S3p8ngyXIqQ
KNn/7lo9umoNdJcAdM1GxiideZ5yUZsQ4g+drD2DIUOCQ3TF9V/fd/u/DiSPVhTYPPifgo1Ezb8/
DVzdkXZh24F2M3lrnPRwA9XsAaJo82OINBbeHnLR0HgIv0XTZ2p4yZeVG8CkyuGjTilMNalwbiMt
oe+PRsC+M93gIZlo6MTq2L5dj7RjPqVMr2i2HkcTIe+k9BSpfYpuUb+c7uosx+bYzliJCkd8CAPz
ML96ELVnb7Km9bdTP7trE8pDgg7JZcYsaQOOVzuGhfE4mKlAtKUWh2j2wIxi2njQbL3eFWRGhxi6
oaYVwwECCxUqB3GFEDdhLL3e+nSsAEBUzYtw7xuzHV+91u6QW/43ngWm/3fKgO5aArqEC1fCN6Bc
ugQ6f77FTuPFehN11k2XB8idGJlx9j1pnHVUbilyx8Y+mx3vsPxheaGsjnyTpo5pNG2qd3+8xwi0
X9VcNX/61Z8Osd0E3Yzl5H+crW9zcAjuVNFxU+dd/hxkeMB+//h95OxoGqoGnsB7Dlbo8kttaPIj
eNzdn964/OH7I5cLjHI92Pmojnz/DtMHruCPD5/8lIcRuFI/tlG3+b9+pz+O/ud5jU/cw6bT9zWo
u7D89Lev9X1Ny1++P1RW+W1ibIAOyz1isfq5VHd6OQAlfU/7vvPLX5aXabn9y4+CKZvW14g9fm/0
xrwN2vCiWcE5Nkz/AO65bDE5NFj6en+0tgkCNLuul3I9EMe+9Pb8e866dDd1z5M2/O5LgWd2alEm
n3/rY4fw8BQ/dWn0kY0dIpXp+LPKdXuTyB49LPg063E8SzLw50DS7aJJucLKJtzPTfFqxoSrpT3f
FFLfYhsb7mWRn9nwK5xk4cFDcdxS/rFWUUDHrOowbw5rhXkMzKtpDiVk0PtBYzsPm2QVo9LSDY7c
DHjJrucu0BSuYRV6eGKbQYM0iD4+DgXLqOw5R+zRz9KTL6KzmbL9bEFzPAEBpSZmOq+th9Jl/Fkn
/ZViWnITW9qRx4aWndPcGT2KPHSG8JgdoAV3SG/lTgemDzugnGkAp9GL96ZVPkDTYUNC8Ijp+w5n
0kMuZ4NjMxo1MH1tqxUoQEYVKEh0ckvf56pwG8hx3qk0RDbStLqUae1s25iGvi+MH5DVwJdaqC+6
Vxxeo7PWgezIVBcTQfZD4zTbtmjMCwjmml+nP9DlgAzRp1Bcxs/Erh5N/IE2pWM+JGGDXzO6w7Of
Q0ADWVy11b4GO7BH3lErgiesD2hIjzFsp2FbyP6XO46bBu++fWdgjDuWtXVrifeU0mJQVta+mypt
HVm0u9tmPWpOsfdAjZ5LnZXR2BD7x8emOmi1c24ixzmxY59TqTUbGWWAExBztlOD++Dy9BJYznX2
kLuFdmNiJzCVwjpUGFeGBiCsya3RoxsZYIXXDAAWLrmkY1D09nGM6L+JGRPisEN+wmZ7j+pLbdMf
mfrgKGtgS/hLc6e7GcdtmrQrs0W3Z5YJ0U3OUpy6zwbt+BVdVlD9MT2cEXyo2cqtS/GKm6+P66Y3
j42rmWBtgEfN5vjbHdJTBpzDTj6dUu7Ksem3tkgeCiznLpCtThDLAVINNfqlg9xS4f0JxvaSqbKf
Fj9QdlQKj8alqNNHKhleguJeLIp0ZQyTiesf3q3GucvsF/xS61vaq6iASNQj2v6uqZ1m05HpzXr5
GFmViYS742zDBlyibSLAlcQ9tQYDMnmIUXwtQlBoxhZbU7Qbqj0WLaHCqDYrCecYCCk16Qli5KqD
rr5O5uwTOD6QraobECZez/Cu1lXh2kTdWOfmHSJEg34JLfwBYeTt9ckBLKg3O0w2V4YXIZiXeggT
GtOuSNyfvRbesmCBMGjTF+A6KZldNR0K0zrhowxpIdVPeQh8Srhov9EpuBclQlKA7DCb+8gdDcNn
go1dOHo7svXupE/VznNCJPee3CS7tbAG0FkQofeDs4K8qzw35LC1x+QqW4FYjRTNAqKse/JBYzYu
mlsOiA8zlceiOszEl0Afy2eCLVp9/vPgoLNVZEgE6G1+7EzgPwmWySAovIOV5uA9cuBXNYJCbND2
m+Zx/0a7T7eI1po7UYLFwJdSX43pxXPKZutmuUHZXDwiSxnCCy+KQ4/s6NpEPBEgofc1tDU+zXaL
XkrsnkmHftoZiiTqTsdo5AH7116gJ7L6OeFr74o9qdi4rubOR0kfYltyM9YeamghrkbTiGxsCa5E
nyZxtgvWSbBRmzkRyX3mxVvM4tu7VgfB2IijbJKYB2A1e8epaFyAgF3B1fB3c0+tEL2ptexS+Oa0
/LiRYPXTdda9Rm16HFMJzBMzZ3SK0mbjy+462XdlrZnHMWgBf0O13w7zaECNuAdWhBnMRNKIDNq5
mVCr8TFmnnSkZcdMt/bCoIFYQ4ro0aZDcD2v1qBp7cdYz/Yh6yEeFGBIhLKrhnXyCDyQCLQTWIyb
0SHIgmJv2O/S7y8mQoTYJ1pPtuld3IAnPHdQknraVVOg4K7x/GjWbsmXGxHiLGHQ99YHE6zfZzJW
xD9VLW1NQPa06Ymqad4V62oQxgYVq32eobLq68VmamSF2hb/hfPyUqf6Ayzn+a2AbIPtImh7PzEU
nudHU4/XiKWzyuc9ZVe5c91qh4RdtJY5YMg4yvB6SJF+F7G2HxN4FoE2TneYvhdbPfaPg2UQQVvW
I8TjiAIO5LLK1KLNVHZP8ARRSDK0eoNjOAI+nX/ugsreU5i4c5PxMennQ1lGN3offMki/TKQSoCK
PB7sGSAyHIwfuuI0GBG8yljQnYoBaK6SUd7UXdhsxCBBr6Mi0NnFq9NULNIM8lVv95DnyZoiuz4q
RRS/2bHAxGiL/hqQ8pmmwPhBn7bf+roYzn3oa3AlSsgm6ojlZflvOhfhre5E4zmw5x6GOW9T70f+
h858yGf386w9dCNyaFWfuThohslTjADRco52mFQ7Ur7W7Kc7kevQbUBd3k5aVgD+5xyFB0Av6346
CKrSr8eceuzK9pJJK9hYfqO99fD5l3O5cw7Eij38XhkPH0nF8r3Mh/KcRJgQzW724WpV82nmxtmJ
W3rOwii2ngmymrILKnF6hNOLLvN3zUErTx3KrQeXloaUR/BnJ3sb0mM0z819g53r6vts/Q1qodkv
09WQotR1/VYvvO7kRRrSMpRanoPK/4G+V/Opy/QGSejoB40e+gR6GF0G2dk3YcqWgTfB9I7s/1Z5
63yOLi7uk6zlIyEPimqoC2IN5R/63jDudRmI1XKYLl4tUYmfU6vpaysumtspHI2TkuEEEdvEL67p
vSxH2rO4opFnvkqUprexO4pzrrXhNdqkGk45ht9r6BUCDaxtupFh3Kx0x0oeffqCe3OazIPbOdq9
qE0sr9V3QSdz1ehF+3Ms4Rw2sxfdSvjTJweE967Xm44M3ntabpBBg4jtqn7N6DlsmQfDuU7r5mq7
Q7JBmb/5UB2R5dDKwUYcWSb7oUqD7OAgmHMo6FA9ZFbHk1Uf7BPtepEXfGgAxNYeUN8r5FtExrVM
g05X2i+BHz0uh4YyfBgSVTaodW/bVHaJVEqnXxsrp4rvSPGBc9s/b6SnDRC8iv7BCOb2AMK6OhhD
pz8EJZjY5WwDklaV9BB8DzmH3eYO6LupurR6La7dNGKcoeflL1xXtDkzP3rlsVL3jX4pseK8mlQH
vw8otDPCOdnPJO4kePImuPRALrGs0L11gNrAL78kvxyMn7myFBFiKG8mgVZJXxrRZvkI/Bx6Bpzu
GMkm87r5JnDc9maQTr6pk8n9CaP6+1IaSXW1c/0br2ti4DWyxdnAY0+m93MJ+sNyFCGfDdI9qq4l
FpY4DnOA7ifex6Q9LNfjBBiaFFOsYyEuUFppbQsm6tx+9D11P/Wd80jhRUo/uE6VkVz02vU3RWd7
gNbm7yOoQ4A49qD6snjCTZvMZNuVU/feIiG4fApGZco2yjBu8bwfzp3vVluAPsFbxKhcPqVtwnjN
DUIFH9bUOVdLk0ru3/BY51CuY+54PCZS1ndpaHmootL8nkQWvRWT3C2fEliejXqbc4gTLSY3wAK8
pyO2ZTBNPxL4T8t5IDYiIEXH8t6emvoUsufuHEdLIEUVx+U8CzY0SprxvjWh10OCr3cQ3M1XwgOU
q3mKadjRzWJK3M91JY4mpMZdUkI/M93ypTTCtT3O40fspf7G1qf4XNul+WDX+i9gmuMHkwcobOAE
t15EtK8DpcP6hDfoZnahLmk/Z6YVHHSHxCaIzAGXs/PyRtNOYGNT1zixn2dbS8d2xvGK5+WPFWAc
CqiVc4WA113Hys6/z5qk88Mw6PIpwf/gaKP4vC3TePpwcMdiLfzoxiZHajAqj36m1xCey+ty+UB7
hzVlLUSfw2C8NTI69Mtl9v343gHOfpStZZ3i0ku2y+8LMD1Z2w1v1VQSnRQJXMDRNl9meETLJeKN
hWxSOAHM7mLrzqZd9n1GJ/UQA3Uz7z5GkuXcT6zVyymdwN+YmYx+eKiJ7+lQz3vdd9Ifeiw2yyn7
EWVJb46NswYQ9b6bEPTwHZI0zWv9u6owkHdra+OuamPrMncDJEr13ccKwYbWn1/KwiY/M0YYE6M/
v1U6oT32YHe0OZSjS5Bux6oxT3Ei8kfpaW/fV2Uy0IK4HG712BY3nkZfYPlDG83XNHSLZygF1bHz
0Vo2R5l+AH1erlaiLbWt29g+ghFDrs4MqBGb5cP33WklNL+walnLQaDaURt9n7Ux5PNAYfTRNYbs
hK7U8P0AM/ipbPTvXliD1rcKhsxYOs9eE5Oe8iVRPjHWyxCT4RDcLsNuwqfxHUcJ3Yx+jT1bd2ik
48kXZgPG0ACLDQSjrDIJcjurjk3ivGtGUh1yy65vwPwTmgBL3DsCMYEqRbzSw5WGlbBnV5UP+IyW
x8S1OlgfJKuGMPaDjm9C40tQFD4oiKSbH6auETel3251r/L3BRksW8xPZ0q1OxMdn601wHjo20Fs
/NGZsErT3l1lkNMaCBXlg1c+l55/jJMBka+gtk5j7x2aghwwdjv3xrXIqkMBMNuPabzNZv+IIMk7
ZQwotZ79Is0oXJuQIcAydOYucpmjrV2ha9Tj0Dt3aX0Oarf6fglzlL9d6knqoRUnULpuynjiR2TX
8hNowHMz1tHeiyEc//H7vx+3HLy8WMrc/fu/UkR7SKjn5W3LCZbfz33DZyw//vFLlnF/XboIZ4IB
BMvTCmzD0z5E+qpC2V1DsWT22umGc2HahHbJtk+LF1gV1F9iMqBI6+Z96XUvMXBrOlwExHm2aRxc
v1uJRFetXlKpE+tWPTF/kaKOGrTDaehibi7agbaHy53HLdplzofb6RNOHQYu803WrUBSAaWTmWQT
GJOt19+6QjrfB/TKuDpVRuH54ha+vJx1ilMHdPYe02xY2/gZnTr9q9Q0vlCkXCqWl8mnU2+j9U03
xtz5Q7eNZD5t47r/EbdheXZjEgA4SK3bDlsANbe5a13csGn3y+1hlrVbMx0SDAch8DgaCUNS98/L
l6M6Wp0g5+Z6xcqBI9epEz+xiyzPmEQiau7Gz0Zfce62e9IRiF63KW/ohoZ7Zej6DOPfuMRGqe2W
3y1/RVBOqVBWmwij7g3uGuvIbaCtFy5wtEtYddZ6ubDIQpykrMjiSlRVlJ2XBvHFgZbQPLUpv8YO
/C7Kg35bmv0Vk4JNLkktXd/aGkWuwJ2yPVUTMM8yZOMtCxCzAQzpU5Ci7UX1yv4eH99nt8GQnZbP
zWP0oJLRRjhfdEeMrg4tLcPDbCBKELJU0WLRM5JlKTeOTckBfC5mD7OrrZ0eee2+a+6lKORej2ik
osM07s3WvTja1OBEn7pogDQZDZHK13ZzM7zEAs5rWXtgYYCokiyKzo5PkXJQN3yc1Zt+pAjZg9Oy
PchgiertVRXiyUZiTlsDSPtJG4NfQ9t+Jm4AVU42Ke016ypwOt83pXObzTWsynF46dWM1NWMbJUp
9fJTQ+eMEr82FLsuQg28S535UDTWCxhh5yaAUuBJ905DXPc8mxnxIXiXo+StN+0AWy/73+ydyXak
SpelX6VWzskCjHaQg/K+kcvVdxOWFBGXHgPMaJ8+P/zezPpX1ivUhCVXhCIkF5jZOWfvb6vQ2bWN
QZ2euc4289Nsk1ppt4/89qA6b4hJQPVQQOfT3rWIDhC91WE4nTMg1f2bdrsZtrIozpVy6qd5ajCB
oP68EPsidpnApTDBZl4zhPR3EYqmU99Z4hThJA0nPPDpGFEaszWsw8mAnihkdUX9tKtwGpyxyEmz
blDkTS+xM0QPJAriHSkKbEZmMT8ZFV1G/p+aqAp6tnmSpSdrYsJBcNm8KgbLOtTo3k6JE14mdMHE
2UYsJ/6CX+8aWeyVyM8ZJfLpdilH8RAuzJZJ2nfBsoBh0EYt/N+X3CAPeZD4tU3f+BXn6SuSQWxB
oolOxFO8eYmxVTkMBYuGiG826mQaPPJ+/+UGOb7G0X5IhN2cFqBEXQbZIREUOtuGkz/PdZ/iFoLw
0NtWux8EJNQFGvF/L9JbUJzE0qAtlT9RgpCuklO1CG7//v4HxRMw9gXBVDVm7DrNutPtQsupO6X+
Wyj78ah4QE9aZ9e0Aq9Y2Hj7b5+6ufxvH/Vhhg7Dd99mgwcQVzwunhgy1yldLoCbja3pjx+g4RJS
HlpQq6j4FSauTdFFUJPg0iO+v93nPopFlkQMSv3JNYjGiGfzOAT5dHaJ3sgzPLmQHDkc+WyjoO+6
vy+3lyYaFmA3y5+YtM89OcjjsPwkt0sJbHwTVQTT3Egc84LjqOMerE8FtNMyE7FEX97L3nwJW1b5
hCSWvy8BKuu/P4r++yP+MYyl+Eg3eaaHE9z74XT7CJTmv768/YFZ+0ReefUhXqAgt8stPChvytcY
c9UOwFOLyJxL2bCORZzY/n55+1yQL5y3JF7iSlR7Im+DzSCDCw2CGSSI8F67GI14NAuCKJcvzW2W
EpJfkPGWzQhAwR+PM6mQvlXXZysMCrLNShSRTN1ojQas7TbxRnDe/NrezYN8w6tNo8Yhyk1XmFSj
Wp4Hi5BhgvL6bbzMYA0NDaRol0Ep79Xt4nFax9GWln+/JV2ZhzTxQ7qUy11x+0lyEmj3EeW6aRwq
EXS7Mc2/MWhnZxegeTNZoNqXdeq2bHU8nRtJz5BBSPRAe61bMfUotnEykGfqOOMJoQt0i3Agm2oO
zVOWlQA4FDwEo2fRLn0eNbsyMW3eXocdrrCoI2tqgKRn0lUj0EmsyyaExNlW20JE7MXQEU66sxd5
tg/7Iom6FySk8oQHiaCoZTm4ffQ/Phd73Iigc5m4cl90WmJxRW0ArLTMtkXSJutc5tUds8IQfEgg
l0RxTG5mPO59OOVMdynGbOm85FXe7MwxC64jgJaOMvebGQwc59BxaUzDniijaDhi8rhrmElfujEl
5Qbi8Qqo8sHz5/wOtS23UKOAwCbNV1jal5QR60vptuM56OEp5c+JG45PlZrDexBcKymM/pSFDARF
wmzJYSQOgNJSe4IQpyvaTyxd2sBuHXgoZ5FBwe608degSkjoxdouMFq5L3MveSiHvERjbZd6k5Tg
rIEWUa747j2KF7yMdHi3CHNNuInD8Oi7LmWUZUaHhFBHm1CBh7Kt6BJ74iEKyNy2AYjv2zRZ+TRf
PqwQ52/ZLKt1Bgzdzfv8zkInRuYboG/PLvI7cp5npjOBvenLmNC5PvvdmlF9ub2iF88RULKoFFmY
r1XoOu8Yd4Gt+tYXLEWPnB4L9YVdpu+j02xvn/frnimCnVhHT+TtW1u2ewko8ykc5GdLctMmzAU9
pUZ7B3tCAGODGKpNt313mPMfCUkrNl1cqXeJ52QzxhVDoeVPA2yrjYviXtRhtVPQIHBaWIlxNEGc
YS2f2nffA/cUhOFP42CURwyKSU/me9MkdqkVO8x245O+z71MXW8XoWpiaTjCHrMGTgmHRetbGy3i
gdJ9ibuoozDg4KHcYnroGLdTe7w12gjexKTSQzXkFwYp3daQif2AzB8UfDqX2wTg1QHuMo+Oq/OT
yp3pMSlaAyuLN62nGX4K2i/NW62IJigyomczE5lbPUcnf2YFAsXcHs3EtQ+qKv6ULXrzrqrrt7DH
clymimabM8OqB7O3hUPT7zg3wCdhr/zp4+cw74nrEebbCJBG4YpfZ17cvPj2WBzhbUGSdp/pJ5v3
Shku34S/SNS9EY2cmpH9jfqSFMSJejmQriLL2QpDrR7bpuzOoyWjPyLXJckjSIm28D6PQ9vUby0D
ji6WxdWZM0Rfo7j3wuqJyZT9kiZCv3gAanzs7emks2M7dupa8VN4/lQetNDV3e1JT71AnNNq50+M
uia+ht8aW131VFRFdwFOfrm9smBiPxlmw+TGx1kh4oQwrDm5HoyxcN79sdjjzyl/kOlO66jP4vu+
GHFz19MdY1F6367wj37g2o/ucpn7+c7N6KOXZI1TsQCWsOELkqNY6Ae0T2vscSw/LT6CNPKmR+HO
9RG6HeIibHGRRCxSTQy07YizZ9RX4sOmWblKRkBZtZX8BAvtDU8rc+3uE92VtxmVcgHbxfIFePWD
6zXBV7y0EmhV1ncMiLq1X4bers5dNMjtNP0KCm8bzMn8GYY9iqgC7FYciG5Tm1LtDGfSz7psWEGb
Of0Ff3cT1L73x8gI4dhBjov3HM+Ck6z1loUs+Vwik7CNJeVp6MzwsZsy6qLx3Qpj8dogrmaAyEZg
J6ZNckrzz8vbnzLhZEjqclSUKmqevZHFeZycD0eoed9EMZKV5WXTjh99a6G4s4e/lGvO930SY5UL
iysOKuRvQLtZNugAu16ZX+lagjQnNOZHpBN9E9q7pvcrLBnfI/FIXsgx9/dMSaZDbAb+02yZyxhG
Elkj5uGl2rsY//8ydf8jGSa/V9XUbxDvlNci5pREdLqxIhOMOc6UZwwb2h3axOzVScdPqKP4FUdY
G7YKHpvAbv4MHkwichwScjwPNH+idLUgadzaZVkmK2mNZQBy3RSrEy4FD4T8EG8zTgR7w5/tTexj
ehVjP1zhX30SfjUfnVnpizP7G3jV9VvNyk6O52uP//255JmvhKOvcEvARk+BdeQmgirlwuhpzbwE
jtPp0+R47rnu9bNsiherEXqbLSJ32IH4vWzqGpjJT8rAbNZ2vXGI57p/52s+8hZ3sG54MFpGxevG
n8kW0PS3sKBSojlO8D7LEaQWWUdKeB+CCX9ZHcfGtK6iUfsC8+SucaKOhmlyELSSDrSZ0rXrDYB8
+spc9lc4gTp3t4lNX0ZEhboyFaZg7MlgcvJIb2Vl+8/thLlYycoDsy6Y6bnSP+m8i490j+a9KNxL
lpvJZ0JaEIHdxk9igWvoCUvBOzUZm4kV+ZcafzuYB+Gai5oIHNxWVdtb9yrr3kYDTHkgS/cu6xTG
Y6t9LuK6PkVLf9MLWvc7+BxlHe+Vdq0XXHvFOdSl9VSxea5YTQtOvpUgs8P/zmqLsHPM4Z7nEV0d
2WA+bOJrFVydvZppzAXkch57V8CnbwHoxToo9oxF2MTMeLpDKkNfIZXEq0pTXpwOoqnrGJcMkTYw
u75+qlvR7gJNLs8/v0ENMl3E9otXQsYIwlx9qxTou2SY4g5JcSSMlnfFFM9NnoqjmRc1qDTmuJal
SGhzx6dkHo17S/f72ysXWw4D1kxdFF5s6c3klDDc2rh+Kn7ns/zdupazK/ntb2OFu6FQ/veAJBbi
H0cxiJBJc681gwwYY69qRHiBAdb5DPvXKsmmOw/+G4JKZVyESZTQNKlFSmSeQTj+16WVe9/o/jDJ
eBhAb52oODlapPN4NuR0VyRW9poak3/G2w79ssrC65R34ZWn8pbGAOsHzdYfkEnE0SXOfGBMlT0X
5bFtVXACPEQ8pGk8KxFzFypFh9Sz53tZ5ZeKxEH2O9CWxAMku7zDh2Unjb26FdOq7PQ5KuzjMKjw
ubAMBDBp+tCVyB5GL1T3LFG+DO6LgbKqXn5C9E/GpYk4YDXDNhvIxpm6C82L4F5pH+Nh07tvbZLs
y3CaV2Nk1UeGxlCpGiW3acXXarcJCWssX3NzeE8pqt7sEUN7RGrrGDX15zJ5/E4TAk9guHjbSU2c
0MCr7/hpiotTD8TE0V84kW2n925d/aLDe9VFaj8OeRzsctpjm1pl5r7DAg4hCQOY9tSpgvrx5pn0
0uMywWLNY9KrSq7stBkf88n9MevSW0r44RGJfXl2ONqvo8RKoaOove7b5SePXmOBV7NAx/orWk6U
xngADoe9LXXWMngUAp9S2/f9T8DG4hFbD6MiL5AHEVw042BeJ5GxMe25ezUisgeVTNnqYAq4s4zX
gvVvlxAudecq8ez4TFm81JivtgGOeECEfYjhHu0KZh+M8NV3OTAE6rDG0aNhqmb55d1AwuzJ9tKn
JqjTDSQDeXCDfgB7z4I9e25xBkZFTo+IgXabhTyowLJ478kkxbEzzMTPj+LgJM6m9mXx7lYmLRb6
9ZXO2fM9Hf6YbBZmEpfPNdHzra/MjdN74TW1hd7XftKfJ5nGZ7xX3t6Cj3i1O2ZZXv9ZyiZmeFsW
59G39irU7GFp/OHG/sA3HKH6NjbSqtUlzXCumThOCDDqqwc7c+FImTnzJ4tSiB+bb0q8xhrsFKF/
j3WWg1RAgLulgWWRGZBBKIXiAjdXMxl1HAo/p727ScVBSLdbI1X5xpt7azGTR/sENvqe/QNZ1AJM
FAswsU7Z5WU7HWME+HtOHOC9Q7sgo6VoF7hBe26DsT1TK98DFD9OkR5ex7a4NHknjpxNsHc7Nm2+
LBHw6pbdDW6/bjJgAG5zNnPjUiR2fh/khWaHc5ILnS8y7AszuQNQD8RCq7OVRkfLLI0HqATWarzl
RtINe2+xl2VV96ZjINVpea8DUdwbzWwdtZs83D5V5hZy2nKJ7yum+9rOX+LU9F96QFLIS8P3Pm29
x7R570d8n3H9lC2pTIbXEJw+AvWvwYQGkj6Jbx10Inlg6hlHZVvtY4OjTunubcYVX4TkAn4D8O96
XfOU1az2IDy8H7PBpgl3HgabTxySxkYTp19Z14e7xiVMVsd6fNfokrJqDNdwmAqwr456JtBsUzD+
OGAyhTgNV4DWXylIMY2qZ96NJZ5HJ2eUMKt4+tHdUu6KL1gpMUqNKDrA9h1PaZrfTT3nHNkGJNXj
rPjWyIp7E+aqm5MkineWOISedyKbuvEd48kMBijOGDD54ztnFoSUUfvULbCpOs4fqSGqzUDU7NaT
XguiD+oQvYP4crukI6Q1OMz9Jow1oTLaf7ldMNNtJhtSY1qO70OJGAoI9BIxDjsu9kIsOIZ5ipKu
uKiI7dipUMBYo84PhU5MIrOgOpclxj06VQ9aRB+GaxyoxXuOViwFWUf5GnRBcU98+cRyl3VYhx0v
kDvFOAdBSoEHteiL/VSGGb/ZKX/RM4Masl/ee8gA7FLWfVQbJR17IgpFWr4Y8J7PJt3aLEa6rSlo
wtyY8EyrYR3UbX22l1g9Ap7QkA8kq2hEe5W2rMukKDNl4TecTQzQE1Sn3JPUbeNQPHaeQ6BRH97F
3phQUkpEZiUDZwNRCyQf7oO6KU8mje9Q8aDlvTiB6OR0HTCjookZPgVKr8Mi/lLCD9+IqyUDm+MI
GlEZvc2jW+3eKPIr3C1FdUVgsu19e7hL9sQ4x9c4afJXF0hEb5nDpbGXaSAmatKxHP9IgO+H1SbW
FR0L+Nm0OYrOq179yjpVY5MxkGnibTqNNc2KLP0Zp5PO9kNgRy/NMA0vNiw+u81/M8fSFyBs6pEK
uGS+B9pgjHCZlqWUmH2y5uIPDF5NNQi0WR0jCFP760phiM8lfAsWj+KgddhywODiqZzmmBjPOIPK
OzdvswNnIOs8jiPtM+kyHh5M9yXR+hpXTvkd2oFA/IUgpY2fazGDnwaC/FnVMQMc3/0jUOx7VVhz
EF3Iom64b6ogO5WutC60qcxLyajlghxPn4bWuNNVs61oS336PcLaRidg7uPoXdMTPjDBo91H+U7P
+SFtsTE1onyJtN09LslEbgm6zOYcWpqt+Y1zG72dwcy4s8BGkF4ij1jPaRk1pXgzA5HuUsKXdi0s
mTfbQy4wApR5HkqLVn2gfmMMf/UJtV71XTpTvqp6x1Db2dHXay07ulNWHzyXfn1J8nJL08o9jZIm
2dROh9RlpQN8ASQmNyGo2XR1rnhkY2oC9e4p6Vxvn0oSFWwr2dcHt5b0DNk1i5ScJrbVHATzQFcT
mSVp2e4vh5bWWnbGe9nM4Ne7BjyRE48PllvHO8KMAyY3HSIipsmZG6D7H83ijYrvHqtSs2nTLj8w
j4HiifDywPRd0PmIvbvMbq4+Eggd2PFlwK4FIq9+w9FovPqd3s3KdXZY0zIAKMK/eB3k4NaunzyX
h6ky5MY24FeAvGQoMtGcJIvOOQQEsOzxNtobPPiv9kymSzyXDw3OlK3jhKyxgfXqpWkDAD3nwGBJ
tAzA45mKIUZs02grozm+FE74zyUN2/CUV3NZsk7V32VpeOfbxVAaMQS+QFouIVZxbdJGkM0zYn/r
0e/AqphpAXwohk5BuF7aIIAgj3EeA+dxypgdtPoxWy4NIYKgebH8N95GM1XdWKQlD2b+CdSvg6xi
9VtvAiVMaoR1yhuRoeI0MjQ3wOVFmVUHZtHkQweNu27H2r6mpHGtcfvpQ2/QNpwGY9grQoS3LZ1U
DDxVcKqGJCCKonnuILWdaWkH5zBOso3K5mZreMQOzrkCGEo86bPKXpxl3Y2tNNj35dC+IA2hkFfa
hmSofpOdHV2dKZkB2o71yS0Qa0CCLA+o1E8hHvBHt/pWURlfJoATiEGn7jqkPJiR+Sr6Tl/Iiza2
eWMbBKnETwQn+veQmr2XSfO8pxjF/q6r+2Sa10yk6VGjgdPtV9j08+dIvAj7ksh2t5cIRO48OaMR
p0WwMmWVnOzRcq61mLDPW7Ozrtz6QygtHobh9zBY3cMMiGrTS9RAHS3YC7XkLocQhp0KSNOpADYa
oC6Bqxm9Z87Y7/LBNI922j3woDHJJ8B6E3XoRb028vfWcqsmEpgAnojT0DdqG/XLADuNnPN4u4z3
dH0aEl7jRK4S5DwH9LYnL7fN+3IJXmqH6q20Ia4gNBafXjMfyll4j42HcUDKo5TC++3EMbriLhuf
Br+543QQHobUXBJc8uyVcWB4ny5y8kC0J4gx8TpwQuepimADtvT0cpGcIOQlbRatfHKN7zAMdftq
SYSZ7ep32sSUPKm6L8jQWHFf9EeLhsrJJ9ldOHb4hG46g9mfQPpaXiL26jc+1tyHObDuxrpCs9a3
RHoGPCvCMC+omeWWTqm37gHxXKTZm5cCIPyqzNgSLRGr57H7LA07fbJ9pZ4lR2Qjtj8rzzRfYfXh
kjOqfz66fc7oyaAk0GnvawP5JKarZ1GEF9oo/ec80eIiFxVhk0Wg9dgCj4klS4aFBgkzascIMZ6+
aIw+i6Edn9MGFkkPRHJtewiWu6Fsr9CjgM0XMzAt1buvToBYE3Sb/uBHYjCWZvK708ErOd+PKY/6
PnFn+oumfgDjS4JygAVqoyMPWlIyBj+LSxZCNwrtJC6OhYnmyawQ79CNi14chXbaTryTnxTjvYA3
vE9StTgHZHHEZNuebNOKThC7hDPcZUVfgZ7som/tZmjja++jz1wCH7X3e/Dp/FrgFi7SRoDVFKbx
RAu5XptzlX8iXHyPGU6eq5l/YqAaP3oaeYIMjfiR9RO5fY6Nr0BuRI+SUQFh1snz7WJMEvvNHPon
eygbElFCkO+1n97dLmnHgKNJxPetg5ugs7SMON6A3Ppjs0Qem/hBs3odwG12h4z+K/P0PthGHmNm
YRhbyaQNebWFCxIjI2p2q9yjxMJtFZUMdXsQXw3CHQo8h8a29mGmZwb9J4fIY4/Z18Gl7bvO2yXe
NQkpgZhMHoIfPGjho6bBtVZFUO4ZB6gtS5pYS5eGMpntMCWSa+MM9upmPfz/xIWXqf7zH//2/btM
qw2nwjb9pf+VnUC8IebW//2vSId/UA0LM+I//u3/tPl3RaPq//2af3gLQfjvnuNi1rRhQ9toJwAa
/MNbCJ1/J8orpL/mMMsK3BC7dEVER/If/ya8f3fNwHICKxTCDcXyVQr20PJHAhSDxd8mPscPgwC3
8X99dw9/8wb+JmXEf+Q/r/9X1ZVo6isNQcHGPYqj8V/ABJbFP2cKim+L9Q7v9f8wbTdpYzs1BJIj
e1ywFqUTbuJSnZPUBYXqp8fOTuPt4Dm/xLzzibYWlnf0whZFX2NuO2axh9ibngOv/FRhASxnZhWT
eKmWJ+Y1tMRFsgEcxdyNW1ukHhqlYhPEl84ELJnZZb/JoMlyJPTf4ykb9yEpwAkGaAq1gGAJMi9d
f75skiAbdwZJdgzCJncHhCQnqF6s69z6CcZ1lJnqzqxSSD9oSiGrZy5JloLmnvT/ogTxnlU6rElC
2JDJl1wLF8Ku0ljbUOuRpMt8DX4LIQ+2DRbIGdee6fHoTsmDU4U2q9u2zcsv7F7Ja13P3jlogmnD
iVEh43fuy0DOgHbxM+aKhA31mHjw4jkszyvTL9naZR4eZHGa0jw7pviXHmbXWKc4hdbSzsarK68h
U9+dzrAFhWZprW3HA1dVAsfEKvCHoMg/kS+KfdPKj3DhE5VDVZ2H+TwB71mTOWyu0Q1Gq3sL+d8R
7l8dRvY5aWmN9iha7Iw9JZvehtJ+5qQnSO9M3sOZOCTKUxy5JQBKT+iW4T64//EKt/mBcVi0aczc
3Dt9YuDvY5+DWnnIu9Q5ezSVUOWGV59JGrsJ+J8O9G7vWO8RCsqtrsx2HeXRLorTXUuGE6Chflc2
BonLYW/u5eBeXCvYBU28xyJ06qVogELTjqSfG61Ey5jBygMCsypOj3RPJ/I/w5ca9zO83Lbdp4Pc
xF6dHeah+sKK9iQJmlmoOG1AzEVD8Nh9ZPj+SmlzRgLQpseJvqcdN6cwyx2YvAkJvGb11RiHsKnj
V5XtsZNvsMj9yhpN0iLDU5IXA9pzWDhzBEDjVxJg8yg8az2UTJVLZgcDjf3Jq+moeMGH2bpo/FqM
Ujq0fhtN+opSE8vhS1sE8uTDH18Jy/92xuzTCaZ0jfBsQRjKb+j61F8DJ+SITLZVahj+AcvYhZ5e
vkZSEJ3xM+U1ilo7Z3bpk2O7Ghvn06zTPzOGoY0tGdGJ2tkNRo3LbV2Sh7jJZkBmeLsxrZbxd2/H
7pHcTCOLx21YouoW9sEuvf1kgzFtiJ3XKib1s+wPAgbqnJhPanR/9Wnh7GnIHbJK/Y4SYg3zYkp4
Q+1HNQTPZH6I7RsZVDWVi+GvusBLSBwY1mPnPbQ5cbRybUEW2lAEVGvgh7AfBr0WmZSE1f/Kmamu
aM+zftSaeld8OZmbbftooO/KWNCq27UP8G5DTha/VA0aGoQJIK09nT5vTxH5lgCrx4eOb4kHOrGL
t9p0PmlcYKnS55jgnpDAnpW5Hagj+ZkkY2zO+08ZT5wOgjs3te+jFpan7fYVeW0WYuq+2yAUbvd2
LnBAG0fMOY+OEW6deIDA2BGB4iCKAOXLML9NFyH/L4KmMvLeKch8HWynIn2JjaQnhHu4gIqWq5I6
bYOQZFxZPSnoQzX8ZYiZYWnRfLoIyNfk3woD/kVgOOSWJsm907bH6BP81ZAADPZODsHPQqPlSMcJ
oZ92/8LMhomxGFG1PQWkDGAiboxnxz75tv+7ICyTXJbM2aYlEW+uxm8Xg9A3YwB0odkfy6gAttFi
eg1jjn+iOrEHcJs7yE445YIjnP3PoZqe6FBwJOfIDOkTZtYQiUsWIPYom5ahDDeo6MdLbGuQi2Qs
rG2SAg5+ItEbzwjKvd4Cc8MEkuHT+DVMS/6i20LY8n+c9AK55zd8s5g8UCpIn+hyqYpy1ya2tee3
hqy82MHDuRIgUuyYacJtjVVL+AM4EajL0PxN1AwVWqal/c2ggPDl0UjvcMKu6b9Hh7xoIE3+lsCf
1/EgYY8FKKU9vLA4kpBmLIDTAkRm3fWUh2Fw7ob4ydbS2KgcnxK0kjXO776Gt2Ci1hZpWqxT/MNx
bXGyLYmDIkOl2I/oVCY53pWRuiRBzDSN8+kmKODdjMB9GRQgy8R1zw2dGGsrWWCKQ0ICW1O+RTS+
2czGtU5USqdpEEg7gWQac2ZvJHjRCXHozi5t43u0ChJKKskWawYmHOPq2o/1Z5r6wR0i33sivJrt
qMYPoyuwKHcfhq7UughM/EtkICVmNWOyxSvoLhnBaU7LLHbOLAYsypUQ69Qe9hBpWpyQrHhQ9SiI
9zRfwm3fknFTCPctkPFb4xn+tunp7GcuPFvLRQKW4Zem9RN4q7y7B6crYIsuQc8IqqGZ5d91Orxm
sp3f5uCgiNDA85ciJs8Z0w+HKs66gx3w/uiK4Y7XHwK6uCtnbK4VRrOtG55ioZoNZvaLJw12RC89
RYFAu84lr1OKRMAtoxW+9V7yCoBuF6OySr1wbzqCyXHd37UZpmCri/nNzi7zIQE0KmHZ9SN2VcA7
/K94dNmB+u3QvGE3lRscFBGwS/5iTe2+7nNsrpF9qvLpOa/sq6f5Hg0WkhUWDOOQ9s6GPlB78Rp4
23k0PU6l9xUTMMU9ORzxWYRnYJMbjGGIa03kGi0PssQBigEpQe3h3aVTqe+UC93apHiuonQzpM33
hLgrs89V5NMTr52/QpJskDTtJJ2u16RpESkCkCzocY8DHimI0OamM5KrPffFxTqrKubhc0dxQf93
QIfrYQAUzHZ5Q9MuPJgzTWH9XqLVRSwjKaugR4G/WEcjg0gL7+bW8KcH99pN3Hi51Xx5Jkx4A62F
hVecxiV43qytZ8yvTGe6HFAAN9wQdS1ri/PTLoOwwuw+gECr9VTUe68rvM384Zv6Cxd8eWdGwYPk
9HYuyonECoYXZzcPv6yswUpq+5yAhvwlMwhh9Zddu4ujhuBUMzxlvIF+hOLQjxWex1J9QH4x92Sg
XUAqZvzNlybvk51Z/rGbnC7C5JKyoohXLL4dxFIbtUjJq5yeg+GzWCnURgffnI+0FR5tOxzXbsFJ
MHWm9wlJLv4wPeKGa2jANMog8HjEU1SpaRVr+5gBAQfmbkWMF+HVogiL12GDrnJw022mE8QHMjoG
YCnXEpfYGkFieOQU2JGDfBwFv/UceNIG1k4C7F8Qp5t2dzWJ3Bsm+WTPJTmaiyg8dHBL1qWo+5Ul
QFTktL6Yh+yKObhnXxq3PlYhxBme5o7kBi2q6N3G/z13L/3Yh+QLDDQp/G2UEEwN3At5Vmx/uFAR
wV7hU1gkPLczF/nrtNgC3uqMRgLRggSk1BvmJJZbdIcy8OCM+hngcbbAaZkOkaY4bluwjpbldJyX
RArMKnc2Ub01ouQaDj2zUAyBVODm01zUBwI2npIUkYQ7k8SVKdww/BJapaFhi3fkINORiRR0fPzQ
WxME7doafOJWGn8zYIlhquLu3RAgsccvc10y2N5OAGiPUNgIxPtg5M2TnWWawrztofD6X1bZ/HRo
dzZtFf/AY93afYTeKQuq/ZjDJM6K8TwBwqA56frr0u7/slRMDBCG3q3PHBcPvu9tieBajm0Ox02O
mpEzfvZyEPfDX7TYvqfEw/8sLiXoHAgetMuTTnwwljh0uXYYfutTTQ+KxS3YcUQMTo1coqbJMsnq
naLzcLStoaUYIip8SOYnvxnHTVG2dIuJhXXV+JL3dbcZa8JfXe1U23YMBFVHE65bE92v5+dPSrK8
u0b2PPs93BJN7yJksrPDkvOdYsStOKwsu2Gc+yRF3RS4XoOX8ej/DvwYJXxnrXoDS9/QbvKACBmv
6M+y/E1+G7aGvvZXJGefqVzNl2k4uikaJWbCO7ArvzgrQU+mPQUmTUpAbITnMKIzadJOndpqaLme
Df1f2nHEAF8yOjdc8uqRjPZeL3fc1lHZ1wxWep63dIIxbR4zq/MuHcQUwh+jX7NH5NfEntP5ldhW
qMLXStEBC4yNFYG5ELs86f1dYAkiqhJ6kZikr46zxFjQaWxdCBi5NM45D+CxFfY16cAAx5l+DxIA
tnmffZVqILDLQHtDrCmKUq8HY1n1YFiHMwKVm47sYiRhdxx9ze0RDJ9mh3pOtPOhrcVfBcC1vmEp
9axLkBSUiCGgX6Tp2wLOXKx2Jsq7vRMp0N01ZUwrgi2MliOqzruIAbFBXOg+aMRb7ANWabpB7okc
NFfsoTNV2Mrvz5597WPOEjG+cFGNoPhbM91O8Gpi1/gl5J6pMDZ91Tv4B6A+S27knRNFm9ZQ+zw1
frLBylb0AhCeSXY4V3Amodixtp2fMNNjrOJsNcW8npJTsGB/VdP0qJK5xWwrIb6Bg9g6x08RqKXR
X+WCapXwWLbTv4LAv0/UkqTE0ELmNSwHMqlSx35Hy6ufsbE/mUxoNrjjGEj8J3vnsR03sqThJ8I9
8Ehsy1fRi5Qo9QZHpgnvPZ5+vky2uiiKQ83dzwYHrgo+MzLiNzbOhBToeHJpHIy7kCF7AbHarD/Y
FaN5H9AiDX/gbkIkzk2Eb43UjFBzTv2d2xJlJUuxSezeXqMO8+B7wyXsteYA4ZTqZ1STGZ53gG/s
Xn9A3B8M3FRwS7GcjoyI0miMvHO+9Ggr1Z/mGVT3DK9jG8bONw0x0ypJeOzmZ9/J8VdJ4CTJMMoy
Nk4ERX6ERQ2StZx3dUqqnax6miIs0LczAj8UeSwq9uuh/NK1yDmWsT7sYKSOcVRelDQFMXobe7ix
92KayE/a1QMytFI4YxsDcCZEuNXBnW4GnE42fbqZgNduqaFHWMx/L8LoMaEwckme52oBTreiv5yM
J19r/gLKe8IxZmc3S70XZF7Qgxm31NxN9Mr6S1/icjWHbzgiC25wjqseoX20Y+lRBF1U2N4WWAF2
c3Zposi2Xsbk2tPHH33xZI4+/KsRb1YdNSU00pCwHuFl4poHDQu+/BKMw2bpvF2BPiS6y8h4t+W1
547BXQCuIMKmBPKBNHswNHTCxZUeA1uzEw0xbpMvVIgPGXTNQ9/G67xjVClq/MLGuR8Pc49rQdZd
drYDebonR9XiU4Um6QM1BQ943fKYkzDWcCLIExqXEvB7mnfmoSPicRM44cOo0Y+GWIs1orqGRCzl
zxk3oYR8ZTiave/w+6Q91T9Vg/+xQeZ35XafgKwuO8s1v484YqykLvBs1yByiBx68sDU76atQ6Ev
r3KwGDRRMSIZ+tDzbeZoP0Y1BCnE5jCkyML7bClOjMXmK2AjBEzVPPI66SbwvPgzhZL2gxGRu0aB
9+vioKqQVEfPsj67+F5edX53Hy/Rw2IJBBWxEU9ju1p3QwhHDToOMhZyVk2S/Efai/KoxV1yQAlq
W0nKjJoYroCC6tt7taRICjVqe3thB7cminZz7unHICr8k5kt2i7o0cUEZSI10I9tjlBWIFlMzizi
hbeJ2TET+47c215hqpq0P6jBpGhsf5eFE+R+tx3uohEJnnp8wmQVoQgDUafQjG5bz/zUQ1/fVGJA
zpThnTHAQulokaF737qR038b4dJC43FXQ+sUFy1za713watkkFitOBCc2UTDVGfcz7D57kJlQe2f
hIXT06IZkIZpILZGjm6OYaY38nNdRX46b7V73YvwKNLHWyvwEPtziSGB52E5VB31ricJZMQM6fQD
ZbX5Q6CVE8HJFh/oDrB3/Z2miPKB5V7ZIj9RY/jLHcfrMsQJr0R1AkGXa9O7aGL742gJ/HhjgO3o
1qxyhEbQzgY57+NZoOt/QQFAwL4fgABm6EbPwvyQ4YO06bzqC93DhaF3JwR6sEFLlmUvqF0H6EmC
8UjtfVMZ/gby93XauV/8yvxcIX1VV1VLNmj4DtYfF7nyIi5zfW27Rr9P6nAGsYqwmJXRrCxVAFhk
k/LS6re931wZM3VIjzoV+VlgnoVRYZnTXnv4kx2crLhftC0h2d3gIHNUdp1GmnX4nIN/8bBZWY15
np7GsT9mMb6FtbVrwCc+k+NEvQT7MEtBPEBDtMzLedaQBhjsClkTWM9TH/UbyFPVyfx3gs1xdbLk
LmodfKx2rVlTsQYNV57GKR+2pkBfTxLy3CW8aXmVJP7bhNySf2xz8S0eyJrUeHhjn1lAzJZfiCtZ
srYuTBqZdi2y3j2VMSQ5hJcmOKqFP5KVwYATROBnK9M5P+TE6PTkxiFb5k1rA5JRZ65Ny7iPF8Z+
i2csJEI41Y5SIO5K1KH3MarX4ZD+VdrLXZMQ8gtHVDjbMslT+AOr87LBg8IDIDqeP+IZGiw2lPKU
E/Ngk04/loyMOiiwO8ibjTmxwU8T7Lcn19thJXUVtmaCUJhM5jDarI+deFQfo+WR0TIxl7fltau/
NMLw57/LY1vAc45zKKA9oKYlLZPzvbpix+sL2UJyH9RyESGH45nzB8fqv/mDRF5Jh5GWp4t53j6I
6jinr53G07TYhFOMxyDwc0YMxsLxZPvdcYzTbo+0DScpz1S1ImqxbKwFYgDjpkZetTp1Sv6fa3or
uhg4Yj7mkz2mIgfqLR0uilitezS/UQ96FPGhu64N7N3kSJ73lEuC8DTT4Go+FJq68D9QqYA6Bpoi
qsphTwxGm5D7PljvZCEtBQl2zidtb7ktUOA40S90Wdg2mp4R2RSNW0X708Muh+DguZt8QdSFjh62
pzrOEjaMZTJI4720MvY0aFaSoljCnz4AyXL1NclFQBkywlDtbyrJZH7RopOiHmFFyr/2iUbTqD4F
yDad1JyaqDdOj7WnRZ/y7VzAWyGzQoJZ6Nnh+VNR34ucmO5Mg1l58NElK62vBIZBiWSp+fwYS47W
eyZzlrEVgFpCnjjpKZ6jnwU9/ohneMQIw/k7D3v4oplzLcgU7IAEQ5yUE8trIMx2fPKKV2lVteCd
h1e2ToCV0PW2VNUzWhuwAnFLqM7gCq2tLNinUxJfTHRsG6Nj1KM+RjWp5Pus5qJYayScEGFvoMHQ
yeLqmRIZSnLkIl+N7z0gXNyYMG48hdVknXr3o45oxlE9BzMTKAXIJ7+QzRGm9l0bHIaCbvytHv35
kqHectnanbRRTJp9qC8fJ9PxNk6cI68krCtdTuo42vWaOe+A/3xCncG6msT8zzZDAtYTVxy9qXRw
AcctbcGrQVQMmHIyEjCkyXRlsbtXOxTj1F6YLugxuc1AFbV1g6cRo+i1VWt7uxnnvZ4O3cocwwGB
R2DMe4sPDeeZIr8eEAocMr89tGRDjaFB200LnOiqdshBOFPvb8dUXlUJfT4b7sktkMFtCJJMedJ6
Q40L8xn8pwg0rqKJYak2sKjZyzd/7ukerf6y8+wLcNOHdMmvej8jfYFy1lUwP5W9EV26ZksOiYQb
JsFzeoxBr4nQ1XdJx+h5HGcbJePWNK5oMs2roem9DSofQBfT7DJKwXn0NcaZ5pDtQBDC1UMLpA49
RlMJWc4yvxBBAeGxb4J6U03One7jSm1M+V/VTLYHWvZnyD7o3VW8DMYovuMacptLEbK5le58NTE2
UiBYUmwjN4ZpaFaocyKPYs6Vs3GNFgxuHYXUNXEZWOumlV+cJx4KtytLLLiJBdjneO4uEv4diVsd
ea65zkA8o3HYLx0xSDhgM0RXB6EBxUvTRPBPMwmFmMPFcatBnjggA5BfWDhePk9QsyAJ5BCc9d7f
IOHiTeTk29gH91/CDUTmA6FiNVfLRTV33hC1lXmagsJcp1RM12qDHtlEf5WTg3/++QfqX9TOthF/
asmv72pdc0+Dbbons0zagrocs0jhagdwyTiDOOOp0ddq7XnSjHBV1GLRYDxdOjkim4NFiDZ5p6JD
iUUssichT34KA12cJt1E3S3XD00wbzIiwrnl5RxrxByGpvtGcsXmD4wU41LctILoopr5YvzK2tIV
8FxoHkNLO+l0nMeKVnWUihe5Zmck5Ud3DTdrvDCgisMYmDYtZPq1AbXVNmnXOi0td0CUfQCQxncn
0vm828e4y/4mu7KWkBarrPm80AHq8aaJU8a4qfAfx1QEa2BBCDlYB9Kt/XURRD8yCXOegP+vrRHF
lrDZmlLHSuYwT1aa/WVIDOJIHoNM2uDita6Z2XeQGPXW4pahevzd96h5iw4HY+sh8T/bM4nxGLnM
dWfPH+myTVy/wJXNI5musrn3BIUvAUtq1XSMs3NoiSXKqVH8ECFDgAihwNa+FyiS5o9Zm+BhADMR
Lx46WVo8Bxm7tkW+BGw4LirJrWijEy7tssIWPQxYIEL0oF27sWYYrUIHN21q+qbKg49BJz/2EkXJ
bEs7WB0NaGwrFNaPHe7bRgI/vvGK6hqYDjxAl68+GE7CzLoLmZaVUb9lVU8If1H88g4u4Hdrxv/Z
9OhKEdX9Rs8w4klwk2lI42hA48tpPybR53qmxuZnDx2FU14svhgXF+3iofHgnwWxdNAseQNoKfe+
BDszdAAoFiQ3WBzdDGQXATxxj+CUt1VJxhiuebPVW/vCo1EM8T8ynWK1VPM1qGwK+w/wxBqAnubt
QgPIFxxI0zp8ZWrsJfVFh+oSfOlQZUwQmi7r/Dih7lXl8deKSoCXR7BS6muMdq4i7VYzoVdRJ3H9
7K4ONqj7oBoeFNcIva+M2DtGk/9j8IrrOkgoKQzxV4Ab26nHqc4a6NHu8FpMJets65cFbHogOhp6
DxqWeHlUrsd+QzZi04sBd3sdz1ptZfsVSqvmJYnAkqGqfoWV7r4fCT8tHXWa/JL0uW1O19mThs1k
3PJUneb7hCePKEDijuFFa4afGte4N9xLVBd+NNY1sp4kwkwGpCPJNQrIx3ryk4tZc6eN41rQRAbL
uOBrN0BN/pzAJzEx0aEtzaPkLxBMBX5FhGypvUSoeOePphOUKwwS4Pj4yKqj8rCC/DKuqDnUfOO9
vhdtctfXB8SgW7pk9At0qcPiNv4ogzOW29ZbEGwm6h5N2BrphNBFQoaxH+2aMRwt74if7Bdc/oZV
JuUrGM5tLDnOJFfBw+zIlp4aOTGjkbRUNSd8nS3Kh6F33WtIj1joY0DXldopjGNjtxAkFAgO1MTz
vDv4XCjld6SOV7EM5mZhVcCrpm/uouOgDL1kDZ+wPKEOfxCBN0MuCSScoFxldkD8rTZON9A2sxMZ
1wqleCZws4jQcn3oYDGTYILCAvQEtU3cFik6ROa8grhNd1jwDadGM50gnfDgKdCtQDmsB7C5oK/R
SBgiZ0STaYmR85iQ91c2DqEUfckZ8pz0vywZb3eLdi8KrqTAdQkyqNze5BQMIjh9kRR8aCOvPjFY
a9GrkbNTUgXHqdkakJ+3rQgfzbHjcvK4IVp05BVPz9EjxSC7B5WhZR6eeFNIsGf2Oal4GaFa7VzT
a5SMZ87LheHgUhB22DeMVHvPh0/kiVDYo9ItgbK8AHlqi7VbBy6WV0hTqHVqTk3QPLhEehigWwoP
hFDFgzERbYNs+WLZbcfItfjkDEZ8QV9gkIIjyVQWHkW60gpWRd9/1tF1ghQni4WEv26v9ydSgf0p
9ND3nWOHIpCU5lAT5GdObqhN+0KqRaiJE3lbnHGTQ6eusF3KYoM0wUwmAKX9LsSrAZUvUO+V9THT
aBa3UzZhIOmVzaZqJD20HxBVlMIpjL0YbsRuKPnkOCOplVnrAtHv/Pv/B+spk6U/gPU813LfA+ut
EZVsvv4oX4L1nn/z0xxJx+fItpBNcCx8LUwBVu4fsJ6h+/8B84U/AFR5x/J1jvQPWM82QORR/+GX
uk/q4KU5kvsffARMX7gg/CyPP/lvwHqcxq9YPVjfZM8p8XnQnR0SddIg4qUBRA6zLdAW7QJtFVQK
QxDXI+a7RFI/557XVRMfZDLHKHGNal7t9du2KaBkALeNPJH8l/P/qUU1KQ0aUDLEpOZH/xYuMySe
FhYQRZYOPhJjrbSNGAi3bTutkZSP12olhjSM8OWkQvsW1WK1U1OgqSjNaoqT2iuTvz/v+uLvzvuc
N6u5CbGiVdOPXwYEYBBZ+HmYV0cdySrT3P+7Wc292uf5zFrNIwHnTzE6Uz/PqzDaRx2K01bLumPl
MSBrA3AmGI7Q4Nou6hxQ5+l+1Fo18dz2l+WUsspJbQFLBRLSwQ9J/lqtygYjPxkPav68o1pUk/Oe
z7vLH744wFubX60Li1Ls2tQF9ITvHT3L8fxPas7yUfzTa0Y8Mik0AbFZ1mcFuUSuPC+acHgRfqEb
fV7ZW7q7WvzWe36U56f46qGqxUI9f2Axy4Y0BwA1twJC3tjkwWb50oE5ilZAdCiTRzItpl7CMq+i
dWNUZFLljmqdmnv+nXqlTbIrO6MzrtV7Oqt1anMO06S2Ipi88reMJQRDt46IUx3zvJ852rdu7407
teH88qvF5z+VJ2gBwTK0a6USZcemyydl/1SNikdjOPbZ10I28XPYyIZdtumpnCgFLLVoS60h2OHl
OpaSV7Bwo+agZjvUTMqwhnwf5cWmEwUgCpkXUxOGXvgG8/QpbfbxwRNYNMiNKnOm5vQ02IPj0vcq
IRhUpEies4LnZasp4d66xReVwVMTVyYh1ZxK7ZGB/meRBOcjTpxi+5ybDCl3+IV9eM6pITvFJyXi
aEBxzzuojJnKqYUqlfZi1orvJoeRG/ScepOWGRGPEj3L1axSQhvraTg6+a0b+g4UUv1KXQ6dLodQ
s8LpichwdB/BAgY4I5iemd9oXrj2ksQ9JPaMM8/59D0GLxtTmjWe80nnhK9ap9Kfao5w+IpBE4af
MrtEpl0m0xYSFiuVBIa+Ck9rbu/UXUCwr35O26qj6b02AwEk1yWDttmPiUvQ+obeP4O+Gr2fCdAw
lrlQh7LdpkqBrWap6Z0QxPXWVVxpqxmi0UIZk+8M/g4RV5TwhpYY1qzVSalnYmvNug9IH6pV6oGd
n1WwQ/6iOGXBQiOfZvmnirgbLzO5mMlznhPAUk0gi7dYL+dxEB5D+fZJJTZ/qsPdaC+IAZELVbps
apuas2GVmfgs49FASKbJME3N+RNK5dRaiDrrSGu3htX/wDOYCK+TAaWVUoZZNXJWLRdLcm+ItHrO
82uDRSpZpTFValPNwaeKeZnCS1WKMmTyEi3JiRsj40+V6A+RYVy5I5GpA1RRl/p3s5youfOiWBg2
MTB5Uqv6PvwiSIxvo7LnlVC5WAECd2eFy9U5PRuB3NmDBzxMqXis7Iz2/t+LFbDUuNh/lydqlZQB
tAoszs8rfL5MFVK7Mg6uOsM8wvA8J3DVVZ4TuJVd1SdcNneTaII9yinzWreHeK2uXF2up7TInhXJ
1IqyBkjgjeZBJXD7SfqYmglY4PP7qt6OMm19kjNgoqxWdv7n6oIvbVwiy6B4xGevJradX0MrAUbf
aLTAcox0noSkLteew2BfPZVS4OhZ68Ot0jQc5ZgAlffiWSIw0TEfw86DZQcmCyS2AQS76ut7qdSm
JrpATFEDQLAD+gLwebD8TWV21caT77wrFfFyL8UjIkfUgKTndFLrgmL+yyu7ZGdKBTg1wYyPOl+J
pOIY5ZgfLU4Hg4becZIjPDXnCUT7QHU107Hx7nEbQZC+EO6afFB7qvJ84nUAv0UqnMkwgZuTSfFt
qBv030oZT73gz8t23ZEg9yM+79DYuFCm/3nBG/kg1WSZBStrsFIrUyXvVTFIlaxUWr7TdOpHyO/4
XRm/lolT+Xn1rncM2Lf40vRbAXLDmxfjpCZhaDyi5IhZliyZ6LLmqiaeFM49r1OL5VL4QOLkFrWP
2nxeVOusJIyQrncv1JJND03mRv7186xa++J/nmcFSVYk3uYDnjParmnrS1OO49UI3gQnftTbu9J0
h03fe4CcDJDT+KKEkJKQihvBz0O75z3LZChJ7oQoyChoNWy58nlWbadRucEEIwHO2GATL8s1oyzL
NKHGWapZtVJNKrlZzWlEzXQa8nU7/0YtDndWj3Tq+ZdqrVqcXVn+SUFJrqrWrQhN5HIs/+T8T1GA
MYoZO7i5EaBgIyE3lyqeUbORCi/lykTOqcU0H3kI52W143nxeTMqVRxH7al+hMIlMfL5P9X+58Xn
za+Olpx/4wAy33d99XwG6ncvzvJ5x+f/8GoUfXF9N6lQ0+mXWITTTY8UN9VyYNrA1gNqI2qdmvRy
63lxEXSZamc1d/6tWuyXOjplzkot2KFHx6pmdYxeSKrIv9Js2d2q2ee15/85H4oeUV+HGSlZtVUd
T/3krZ1f/ON586tTVD9+8f/yKtS6KaalEPHBlJ2PSt2oyTmT82oRXXd/TcbFYZQv69Wy6lvL6tV5
YjtYbwTO/EOtAmRE9w5j+OUurxbVjv/rOlxOEMHtU32l9rNUvHA+nPrd81He3N6Db17Xbg3cR53x
vxeqzl2twyiDRkrNnvdRmxsr+bnlvLvaxzGglAwk96rRAoGN34z8YzVRN29EOhvoljHmOy1176uq
AAmX9cMGMU6CvHwYrlCc8XatLOk5MhDyVMinls+T55VNYQQyT23SMcm48Lzdkr98/kv1J2pZbX5e
qZb1GZU/o1ioRXvaKsLWAtcbHR7mCA2+y2YQ1JrTbeuGbJFoknBrO1Sjt7WsodpouQI/kd3eZC/j
vTG1G2+u28Ngw8vpjUanveJbgoaPUKiKJReJFjAjLFHWopEAWZQrtkHv2yd/0XFCkHNRnSONJ+fs
ePD2DPXhr/xM0z3nzRLwgWvfMhtw04i9rLULw6T9z1WIN8WM+KMiI+RSOc5QduJqJYLd2nowW3sF
kuODKUv2GUqiWNREApRDN+8HVJROk5z0KJAfY8i9aJ51p0SOWtRcDk4avJyxb/RCR2OcyegFy6lt
LGMbls43lUUb5DjoPFHrXCKEjWWgNTuKNobHgKJU2VLnMVtKDJmGRL1RJ5+XRohtrrpjIXtiNQGb
P8AEf0RMh8tSWUpHxlXqxqg5NVEbMsR5AT0FBaaf5DqfJ2YWUScVu0C1jZ1qmVWZXmV7EzWr1sIU
vJ5tsBTzGA0nLKl9guaY6w3Rmni9syFba/UztUXNOdGqsngY0DmlmPvPCWo2LxfVBrUurg00ZvzJ
2UDkHdBERD3YTeyC5wuEW607b1Bzk7xV/oSJHvJeQAHk81Vz5wkY8X+euVqnFgF+Eo+cl5/nlv4u
QqFglz6PFuQfqg3qhVG/kwnzzrWN3SK7XBB4xYnYkCL6v4ua6iIjNdhr5fYatquEwf3cNYoBJgX6
7K9f7JRZ8T6OkYobGKr60IPawyRBBMiGcOOpHBEcGRWjXryHQB2gujt6Xknxpuov1QSWpeS8CaD5
E5YroZRBVpMeoC5BhC02g95Xzw14rfA35zYMIZRpW8EUQ1VUzKcMGD+qJ+NJ5cxR1Uao/9/FXkFW
zstqTu2j9laLVQDc4v+Ttf+XZK0kHZvvZWt3JGvjH19fJmv/+c1ParX+H8C2An03x3Bc80ysFt5/
XMt0HZl6JeWq2NM/idXkanUSvGgRk811oNH+S6w27f84pixfC931XNMl+frfEKslbfoFrdr2XTK0
SAKT92VWN7jWl6nakGLNIqqyPzgogm1qlDlvtKRMLtqqvgEIz3ACot8+zrUUpQsd1JCJTV6J3H1S
3drVEjHiQQKmg7iCVBOfgNMUlw5FZKAI0crvi/bYGcNV62AUQCNd7/1oEJsX9/sNcvgrO29HN23o
5eTBiaC5wcrX+kW2ua6RRxiWCW0CHtUausMu1XIT/Akj4wIrEDwPzFXvez+8Er3/949tSO/2F/fv
+eC+cEi58w3j2fPr/SPwwNUrd7p9U0c7MZT7OqNm08zRNqM0uoLIcVO5ZFJSCAeBFfd/8jJ/6/g8
NmyyPN4xW1YWXj6/xZhSsL52t89Fe4tKRboxRsZBEi2VeyGZFYqo8bhB0LwlXQZ15Q/X/+r9Uddv
cfU2rzfJfvHq+ifEh9LM4eaTQ0KBqBk+hAAqsctGVkm3IRRZVhduwJh8bwaRrZEStFe5vYcZWOSW
RICiwvz+Kb19RhbS1HxcCCO8uiPdFAWBVXUSvme7KyOZom1hgIZ+/yjGqxoHF+4g/kHLL2yYgsJ7
dZg2FBb0j6DfT4uB4pooE1DZbvKpCuA6uV140sMiuF5asA3mYBx6hIBuvQYFGPTKTGhJ2MNkk+te
JLEt9u+fm7znv76TDhIOAoSQYfJK2vIOvfggnHowrchApq6tf3gB2gSuFn23LR/aQPAQ27oO7xRU
x/sH/f22OyZ0M9NBDcI2aLV+PWgQYcsrrBL4LinXNXI32brS/XL7/lHeuusmuja+8HTE4i25/cWl
6QL0qJGmXFooBXMwbIXW47arzDLqP7xHb93Fl4d69YAhaJHwhka2hwaPxGXGkLNPfqD5WK0szwYD
jb99HM1/MK23vDceHvUzF8Va1+cFftUgz1HqihHY3d70dKxcYMce/Fy/6GIvJ5UqsT3+DcKv/VVV
jQ9A4pLtXMNFBS+/qjQvpbzsWNsRPi9YcRNusYeZMI72EJfERvSYiCLRgzPvhEUZ/LRtoMVPDTay
ey0wwdJNAzK+4VNr4KYyp7eNKNE0SB2wbihFX6JqEXZ3Rq/9ZddOfHj/0aqm6tVri/qfpxsk9j3z
t9dWIAVlgtfu9pmJ8bUxxXcIkUNSCbkqOD13nQ4lYxy0rTf4D21mUzq059uxGLzNhJTv1i3uEcuo
GST50EWwcahEOYKWT9pNGONzMfCymAM2vy2kk3XmlNcQHQ/VFCGtq2+wkrIuHdPGx7X9HudQkUNY
ZYfgM+RpmPdJf6mZyeP7l2wYv/ddjoWCiiUbKyAs5qtPNfEzN12crNuXtZdve1xlxjr5eyoZ67UQ
qZCUWi/4kmEK7kwHZM2tleY8SZEIvYt3FVJkl2H5A9lW7VLXv0jS+Aa0/ZcogKqPV20Mrs/Yub1T
Qmp0YS1l3oPfBwdf/5ZoIvqYT6gvjJ7MINc4apm0Zt2Qz8heAojWO3z6/JbUpcY2O8nvpkHc+WX1
EXiWkULMopawEkhumZ1uHEGD2NNFskBMtCLPhAdG0bcf7sJq/CiGi3QCT1TmPWYY9r2uOx+Fk903
ieMcfFcjd1z0224A9lZSK0gBszS25u1g21ub0hzpR+34U7xuBFh/0U0Ye4cfLQRKem+4aVxs6QDR
r8Q8fp8rs1prVQGVPaxz7h2CuSmF4VuP3FmuHaAlPti6060Z99+EY3yRtna+m6qPdYzdIX6DFsIC
GdB7+NFoU6TIujTmKhu0D0aJs3Lpf48a53vpNbeO/eCWLfIttfOXabjItNmfAWWFcvh0zA14mGih
uKtO8CfN0H90Q4S6EqeJ91QNrRXtFdS3prvJovkPb9XvDRf8CqJWmmLCO8971YJMbej0zsh31FMg
qvJpL4YUQn88PQQTsEBUxNdBBpH0/Xf5zaOiIOQ6uuPJjuDXltlveDv8RaLm9U+tNd71ZfbUN+41
1ukfGzt9TH338/tHfCP2QuCensDwDd93bfNVl4MUyFBoWU/sZYNLLtKcti1BA7Brt81XxxsWVGou
9E5DCNBZbt8/+O8fLiUIU4bnvq9b1ms5orB3hmQcSi7XKz9jIYimKxp69pJqoLTMk94dPO2HhrDi
H26zYf3WP3BgBFWJcy1El14/3RxgRd6N3Ge79659vrCtlecYWoXzdEyLGLNufKucAV2YDLdCmMGU
Worsqzt8gmxk/Olsfu/1ORt0mgXYc8MjJPr1qUPSXAy38tv9hBPFBgNdTC8qRQFEe0bMfJljiyi8
pw+r0C5vUPLfUIdHfjoaH0rXxCwg0zfvPxnzrUdDPGygdulY8LhfvRY1zs4Lyap2bwKdWWfoG1Yy
Y0B54lMVzk9oD6FTW5cIK8Pypd/LHnOr/DB7mDW2uASkExIG6D90JzJwMzkKw155iPiseK6bTg8f
jMS86uCbXROKDHuAVEEX5Ffo+j9FdgDPLuWv378kFdb82jWipOUB6vGF5TNWexWLhLamQU+32j1m
33gqbrqwvzYQnd4WJMmQmqIsNYASXQ+WDTMvm7B9ayETZ4788HNGa63ufkU3tkJBArWNtN2MVdVt
UFn3t0j5bbwxy3Y6Ih+bNAysY2+LB90svW3ooiw52ZTrGv/Sn7zu4JRccGgfQ4tudaL6GnKPyhiY
z/uXbL/S+yK+5pJ9w7Asz7JpzuT2F5FeYDRofoix3Q9pi+xIdIg8amIR5Z2lNi4HpPGBGNvHaMRr
rS8AJJTRE37BkF4J+Ife1g6E52D+gwkdh9ocV9ybBQQpku5jUn7OpxpgrRzMdpDhu+ybJsaPTYQv
RwasZtuPMv5BgyqvGrDsDp7bjokLsDukJ1BG4RZBehieuHAubS7L5nazzoIW5Wa9vR9L98f7d0NF
fb+9AC/uxqvvbOyy0Q7Lud2H1IVJtM4NIjYGCmYot1K5h6lHu1CtR+ozrjEka99sSUJ7zsch6W7e
PxfnrZaeAJxOmlbI8F43fWJGHml2+nbv596wH5GJurDN9LEPEKqujfkSEVwJH8BHCOkWmXY2bvKp
TG88vzr6dnZYOPHLADmslVP5HUNV5L79HDLxomEAJWOcpICqa6ffHJM/ievyKyjo4eiHdrUKarj6
3IwH/vYBGS30WL0gW0cDMomU8YttLuKnDDnadeCZNx0Kajsndz/nFdh64SMyAF1+2qeUg2dLPwJw
JaCwRA6FQ/i7ye8Bper4cgdfQUd+dPuEvr3yt15XP/ZdCxMmii/jGqhpE/4QRpKd/nBvf2/cAe8Z
tk0M7ILWe/WYHZNUZZDQnAo7/UqFq9xoqPRQryamf/9IbzSSLkNY22egzL/q8iG/+LzaLHWLBsL9
HsGkp6Sq1wgaH2g6bwU1axDK0arIbbzFCvvh/QO/EfKSCzMFruy27Xr664EztjR95QUOzXPhIMwH
Z7QXk31Mu/a7aXkTlbhg45k9lh+FVIgIkQzIsU8hZYu4SpqVm8oTP2yIs/ulQlMA5aEED4Rd4IJT
fv9U33jRQUuaLvRlggsGtr/eow5wjAlruN0XESYHY31RtslXqLW3k+YAl42fWvwp/tR7yd7p1ZdO
xg8sJlQcy3Ff96g+bq9TjPb53hj6awQRN7T9Gw9WzuJ6l/DCcUNCUWCn+daBLMMHMxBHs0X3gXou
0m2lfTvhPbiJom6AbkmgucTzQ2xgyq39KQSSnc7vZ0rX6fFcbP11+BX33eBEA20Snr3dBntAGBGp
F62Q3sGUJkqe3n8ab76xDJEEIoMOLtmv+kAXSbwQGnW7t4qrsTOvbJujmoV7TeNsAcHyqEItE2LQ
f3phfx+RC1C2BNO2fCC2sH99DZLWCEvDrtp9vnSPEMnuDI/RYRAh1xVNzQ3DlTVFRvzMJ7Qu3JAy
VeK0m2jQGIcHIc6mgOvWFsIKukhPy0K17P0b80YqihP0GDzqfMzCed1qoDyAFF6b8kVp9ldalYGB
DICUtGqvGDf+jTVWtxpssXNRLxDefF/Z4Sawl2rrNeZChix7glJu/eHjsd96XkTIPClGt8J+/SJ3
4RCYFgqLe8Rqkp2ez9FRK5xj1i7JhtqKh2kLIkEoXum7EIX0DYHjEbxNtO4Tkd/O+b4wnfjemqa/
kcIc73sjvINcjS1MceGjS3dRi+h6oaW5rP0aS1skyvbIzuvXBf2CnxhXnYAKEvuRf7VUUn9vIISL
9Rm0lesPj219VVSMEOKJDM+x7bqv2eR8XvoMRQIr8T6ZdfhjqeNtOmD3ORbRdJUZdGuop1SXkBjb
mhjg/cf4xv0SqKy6NMYesbTx6v2ONBHPTuHW+yF01tYS469iLwh9FT1qGr2DbVt/52rNUzL+MYn9
Rqzl0+t46MAbuhCvk9hxYpDub7x6706Zd0j03j7EWgBmE0c1RLjwAByb5jSgPw6Qj/wmXjMOKA7r
vx9TMZZybN2V1YjfeoaqqJauEnaN9st809g5sqiprm/jEV6uFxlfJ1EY1+ghXyY2DnDv3/23BpMc
nGwugxiPXP6rr9xcgjBBjwXzS292Vr3EH4nyW1KF4WUeSpcDzS/W4QIWcQgRAUVe6f0TeKOVAZXv
+kgcuIaN/+SvrQyRUtH5kVPvs37JAbQeIT0nom1X+LOYm0b/4xUzFHpjLElMqQPUB6qPrOercEPg
FdJj8cIxh9z/VpoeMpxV595OJG12cYdtVzFk2GnU/oPmCJ3XMPhhIb1z4QG13odT4N8m2tci0aMt
1t1oK8QxWgqjFd72JiJxBmCOEOuCdefhhAEvR/sokEeo5sZBI6dNL7V08j61pJha/C3vzSh7bOdh
XnvoTH3tJn+HqWP2P1ydx3LbStturwhVyGHKTDGJirYmKAcZudFoNOLV/wvcg+/UmbAkem9ZFkWg
3/CsdQe2ODBFqD3ugCZlrxizd6HlsM1klRwqpEGfhev+BqrnbQd7RIBDTXRJrOULuVb8qwiMfd6v
Lds0X+jmGPjrOEYGg/eRQSY40v6KL3FWLvxb13j2zF7d58U73g3OncFG867/OXW4OJt7/zMkaTpb
+XdPX18NNiv+2VtABXGHFWtcBhWDaawENXeYxtFLHkRw15LplHbAdOfJ+miFBd57cqIfcZuLPbgs
WkS2695EVH5wkumO7HXM19E2T57srCetoy+KoOIiYcWdQ4iQK+6Q4mOc8jdTJd2mgvywiyw9/VzA
UNWkx19u7ZVcO+xiQ9wKjtSCOp2mrn7Ns+CPncr5j1lYdxGWP3WVYWuBfHmZgi5Dw6r/ygnrCqwC
SCVhVXdbSCAz9R5T8IzMEju05aw2WaEmFJXQzLZZD+u1ZF93riWn+q781Ebe4V/is8dTQTqH+L/c
auOYQXblzp5ddV2j0aNN8njKCqX3hIdiX4oMyvryULNv+t9Hj+figmhtv+yiAiTLC8c703rEYbF8
9L8HCLL9Vg705EJPVrsJdsKqhzp7iYcpuyQuBJYhYf05ifHNoIM0atJcuj41gfoafcBXrDhqlEMD
QoDlI7QT5bYsbRPeVjLfDMiQN4A6dh03t8czTP4mxII55ou5ONTKx2ESe8//e2hEBz9Z29egatON
hyR7Af0XhxZuBmdc6b6P6AAOOqj2g8b4hv+HjG9BSfUU9aCeeAV2aQDtrLS8+NWFvWxNwvpEiFef
2pRaxuCYbEppvGhpGS9j3dxhm+lLnQvj2VL0jqNM7+PRcDZe4sVvCUn3p7RtIUAsn1Yc8S/TDLmp
ZQ21B1tNvrgYnjkmkPbHDq/zrHtGWRWYbLayrHIHckNaDK3nsZdNzIoMesbc9PO7W/f5nQZTvx0x
rm7myaf97kO8d8ysP7HOQch40eiUU17uZS0DmIR2/OHnLAEJV1ecrcJ964/zx4S+dpUn/XwRRjx/
2EXFLp4V3StTqY/qq1yedNEMgQ4VvBlksG8oX96hDk6vPjxWFVjNezPhPmkL1MdydjBi1N0iRWrh
YbaZg/SSjzi6DtQaJP3bDLWL5oyUT446B80c7IKm+HJKNo+CUPvolKFmzWyouzquryiekjXjNbX3
rHRT8W95X3qUK7sIg1XqJRBZhWO9mpUogBg8Ix5qt9HMPzvq4+i9T4W/Mccw2DsFfzFLLSVM0EFe
jMmeT6Nsd60NzQNMLNPz+I74r/tKRvdHD9bNmoW4+YPtXOuW35PaJg9sqEqjtK9Xri/Tv6lfgR9z
E48ehNns6oQkf9+2C61JV69z1d2ncPR/VsAEofvL8WiMRvvDGz88L6g+nMzdOtKgcSzyfh9XTfiz
S58a9nC/mP+Ou1HN+tAaSfHDA27ULs/76GG2pSQk0I9cVh2Ine++ayAOVPZ06NIMtNmcf4gp++JC
Un4JJ+Y/L15zu1bPIYTXjxRoYJJVH2M3IPMJs0s6fUi3sd5CFdW3sBrfE6gL7yx6F9dc459fPitd
TE2iLdFFLrqZQRi8GvRe79xkiOb48Wu0PEzaBRGQzu6pZAS6kbmtoJB0ejPTXDpIVDzvUexDOSMZ
ybytnvjCiEXLwPw9gu5ZN3AJXrsxtS6Rm72otm9f9fJgLdSbsWY/FZENye3eo+0MlOdpEJi3muXT
vNP5aybkxh9M9NVks5pwDA6DH/0YHVFQr/m8F22QwojND9ZiCm6/eaEHvDFDx80ndJ9jP6Ae9zaq
bL0rYzmi50QAgO5pxhSDamCX9f7ZM0ISuTqDhrKYrpOwmW6Pj3C2eKu6KEFXGvluIj31rMa2eB5J
Ld388iNqEryzvRfRGiNDbS6RamnTsQkwN2x8w4dYBAeEhcZoPkRAt04O/bVCpqCWAgRTViFPrqxM
oqJ5tB/w6nQFVixGtO3dzswCOpEbnBo7lKdqkXERok5vj5td7fKnKZjmDU3X+fp4wCTxYRWRuTch
JJ3dqNmGCTkFcIC/5kyf/BTHcd58o4r548cW9xz6bPwDThE7gB1BpR0VNdy3YNxmrk4AUuHB8AT8
QFFXT/YE9JAyYuW52dbooz2AgL9ZUbwURQyjsZx2yZx9G5PaK5a8PGNwt6J1+S449/Vju62D8DCT
ZVj1cX5u0/ZTNzkwH/U3788u93EKmPWo3Z995r+YxlQCrunuHOc3YmQlJYAFuJp6D9ETZ0ijcs9h
pz/tST/PkOhoh9ywtC93XSZLMbwsRI5eUHwi/Dq4s/fHttO922b7EWZUD1GuMP6JnsVAO/w763FB
LtRrI4k5tAYhyYTSWo+mlmtGoVD1khrybDcvWX6o8mmUP1n1/NFN/jPEyHljQS4r1Hx0pvLeC6BI
lEylHI4jS3+rfLR2jpj3bWZsp97eF7h6vJKRYzAt8PW7ZCltMwUKlrt06UBWE6jLliOrxz9LCs7K
ZnHCITKcffleFA2aHqTjuWuCGmld8oY4GTcORqltXOEjyMI/oVU2qyyr0P2W+i6i+AX5UoNQaMLb
COJ1zQbw0mQM1gPduKYOb2UOgWKeB00AojrqlsVTx++ZTRq3bBx/ZbO/82rQKaaa+Ac51peQ5pVW
CeLYcC9MexPgr99E7fw3xYvE8M8Gb8XvF/ekfg2WjiSFUuFuMpqLXbBJy0ZIvW6k82wqA1CjV+br
Hnp4af+wu/CKMZTmM/A8NOelhISft9smba4oX8TOHC1FiK8HA0V8BrenffUM6gihcJ63vR2dJp9L
ght8G7qXmzp0/hnCMSFy1cCJ5uha9PPdbCMqZMuzV7EP5dWGnVEInRwIemL0Hsl8op4DbZKhaVlw
FqQYL0Had09jmmZr7IH7ZqihNmTv7D3rJcT/RCfwn6CVjHqUJHj1Heb5Pwc862qYRbPqOFmsgl7t
iorX2O3bD5IxX40lWTBQMDlfXHTJDKOTCGrqAANlJIyEyxN9dihNFhhwSMhcn+BdE/6RG8IjJTLO
ZDfb/i+2OLAeNl6xUz5Q7abrue1a/sbKCao0kz47uYt00Bx/eJZh7INhuCnZO5uMyefKaoZTV3Nf
kn1wrOwMsteCAQOVdGyb7o/gBpjLKbvrSd36HBhHl6XBRjRyPBXDhOZu+ajNTHCLUFIJBgIeUu5+
mBN5kqMDki6gzKXP6FlSnsrQNVgFSU+RgFLRmIHawvAEBm/SMw5zselBspzCLlFsGbRs/dYeLfjH
k13uNCepk7MzDoAICUGfLAME1SDNZmNGRXOyqW/kqhqkvSf3Dxiav7BxJ3kK/ICrp0V4pVAh8Q5F
Y7yGRfD43tNqFBB38z+MBrITzoTs5FO7r0TW4p1UmI/4OZtwrYv25C1kh6Za1j7UOG/7LLzWRXGw
E8V+eVz97hMc1MBsGlbeu/rULT+EIme4QLLSY4pidKfUC6ZDDZ46ZdhejfZwrMKEXg73zJVBEfgU
Kl+sAJMZ6E27A2SjfAUL11w7gd2eHg+gQZGz2BHGVYCcxOqOSnsuK2pVKdZlyvy/UaE4ZZ7xqQw4
q+3y2eMpSvBzJoJ8O6sKVmAjTnOVilM4zl+hx2HJ6VgsoxElt50P+g6RHIG8fPkpN21bA0CdxYlv
TxxxSG8CXTnHPOTGD8nmBJGxPBXLR9aQ7mcv1YdCdD9CTHasGacxy8U8ID7TEOitD1EmFZcT4KSP
5/My4lL5+HBAC0GbLjg0YkpOU1Gkp8dHUTofDGT0gEfdXeviEcxkvw9U4wJwUs1nKttx99+nAHvL
E79SHQv9HhyblCqPtW5shjnAOx4mw4NNVn+WdVL993So3XAl/FxtBkKVYqddp6XWgFVRdZ3xpJri
N9mzeMswI2SjGDVnkfRXZ0FVpEELQmwfCkX2WJgDE0/ua1bAr0+pHeNg8YqvIM6gEKSC29oDgdK5
NDZZaIZ4ZA0exsXHEJlA0A1p8yYnVFW3gdol6TdCsvhEk09BFIbXr8Qx9xtz58UexbUTEpCMZhLq
uBxcZg9GQ60KevjP0JF7IOaWrycz+ov5gxhiOm4L5BrDoMVaRVZKSGfZ+gYcS4rp8eGcuXULHowt
b//xbPSIY/VL4unx7CPj5zVWjr6AVoUBRXU28ag/nndSYfGmWP5v0+9Ch4WT5es/Hh5f/vGROThw
gCOMFo9P//t7/nt8/K+1YYl11RGH/e/Jx38lH9/u48P/Pl+ofPaSFP3f9zY+vvnHH//3nRBL/vTs
OfjvW/rff5jGqb8dR/ezthF4rx9/a2F4h9YbuU0nhCMeae7HR6U9/r+fPv7g8dz/99+xylHuuk68
P55/PAyPiPj/vhToeuLPY3p7PEXqad6qqv7dakGpHILXqSISdY9P//cw5xTS9dzwaj8+5JoO1mTJ
FoSl8wSwQR3SpiU8MAAsUnVz7k3DvbBD6S8+g3ZX6BwZWWVBhhuDcGUus8Axn9w1y3H/xtzSawS8
KEAq/w83IrkyuTjvC5UeCTzMG3LyDu4zC+h2LMaLH1KJk+jaVWQ4V6qNrL0riVIOLFjZxfBdmqO5
n9OK8eli5fU2BmSkdWb+DildbimtDurs1yr4yYkt3Sgu5KummoN1WzkEAV2uPX5RfrejvirPvrOw
wtrniEEqRlxY07HHhAup1gTvHgXPnmXu6rH5HY9J+RRja9kGtkX1H+v3Emek0SnsxpAA91WdHVM1
+3sz8l6FZrkIsP+B0up5npxdFsGhbaEDk2Gx946lz6XC6hyirFpHbPs5ftyvChcC7cAQGHzRRvVC
rfugWsi0ze/sFUXiPXNjeyURa4goeXbqEet1/Q9+MbEXA5XDlH33vYWrWlN4hI7e9K1LlLyhqsiZ
IoxsWFDY0Syix0JHTHFCWqCICB2tug7POAB+jt2tM8VLXDTDHrJxuKEZGT1jef0N2h9Ledj8lUn3
Zuhm2nbmINeZGE9Jnv6qclRaKuCVXdYSO8hECol21eBfrkV0ShS7CRlnI0sMxqGzv30RW4e0f09Z
33pJLI4zMovPBvspENqOU1+zjeSYZ6SpcltEebbOuhr+fwPSgPSbxe35msu/AEzHbUsJvLO8JFnh
3EannVmwKs0lAZUoILeE3MopWbRBJC9bVdDWsoqrYajk0MbzNzuOxTVwl9S8Ck9VPxKu8vrh7rB4
llXy0yhlewogkDLrgBhtuU19KTNUmoS1jlORYSquPgy+hZNH62Ml454xYByO29kt3V0d5PGhteUv
qlvcjyCD9klg97fMX5kdRz5hMJaXnU7gkQUAxhhvspDeMFGsAgpCXNJrWmDVVtEd4A+yNwqaaZ8x
JsKQ4rWnuL+zxxRxMuFswKrByVf+e2+D/S2m1WSQUfPMTd5VxnFmoR7VDPLdyhfyLDLJnQhu8HUq
aNnGTrua6SSyFZX+DHIIT0gds42TK3XW9IfaxecIj12tJRLjbTiEP0ZLlk/h76Lu1K2J93ms8vXs
2dcO5/q6xZpzKMz6alpsf/SexaU/TSFxTX2187022rP7Gm3Swv0aSrNfw8BNF1qIee0Y4FJWIDDK
Ph1kYrtMdDgHagqntOaQqhKBfRF9j2GULd2PjNB3PQy0scS0r2X37Nml2qZ8kYg+17HrUCOYCCc6
3AlQTuFClqF9LW3GwoXpcrT3CUXFNRfm0vy17IBJQ3EY4adDXUdHv5z/CUbJRp39NGr5r0MnQix8
xtahcddXPuta1SxBxkUVbyP+/2jUC7wx/ZNm8W4UHp5YndWbNIOPkg7AuMgvIW0UrHOiHGUxOsrO
7DmFG8nCNrdON4a0Pk4HVdfzPtdZsYnt4W+W1dOdKyCLMKgcVqoZAUAVeUPcrC/Waq78o0E1t/j/
ThW1e+I3kJ57DmCOaX+4BqSCilzLsba6BWxnRIepj0/Ip4YNQqn0VY/O39i71PLa5sxxAJzi9Izd
/HmurQhRq7Ou0NxscIPy1l7eRYPTDDDfrFuQKIq4qEcKEAR735lYy+SgfGmWh2Gdpy6tOaEDqBhg
wo1GndtIFpf/HmyujdqJ/sVNygGLIcTWhNyWUW/SS90HTXquBWsqXpavA8aBASNAmoM4mLyh6E4t
i/MnCspxY4fML6okVrC5BJSMiivVcpq0955KjnB2y7WdIWiRhgjBeg9bEUAbnATZc5TeGi7jahS/
XCvHGe7IjDF5am8+2l74u5IlLFpbMQq3MN1BBUhYc+VqbQCGo0U0HFyz+zWJOT0Gcc/XqtZGjKeN
+4q95dltCJ1jKzsbuSzisrUZ6PKUOUUNsi3b+VnS/hmq/o9t4oUpOOwIbMgIfoTFOXH6rm0HH5yz
n4rJpxcarkZlIO5FLtdzgn22bKz21DKrjtVNGGr4jLkH/cjsxN3lmficdX5JY4YayVDle2Y5Br9u
BD2qrj4kdL12bF6pCWwQV9ky1d6WcfNPmo3AIlOcSqUtVjCpbaY5kTqJArCGvRfa5hrV8c6M+JoO
l8cbwEGsUjeOqcNOdvCBSEPl6wo78K7N32l5Ez6Kdp1wbtEcRmzWIvgObBCkgRyuQwK91GTJYgv5
kxorLKenqDTWmFfH57Q9adJ/ta3DW8EJMCkNdVeO/IOtgV86ty8uY9H+KJo8Qzxnw1ns+p1H12zL
ORliZs1inAI/g1DBuqQuVUidZOsBa9sJvgsjAy7aG6RV825Q/VOfjjbKF6Nbe2w/39qIm4vTv1hz
wv5c3hDQXCIxvcys7fRzgb6+9AyQNnkh3HUghEA7jOSrdllggxN6HtkRP/ZJ8XewErl2LB84fFQw
4Cmd32UZ2Xt3UFxj6XUdLDXHWx0MAJDRDtKXmY5ep4pTq/BEabB6RjXPbEWNvw3cnqdG59GZICd0
FnYq2cayGbaNUb0K2Pu70gowz5jK1lYX58+NSw0bT/bNiuoxRJJQ58930CNozxmvHhIvJyE5Wyb+
RX+0DyS3FPz6F8TE1assk00JJuSZHQXxym58sQsBt26s7qfqYvnm5Xl3GdPsJ2+35k0DZTyxZyJW
UfzP7vPqR9b1zcmUxrg2l0/ZjKs22rcLKOz1eMRkIjdNADZmHKx/RlaeQqm3Kho3feMFP5A3YZFg
NJikAbUqPrRbSCaPeIOmJqCV5MV5frDtZtiQCZ9vDj/mlZe71bEUHCHRjC3qTzxvTfrlwQYq0S/f
pZ8mV2amVz3iV8gwD9GCslhHK/9pT/drp1N4TSrzX6FvOUv852b4TUOivSCLY/yHJj1aZAZ5hR8E
dqq9zbPxaKId5N1lEt8wuv6UM8wa2IDZVyz1MNvi2DktHKGoHxiSULyIJM4O6CC4tHNMeRB/TftP
FnZbb+odtvASa+tmMQVurL9sp776dlVfPYt2YVzp8ei183HIxW7MCCsV07wzZOo/Izjeu5Pjg9tW
h14PL57r6euUK5M7iNXvEBXYsKC5u8ZecGR3L90DU4/OZcMZdhA/lJ3Co6F5yVZldKik/TvQpnOM
ckjVDm0EZ3S2/gCU/YHsLpk3AYZJKeJD91yNyTfROhqiQTBsi3z2t6UY9qVZ+0dNineXlLpjxd/v
QMxho4/jqaSfMGLGrndBD7OVOUp+67nqWpnl3bPM81ZmXAXoDXJ3Zws6IjDkXRZNpq2fuQ5WsbY7
zKqEOJlyuklLe1OGJWtVXCkG5e8cWlUbr4ZTpgpvWvnx9JE2lndySCwALmWVOR2raCdCVa7HNpOv
Vllt4XawnMp2y176iL8ZVGWrhH3HW0R7HBpLO21I+4+W2R65Io2sfvg9jY8+fQldPJWsVbde9G25
cX/sHTrDreOt9JRx6BsglNtU2WsJNGoHGN/dmJVrbG23u1iFMaElbMzVUn+eZspZ1l1jhgRe9mXT
Yj26YfSVQG1FcLi10jx9TkbCImUHG49Be8XhIqCjIqnuqGjVwWRZG3a2OA/TE4vTFH55C8Yl9dQe
4+CeJUw2zv3xGBeK9GcbTLsBzstmKJ7zvAmuqoGVbJnju9liwVXGpzUylQnUPZ+aeIcx4c/EWfEs
0GcvzbVzmMfzlvB3veeFiQ/KRdnqYXnLYgOHxd84EP6nlf+RUxVvI2+czm6IokwBT7BZYeamXqSX
VJCAsVzxXomxvcS6sF764U3iMOFw1hmXFMjptdJcSWjl7wsWTu5V2tEeAop+6curF1LLJbChGIUn
LSfbVt9jTjD/plIFVyPDtt17LK/6DlujodE/lZL2AhwLtQrQxp+95aF1E71TiL1WHBuja2TeGXud
q8k8JKouDmqe32Sq8zMjiulFufMabiK1RpczfvLcHw2ggPvjgbbdIS/sb1k7DO9M7KGuCrI1Z3fC
QMn0Nsf5eOF+0L+4vQmMIP0aaBPTte6Z0KRspQVG1F7mLq6oCwy1YRuIH6sj7jV6nbURdAOt4Y4Z
+1yiAyjZfQYVHx45MUi6crF6Bo3XeTtcZlhGhTNtA98Uuy6t8rOTtltdhPNJ0CjeZrbprEaTnqeJ
UN1sPcbNjZfurSke7gV7IwNDyiYfwzPZ0fEpSljezuTwnTVDw8xoRp++0JU8CtY6I27fpw2x2gq0
UZfayc5CVzZYp6JM5KvwMn5Ka4fQ0nnCyzs5It0pT6IFyTzO73GKt8yIE9Dr4rlIneyQMmCgA4p6
05E/GL5zFXEFBsw8rzZ+pqebU09IVSYfoFMZd1vR5WqdTgyDLO83u6jG0UtluB8tgD1Lw/fxYKgh
WsuRH4yss+qOq3Lrs3jz1vOOf8p7MNpFZ/aIlcOfIk6+DcKbz6UDsY+q6cgyVb2aYmfgyCjkdi6q
Cqed021qZTM5bvzkWEEbQ2uMhjiYARV7El9S7NO5m6aR3mu6zPhxvHoebua43euB0yHath9zO1/K
rmbt3RnUCXihZCgifhCM1fxKRNk2Nazfk2ty/p3K4UlTE+9zK2w2uV/d7blT16rPxlsc16dpQg47
VY63E1yF9mIozE0Ppp/tofRzatEKOrpst47BAl8c5hyF8iFYSToSNy/5Fdn/mqB3PqN6YK/PL3/W
BvnQcbEM01eX65hfscH1jxTWPldvAn9D6jSsDDhql1bDW2Xl6lJzpPAgsXW+9tFDxNGRCAzdgX2h
++xAxv5NpBhN48hG6Rss7mcd+jtEHt0xx8260sC0rt3JrILvsLNZ3mxioODe9Ob6lXvsNLBzs2VZ
AZsjLlzBK6o1dUfInkDHwhurNtqDfuQnjGvnv77LFm7NcJzqEeGgDQFkXxsaMhiGa0UYRCfYRkEv
KwILASvrVEWFLljKYQmPvtaMWELEWE1UJzZFZv1q4BtDTlmT9Di4Wkb7Et3EKo6wbLpTzaJB2q0l
e6Z74HmHXkgJh4Kl90JuhjBh+omz0q3df5jwyI/AqDZX+IidZ8OyAHk0xgGL57ZYuL8Q+taVH3cX
VRk/x2r8k9j0Qqou6dZiRn0oZxRKtTHd5j6ILtIo1Nmqdbhhm6pioMkQtbGsnXCQgHG/X966Yl2M
ldo544+8tjmmBE+NxngXuEgM/abhVg+Wyo1yeXA4TmUTrJVBjAftkJD3Y5uVS1oynCXYr5PDWtdM
cyt8zatigbJ3Bp1aevwUqezzYKNiEyu8lmqenqRZ7JGYBqfE21kWUsjZaMUmEDS/bC/SByPKbEBs
wtnj66qYhpRgTzz9l3441G+naVcEpYftwJCtLOpfjMlQTScObS2DaA2noMUAtThazVPlFbh+nS5+
aWguTSPz2o70wsnoNeBNoV+g2kMZKBLWITrDfdXiVwCdEDU88z5kWtamSaV36Ja63qCx1usMtj/x
3rWRkVrwaIWTuc1pozecHKvgMzWikPaiFPvGTMdNI2doRPEY7LgannixRnINitrEbJxbL6wn4nfA
aFwTrvPEkrgiXgOuf3bXGFids8tWzrEaquco0PVZICSkCarUNQg4c/p6PHMRnldjXES3MqMPktFb
y/LGW0HXfuMEpfhldViWSdujE9r5xiXLz/Az2SZaRfvZRLnOKSdsaoDbVaOuXTC/WUzKlo5U8GTZ
ZbVxu3qipuYHN2Dau6Q+FnEdW9hPZ4QKBObdyS8I3Qy/usG2IJDDhWwd2nvp1o2jdGs3HN+S2vqd
YoViyiH+thTt+xEH7drAPg+798yKXbgLvPzv4C2tLjspDzmRe28x5dqkCHduGP+2bXGL80fflkb2
ZDMna1PCvx2/1fC8fXQDqbceI+YvoEDbdaKlcWq9nIMs0cL1nAgcwHn1zZyXIqvi+BLPKI2MnmZR
aOQ0FuR4cfQXPYx1zkHkMxiOk1bBUwEGdm15Oa9O2DAVTatmS4Af3JLzSwW5ucvMtHgapa9Z5Le2
Nm7UYyNyNN6KSwnnyLuI/1lobe6m601sQ4RqK2Se7/2Ed2YQjSt6jtFCqtzJiNhI4iw31io6FuXw
UyN6PiV6uksRIGJs5LkkWbDO/ZoJ4Uw9HLasYQ0oiZOa80BW0gyaCvdPbNGicQvNqzx4hzrAYuR7
I+yePnKevND4XRIkNsm07mg5cj/op/A0OvzzkIf65EcajQrbVZuEkeMtmtKDE7DSRYc22bhN7OwD
hi0F7vCkwq8yTFZ9DA0fLQ9tv12PPh7ZzakZdUSAdciOgXutabI4Blccw7gneF7Xgx3xG2DjDxxK
9ekE8fBEsK/eyxnTXc34aXR9BvpOI9kikVz3XR2dHg/l4P2V9Nbo/WXNjuYFxPxZPMehdM+pcn5z
pjT/lMq9e7GZXtOpCXdWml0CROrcX3vkgUXY70RM/UPijBe4RQKrIhQrWZl95lF9nYdFb0sTLJfL
eEwnb5p1Vg5MZQ6ErDpi/C2fEjNRRzF6d0cE495uuGjNRcN4b80tI0V5WLLn8UdzXOtU+BmXisP5
4BToYF20JREseKSQ73kgDlXX/rLrtniTtIT2jMvY8Oid5lp16o1D1XQcTeyhsyg/BGekCYPysY8U
6oRRb+MAK3IpU/xlGWr7HtvWegoJ2DcxMjptp0/K5C7ajTG1YeMRMG8LSgGUGBsryZ8agAZnVuZ2
yyL7VgDgv7dpjcJnlOZumqKvgMW1teknBMdHsgdEtzpsmPrQ2LVzGqfEW0XUYjqn/VaARaDRMFg7
5VDTzLV5iWaL+2Ag91XCLGYqjMWK3aPajop9W0eUOuTLeY3jl2sZl/4ujzp76za8yxHU0KFJRXyp
zPFgjm6EDGWkiQK2j+x4y76TXV5xhhqHMdnxfVCXG/nLVAd4v/opvUZEBlP4zzs7scp9xZySEdTY
HmfpUioblxxw2Noz3XwD804etdDYRYh4bUITiqGmbmtG/0fJe+UZU4/iqJAeBRtUt0oa12pSoJn9
or1GCSoCfv7lZeB9mTqj9eRVNcsmYwwIgV24tLim2u3Wbell5yJG0Tf1kGGVKLlaCSwQjwt/2FNN
BgZ0rVrbcF7T8ZpNHBXNRj7XCZp6m6bvDECxNPL+xIuJQ5jfy20ipXmQRXehK9+sVaP819hnOJEq
+7UWnFGwZkabvmAy1GfWb5FL8ZwFqAbrxv0Z0mhZEwXiWyLfsRVN5XyY/UH331pq961xTP0c5vpN
tOxPUQ9jC8Jk8eGV6Xft+/13XdPf86ZoNSv2YT2DUjibp3Nv+M6xtcfiEtrufobs+5PboGAH0c63
hV+nT52DcSXqJlyuBTslcVJX67HvNonVlEeDUXqc2W9tFr2k1cwvkUl1PtWOXBOQnlhZrJyrVtw/
4lx7t17O/ToFRFDTyrs1y8MEcJC0rBqf3RG9hTmY7vvM1vgqHT7IyUVLjQtWYyifJ+mMh3aU/ypZ
NOswDxo4ySYLRe40Pg+RlVyVaVaMG15ETOVL6yY4efQ5UcO6AAacNF/bpki3RoKZitLaOzatyggB
kG2bJed+xS5tzqGWPbgahoKmqLMHgxxvUnxZnnUjnWygpaGdbCuW3Ljcf+H78ziR1/qY1UOywTZT
bGe78ElQpe3BJev0WlTzP8nvd4bc8s2NOufQUEevCt7Ls9mbt2Hk8pMHmGPNeSD/mBX1pVLLYosb
dgvGOT5VSjJlmbMzgcbialvnRDHcrjUOqyKP7rpM6tvg1zhVe37rSAy1p9CPzUvv4pSz2/Jo/h9l
57Uju7Jd2V8R9M4retNo6SGT6X2W3fVCVG1Db4PBIPn1PbLuUetePTTUwEEB+5TLIpkRsdaac8y2
frIcjfYzzpyd33UcaHpnaXqcuIwgtl4guN5p9vf7wU9CG4vAYqrj6AmN8KutfHJe8zY/tG5U3EzB
G762gjT0rJQOGd28E9RRmn8mBt0xMcsjM1pqrGbYlgH59DLrzVs9fpuCnbCVhXsc3Vicpa6fDNaM
UMjaXBWPXUQraN26cYryDm2TYoBFjF5NX1D291ir9VuQkNCxwWxV/CQLq1q6oy6uYrjWfVEcSSfW
KDxz4x1hIgZuo0NgzpjhjXpxUKeosf0fVtbXTH/YFA3aP5wOPaZLAGrpWcrPilC6FbNMe18a4oOK
QD+YHXtCkForHTu4p6b60KMn566wOOXFkFwVQU+1z1mPDBc6JI8PPgMqkBvylrF/X7FB3AwrXbgw
Qog7EqiIMnJKhgnAd9/iNxIOybBRrHhq+RD31NvarNS2kHIzDLmxAyac3SOEca7erjzWRWLfh/ng
0sDYTm6saMmUe6VhC2wCi8CflLZrXIroyF2vcDC2NKDtvPooIg4iwDrSW1lJcyOYjr4y20amd6Oz
R3j6xSwR3JVExPpe81qSBLjAb0iHfathGzrZsf4SMdD8U1stW6DnXF1Jp28QOj818q0zU6FbrjgM
+X00rSYoUWEtyzMo6JTzEyU6GdD6SafXT+S4fOoRKHNdq/QtaWnvtD5+MTV1a9uYLCpaY+lwCB1I
AT8R+UagHqpM5lABi3DmRNeudD9Jn6s3iTs8mVp86RIEtzKvxk3kEnWWR/yazi5uhNT6B+b0BA9m
KqNPUkTbqgD8M9jTcFO4SxS+g3e3o/GZ5+nNwG3IoMQkXzt3cXlEO9x/a1eY7i+iW3M3WuU1vanv
D5ljeGc7tvUTNKYwDjXmQe+F3XYHt+CBN/JKf++7QSJSS/yDpZD3SaCVm0IbylOTZmi3HUe+JDzc
NHvzV8RU2Yb2ISXVHHu7RsTGIlBB80Ui9XJKDf2YZKAPGj9w9qZFmlBfu+g7BaN6q7R++kiFXgQt
HE4DTrv0HmFkeqPG+zS59UHro98j7aB7GmXzuqkQKgTf/aoKjWnVJBazG9pXbifKoz/98TyNyHnL
QtkJVMZYQriTm7Z/uA7SzHpxZpUsU3OwSLIYrJfW0P/6p9uw30GLm9ZdMcitXiMLL6qx3E1qwixQ
xh+TtNKXorkHTVC/DmYU35Wl0Fxk2S1QoJ8BH2yaJHqmqzMdhRUkyPMC75YT0fZqfM8i5EgKFsTP
AN/nc1LMxz5wPNop+fSc13TaMJkdugIRBmWOdQBYSokRdO37HDHCwlwApBVm/qbr6DkEqNkACxBs
mUtKaAcRdvWQl89ON25EqXz8JUV1diZ8kJXFJHdCar4aAAuume6iqHREfTbr8g+tBn/TmjoKBlNZ
O07kvCU4bCzGkgF/NGksM5x0l3o/zmuiCenqG850cjnwL5taDZzvNGMbGHZ/Ieybd3Mem68TsweY
l/LOC/szdV0QzshDVjJP1LZChrbo+jw6IvvuV0w1GbBGnXsh2HJD2Fg/yOgwxBx4SyH/cDtpEMaE
3U6ptNbAuB9bsWFdqXTtK2WlxPLjHErNGVf9WOcr+20id+q5jbXumfNbvNC1Itk4DecjVVFjq7mf
z85Io6yfvDeiQOQLEltKXK+cbox2jDPsfiLLveyEhcNhAjl9dG5vnL4/aIPBsAcPJP0L/h9jsm3X
BsOGbLkD96rYo9Yz7pGzT6XMb42IrENUjqxpBmWN61nPs/HUB5r5ZvwshDz7YxC/JpoZXyCKvI1u
0ISF49X42xJ1kZ1Ql9Kfjzhgo2AP8iYj6Yy+wbqaHmRpjK+MiSt9LdpOfBMNDnoOEDyzRL90mtS8
Srv4zAK0l4RlWW/opBJEdk/9QEWSuUa8rq2hOyWiunj2oF0oGBABJQM9njnrDkas7UXDnQea8ubO
htzagwdC0Rt+UFkYO4xj1oGWXbwdR6NcByOemY6I8FWADpTGSW67I6UqEVRmTDhmjXcOt1n3mtAV
XzLs/ixsM3mZ5dXtk3KF8V+tZiF/D01/nxrDD0e7VidIFfuhthzgcfFLHLT6QZa9vXAmbQ7ZJ/yN
Mu3h74bLf/s5/q/4d339u1NdfLMxf9aMp9I46f/bP//juS75738/vuf/fs0/f8d/nCAT1gLJ0//z
qza/6/Nn+Vv89y/6p5/Mb//r1YWf/ec//WP1zSK9yd/ddP8tZNH/J9Pz8ZX/00/+y+//CdHUIjQK
c+u//eNv+Os7H3/Cv//ra9rFKaSgf0Sa/vVNfyFNPedvpg2hDpqp7fuwNzGO/hVA5Vt/Azlle3bg
OcxHAgtown9CTYO/2Q6zbyhAxFCZBilT/yJq2Sf//q+W+zd+muXj+fUgG5mu+/8FNf3+Lf/IJsCk
H3iWB2ALqqqj6//ds+8Pbl0TPmps+7m90YtvCXqtUOfCJk0FYo2M5VlWiEHwvs7eoYfZaA/GxmXc
SDaOhftvesgVFbv9zvTO9RCj/B/V1hhhZuNtzLdDboKX8oY9VdwLR3UcEtoLbx8k8VKGQfDQ5BQI
vHRSR8kciIzx7sHtjqW/b3Xx5Jovsy8GUghpHnjIvwwXGWByzv+w2Lw10fgeeRTO0IAglcTjhxLX
9LVzhIE17wDeiBrPbD4yEX99w5FLBh1x495T0z1iGqb2dK3VoO2mP6noQqhd0ToWj6RizxumLfo7
hCGmt1c6IrbYJBgmqtzLdyidqAkd9YlQzZ2IECE7GbUFCqDdDB4BDQbu1bghYDyYZoan1R+v1GFh
8M1tF8gFVxpHiGw/s5Gx6ZBn905/LYJflhM8W+lwytLgZTQgUWLb7fffuXLcPvZ8/AXxAx39DQkH
qFNqGTNrRBcITZt4hU1Z4r7T/CVuLkQpejXp6Daxl2l6ZIdjsHdtD11mV9nvmaYwFzDJ6NEaLfOU
14+83l11PPYvZH+/4yRmxawOkyf+jIHXHJvUPRQtf/a3YNqc1cKp7fRqStEtnaiq0R9oEvUQxm9E
kltritNLqeOVVYPcJCNZj8iyApyLGHyn2WBWbjxCfhKikktjO6mIYnVGNG7T19j62c3KPZJuAvJK
/MS+DFMXgfan0cgooF/nwfWb9i21h3zOmm2cNC/N5JLBHY9i6SYGL4WYUwYzdElblE3d6Bu7btT4
PsTdTM3s5FEixcaHjGS9iLpc7UthvjopwzGO6WKfjl2wG91t6nH7fbDrIUr+DdbM344KnlVibBDQ
/Jpp7iXskmuFQha+EBklnb3KCmSNollOlWNtKr86dnTT96ZR1esHud3HLpvOgmkJf9ZiqPJ7jS99
jeScHGViknAB+9TRdk0MdnLIO0Caw8OyxFHxCZ6hWNfG9DViLlhlD858IIdjDHRpAzRh2Dv448LK
zOiPPmDn3x+6cpThrKFO/Ib6a/FkhnELxpxM337fPz7YUsNbkYEafASTjMWPtAt+2CTgRIiXGAsh
Qux/okPfxD3+h6yr+lDYvheW2OVg9OnzynSKP/8VhZiK+MjyknKh61+FV751UNnWtP5wdojV2OJ7
yGpP3yk8We4jYP37Q6QVO7Lb1Oa/6PCY/2bCmkdMjGgA0AxmCVmN+eCP5BV4ofW4MLTTT1nZveRZ
/+hlF0s9d8QKefC8jx6mC5qPNZAIgkpqdF94B8Sto5+0mTP3THgvbKvcObec3jZkw4Zak129tkM5
6dDoU3iG+pic429qOD7wFa31edfTT+tjvUclJmGNBu2yMWlSDA9U5oSgakXZteqEVm89pAFLF9QY
/YBOMur0rXVH26BtFbAN2tJLTybbv7/O1Hlii1brgajqZaUjzbMIdYraUVshYfz0EyHXgi/6xqJ3
ZQ7hPm2X86/vUE3zYVeIZgud8T1XPfxGyZAZDXj1CMyxPP/cxB6XFpFpXmdE5TLDJhF62n5T8VvN
KOhCi4kZfLMPVMcgVSPtWKs+VWmVazkZV2CQDWYnbBpdJb4mpGQMpLyJBoBJsILR3hyDlUbzuEtt
mnt7D7nd0jSz6V74/tGVMwbvUps3/a6O3e5qg+87+3Rbi8KbD8gCaJrba39kDDA38XOXjNWmQE26
iJTyWBH8MKP5vW9te+MmQu1NJ/9lTkBGXJd2gfNd3IsiDVsizRPyzb83IuxKJxGjApniSh3HMX+q
IOxtIpHfqAC7M6KS+t4FwSY2ME9PXc261Yof3/+KEyKb6ZIQVNu/4Vs1TqYh7PPspB3wbi3e1EZO
e1PSf/iu/fPITZB16lpo5gbT8Nb83Q/Jvuzq7pb7R2Xb6RKF2vxpJvU56RBNlKWF+kR1IozawHrj
0i58OfWHSW/GY1Wi3zfz/oRHmPP+bKI/DZoGYKBFghUOz9hc2CqD8hYEoT+ZzcbPiJ3P856nbozi
sLI1tdaxg2+Fxaxxrl1vz4Mv1oHQafrOdXyNky87mp0DHUoUWx25p8korygufJZ82C4JNGr0smNx
qsf4q4kyn6FFrra54TNDJTTbDEgod0F+dXbgY9hhioQD9030tn4kVdhZa0zFjoQ/DQs545OHLpKG
Wq3ZZL/ivxExJEpTZK/uRIHCeX0MlRPJPXt6G2Iqx+XP8Nx1yuoYS61/qNX7Vd4ol+wB39z3DF0X
4xD0T86E/LsQF/QBlySo6530dJexN2zzPJkRcJGmsC+LX5XFLtIH3NM29w8qteXOKIPnVBk6zmPT
eMBk6gOKIYTJ2oA2toqLk87PwkHNJ7iEeMAauWFRUgx282tCdZHNcniqrMrd1CK+Sy3qQZL005mC
rjo1DA/SVM/uhdRhcOnBcxxbO02zXpHbRB/CMdUyHfLm1BnLYcjyp8Ga9wZ1yB7nlgQtYvRkLKT9
Zzch7FLaPoGnt7JEgfjb9uFIleB5xodESO+yAyUNJiFUFSNFudjRBLhmqg5udAGtRT/Q2RAHukwY
kQdkfqNniW09cVdRMnCMQ4Cm/J6GmMQUX+aSx6r41GRwtzS3vOTI4oF6tjC2vOmIml0GBqNfJzL3
0htPXj88euEB8vvYvsyeAJCSX+RoxTvfHuJVN/BFKLc01Prqh5z9+Gr0FdKyNsCcjWGv4ZGlF/HE
LdrPiXvkdNrftamZ166hvQ8pqg8GpuVLGdungplenGfwNFTOkGIU80HvnpIZVnpiquJsR4mOGMOo
oTLYTw5DFaKUO+2S6FNy0pABLPyPqYrjK4cIKrQ8GrcS3niWZdi58rh+kKLly2Cn5VJ2Wb03RCpf
pJ87rJm0uee5nRc27zao5u1LabxTg3bbWHF7gCCUSeedjJphrOZP3A7Ts8ewsDLSDp35qX8YKfo8
zTe9XptvqbnxLeky+ZqhZHmjc2z6lGxxGrGR7Mtjls2nqBq0fYOhgao0oPkw5+z7LS/B0hJEc3Zq
HTHdONtoDI7YdAhUc3p6OjxfS6JpJ3hO8WdHMXJJM0VZ2jFmz+IaqIylqo2qU3q0uAygF3eXIJtu
wxx0z3NijqvWs+QJPEy8T9ZI0opDk03IfprMe+ks84OlD/1b2r+kYw+jYEIBnvDEcQorV/MY45RM
0gJeRPnze1ZtPfT9cyad93yNI/HDzKvhknBEXE2C9lPZ2QzK2CEvdJjuwRRAq5kMb6XVIgsbBwgl
c+N+w7m522jCaxfTHNv7eMQyotl9h+YkzsM5t8A0i8l4qht+XM485TbW/VvPqA3yqte86Ob4sHDa
yS9nwEkzNP5LN0NmK3MmcV73UmUG6o9xZFVv5+aHYIyzqAwtRuBQmMvKc030o/UXHqFhH0+gxNy6
QvMj2pcKFFRjJF+Z6i5OXZJDy0JvE6gWRlMDJQhmHSQ/12P3aOiz0Bei+yBf8VTpuwgEbeg4Tb3N
Z51264MJhO4bph8KpVT+FqWrLyflcXhK2M77nAMxaIPv66ohG6chxCE56t6mCHakHceUchJZ9PeA
yAEPuNV6xAVZ4h46IMRhXGLoCPDDvydldEgL17lNuESWlt8d81r4WBZLfJBeO57rACOGa0XYgUlg
JdTF+RyC2LxYySBWaaDiDXXfCmik8d5TG7ZzfMe0DFdvqKptXSaCPwLppgElCWyJvWrgR13BKys8
sYBWAkxlsPEsUgUTdD+gvv9gLU6e8ny0Mcaqt6obVFhaHA71yApt3v67ebZOvpH067K1eYwBNMwq
ja5DEd1k4ji8cyAANFa2c7WdbOpdnMmAOIW824q+nrGYozlOe80k6FjBppmaLbRS7WRq05EJw1aw
2F/wEDWLzE+msMLEc0jSEmAKVzTVXe3E6etCHCSVkZnbi84XOzaJdo/MO4Xz7XwlajZQ4buIrwIG
jTIWHnMPxWxAlvVpLNwbcMBnWsP5luOvvxqHJqAKjo9N2/ghY8man4y6AuM1QUj8ZK+1/jiRRwvX
1LsQQ212YbnhvNEY4t5lY8OsOhmWZdYHmCCqHuFIFu0ry8OoE2PU1zhhgIBDhV368hz9oAWBqiAQ
3RYaAPKOUW+Rb9rWjmbgLRVaTzOr8hZoEqoH2xexwpAXR7M4zQ7QBHYmc8XgJ9kB+XuH87/BhVa8
VJF+0WzacmVSHpO5ldyffGOTBJiAJt1lTcbfhig8RNzUggGGxep1OjHvCHa0eOCtrtjyVZkfAzJ8
DjKfuciRRyJ9Lm+ax4OZMVSHSQCEpf89P9rEg5nz6iv3s4vzkqnz0KJu6vW9RtzJgtFXsHvAXuMs
YiggGOrkTEgNoKbLokljTn0YD43aLjZahj1lmBgqlcTeZXmG9ihyHgrPYdyCPk0x25dXMnN9FIy1
uTZcn0HL7P/EKFEfaMNJ/MHmIXLgafRtro6ILC52RVvXm4NbAIThNNT5s1beHUsmT64fp6fWNq66
Fs/7ZqjvWlcHCx/7N/nGuDzHcjiWqNwXie0da8Z+l8RBBVkN+D8essbetg+a90uv++mAnrdfeFnL
vSQPSq+flBQWw0Q+FZkxdu8CgaRWpDvfVJTdZnwQseauJ2FFzwwpF4lHCgWKg4++FDxBxrXqvOQH
oh+6OO2ameBZDNHIdeoqOuWM0S29o8/p5F3oP3ZcLzJcVswSvdqk14C25W30BE+vytDw+ukGn5lY
Jq6Hj62T3qKyzcNQ+z3JHlZo1AYHRF88T8E0IJZC8+QWgQh1NFUrmKMoJXKkM71VbAV8ecbQ2Qdb
tbkqjWrau1KFehLLXSLsEIVqtzNs9yVmRr3Jp1pbANAuQcNp5t59wd0yjjUnlxaX6xhYNWHmnrsM
8uTV7QqONQXvJ5PrvWYLWDRfEIbG24igcjkPwy9jHJ5JobU3We5sLdU6qym1f2O3+u0Uo7kpjfKn
4+bdLpn7ddBk7inNQIW0GOoXKAXMVwsSM5D2FzOoPnMVQUvBlYOovYnXvtybs9ue+srqqLRFdZBG
1TCZk81nYognrsS7zShjB8OAo2Byq+Ztjf790Uoo3pP+3JrV9BbFs7PjPWeFU2uX99Lyd0EdTzvN
y47DIF8Neh8rA9wt+tz64vAWP2iaAtDWGdVq7n3/xqhnIQJzh8Cj/8mHcEYLlLeN95RkELCLYa2p
hPMv+qoDZk2BhA61PMelCyJkM7SHCcgFbSdXE2jFuaKTom0Yud0P1ytB5uZ2vEosiHdeNt8rLX0a
B46eExyDjXyfRDZQvkssQQbZvBotIRptSG2qZq1r68JNSa7HaopepGF169N5peX1NjGHflnSXAlJ
HJ2QZ2Lp4zahcXBp+A2IRueyXl1RrL4NGPkWHnCILXEN3VbOj2RKNZ2/SUIs/c61KPHUGQUbpSub
WyRqJo+6J5cmCisNDX3Ydk36w0wGHNRu8QHQb2V7CHtl2ianMrBSTuoi54jYxkQqoYvsOjoxYpTi
Yuj0X3z+rNBNol8Q0LHMdm6JQn2ik6qV2Q4ONci52boKDa9x62tlOFq0PfTgYbnI+KPdVNNxJ0yC
Y42RbDseuRZnjo4LQVnN7zKm6ifUAbesGADpBMnVjtGso/nq2f1RkelB6pwIycMzCF50BVHus5gD
bI3xqagKRFJs6NJhVfarjLcO7heT6RQRnvUBHtZGWLJ8dpCAWLqbYoi3n1LAtou2Nw9dKpmpOc+k
80ZhuR9zrn+b3IfHh8StPlqAEjen5AGl6nPjZl0oRGX+QFyfFMYlAOAr9yJjpjU+xFRg2JbDFJ9M
ES1KBI+EzRukkqDrX2o5b1I3KJc42r0lemJyxZv0SyNy2AnaN0Pa51ZOn2NqfkD/23T4dVEHVpdO
IRhvZlasAPhvwcyTqzwwYpQXx8SCHdnbfKTXXaa3mX2Qcw5RUJVvnZx5WtDK+AJnwd750jnBtfGT
Z9dU1gLxMd3n2BV/7NRNcQ5jPMTHwjydoXqF+2t0EfKYzkaqh2USGozPk4jbsA95H7/EajqR/PiS
FPBm61R7qYoh4NgJz9TMUYvOScJbTv7A3RmHg3Py0keCLSo/egCusx6CNGeiVb4pk4M1Gus3h97I
Q9jkICJvp+GIrddfGCPf1dTzDzO94gZu0Jy/80x+4Lca6T9aaCFd8aNP7HRjGtErIe0/c4Rzm1zT
D80k1ZY9Hm464k7bWGgCgfZsYsiD7X93Jhqn9CiQR4wo8QqPjhGX1U5or2h3z2gbXorFRLYrXmOG
2CQuAPyqRluGXYkTb2qCRexnL5ApdmZR4Eh0kF7LmqEWUWJMFLRxJcFLLDFRofbn9ulV9kPSH8S2
70YcMa1lr/hje1Q6heYf83gOCXHlwD6ufCyb/srIHW6M3citJ4puQf/yC5r2F/ov2sa0D3KgqsQ+
IR1kdHowjJUwgDh5vQjQlbHEje1vN40+ZlfMYTfm3KfiDCcE8j8iJc4MJjGGXtBuIZYeTLvMmBLm
RxmbsNunSl+WhnetcQzzqNnMG3q19ZWThHMtPqLcZ86aDwt9pno3AnEg3ZQSMN8iwGsxGK9q2iwU
04TUZLW5RHvSNc3P2OMgN6fpumuH6mR4h0DNX3pRaiHdlGCtZ/LgqPQrthUaF3BX9O+umT4ZO6MF
v9emSJMla5TvWUeXT1nMP4EwYDWGhvw7ah11mTvoNUb88zFSfOekAr/Bq05O6m1UpF49ztxLW4sT
Gt6c7NCKyS1MMAdYj2w/cnBl2KG8/NJPtBzgQ/lrsGOC2Gw4Rg4db5QzPNmDNRAm3e3GGT089sEW
8qSP+tE2z3Hu5ceKeYdmyVe/NfbusPNaWX7olpaFpfZHyzBXyZknrnh0Fxzc+0rL4BSgImehGqP1
XHXVYvIMzN4D+oxgHDdtI5B2o7JJzeIIusXfmwXCc9zq8lT0PAiMN9pnhyPtaIBRR6pcLgATXu0B
RUIuEIGkCdVnZbdvlGTdj8xtqFvHQdtGzgw9Eh/4EuYrV46W14JTo9xqOTy0APqgD4UzqJobpzvy
Aa/ajNrE1FS7ASQTg3aF5tUGPna5pN2J5EElGKpz1Ux3d+yZDJjtcqL2DAGu3VzMqjUzWx3KDxMS
rGhxAfQ/UT6uNpI6Vm2tAak4G4KF18R2IWV9mVVxnyGerTKV58vsXOKUWRBWZ4eJ6ycHkSWXuI3d
nRjmj8jUv6SJyaAbKZKoY75YbgywjsTWFDALxFesDIQ9yQnx9WNTH6a1F5OfJITCzizaeIVoGdic
i1BG8PxlRVwcK72okHSmnHUEGnP1lmB1CgsRE0QxZzvrwcboMQ/v6mpYmF30J0rnP4ir7ZujM84J
svGWSyrJNGdTeHStbJcAKC9lDdDnyg4f1Fqv/RgbNgZnjt+hTNJ1bxZjO96MyW9XwjQ/XXgOB4Cu
V5TwOzQS2b7QjT6EhLYwotY6B2bzxROBegwjRNOcbG0GXIVm71QRe/AYLD3wIv2LGjCLT3IGvgUc
TvVBqHoSqOiYzphQutcs6O+AANyl3zKUK3uohI7FCR1qQVXkyYLO/OtUu7QA5hbLVjqh4+4m9+gR
ODL33otodQMBVN2vXL0W2y41wQlkD+8MBkMt+ArqUr0X+kedDMOawAWxneCortsJ/ck8DwlLk4i2
7U66ijJHrc3ce7Pa8tmj57zCJT++KZRU48yIMyIjoDQ/VB05S+ziL8aA3zozNGx3nidQyJjxh9H5
K3csy4v3d5rwghvhh1OXbKv0feBYecpQdYFdmnCsFwd68CUGJ+C2pb7D7ucvg2bCmGHJVYvJm6IM
/Lth3jXWSOpD4zmLIvajptrHkbufsIsy0x27dYOEvrX5TQ1eM7xjGBgcW65r95dqSnrnjZ2EdY7y
Cp9kmLXlRbZcsUd+RWwyv8OjVjJL2qJOxF03SrzQM66lqNGY3sh7b+ofEy9ujUSaGa6nfpVu0u21
Up9ubu/dBsG61Y7t2sYsh0dbPoYhqjsXkPWI89ATU94ms6ZV1e2xFbZrYiSR285bu/J3tNTBQyqT
FOJyXKq4xFeOF6rJhnJvKPkWdFh3bPNVCPg0/eg9D3P9Yvbyyc08oM1iG+fuNsaMsgObmF+bQcMj
yrFw7+jBU9wM+sHHwIonYDg7LKu15WoXZl9ug/IU88rQs8lCEd55iUaXzKSURo9QvVcaC5PB4p0L
H8Zle+WoTY5uYmEoiI2zlmMWShv2qjJ9zR3LPCIZX3Uo+6+8hzkAt+xbbDRgQxpOFzUkOZeIwd6Z
ImYEJA00pQyVTq/cac5+pS5qpupmY53AqLpFe0MMw7nQbt/lz7RE/FzN7ocTOOmm0olU02XxNJkO
1y3V0SKMzUobsClJ2pAA1inTwZDCZcsVWoF2Cqh+5hK6aYZVFS/3rTNSsLIppMIhZ0pRIkXSuD1i
60bBM4wfeQoYMZSd1NcKIJDXFc3ez3FOPXSSafaQpnqM/bM2LBrGI5AxkNmgY28ka0ZuYS/n6KVP
x1ljItqiaKetO4YMIYtNDzZjkziPoiPIuxOuYpb1W98/1vY0mTf62J7mwOxCA1GhMzMFYHzAGZ4H
M+kBqBtG6GGzrEel4xZkhSZ1BEJD8DU0UF9IuyZHjQclthSIA4pKG49rMXGMxReEqVFzX53sDwi9
32rujoRM2KsRVs7Kjys4Ag1NPT/tKGKx57TK8G4e0sQpRsQx06EN2lf6a+W+t/pXr8EINzrOJaUq
ZdbycGCX88pS0a/cM3uQkY62azXPCkeVf8oyr1etczcM1lGhohd/9u9jBPd6itHaNf64M11lUxk/
COld/XOWQMatOY+3g4clu4Ke0CiLu8FxV+DGWaVy/BwebMOhKcPG+xw9Sb+9+ESGvB39FhxgAvjd
A2gYDvgNlxLd98KThgVuP3XCWsvOCDUfyT7Qt4YL5oIbV3DtRtHVSUxiA/J+i6Yu7JC+LSLwRwiQ
/TwswIxq8WNy5fgTh+pmKYMcDWandsZsnSd8DhvPl7+1/K1t2Jw9v1l3rnWe8zFdyblGzpYyc7Fu
9H7fCdkUkUdxKawVfCstJL+Q3+pcK79P3se5Uyt3aCRMAxzwOlU9bDk9XpbOuO7T5pyN8y8NOPVC
n9Qv/iDs+JbUNkl3rwFEBbd5jtULA681yUPNye2ds8MIccodZMA2Ba0TRfe8RBVdUfU+RnuLJIPU
YD5MxZY6uW13YVrbhlGf3I00PuGyAl9jjYAyHFgxCUqYMstQqwXFTqbiLSLdnTmH2qSSGzRzJmHS
Gmx6nACLpCJ8PIFsBUoQUTZECb+ADjJ5MYX/6IJIYXXFHrYy3NZf0QNCJu/CgQF8sNXQ6U8gZS5D
nbwz8gOTnn7UeaAhs/Eu2IFurWEeNd26yxYzAR26kxMjY8D+2axlGT8H48+yBCqCNB9dBvlGRkEF
6OoDofUI/cLG4P2GKO8AaVn2Fk5mWL+Hh7aJs2vBsUioYVUDq11oaJYlT8Sm03UZWq1swsRTGFB9
/Ppu4oLgfVi6+oSAHUKU1jRN/JBqLz9GyfQu/P5UV6o4tCUE0RhgWgEPO06NbQZ0CyPPiASlAArk
9mItU5gPhmGfZQlHxWX+tBzxQKHjFB8yoXhKAlyHBcOVyN2NEbqkfGJn8UEPqTFAC1x9Pj6bqvGE
s/3SasGBwgvdPbwE4zXjlbsY2ho0vlK5axtBv5Oo29iLV53R5pxoz/WDNYtt9lnfCtIAZdKdDItR
hciDaiczscyEew/SkiREUuEMImtDxE+YLsluBp+A8juu27CJAVO4SFMXWm9oIQY8ufCmBus8g4DH
Edj0vmd5RFk2BFUMbvLABH22FNdLa5Lo0gk7kI6/7sfh/7B3Jru1I+nVfRXDY7MQJCPI4MCT0zeS
jnTU54SQrnTZ9z2f3otKF/6qNODCP/fkIjNxlZB0yGj2t/faj6PJISnwpNgSs65WFOeme3DONfbr
mLi4xNIEpxzUTdYsH5uQW3MAt4uoMt8nQXfr0m+684FzbSzrUWH7IKjDtlb4+a0fNiHzIss8Ajvg
SqNXFlaNvMcgNSTFRbgwvEau90OAB9nyxzOgVw4LmnRSgIJt58PHMDF2VpCcNo0ei2OviyPa94b4
x9a2vXInjcoCMkPiJk14z+qDoRN3E3nkt4J3qPyvnZ8mWyCt9OFoMnpOfUpDQkPOcA5yDcqbTKJw
Q3+/vLVr6UIh6EeRb+PYv7S5+hANH4OCuzsvlwaKbON1rXZF35DdEL1zrLdJUnd3jkkcT2THSNcf
owl8jfs6YWaZ1GdLBJcuRtnVfvotJxK0UoxfEESAIDBBJOWwTwPuyHbZd9SnHEpMUofCmvxtbBIO
ZQjTF/ViVc/XkZv668Swh4VsgOuICjG6Za9Cqn3EiWtDiQOw36Ls4QmZQDJUe8HMGB0tP+LwradN
W18IRNucSapHy16kmzA/2G177my9b1KGCv0Y8p4A/t8UeRpv44LvzLWMBBfP/Eh0nwaW6rmb82kj
JnfFzhsj9Da3ogFUnqnn2EIunOJ2j6Fg07uIRmlPB2vjfniFFR76z3Zy3iamD6tIYt8ZIvOaZrED
AQZdxIucz1CnJrTzqth2RfUbM9FoLMPbfLQxJHNkr7iNuEX23IxssvGtpbeVNpnVBY04dN58BIyx
zRkvc9LKZ/WRxOO0NdgkTjETr20IewX5K7/N8pDrJe+Tb6f5W5KU6zKPv3KVneohACPuMHXyOASO
bFfQWeWWO/Gx4Lj4MlW3wKP6P1SoBpxOApvlkbOYxz/383pUBQiw5EaiyaMwP+Ze8WB3VnNjtcUJ
bzlTa8KrazJDXD69kY5mUgaHouNx4thVw/spi4/aAJUGW2GrWL2ORuTtO/t3TAzrLH7l3E83ojPU
UZUYN53MIjeABYFFAC9XYs1wTVV9E1YJRxnzdzT60TL4fDKFj3zguG+d7PZR5pj3ptGZ96hz5qoP
EIZtxsKM9ua1z0huj75OKnUA1jj26o2GhB3DD0GKZzuFOZvUoN4z4q6X1HoYvbuoza1X9gl+7tgh
0WsHBJvmDk1FW9sAuDcmx2LYypbCRzHtk4LPtUzQYiEIcVvyWMjwnc2rNLZf2v4Pn5HheRZ1up/G
7oGnKNsTRt+4ZHIAYXE4dRexlkFTU95HPdAdXYOVq7jfrZI6eqVmyzTa7Lkes0uLTrzLB3+Xs81s
Q8Z568Bpt9EU3/IRVI84o+4nAJdrL4Wdl6XXydG3fZW/ty75cfhf60RZOFaSMd86FUdiy2EcNeGI
bcsUtqVNFL/EcJWRTd249a8mhqgJvIlj+Ek1SrEwhCips/HQj7AJg9Jj2B0mm7Gwd6rNhrV00mht
FcvNQDbpPk88DljZCPG4ctlTN2nFlIejEKwHf76dM+yaQkKKbk1YlIZg3ZvUYQLmcszonsKSqBCX
O9bUHsMhtTYgLNnwT7OmhBPYwKqLkXellb8mrIto2/4FNwqxZhFOB1SDps4OaViRe8JWCXcbPcOB
ix3n8dEs8L547UU0vBP2nJPkqBSjNT/b4bz6zMKeWiR62FY1maOd5Ndt18hNFhf19ewazQZaU4iB
OHbv4Fvu9AyZMsFPtZl0icAS8gpOnrwltnksXE8Rx3ZYCZRx21TZN8yrfsdNehTvdTgznZtHvLRX
1U39uXbrliSlCTuw53yfzc6atY126XTGm6XlIcUYMyHgxj25RNWbUPch00J6J61KNbeNjsaWygWO
uPPIYwelnMcya9MtIyBuYy0nl5m5Gd291zLPuHc1/rPVfJi18d9+4DSlpXGm3AtGPBPQUHJYgS5N
1Mit8E4snr88io6RTLutiM3vecqSbWAvVuXYz04TOlU1OcPRKFt1BJpwh7/N2WHgJqdYi/oJbFq6
Sw0yx7XgefkZqPUYCCk4Sk6iGjdJv4A6cK7s0rQKj6Al1pUsqxPOqGJtwInbjOGLjB5d05yZyPtX
u0urHVmqiuFvSX6nsQ5Kj0uppYUmDzb/xE5wkTMWMpDJJ8e2+j1693jiDbtFekZcacunpg+KUz+1
QE1Fg31iuLgOjY0+GQpI7e0gTjUUqhkY3/Hn2/FJnnC1wxyXxI9DLfCETYHcZO7Urv50f8+LfZ2E
4hWxu4Lw5RQnw1rYub0PzqWfB5DTaHqYEWaf0nXVPUBkm/aKQ8AU4+yodLEW3vJqZnyqzgRS3jE9
JHEPA1pAYdtOG9VFYgjYFSL6RQH7YRh4ORyo1fC9o5YDdFNtPe+rb3o4kz2WcdM5DHGEMNnA+kx4
EJssu3bswxBbFlNpwajxZLj5RyEya+vrEKBwL4ka6T6my2d6X5wYjGncp1l0Gtchbs61WQdy76ri
AJ8IBNds/GGiQDBeyR9aE+zL0OUuVBF9iw89Zixq/ZHPnjgxL+IPCPlHqh9XZVg0GxlwhvGs2Vz5
MuHgpfTGsa6JKPU2ljUjMaqRfv4AAHLihRv380IbHJLozcmxvJrizmmT8zCha3fBeIojczcqumFc
PCcB/2mL4fFSA1GY3Q9bBz2uDizDUMX3toodFi7Y76b1O6C2gm12wvLnLf0EIPQ2eJapHighXFZY
nDhmJhwk/aTdYh+kEUZh227N4cW2THtfsch5bg+EG9395Ce+PhHioECRuDjdYOYaTWrx0oaT85la
1mJhzCvIRzwSQEnHtdWWH1xxX/Vojuspc2/ZACMwqN10KlKm/LqAqVa11RXrNN1cmXv1uA4obiRw
c0jtw3ZPc1RNSENnlOcKuxNvH/xY87EZi5c5lAUMRePNaUiHdxFQ4j79+HEOQ5/G5rx4nSdE1L0k
VMzFgcPT9KGSJRzQzsm+kN3FAF54msUu74I73No5pkxAsTFn4YB6D4x5+QhRZZCnPF/7Hp8bttOd
ULwJHVs04y1zQ60mPkylKGqw08eft8r0UUMGC8RVKcKzIf17osU5sWweyx/X888fM5RQJ/UvAR2y
q9Z4cCtyJijigrRIle0sPb2kprdwJNEnXRms2HqgDSxkecPCged3Yj80mXnqfHx3k7hh2caYvHy3
NYwXRu08KYKg7VlOQbgRMdr46AzL7jC9hyYFXEYV8L9QRF5K0gQrd9liBqqq1Mx1hbrrt9w2bn0n
hhLImuT02TUln7CDZdSwJocGP18ffHv5wD5HCRksLQbQg5PtegdRLbaMQ0thAr5yeSL7V5xEnpfc
qQN5sCYu+w7Dn4GyhlYF/r6aJc5LOzt6nKcQ5mA1+vRbeX678Q4R82GsuuMXAjn7PujYgFJcPgze
vcBmSTCsgUmmgVgdBXId9MsiZyWPndmRZl+lTXLXmQoOwkRFHJrYtU8YqHo9XEmrol4A8pFXNrxu
ssB75dLn/S+q+pZ40z+liygKVEsR94LXNMm9/KUYNqB2nYv5WONQj79nJX3wozoBrsowaQqVXMV0
X64g8MgTxhMLCYWp2eR8eMh4+3+IZv13iO3f8i67L6K8bf7z3/mi//HNSNvUypK2y1XE+mvPZhr2
k6NEUxyEwD7tKlnv0inDcpSIW6usHrmRbEK/nlcG7iukoBDaZWvnm8bUM77lIngpiseEV+sGVk1+
szihkZqvZZgkdw5KWd43m1jCwegB1m6HUENYsgjCSo6TkAGQxaPIPoE1aTcEC5obX7qYKFsmnSYV
gutWx9NJ5xychiTbR6ZMrm1rSYxxd6XvR7+Z3H9CGtAAvEq6UzKsRmw5HS8881hKtHwAbp18ntSO
SAC82yQSD0YZsboPPW2iCVMDiIw4SxTnH4iQ5VMAdBsIlbnjcTTeCzy8dnUsFhVlqIw7iy4ZTnNj
hPlJRK+zx9HSSfMt1hESKmFASYGGyCHboy9K5wJZ8c2qh+wmCA0aQWwuNpOfX42y1idkCGIFdW/e
5ZrnvKwjlklFXVBvLzvmrO2LWOaL+ejfeLERkFo/pQEzc27d9k6rmF4YsJ5Ow1QCy629T1N/IU/H
+igorWGqnXp7EMPuFuGnJR7L8KAwBCiRObtSyHiVVTrfFojRm7aUFkiaEtpAFFMTj3GYw0b9mfh5
cB5x+5KRgIcOiMm4QTn8YqswT8nEt5nEiIiDmemz9O195A7jjZuzCILBG29xChrrTKqLGKricwwp
2oBGODf5B0aDaKWoZWdqqT48TI+gHcqXyB+TG4MpJa42yXPvJzchINwJpXJdZJb1ZBnknNI5fid2
cnBL+Nm42locgnJ+zTzKkqD0/7ZLy9qLjIeJPMqEfzqpXwBX/QGsdED7RAqjnk7cSqcGY+ln993y
b7HTD4gdyz/mPFC3tkVCX5dQBXxdpRXPizujCDLtF2NHIC9wrXHz85U/X8Prh2I05eGff1G4BhyO
fpoOvoMqgf0sOcm25IhPlg1MicWRVEUdUx1lH0PljddmrOvDgmvXIzSBQL/IGP9AziA61K5cFwGl
WtGUPhZTUd0WniM2IokFbyVa6sxJChcI2X7eyfyxGc54h7J7UHXBoXRs4AB6gls/eCA2MY+FrXN0
zKreWUb9XRmhxc7esAMUqBikvfKVVdTyynkTV7V/SSse/a7z8f2GloQ27ROH4hd7oW4QgCwNHLei
zmErt/BIFWLhFf85nQ7ai8mJU3NPs/szM1uQAWVcXhL1uwr6gSpPTAAm5JgmQaXDmanOEQyrH9hC
oluT7RCHL9BmtMDJ/dRQrg/a6uUNBeCPtMiVt2PvMMc0xx31a8OuLWtii92MlFfU6YbfWb2jpZhR
LkKOgaeCKNG89UdnxaijOIW5fRc7YjjZRUHBSNGdY5saEzSmljti1oCxCuW6HYfhDOkS/lRD+xKG
UVClzvyJxFuvMfulgGeLg051tFEBssz/vjibfyl1lQRAlSOl1iz1tPr+tUE8qU0L3oMoDjgK1hx9
QRSZeXwSFtBMNVjggeLku+Y5JjGTYhnQUYH/fUw2nhLRjUVa26y4KOXQ4l+YtfxGTfwX36K19Nr+
mY0+fv3nv6s/v0XPkaR4pbatv+5ldPYg8uGBOoxmbG+bgKDGoBng4fWyziJteOKzLP72WcplksFk
TC1Op8o27nuIhqZ4SHOk9xD5cN3Put0D14TKhFktKrSiEcI2EbqZV6EZlquGAz1SZ2H9i13wr6Xy
/BSa8l7Pc7QUnu2pv7TnltS5uGIaC2xjeQUMRN0TwFvRR6U3ylT5bZOdyqKHckcgK3Kq/U9pgYPy
t2P1GfC3l8+yjqKNN34wTsI1V1QGft2MTNj//kjIv3Tu/nynEuC1Z5mu7f2P3zcxRMMvYMofkph6
AmqmCRuWUC8tPWzyoCIh0wy/xqB+qFpdv7XOr3FiFO86Tb1vaRrQ2s/Ojp3nm9HvjX2Rea955Z4z
ekVvNCbubU2dGwPLyuOAbVkg/TIuLHmpOKsCiFEMQFdl5tr7fqitjZdle4s7xavvjN/9fDGoh3wo
ywAPdCoPQeQ5pGWx+osWeSdxMUag7EeoSYdaMMn7+dX8XyD/aSqJ1X98ZVG+iZq2jn61/5StN6Up
/uEpWiL//xTIf1xC8v+2/qiLNMr/OZb/55f+PZav/7bE613HAbWkCOf/YyqfCZd2OCN6fw/s/z2V
r/6Gz9hU2iIELS3+1v9L5Vt/ExjRFBF6x1wMM/L/K5VvW3+pOF+YAEIJ4ABaOLYJCJy16NfHNcoD
Trbmf3QRmZg6jnhLizbYm5gTbqKqe8pYnNZYWOuhb659U4EfG/sencdUN/F07ufMX3WMBPd4NLxi
B8Mxu3OrB99F4/QwGuMdMdkGgpFAru9v/emOsF996IVHMgfXnoGssHFoDwETQwckdl78WM5YbII7
naXxo5eILTug/cwZUW+y0TZ2JpzkzYiWqabEJsoUFOwPWq/TGtaqrHEeNSbt8QLTCB16Och4zmq7
kguJm2PDAZK8cnB9JRaWO5NvdFW3YbFkk/IjSLKTHqHX1ByqyHwH3j4vKZqfpLfz24A9YXDuGnIG
TVOmSErY+rLedg5wMmllR2SrGGCfBW3GtGXoY0bN5B7K+jMdDOGKqUJ9Y+DIHHVEiZ3lrCdvaN4N
exxXTW3vgzj2dkzU5J0PwhJ93iU6P+RfdUI9Yo7dftMXFl2LSUe8y8RqaDoKjl7UvKVFdAPiIHxp
0/wQI9isqByx95SDHi2eKpr4XPOUDvZn3UQkhZoqP5rB0QW8/uRVQGEKOjFy0GR/xieQ1g4d9v2T
SXhu7W8zGFwfwGMoDHrGNAExyICAGfvDFW9QfphTUOiOSDXsRVIbLgu1k12pPKRwxWjkZZgg9Dce
Y/8kJPTP2U6cVWcw8ZrSU5i00R2DoJEekPKZcR1prm6quLeEimlhAd0wBNra+zfMJDlB+gOCCEFl
YAJUgRfmK7301Y2o3ZexcFtGyUQHJ1+41yFpN2lPA6OPJxd/DIYk8urxdhpodXTagtogX72Qc1u1
lm8frTq4wmG1dxXdZrritlNl+b3wHZ+JSMV13qKXZQqdmeo4Rv9jqx5qrLlXfqHoEs5hHhro5Qs4
GT9By1w0RNPvYwcjO22JSVJQjwl/dhfUX+TMPBwcjnsvGTNioXkvM7P8mNZ2fJP6ff5g9FxkpGh6
XO7UmoeRQoRD66Ydk0pDN0Vp5OCNTYUSVfL3K0plb3/Sb03/5ASiPAO6v+qcetSufaQmdT7hmNpy
CwrPpenceBBxTpEBMJSMnfvgY/oprSyArBqQRKzqm2gERGy3JHLIrx7jlA6sVtMwP7J8coftqOgw
5oeq6BPmPBQkzl+xUcwnNxIND1D2iHXwzkqj6QEQ3FfW6WxjuQJcRkcVC7S0HEquhxErw7ZsRvYK
l0AEZ4wDv1HmzOdNYZ4tnxbGP9zJe6qimkZvnN1xpfZ8UOHQ4QCL9Q3EqQGbaoNChrEPcTZ5Fplc
U5fhgRvPLz8SCPnGy2iN6YUaWHi6DjHaMQaBimcuCqi9QTo5dab2tp7RcAwKsaypgnHVSNA26SnA
QvCqcRONa6+tdh5svqfawrZC6ETrcZMLM7oLAhcirmetcW+6937hPLEEuffD0P2G7sutPwciFRW4
IiiAdm4EQA/GBPbW6zoI8UI6ey4wOZdnLgj4FSiriMjdtJ6/TzVtexMl5quuhWVJYOaaldWATEnc
WwPFwuDV2VsjrkhelF7E78f6gwCvhJmaeHsRdl+Nk1DFEFh7I0iTAzHnfBFuv13uVgy5EnPTCiPc
DsuFZjNhXzoPtfGcxr61o7IGHxvMdLwMiIncjPBdBMb9HMbTdh7DnkCF/i09/wUsZLYuzZxELvnW
ffFKJAkQnyaiGVe+z/c9XvjVAiKcsmuVf3O/6Z7rzqQyE/uc9BRznbiDW88dmCTViHMTCEx/5ICe
bQ3oZqtBLcabPh1XpLQ2oW6pk5m+/TIn4FPh6a2pUdi1TfUKVi0hWFmDROTvEIJ+48hVcV6GpVHJ
8Tl3BWXjY+uS3PNvSLhYzKvyX7OuTl2BIdPIh1/4jzNM8O2R+G1PXAH6Y5GmWxvHLFczc28K+nA6
QoHrqIIBzi0LTsO0s6aIlzIUL+WEeRtuP4exmdn/gk7Z8a0fRi88Vozob6Q0xnsyhFgB5uNYO4IQ
c8H2gE+WwdEyfQyGjGWe+fcss2nbGK8yCp6nBtOPKj37OHkNE6PhEwTLuHZsTe2J02RHe67erWD+
1CFhxLo+OiN9A83EoT5RD1pATcEcYm68tqciixnQhpgS65WMHuoQnuw48WrWGX7/bjaIPslb28db
3eeutzMTCm1qG+KFnYBoNeE/eZLSo3lRlsAx6l7Nl9aF3ENVqTgQ4vicZzqVBxPL2izJy9BCXQh4
kG41nYJG5XeZhEzRZtm8CiBebzPHsqiN6kgQ5LFi1ko4xZkryLdyOngLTHe261e7dcKD1UZguPMI
q8KQfwDKXY/Q8UlmJpRvOPPCjcccGPKApZXFAus23rEo7x0nDp7HzDhkY4UjJZiJN8ovptDh7Rzj
DEhtxeLT/p4yDa2+gT+XvZnuUF6zPnglXfKLfvSAuBLPTDZxJS0URUgkGgzqSqO95xvGCcLQu3aS
6lClAe2sMGg2PpU5a5e0195z5+yRSccx8XE+Razfu4oE+73PD8Dt2HzwKA2OCSe9gZCIFx8tNKZk
a2EloNt09E/KCdpXQJ2POhofGnI4b72FmU0t0xCizU/aN55ZllYlv5JX1wy+QtkDpUng17pRRyUu
J5h10BbikFROAfAe26OMcJ9pYjqbSrDmCXiKgE4a/210pj9owW7vzAiTswcZNrDkRy8CvRncwT+3
jnmnq0icwxDvYOO07ocK9Ztf+h8hONKjkJl8yjs0yiJIXSwis3zq3fq1l9RFtSYENY1H+aoo1FrV
YZgd5ik1t21kyHXpjsmpU+MVK2V/a/d1TpOKUR6A+we0RiCqVAwvnDp+ZJIL6lKb5tFH+rnEA78P
JQtnR34Z9YtxYJkM8jdoXZbG9Gawpu9Qixs3dMsjlZmLfGHuZqx1+yFMJkb1lCnWk5mfDEp7CCq1
N06OqY1ZCYD4E7nw+slreYhBa/W/RmzWpVNdI92IdUVaGraQD460eORXRWKajpkj/i8IkP6Moyet
g7Ou4o8oIPkHHhwq6OIcXHywaoxI9cT3yzmrz+al3MLZ48ukfzOrntl7d/jHE5IIUbfphLp2hANo
+PWLWv+hfUnVtYnhAu6BvQ2LOb+NOK6yVlPLl86MByL/22LzX8u2MEie2MChlgeH0mLYR0VgrAwX
GqfKcVo0g9rAMXYOWS7udcgpqXnF8VB/2Z337ltl9CZCXzPWL9ngEBGTWQ07O6SxIyheRh03XJNL
WLyMFLdNFhdkxugX9O9zO7qFZzp+ExUC7x3O70RAHw1XfTZeDnbX7o8TvmLWI1YQbWPDktWNM+iI
9BqWxbFjTOUMb2rASJUpTqUF1u5tMZs14gefo9tEzkX38kyi29gK47eNtfNc6byjoDpmDkxIiE5j
B0egm0gaw6nsYsIComb2o3vsvRj6jBfdyRPnuHAzID9fkOLCozkkX6UmeNSAGzsU/vhaFQ0dKHj7
oGx570lf32Lg74+x64qDqscVfbEveBfbtSus3wPtTSvOPYSuOoHOi4i/45rwZVOrkjhWd84BH64E
hteVZUUvP52xXD3mlSj6bKOWr/n5wgFt5hTKDCNwxt/lhP5YDhgLZoyLK+5YcTqfARm85KKgeqYf
vzT6J5YIiqvTqnUW5/uLIwwKpku7PwFPGP78g/X5GIrywcCUTrxojk8hWV2XJ84CUVSYfb/nAHY7
Wgy4fBBQK9mNw+nnj2EZiRMsfzcLJHIZQUK0BfKr8qRLsnIL5W1gGOV467SnOWMOQHdRvUyOym1B
ldfLAN6n1GqDE4LJeBm/mtOc7Lq2ugOxEO1NNeZrRG0JK5Rc2dB0Z/w0Db5CsFSdqhzcC8w3rZ+B
LmfLrY1rnWOz89ku2KKsYybupYwWe799qkbK+xoNs8ieg11gYcPMJrfftFP4QPUYfIeg00eOJ3Pl
XguwEG746SR9ctN+hRAHuD/El0zhCW4jRrW+CctpJNrsG0rejJTH5NHSdAIhGZ0yvDUNKI95Eh9m
peOLdgX1TiHz8Cx20Yhc77af05ciLKoVYbcIZlK6Nytn3XceB2SMj1c6Jvalqr6xJotHI6bmaYiN
hIYtJySdEU+baO7fjcFYEifAJ5NAv+XW4pxqMTB5Cg8mr2QTN+EppvyqHez2cY49b20E+j1GiINr
Hh5Enr51qfuOcWnfluaNO4SfiOUYNjL5agClpJ22arGF+pXZr62YTav350vXTu9t4u1mQWZuwNiO
kdfeBI5/0svKBuZk5Yn+yMXkDNXvJNO7NFIrn6FXRZBIKlxQA7fiOuyx4Y/UKXYGSOFJ+yefPQtr
OISujjvgqkaEO3SLRSN0jF0wiot0Rvfkq5t+mbzakOx6+DfMo9XVaGBaeaIUdMRlyTkKX5JBfzij
fc+7e09byKtvl87Ja0lBjOJOOjD0ONj//I+KeTQPFTiEyq9PsinZOErb3PrMrZQ7v1pBRri+4D0O
MQJsq771mYUTT1bL49cl2cAtCPlgKQf3PTLMPj6tIsum/ZTZB4pLHYx1HkCLxLj0w7huFZWs3oQa
SJyNTLHFz9T07kz61+qxb2pmCFP3yMLzAG2VM062GEh9K9pQ34T3zybbsBqyS7Q4LBcD03Qpxxiw
XWMbp64KgnPNlPdotF/GksKpPVLEP+w8GLDATicNG4f4wEStwOrn588Ms+PWo5+4WQGapk2HDuFZ
nbyws/e07J5L+NdrZFsGyabBiG1Z07xueJRz9o7F/GJ1Ea1MwzBtiHHblOboJ7MqskPuuVCgAuLD
fhj84jTEwDFAvpSh2gtLPQ8jUA2vN+BXr2Ozu5qUb22TdkhWvQvFRad3AlDslt6ZeM32+iLwtNDV
HN4GbvqV4ZZcAUaXO0OQD+OsbCUpZuU0pHxAJuUp6ca9BEeEd89/doco3HTm9D3k7001Zo+W9e3M
3ks2RgEhJUaSfUWdcGcn+BC1tU/DSwZ1eGU57rAZDaBOKaSscDSXrr9PszIPeciRabbcfWvp+3jh
+Zmbhubao+zEe4sGeAIzsFLT7K7aDt52Maxmvwk25NmxepuYQh3OEVW7b7GxbQPKf6j7rUaAj98l
rOrbu27yvD9w9faY2Yggkk5HGQt0cHYaymS8hbRe0b9egBdehYuVKMBj2CX2cGnHEGekiC1Is3o/
RswzLI7667Ym9CZSemT7BlCm3FLYtJKTr7Esml/DCNA2pfBoV6OM8Fw6Z99Y7Imxxq5um9UF/8JX
rIpnUbbxdnbKVZURNsIgomiK78c1Hgo4GjIIL26TWeg0Q0Jawuo2PnUVq6Qg6EkvG84LbsAVj/Wh
pq64nNP7JKdGlZRVxV13NYYB7MNerykzvpTPoUtXBtMyyEYvniFr3BDpfePh7W/oymPuS3A3pX0H
mwkA5uewZUEjh9jM1h3v9S6eMFqN2XfZ8jhY1J5Jv5rWqmYqYvQj7xWGRIsxeT8RxcLkLupgXVXO
Y8X4aU2ZzSbxSTlYkryykkvt63hggOytPBs+PnsJnCFon47aGu28kHLZFwrOLDbRBO4fkfzScfiF
buiF8eMYZN02sW0+oPotcZL3wVnArUdZ88kRWN5JICuKAEIY8APXWGxwvdz2Y9sypWY2QmwxofoQ
o/YhEPmXrqvjWODOTFvFRL5ZizhkVM5JeZUJp1/3rTjK1qf6uUvPIjbuSwDgqD0XOgCegA896pCR
KSv8LuZ8w+HoyjvSBhTZRP23wxSMY6XzGvRgeBbWKBJFHZdXBKZTZBmfkc9Ifmm8LhNmZvSacwTg
qWmDg0/7gYk/hkXNWNnSvq9bGBweEQoGjGBbCub69a95kN/x3Dxn0tnOlHrHenhpfOfg5eOviDpy
cjvTrRHZn8ZYPc5Dtu7j6KsX5tWd4W54/ZGuifc+NTNwjuhHNEBtui79GA0qo71h/DJb6JoW+RfN
58BF5U5ayKZcE454rYsVlPhnguzHqUyOAehXryH+ULbvRaWeBm4BQxHvsB4eU2oAmx4a0EIVCo09
FfVkNAi4IMqFq8Kw+UAZDyelGa/JjHzp0AMytxTGuxGtgi09Gk7B9+g3V5dbiOhBZ5HYJOplNYv9
8xMZ+D48yuyrqOwVXY63dj2wsQr6gudh4qWS023RVp/YMkC8TMdiUMgqY/4yKlhh7ZJvTjiXtQRI
8GJ/T/KYGz5POFbWldLZYZL04emvGvCZ7HHnUSGA/TsnV1nmFyhTZ8O+T+W2NUhj8bMXSXvv8UwF
eg3sBThgC1Vp4INNMM0omqoDON2tjY5rYQZSDQUHIIeL1bg4c2FggxXvOFuHynjMw6XLMZYvif2c
JPD0FPpHwZfPaNBtbpiIoePvEvAqjmjMwYYkq6nn93AJeyjfno92LHCIobYAd//dMFNulTvxenrH
jupUPIO0uoS5uK2Kb7hdWyZpWF9DyKedNg5Od63AKRzBPEJoiXDHUhkmh+UT6a40/VIqrnv/2Hrh
rZ/Q+sJdcpcSG6TGMrpkMOJ52QS/E9o7I4Ol11SmQ9f0sK97SlIBzta0TY6foJj+wEe6qiOijpCa
yDosvjn8zXoi1Il4ek4ZTYQHPKn4SAXs+QoTKKmIaG/UyFKy5K0DC0LFCG1SMzC2rSa8zAEZPmwE
LGPV+MV0Y/BaWWlF/ier0GRN4mluKY9ywQiNWcfBk7G6kccf9N0OeHmrpX0I6BOP/kqNiVhrlzyD
FSlKNJK9PYJDs6iysRUdnZl7yiLNGahjoNyr58DktzzcOcokNfyrWij9OmRCUOOdsBabG5AzE2ez
GjAsBvkuDUTKcl3vzK6vV7S6cMYw0SVtuQ1zTlp5H9u7xoquENgK5HL8O0GF+ElNEzf1AMaoH4Yr
0q6HuidRoi5z9wssl1wPc6HZ5SAsqtDEUEHV3tD3T5MlvJVhXOeSKF7jIkkIlxKyMI5XSe4tgx0A
UymE/ahMRsCxFTa4sTM2sk0apve45G0/f5lQ4eogeCo9sEthHL0mLQZoNchLz6IFltraR453Lyr5
RDlHgmWMeimnhr4fBf/F3nksR9Jky/lduM+x1GLBTWmBktDYpAENdGoVkfrp+QVmyHvvmNFI7mlj
hkGLvxuNysqMc9z9cwzIbe/ca5mK/RTbjC1Z/yViGqRcqm1tSdCQHM96qEyKKqR8JNDlczcIvBVt
g7S9MkyCuyLx47MBWuDywS/Non4jZt6dSOklarzOWcSKgytVLBvH4LQ2AVgBUqQ/gFFTvCJzh8GK
M4rv/y1hpi1L7lVA4st137g7muimdZK+ikmrgbG4C7LUy7wtgTLliVzrRbsmUrZMAv2FA65YerWX
HUx2IpxA8j9wMEwq2p4BIjT7LGAIcwIymXo0g40sXK5rgv69qgKEIUICQG4sByOLQ1PlohxqeubC
z7qbcxaAZrzoLZTpesqRs/ljMzyLq6Z/YdtPaLf7SeV0GK3ie2j7lTQB5cya+2675WWOIKxWBH57
gElpP7+VMqMOJSgfR48vSr/5XsWdh62+wH6d2B+mNzxiuKKZwRj0de2wUIjAVGrljKOVYC0Zr6Ie
XSgUA9/qiIZMMekYrInv2mUOP1zuDE81PgL6tdvJwE22lOIxZKWTjNy4vZQBTjfbQzGENy30HsFY
XTgWsPqfgzVrzGyhK1wR7/GAAiBmTdznQcZCAR3iPgkb74jHLp2C2M+Y3wyV6G8xfTuTOHl6SBNy
jexnJfWd9kaDPg8nsrfFlJ7rQnyIoeWKzd8djrvuOD4kwBrY/y5rjYi7Qw6Uu3J/zdRsYM1rjjOn
tnh1R5TDOHM5c+nNz5z3jCkFUwrrLmub6d0NfN4r6uK6kNZKmN5BC7q/M9+S3rF//JHuFL3mTxmi
XcG1l1ifFkELMyu+C2M1RsGtmjAf4w1cesHwYOoE/wSU1KJ3b8JZtVBXiftka8+NTjhuP6SXrcH5
v3DKszdJ55873CiaS85PMLXSppw/9V37RnjgoP4s4UA/qEj+sONrrbeGRAqKBcPWeDB4tiZEQ8Ok
PEbFpSFhHpjTddBJEHZy1YZbd+7fTNN74JUMhnxlTjgRUwJNjsc5hbuPtZ5KY2tyi1yMnExE5ayJ
4GxEq+YTCBeLambUqaeTVXOrTArj0Z/mp0SWb9h8lq2VrkYPTJpb081SPec2/vYaN8u4J8q0xteO
Sh5cnAHCD69Xp7HQLdILf+WZHDod2bewlR9DzVZrTkGBuB2z9jgsCkohF1Bz4Q7vrImSJDMnACAK
now2u/XaEsQUpubm5t0rBYN8uyVPAPOOk4U8JPA4d766KfxnSraRs99Tx5KLKm1uMriVhntupnhP
GG7jxuRtOBYvhsZ5STpzg0n1EHblqRGdBYVUexpL4LHBcEtTNlWaFyDWxCLFBJm+jNr4jaq4zAs6
Luo2ulpddtd92tLrvN+NrTjaObqB1GB8ZBim696+QH7bpF38XeUIrjGgQdZkhDIA2Q6G6InZtSYJ
WvPinkP7g8XWEd8L1JGRpXWf7vQg2paDScHhzEF/NXB7tLtrhLOt5RrRjOmU2MY2SWNypPETEQ2E
KGszt+StZL0LQw3mp4AGhuoC6yGsya2Gxir0Q5zeTvcYsgRuNWbagMZKG+wzN8UHs0rWeEYe1YXf
aulnlbP14JlW9Wd4z0uK+1bC8t6AahyFFpzzzFnL1n9GaH8j4InneDwyYXO7avRXY/BJU09/aemE
fFvI28RbHvU+4sXpB205GOWRo8dD09t7GIuUrhjZwg6fTLYPNecXzJnnkW4rAkKfyNfvcsSRm8Kb
oDMLR+Sf0i7J7AUPUENWgoOLxh3Vb7Wv2ZDfXYE/1/SfZczenWXEd9m6T1PmrjXN3Ltt84KO+aGM
fF34oTvhzZ7l36yJn8sy22QO/Sl6uR8KYmwTQqvqsgX/qPdbrWqe3JgiAsDZJLa/TB0d2LUeyyhZ
J073hzXMbm6pG8jI9Ol3kcv3gnc9SLWHLk7foLy8D61G2aVt0Vvn7ShWvs5IsOA3WW+aYtMAV0Qz
XfpFcIi9dMUzZu+70bNpGVTl0UXt+998rXAFYmq2BWarZx0lzeX52RjFNR2f0Jd+4OKfmwiKYJ59
UN+n+G+EvKicnkcA7HhOtPI0W/ZRADFL+gyDZn90tO7N4k3lgvV3J8o7EzTTDC+dTN7LwqSg0GSf
x4DbcTPhDfbqaA69okCAVI7BaxYxaXrAhjurR0zR2+FizfVlMMWhJdOvFQbrZ56XfkT/EbwmYyAa
PT4KnikYjSOQ/GC9pnndVlza3D0dkqQTRaRhYV67mvnpXjoDZPwllA5CvV17dCs1fQmxzg/67F1A
UlCj7WB+CcoJvgEXS2gW1xDocUhjM3SERcL+ivuM6mmUwADCkqVVmbOksybcE1QnU9awiC52n++C
tnzCnIhteiKe54Byrpp1q9cXWHXrznuk927vTBbmBDb8kfkGesraFiMrIG969Fy1jRk6NmmCxmL7
lE7mNdCaL2uMqVivtzT/PYSoqHKez1iKP4ouuYMYCuI4XFAh8jr5H2FAM6Yz/qm0GiXFMM+tzO7h
0p/H58FoPocOgo18GKR8i+3pHSbDusiClxjXJ7THRW4DFJzM5GSzBUcW2dY6UCWNZBF7KnoOWnOV
aNEu87wCaQxlA18MJPzjELCLKxCj6dRLAWmEGWck7hhraLQMZnWx8EYQq3huzDXIREXAqZel/Who
Km7nGc+oW6egpKkp8g7MODsCcC9gCgWab8SfDjSa9UMNTqg0BJcfiyfHvnLm/QEtfAwNnxzWtBmN
iws9p8oFDAWAkMmrHMSjS5d4wDECdYB1eQyEjqqoVFUXxyyonWDtGvZf9fdmk3vTLfpUYQTGBnth
AZBlof7CwjYevcJJVkkckCro7kFcHhg7AK4lz2Zhbtq+evGWwphPjkE8lFpE5pCYfmvHP8L8lUv1
mwC5vHZexLiX/JjU2C+8wn2qzPrWxRsvXlpglqry0cdSYnfzKiuCL6h6hPUs567PM09ygmIMcIuw
StkMEwmW7vxizd02deSm1uRWJv7SJbXraIIlN4eddl6YLJhlpp2wxYPRpOlkoPpFeP0lCF3WhPY+
HORl0rzTBOyc2iHaaq29/dZ3LLEncDfkAZNp5/sd8YH3SK0yh+onHfwvtq17F3onO3eC0t5XEzwj
0ewisuuh7ZPoD0ENuc3e1+UnLMF7WKTroYv3fskGp8MHbiDlaJK+9plbZF1kW1Z4S+ovP0rUNCKC
8yXPSRNlA9/KrLPXM0+tpUfGa+Uhqy7TtsC6gG0ABapc2iR8eFaY7+qWGcnxzS2aEps+HQiavICA
tUCzQeclBxTQ+Rzimjg5NPi2nCcOYKV+PY3/3/75f7B/GqauY8r+3/cx0S1FIdN/8X3+67/5l+/T
1/+B7dlA9NJN7pO26lxSW73//t803/mHqwf4jTEeWa5n+P+pjgl76P+sX9L/gT3UdgPH8T1lBf1/
8nl6pso//RdPuRe4/A/wPOko03FVZOk/+TwDk+VPWPkwbYv6h7NhsZg7xQH8i3H7MGrAdmDQPLNl
eNAt+CYxMVI/7gnHzMZpkkQjIViyHoIwVKi1Qo7RD7SkHu0A4dVLZsF1KAKYSTLg2TMYN7/Tzv4g
VXW1pS9r3/qrhq6VZXs/kGcPugtKJLV64rtxz70stc+a1qO32pyLqSAQm5EqkI2Im7OVpXKdFzlp
JQLk61lO8dpijCjMt4H1W+tg3ZNpCuagcq61hvevyxzMpZY8aQW6h9Bm5vsWJDWeDIw/uMlyMk0M
SOY3Dc8sZaDpyYxAb4Jukplnpg8QZIxQLkozvwq4ONU/2XRdqZDgfSrLQxFQTzgjJGdpp/jMPvWo
uL0y11t6TOL+NAzwPB1OpxxHVmkcP/ZFf2tC/D5+gAAoEv9PUOgrLCtQDfuwWLVM/ou+oeDcSZ17
mjV8ufVzp+gpc3asynne2/hKCsmubS4mKu1ryiGTaSC2FcEktuf4prnTD/mqhxSeJAkrCB+oHFT7
JWzEke2ZCYGz7RFN0aaJqee3zNX3ztzsm8IAJDf5V72aX9hlpgcIAQe3mwmMRVW/ZlOdkJhva8gy
8ARpSlnyjIdgb1VLMkkMMab/XfTJWWTaX7MPOTofSHJsLZP+v9n5E5jhDhrFaxn5XA/uNuqcPxlP
kKXW1hfoH6twFleva1/Dwn6o0SKTlmWZm7FESH0SGpQ1QyvtbrMGZAPKz31o7Xet05e2qLaWDWui
+6491kBtB/4kfZjM2V6ATdq50pJrLP9Mujbn5IFULpTTcBJbbUp+CDJtfA9UDLm6u2nV3yFoEpvK
nb4BkGhhqQd8eGhLO2VaJMo4mZCsh2Ba+74RrNqcRYjfyz0aEvJMLh8dFQLWpz+Ww2KSwX6M9WBt
cTw0ImAzFIyWC8JxycYz2pOs7RrzA2+ZcMhPpLIJ6HWhsSlKStYl/piFX0139ONik8gwPnV6urcz
FEIUKR+m6I4bS3EbmmPLoebYJuPT2Ef5TksxlEJaXk6RE5KKD9/mFgy1T6xsMcoNUXmU21Szj745
nno0jWUCacZJkahmL8XuFjGSVgn4Fz8ma6J1DEu8mA1E1q3soLPpxDBYkMgn6fMQjOMGbkg3fBjL
KSQ5mrUNTzROdl7sVieZ6R+lFgX7aTKe09FiQENzFxbN5MM8P6RaQmcT1+5ouPMW7/Y7onvBfko8
lK09bWSIzU0bpiXo8UuV+WyrBlRCJAWGO4A8IXepTefJW+8n+s74prkj2LdZ5ABtIpIEI5m4ahyu
A+aeY9mqf3TNLFimw8aY+h4FuYF514Q7DR87m3P2IwZwIb2T/tKMh4hwDTI0jZfzE+XwXEbxFyth
PHhIEwiq2YWILMNYkB+E59Q34J+ku0aLaGZKuLzFAkf3arMBQZJpgXF26g7gfrqhCtl5QKz9I9uM
sqXKfBlE4qIU8o2Nu4ZccdSRNx4A81pM+StfDv6mYOVJSIdtYo8Lqo18PDZm/Z53nrOxSWId83o1
Cpit8/gHgTZ5Yvm7widDydHQFws6XfSdDSF57fjwBGXhPQyasBbuTPaPumoKLbKj5h37pi42xfwd
eswVjeH2BJCDU9r2Hv+1mS7CNCdhq9Ph1tOfITL3Bb8wrVzcaHoWtgsJYXEE6nWvImMfURC11msg
u4FKZfIsPGJBZ2Vcx83FFcaOrPGzJeNwA6F1a+H+P1YTm404+eABWqBphfcEcwepnfGmN0CUZyug
Y3wUVBtJD0BRQjx0LouXtiw/PX08wQ4aLobPA8UPwj9FCsxXF3QAlQJ3RvylpchlvYSU5DrCWWIg
A2qRvlDTwp66TI70msIhSVjRB1gc1gXjjs9lYLpE9AcqtQOLKLeT9HCHiN6tpeMHG2gfR3+M8k0X
hu1Gw063SOJ3DQ/fFbsy0X3d3gR9A1E08IstJ7r32OugpXrRCxiJA3YaOg9ENa2oKoiXjkHqrTW1
uzMDyBGRfjGC5h4PSbfE6zm82ZDmzpC47n3lUJvW8qUacWgwNLFtNHyBeCKT+ZlE6tVvivE4ZuDm
kBWLbR3MqyqlEatN+vEtro0TDzS5MwUM8am+ltWcr8GfGjutCeXRpfBVkmBAZArlFr1dXuIKqlKZ
cSfFY1yG1TknZIrMm+zR5GEatuLdGUSqKmL1lTXx+pXTAJdYxpcwms4mFYXsbeiBl071xbPGfZ09
taN4ytt+POYCX2dpBo/U01XstsVrNud/eov2VYr8vBXX0m72KebBX2nOpCpgL22F7n1LOgKwtbpv
aWwGC1apYAyhbAwHt537bWwF0AFtLeMsTd6znuYjEF1r0Po76gSA6Ty4oIf2INzGdMvyvziQZFnl
RZedwQ+d4qIJaNazTU4i01lXzfKdBvlV5w1NpWr7jv8r29iNXm4FGtpK9yeLb2wU8Tx2WEjnno6R
IaaxIIO039EZiJW3DFYFgsKBrRUqHpVuqWOeRjFs3UqjKMzx92LmGdiTCTm7eb5rerFv2DSTmw3W
ps/ie0zgXLrvRRV3dKvV7/A/urOpPkx68+nT1myEm7Gu6hVtFfXa4U1bFxj0XFuQbxOaQfYftAdC
ZLsRFfb5KjDH5VxTwJIb6UeGUXA5u5V6LuXaYvQ7tDpC2Wsrg1ia4lfVwpm7pa7rW/4N8WskXjqk
uvYDRuQvP56qZK95Is4b3NP2GMQW7mbhFduq4iBhxkZEJm6m7G7KW8K0UXaxi+3kev6+LCMOciP+
+ZCjiK5T+w7FBuftqB3Aw58Mu56XwmPbmFXeZ0zNytKI1Wuc5fWxSR8TgR0nAkdmwy3amxGXpqfT
MubW+Q/HoeDQRo1NyhckbCb4ZswKOabN5ivbnX7dUmO0sjSt27QtbxXbBLnDirKtnT2OePAKTf/X
ZOtmeLtelvGbXYyqoDRR207qV4aKbENIBpDTV4+2PVshCwDO2WY4ABE0a/B6pfyT+laE2QjdC216
MxTTLmE2bDpnOOXD2TdcaK9EBG/qkqHJ3KEm6U5Mvlg31DCtNLc10TyVRzqcDgEX29LuEkxOJo73
qc/vnUVGKuZ0i9YRnUaPo745Im3XLpFjw9O2U1YlCwLQm3oqyysxY6Al8oY/T16RhKpLCzeB1lRn
V8zWExLGU+YmEZpJLZezQRLMjr2REj+LNViQ4njIVQOMJ9DG+Nq2rovhQ3auxyVQf7XAv46jG2Bl
S/htMF5JX8TZui5N8xK4HwXODYBSZr7DFoXxj4k3quqHiQnYUaNwq4biVI3HGXOyrwZmcqUaBpPZ
QHMtKfepeRSMOg4v8gaVGrl7Zu+eGdxQw/jMVA4kcdWrMd1RAzvcQWhHe405vkyCO5VQny40eE0N
+t0UnhCofoiU7JrmpTGCLw9fFwb1bWeae9xlXyF7g5j9gZO8B2wTJrYKc8+48SICmJjVZ584ey1q
txQS7RMnOHE2vWhqP8GeAk/ihZTNTtAVFnkk1lo2GhaHiA7niM/aUExyM8XDtmUDAihzq82CHTVu
ITYkUAwWkDrNla6WJzpbFINtis1WBTqTCjt4Xw77Fj9qH0ZZP/IbUaT7eFOzmfHZ0PCkVcVwP71a
3eQTqE2J8tFhQ4+p/c6aYWu28NoxYgGY6IwTuHqneVG/yayzZ98JduNUHdp0uDd2+OCrNRI8iMeK
vZJUC6ZErZpULwVlsizyXWQi/8CV/bdjN4UBjFwYRGK1tOrZXvVssWowkmBJNr6oH9sqeh3ELQrq
LVfsE/qCQ3JdYyMGgfTYsCFz7Sv0sWyh/sKGDZrBJm1kozby645asaXs2hp2burvZaBeZIY8Dezk
EJCB6NuPShNl01duBrW+89UiT/9d6bHb09jxFYMr6ELQ1Rvk5KKs4nhfuVNyhLa6r6qAgTgql1Od
7Cb2h4we+8gaMUqo1eLMjtFh1zizcyzU8pFWtuR3GclWsh/NdVsa7yPbyoGt5dix4ms+peiftWXH
XhN2nnlG0ttMbDw1Np+z/2GzB0UfRyEuMNQndxDiH9Iezxqn64T9acwe1WafWsvqy5r0a2+ayNQc
WFi7+moBa7KJLdnIumo1C/v6zYuyk8vOFtPdvugfoXytO444HOjhHbPiHdj11tSfOWX+5LADji+1
WgjPbIY1tSLW1LJYK/dMZPky0lgjp2qhnKjVspO2m1BcNTbOMuRKqaH0CZ0YQOs50BBRxYqDw5nS
U0trJr2jHRmssZeVWmpr954Nt8amu+nozWHzTR0HOMQMWuW8rtmM62zIwQTxzWBnXvjTEyjmB9zf
BzfrNmmL5a1zzkPZHmx27nozXVA1i2VeAcjxm3PDdt5gDHPZ1oO9emA18NqzxddccxEPDmt926KO
N3nv2PfDKPLU+t9DB0gd++6iC0j0AW5C1CXKHx3dwEY/CNARUvQE/qUPNk/p0YnRMouPyWPbj/7g
oENk45NAlWgQc6Q0D9H83OpyK9AuON8tYBR810rTQNsI0Dg0tI4EzSNA+6g6rrTewPLdbNICJgS5
QKpCiivNwrsIjn5UAp0OWX336Crqllmis0j0Fonu4vrxJ40fLmpMiipToc6Q/n0sKnmchuoLlA5i
BPJnL59wPcZZfgnQeHQvxMPAuFUUe1ozbxVaEAPjM1/rXwONyFVaEQBnlCMPBSniBjejKFUoSwKF
qVVS04zm1KM96WhQAVpU1E7wNqDQATOr0KpSA3rx8CdCwdKVlKUulshJ3ys0LrA05yG2z0VrqV6/
Nyckj4MkRvnTVqCRUXJzsqv6WCvxbBwCsZiVoAam9VYpic2Y/ppKcvPQ3kolwmWocWzyVzXqXItK
Vyi1DtVu5DBB/P5tQM3jnkZ4qT9joVzX+XuH5kfkfxUG2SNtY+sUTXBS4mCIStihFmqohgXqITeM
aBFp4KnQFQP0RbIGV+qYlkURb6XV7HR0yJTBwkKXNIPwMUWnTNErI3M6deiXMTqm011HVM0SGh8a
p5cyEpmaui3uvL4h3d+wQ0AV1ewP78yi8eIrwZTlGEYpJaJOyUuiRNVayau0FXwL9FbUxEuiBFgG
3pWjJNmJ01KDRmsosZYqjnvD3bVQMq6Dnosf5pvE9UuthN7IR/LNlPgbDrdJicENqrDgsYlKVJ8m
YR4a3dpUhvcy11zVU11sMcFvBApzhdLcBjdoBrcMfWwhUaIlirSHMp2hUNNWvvj13E76fQhYOlnN
JnHFazBWt0ZJ3A5at1SiN6GZGocqQriGIh5pOzZy0JtJkSnBXFfS+ahEdA013UBVJ/w3o7GXSX6h
+wBYm7410N/osMS9Xywng/xHxmg0krnJnm2U+xIFnyDAQ4eiP6Hspyj8BDueUhR/W0n/zXSqlRVg
CE0YpeAE4b4zEuEXmPANFOqg1wChrhgDic1gUFu4+AxMt9qyzlmBWbZwITRF+4bjYhxBnYz23bGG
q8CzEBcXDQdDipPBZPrTcTZMOBwETofOejPwPVT4HyTXiIUfgrDYIY3Fm96nT9Ru4JlAzVz1eChY
PZ5nZaqQuCta5bLAbYFYiiCHfogNd0nnd4krgxIUIob8WSU4eaiVy1IZOAhd3WiKLLzqm96idWr9
Xvgerg8OTrwq2EAG/CAgrBZR2P2V+ERK/CLZXFFBM71mxnDr+dd1PCgQskezp4mo+aFIAMYr9VgL
Z34VTXka8aWgcnPE6cniYVhplHWFegcCZxGIgfFBvV5NV733bv8SmO1HIfNzS+y3zvNtpzyXOGOU
RQZIEtwuXDPl9E1/0d8EL02Lp4YAQQL+R9ls8NuEynhDAyAuRmXG4Yy4hKKyipVNh+jOGmGJEz0O
nkjzHgGl3sjmHXxl8aFUARsGrp9WPM7h0lFWoBwnianMQSYuoezXLpRspLIPSWUkUmieTanMRQKX
ET8RVZiOWKjgcsOHFCpDEvg2Z8WA/pjauKgGCPcOByaiKL433aj29nA2VcriBE73TSjTk1fVWx0X
FNXZFx1XVKvsUSM+KfBt35nyTXU/EQUc3MBfQH3aK0sZrBqcVoOyXI3KfNUoGxYR4aMI2St0fmks
BFP9youCle2a5w67poHcd4Xxe6q4lgHIMKDTSLX0kt4/2M5AOXwC0QkUOXTiaT1gL/OUz6zCcFYp
5xli/N9cedFiTGlSudM65VOD8r9ylXPNwcJmKy8b5czs7TBaoPgqpZ4RfgMmEH+08sF1yhE3Yo1j
Alj4q1755QLlnDOw0I3KSzcoV52Dva5TPjuJ4Y6J4As+YbZplBcP9+I9Ve48T/n0LOXYM5V3z8DE
l2LmC5Wrb8De52LzkzA9MHJrL41yAEqsgDOWQBtrYKg8go5yC1rKNxi3OAhT5SVEwMMzYhqcmzEa
JhgODeU8dJW5LhvkS5flAfEN79WsQmuTlCMh5mwhbPfN0SyOP4x6ifI6hsr1aDd33EHdUtQpFRbK
OhkVOOqUmVJI5infhClT1CJa9H6wbRrJdyiZIJeTr8fITRlTgCtTKHtmlf9BZPgUwxmlddnZcNyV
mbPE1Vl6vISYPHVl97S5o03YP5UNFCAIJyGl4UQBw3iJW5SlQbb0lIE0qtLPWFlKJ7yljjKZtspu
minjaYoD1VJW1EjT19Tz0Fz6a1NVhtVAWVfp//xwBo6nUVJjv5PC2cYeM+fIpWRltNVXLpbqvvcQ
vcdoAeSgODpV9ph3+Q8+v11NCyMtPnx5woX4mOOQxilMtJXH3WtRVUwAFdlG6xmOGTkqbMbAch+l
upKFsiC3PgSMyYCFnVc++rzfLsYIUGJVQqsS3gZbEuWDytYc8ngqOtpcrCXQhDV9ddc0tZ5Go3qJ
p3VkU0heHz2c0jWO6czgknWUiVripp5wVc/21sVj7SqzdaVs1zMFsbiwUeZXhOkWnbJnT8qoDUX5
pVbWbbpq9h1e7hpPN4+4k65M3oaye9tiAIwlxakyTI7gf4xtYNrX2a+/CrziWJrxxCv7ONS6bRZK
/ClVwQSVv3TKah7VBgxH3OcUi37nyo6eK2N6jUMdAzBu9dyvqWbwAJRpWxs3e8tLUPAGLnC5j4gO
tqYRtPCeert/D3HDx7jiaWHc27jk3ch4DpVt3tSMPY9sh/KO5Dwoaz2CIYFsvPZ47hmrkK5w4QNL
W4G8QCpSBn0dpz54zb2Pc3/AwQ9R9lsf8FtMzWOUWl+mmE6psvzDAP2jj84uIwtgkabvPG/NduhZ
JyugkxnQqlfrN0LAk1eqUIHNO5mVNG4YFTjgaozJH/CPXRgqkACW++DwVExVVCEls+CRXaBU+e6Q
ZWAJsojJNiByvVJLmC5mKEtxLG4JW7/Bv6OhEImm2lwTCY8L8RiN+ZNZdBeDCheSFreKVIWj4hUD
OQs2zD1TIhE89tXl2oxwxlFPP6l4RuaKPcvpb5fcRjZGB6akFXV6CxEMkPxc89SQ9Ig43y9tsh9D
NmxH8LsRABrGiD0c0Z+crIgTtm+67lxaTXTruMgfaaDI3PR7Kn+ilIVGybnRblmnk0HxCuOkBe7a
tAhgqJAK0f6zoAKUf8i0y8X4aahAi5zAcBlkimsVdnF7/5HOGCBt9ac1MmoFOoV2rOvRY0Z1cZ6i
Abx3IeQx0I1xW9T1j5aIw4SmKEjbAPS8Ja33HvTBc0iRwvwby6mAdOkDhxEh16NWXH0V4aEq6CVq
kBRT4qXPUTFeUhX4CUSMfzmnl3GsfgDc7qkPvNKGtk6MFlUWLqvXUpBFKyVBIhUpsl0Zr4C99Iff
DwF4vX9+9vtDTf3w337u3374b//Z73/xzz8vkcD9LaSngg6Iwn1M0srY6DhWqKzsPRKgRXkIqr48
wLOFpWjRKgrOmkCMX9Luxoffz/7jw//Fz42IJ3iwWIuQVsv2rQJMT/HsrrAF5PAOILr6ihv7++H3
hwGEyr03Pwu966m0VeBXYHH8Af4IVtaJ8ajpYQ0LPPEt5hL15doUSVJfqj6FNAYl8PfTuTUueFzG
Tegn3JQDrKGH3w9aAqP7n5/Rh1m5BHSsPGi3eo0Pxun4en+/zH9+mqm/5ffHNVBrFnZ0HdHju+QI
JygoqQSoleFfH35/7veHv7/gwVbmdf9fvyzVZ16e5UueF3Q12H6ls7PkJ+vyxR77FkUTqjUKGphb
2+TBptOJSRajwWxVN4ffz/7jw+/PFVqj7YPuy6/7a6gN33mu13tXVABY/ezBj1jHeVbyNSPfnC3Y
qRwAYljqQ1SuKOgksbkoWL7lOrc4X7KrMoefDBgAUyoffOaeXFbNsTamaRUE2nqauU1aTgm6ZhTA
9DMj3Ed+eemTejoIe9oZgnyWO/XnTNA45TneuCx5/4xOvYL7u6uZliGkOK86Zu5DzxCQzk519jCE
0zLfw2CpgmxLdZ6WZ391wtTW6NuHoKNW1h/nu0/h3sG0w/YYV9FBn5ovkcbNri/DjNl6kVI0fpYk
Ps6tTZ4GcuMRlQHHkfDWgOL3XtOHAH8M/hqzIj8PumlBqDUFJuMSY4o8HlW+Js/VVKzcQhZsPkx9
rw36zRoMee4d2l3IUR/myt1TJ051CZPTsxvm+UmPwESVrXXuTYuOozbi3W+Nh1BzL7NV//WKLFnz
n3TnwslWRWmfRJK4Wy7sa9KO/t4zrPAhA88Y1jQQaOOHQTpo6dfmjzTbAsc45/cZ8YWul9bj/1Na
GdkWTHxXs4D1byy4UwfycxjpmgT3Xl40ORM2SP5WnQPuRMw9dv2MwIGerVuXV8WRIUdcnWBOlhUl
1k6vOOvaE+rSSEVrJFZxnSOpsG4rZ4CZvQEvgvncO+VspKna5nVPyrsZNR6rrGZ6IOTm638tVgS0
b0ocwoG1KM2ZbCgJtNXEg4mjKj7nTAUW2AMUa6NWRJRiOlM4t5jKYHpI1FeC9qShznG8MajJXISe
321HXMXnqhtbAAmF4EkU5OesN9943uk71nRPHEAIgfIioijhNEFQKdDk+F1xyZUFGcRa//7cP3/5
91cIVtK23FV8Y45zgtUT/Dth+1cr8L87d36oioaza1o92vAPUlucw9g9pFr4PML01sZPt7F+9C59
morolBWEeMlhDqPxlLRRAY7IeIGW0yy0oP7wTEomjZmtbDPfh7nvjkVurWxNf3BaToqGOzxUCDA0
1xMDyw+1lTxI1XmSggmPSaAlFC8sCNotEr13lpXXv9qVSU9JK1e5btZU00siELG1dEPOqZ4W3JuI
5tMqAUda+nAlbKN/CnhWaaN/G5IIPWmYro0h6TgwD4y3C2uEg+S3zgsospM/EeLUbI6pDJ66K6+g
eq+6QdHODmmbY8kYrEMHPMKQShuvcH0pvFOLjNrjeg5MtJQseayTcJV3rK16j7SdVdJpy/L7z9Bw
CPMK/aOr620BXI80Ec2lmnH0fVi0FLn9dZjtcDvbBfiC8U4REd2QpPtTJwL7wtnBcK8hVUlLiu42
gMzH45DN/nIs+rfOte72fJ9jLhuqQa5k8POHNMCzkY/hEuzMou6hVFOtwwnyTFho5EaoGDwNHKVe
ew1rlFczLtF2MSAKZ/4MQ95OWS/uoEzhSd0pAOGODy6FPufUK58nUay0yXpocGevAQbeACDtCRL/
sY3r0McTS3I0CzLTHyWOj6xyp83kqdDU+FPWVbAXKCRXbYw9ShmR1HTTPBrVxnKjejdHpHgd5jw8
IOllnnVwHgPfhnzajo75oKecKKW57xDCxpISHdkGi6Eq6UoZfV5QhhwrMbgo/wd759HbPJu99++S
PQfspBbZsIlqVrMsWxvBcmHvXZ8+P/odZII/kATZBzMQZL2PZYnlvs+5zlWKJ9QM8YlP1YBwaGNQ
xWEZKeYoHRLU+iPe90pW/RiB+jAMJNIds0qxU8Ak48UZu5fRDzUZGWmuSZsq+OxDSb52GoCL1qwz
w4BY3JHlMyXCVRJeKuqzsoCBotbVd1pJLNM9dvThrySx7mNTRYGYHhYUZ72MEzjaL4twHMky7qJV
FzTQAr7qac0OHDbP9VxKNoq4mWarc9mI8BqrO2IDRpAIJNefMZZZoJtkMdw12rIFE/Lg22z0fGPk
OVQ1mh+M3pViPwInWPJk+hjxVj7dbo7FHf6rwvDo1fgn7r4VFfpxL0/EiT8Dn3VXPWQcrEwD1MND
0Bvp+JkHjBeTAC4nJZQN7KxtvU9Rm5NCgZdbXX26U0X6WNuOeykciefUGT7ioVM6SUJirfYZCsrT
0+goOd37MpC0j7sm/VThcw/DX17lOsmgeCTZORN6qw4XovscRO7tFqxQJ3VrBPQIJxzyEviHBKHe
EaMoJWZQoYpJwL0ZnYzgeXi+1TGl9XQFuWb7vTOfqY1pdoP7kns844T0+SqQEsuKFK6J7XvRijZa
BqJ0DjVqZjnDPR9uT28bXeVjnEP9luY/o5AMVhNPtMOsbEC6+i7WoOgU961oqi9qUMJ8W6QgY02t
MjuD+4V3kmvI9a2bxMVSL+sjsCwKAlPaRwylai08pcmdpCwmFe5CDE7MrH2QIfMlMISAK7oUV3FY
PiFEd5m/KClcTE1IGckWhGZi2aIo3a9ePd8yIst4b32t6fK2u0/xW9rtcVT5Dsb+tYJ7QKFWO/0g
3t36jnIpvh9AWUyvCirQ53ayWW1U4gwncOBAetTCrFqS5m6h0n8KEGCLohSrHZwJRnHxjQsbsVwd
NnZJIn7dK4GvYJQklaqmFbVwHLMUeOJOSx0hlPHwpSRTrLbrdlGTkyHdN0LwkzcG9DozURwGY/IG
cU7pYZ6FfC4UTMyNRXM3pYIjDfjOiM87bpZZlPg4p06MihXBF42mcwKsl6w2Fwc8xsBqcJqmhNnJ
EJPWcdC/gL6kSw0n77U41He3qpJH2nUCdiB3HSkmVK7+Waa5l6GucoyWT58IUQz1IMjWQ3Ed8Tva
/PPK/PKznruA8BWi+9POxQ7X/NkdRK8rtqqgbEavq6vrPz/COVnWqjT4pBKrhMmRLkOUa4lTDhML
xEV/z3RAZJIcca+cMyki8kfImJ6fPmsA5ywNMkfJpbf8abRMDnn978Ho7wX5Rd07P7W+OIRwNERS
cgOoEeH8LDJpXdpMWU3gqdyC+Uosn/mmJPbLiYR6YeX3J619q+sVi4peunJH+rqhMRc2xudtysKc
ZavKNyzuG5S+scsJ2pZ8+009P1TCffCQgl//XkpCYkZgliCAbjU1WQ1NFq0qQXP1Rl74JrE0siE3
m7+HfrjjN1ki2jQWnS/rDRz5mnDrv6SRIVU1KwUGIYQbG6w5ETDHUSbgjM9iL2hYOf8gjjOs959B
uUn7rtjALcEegyWQ6zp7SEE9W9wlfhchQ6wJdy0zoinUava0EpNmA91RdLoaqkAWcfloIky8KBij
jRIUEZ8x/qJt5XqARboZaE9stGrEmRBukEojgIluMJ5Sp3IDtlBuWpGk76GUl5KiYMn0nF0z+1Ks
HNCFBchjV21QYprLog22bUx11GVBvck1rOakJphXl4BByN+LeOxhO9kBgkcLsiZFo3bNHB8ZYwo3
iamC7fz9wQjEDSOXYlQKPHo5CCRiqMuuiXZVsOhWdSQ6f589Bn7a/D1rI/bWLqaIaiay8u5ZdKxJ
s0qk+ksOxOdqwcw3lSOUVr1BjrE4emI14OWF1VhVUs8Iz47MMT5AJI7vMiN4B4XitswblObEBc7b
9q3SQcCaSktgpFDOTbL+yYH2nkOX7hhrlw7GUwU8oYCkW5uwU4QYY+BI96BBlz2MUCUGJ6rR66pH
9XQfqPWmRbWMQv2m9M1bnEGEFjAhzUool/2TqD25ATBHtvv7/+UQeRu10/9NDqHSXf2f5BCr78+w
+F/9s6V/fuPfYghJknCtxvODZBbGTAS0/E8xBGXNv+j3JE2VMYo3UCXkBb7L//2/qYt/QR/DrN9c
GHhKyrO9/L+lEar0rwV+w7ooKxrGw4ao/L9oIwxJ/i/ZMewJIsbXOrluCubdivlfPLBp0StEfXf9
RZri3k9yUo/CKACvfcqpVUYpfU8aMiX6eyijtvf0IIQYMGdCSVEDHWt++vcQN9CisOAy7W6GP/4e
nkLYILHg4e/HYoyHFFfo0EsHOfKVOVPt76Gjcl5H+Ib+8+M/rwk5rNE7q0ISMLZICDFbR/PD3zMZ
F57Zo8Us7btxr6hs63JdxgZg2t/Te4UF29AbmMNhv1LptRUKNTyyeSswNOjxBZoGFZbuAvs1TLkg
voYZzHOTPRWfCd7mL0VMXwRkQZjZLmywGxhHBisLMAGl7Vgsc120IAeumil5LHKiMIDw+nXImI2p
ZtivhV6SvEpuDpimdeu6zbu1Khhs/UFVnhBr9Z5g8JmC2LwgnFoZss64SSxWivxkFN3AMtI0syS0
Z0EO3d/Tpm54KoPjrBWJJDj2LP/vc/6Fp/09i6LCWMHHxZDzuf57kJ5VuBSHaD/2TeGTJ+D/BdEl
NXgx6GwV3CN/nmGmpd57kr4y2884SjYhzDOxbYwV0lUCCYdyhYketsXGuFID9ZxlUYWjJiIBocrX
rLM5ces4WFAfmYyxqQf+8xDMGUv/+XGanvnayYf4OJo4cf3lN/0nxOnv2V9e1N8z2ZR1P1UZmM0I
5N8n/3sw/gDJ+UF46tD8sNUBwcAQ6+/ztHOGYJAsyYlKz088YCw4LHji0rTb1VHZSg2cYau6yNrZ
IJvmuxaR47G22kXLqNgjYrLHdp2BnJV692VokztTIiX4bFu/Es4VetgOtxXhvOiWBM5lbz1kIdlp
0MuIe4Qr1tB4d33TGJtE2lVc8u/Jr+QwirkWuzBysXtVYAomq55BDE1W89wrI9P3bxL4TMbhUMrq
2dZ7IvTNkdp12FuDXW3GwW5ENkWLTdKfMAR6iJeQXfIJXd+KTgwa8SNfkBUNyGFsELgwi2X0vYAO
VztkPhkqkRPwB9cqQVc/8QFsF/Yc2tkKykTImNXKz/lZiT39Tce7iKZGgqSG0xBTHmZZTqRiqb6M
SYJ/QrNc+My7UsBOvMRGiwTLOngpF4/yO3NhKfT7/jU66m8CzlGB227bM7IDjgR8ZlQ83RIrXBlG
u7ybZi6PFW2KIw5zzYnXyw9EFO4nDgJWuRFecPyFPlF+MA9nQJwCW2AAPmJwAPBioy0h+JGbdd3o
1tgvp+gAVxMLwOmnwwSy/ooJMaf1A3Qi07Wyn18ic8uWUTmxZlYrI8C0MvJc8e6wFlA+Urd5GUPq
U/zPUWWvodJ0J2Xc5Af5olwzEHyNNQTzFIvAu+aIUxaEh/JMXbrCrI4sYYVCmRh07s1TafrwHBm0
4PElZgyC3PSsb+lI22v+MC7528JNcXAlF8Q1us2i/sCawfAh5ZA1tujw2lkCvHQGaLjd9F8GsTpw
EZfRLp1s8YBjPEbE8KnNV2VLTl1o82W4bNVP9Wd8nY2pNvq6XLXMoOw+otuDD+2k30XjBdwO92X8
lTFtwcA6drKdrLBS+PgWbRjB0F11x6Q499vqbTzIN8Z99TsjIbTXXGz91iyB4SyaqxTKGQppJqA4
WcO09mQGsSlXwqYt4eHZwa3euNFKhCf1CmkEpyDDxqaYKS2ACM63RzV0nr+YKyNMsGTPbFzDJn3y
d/FFI7FpftRvZa19Rt+LI+vO1Lj6OYDyaiHnyZ6XO7Sz3pJxxio25aGBatLa0hVciXjXNYAf0zaE
ROo+9++rHh8Kyl17QBD9tJpP+RNr8iL1Ta6HzCPtIPyuGm+Acux89zuYAv0OZpN+VbdIARmz9Tvi
21yZWGpo4I5By/seYefupruB6Dr4y5vWqV+rXfukV2PNgFzk41BD0NSb+HRz8JD2vVE+WDvuk2Vi
+KZ/q8zcjJMWujypAWxW8uf0tIs18BNbT8rbkXYAA7D+gBIIb/GbhAqdCDML/sFJCh2OOZrc19iT
HsXPgiUUGqc/6R4lY88SVdvx+3TRthiSsywOy8BVVwNABSxpW7tEH8/KHrxiOdsH3vrYe67KQ9xC
K7Xq+5JzGWL9d38RxVX5eicMcJm3fnoQviBAc34HweXUc+/lryPGsdyJkc3fGbfd231294YNAIbo
LAQi6rEZsXCVJNJPGIlAwLEQj0RoH5iIr9NXeLo9/CDBDT4BcUI0DOS6FBjxQ5DzE5TnR27vY7aL
HziSL76CU4sl9N7ADfWp/JjobWRsjGDuje9Ff4mrXcIA+czQeBQ83uZe2lDkJ2FrCLdmyikLvKLZ
1l/SuX2/7xYAS9OBmN4+cIK3QVxmxZumgwLWflHjU+MV2bKV3qbSFsVjM+4N8RfFQQfBKbRZPKLM
vaso39ws/cnw60BGAdftOL5jMAfphK9tnJ/ne3+Tm5+Zoszdi1xMNjyFWwiL2mZhxXlp6dmB91AD
vGBGFz4ni4URzktG0FrgwoQlNAvOjJPebyHILiJI9Imo1H7TFf+D7+LdR5cvxvovLqnN1uFXAGJh
vcK1OAbpO5bmiDr5uK393A0r+/5er9H3RWx9G7HyUDgUuT8GX72+BdxJslUOANjh5OrJuFmInly4
UngoaoBRF+VeP2DSDNxH2CFeAaQE7xK0SJDMLXi1uEPSbloXII2RLpxlzFGbI4GHSFM2ycdirazj
k76ZfPVF2T/394u55orGAX8jvButW7HEJEz0Ucy+8xGAgusGspgTSh4+aCUqcyLKpbuP1DKXzzJU
Hm0tkZx5Sl38JDx4Rh5U+5RQBwK8oLe/Re1LMiKX2gHyTxum0t4brT1nUPuWwi819O6yP87jYqso
oDTbZk35Bc82EPFr2+CrM1hRs6Erx4oOfF3IUW9RRMJ2RXhC5siyklwwbLlaDvHrk6QsbSf1fq9i
Lr7T7zb/XiaXPj0iHAo60BM0Y1Z5YiG6zG8FiLQn+9CkurUWK3TJuKtchINKVLgOJM1AhBkmzEMr
/omSo4wfKASFkbZ/2SIhkDcEVQ9I2vAj0ZewHYFrK0JIlc0ieTMGX5ahflgBqsMv9VruFh+ZaeVH
XkX+ed+EZPC9mFQatnmtSoePdJLpma1pOy7Nh3pFx7IlHRu7vnk5bX/Jnqtf0DIiYFy2ndMviWpa
Km5+a4/Csj9iWHog8qZbNftho3xU/lGHRv9T38aX2dptX/IeTzfcqH6OzgebeicedpmTvItQg15r
MnzRM2w4RgCxWHtCbojOGHU1kAopVxf0Ciu4KH3yphwYF2BXSXR9njgEy9VL8bH4EK8dpObBrS+o
qMH6PMKum/OEPfT8KZbU7Nq07HRsDqx0TduNGflR3aTH6Tpc6wvHf3YF6zZ4QutW/cLGAdpuF6vm
dXgFgOGKLck0gYRkP9OXfG28SZfnT4gtbYRn+I5Z9Jo2AAewlnuQBPSv7lB+ql6N4f0MzHINOSKE
/LtlMNE/YVt3Fl6Nby6ceildxPYKCUl7k5QlGLLY2jQRung1n+eWooRP8jkPwt/QEcIqqFq/Rg6D
rrhYajaYiaF4MMmTxEOava1tLlKxZ4UHM7rFx1aFpuk1nZv6negVnSsmp0h3u36pI+TOEN8AS3vK
J37GhWJJn25T7Ytv9ukFM5XMU95qxh3L4pvZ+bJ96doVokyZKOzMrvbtRXxkznPxju0dZsw5aQng
Y3bT7KC9359eNlDdHvpTfarlnRTZ/UkplotklXxEg8WY0txUh4lc3YVXnZMvvjzuVMOeP4BILEjt
RbSuDnJPXJ7bILji940XWXSEaE2icrOHP84/LZgmYEp7UttVaoCKQ8GECWTFt6mx7y/J/n7lE3Uw
Z5+RnQf7vlj2uQNVn7Zp8Yvbxn1WVdmleoR+UhOWjTFl5nffVe4Vw3vK+FpxOoTuHtWEtMfxpYD/
Yanb4Qk0yix3HkMgrrRq5ak6tGXoLmYwVRlQj5fdP7HGMCjMNa72i/WsGDDN+oYnf7/uwwVj4q77
97O/1/4eApX/uhBVKgwTDlzaQlovEaAp7T12aiid1sjYkGqfdhltYFngS86zgWSkf55lAqEnVjz/
F2xgIE2l/WZciBHCo/kfjprS5v7/9rfVEpmupg/UkZpvxMhwEuG9qoPelXMqRa1BVCcUhHR38x8k
HbCkZedQL6COZBJk9x5Jm/qcnOae1+tFXrHt/z1V8PddTykOkfJBZ7ltnba4Bj/FTyQDKNvijhat
YXkkocZu66WGHxR+99jR4CfawHd2sHGfQ7VVa/hBJ7epfUVd9cbaLK38oWN2uqXjiVuLuR2dhGqJ
Hxo7hQ0NuUBQHjsMPsm33/W4VI+2EEO0W/Kmqv7S7XDisuWzflZ2E2mm8UYwPfBlgFHZcLOf/Dod
BLelFl1kFn+D+vPKGJAcFTvYdR/yBw3Sc8O3f4lBAy0Mh33yII9T6JDk99HtqhtdZzC4oM4hcZuY
9ppwpq0yt/orWfH6BzyFg3TTz+1DmJzgB99bDrT6USzxkZYTh3M/VTh24UBnyT/9d3ygSS3Tk/Yw
He0IfQ/qYBKetBcwzPGRe/mKwkNK7XLbbiGTP7kLfwUov++JTw6EJ91i6r4P4wgIzqGDGPkSf1MU
0+kNOMl8ND/FrQqgL+LMYqN6lzYcPKQc9Dv8WgD2ATC7sOS3+ozRAQO0sHRAG7UtjDb2vyNyWQbO
1MM7iIUTVWzocbpxw54QBFu5rx3bdbAboES+TBJQkZsbFnREWLTi9wB3EENzXMD2beyPG/4akzyU
zziNT+iWaJPwoz1VTvN+90pieAvEwki2SqJq7HiyBi/YclVinJ0/SFWjp+qvIYdz4FAL7tdoY4G2
jLb3V8OGRrbSV0/RSnZ36Ptu40VrxScKUqGrX7YP7FdVfNvsSrEJjsx9VJy4+T6gEQvnNsQjzcYh
116chFPFSGanlkx42N9P9M/KBhxF2kgsLGfEd6rVE8/BkHdwY5PziieIcRLxfkDxAHXqu/TTa32n
w6emwu7BYl6bspFfUFBJjroONqobHOHTII8fltUJGm0ZYWYOCGPxEl7nyhKhJIvtYieu0KiPfneJ
91rhGNdqzdgc+u6+uIVnBgEKKUDfhq0c771rxHZwwdQdFwrOy8LtH8wVFc7ydRpoLfXIlb8xfijp
qASbDp/vUcMFoqQ+y6vaH6+cjWpJwNx+Dif7kFUruSA0zXZ0L91cBPrRTS29BY1AwhpceATGSCeK
82OZudgtcNrLwklx+dZsGIKwNXGuSkirBe+y2sYbIcmrpw74iY0Tx3+6B+k4z5TOsyzl09jRDmTm
Lw7oZIhrcA3p3b8o/mhP9WW5msEyCX46U1JXo0OB9A9iAEYA3fdN/EWL3m/pI8XAHm6YcfWfMH1g
QxAIRAYOMhW9wnWIa52e0+s+tUeGQBOVBV5la7ARQ3bvwXnWiV098W1clUhOlkiIRckfQwt1I7J5
gqFG7nFwsGv+oWDC9lx2TEVFB+nq+JAg5mwYK814S2M3t/kqupk/oAg4d2BSRXgaRgg2ABAnvDuC
CgjvNN/ag4skxNTCGgW7uhFqQpbIdMzgseDcDCDx3v2wxIUfJRz0hGwLarVNf2heIMjjuNRfS9mP
axZJPhfgxEo/DroDyhUfhhuSbqAM8m/BsSbtilpRMKy8csWfFAv+24SEl4M27FCIPdm+ycnFI+e3
Af9KPXQN2Y0xIkTKbInj/2sQrYfdgmbacJrH3fQQy5Cs1FnZ29PB6WpvtFaM7+81uy1Ok4YLGqZS
Dva6aXpMk9c7K9MVl2CG/T0mYMOuGWeYZR7cxS/jnb0XcCjYYnEon0XNZsh5whN1bhwAHcAJKjDU
7fNK9PS69+/nyWk5nRB7j8Ba9ti6nN36OzlykwTK2dDYOPHDY+7skV+QhesFoxZcj53mgsvBEbpo
5lcwmi/ZEcJEtSuHN1AvdqK7dggXlAouW079MFzjBQSNYdmVe7fFv25X7vXDdCgWFgkWC1albUOx
UFj6Gl2Uw9U0v90RfQfnsRpW02VeKbAQOHPmueWEK/Mz8zjz7VlhTW7GB7tGg64qZrlBgN+x8m6K
S7IbDsZNdTpCRwJH/BlVv+OWw9Hi0WlOonhi6E/hOis9DKLTyBsNC1/+EV0AVQzOoCX14qoQfv6O
NydGdcVjzyJgfjiiaOMlhhejtqHPvi/LfVN6mmQTK87iszDQaqzDwsexsJZdieZTbRyirki7AMIy
f9hqiTWLpqWQvuvxhh2KVZQLC6oJ6XEJNKjX4ST/tJzmM7ebTsDc4AKJg93FgiPL3p1Yq8HlD6oq
qnNrwf7KjYJ3MKKLF+h19P5Mqjtuayv/xEOxZBLwTkBw9j7dhh13Ggs27Hdy1hRkHNIujS+itkEp
ka7qFaP1iZkul1OxokPlWAloCmRvMNynz10r4OO9VFFnzgu9Qn/LZ+d4q+dm8Lkv9IIscNBJ5aaN
rpHjmoCt/6rCksBcVqNnZvuOq/E7cmmPseL0UP0nGaKJV31yjdqf4Ek2bt3ZIg4wqxLjcIa3nlG5
YJ1cjhaXWMgPvvbA2wTwkxN+73dh6QfGIcG0ouVSoKtk207mwki4k7ZnwxpNSUDEr2D2UgZO8dr0
iDUTpk3Eo+zYNurKJYBJudt67i1eWH6twdXfelYtaih5Q2Qo993wIzXnhYmZPd3li3hhUwQU7OiS
votjE6yKZexF2oGTolzVS3AMLuq3Rvn/0m96OLBXWNYIe63AX2DgAfbrSF/xIdg0o90XK1Tp3KPk
N3HhoRerLMgG4qXgxoyB4vjt4YfaCyOYluGQ3YL6nNTArvfSY+pdgMnnY+RQUM4d21cNGdEbVOnB
gUh4PzYsJDMcndAtFqu4dLzh1Fz0dfaJV6ur3yrUlyEkc4scbwD9blhJVywIfhc1GVu25IU2Y518
JYxfZeE3S4g+nyy/KpflhU0SqbZ45sDeu/nebX6oxclhJwgPbxTUgcInW3qyhp+/Nnflu4R69RdD
rKn2nualbQcrVlDwL0FsEs6hfV8ziM95SZ2BVRHIsgPTyV7o+W+GwcSNao8Uibp0KgyjL4MbvGXc
ARR4AxsfRkk+opRsg9mi/huyAhPEztug6HHBgcExIUvJ63Er/7LqijBNnrawDzZzMM45/1bd/G7l
tTNyJVj4DRxbDMx+UE6wguulXYIDxesnw4/hB+7WOj5Up8Dnav3iQ+Lp07RbwNIS8TRWpOv7SqV0
W8LVlWnbb+Zb9aK64yZapl4O7+xpoaMRkA/Y3S/bMmGhSAoulF7ahpRbxglbaa89DxMsezByW3Eo
zk+sUbXiy5KXMiCbA7XmMuMubQJzSyZZGHktJh7Fltaufywe3JyIFfsrF4v8LRM7ZVgW4ve3+xrm
MVf/ZbyShMQN5XD4vm/p63Nbn5sLi2IMfgJ+8xpRJrjySv14PhbXZ7OcLklgZzf2JU3dYywSTl9s
NJT/961yu1dOqG/ML6oTIbRzzE/iVXjCRyR61Y4lgM45QbkKW4PLbSu/wi1Pr73f/aT0Pet0n+zw
83nXcFtepVj7bvONargQEGn3cKZoYZfjHEqxvyrdxS44QHMI/dHFA4rkS7qa+E32EOtaxTZyFX/h
5YfFhpzF0/AuLc0tmtWSZgmG8Vw54LdAFR9bocfZwKReppAigYe21ZIeKL/7M2tkM68bVvqQajTX
cNvQ9dI+gTmbEHHpxlj5qCZLt64wZLBU7Mm22hK+FuOAVzFyaKaJcATUV0wHixoThLezoV1OWM+5
mOVk5qpIPfPcdVa+MTFdIuxMsBLUaj1EOUfeP23T74z1pFxKFtYELAq0Yd1RIss+6XgUiHjffUnr
et3ehtceX/jBkd8xx8Jwfa6YcXLWaA7xQrcoTE+omqQb/JpVcaHj2zAQWNFYGJeKlWiXviC1T0Ub
nO/JPZJYzYcI0sqiH/g4vXHtCJ93f3gff0W+XmEJu+pdaL3uq31DPUVuU0oKut3l0LAs7c3ciA+A
K6131auwrqVleBrfhtrVWg/ooviOqZD4VKD5mI+Uot8qpDt6iNxkDLgBmnBChvWNV1foBkgqGePl
Vjna8rbF260DTrlpoS1uwX2m8/TcKq6xNM/VewCixAiKYhzWHnatmOW1JzW59XyjaDW8R8NZw3Zp
suHihWDzW5D0L78RwLza059017IxOGB+0d0tU8Kv2J5YRny0W8I3EW6/yhtDD2Ifs2CpMWKT/Oig
PHdS6jRcFnbQ2RXWyt2ybDxYgiFtMNkPMQI2Pg8btAMdx0d+K+L3lsP8tEEUv0pLsgOMoy3cswja
VOX5+Ec4wsC+P0lYSt2pNMiGp+2kxZv2aGD1GZQqDubXUPv8Y/qCdLKM1E12rNow6plmBN+TB5fQ
Y7Z4qF4gZAYWfC2P9BtuHkplNpJgp7l4+352b9qj3ca9lWVO8CkCJdfz8pv8FgRw/LYfJp6oAfZQ
tA/NutlgOQc59Fd5xRfptVkPdk/DP93U33HOkyBHeZ6NsoWEvmZ63Gn9Cn/eOSfW6ap5xvm8r2vx
gMEv7xh26/H9PouELQaSEqcN5L9bCoSHJWs0fZqKkMBiSKdExCfbElmIMIPnPesiPaDm5hhfL5YM
LbGmxAxqgFNsLp/NO3Sy6snQzWZMVFtjt8yDpTzXEcxEYTx3NlrC6qRSlKMNY0b3TgoeU1PcyorR
aUgMBJsZHfOT4vj+opM9htJwNawpCJgX0vg5PTfAV/6Rga0J5ECv88VR05YRYSJ+fZYW3mRSwFjx
F4Ys85bloKv7bEHPySsSnYRpMBHEJUNDQGmmnz6NC7Y93IsvsQezS9wFN5l1jOrelaEj+5w9KmAS
wGbvtvkTPMk9PCIxB//EqiLz2M7cbhfuY23XoNaAtUoNismLHSxZsl/4ulTG8TvVcoYjBIYxz8Kn
Rlt8GpdMsfO35DvQXS71bItHv2t+gAQYFhbfyQ2YKTuO2+CF8Wn7iuWSiQh3sexf6eEZKC4+anR9
ACbxtUpeuKWH2WreFX6GL/ODTU7G+J8NqfcXFBs35N5s3+xwme6wuPZnBKo/2ZGwu3FlfBW6VRGZ
602Ept23sLL1pfaOMhniITssd1LiMesfJ4S0bls7+eRx0c5rNSefsvfVqWqPaTLzMijMktV+sYEq
Npq4S2G6eFtRphW7LHHENxipe4HliIQ15UltUw0If92Y6CbFKejDuNO4rgUrvCDqPicmyjsXFqCZ
+yG+4XZ1KC9F4RuCz3CBiYMUg9nh5raS4sM0vC1i915QO7NQUGzwUbzukYDzLHXgHYexINe66ja7
aZeviG73gY64FqjssOW6gMuSJjtTd8/GAesQbY/FOCXhG548XnPFN6EU/AK7uosMoTsGt91GgMYJ
sBQ+VdRi5+DteZbmSOJbZHotH5AxBKMs3wQnz1yjtePZ3LGYJ1WGjiWy90RIDSElvOkvutusE45U
bNfvpCOW8aWaP2v0ST7O3b7zf2WOEOqnAwNzBkbYbeuGA2RJuaEy9FW3DE+xJCImnjHWe8eY8iId
hBWhDK/piU0dcw6kRQ4WoN8MjGL6UWwUVgwcME3xk7Oo7uP1sNfJiLvbGC1fxetE70vhvao+8mW8
lp0nociW8gnY3d7A/0kuwytHsuVNfcvduyus2kt05uuozl1ymXIoq3CFiBPIje8d7oL9uMtJepjn
KfE8oUPjyEVDbZe+1q/cmuMrFxkLHjHN2ll5N1m492NnSatFi3nDti8+RCCMNx0wZo4ic6F9piMz
WdtoHcbd5U+ubOrENcGEmJWxRXPsKXcyv5l8lCYpDlCJRzKsxvIyOLjEFck6RsdU7iQkP8aqwwYd
ZZC6fI7MMtDzuNnd0xOufqJ05vnDKC/Nzk5zd5FcZxP7FntG4UXasbHUBGCi9QAE+JvHxZqD9Upi
MI+2lI/6JzpnD1I08x8GwkfenitmPgnrJkRjyFJnYyi+qX9qYpaQ9CKI2caXUrXME2nvfDul/5ss
AW1VFiNAeLYY0QivnB2+IwbAT8qwq7zpHGOn76EJ2eLGPDE7JLbB+IatjJsr826iZQCUMAba6Jv+
c/oidByTq/iXOceqfalHqyUHM14Ow1vQvUiKq1CkJW5+DN57VNUgu8bOWMINP4vUtiqDzuWzcwjR
o9zImNm1dLPW9IiuNBX3jFxJByZEw/DE7da4//Lm8sPclIEdHstLmllIYVasDuTRx1j1bRcF9FMf
iY7kchtUTqVQA6uH4Ec6Tcybv8zUJgbd41d/BNDbAljCka/8vd7ju4NZ7Zqr6CsEL1uCU5yFD/00
fgSxL61kbdna8heq/egbOfgbwJ12EYIVyqwls8WLMS1ZMppzvQ7R116DM4sCCQYQ0TTMzLq5SXkx
d4PPnKHUMfu2uP8xSjlIy+ErObQM34RDR/QyrLuL8qEy5InOqeqUF/OB/FID/Nl0rwxPCHfgeNZL
M7KmV96jPdZH8aFukj26M7m2IXtT4cFHGd+et3qpBPOotQFoABc9M2TWCONyYb/J77KTncMbl11w
FgGbbXPPyKecnGz7+UlbnYAw+OMyoQb7MQarvVSAQja05D2fMTqrLHjn+PI8ww3AoKljBS/wF1uh
nEZbWT1Ii7QW29+UA7rYpkuiqlk44S4wGz1nd4exMoNbeFMuKWdn3QuPzWaukEc2XogAFhSSC4Dl
pn3JiBERHE5pfCu5sTaRV5/K42KlHRKnOoxL9YHbrTJY0EI2sq8dzIXbvkdXbt1wjZXZMX0ZHKaL
EKPFyIX3AixP2Xl0pFW+jEhC9QQoHYYPDw+YBWD+RGQ6GTh8ie7a3voXnW/L+PZ7hmxx0N4ypXw6
4UbAgIfjTLuOB/9F9dOTHrhb7beC5A987aMNiKoV5/kbLCYMXFzfOs2C3gHRjcsX4g2oA0NEY/08
KvJK31NiJtXrYi1uMpZPtp5qy3VZrtNLETnGp/7gtQ5L0B+WCC4UiehXiipXvtY7soao2P4HXeex
3LqWZdtfeZHt2hHwppEdEYZOEmWOXAchcw+8NxvA19cAb1WejIx6HQaNRFEkuLH2WnOOmVIRea12
kYOfMalZ8C+ip8OHfcN/aMShzs623dF2BqTCIaI8dw/oPgUjN3bU4HSyT6r3Rgeqv5tWX9VC2LQu
SSff7ZlnQizr6LuNb/Ein2AH8DwpIO+eeSdRdokHNPS5fMYtQeOlIi7xRtDZLo/503ArjvnzeEBF
ZV2n/OwaH7VzsnjyQKXesPTxEjljskFM9s4rI2ywFdWt+k5f96+Zquocv1TnTSIWezCqouXg3ref
RLwBiqKf+oYmhLkNCLjxpjgLTvfI5/zGvY9QxKKHe+negF/hHkDDzro9v7VMd+lOHeMXFB3ibD3Q
FRhowH9wpnvO86PzgLDsAZnrw/DevipeRx1dBM0nKzbQGAwwOoePfs8ZhDONdUQ1ZLTI0GiEk/II
m+Q2hun7QJVtX0hem6GgUx53D8tz/2Re5KkLi/yQGjubyvalC1lg7keiVE7uMxHE1p2CgIQzM+2P
9Vvga/EQxZwysD6I1wI0j7RZqHpJAtGdcAldj5XgrbO9+YVZd/eSvbjQQxD10vG/cX+BYnEov/zY
G49vRXRbJZ5NXUvHmHtdbEo3jFSX36m7c9+yZzYMAx9kHBZsmvz20t1l1Bxsa9odRstao1L2y5/h
k51qOoXZnfsRPZGxxpKodIeh9BJlD3mEejKSp6q5y5S99W1959Djeat4E8+2Dahpzxg9fWNPNb5h
DZwX32JwpdzbFLvlLr9IXEb7+inbV3c6X8xxZ3+KC2c68srK+L1Fw6JzcBnsp+Qe7NEg9271mBYP
UiftAmwM8qTd9FfL/O+VGgJyCGVGTRvLa+mt/Iq/59zXItocO74+rNSF45f1XjZ+q+5I0hsB1ALu
YqtnwIu46YgSmvYcZV1Nd5m5K80rZk1YVxFE3danIdwVHzwX9D3C7BaWlsm3rKP9Xqp+E8qvtDoA
lkaQfTLJUsZ7PPk6YRBg40ALwpE2+Z/9kpM1Ng2wY0/LfviLYNMTPIl62mYL5nP/miNRjfdJfcZw
A8c0MeCb7IG44s5CRsXKB1C/RsRns2nbqd/LMcGnsUvXrYRld0PfMt71YMc4V7UIZTKa5vJlHu7t
g8PYdNpj2y7nM+dpxtJBzIID/H95JNpbn48tIgjrqI0BFQkvuCze1AjJaENeH4XodMDRp3JSYRhB
ba1tb3+r+fk9OPpSnKb5Yagf0/xeK2/LZg9UXp0hAHireBHyIKdLRbAR0y5mkDWDieM83erF12Id
DQex2Mvi0K6p9pQl1GXUQhQJBh8vzRBKdspuzXfSgLWSj2PN0OqdXTC7iOqWnYZzaPIsy0N2V7wZ
j+4FedII1X/YDQys670QNxRGVROo9WdsHPr5bM5oOF5YmFPrMP2yvqbLdbA/btP+P3P+6004mIhf
Smilfx5InHjrjnTo4fgFXNtweMoukiFG1sP1viWyjMAe7AupAO7BcRQyzWmMZT3fhEbQlLPWaDim
sRxppXDNJk/vKBcS3QlcgbPBXvF61/VBDTq21w+0tq/3qWvFw9DqyJffLtwOoAHBmiHWNloGmUZC
4Jz+qHLT2l/v67YH2hyp/fVi6bEeXK/9eeD6c3//imOMGyIynQYP2yizx+vTFo7Oirddvf4oSFg2
JpmWH2HqdPfxdJgbduPGglBljPY6L1a1UifsZF8HUTyECxogLRsGmH/W4lmVn/7Kx+W2i5eHOeoH
TH58anWpm/dWlRK2kny6evmoG+JTU6YhMAqDjATGG2m+HFKR+R3f1zG6n6tZD5MaZE5TvEUCZA8A
/Dko0NPlxN+G69DHQZnVbPLoILhA+swCWexCPKlnC5UtjWOzTR7RiRZ6difS/K2canmYUupTHCec
+izOm9aYMrjqx3lfWky2U/lZK7VGIDGyKIhWi0MiDNHgWcV7ZCpT0KsOHuOB1qi8lIOmnlyT6QOO
iR9HYRbv6EGDe3sBUuV0yweukP6mWCk4RnBKUApDXcQURkXKyDJF32mituhJKPCXEVljLzkR5j3N
ZqnMpNwmb1OmEdXAKQYjScR4YHSbBhcliJo0A61ZsI8wsQMj+W4RXrqAzM0UkddqZIjppuk2tiAw
KMiZCZdj/64G68q8vEmkstNW+ycrzU8QU7lHGnwE7RPHto0yYXbQvkBsO2SoKQyb0d6kq6qnCp8F
TygNFl0hK3as9wCC+Tq34ULy8VwRvUPMxpw+kuIw9KjFuoltQLbE3mys0jPb7dc30yVR8Gk3VY9R
DZMINPgDqASom7q5nO2krojBW+nE9UV57M2vedmblTiSLsEiUUOO4y33e3CTN2parH5ajm+RkjSH
pvytZCgf8LyzaZoJvVxzAtOZBUyYHlKVnkOHE/mOSB9/HLa1pqg+0xa3hXqXNcASZO0gWlgHduS5
/QFRYgi1yPpyk/V20QqaUo6K8liBzkkWMux16cUGvU0NViRYDCCmRR3t8QxT9PJVO9j66NfTPO+H
ZUXNDQVKlMwUdat+aTkSfVWq9CEB6mga4sgt3jJzit/gR7tT4yxY5umJOOnCAl3x/YhkoqDTMBjy
FNSu9gdLYPPbKOOfDFd5WBWc23K49Tcah+ywRYu0YjqvznK0V51vSUY1YGQ97HvOBQ0dtHZgQNQZ
lsBAarEYaMWnCZTe17rszU63QOEIrbPdPCk5W4JJVPSVJ6aqCn3DOOPUlunu02iAfNab3PQ6lrKs
KU1QTCj55SXiQPKiiWYEmG+vbYCcqmCHg+q3FPl4VnNWbkMjan5sqcjTMg0t2GfHkZImi+I5jNY6
37WIbmvNQGcIwn0eCiVcd5HJCbWeihpTrXWyeAOmlu5hiRsfPzBd8BhK6d7RkPivXXYeUwqVsqfq
q5r8QcafaU9UpYHuS0FkwBIb7w3T2S0GY4g0l8A2J0akafyW1IyUa5tA+1rLw0Xvx10KFj3URqMK
etAy9MAY/k8Vzf9uNVI2wPlrt64vRn6ZG0ZTAzPEOV8QP48cwcnmQhU0sWoGn6krPJKPlQfbKIf7
WmMLk8/fiq28zzOfdW2SYiKW3EeW/dXX7O2PUQKYQlv0e8eg5SiMl8pSOVdfJUALA5dMQWxbVmhw
ze5xLoXxntNu1HRmlTa94DiZgsIQR0kRoQEDIGLOGY75lH4Auch8THQnANQ2qsiVqfXEgHSOsSVE
qETSpX1w1eHGwYZ6InI+9kkQQUOl6rC827oLKrHca9CKNQu+Eeh2tj2dvmHjKsTv9AztubYpGdI1
ILEG+42d3Fcq8X+KNr512virhp1Vj3Arh1lhG2/Tn0jIJbgrGzagJkP71cQErOQ029nN2bJpeF7W
N01EjyKKmVO0Ij+iRcTBfEpM6ovMZUjuniOWyNp5U4gQ9sgFY4CPQ0HNlmGP+d4XVvHLnTe7gjV+
DE4SHRSbclhaX4VV/rUMlhuas5xgdtCDJ/fEsjVy55GWaFqZeNjfVNjMSM1dtSbDwmC/NEpaWlps
hWs8PqRNn0A1cV+MekMHFvQp+JqhlOtnhCLO6sUc5Sj9dn2Mv4eJs6wy61A4wRSjN6yUHsJFKl+U
8XEBYdjXj9tLPEZ2wkGVWCLUl+gGciYZ90vxkrp6EiQgLo5ayoymI9uBMQ4aD6DfaAsHvopFvQyB
O1JMVww+JrjJSKCVHTAhsVuTOAqmybyHZoC42TRq3yWsYlQTsjj6AjRBuewrxjzS6UPb0FZ4dSvC
hlWCnCmBTqRlQY/RXsyAvEAMIjzJzA5nzDy1xLZMugNn7x5C5tamJuEDQQSfqasMJbYEtCuiUW+s
juZys4IcEwu9LyKtGUIM5muh0DQonfM6iBU6I+qJWvYDyiUM+c2U4aZujpEZF36NPR9KFta+LKbL
35jReDNFoC0idmFwAFImaGxhEJ5IJAuxQ9dQX7o8sLsHXW3IuzYVhoQA4HeZQdejt9j7TZxhb2wG
T4ntLjgQC2aYAi02ypF2maab1uqbMIZgcGNb5t0y0zOuj+4C5qYame+nNpHsLP1B0mGUyUXd45Y2
s33KoF2diyCNEMgDxXxVHbrLguPbH2io1dmSskkUv9yid4hELRlyQiltB6N80qrsRbRQYGcW5Hjs
JX14NiNKpXljjOml6jN8S5xMys5+7XNTeymNu0UnUAWG3F6MNDAXJcexNQCW7Ri6Ng6sPceUb8vo
fEdF+QQmgtzHcepPMobKyzxAs1J5MrUYpbnLpn4q6UJ1rnN2q/LTjKINF88Uv84uM7kFR7ICfy0c
gRyslDVUd43sQ5yttF6ZNGag3HYltRc6LoJRIXcwhjDeoFiFrkDEltlEvg8pPSxdKQrUaOqPnpsv
ddeSbtwo/izhLBGP4U3sXzxzIjygUY2wypEuJP3jatsHqBWemiJq0NQ2dFqwfyVGe0+PcaT3EpLx
MPhFOtPEEtVdA3rF6lYMYwwPGvITXaGK+5HX7w1m3MHSgpwkkvdldpK9RZD26i142h8MInvihW5S
qblr2NqTP5EATtHCZNtQCrDCfXaI0hVahby0RZ2GlZ6ESUr3Sk1Q8RPyhg0pHTErblsg0RU+3FC1
nzhNp+5dvIWR2yPdly6rPSI/3EBpGNIXSQab5NYiH2FnxYxXTQsjo6L+NuXw7SgDPxZfkEEvJ+o7
3rDmV1SuzqE9u/NgPK2ahe9WvWlKLGkrxUm4vhCybgQ4wNe9qx6blGGOEXHUqqt5lonJMAVkEgHc
Df6gjsgEuvRzr7Xscy5NXGK4XbCS9iZgAIjaTlMS2rHa6K7k7exylpDMfvrWUnfughpSji+6rmeH
oigvCBFmDexXi6C+VfmoAYnpPuwFv8Ltu3GX7MNitydjNuLHJiMoB2h93yFVdHSDUOt2+LDdRp5L
1z0tLtsV12zCaf6ozFutgUCFVdgXNklM1ZKyj7ZfE9V8GgrIxiOvlbcpQ01YRjkFZP68xM4XqSDm
Xl90N+ir4RH6bnwuDZayCp6UmQu4cryhJn1SkiQOidm8Ax2MqOn6t1JLmWso9V0atSYi4JngIILA
iJGB7j3wLkBCZVNSYGnSnxSC5Zp0uo8bentq2MaOEjj1tHMHKqe2Ws/STH5sWZJ6EH9FOZ2dKF9M
n2IsqIZmgYKn3pUJfCsBVVwPIEsgOW5oqo3seln83fZBcZmoDGndh82m7M3a8eDardiBhIfkjFt2
nWhixNSePQ6R1lyg95WYFZ0UylXWq75rtqdWKf26d96JDgW0XYgwV+kdQZ1HKdTTfFsWcemwFjwr
DM1k2r+Xc9bvEl2im5S5HZoI8/OTNWlsobXpZBGhTl8KRJxdlVxb0M4psQ64JUWfZhJBk6ZINboU
oNX0TRJpRvxcxX/6MLR4oCWWskRdyJ43MYfKKUWmuMRZEAEPRkSeP0E3SyF2Mavl0yBk0Mz9qQA+
pJZMjNhF088nbCll23GA13NR7ZZ+Vx/kynIU6CZmCLa0JSfK84r2KREOPictOAPywDfZfeybc1cE
yTJuHTe0gnx50Dg1JbRfMvtqMP1Rx1h5SYYHegq/BEF8JACKvR7xAQq1owcyjx/5WOXE/Dg+1bzY
9YNyjhamtYpZooKk3bggljatB4vd0FE1H4hOxyC4vGTxuHfzjNZBohZBGROcZfJl16AtyVdTFcaO
lClkte7ml+1fMHfPJ22L77g3qsqF4rvu28IYUcSayZbk9TBNKjvvjmIm0jNaoa1zp1v0XmMR3xIp
RbGscnBSlyLI6W85zkvPiV3mu+6X040d3ajspIrpAt3yln8c9lrPhk3IHg/71ALDJ6VIz/MQtHLp
jSWLH2Qvz7DJ8ZtRj0/6gLRk4f1Vts89Qk+qgxXSIrd4VSwgXomAnDlsPsUS4mGxQGUqWxEWg8ms
T2HuMgONAgRzMAhp25EjXtzOW5+vh4vWJV8wjY/dMuQn1+k5OhyDsU4X4/JB0uqwrYgXnaH1ittW
6vYhyR7rAhlDnAzfhCT81juaA+3Apsdlrj4b5EbZePsrybvb0JcJ4hHBDkFdMYHbbC5gJOHlXuZu
z1kAA3Sno9NFj2i1lrxNaoJ8XFNurQw83hqiuFSLRp8QJQSrq1Ydxg593WisFbttYyd11OTwQZ1w
ROPSIXw0axD23dT9Xlh6TTdZzuUIPTRbOgsRI+oj6ZqRZ0SRvOvzZD9N6+2qaPmpctD9zWtzcseh
95ouQjsYpb6ZRQ95h/iaWKWTvo13TICoN0bZv1iFzQhO8Sz5usZQeQGCvEyGjphr6gHhRyiB+DyT
vSFWVDEzI/fKLE96NWKUGtBOLwvHdSkC3cTXsLzoBZxaIDXAuBqUVT2ng5ijXq61AvItiTx2wa9I
Mxql077X9inRUtXfVn1YRpQlVMbpnQZlEvMAaRcIOxoNhWGztPs+h2OjiuhJ6XCIrMyF+ccKtXgt
LD2YtpQ1vBVCT0+UhQ90TFbEFjKsFO03C+VPsrZQ1Ct2d0QjqnwDSlj0hrjpBp3xmlbszMqpfSt1
2dA67jMUI76EFgeqzbBQsoe/11hsMGfZ32uaoglB+D5CpAs0S77joBr4ELvuDN9JbCHoCAqqORBt
xpxDDMnDYn058SMWh4aeFNS30fVtqX0oA8MUuU2PljdbsnMprP6DIFwCAIlaNN6iGm8pFqyjMqDz
KMbkc1BoCmUwA7I681JNUlaRiOL3bfvGV44GUwRWT1eM904f5Y2qIzxVrEpD5q586ZZ8WjtmGoMF
6bRGCtBDonYhXhUy/0kgIV9WpPpazais3vaxJls4lRqukfFZYJxwJC2QuVDP0Zo6T2bHQEQyvFpo
fsV6qt7ZterVcNm8fkKqmTdz9bTqypfTqMkXe5sfk4i0UrWeK9ekq6n3P5zf3kuL3os5xFRZ93U7
dnvameYcz0Hcpu+GYqDLOoySE2pqYObtR9pqLA3nEoXLUuHb33LDgQGGZkwRY8Nq6HQZcOpiNGHU
R1sWEKHU6SvSyMTVUIrXEdXJEnURrusJlnGhBqSpbZoW9bOI3F/VmuFfKa6LFcOnaL5L5+LdUXsZ
rvBVz+0Mc4wAT9WzUqVGkNN+TtKAxcS3vIa/6C9A9U6uS5hlRt1Sr10VTGp0y0KXEfHpGjcxcXOI
odTnxm3ZG5azQOqJKc4c3zh5pQ/5PIC8ddwnh2QAP1ojVP9t/8upKs9aiEqb6xZbaq0/GQPrX6Ua
nVfEZDQJRYRoVLUG+1PkFCXnOXo8M2tfNSsd1JHJCsrOOHZ1Ze1tlAd6YY9hJChCHZycelSxCpUK
fgSqJCWt8cmz1ZsSVhRnMA5EWoKQj5tdXmXuXqe2OMa18Z2Wwr1Ps+ayKpg6pabPAchU0FoOjpey
opA3LN/KzCACK0e+IjNLt4Lr+yURnpQs/Dt2hC3aXhCzds/UIXrVK/J6Vx2R/sQ8I8k+u6a2Lw7t
aHYNy4012S8u4rsSqx+eF2PxzUb8rkgnl5ZjsXMT9/bY/cQ03vy6QyshG30NXZQYUNTjXRtRdm9d
+1op6yC2IczKJLb3Mtp4vTM4PZsZqUkiLaYNigNboCiOBBqERWPFUOlfxWunIWWdQWON43sci5es
tk2iRNklJ031pi1rudfM/BRFvbJbJPZDfdxElsNApi8+fiFZSGuIYnu9v3TCAcUQl/Q54sQM+o8R
clrXL0yTVompw+rgFfRjz8lKgL9T8fIo1dp7Zlox219pR8yc4XaZ6hb7TFNsv9V4V8WsfFvjlkRW
mu8u8PnMyZqPzJqJIRJ3WmedOddeJJ/sSxOZx1nRi10C4e+Y9XwHy43WXr3N7Ir3UQdHRqBmqM4E
eXzHGdL3UrL4D9iyOJEQNWVNnJ+t9ruIyY1IVQd5cb2Rd/7vq8nSPchhM1SZZnmcXbPO7q8/Hre2
szCo3jYRk1w8Nv5Eal5/aLv4c7NsLZgI19t/X73++v/5+J9fX6eO1/Xntu0wYZShKuRv/mSCRwJq
9hXQfb12vbhCubsNAP7n5vXa9b7ro39++D/u+4+b15+LoM0007cK2pBIM8u/Er2jvOG/WbZ/8e+r
13uvt1d95iFRQvvQXGJQtldyveDownH757ZYo/+9TToLvcPeS9/scoW4uoqdC4xN2xm0Mo/EHa/8
l2I4GFF5UzQQRqOZoMAry7acQNUlSmIeV1jcnutQ0lxvDu36Pw/k24/YFmRXDqr9n1+4/tj1pqAp
FFoyOV3vSk3DOBJGjZNtVHJianW4Pdefuz5yvajLjtEtm87HLNUxbsMg5eb2Mq4PD5ppHmrtezE0
E8GwO+FutdAKpFDEThQOULY2WpHdMsyPCs7FbcP018iGpyFjQDN1S7ezasLDrhfaPCCISOpuRd+4
ohCBOmPXw88s0FpUjkn3M1OBSHICNzomZknfMy4ksiMHNrZPN6pUtoGiqusBvt283leWEun2aIMD
7cDV1uqEveH6yBRX6upHZBgWkq78n98rCNrlcx+tY0RwPNng2zNcn7uJxUYeERMprGBO//y9v//K
9Wn//pnrQ/PAJEWVFa7Qf72o/F+v7PrT1wf+7bn/vw//eYbGyfrQHfvDn5/9t79Zk2iS5t2pUCmA
YWax/DklIAUCKL0kdp+kgXBRU/HZ2ctwzmk9g5OCnjE5pOSUIqV1+Um4LanZbcRUoE4OkN6rAzF5
3VmMkqlSzhyfFIkpmfxsKEhwRLfS1qC8QKyQBiY+p075bRlJeZxaBvFdQanfUbmw4zTZZUMqEJZF
T4yZpRax83QrfYYAA4NocvswYvYhLFoB/dDReHOfKcDqu1yypLmtgnRWISd2yCOviacWsxLD+qnq
EH467EWMGahBD8OjKv+aYoKvuwYNFLWAN+bLZaRF52GXR11k1c+DxQChJQoXpQ9YF7pkHkU38+4B
vyJZUfGhndUnza7uKW/73VwoCBHSbF9wCt5PBNpAS4XBo7IvU8jYBuaIn6seL4VaczJLo/FuVhks
jUwwVZ0x3bipwQtyVad6XjzSPGaMa2iJzbUh4geDJGFV5i3cjwWhpNOI7lIzW4yy+yRai125ukho
1OHHjHOCHrPW9jRXPdWJHJGfEiNP9PkxdjCAKLb7miOrHJiDEK8F6TUeUfQQMESE9edIAE/QVf2X
Ygd5UQwMGk0m+nl+IXAaTbTZoKFO8OtGV8xxGp0M88M29U8tHzHP9jTTjEXdmxba8aRGGFDfTzly
Q7toX3EZlGTewTnphji+aR36pGpOmmWm9itADtYHYdTzobXZO8TMYEl47062FHfMCbppeG4V6mKV
nelQwTABGL1jGHwnc/UsdcdEPzZm/uDUt2IgEE2a0b3QjK+q3fq2vBzBIUxzRCMlMRtBBlYYY/Ko
+m0X6amIJMbxuBW3SUUPjdMZTCEiygOr0O5iKCO6MkHV7WkHtEhg4CJruypX35RB/8vKiVWLMVfw
q7e0A/jCJOulFNbTZHXzhd6jBgbZz00UYJZpu3sbHk1LM+QoDGXBNZXnB9VhF1S54mRHT7kxmQ9D
of02NVz8afGLxAAUZFaFbtd4n3oFXMqwviZ7ERPXpqxatjfyTddrDd8MA7eNnxS+Q6rVZagx8elj
4TcZq5peqivDFWpWvWKkjQS2r2zFY4yl+XVuf8dTl7zUtLeiyG08orKDVgJui+jrBlEZHZU8JRGu
/KVtRP6Wd0iQ/USrszZ/qfVwLkoXDRyhqZ5RSmx1hrmf9MTZD0102ycEnRhGxTpSk4cxYzDHhDX3
03tbdB9KwysoG0SwZfTQ1OqlT2a2frzfk/Ank1JQH5cfNbcEUQb4BLSeFp5IVNQ06LBykvu8zIze
khRR9VopMHVA/e+gKu+GJLqtV4teL98P6BHim+0aigrlUEFBvonHk4HCTmLs6TuQSizngS6h8TWi
jNHUlu1XadE26CEkeroFfM9A36bS2kP8kveBvRryqRw6VIYZQhneWwTMQyLuqOkB+KmIbpfqNNhp
fLFHzskxYyHDSONg1tUPh0RE1DAV+kst/7UY6Rj2+RYXk9jm3ZRE3wMttJG4yDvCGuRpHnld7Zhd
0qEBH0jSQ8DUhG/3PE3IYpYbd6IzBcfe9oH/BuYKiruxB/k81pKxpXxu+15BW5r8pelk97Y0C4LB
RPM7q5pKDc+TMiVG40JMNJod1911GyC9Lwd4J5nmi+mel6h5Wk8EXjfS+jDmvg0rGJWM8VHCkv94
qmI5gM5DTYqQI1wFcGKZYaqABlTmKI2t3iwPmg5YyBTJfV1QiSYg5cF5ySmIgKwfBpLa2xVdGMOq
XySvYWqaHmTfrzvNofexNMSqRkpsHAlP+s4gpdJoq37mDCSh7Eg4biblRShtz7sOT1+YkDLbYTkp
poOxbbSDKRtp4dc6DR7d3jCgFWaLdn6aBw09uJHSLRbeqjXraUBcU5hxebuJzDhy7XpKz3mzln5X
lmf6pIQRXwXoKcTsDMLz0tpdOA7o/+W85sel44N21x5ceQqcppki2gjzu52jASnm+T6nb3+UDYMV
EmWAZhCtJ3RA/cpMJgKCV3j574XFMF2xsttxFeijF6wWloaFSen0XWwihV+m5Tx2WXFsg0WWD+RW
saZW7ifYYJr5AxZfq3vJHSVFM9M8WQy1qjWFImpxZi6F/WNtX1VLY4STl+dO8gWiZ0e1t85fkdLe
SWVpgObw32c43lUFS7ZTYkFuk2eSuUwVqS75k+hyyhYhAlE3PB1Abwu4HWNmbFDbfdcHVnJmg9Y2
nut+iMkxN9/SArJhRvTOcdwINnK7UGWOmSKufiUiSY5J2bnHxZjfEgGooq/05ahS7SEv4aITZuyb
JXKCDB0UqcuVemhdEpe27iGBheG8ZfQoNpuDln2k09dqSKosd20X2r+uXW/+/RK3X+jTlMGcf71j
GjTKuXl75Y5Un0VeAPmxpeI5eMvRRb6W87DxxauQ8nGl4bTkw9HRHK4ySCd8xqp0T3UFAJLODSuY
iGX3rsdo/1UXnee1pL9eGA6HgrZdXG+CZaeDzobNM4ZuPObRR2yMILavL0rve0m84NI/JNsRnhuc
D4YsX2+sLafQ3DYRrQa6pN4urtf+4z6y8DhvWhiMOi2jOXmNNhINJW2sj6gvc4InxpENXbV9ln8u
+q1GHVMz3ilMnHdGy7Bzr25k1isiNc5j9iyVEs79ACthu8hsEynT9Xa6ZSutLd0Yt9D3lphydPX2
1KB4IZGp7B6nwVEPlg2xyNku1gIhrxjaYifJ8YJUBSz2ODa4zrravE3smgXC0rTjMtb68XqtU4R2
bKRV08ygFRtvjNgWWji1mMmWg1vX13C9ZrHV9SwDCVeSnsnmVo9D76hHdOxTYkUHs4VmouWIfmNC
tjXalcZySPRHxiL1sVKdNkwyByhb/75K6jz2euWOsUHLR1grXhQLLDt2rx8bTdWPvQ7xfuQcCgYe
9YGtsVRu6GRYl64Nrn/jiRURNIUGQWnDtG7pDXIyJvYyzDEvTRSloUq0KC1utrw+WaO/5baPuV6M
2zVVRojpV53G0P9icm2CCwnSpCFy5chXk4p9SXBCg+rVuAhxsxSFMxf0Vw/1sKrhzHz0uG4X1/f/
elOnpViUNHN4u2MAettnQOX2PxfuDEPFQSuwW12i2uyCDZGW6IhKZViPKF5aCl63AfD05wC83lwy
POX1skbe2DtPui7fmwZP3bRuWslszfogUeYvHXs86759kHNz+q/SmPrEGMR8pwEjXN0DzR3gmzFn
XnrWwCfzkBCK3Ldxhykf60/CBiKjTegjr4bn6LvP7Zd4rk+MphREqii1t1oQ5nJGQbzD0WSfk1/r
O3ixn/meiUX0K3ku0XqE9gLhdFf+BqK4fSnnkLYnE8QGXxKjABJ2DQJqKNwZltNjDYa3agOOgSAJ
WNTXJ3jSnQT0GoxKCNUxmfbK43o/fNfcXJANEnjmE7jUMgN81/j6qsSKesMbf8piFof8q7tRHjGj
MSQscYMjvLHO6ZfKLgZ7qssvrcgZ8BuLE96pIfOpnLs5xBGiGQQHfCOGAVbTABp9Vt8fAFj56YWQ
SesGmzFCi2dBp1QE2M6zDTTlnJfv+KKdUacBLvDxx0IkKBi9/jSczki4e7J+zDvtSXzox+iJfjy1
Xo8dS4e9S+7amZqBZUV7z16X++hnxhv+KmFgD2F8VtODgYF/3EkWbYuNZGC0BD7vwPXLM/DZtWHT
fVO/cRzggF+ZTjA1Ohen7AvHZUOwiK8aAcEaBhylAr0Fxl4AD6O4IUbRRoFCR42YlAuVGOsGknj3
4YzaIpy/4vbGfPzLHYJhQSp/XvB5Oy0nw73R7l37SRThv+HaL1QkcV39v2osL3VaDf0//6E58Nyp
C7f7Dz///AfCE8VUKCdM20GaqpqmxePfn48p0pl//kP9r6adZVboKkZN5dgIJCt+/luc6n3+NR7j
RyinBbqFQIkuqe0tZUhb0T47t+s3Rwh1LRq9YmO7LJZHLGBE2UQ+2cZJzeIwcQ5RdYHZKRsYqp4u
QuESUOtQN4Qakr83iCYoA1/W39D9gjIo36Fw3OIB3Tcv00P2WD43LwMdh53mdX9lZCw5b8WngcEl
nO6KI+d+dJgKByzG+r0eLkwkQvuBxQytAekXnGdZAm7w7esYm5aQSGDD49uxA/OGsnQ1cEcNL/Yt
GOaZbvbZmnx3DP7qph/ruTyD401+Y0zA0GD/xgFFsId1YpfmAUx7z74QQyoEyiEtvpFPDBaeWz50
rDawinmEbzW8BoGsHynZAcNsdDYfOGQHxo+PiM3aVyQWzl0d3GGUwKtLb7jg/TsiiXq3U4rsffGF
Vj8QD/oLFMzA9eO//puy81pyHs2u7Kso+h4teKOQ+oIECHqXnjeItPDe4+lngVVdTppRT0T3X0xH
A/OZc/Zee/ogWM1R3PAxmTmN8qtJ0Oe+3YjrwFWP+ELJGC6W2KccrPfNBQwgguf0JYcsgusFZZOD
3BlzJPepgRvgI3KW4SbTwLUuuMPG04wAeFTE5TdgstBwWB3YzTK018AsgX3SwQ4wEO7a2Xixw6cA
Tt2RSPYE5MNKZ0+JHLr4TG/gskXGdxxtVhm2UK4hMmz4iP5KOUtf5MuX6+GdLThvlQnc1bbl27iz
3thXuqzcVqzN1wKOIXsGLRzftBtKQhSizjZyTed/ufJnuP9/u/B1WZRU3dAtS1b/fOEDsq9RdMn9
UTa7I54lwqMZY7i8ngzrVZ4VpiSA2NkN2wzKJoxGTziS6pn4PWuV/5c3QxDCf3szkqqieBZVsg/+
ehdqUTPoldX1x1CmVsj/CRkNMmfkEIFow2HD/GHjsyPLmn2Vfyqak08DF5vlE/6R8HR/O//+OfwH
YMFfh4X6H//J1595Ma/sg+YvX/7jMU/533/Of/Pb7/z5L/5xCD+rvM5/mv/nb7nf+fE9/a7/+kt/
emZe/dd3Z78373/6wrknVVza72q8ftdt0tzfBZ9j/s1/9Yf/9v2v5V2YJhkR//7HV/j1L+eP8F9/
22Rf4Xv2/ufEi/vf/Jp4Yap/J7VC0VgXEeqn6qb5t3/rv+vmv/6G+vnvc6yFqooI+bVffvTPzAvp
74ZmGaJoGBqXo2pyLf6aeaEYfzf4gWXppOtZMsP0/0/mhWKp82X9h8uetbkimTwdUnZZN2WZN/jH
8b6VKW5MNJUIAXImulk0thmvojA9eWOAu9ESl0nQGsc6GnBDRkO1UEeT+1piu0YPGxmj6qpJ1mPm
okONkEYHWJK4aavTVq/emzqllhDLHyTijLaaSZdKl9VtF4fvpREEq56EjSUBOs0uz1sfdFRL4TCl
xtjrgbivIS1POYTgMqvrTTO8Nqht9iKlzaJVut3Y+zQVZNgZaclcY9CdVVI8vUmGDnLs9h1qrZWY
s15LTPFAkgjsfxldTFlGHwgJyqVAEYB8LCQXXo37vWmvApNWZeG6NEJCa7xUwxVMrahRFMj8Mium
ADnBqBm3nDC61ZhKtl8QolGikuJXSjf3e1fwQTu0HUBoCY5BNXMYVfrQuvYWJWDfU7GA01/8dC8E
6a40BOK7No8Y49TYsuVAc6woNdxRQC6jC5gFaDZyiAdgRnR7130lOYnVK6zbgFLkRboRYfa11je1
kUUpG/s0iYEESCfRT2S3RH5Plad81krSggoCj5ImII6eCHF8OfuqRYIehsGZDm3iyLn64atBQyAY
XkUj1st17osPwkMaSP4qrAHeKAiq7tEdZiDBj8iso+UN4qVsf6LmZCFJfumxdNgpG2FbMeTPVjUM
NtQtgN45U8EKp6Oatm46GdcxLCAwE1RxKpNLjAHd6OAq6HHSO/Vk+Oc6aYxN2ghXgWyrZZnHX3qJ
LKKb2gqXqUXaktD7bmik17wjlT2QpGkdhJFCR4c2lGQol9pEnkXUJerxIvn0cgtQu1G4esaiUOp7
EioMoUYhKzyFrNCsrFIuQQAFvu1SmBOjn+06nTedgRapn3PkqRs5Ga8NmxtbQRm88QyCM2S92Es4
3q3ao8Sh4IsZalht2tjvRrH3jxkCJ4ektRa9rf7Qx3nxgtF3rFFyJxh0iiQn9ktk9ut8AgSyJmns
ieb3ZMDmpvmMTaTt140QPsdF/oCgObO9AamYXNcrITHqpSxq+lq3AAhLcYY/PEDjhV8wU4SWCoSa
rKJgOupMsbRGHtsO3bIHeG/y5XETofkkHk+0R1lwa0R6OBvLk2Gq3XLI5pp+CjpfNow9uvMVxXGa
5mkyZ3inwT4U6/dw0oFNjyL8bmgIVnuTo+4UjYC0zBnVFzfFVTB9bZ+UF9oc5jGOArykEegbrUN/
3xnAVMNo06cdVdqOdCwVHIfQ+B8CmThxPQauNaWfQhwfA0XALY/uSeZ84yIJGGnomykaK2YALyHY
6jgu4FqiHEHgFenOMKoUm3qKeloLejCD/JerOU0YdCirPlz2jYGep2xeo7HcRS2KW+J7F605fWZY
asC+6wf2mhDxELaCRGourdZ+x6JPe0duVHZPo21owkDcDtrtRjVYsRnqtTwoHC4VOQFtGwJhJ4WO
TbOX5froS6Kd+eOxKWHsZ7GGWRNcrUG/M8gndn4FA5Cq+aYjITfvmuggKKhQFb0IHHwiWxpDxH5I
sC+ElC1f2+8lro4N3rV15CNfE3y9t6OsvJDDNi47hBgzQXZoNeWgJgzt6PbJI0Wd30nKVSyMN6qv
8GnSdNcLL4ncYozEVCKo4Eu1MMCS36NzmWL1IljYnxpl9F9jOETWUJDA3WSMETSZAtF6DfpBc9C6
gAWXO9MdqvLdL+VjFwZAZ+P82RwLY113lCWDOFujyv+W8ry/WFYGjWcyH9NO8Faq0JgPOd54P0x7
l4372Zva64A2kk6KCHa/anpCLlnLtxk5OwgEyHkBZ2P++FLoUSxqnwrCxy5a+G02Q+NSF1wUvQYD
Xhg0N1Lb1wmhQz3pr1YRHbBJXBEqXBux/FJNlrthlzYrozf3XsKUF45tQ6z5iXrhypRwPPrFgJdF
KDrHNAfYkK3rT2K8itBkFOKxr0PwbxIRJoE0HZDsgBouAmwTAExElUKFJOyVmD1TnE/vQxkV7iQF
38qUD/vI+JEmIpwTa4O1pbRNXdlQInaySGovhgJooyQLx4umKy7BOS/Cc1oK6RyFaFxXE4ZsxAe5
G/baKbLAKGoGRUu07PQRKnYstbZQKL0th8F48PtxIyO5A7WCIXrQoCokLYvxVqCKJE7lvjYJcVWz
WUEVP+uG2B+tQtv4RQqQthiKazqE6zg2E1dVGQ10kgDM0NdQbGaXHl/aMq3ZY6GhwIle0S+qxeK7
sDJxX8VA0BSUiGj723e90ivSCdnupHJ0KD2oxp4pt2QvskdMkHFERPSudE3Bo+9Z+U4R+49J0Y4i
bfpnRa+cVrU+OsMfnKY0NdeIZPoImAQWWZ6dBU3fkuxHqcyavuKu/YgwBbg1XjREltm4Y1Ai7RFM
CLYaRIvawxhZgy3MsaOojFDyTlKP4LR8FGOWOELKFlBTiAaUaN6SPFvacjaxs4sFTH3JuUiZC4UR
w5+cix609ceARhDqc4azphiiQwVBKdIFnRQQDIFBFIzLIp7X7tgC7UH6kYeqQMeuH4xZ4N8auj2C
8QkmVGcxpdkjO/xJGtexApk4K+AQ64pouDhVKA8GcQBZBgCHgF1UGl/ryk9ter7gzv2YRmaAJDwg
D9bAQTcC05Knjl1hl6D07+R3r2RbqhutcfA7FKVqLUgu5Xj0YWrzJfnasC/TnrythHQMjU+C07+0
yMvNq6/BgGCcS/mTrpa3hoom2bpMI76q6E5DuTtvkoewqaA4qVdT6k2bXtRLEJZYmTtAV2NSwHTK
wP3SJ1gg1sMTKEwfYR3g9Y6yI+VRND0aCCkpVJ/lRpJXSOxZv606q3ouzqInuLlJaStssNtK+DFW
ZkNjlKwrp/Vn3kw+fQZ9JOPZYmOU5O0Og7FPBitq0qSg7ljEpVvgSyE2B2AEglUWcRUDW4wWEOkZ
W3zZpwQ2QtUhSM0DTzxJ9ERyqj1524mnZCApJFdMGB96u+m0sAcgKjPSilDSBNYg+RQ9m0opniJy
0gTrIYwbYaMQFmfrxKmrJU6mqd6lkTltmzHs7InA8XSArGCNzxMD/QDKc7DyHiEcFi1JAqAsRPKq
yiMyZHJWgcYAOKcq5U3jIfpNiyNF9NsdgD+yysfoi0o0UvVwhLKhle4gAJUxsgfZgCU1ZCbaXqWi
vG2MlK4tWcTpgta4doY0+EoFKd/qGDxhpnmPoRo8hh5itLGrIBRSIqf6pFZU8XI4b6YX4jyf/9Fm
lctKECn237++/8MaW4K4cVXuHvI/uMTzIHKwJtHRzkP84BqKDQeHFB31mLE2CxtxpbV00Vq12DKL
YDOfH/1PX/5P3xs6ii5WjPLg/rcJvqNlQfNo+X99lvvveaVEXpM+wO9jRYRV5LfX1EhaJ8bpt68b
1vA20sU5Cey3n/zh4e9vytfhHBGCiYL4t78WBBr4vp+jqjBZTP3yvP/qp5R8aJW0x/Ult8BtLHWQ
kPMz/+ET3B/GBeSzVBGsX174/r28ynQ0hrG5rFWaCZY2x7CChdDul0I1Jzjcf5DPV8D9EQ5/+IAe
09nvP6gqhhuqJwAI0XHRSsaMr0sTl1Rwdw1Uc9fm/o8XZbucxbwrzfF881D3h3/u37MUyGh+RlEN
M+nkNm2ylucOQDtLiOJkAENBS5w1uowGXcxKNA9p8iTPJ5TOGuHRc0PnrlkTZw3b/dFfvqeq5lqM
utYdDdYtO7nUMhcd6FYdUYH2WjH+ImXT58bIL9I2OpMGkXEyLCBQzl0IyAdlMlr7dPj1JX5XyeVz
g+n3H+Q64SzGpLne3Jy7i/T8CaK418f7u77v9+933QAyMEeGHdFgbI2CHXfKa97/yAr0K0nz+crS
VJRZvl/S27r/RDEAX8ldtb6/4WI+1vdHf/lSHsd2Nak7rui9ZgEEmt9BUqPoEsq62sZyVG3vj0xu
2V++DArMYCb+LFuvieyomOy2lVqU2/uXv3yP687G5+jGm/O4mrZUmBfnCOBC2qAEWb2I1sJNehZZ
wRW83Cre42Y8vAxbqlObcUVSga2BkXNqJK8tuLHVedq+9CsXfxz1fKAuUC3GaG9RKZ823gMR09t0
j4rahRjjaBdKq6s9df8l8odlMy7caUs2zKJy3uYX2zM4ow06x5X9EpnL/UCmwUtm2C+msNJP4yff
aG1eEIPTAzCrKf8ic02I4dYv3HT/4mHWonwAnKldBuYSoeKGVfCF9ya5LAEuLs+NO+6H7vMCv992
WlIMRYwPY8rOK7uwHoAILAOOxags+XRwR8uDmp04LFPqAlnItU8OzxiTUk6QrvYKemO4DeMps3pn
ChtAKKhMncZz8nElCiv6DF3qWCNKgrNOfKXvDNNGlHUWOUde2zskje8krNT7c7/ilODm6pFERPsk
XnfVovvJcJlbAEIRY0DiJ/HjhfcR71vT5W3QyKjGmcTar3QmhU3U87EQNtNxx3Jk+g4P+NJSV0C8
iXyARwQaCJKBegro5vc7cKoAVzkJLAl062CyYf7EYiLTiQFHq6+lG1oBvouZoejpJ9pV/NA35Cpi
esCyC6E5O7L4n19sOIJS5SzkryClcR3F7ZJXz2ss0zZqHR8gK21BWzxNzGuH1negunJZoHxZZnCA
SsYnfGS1Yz6YpxJGyimhL0EIGP8huMmRXcY7+UKzVittD4tn48bP47gMn5UTHE4Q6RAPF+o1O8hQ
Ng/BFuvuApjMon9khykRD2J+iJ9iu6aw2psufoIzEE0OWEcU/TK7cXTS8dm7MiouLJnckffWmVbB
I2Et8XL8WNeP4soZGFn3+SasDo2A8vabsAcZQOJSuaJP+cgIdOtRyMfPuO5IRQbpdRCvRDjYoY1v
+QcdTWprnK9peSwOgQzfLHtKir2w+VG5ccr+rdsMkM3ltUFI20ZjxCAPBKohV3QH8rZE7pIqis0S
R0u2ys/wo/DOaU5F73O/QqOVY2xUlFWR0z50x/SrwAv0LEXknrp0swowemASnvXiYgEyiItHiRja
8lJnb/w5BX4IvBwP9USEG/0tzjq+Zy7eYbgJ2GXHE9cjp6xdvkxb8dOdTdGv1EpuQHK7ZcfmHb52
7XAhJdM6+7ESm1yp+iqBEc9OvHY0ckHayQ+nv0C/NyNr8FVc1OLAxQUfLsBdzIXGmTUfsukQPPPh
eEpuiIATa9RXYAElRhXottgvhBUX/jQdMhUMF95BbDnVqu53qrBiMBjlH6FjL9++cyXX1QZZkSXs
YfpyUSaGrRRLUMJ8sx2xDM0uo21yP0pZjEr7qSwereKzVb6CculagMSqTV5tRNDFFLaqFU8ZRnuh
+kDHqPIEGp3japWCl2Rx3+GDyCRX6se11L4r3rnDFsYtn5aXeASpNtzK7E0kDyvJz3JxMB8mCVUQ
siPOSE8TlvtbIjYmijYde/FAcnmKIP96waGZP9e141csxEAhMXDxmSvuyXgF4hT0JG3rpfppAlBc
xdWmnc7WzTxxhhHpcFy75TvY5lOzOIbE6rjjJ3ewTlTNXDJkQwRbfd1QdV2n1qlXnXflQtNmQaOV
oTzeIzSSXB5xOgy322JaZgxmjH3jUuI1XCLSPhlXBzZFo8MfTdvsR+MLh7eyz56pM40rHFL4xfik
PpKggGgi4RsJO1cPpy1cjJ/iqgD/jXNAjVmTHyEgP4DFOyB45TpBkAY4lIFe2XIR8k6G7fjakJbA
MaDuRhXDndTXFkeN73incdXD83hk5Az3nDi4BRwto33iLcBUZGe9hLbKxWsOq3EFfXn8ZPRhKB24
14idM5kWvbW0BdvCzKHCB3HCJX4CGtjPDJatzeYewh37s4BZy5vx1eFeP5kxMylXvfCkNm72I9xy
Jndh1W05WZRx5JNO8g30aUy1rEvRBNze1Afh8D14jvjJoWtt3sUInpgFGeZPnj56oZLCsKuFm8nj
zl/yU4bq+8srJJIYy3xPt+3duDkcfeHJuDSL/hU8yc24MP1xHg2XAxS89588cAHPVPMsQssaZS24
S+ZhJnaREz3PhHPUBv1V4QmRHKgemmXZuZC5Ik+RYTOZTZeJM8qlxXvNFuEy3bOx53JAC8DpUDhc
LCXJH+IjL8XPd648pgsSARbNttwzf5knzpKFsW45MRMD2V6S23tJeT7mA/fFuLEN22PSWgZ0YtEf
FGQAiSfhIDyRqMmgOS5eoudh+clB0B+GJeeFw6QdOOI85PPzsbj4Z3rDdr5PtV3hIPnBu3lheqHR
r+XPybP8wGnM90zP3oNxaIBFLxXGKLw9DFkcK+PA7KdduMvSPU8bvQcZgYRbOsNAHMc1rzi5TGUm
hkLeNJKCeXnC58TnfmCopM66YhStX9/4Y9YohGfAltgxVPqbbFqHe048g0/yzDAobbnz6Jfs+WSM
Aa9M7trhjU+hkOhA8WzBHMqRBVXr1MKKlzJub1W9D5lQb/xDxXNcMqD6j1z26QaBpnEBsTlyG3Fe
MtQgq+A903Y18+SmcQiZYa0AARGRUMFp4winwA0ujP/81TBfpPqw4jJLfnhbTP68BFvxaY2frvDO
9Se3tYc9mzF72jBl4z3hjfHS1gEQLXx2uxH2/OWoYwh/mK9SFbES2BvIf4pIIMaGovHAYkFd9efk
h1q8yWrPv+KnmdxxGh6oHwQUXtsn5s2GMbW8IWMCj96fOQSkApyjcYlmq+2W6YawCd/Jdl6L2H8B
Z27RWDR4OZOz/zM1kCy0B+FKgG+4HjjEAE4Kq95T/OioleDG4Pcqcsw6nfCWcD0pbOE3DY5b/EKE
dOKnIqFDfyxoHySzWxoW/uHdfGCTDh5kwdAwzIOcjKV/2Q9H33gis/iVSPc5iOnWc+JFqgG4ohX4
IQQwkqrZNBsANfv54EvZfYm2Amf/kqRUFlcsmwp4cEuz2xH/Ke319MQQZVCW6D+HLSISK5yLAMWS
jsgb02nP0/RhhOu0W1TMagP4cRiAh4Kc14NubQtOIg0RyfU89DRHkuDVbr4MkKMXGBV4pScfy/Vk
HoNqNY5nVuZi78rkd3O5siJWd6otKsQIs9mGU4y+Bdo8EdXpLki/0RQIz0ytxlPEjpIL2HcU7lPf
pvXDmma+wPYl4whr/U+uWaZz1tlcu+l6sGxUMeqqfuuQ+rDyRyADfUNblTBENuLGw8xF9vg6UleD
umIOzLJdYB4bviRN/SiJBKDgu7B1xXFdl0Guqa7CU1WtuNLyV8YrroAB2BU17WHVWgeEPbytsDhg
LkAI4iJAnxgFGFbGJRofSd7QFGSHwWplWIpfZugqIkbmx77b8YbZcXBt4b/GOcm+dUNWAunkRN88
Qkui7sginRmjbtfSERoKawNQNgEL4Z4JaqkcoI/Jvp3u68+h/kmBGAoXuntoMqZro23lR+lW2tyU
hgtUMsY2V+3AMpgsjRmQVfjXEzFMgp2Iw7mkIt146tr4sCqJDX/wVso6WWGzWZWtTGg9JNFWa55j
EDtbny3qKkyvU7XjUJib9Fbkm8HYqpodkUCMFQmqCZaR3QRh+CI4rC0djYtrzcK2crgAG5CeabgX
WZAoh/qNEDquayZSVq3NVUfcRQ9u2QpLQMVHyMKf3HJ55HATRwZgHp5bQ587QycxuBKjaWfZDCdC
fftCvWmkHo9nn+rQZ/PDNGXsLGDwzHUHBhNObqASAXvAluyjQYQIfegPFB9pdtYXkXCC9EZzt9zS
aaF7EqxECogsXVJAROhyUJHpDlkGlaPTEusp1+obGPhYmAUY1jRqj6ZyFt9wVHAJDdzK6P/bLxP2
5hlEQKCuUoFy7JcZ4JKAwvPc0+nWtpHwGnPZgMFWDkK54zsjO+/nHPv7kew+fLUqIz+c1OF10OQl
yidsO61TW9+6zij01mpLqXCjfDt7l+geRYRsrERUl+2lCU6W+E5DnY+ih26RrX1Wz7ptYCLHwLY0
H6+IY1fB8b4wAc7L5uhmHblxjKuluem3/zSemfCgx5jhThV3EZVdEu/RvnYUAph1sUgRvbGPFJYh
LmadL58i/bWFGrfLmAYX2YvQ4rRdeI8Ic7Dotqs2IEwvBwckRkZJ/7+n2XPRrriccVJFpUsuO3xl
ONXljaQ9isYd/IbGZ+cU2CzvUfdY1VK7esAsFsoXgVTps3dTBYYMJJsAlh78A/Vd7WrB3i1wddNY
2xSkDNOMfCDnTOlshjHp5u2tawOSNW9Mop2cjkjinlmR06x2m9A15b3XML4MW8YfLgUDD9Kcd4Ca
tzT2GhxyGu3VbuwupDn5/eMEBbRz8mB0g+BN4Q1Q0QXPvEjVEm4HooO9BFn0lHxOBKNesrf+ViZs
5W1mYEbJHfpHJEsj+OCFta1Jk0alQ4zDovrgv8EpOclPzZlGTE1gbbqgGK13J6s7InvwUE33cwCU
HznCIcVmThg0lTaEB++MGDU6NhSNPZa0JdKFTHbqpbYnvs4dSQ1YojVeeLeJeAhtHzC6Oc3elxgJ
O9Cuc06Ce/DX0yNKU0AqFnoinyPSbWrDnoFFJvRzMrGM7ToqWCuz3wPX9V4L5lk0uKeKjbrMb9ZK
WjFmMpk75TO4PYTETxRZHJnSsHhQNXYYW7IXm5cGRwRh1XTaKdzRRwUXBP6S/dUahixrFM/WASEA
pUXstop3Pgt66yTsdmO6oY2hX/xd6fpPcrsmGjR248jWKMydGE3hzR2IT5+D4AklUtaKnV4twJXB
PmA4gy67EHbaSbKpeDMqxPzasM8JefLf8ViKXD5EHWSbjOaP7b2VrkhmHkZ6bALbwlVR0OFFKs8P
3lGzg71xEigpLIxT7uQ7AhyHh3Ddwu9iFSrv05+B7d2pHOzhESjESu+X/vRKjOmtfWpwS5OpZJdP
UP8YfQ6crGjai+gRMIrC3TsUL9KVwKX8MMZHTHQkVlT1Ayca+i+jxwI8FVhh4vcwkgvrKkeJwWLL
zQ/4cOYxMV9ajPnHokFRaDj1a/TCKCq+0SHzXWLEG2UTRozfhLShw1iUndOWtyJ8hFzDXSxdS/U8
FsCW4Hfiu/uZYWMVMv+FWG3QC2asulMUuVRDxcUbWyemP1YIQjdvYtIc0UcFUI6W8Pzf2ccnsCiy
o73pZFvyr9NlvcFuFjNmog0kAWQr8F78TaorbOdx0YLUb/f9q4EEgTWt+ZLuQzcFjdgSkFe9oFHI
faJOYH3NGbPCjmYWuypaOrTaTIRBRFEu2otq2uNBtpawATDmqUSnAYNvNlm7lsGBGi4CXxqDTyw3
2aGPrwRRzbrcdlE4hnWepAulfnxU854dJYkT8iKgHQmA7G3hMK7euQoI62LZm7q0bcboRtAZ2G8n
OAZr2I0Q6l4ZFmKDvsnCfyKcS30wHAKsdfiA1iJ8xqwD11A9kBP6No/eZIzSGlooq+E1/glfSAih
CkP53ZY+NaontrWOR7CtS2jlYr2Px1v9kxSkG6KYYBy3DgIfBxbWhSg1BJF4finRLbK9VGIcWtCA
kmtAVPT51lngwHfY0GZCH0T5AAUQKwRGeRQdBfiN1+IBZ1Tt9nQw1uaGRT7RV9t6mV5Drgw4R8V7
fqlIiCgQ4+zQP1Ecso7BSYXska2TF5O5ql9iWLSMhfcVZSSlbFKz3deKBjyBYLHWHrbhWwuvyvWV
efcSPHeS28o2otnoSk5Yx/bZKt+KZ0qqn010YaUluKl6bkH4qkcr30pwCoeCNtO0ZuiItxYp3vAL
u01/lF7MN3TTbumyvd9zS4JheWhe9LeAUZSW+Cr3NaSyrTas/egct6jXCIxg5/7NEWAXSK6cnH9r
ECsbda+QrrazngzwFd0hfpfZ9/rOxCVChOYKWhzOMIcmQU57+YXIyY/80zrA+2FnT13jhFwAtYBS
PiTc0ORMElXjsFT5jqy5PtKHZ+uo7Lg6wjXBRKarnYbigj463DaYeH4IvPkIn4qXwplXZSfvMVPW
PipOUgAJIB9iW/e+S8BQs/0P30P/SF5lJj+ZgLO+idZFx7v2d5QGDFTGDrgSBrcFKwAG4HXodh8k
2iw6bh+eNYC3TC5aQ44w25L5OK4ZSfwLy9uDdQQG8gif5BgbrxNltJWokunXkYXYPVyBw93oVwUG
fdU38YEa2/M7DSB9Hm2fgxeWUCQ9Y3RdGjkjnXkmMxFsK8mEDPvdi3EkVpS6+ElhJI9J1mXdEBEH
5tRuetBehi9sB/lNueZP3qYF2/gSbodHrsTvMjp3GdlR0bPqb43ro0qY3uKzXIZP0ESPOC8n1MzH
eCscW2ZkLgXvnNgNyaEuIMh86d9SJIuL04wokh1ZfJ12+lLfsjijuhHLl6YnZrffNJivc2HfCP7Z
nxtAfjqw978/BI0E1qDCpIREkxzIHo+A2JBe3c+dprEVsCdrHa2PfraL3btPZbgr0PEQMk4LK5h9
LUgkKMjIYOQY+fsRI/8/f5LOj37/UvU7dA/iYyOCQmnm7tz97+//3H+1USOeaYyJ71UGnDh/+ftY
rqQNtpZQpLHTCHr5yz/+/OX9e17Rs0QPTO3dQjPk6GyHjTb4w6/+5S/vz6Hl9Ip+f7a88vJVEtcP
mmZuMa4GDo3atVfSLbr/45fza9wfajTsJef+ECQHjDdDxKJRD8Hu91/vfnubv3/P8oXy16e4f/P+
O2lShWumGkAu/3yp+/d///KXRwHm1eVffhKrAeL6mqnp9x+YCq6sxf3rHKPDQiowLt2f4g8vf//Y
KEIJSBBGbqvaZwHJPZ0WVuegjKL4NddwQxKpugLbcFWmm6gr15pmBJDCQW7KSnnw05mWElG7mvCv
xALr0f6hlqx1W7D9i0ltF7pGI+OEfZSuzeBNSF6BeQ194cOMm0OtyjcLMvSYoaNs4NRXAhmCrfIS
KBWwIFoWFhZmdkDUf0YBmB1aXvCcVjRRazbdLpXmJKVOhbcqrcUKWUHs4d9WNGSyAVFCPSEROFo3
zVihwRMfsTGh9Yk7fELq8KRAmyUrLXrAzLlLPZZnYokbZ7QJwZMjy4FWtvfL+Bylr9jwVypVjp7N
GwShjVAPLBVxawV9Uq0soGNFEJ6COgUhaDB2Kf55ehdNdWu0eF20SNiqafVUhMK7qE8XjO3Q3j/6
DgcouFEfjYBukY1YkU6ARgVoa67Jjt42B6OVKIBOFHU84zYgFwUZlJ2RmkHZqQqNzRHqSHYAdF+Z
RTQLZg5ivUKloJP3HWZ5kl48AwDvAG+3kL9QkhxE33j1YySscjsR3PQpSVu/Tz6zvgJNmE0sAgLy
/tL2J8jMD9rI2a4Vlc7NxWlGboZzWNdUIk3UNLbTjYxMt8lejBHydyNtKxKBEZNAKKLPMnn7IZSv
ddWR+Ek2Sl+hjsq2Y0xHqCLbWmxWKXnAVa+zFmO49ypUjar81FpuZz6CeyIMmfjtVptcSQfNRM2z
0W4cpo8a0R9YnpMkRx8qq61kJj1P4JRlqG8FVY+UY6ZE0ncRtR+1L2L9mlRWe8zxFSIXjtioG/vG
wBwoVBpElQnXSSPhkEE6C/VR0e1iuJR+oX5OBIxUnnZNm/E1LSrqoFZLNVVJ0Bll35KP9TZohR0E
f3tQ82wdl4Y7pJTBNPiRoMvpU7OwjCIBh2IZfeXYsmVM/X7aPxUms+vYaIDqu3rYAPfaD+iB7Fqb
I/uqgritpDiGtfg2FaA5Stkk/kVhP5nKz0Mr5Zs6nW6xPjGkyBJamRqYoDEINtrAN/b6dJ/8pZSg
vAwrclYV9ZsryZEk4i17870Z9ZNHV3oykGpM4vA0DN2uw85d6SXK3S4lyVfEWu0/4N/ephK5qyVk
mgP2+yshLSkFncTqZIBptVPIjbz0Q/VJaU3ASpr8Xn6KivVTxilZiTmHawBMHhiAVDXJW/UlT26N
I5NX5+0aLSRbtcQ+C5cGnOtxEr0VCl/viPh1Z0XNt9Rbsu2xeQBD+oSavEKIifp2LAEsdtq7niFf
GHLW0XTEJsD9jlCJdC1GQjmBAI+e0p5iMTcxTR8RP5+kEkeSVI3WSvW9H0/po33fvmoSw1wpDlst
0XVHUuhuB6NkokYn8C5JfyrDWzZWzyxumpcKaO6cnS5m3Y9aTw+onUN0DGwLcYPid8yJAtPrl7Bl
d5HKPcBvFL10rGl2JGYZO8VzIqWkZ2nTsRCE54B7k6OL5Vq3COAQqMiE4sb0R3qVgEXaNrqNvfQC
cwAfOmwOVxTYMYeBhjkBzGUTk33j1bAza/2gmdJOD2U8VqMI8TNhpdr75/y7q4ovr6HPo9GATLdK
MIl2qYbGMjD8pSF7yxZLLPGB4CENTZ6XhHRcIGpuLbO95RPdT02g7Ckw9qyrxKNiNoTnIClvWlE/
lVl/5Jgf4XdBx/TsoY3omgrii29S9AICA5v5nE6TKxTFOVTht4HAh3NvwAny0vBHHR6UfADhBlCT
LJ7gLKtKjDQ4oSIvxqCJJMDJKEyXgtah6NIJFFZJLhG75FPITZxLU/Oj6pS3yqTc+Gr8ETN4Lxsl
ALFJbCnS4AFyB1t+xu+kxKpbQE9DFE7KVfNQt+FPE8rjWWq4+icftbpq9ZQgmAWRPeSr1OxCyoPA
S6K6fI3/D3tnthwpsm3bXzk/QBrgDu68KvpGbUrZvWAppUTf93z9GURWVTZVt/Y979vKjIpQShEE
Abj7WnOOOZYDzv38VtwJKiEGAVlB9upktr365kraBVX4OW2f3XDmUjcxPhaTSagEEFSE+kc7uzf8
+iYYq+YGdfWiKqWgbhUTKxu/3vsDjHy/zT4YYffs2KLEj7y0upZaHTy6PksxXBc5tsppeIpcaGUG
vUlknzbR2iFL2IR6PQJ2cBBpeTRGpXZmIWkDJwaRDFTMy5YiiEbbO5bFncjpfSHFzcEUDx/NEU5p
JPWhLvyFbUdESuQ5H83aZMZu5py1XUshpE4eYZq8FH24KZruCOBrDCjWliT7EUiiCYdMUBBMrnPG
WL2dWlafIRWxTUHAyKr30/6Qy8JaDc1KiKPRnZXwaTeZtBkC30NrMqZ7K3H864CSo5ch+lRiesGU
Xl2ZDSWjLKNE21PQTzRg7YLcor7z2Fv6JHk+AuapLArtZf7QNeRW95JIeLehBKDto+nP3BCjcVxH
vnHl1uShRIjDNk1XvgAv2f/XUvb/YynzCCv4N0cZPTLITy/t/xRv/7Mq0i57jn6xl33/+z/cZcp9
55lYt6D4u8LWlu385S5T6p1lKY2JTAjXs6SJj/cPd5nQ7zxP4kfzcH5pqVz+6U93mX6nTU8sZjVY
PrbNP/3pffvFJfjDNfiLmZi3/8Vb5uEkNiUuYls6whXLJ//ZWzZZQIbCaTT3GH0B2l5lwZszn7og
2JowuSxE+qakMqQhz1uviJavmv59hyDZnL/ZBlMtE98CwtAAL/yA1gkbb3TbVp8sirBtdPfTYf5j
53/ZWf1Peytc1xKCwwNe6jcnHMpjt9Q6YG9Hk6FWN1dNhuJYEVDiy0+TV54hjG4CjNuO2uPCeFCU
Ycr5ZtL9vjLaZztrCEW193MGw2tIqGD511Ght4OgrSBREKGOiwj/66A5ebdKvDYlDFYKBKF/y8tg
cWOC7oMPKWkvtM8TWAZ/+Rm/kdTDVlbFy/I7fQIJtCS+grcjvmM/eD4YJZbIvFUbULyg5oKra/nR
8ivLS1altVv2QJcI83gppI/HhjqOWb6A4/5rpypJ24R9WnbwssMVZALTIW6B4ZQdj3i5oKJKtSgB
MSI1hUHFqr6yAcQsjyseNwOZsa3krZNtE4A81+bt8jth5m5qByIZf8o/LyylAJIIQQNX5Fis/Rgv
GF0b3d7KZDzYxBCCgl5VBHYsfw2nfm9m/he3ocy+vEZU5KjvkDZSbKj424q7OKZuALjrIfOul5ez
4xPJAjAw++3yG0k03Ff8dtGSw7287dCab7ZGwYS+R8hbpzlJ0lf5iyTnBXiPy37x5pWltn9+1OX9
GmO8Up61o6lR5f1++SfG7Mv/x71jPjcxVo2q21w+AK8jS6jBJPMth2f57MubL59B4siu8oQRkffi
EPrLY/6tWThjxTpmJGHXJpF/kCaW9DpsADXgNLIDE2kW2Y6SS4Nap8vjvriL7UffzQD9czqQC+b5
V66DWIGnyy83FkXnRu8najcmK84KJyLN4G3HMq3rcrxq7Byyvx7QfDx/iXiP5XWbpN9GwJISXm55
CZvHXqvgGUcM37w3q9A//1TTyqpiSVcOy3gkgbuxYuBlq+VlN6Xkk/FqQIqWyNb2PeFCCKCwV7IH
y58NVNC9z5YwNonr7/uKtbWHUSDui68ZTRUMsSuc26uMRmtbnu0AkIsI1197MPvwnB5Gw39kCd/S
0im/JE2GkgBV/yTu/Cz9wKoHcDGQRVwfu6BRp2ZS11VNph6yBPAzKxXa1yDsunWuO9RQ9Jdamoy2
1o8JYNUmpakAPBxerKZ2aQ4vOVqNLAS/4QZcMIYVAsYT5GsFnGfdRgztPbLnVek2Gyj4HEFxy00s
+O4S/68t+3EqMVd//ZZF+Z/j4a8Wa0+rn+7ui/H7V1t2MfwyaFry8gd/jJqe+c5ylLKwVQv1Y8T0
3HeutF3LtZXlKdtdPPd/+rHFO8dcqDpSaG+xY//wY0vznXCV58BfvIyl/NX/YcS0MIf/OmYy+goH
s4wt8P1jyRALn+PlB39jytq2z1Wkof8kH1nwIrLEEtzkxqqrvAIYI+4Se0IVZFDwj3CShKVDf3ey
vxqxiDZGNaU7wJ64F+f+XOovIXPhg4C6nURP0QIdKdM3BOLRfpo83DwoIoBTyBQV29Qbe5VEC/Zh
3oylFid46eeoZ6XUDU9+bVLnzxNYMEP6aJumuJ8UOtSGdUNJnHgURBFOGGPAX+sz/xz0e1mCCapb
TJ0JksKg1uegpmdQ9+PBgYm8FYv5zPFlCxpFbIyCYQY+GhiKRBGll7ofQy82gb9lNhf1QgEM5htH
WevYpQbsl1LcV7n7qtyUpnfYv0ZOSw+2ds6R144HqVl4jXOwVWmDgAq4HdoHYZyknPaQvT8PkTBu
IhDcPfa1lTP4Oz+3xqeE+ngp5LUtmZoJzz3B+N0HxbxEDObmweragxYpVPcsgUZY2DFRBfpIhIe5
DXrUQ7VDSmZVpusUXxkz7VtoV3lEik3lEdnTI4URkxOd6lLN6LJtGwf3NJMfLvYyPUwt+XWV1exG
Z++FLDhFRLJTUkZrHU7PrpHa56nzTCjuyWLiy29k38E+clPkCvkXWTdPE6lMuI1xvaUhjSvf+Vbl
iHcaEO/gXmOWR/aE6qKnqzUNiXsokrsWduCxcwU0z/mhyywq8MBBXJZ/lqPjXRqpkwg3tt2z4BgH
vVHgfymiyTchqCL5Q3vKjfocjwYxWIPeuh+SNg92szdepyNywzkNnzGg9+vaNo+yT2wYTM6NdIps
mzvRuI+KV3SsCEQCll3MdYydGXefczUgJ5spUPTtABLOdw42EYhDZRKQqohgigVx9hTscUs7jSBz
1Fn1vfqWF+SOK8m60gz8bxZpQnuxeO6SQEegFifan1bUkl+u7p2cu3W/dMydwLG22u2/4BIe96ls
r5NgBrbk458shhbSXHFwoKKfCLXZTEiSC3DhxXRbBk1w78Z7gTzECvEdJpxgu8qSKIb0J8cQ82mq
NcVn2z9kdnlf1724Jo+vP8fWm6zHFH9YRzB8Tum6NnxkQ0zvSiXrkwtW98QVN9LCJd6ZGcSh9Op8
3bZ0DrEEr2QC5i5UmUtL+cUYm3oHP/FzMEHBUXiT1kvb4Yi6wPagMZq2f64p/6C9qnzOuglFQ6bJ
uLAGSgbG7ZBJnPY5dZjFgxGatPPMdddL/BEyv86sLLjSrjvsiSPZupRPoT8AUZAa+ZsV+LitmKZA
dHP2TluReouo3e3ljlg2SLNDGiCUTD61KRMC1bO0d5jTfIkQIQGKoStEwbsmdmFjTZOLIdtk0CVN
AdblAmntsTR/sWYn2g8xGr8wo9lv2+nGLJr71J7fpA/NLslOQUSD2xsXOLP5qt3g4BaGQ7AXBm6f
FAfIYS/st0YOoA5lAQArxwmz0WTOOaDJ0OjMq2KYxnXRNeGujT6PdKoTvyGFMuv5Ame9Gc3wKeOm
TRZMi2IpRc6TLrEhNRPm1UNdsCSZ/Y5US3dMboyHoMJQnOfRgXCUW3KZmGg57ksfggVNrRjBsVvl
2Nwomk9JZx/AzYHVTqEhufFd3SzsoTQpNxLAQd4i8V2a44NraIRut65XE9TIwmoF9sBcdX4SbyYj
3HrVTA0u+1TOS9KY61SENMAmNvHvyWo+NzYCzbSYZzSpYHaJ5RgTiAXMo7YZRI/15NZf3JHzR458
yqpFJAyG4WP2OnrgPJKclLYaKwIePahzxXT2IjGsuyh/KUbvbOIsuwGhOxHW1xprs0eihtIyAgW4
L/oBEU4NGjLPbKQItlNuO+N1plC1jcawuipGE1Xp8JoojIvT6LHuikTwgTF321JFm2sPK0Rr1ciF
pnMcA4BN8+xZusaTYfona8AHGjjUMQIbgaDRf6zGDk0eAFAr9o9pDXEz9xAipE3w3sv6h6rPne08
krIh5BLd01X05MMeRRA26clfTN8FegUFqfYWh0b/YRLaP3Yx7YXGVuN6mFw056U17cjyyG5MBVJN
2KWzkRBKV4HCSlnI+c5P6haCVHWG5sjp46ABmGM13SVWhp+dkBiib+dzW3QodgLlHbWk/Z7UVIfG
0hFr28PnRtqBtZJeZe9CG5r/XO6LqDvQDWOa7xHsVzUoqfNwAWI0cXvs6YG6PVVTqAHVundRD5UY
YIl+Y0zQYwm4K33Sk05XRl89mSaqaE384UZRgL6C/N+vOxNXkUvcIYR/jls9QzoCM5LeSGK+Brwk
28Gtr6OuPGduIE+Ej9SrAOWB23CZOCNE/SHFfR+Im7n0hqNNcgB4GbRjUUb3Idr3vsLuZbTWZvRo
JTCyV/D2MOWVaE+YteBwxYI94ohhRJ7xFhbhfWQqlposTROjqk6KID+vghTAZD3e6Fp5O6tDX5ca
EdG89Cgw2LcHwI0EzeLgGymEAM+mxhza+rorWZ7X742ILk0oBAqwKHgk6JCMvmKudq5f9qshHIs9
XBSGXJRJjmudnQUWHcbgq2XZs4gptxUk1HPmgBFJe+fQJQVr5AGLLHuZ3TYR0wCPnFKDtneQGu91
RJK22WpMfoaL7xrQ5Rlsxo4KfYDHGn5GNVbo8pdm8sUQiA057t63SAhVUNr7YFbWjEmE1KcgmByW
3m6z9sN2JlMVi15X6292O9H8sA9BElbfjXuXR3Ix8yn898oc801KdWVEUnzUHZiAqlC4tRb0YWm7
hC+FrIIyTrOjW4ovcTLVV3FOK1CU4qrmJrY3afc6ZjcdL5s57awN/sSv4OMxmDj9y09RAGa2fNuQ
xFm301jPnLnbL9JUd8RNLcMAR0jkUXfokhx3ti534CvRAlRyQeQninEgcagpG0sNOzCmDTbT55Y5
OEt1xKSXnRxpyHE5uhC+/QjSf+dQaO0TRGHNU50RmRM0JsrW+slPWkgNHfEu2tHlEezrOS7AaF2e
BaU+44xH9CM4Eaeoq46XR/ZCw7w8+rHJCGYSJXWIzhrq42XT/PVosoVxQNZc936EABljZuE9CN+M
T5Cyk0PP/STvNJrwPIlXeYzjpHDwi7fMX7eWLO8uuzsg396FaDFJ7C6O6YIcvWxYTdKo/vHcDUKF
cs/9OC4yA7mICfoySAlRXS77kdyxq/oShuHV/YFWYr1rFkut7JcgisvDRnJ4EzMdV5fzzbQ+Wr2F
f24xrtIsBqt4eZg6DXEXc6XXl8SHS5SEdjqswt+3lx9YsribXTwRuT1+Dip4mZyfqCmWRz82YvGh
XozB0syAABPrNC+iCFsBURU9JmZn2Vye1lPyaoJD2fz4UVJirpRexzwrz5fAeY6Nczksl2PV2M7Z
sSN/az/mNUEToUPgjD+jCdNznDNK2eHpsmmWR41+qxZyZjgUE+MZatyEPBby5qqeRPlxpZns7MmO
7I8/Nl6dDEczVbAlvfkpM0rjWIahcSTDiHMu4vqsjIZ2R4fJatnoHnCi6TavxH0N5moeqnkX4n29
+G79xXd72VwcuN8fkSSDqGi25WY02s/t4sC9bJSVc7vUbrVl4si9j8I9d3UUvHHFJ3Wj7oY4uABu
/Uxvmybng6eGaXv5x3652EWFU6utSKqQwYxCrFuc1WYBpOKHwbde3u3i8rUmjbbp8rxvgw+RHoh3
Xr6jy3dx+aL6RGRbN1fvQcPiYPdjbjkV3mcVWe7u8s38dv42A3igEn7Yklj/xzmt6LUwbabQRw7h
6nIij9w1cENMVbOvmRDoywFhHP/jUF2OEviZHrE5APwDy4nvh+DyKS+fV5Ilffzxyblt51tdh4ds
6tdlX5MQYYpvRappto456vjWurdYEStJjrZj18y9BUozc5afG6pL2u5BWrQxdofiyVgKXrGG9W3P
M9J03b6afCsaWwjx39OnOkm4wZJcR5sFumICUXy95MJd/9iMixZfwcVtEMZ7Mu027kzLEGmnqQh5
tSPnoQ/p1mFDqIzqxg78u9pl7WaEDPRwwAPyQa4MYjVlIx+KtngPU4MRk4KvnG1oXUzeCR7fzl5+
PfbXcZ6/WMr6YAZWf0UaNCu/IfqYmR/iEJ1hqstPQU9lS/nuCgw5UtAsJs8uT6EkjfcmiuyiirfD
iDITLhStdlg3bi/APbHyrJm9Aw1ptp0iU9WcEWwEabdEGTH1Uf1jXNrlKajb61YMeh+k4VNlTQrX
YbwxYf2vIPGrg2UyvgZme+i0yneWgF81jXdeph9jkQGlTKKTfjaoE2ymLNuTGDs8OJ1m9qX7YyPl
dVq/jPa9nh/KFGWcH9IvqLLkHDrjMwsSCtYGHPsO3Zkt4bnD1iKdiuZekpGt5/oqoOZg8I3V7+PA
uc3Tu0kn32jozri0Qm6gafC16ZisGBPNcrNLztoZ9WpU/d6JywddH+Ap7Yg8onep3YLD1d4lKmOe
MAJ9kFm65NNdd0SLMevrr83xg6+QvrSBez0xyWjrmkvCQltEuz5kzrxWJVFHKWMdgQrI6phXafIK
5rYAFbOIwr42Tv/YuPpLz0GYQ1R73UD91XOd93WaHDXtiCptEadPYlPW80tis6buYzjB8dDcS1+B
osGcUqd0YoIUeeoo1rAynibfRxnuNWSkOa91LYA9C5DodqhQ2XZ3WdlvwgKVxnhqvXjHBf/WRC3G
0tYL16CgEnt0zlUM78chqrgL5cqqwIXGDpLB0mwespIAWnwtMb1F2mfPs508gCoC25+41+mET0En
+Znm817k07HNplOCKCTpE0racnzJO+sG2MPTXKv3ieV99twOtPVSty1m52AKPCBlhe6wxHBiouZJ
BoLm63pXu92nosge2Msrq6dxG1goonLUnb5MU/ILlmxddC9UShZBMyt3Fc1rg68hwDuWSiaOycbc
Wz25laJ3Fc4rbFgSE5Ij8VmJzLuLxubTPPn4Bn2sSU3zqSYeAeQzxjmbyOFM6w4TSKCu2jHBpBVV
xPLOxuc6B/LnWwVDAfbb4VUVjdr6msZ+WPVfTfTutWl0G8dGstPO3A7czgJGmLZ30KZBEC4YrUXM
FzBXNoj+cHPrsdF5v9KAZYAMkSRo13oliHHk7VXFPBmFTtYPp65pJvorwX6Cf3/VyHZEW2QSW9wv
Nfj8La2caNW75Sctyecse4+oMOu1xQcAoay/KZliXSE+AfyeeiB9SVdfBT3qYxmibYwepiScTl3W
o/TodyKhbUeAI10bYpWulDKO8VAZZ9MOzqFJeykYzPgOTAlGtVoQ3qkevJBQ7gLNCx1tnAvpqLa0
yd+YWeAW6wjD4RpVdmAdx+wDepJ71sXz2ZK4db2MmbXbvYnOwyxdUZCoxdfRqc3dXJuf8yguwC7I
U6dsawVGCiI+6KBOfJNprciamceNDoY1/LjVKDGpCo25PMOgAHwM9ZSNBL+68mJeuzSRFig/f4qi
6a7JqcZmCdovs5UW3Pz0A6MGwnSfQuCUn+HpsVRTw7nozAc0ec+uKeAMIBaF7We4N23q3JoeOuTU
QAQXZRiz235PjAw6+ZCyQJuRCefrN3h5+K1ccv6AYRI4ryLichwLOVD5qaFifea2to5Gvk0ypN8o
e0zbeiTuQya0S33/fcU96Jh71VuYDmg+/CVHvX4NqaIAD3jT8VSsDYC9ZtpuApnew35L1mT2YZPN
zDP8/ltZpd8YYs4NN7JtRhKYG7Wful6/MqT3KzGiroFUcrQy8xDH3xLHnTbDDJ/OJZNmjJmTdYSU
2I1uqF5t40YylWVI40JqSE2GtVyqGD9bsSAneiM4Zv660N6d1XcAqAzuMsxq8beag81tUEfMR41n
1dUOcAGNKnfBotXRQ5042Y2bD1i4SPejo0VGJe9kpeouZWG9anUJ7EwOgvQU4j+uC39cWVJ+qUeV
M8/sYL5nzt6cX2vNJZ9Z3tYraE8LJHUrza4VLaJ1m/o5yozuWBXh58KsAORhbqpgxfQDgpe5me59
x3fpV0fzRowBuI9oxMAubmU3kzNdIdROMMoUJtm6ve0+NDFGpEEnMcnIeyGq4Wy4+jn0nGuDVdja
ldgMcvmYJzOejDhRFEu5oQVdf+ejjuzqcj9Efkzu+3gzBb0kb1N8i+ZhR5jkdJZicBi+7G4bHhNk
tOsR0GjEXYKAKowIVorobC6Cj5GzydoGAyc914BWpXSsB4KPl4hKkaqto4YXEnYfi+66oXt21dNJ
IP049FZ9R4BB5MGXy2YqcKT85EAjEI9Ed1O/G63ZPFImw0lv4t+G0QPSonbvo8i+I9+mW6fyY0J9
m54/59Rlo8jzq5Ics2xePoKKfUSqg07tSrV0FmOKQ2UXkGTmO2STLVF2UcLgH7xlo1+e/EGaO+Xb
Pf5Kd7kZjntDpPT0QD+EnXeDVse9SskGjfvnqD35duVsWqZE2Bx8Z+UL8VTTelUlSs1WJV89H/ME
vYh6P6X959kan5k3bawg/WJiOhwQb9/7pKWLnnlLHd2LlP1p1PBtDOWBSuXZyLREm7+ID+VXx5mQ
4INwY6F8mE2WV1GbvoJGfShoIF+1Tbt2RPxc2vJ5puKxLluj5V7EUrPjrNPauLajnmyogg7k2GES
4ztZ8jeQi6uA9b7RuXydITndQbEakOVdUTJ9EBC4ViiTN04mNq3lHXwXqJidxtV2npdS0pB9qC27
2HSqIeYVx5ArMrL5nI7kBii+oStvlRUCBdUxbHvikdZNVGAsTWHqJihUWQ20V6oHhzXWSXUOXe8q
MTNSQFXYbCPna973+do0X6qy9RE04q4pQ3vbuVihS9P7OpQ5wk/a9+R/2qBPucTxkC0F886azor0
lpmihVcXj1mqatZXE3QeSzT4pFOTvKigbI+X52YVtJSaWHV9SBtIZPWljpBFcXe8PP+xicqQ24XD
nd7I1XGc8FmG1iCuCgr/62l5BYOAWETzy5pNc77hnj7WyxvlYw6xfRq3THh4h+VHPzY9EmmM7jpe
FcubxqOTNvtegkMzYefN2WdNKQPAEQkxP9Ip8jZH55XrmQCxqGdcuYRUXPIpOroOR0L7BtaY0Rnh
br67/Nx0P8e2nA5R5g5H0Y0DlRwmgvPkWOshKOojsrmOhhudkctT5S5pdAVhyhTLqmO0FDlCs8rK
PYYAlBywV2l34UTNZ/AJS3kEcT+L8Aux669N2poRktIZe++ysJfLSn70xYPVpszUovTRGex664z+
QIIuGzQY43HGLBFHrkGMJwvnOAbfGS6by6MfPyvM4a4d8CTXCofjEsZ0DPwJEaOLfvn78x8/zGtw
S06Klj0e+GpncpwSt9xfQpLmsQwZ3X2aRbUTd1dF3bZHkhPhSOQa9V8VYyBMY4TjHd0tI+bvXEM1
x7KagRgsj+SyuTxafgM1cbsns1qum1aShRfeaaEWz3SHrlV0sT6aNvFlsVvLFRM2+3uIS7k86uMq
OCg6n/0SyuIng0QwNMD/VHVye/kZIev82vKvFoLuK7NzKXDm3SvKpJGga/JcNPFgR+n3EPSq58uT
y48l4NVDwjeGVQRewLKp/3r021MmvM0mKdFwXPbPKEbBKbsmq645mkvszGVz+fHUtv5hLO67ZsZE
yDIhAdwS31gy5CmQYhtqJhtymKjcuYK8+WUf5TRbR3fZXJ5eNm7V4nmsH5KSkRhWcHckpfny/j/t
xHKQXAIoMHcv+3H5FzQVgJuYModD4mx8/SirGkfsVK66sAxYc10VlfkxC1iszAoDRxQCNIqBsTqT
wvk3Cn+Ps1DUpbxB44zCvaCkbfRUs8n7OiOci/EGxF+TMX1mDkSq3DQAesxIWSgi3GD5U9FylhAF
uSI9vQJ8a3Z0ejry0BIO15iDEfYn1hIGzcM+Ql1iUajYikmeWlY07Zg7ZJPxcrURrt8IpWO9uZt9
GTE5CU4UfWt+cqgj64mEzlcj5RO4PQKzIDY4CvjP6JRy5vbqGCwQT9VD3TZwslYuZrOLEuK/opH/
IBoRjpakLPy/Wf4fv9KKyIO2yH/WmvzxZ39IRywLxaUlUALiYxGOI5GhDN9x/pYt3ylEjn/IMP9U
jnjvTEYvrSyNtIQtosI/tJbSecdi0RKoMG0lpcXe/V+UI0suyw+Ov9TQ67V1EXpaJqor+Zt6kQVx
1RnMfe4T04nWeZ1MdBWDJZAOW3KX5ZtMOPRsbSgLnpWQlEvcnWnCcl3aDk2pK4w63j5OO/PaSJO3
n47kP4krF9XKb3vnechqSC6QLpcbqQo/q1pAyiIxCVt57+IqquaC+o0HqqXVhnOIUuu+kP6DYxUL
4o6Ew6kgNEa5lrXvApr3KiNPJAlYBy8KNXxsMVnwgIfMibBTomrC286HUUL1hbBEliSF//wfdn85
eH/bfWGaJrVf7nC/x3EQrZsMdWHJe2QN5ed6LuKbipTSVULZZlXO0gb/G3p35Ceypv88Uda6w6py
ylwVnkXIItUOyLgDVEtaPV5QIyHos7WevLI+RIWh13nmZ9vIBhrW982Drezm5AfWVeFnMeAxU50z
I73/D59pOeS/fiZlS9syNUJgzsHfP5MtoiD3iPq550TPd3UDVZwOAdLcIaD+g0dMhZZzTjg/tmWi
yWsuyF530POeR/Twu0jj+ByBpytyG724sm6kfsQkxwQrTuTDApG9IoIYlG3Qbv5915eL5u+7zrUj
uaK4qsRvZ1Ne5n4XlJ59b5VwaFwjfpis3QCtnlx79I4q6OE7z1Q5oim57ql4fykbloDD1nEMyBAR
RH4mCOQrBfOICgm9JZWjaDfAPa/4CCd4u9cGCburSeHssOs8vNVkmbfFYJ5CSUFEqWZifpN4R79Q
6ZZzg+FChti7tU2QmdXAp85sb1NFcwyChpwL2iF0KYey2Ctx6wQFvmRZgAbw5/CekLSF01cSCOWR
AjgF8NYAK142gA9YFmU7x2XqWid4jsYqOjiR0W4t5LgIIFBOBsX0xQPCCwku+tgbLNVigzwHJG3j
DhE1rvsYY7fEwnp7eTQk/V0SEwZv4pd6ELZd3JiVfygsb6cr8lkHPPaDmzy6M4awekysjWEx15/i
uiK8h+L8YJTfJnf0DlnUfLKJzbyaRy3vQ6vcOxk8tn//vu1/OlVdtHqOiwPKFPI3HbkeNLNdJJr3
ht2de9VpCthU+XzaGUmXYl9Q9s0g8GYUU/MUovPcJEsoZRGwVppt3wKTXO46DDJWUs9nWpf3g4EW
pKa96U24nmvvGiCu9/E/7PayW79fYbBwPZcUH/bcW27ZP0n5XMNUrAVq6352DNSybvgQJO6tUAnx
ki7paFUOoaLyaRpopfNrGbL0AETYeF8JjrFPrhm9aab1+wEhI242j3xhcEuCjsl6Cml6//vuWv9w
lIWlhVakXnJb+P0e3YPkT6pktO4zX1d3JpFRekq+oOA5h10BakqD3o9z3L+5PFtznpytIH6KyEU9
/PuOiF8lkMtQRolvicbRJnvjXC7/n46bj+2IoYlvqcv791ViyXP9MQ1j9wwwGl+k0X3I+s9Jkcv3
0ZxcI4H2SHy17dvLoZyadhtNQ3pT5y1WdhaNwcowYxtoTE52SWMRpxgbZ74c4EF5vkc/rA6srx/6
RBY3OQ7Nwaf8E/gL4EVV5tkwqEwbcfopTkLj+2Tsl1ylX0wH/3CKYIsgMNGxiJn+253MlkZB7rdv
3jdj9CK7IT4NmsDxGQzxmuXKAzkhb26h7w2jijelP6ZfYhdz50RryoaevS3jFroxFapDqOyT3WYm
RR1jRH6Xk9lt5MHVv3837t8H8otyljGD/7C6Ld/dT9+NVcZmZIjevq+bVuNBiPodN+ndrLqXcmrV
rUbciricuk6nmMl3yixOWR3LQyNsYsqdOyucrQ052S+O7qHohATFOLr4QkoSCECTL0VokRxCGynJ
TGSFTdfpoOVHtw1gOeN8RmQXUhXjHfZdI44het11VjbhtjYxQfWWys5dNmVndErCI1lV2eNDYtr6
3CaUtHVcW/g7WHsgRc9nkr4q3R8YFSAWjlTzzNy+y5vAeSNke5VHpXVvdOoo4i44FrH13vIC8ZSN
S6icXcijQ2QI2brjte8K45iF9UYuH8qu8Rz8+3GXf5/eKWVzSZgWVhqPG8qvxz1OA78j1tsiOKOE
Bavm/mEKESnOqq5Zyrrjg0Fc2ArtSXqeJhgWIYEPbjGRCWpk9T4zpb/tGnmcNYjKHHJCJ1pqsCMx
OmaATACUcaAR+ZTBE64JCmLa25YVCRGuINTOb5kb5pN8H+R0evs4vk2M3H2kNLVKc/s0i86+1kWJ
IWLyh2s7AXw8JPtSF+n7vpoFlgFgWSEcq5Fx8GoghWeTOQnt36Lu/sMZav1q47ncPZSQiLRNyfEi
zPDXI2WMdte7vrTuxzL/KCt4T7oLPyUpJ2KzaDO1i0zNH2rg/hHxJ86ENqij1ptIkjonHxarKKfr
XKhp/e/fofv7tMU1He5pLBxMi5xF6/c9y9rAjomWaO6HUhSneEiaO4+1J2KhJ78y9LlWxnk06EGQ
FwwXxk1zGIgzmXwu6daX07cUCQ3IqQbwaOM2rjWlk4hUgvPke9ezjToGXQgRHTbJjbJNIlJ05oR4
w3BaQCBBJ82HQXwkZZZ74kBFZy5dSQhN+9XI0+FgkYNlzKB4UpJTCkkax5iWyJRmj+YUsgCJvs3B
en1lCRfQQE+KaBaV69EPO/xYHlwnVdSrXCZUxAOsuvRxkcshZhOWNd0kyVdkRd0ZgXKZcmtm7lEw
V7c/JIAKtr0G1tqDINh6AdKe0JMB2Yk2dCvEdOigC7igOa2Pf/9KbORenA4/D9Iu3wMXlMAPYOOF
07/d0GadeKqKpuDeSIbiJjNmSD4EKyHVCdFkGWfHqb6BlEbOOU/60MZYfkUePrazATXB+V+6zqu3
cSVMor+IAHN4tXKW43jmhbAnMLObuZu/fo80F+uLi90XQbIlBwWy+6uqUzcOX/AZMgA9e3og4mIH
80zih5AKS+9dELQhnNxe92svoWI99z+xIbK3yUFk62gyz9jL10NfFFfT+t4DMHsqYvXaj76JeHzN
o+JiIoosecJMWnvbn5RObNCmUH7plEufJlSE56o39pSEQKrPgavUGEjGTK1DPtLYl7PhVGv+pRGN
KhZEUIYogU11syYNTF+XqnxCUYK7l7JKIji69UNgJCG4fpkSb/ND6qHNVppUVLikvPBlH2mSV8e/
1+zhUVVwHGLlrJIsjilK7VYmpcAXr5lokyoQpA1YTEFJ+1gCraXzoDTJUFnAGeynaJ7iR02SeTjW
/hQv+yb/Zk1Bu83x91A6jXBXxC5YHwTjqpy7TUpsrGyCjLLDkPKbXI5UwHQBAqLpwAHP0ZimmM3Y
gB23oLlkaQqNBMqi99yU77q1rN1AL+pi7sxk5SumcIyVj5GEEtzSlxOxHmjjST3GoSQLmw8UV4bQ
f1Qc+Qg61c8ZxXLLHJL/03PPyh2OhsdfgyI3JO0FNaPB3NDB43WYKqsA6bMyidAqK0SzG3/n9lQe
zKk7V2NJviqM1bIdaBrBMvToTrx7eHnLjayCX1ZuxJs21cYJ69DCi83xnI+Rc6UY6kfnzB91SMVd
XpT+o4Z6yTnD2o2hf3Xb+L2l8OuaMep3RZUtW4s3RH4jXMtObJvCL9ee6NA+bRvIIwyJdgzNF3K+
O9GZ84GXDeNdKPYsjC1QIU6yKLvinBkACHLK42HVlfJQav8q+ahslYz6k4RAJeINhU7HUAy/Q4sg
YtR2+YkSbBL5vgOREIH8jLuiA3wZLedqaDGbhdXBjnA8mH6zKGPOt1GDUj93GCdi2Z2GLIBJ4Ybq
Meh8gM22AVOAfwv5UV/CEpxTFaZyTXsd0CdPwFScKiCnevCXY8wuLJl3gWkV56n8I0o+YKoEfmKZ
zTnib45ZcomkUyfaypLlQD3jMrOZ6VDIC2onKlAhDMc/9P44bGAcYLQo2vaSzkl3cZk8U+yFUQur
fHloS3lz87lySWsebzWsHi6POtK1VDMaMMJvihbWeJy3sosAdkLauJZ9b171rKdrvvNq7ClZz5OE
GgheuXIoxIhkjWyVJWc5xvueiPqxSv0PrN7ZCmfFNqMd9GKVY7MpBc4NvJXeIglncPyBI1d2G/3U
ODHK0YF+GRobJLsYVy0NGw8B73zg7AW+sDnhWJv2v4M+V+fodhEgcFNYwlCIvV1Ae0xMk6Aqf+kq
gdjSk4QgyXAVYbwwmtl9EXV3ats4OWXMhKl+asctKYi3qinsZ8zYh9TQ8zlDlWP28IBQBh6Bt+1n
Ns+/dGwEGzFXxYPVR+NxltYDizG6fa1WHaT3mkr2QsUMp6yi4NeN5uB6X8skeXbplJGd4wBKQBqn
20RWMXQpxsyMMljfjY274EAA17MbxX4KgkWD2+c6CCDqaEOgutJnt7i1XpPNG5353UsZ5FZNQCx+
AO3REOJ5mdyLBE7K4cu6cJzCkyXzLSbDhJlIF6+DYlw6foWq7KN5WSO9dOlo/MbH4+yGNr46grBs
Fw3uq2XZr4jdaqVCJtc687BuoGFSgfV19S7V6I2yMV+ym22oc0Gsucsx95t2p8R9n4uFNY8uHJXn
9V2E8RCPkJhv1Sp/b5spFS9ZF/6tLW9u/SD3i1ShIAb4TJTB0zo0Hv7V/71oo72Z0fQV3P12iqPs
KgjtX/HNeOc6rIv8IO6h5wR6n90ugmTWWDxvlgub3LOVkb3FhZxO47ixbThIN8cujruPv19GwEp9
G0Ghr4f9vTmycuJ+P2SEunzXywFOVN0ec+0yYEu/BT8A6+Euxd0v7gLfXZTry/Qn6JZ27ZcQteOo
0ytbmGDb6/I1ga6H5afFywJVL6qxX+WhU4MALzkBpWmEUIvxDmv+reliBEQ762c75UBd2RV6+LSv
B+XtRmIY/JMAuO4X/7k5T1hJZ6MB+I3bfjXhWX8Yu/rNNqaaxQHOxvvFfHNLft1sITNtR3go0c0n
adwuOBfL/f3m/VoyOTeqzu07CBrr1jJgPwT1pVXWc166yY5uPBgkZWBs6OTTNIRqDJp2tBx8elAF
NXz0JqbURw7dciz01czydmmE/aFtBLReCy+tf8KCmWOi8Hz2tPh9ihCEaI+1F1MokSDl+iaFapO5
LCfQflMuzmX00gMqWCdBXKwMu/yYom4zTxmEHygeD8NYENqeJEETkjoplRNDiq2x0wLFBSrSAxQb
nijmFfupNf8YkfERAenJjICPZ8oOt+jLXZtPK3gtW9WBik3GaRWwxDmGqDA7T6TE6Dj3l67VbLP6
ozay9RTCFuxn0AGdR26XTpyjrWDOsVen8wGnve9lFK1BXNogznrLygooMoTUzWhoS60jbwi6sW4F
f/imi9sFp69dlLTd5v6l/GaTvt/vfu3+ta/7/n3s//vtr5/gpQwH+xHQ4X9/Z9VxSH34+jWyMbNN
pNXhXz+7uN/HbkaqkxCppdY85OuHy9uqKE6b3wSP7Hl1/4bg8AQZf+x5RWb2evefcP/O1+Puf8r9
ZnHLFBQBUmBCaMBrUUvLWq1z7KVQSMlI61u1Zij6X3kebwwFpId1GpGyKMae/1XwNdt2i3HMdBa0
VXPA14Bh9djTzxFiU4gsGxhhwfbSC8yD6RfhsohGdhyuzTBM2j8pG/J3mQnVqB4bj7yodwOeepG5
Nvr0eQrxBYJr5dv3i4F9EOJ5BNGrkS5JDydzF/fvcBb09jrPD21Oi9T9fvcv3S/uNysPs6/hecvu
9kPuX/fK8J9rsoTfQhsp5JvbD7o/gJU8nB92y4sKk9HWi+EWhgY5wALHtddy8sSM3NlQwOl0r2Zv
m78nE81CpLRWjJ9wwCdePy/uV+vK6OZFJ2+1a/cv3C8m36R2Lb/Z2IVkEUYG6eYK5Axwv4jE+M+1
+827ST8gbVE8fN3n7tD/uvn1uPu9v27er6mkK2moDTnGTPibl3jhGCLYdw6h64Tzbc3+kvRTtrbv
KYGvVqv7tbrxUSW/vqhxsf2r+eo/N+/3+2riut9MdBri9fvfFq3/6yEsB8YH+DjNMh2Ydfy9dwVu
9p+rs6P4K74e2WVFv/E45XiYOJ3UjrdxmBFxuP+Wr7t9/VIi/P/+s/+v+93VsK/H/usfv3/nPw+Z
osZYzc4pcuS1ZXzau39/uRoYcMrF/efIeO6AHdyesbjCfby9PzOyGOtqO5sBjJHA295fs69X9H4z
6m02YBV+df6l+/X7l7/uer92f3kzMSYzQ5bbA/7mN+qgmjdOTuLKtFn3T3MkAflA6WQjfi9Ya/Xk
zYR0OCiq2c6797sHP7ofOvyW3ZHVTGx88Ld7dV3tipuxhoTHPxftPbDzdTv2EuhTXepRUesD2J09
dhi3H307yKa3M6pnWwlzifhQGjfKoNGuMxPQ8f1Zvb8uLQvftd2IF8mubnfPkNi3F3juX0sY2Pcn
8D9P//1r/3qJ5P1t+vdZ/7oaF5K3TTYMP8Ih+RkYGSqWl4mDFhj55wEOeNQE9eOg4oOKDTKSs6ee
RFFgQZbsuMxwTdQ+BKkoAxJiMXa3m4bpFhBeAjCaK9n33WaMhnoBLrx5yO2ZhBwEPtXYzTfvavix
cwzrx9jykl0R6V0CYhD/cgLAI7U+Z6tzz40wcdGMpEX781CYcN0q95HmQHvLoOUzo3rb02c3KMqV
yyGYcx4qUde0K9jtPmm89GVuSVoHpfuCyzbf+E34KThYkfUAFp5NsKiMjHO9yqIfTVtbZyqlYSW6
TrwzNehmgneHzjd/kMX18SVS4NGH1nePEDSwS3jwNrx8kfTyUszNuh3qaRGbsaLtiw294Wp6oNWP
2hgFBatMoEyTzRMKk83agMBw22HydYqAikxHqF1kqZ8zAvB6qqBZkntKrma3osepq932MU/0m+eL
YKdrstwxNdxmN0SEx/B1B2b01NRJ9hR0ZPXkmL+OlduvEIfpOdMyAfYGRDuvJu/DHhmYOVTrbrqE
mhE+DJdEMK3KUpgjTQb2Nje/edr1OMWCXM4qlRAEas+1xoGStfVPozbr00iJK6fGfMsc9MoBqTlg
B053ZVae89wfd6VfPAJxqF6GMSFI7LqfytbmW0tWzvHEQRhBQOLSFEt4DZsBvwdrlzHfxVSsTbrg
VJg3wOEdZga8Hj/nwDmPkfSIa3IejFUB7Tf/UwnmlLjq/IXZ0YLuNURkgPS76bEawvotLNiLOS/k
v8OPMsmolrQHe2uJBDTcrc9eDcfC56DgWV1ztTva1LzO2pRASI+NCB/C3oDeYMQzXUDjZdRDsw0s
pZ9w12zp4HwwAm94tHusNMrRaJRVCKi9zzreajkbPU50RhicZzemqSZHxMzrxFqk5WboH/shL5bD
6IbHcpRvoBGsnSuyXQPibD1oZogmGfllG5PUCEftHdRk/Bi2ZeE+alVER+gFw4NZpeMhsz4NwyCo
PiIn6C7RmLKxtRGg9naO722i6xg9zMAf93YmzxFD7FUswu5XFSXZGTTeG/oNK1h26GvLmlZ8usVZ
AZcx9UQHW9XWB4twQSodgO4fM5LzWx992lLTT1/Hj7TQ/nAaV10TFXt7ofUJCa+CQgGUm7XKCA1O
mQsturdWtd6z3RSn0m7zY2cSXmiZUSVDSuTDqMhKT+hIkQmwAHH9JaQjeTJz/F5V0W7rTrxNTih3
7E93mCLMTeao4+hq9Its3El0E1/U7WG05ggUQ85fxxNMN49L64WeX3OIsi94qfPYVtfCWSd+0j2G
Fc5/Afg480pGxaii2KFZIpU2QGKtNm2GZRbRRoFaKum4MRLzGFLrvREl+kFT6+QQZf6i9hy4P5xX
ySZ79E9aeJ7m6Jsa7fII3RGfG6jUpTkzI9TmXC6d2HUOrKMUNSB2vrUoDZsknU5WPSy8Kn/XE385
u33jwWv7d0NMN/o2qCwjqEGx1u+pDNbcpV47NugqwxzkoVHD8IT14Nkm9cU7Ww0wDaWD2nKLbNBy
Us7Wmcb685AW3U4HxneTXfG5l8STdGoTNfMzgMtzRU9O+NM2xUukuhdKKMJ1Qju58OZTXsl3YbRn
32vVxozRWiP13ewLaymw0qzyqMWXjvxoOb9NKuutqP2w3on/zCcjNVZtu5PQaF8yyAYwXXZQd39M
9uBvh3ykvCX/4xU5fP0S3QQmtqRXeTmyl33pUKgfUBqojtJPYdaYq1H5Ppyjen6eaGwmqMIL4Pjd
BkvYA4REIK+2uaVjHh+v/ZI64VIhBxy9xiZJAw1uURkQqshI0f2cmDtBW8/o6W+zS78kuIr+7I11
vhKigcYdPJuT2x6TumfQT1WgyulvN2J2gNoIkk3OPOrBJ8dRZ9ORdI1x8oal2w/yGTM/Iy1HXtJh
qpZhZg3Hav4EoNA+hozrBnt6ZinnrybUg3s6zumKk+OUIOLz9DlK/HRjpTmpwa4lQlRP6avhxONj
QEFENkfYf2Z/eBz1z8x220+jg3+ATRNge8Gblmkk5ao5ZW1BoPSiHZOJGVAhH0Ff0JFWdjgGb0If
H4h2O8yPY0907v6V2EnaA9CU30UelVufXvRKC3+Due8Yuh7Y3o41lD1DsO9iPjBS5JtM8nugZElo
OlSdTN7E52KoCkbDRf6qe8jPiYBcGlY5fTsQ+eu5QvGIWi5UfVFExKHFl+2K98Si8+3DQEzqEPiy
w+Otf/lef9aEbCCXZR9kQoNdUt8O2xWzaF3T/NCyqGTp1VIs21NBP2hMD0O/nVlDXTH3bvaOKbyd
Co1gZY4NaWnTNZ7LgtgreJZaD9Ob9Ch0N33ienGZPXVlIoArQEgV+XylsvfDSbU4dSO89g6det8/
GgEioE+0MOdAv0F2YStP5VCj64R5d8U5jKkoIcRR+NMroxXevsYtiQ77X1A2vyc7e1srTR8M52lq
ytnCY8aPTm4eYR4iqBipQp3b6TGR3/mV827iWVhra35P8dLC1krlojDGDuWe0glQo+AReGYWsg5e
e1GwvDDoTKhaAm1WUXxLSrzlIXlijKN2t259op6OibYr4xT2RZcuZpI5765bvo6TywqWEWsUN/1S
ZzAGslS9FB4lKgVU1PU0JRfVMv3Mff6I3HCCRRaW28nR4YaxMMMVggqm/4F4Z4F9GDY8kTjmp+9O
DeTc95LfSYsyJ9CZHpUyWFb2NIhEV5VQGmXX5bNIeCuPGW0sncXhnyUM7wo9X6zZyfcRe+WpD7rL
bHl0+iTqLWPXzAR5zuC6DackIafQeBpfqY4WIe1OTh79yhpVbsyRj2uPgWiVB90ZrzlZD2KAZG2C
b6b7h1VduY3sKVjWXs3bZZC/EXNIU9rmL8fIGCRHZMlbj6I+UpqwtOxHWQav6VzNH2nik5LLb9xr
B0YBEfvwAHuGPkWbCqSIfADM2ynadcmeU6j5RijmM5CSntZu2sfkogEJzgZjtng4zkkaHSVNZZYP
1RxbO5i4EhBVBzAOA3gwHNmKD1ERPAKVYuUVl9sBpMqmsMLHuakpm7yNS8wZtJxtyRtPtZFEVP1l
mrgDY2HijWk1YYDICzbKRe5/j8hrhCmhBqjFzXGyxuU0qeRg9lh5i2Iyt33R0MeWONewrsKrV0+b
OGCCUU7ZAUlwyyibuYo7f2+iShwaDgYdcszSGhjDCcdiMJL08b4ZnKcczwxNE34PCbJjtUzz9Q6x
ikcrBLuSxX5aOgRJI/uIKYF5sauIL7/K4IbaMOFW9YGJESkKrxLOLF1M5ndVlXJZWpxQSD/UtRqP
LBV6/gLpbGWgfjWedVFU900+x+oqiA9NEV1xgV4wpodLq6l3xRwUEGG6Jemy4Nrk4ru0igP0DhhL
lt09GHMQP+Sob5tu4s9hWZXjiejHXWpVT7k2xh10YzgxRviHBY9zMNqO8G/kzjtlTTufc9vF9qNd
20ysKsawZoSrPvwOAcY1huzVM4tLRUegUjHLJr+Dg9dCdy7AB4bC8fjQ3yjEpU8ZsEPyo4CVrIPf
dRd/uOJ75pjqyQf/VQ7Od4G19BJE8lsdFda+J9G7siVpxryeaPfKPW9rWMNBFBP1jRlWv7S2qpNP
5N7hxILdcqzOeLH26e1nVlDCFvbCbyLrZSzl1jHiCqVtDonb08AdmuFTwfG31IN3KEXfLnKNdw5z
YbUx5WhvLFeFNEjPf5iNP6VpzZMlKH4JqOrypa+3c2J9F3Q0szwCA+D4m/aGLaOLLM5adR1pDkqq
7407WVc7jchdN42kZlLMF8Ur8SAdgkQhmdmY4hdh9Q54sf6q+3DYQf3dC/fZb0r3BBHDAyxsiZOd
jo9lDjFD+NkpiktNSKoe16Ul90kEIygIwxQAE/bMJCvtFcVatC1RcM+8pEPk8FrUIBDrIh0lPc0s
xgtDnT9HB/1mIJxzt5dUqViEphmcJ939tEKxcBGoj2M4bc2wm3eDLwTJHKGRgGdYOCndebf3ODbZ
ZZFUcjdl0x9siGRtaK1CfEHtR6x5UDDF4LuypjTdQzOUv8nx0EOsQG+PSMd7oq2MGyvricjbWxoa
R1QaAUDqhyExaoZMIq8YoqFaNZzv7xcFZtdTU+lvUxEMW1Z+FTW03rYKG/ZndXojXuJEKilWS11d
bdnekJ2lk7J471oXq2RkJYCiZbx28Y2spok9yF12EvZIfjV2TnncvP0zGigNB9yKcRB8URVH7jdC
CihOsyejY81+5CFn47wsONlsaS34heK/5WAwHJqueGyKwjokuQ9MO9cH7ZBhiE3POEHWJklEWd/S
UsaTO+nf7K87+i+8T1vV5TI3atqHUkEWx2Dj7nnvCHzhLizSCEOu+UvM0LeDuabG0AVoOgwpCa2I
vM8oChQxEBWoKvHSJE9n5y6gytplLiSYwbskwxdw2mDeRFWzYwRs75qem6mEPO5A6d4bQZRxditA
QtdiXOQIHxt2xO1DxYeLIm1ZHmphAqOqqC0vK3gvzJGHlkBVnTWk6SKFGWlV474ClEnOOYAn4Ilf
5sz6SIvp2LMb27EO/8Z7pjt0zlPPVOOxKKKzIZnS9KZZ0TZHvaGGk9X3Kfl2B3dPkrjuoxcZB+YL
xJrzmnp0Z10nFR120BI5RofpGhwRS4SYiKPN5HVv5wYd62XHeh5bF0VNVQ+8J/vWMVM8eW0dE6bt
abu1FcVeKYyhVANax4c50aDLOlPi+iXsvNBuzEdMN3rrdz5ut9aOH4zbgKTsO+j0Y3xSMrnayXhJ
szh6U1CsmCiY1oHzLhhwSQSE9oGjiTFwX7sWS9LShfGBUXDlBCU+OQ9yU1w056oUDSR7an8MTcOm
4eTAyvQDKCX7ydX5bzGhsSZdrTZF7A3HqCoiWofAode99cfoTOcUEFqZh7a5TBPELD/L9jPvUsCB
4bCtfeTz4iZup3FpnY1qW3QiPUokL8QVQDXoQ2ovgmi6pnO+95nPGOl0mTr/VUrj5DuaApAAigFw
wh3mDn3q88h96KtkOAHruxhNay7824Ykabz8XM3Dt3lI1wE0wF8T5K2qgkpAFN9+nTgkRr2fvYwt
6Et3DM5NZzc/ompct27507ajhP24/dx4RrYtYlwUduRQzOIM1eNAZWEEqWYdG3RKgEjpWJnLiGFF
fcV+6ezilk9DKYEZ1ri88t4HFcjsYYFbJ1/ipbxtGaYha5E8OxsDXTCebNVgihL2ClBGvG1l7DLL
QjifWirfe1OzW78tSnLLyveJZI+AfInSLtttk2K+nDPMjtKZXhwPnmKMzI9gENsrlZPF6It9rIhK
2nFIE+0Q0yVpDSgYRBgInWXod+ZHxArKa1qe40K+j0Vh7AfPzp8sBzFErkK3pZf0FkmAWz0vTLf0
+bwm9XJMkk/gZgTp8qeEw8UZPMafSoN5ctiShwU0mC6lpVyPGC67gSBpOJdACNnqLdBRjDVVFwBH
OsC4NQUQob4YmrpAISg09FNr3gDXNPKa4q4wM3ZI8A5uphnWQUziLhRo9h1MwX3R61tp0GCve5FZ
CE7umk90jVGSD2qLlhcbF7umDnls3VWSm8PBBG7t0RkXltekV+lO3g6zEzBqUrmp3IixeS7KIMQE
fnKQ8Lf4vIElUxD8d75mdje6xHxpZaQvema70Bplvp7r+JuWLVVbNikxt5TdxZmunI0y+KXB+30E
UwaTCwXLtrbFd0eUFhouhiCx6Pm4za5CRBzNJUTrYWO0v7OWSi+VTe6VkOsvr/IPURlPqy43ceqX
dFMGynv2btDWhnq8HVBWVgciehwjS++AGbFndWhAnAr5h3/70Wmy16pO6DZhZLqg2IOdpPRYHI1M
UaabhSONzR+9RYgxTAoT2y0kvspRvHfS2r/Yg7nPNJ23c3srBUVAocpkXhtp3GxtcqVADllZwzsr
n2wLAtyYPUW3PBq9PbeeXxYgvjlWazMS7poY/Fl1wXAAa1ibcN9ivfek83vAYnGklWOprJzQe4R7
IjPJ4OG/nRZ5BRI7KTjDZaxUlnMWwBcbyEeS1WGBMeJx7KR3SonIHfIivky1uQ4D4ZEBPtlzGh4d
2i/AFZI+8fL5V2FAx6vMgfdTOwMjybKYNbf4fTfDxyr8JErdfXtgVgXEyQvjDQAdTm984C/UUoDy
efWUmv7MjoAp7rGahtyxHa1PFlzZpZ9t5n6tKk9OKK6jnzFsFKWzzgX21IJP84Jp86KahvYkpvDo
JVb9xNwWPE3mB0tWU699DssDuRn3QOaFEFn9766U7aFJyEgMgUtNRhlT8NGBVIBmNOyrUCF9tP7R
h7ajzQpPUg5edBxMlO0IbT9K0heNJIFVF3/ILRecNz6gN7y32860jnMp3VOMLRpo2uTqZ12mEsZd
m6wZK3mL++gxT5qZ+tWrXSim9IYu1m6fvzdsho+5T/1yjP4S4vk8JIWEUXczL0bG0nYQPevJSvZT
9ASJITjcL0rD5T3XVU9lEDs4N93fKXtUjMO45x4mo/7Q+ZlVsjjWha++gfPBd5quaisl3gDg5EW6
VAzzQaDWM1r5XXT7VBcM41TJiKtI+wtOuI4yz3ATxXBbGE6ZIWNXg5BNEJV/mmgEcitnTmSdPDlF
ZR4QWfqdBm35kIq0J2kcEeYwjg2U0ddM5cUj1apds6kzUbxydraOtU6hczYb17DzZxNn/aqyNJIN
wc1TZLULg2TnBiRCiImjnTf32YLVPrFFMbbmJLPNnOEwTNE/zJAKMpNov5EempGjfeEYz3XPLXvw
lppo/UlXxc4QWYDlvoWkZdk/smYIV1ZFd7UIaRgF8nAzt9h0SNFh59YK+hSljWRa4BPYzYKBTbbV
OcRCL7Wgn7tUEGpdMVsCJLMY/bqG3dn7SyNuns3OUZuJWtU+dYKnOtAbp8erJ0LrDJ/5Rz/fHDSj
7J7qAlD7NAlsp0NOPZ0X7vKaQaGVif7QGOlGKNu8pLV44ymANjqzBNeOdXVS/v0ahXKBub1aN2EO
nrcmC+2wIt7g0W3hm61lSvw2anyYxKXxaUyjT+mznNeBaOu1zN56CvW2aTzBBIUHy2A1O0G4TxdJ
OfZHUFnyIVZDdW6LzwiYfxba1QfEwfGBXhQYtWFykkU/rWrbydeelXM08jOx9BQhDmOynHdvZDhc
9N8KUcbk/I0XR/by3CUctwLXijfQ3ZepiubHVo31NVZ/akT51Ziyu2Dko69+GucXVeQP4CXfW3hz
e0FkDGueiY0mm0c8snV/Gmppr0aP/YMNVWEavROhI+/kR8XPKmnKnQi1cUHsf45KpA/Gde1ZTTTh
xg8zw6BnzjkRNPkK4Ly9ijv6BQ1SmtsxemLuXZDx/VPqXmzQDMeFe9vqTLI4KiYjJxAHOHFgalN9
m6VHH4J87gpxiaygOpfd698bNoQFKH1orxmGPd+tg4PhYFg1aqoOM9flSWZz9pLZE28SKxmPTk9b
6zho6kvbOdjeAxc2+N0Hu2NHiVQkNqGJvTH3w2MzIlnZiSGOk86/DZQ7haZlXgWCVZcO/qpUjbEI
pNUyiaL1ImD1xL+A6zeHI971vL45x/vQ6zHY+sEGesoNRKnpPM8Y3qlcXb2EHWcS0zZqqQt/ASv0
UK8poi9XRSzUCs/vRvBiLVjTWEvcocHJn5uPuYJEowYsHE1i+Wu3Lb4nt+NJAJuHagfjMenGHH+6
VhRdBsaSZWSwHTWV987wWNbOdEI3gN410YrT3GRH2XHanyI8e64Ee3lbsdIDQIU0EWw5cHJg2BU+
GOQvHuoeEOHY0QZs+AyfOA/D68aTBUYmj7tD4w3RqpPY5saRvBn/E57EftyA3MQhray3UbAta6af
DDCLrXZ1ugYUFi4s2QbQMrHzO3bvHOVkHaQ55xf2yZKtQAaFJoXyIGopCIuCZ2l7z3phoE+xQsmM
dQsSRL+4uZs/JhyyEq0xtQT6eeo87mFmIb4yazHK2/Iso5xxto8MFwga5RR+awH/N24HfDlEaLSV
2i8BVQk9Ft7KtYnXOIx5p1D+9p3C3Rmsi8/1RK1hRi24kdEcTUYx8NUiGJyeA9MQHqzbwbMKzGFr
8roZDZAUqX0Wf1axbHOoKrYImN9VB0BDJSlaCPeKYBAkRUaEiFh7kdxKQJlnLHzFqLfr834vsVug
afpnGfYQKdhwHVvf/hb7P1Ti92+8WK/ZFE7oFS1d686Au8BX7DtNmtpT134dHfHp2s10jsONXUUd
+2c2QDKOWH/41dOcEkhW7aYGy/zdDozVVGXPlT3VK/gq/XUW1c6FqCJgyy7uylxR8lGXFoi7Hrzd
g2tn5Pwb2zrbbn4I9MvgYkDXoow4QJb6IlKFQcufvnuhwz8ZxUtbOFuDndKxdD8N7LibZKBVQouG
0+YQLFEwk4Uu/fTQC4AnhlXEb1Xar8KU9EhtQWGrm3laZW3GNCTBwVzOtFJ02pGbumIE28P80uN0
fUkwKx08F65R/sbSqVliZs45IbfmavDnbRg7SCWG7+zsunrFKq0Okaumg0YpUp3n7IepaE4thpUN
0OHPwEnqg2k71eF+TXiyPkyF9ZY0raTdXsz7xOXifk3NUI+VARgsL7tTYDDY9gna9h4+gdYCnGbb
2MbCLME5PYinifgQSjIvc02bG4JUZNJxWJNXKGbrBWYyGJiAGHubhO6DqlN1apHv7/GyGnn1ec5/
YsS6NG7sf+/Yr6SR9V2qYHhyykwegolCz36SD9I3goNT3EIFgHiorplPNpj5Ryf/gS3Rewa3t3F1
NGIwoz+4OgjZDYAiqDAr+j8iq95TVv4b5AemurjXOSnPAcy6ao9kxvqryihDUO+ATjnMAYNdRvRP
PmDz/rj7I1SiGU9PWXOaXcjYOKVxl08UlDchKNwwHV+oPbCPxv+wdx7bkSNblv0i5IIwGGBTuHan
DoogJ1hkRBBaa3x9bSDiNV/mqu7XNa9BesIFPVzBxL3n7BMyUlKGeu94ITFaPQ81xafR2hUhdZzG
tS4XvUp76YV4zozxAXme2gZx8SMGUwX6XyPBzTbO9gy32CfQsmlx7yoBQixaCCtuf6lpF12Un13B
VUq2Q4mNVxSsuq22w65BDjM946cA3/uZZZLctnS5qZ4yO7TQ/X5LZGvzJion+PuLcDnX3JJ2IAnn
5Fo1ID8DG3avcvdNRvUkGixtM8F+M53ysSPobweTnwEVdvgSfAZeM5/aTdJBm29GCuY1AaR0dVof
WzrkyCbrelp7hQ1BSqboU+1TfI0G0n+ymiVFlNF+Ax6w8iInpTaaT+9Iw6ujboMB1uQ1pSyW/SZB
341OinLq/MoqdFHMm4eMzksGVhXVOyEBaUxNd7Zt5oGJ1PWlvzggQcgBsrRVf7QGnYCo7AOjS3Ho
C2JNKch6OEuaYwPQrJHDIeli58dAHlANCG3oHgqzvnXDod7WtpZuh476J2AJ6UVJb0HzI0koZP65
rfr2OhbYlrPie0ZJjXwf4TC+kJtllg7kbZ9dnoNoYlJ5tTsq8k4PjXTG/RioEUVfll6PefdjjAkD
ToAOW5MDd5MWSeUQbzcKsDGizYZdWwLyo2+BRbAwt9JVxjUbFEIbjRqSS/0aWDoR2U1219rm3iIe
8RpSzd3UgSG1dNILGQincxhgqF/QMzqGFZ3936J5HG404einem4eVj8BXLxHFJzFqW1ZFwkRf4vr
oj/OuXxuhUOYeulMuFS0n/bATJGFCdmUk1LYbQZsenSdNpJUnau8bd+DumovRJEsAlL7t/H5f4ko
/4GIAv1BYe/9vxNRbpP0PSyyv0Xp/Pmjf0XpiL+ERc4cWYvGElyjcM/9i4eiW6BPpHRsfKsLj4S7
/kBRLGe5xzFw2wFE4aeO2fUPFMWy/pKGDWZK8g8tf+v+T6AoWOr+bu+DFkCxVJFnZ/AyDGvlr/y7
X7mmYZkj2EN6T45JWlCFI7jy7BAkvE398JlV8KYc0fGW1MS2nfYtcQ062Z0xcmZmDNpMopPSEWEA
VIBTnACUanFBxUKclK9pZ11ADRN0lpmcrB1RDuGQR5fOOpS6TUZnT8FwqNuPsdKpBjakRsAG3KC4
3YrJIONFsU0n3+88gxQlki0g8CKkFWcWEum3tOnfozao2UAvFCUJNGp0GPk5+rrQxGY0I3RcYLps
R2nH9S5ImZgd1sNqKCjFZUGzL7TkWaWTiao8+HMRMISe/dqnU2Gz6FuvolJNETejcP568HrHehEt
f7Eerc+yHk05QlEQCjtjDGK6859hQyNDczP4CzrLvPVCN7rsUs++BOdEgPNkmmfVLCyo9agtthkL
wQ1Vu34TGE578rsZodKcXtxM6SD1lXbfAZfdF/4VwyQmu0aidFhWI18XsQHZHLGyu5kSPwaIHfX2
tsfm5MGkKS/kxV5VeLF2WPAkZR6KyzE73SLy4jq7Mwf3hywT4sGXdRXk0e9IhoCqRuWb6/Z0Eibn
3h/YnmK0oW0EDvrSFPkiAlkKQ9pr54YLLha2Y6WhEVHjfCxkdmW5UD6HmhUddmuT5E7TuB6paRL+
Ryox/Qmp7+M6xt0+UUVwLc8xG8JOys4Ir7Tp08oNtIjkgbC+y66HJj9SY0LtbnVX/tTt4tb8CAb2
j9FIOQxuggk+mqtGjTICHaJ1TSwzlaF+cL0o7b9NBY5ddKhXcmSrUrN59ALNDlkB1fw62xmaSaqa
4yCsY1Pm2Y0Iia2DwdsfrAHGJKqLnsScmg2lQAFAkOxMb5D9gZmhEnJ8wVq69YqBgqk7FvaVnkby
AA3teb1PAZ7b6pq+owjeE7jBAyRbzRPA/YPBW7+e3Am8wfKq2yZ87jUTmmmEsXi5Dy+ddS2j7JZ1
jQPLe36SQVwfWtHS1kry+aoeeFuDjPg87PSgTO2HM7fBfp6glQ3GHB8Q9l9jE+Kcb2hjAaOzSPaT
zd9uG+rXOsTx2FJQT5Mwu2im0o8oFvdwTlh2qaI9N/zjUNKXw/XGrwtMwzsN2Y/HAIi/fmHlGSR1
H+J2uqzXTIRpKHIwbY6z40LCZ2GH/nlX1fezHTyNEenb/DbMy2I7pYtKpYuTpbLkHQUGJuAOGxZF
8X0S9DdWokb6AfPSMqnF1qwioK6SPhI9mLtkgd+VsUv5ws3eVq042U/9sVDyj1L8t6J9FY2XFHdq
IwFF7i90gR+pm/ZnsRAGzeViSN+FzTfnKnKuV9V3tujBaxwnDbug43qTqqlzGYbod7Vl1AiYGH86
bWCdU/bhdpD0VvUiwGhbschGHNOAcjDj+oyq7Ucy9nCmLfiE8XLxlcSw3ja6/QGvq31ANoP3x3ft
7WzIY0afiM6mmneibCrAvOrdqlVK7OQCbFy06nMWvBtRTdrI+kkuJYzCHfGRLldzkW5RWQ7HCQP4
1rSxwzON1TtWV4U3LgnJFQBBshQhNlkBMeAOElS+2MXfZS0pBK1OlLukWbxg55uVwxdb2ZEl0163
A0q72DM7XPGZJskyjNsna57kmVX+uDeL/BFbothGyLbonxL3q/tLGhNhyPRjMWrKltX8ENFdNSeL
HlYz++CUSCCtwr0daT/zhZ5PWQAtCuoHW6OKGeVnDHJMFevhqvJf0x7Wo6FyIWtEWuEVmo4iYHFi
rD+AVS6/HjVF8dAit9z/9hQsBjqKdkxXv+0o3TJ5paRUKZ+lZOa0EyAVkI7aQngUuAc9KKjjNmit
6Wz25g/TcfSdDWF7Dxn33klxslZDYwE1xQjzaje/ggXmSdg55cp5YW86oDk5U3OFaoVqAMHIrvyM
IHbs1kemhQBZzrbk96NxMhNn7BdAweIOFXhcHt2BiBnbavf1dEK+6gLKHEC4Mxzu3AmvkzaLFzNl
lzn2p3+89/VqH+nIXOmDXk9N6P7+GJq4p2Xsz8f1Q1kv8J3lnJbyKjWnD+q5cL6BsmDrs0AJl6Sc
F7OixZxR5YqrcEMCxLlJlh/oov2cJ9pktanINYUghui2V+f5ZnSsAoqHsSc5G0hoXl8NdpEcUlOD
oyLHdNep2MAgRIUiQrkIyNFzIjIbYvyyZ13fl6MdnSfFKkDvw2/oibR9l+FLVjGgz2UHzD6o31YL
7HK9wDTKAAb2FOStnZIxt5GxKk8huFkaqES2xORLJJF/TCVzAVVM7Ne4SeUS5/J1sd7WzN29HtQA
DpbBbr1Ywz6+ri5a3HMWkVQQBA64+wLrPT+z43r2BzocUTDyDATrhQtPaZP5zuIzbK/iIHa9UieC
mzLQcF4vWqNrDmbjn9cxiF7ytQzbJd4adUJj9rdaKeddK/S39d9dx9v1tfzj6uzr2iGXRFkszFPy
KAy/dU+/zSJ9NQlvdtOXxobGQWlAJ1uJi0ZLAYJmfCKFHgBBcqrqYLb2Z8b6a7f2BwD6bOe8HI9m
/qj5MtERQfPLDAUecZOyMlBQTtPfNhsha/quLUTJ1cgywAA5lew7+xAn3RC8poilYv4Q0tqwb1bH
FpmQl65oksNqrFndOxkQekIOFrfNl+Xm624jOzawXk5f960PXR+AOLM8Of2btbBenSG2iXBgrFuu
rfE4a2zO19XfR9AfThZUZ/rUgbFbb4Nci0N5/RxL3Bv9Ja4KekWOfbB4xzkd3rOIU/0q7p35igLp
qS819xA42UTxKv8VZT0kVM0yzlVJWKqh1P1qkluzRNaj1ShHWQ8P3Xq43vj1mP/uNqcZqf9pQfLb
hvf1F1kOX8IgWe7rpn/8/XrHGlWyHnUjZW46U9AZllOP9kc03K6HVY1EaeOOJJGY5LeTDoGzDgtv
RU/riBqFYfH/TKFfV9ejfsYa6613r9fXafbramZV26zHaN2OdeTlhj4i1WHKMZfJp+6pJ8Id4jr7
Zohrgoi6rBlIBUCWfl4vwBAAa3Hbzj321bAZrLK7Wi9Gxym2EzPyJpURMmQDF7NvkhnoKYboM8mg
xN7Mhd8coz7xD1NAgm11FBP2ZlkG47xZD0e1TIW0QOEB/+Ouf3sUCV0DtIGMF7o+Kt91elGeZofR
Z0fTEe7kcjasR+tFl+nNn3vKRM71Zb2VXUuVHddD6jIZ0dyywDu3HE6rJfDrWcyGHCjEkX16QZid
bIuKvQAO/SX56PeT//stX0/pL87A9RnX28bGdE8dnoXl5n88KlydjOs9vw/Xf/33C1kful6PKgcH
43r997/49VR6nFfkMso2vzgO4V//eP6vV/H7ZX/d/fXs/x+3FXTanUqvEaUl/mn2J/IZqcEFYoO4
rKJFYc20OadHgnBGKvmDSWO/uhExKtR2yBn05vw5XqTKhSqfwQj3LGZne59TM6S26Nw1yVh+Zyv8
yRL9HW1GtZthdm2rWYPGYfJwo4Dgk5k2SSxN+DTaVHGxBPlnSXSRCLvJy3zIQNTMph1ZkC0KkfYR
XA0zjUteK92z1pN9/zhT0d92sH8lHCCvpYnh9M4lyOOLFqLUic1c4Y/ibSLR8LCWNPtUY+IjsqPF
ZLVDbMe2vY2JU6GDvI2bnNjEugSykre/fBlGnL4klod6/4rPKaI8/d0l6c9zypjgGezjoq7302i8
WUB7vX7fF3hPzMqNNrNEmeJ0ksCCuUAvlZzR2OReCkm/KICyWVH0GrptfhOGP4fpI1XoeyyqvH2s
9QjOwpe2h7bhWCFdBTakeTGeA8uilVveGmXQ8lURVdEE3U/pp9uSpIiDiVnKi2VOcg07t65uXzRH
/iRXrQYgg2tgYm7lT4lVmx6S0d9byd6uwa7TjgI/mILESK0PNFP3itLEc5996B2pmSy5bvE7v2c1
a92qTrZWpN9VkzN52F1Mj6N6kw4oCglmKTeBfEOkrG9FrhrCY1PikhZEQYwWZcMu+zDW5MNnUsu2
AQW+OhWKnkH7rs9NuB3r4LkZVXxJtAR8lOjabcn2EdlAf9AQlXv4JXYjMq89nHZydSyXhvBgnGNm
6o0Q/bzXw+hxHo0n3zH9BQhzPUsWoIBfz7ktjcOIGHvQkV2hWbSOQ2B8c4daHKy0OIVZJR4i4X4j
3upmoLLMRIJKvDWC266JD201DtuZ6rCinEGTxk8PkVTwOis0Qxl0oij2f+JKuOK/CgwnteRmqClP
RwxwjQAVOIcMkxELLIL1tjH2ioMtUorv+q2Kav2UBG191h2kfv003apJI0tZS2/Kij5Gw+/VMHyk
saU89BX68iJtdmKY+HF2M+GUJpr0Du0dkk14DaI6N237YS7LLVd3xtNQvmiwLwFPFICtS3Iyhbux
s0CwJmrta3cuyE/uw8ozVRJfhNlbBygnD3T34wm3fUqzPLcTpCL2h93YD1AZ9e/Agl5KhqjN1BNw
5lb0QQbkRQdzHkgz0q+jRtBnH7EWChhuPArhCpJe36/HG7r5QnbthqbQvSRR9W7KP1HtfwPOKemD
u+C6Q8a+R+eq0lXyUJfFqQpGQQFL+zkbxnNOkFsahkdVqiUP1SVMh/7eIUkXN1fSRDSHmp9+mCKQ
QWZiO1VzrGgwNeIg6JDDzK5QVXajYPpPwZcAvgty+zxT1WKZ5+5gl8Ze1vtXTWrCovO7Xyxy4yX2
dNj6DE5EozW7NsX90zl0fxqFficcQQzB/PWNFmtG8lYkOuYUyu609OsFYkYHFLeH11L3wWJS75PQ
f8l8utC1JFfRTo/hoH8rUfufU/IIQ8dWu7YSl0R3qnsNJ64XGwOprUnzc2gBbfiMURt9yrpd1LLH
FSO76La5yePhLugtidrtMBTu49ChX1Ayb7GY6j9J4IBmZ5kbc4jeZ3I+hEuwsG8GwGj4fe1z1V/7
Zv1s1Tbwc33K90iW2eI+9336WUYNoDxV44brwTBo/HzLd8oUvCfoCJ4wkldFShP5FI8GzW6vKZKf
XeEEm2IO00MsCJULhZV9y7D/KKW2rmF0d6mD5SuTh6ZIH6jd51u6lGI3BIvfoYyKPUFQW3TD7Q5J
YYkU/L0LhrcRfATAiacWZDL1q5QTJP2mov5Jm5jFMzOhKRleJm28zU350ef7NmWoiaDzq15au4pQ
YaItMcbpn0OIKRHbx6dr5MckJMEaRPXCfeTnF4GwoZQ53xjLB5ST9rlPg8xDMgJGNxE+yNtM0XAq
aYVZOVBc1kfbsYs+ymHnosbdxV1/GJIOyVdVNxhvo6PLVJUeiHm4Ti3d3YGfjLwyEjDBcuMnBiq0
BRFWpCpH8C+I1Gj6j65pyUNTJedFAq44REtAFMrWfOsdmuZ+SeYLdagSuTUMLHETNNHO10n50KfJ
BRy/kS1SOZVhFJq18FXY13Pm35DdTvl6ADgs/O5VWAnSFqyO9WBfOinljZGH1/iccnK/RL8ny4R+
D19bnLWo+AJFYCLlYZgj5X1F2gKzcEUzGUeYE1k73OEvRRiXXoV+dtdLM9+GLBq9oUdCHA3JPSod
Gw4MNZJwfEc9oOPSIHaySZ8xWYysGc1fZnEXQMvdiGICSyUmhsJnmZiX5r0M4yf8Qu+tigiGxVG3
MUiSOLFdvZl89FJYiG5B+YDKNfKDXd5muXHnznW7hWRd7Xtt3M2qLTZBGxgnjEeNhwRy3/XWU1uF
BX575mUKCA9Cs54cnwEyiUr9HnFJd6hzzFhWgOi+MOZd1ikEHDDguhYTbViInigjXLChIlSqbe4W
dLAJN48fxHwV6dndWOgUq/nKMgdxNPILrGup2BkOgpw8CE9FUdqLxh69/wZVQ3LLyq8lLNh5KpP6
0uXhnRNVzQXf6IegRYocBK8HyV2wzlALo2Ifw9jdSbyHIED0HJ2l/8PAvdbNfI5aXC0ENYDbzGNk
vKkmI5aIFWxvPhj07+0gvplp2YKMBKQQOgAYG9B/Rhwijck/COkp9oiMB9JAyQpUDRos231HvQOc
xmQJaKnmVp9quIN46HvLOcRuT5RNEfxiz0EVXwSdeqm1/EGVQe+RyUV+qF4CIjoPeXHAfp8iuI8W
zIqOYti09mU3PLDLZaLmrAN4xAhnu5Q90UeNItA3pjE9stn7VphNcjWgVxkIHMy0fGQ0V9fhsg2Z
swco2im2/X5rgMQC5Fbi1kZar7W9V+bahURk4Fx12W10B/bYPFflvepras2usZsDa9jMKLZJyMGq
D7yt8nHc1855arTvmkMFrmHvhflrItcucaFOTfldECnnFq372BbqjeEIUS2L+X2JBHCXdqNxQ6ea
rrp+VooZPDKCkZk2H3ddGtGBgW802XiDzemhFGQdOpae7XSNYGtq4NGmi0rwIVQmj0LG8d7ojmZA
6SvHebZQgB0bC2zHnLTVO0K3Y/EzQlbspU6n7QOWVt6Q6uPtMA67ZCAFVc4HsyBxSKbdqRz0cFPk
xny0GBoYEJV+P7TjFQ1X83Z27ZMU1HbTQe1YJmkbu0/QWfjMfXZzkwhYADlP6xU9BUrlIEwEfhMd
ejQ4cSRqvNB1fLAk6W1tim6QhGyZWui1zUiiJkbBIYyPTmblfk4ZlSPMw1vi3UnhJSJc+uFn1BBW
aewz5leWkT4A8fLBkt8cZRiPPiK+IRiaPSziEuX91q6q16ancN615rMwWdyD9rzPAvultBbdnn5v
uDJj35e3KIpm+JYNQhu9mOnC43oaM5DCOp/4FBKxZPgBJrwS7MB46bsEOAImvJ0YHzpJ/g8KvWzr
jGcYH/FGZOZdS6OTpjfk4tydttifInQO3KT5mPj0en6G4s2+AHk/RK/FcYsAddCaty6gM2eU0IUB
7LGEoS8WwfjryGXNJ2aboU0fp6xGPxVlP63cQVecOZL9GJFpRoQQoKhMyna/zDBr95UNNLJNOgTf
6ljUqIRrqEheAuH8aPhVuoGtW+5SFe/Y5Qg8SKjfrew6BSbupWh1lqRw5gbrVu+YtEaR7EoY9dsk
wskZR91bx9i/AflLXG0iX+s27hjwXJAKaBGMunuXY/uYdOpeVFTVq5kag1GHGwgSkLWJaZvG9wnb
P9O0eunJn6dcjrGwrKTXzSXbtXDK+GUPOwppF8e1Qs5U7JkNBaDMxepca8u7JKHSjm/98uD0+mFo
sv6MNDqKPuwI1UQPGtuzzechHj7rmVnJHu29DPpf5NHcZMnyBcryxHfGtk3kmzSrYcSp4smFtu5N
mXpBSnQonf5Xl41PJsncRSAOLOvffQIMT4FisZwr+QBu4zrUsAfHOB5SrT23dnfIC3vaoqy3IXJ4
tssJWYwi2vbWeF0Ew7nwl4Au592cIUaVQ6B2c0neRoQ2+jnIoPVTJzOuOp14RSmr8dISVhMfAtT6
sK6w2z7phKt2JBZ7fGXWdkI0xt6FSpCtXVrWpIzCinKN3nbPc24VN+xSzMQn8WzmIyshL3s5euMp
bH/Qt/0Mu3m5i8IjUBDPluKJUeJnRfNsX2bWweiDihMjNL1WMWr7trtlfg6ueq1nEg3cbUxnHZ0I
rQWFhpC0jmcZ6P0eD1rgPnD2DEs2qxj8GtwADb00wsmFhM/J7NdiWnzNYpMnjbNV0YdT2xT9+E02
DkaBkXa1F/UO9ZE52moGxcSmLj7DucIwEE7HMJo+jLw1N9VCSwFu6QHayI+wJTuPaKuk0r53wYiM
2XFuWCO8WK31rTb7OyvX7l0julUx31JGrKsHDOaHpeZD1TI/sZGvOjy4AEOfoNoZHinKeytI3HM4
tdgztJAdchjcKbNAkZOFrPuw8Gy6Jem8V4SLRJhycM9LjKsmAiNCNlN4pYbJ6r0bcz4QnylSAPgY
8HzgzqR3E04V+U4T6RAR6TRXCRWGyAYwitnk3aqaVxfNZTbD08O1GnrpED9PxjselNcgg9fXNjgz
84nZuQV21hvNDdFuTgrqxxzltUlgwqWMmJVF55NyayIK1S9Un2BkVRAO0gbWaU/Gt+i6p2iy/et6
OKPjYh42zY+iI9Yq6fpur7GN52h4mABvGLjsdviMPlVNf1qr9LPv5MEeSk0ApCdlrWkNE+8IYmHW
GlQScYynWlHsO/thLLSnbvhUIVVvaTwNdtVtUtd90+wn5KHMclaPA5PkUz9lt0ifyEMwGnpOwL9f
pzFpGzpu2tK5sUudCKYiWET8EME6VqpVLFg5JNFmLMpoYzSMIHoL7cJt7kKNpmCVCIaH+E6FJfRf
/cMI/PoA4grBqMHIx2uGlUGsFz1zg+VorfTrZY9KoIzvGT6JT1LylkZ9fOm6WvOkbuxjDcFfENgs
vyX679K9i1o92mnErMJQLnegWJ5gM3y2WfG5aErsLLoFUGt47FR8vmNUac/hoJBQRy4BqSmrc+37
InD1usaerh14/2l2Z8OPO1Uz6IOMdWc/W8RMVta13mhPzUQm2rhI/3tf94znbGFPsRVgMJ7zrdGG
P5aMkn2VHEd29xi9y0cmzWurnO+dgJ8nURHL92TAu9gMvcV7TPkA+8qsWUfza9HDhfATmbsAoH6v
qwdrMF6LGKAikKatJU9lLOMNHoNvqByxZInrxEZikPo5+sbwjnocMtshuXNs2qfILKpmeJRT/Bj1
88M4RvdBRFQdmvy2yfZ1fWMn5mvBW/B7HC/VD+wDXjBod4098/MCfB4RupojpFw2pnOHEFoREs9C
/hbD3bvpW0+z2RmeNWORi6vPOHRqBNPQUrPW3dvak6umY2nrxL0Q/4Uktic9h7drV/JNzP29ybcF
mWY3shwMxTd3nh/B+oCneaWpYKUsENmVLlzubE+IAs4RkWN6BjUB62ZxOr3NjvMmM8CsfMS6kX12
jXqzuu4jzz+GBolyToMj0/0n2kj3KJ43mcw/TV5sOuPxChPsMMVjDnB2Q8Uy80A7fgDEjA5N0r3m
LLCxCjIkxdWUeFZbvMNXOtVwiXKyS12RUigYT2JC7G+W32wb2GGjvzhG821wsn040iqGynvv4vzZ
oOP4TNzkXgXPA1gEs9GuwjY+dXr6oyTa5xXIPAw2YCZz72z0AG103RPBaDeq3JpG9UJ6ZzlHr0nb
/MqCG6shnrcs4fMGrXtdIFUl5PnWNxAswJ93evvTNpB6BmIpVpkQrHqz2ABco4rESjssMcZHZ799
sURzDIPvxKBpp6yd7jWfraCjo0CLHiDOryq1/xX0/WdBn0Xawf9D0BdGxb+HmzEpLH/wR8zn6n/Z
0D1QCOmObSjbIi7tj5jPFX+5BgI6QZ44pSTLIDvmj5hPGH8p9H9SWej5+J+NpPBfYj73L0s5uuEK
61/hZ/+DhDPx9+gRJLGo+FzTth0qv8yq/yT1+4MW9GFu26c8TEFNiOmWClzj9TZqBHYAHxYo9dj9
cHvjgU0+AUtKJIjE3O+VcnMkt4Lc9SHwd7XoKThOXllzv7LieZ+4/V2K83FjDCOQBQfEdk5WvK2w
hhgEVpTALXD/ZOayuqdCnqFdZiA/zfENuYG0GFMDTqL+miR6uHNy1/WaR3a+kLnCY0Z9Cd68eTaa
zvwPQVjmf/ORmDqfOZ+KaUl8ZX/PulCdi2x3UOI0Y84/UoOysFdpN+zDpkOhaQeZmxiZG+zQKPFv
ONuP5py8aQbbhrjMtvXEO21LqKqdQvQcBzh1dEpNMekFACX2bq8xUSv5fYJZ9B9Sfgy+vr9FL9CW
RDHqGkLaUndcCWf076/eD820lF1UnfzA/55VvoX/JLvPRqmzuFDFgWzJ23x4ySPq3xMmba9yquEk
avcFi9FwMOoAiERAzv0wpNXGwaWN/fPYkWslUUF7sWNvzSZCUF19kCzhwC5DP1EAUy4CJp/GTi9W
SqAAYoeDYc73kUHhOMfdSzRJ45U+HjlYf7uyGC9TH7ywwLomzLOnROh+N/vgySlZluFrPsE+g78s
T8y00UW6dziuKYGVXbePiPYgcKpHP0IYJXUunxBkd6ZkA3xc0KuxqCEnUbgByvpBfazyQtn/mHI4
tC70Wf5uQ7qdS41g1wRA8wwJ7E62P00WqqytEoK9fDYtKV3a0MyOqZAv1TDyuKYCH0JxGOdnWbWQ
EhDDtR068NBp7dsw7Y6OyQJcZ2GLaZtWNIumKwA3yGPDHoeBThVLyMfcRN5Xj1m5aXkSDVfOJurE
vcjyH2xqYs8cegIYcnbhrFsTuomEKHnJKN7d8ETUFDv8qr3DJHsROsWNuWahmmTNBdf2Pkjj13mW
O6phoVfUhB/QUpgIQm+uK0HXQ1+gMPZsHpw8f5+Tyd1IO9M3lHHACtbfUarzXQ5Ruam6cYRfyB6H
Pnhbh5dMLWbilnWTHUsqw6lr3cIfqjaGCZzOuAqmqrtPtG+u5SbHtDZRybheNhtLl2Q8I2z6WEAB
djjTb2SDSWjkuyazkacEoUQSA8uTYr4PXNaRUzm9Zv0THXkKcFX+XE5EirfNh5NSHxbdd4A4+Evb
/GcTR/dmWMN7iaJbQHo6n2P/IqvydQY6I3x0N86UUsSdcUV0W1v4l3KmPzjq4rsTRbuxQNYJKWNT
xCawahCR7JUBlGLqxYFHgjLJFJsCN6JXUU/VQzKe0WQmBL5NfXdACngVFkgltXjpd56apP7hmPeW
6s+dyp4aw093gT6+a4bNErnDMB3v5pqvxR24mFmFIjhAQ1eRz+y8hROVcC3sTjadfQ/WPdlm4sVN
nEfWl2ehzVdxGeq7cIyzbRgH+jEX+Eez6baPiodYNu+U9V4hcR5EQBgFZ5KXh91b6x7haPHPOZJ9
rHukZdF5iWJRpGt0V5TPwCofUSYQj5p+NK77SU7YW51OCPmsd9iz5cbEuLMFxLOhy3iH8Pd7zPdJ
lfM28aNLAhgVB8zTOAGe6wNWrfYP3+YN5OJdTEN9WLxpfu4/uHF5HSuyaXTMNNCtHlJEga0gpcEw
aUgRsANULOsPWWD8yjnz8KGPVIshjNF43UsdDWYMM59ziJ2YORe1R1WLVgMS5sYpHpw23WMd4jno
MTFqTJQKUusWHfG26DSPZ76fHPYaY7IETt8oi+qoo6gfIdGY7C7YIdNguCbBcGhuiEC3cBAVUCkK
89T43SmuQ6LB/Q8a71eYVr6pCYSRnManMpXmdvbtGu+Rju99+XcTeDukgu/RfNFmiN/TxNku5/fU
oD6tOZXqLDr5qb+zYn1nTOwbRPDaV4BH5n78leKA9VBT8yFhUmyNO5+4rOWOWDnfk2H2CAj8MFv/
IZDplnap5UU+aHt2hO5oXQXuBZOK0yh4HVX/fT7RkcIDZaiKofcAgnLcRUrfhBV1qoEAN0+nO1qY
CKbZSyIqCG0q+zJ89AfbOFK5OpkmQ2bYAlBojGBviIFqSX2Cf/Ji2TsR19SKKRhIp3gJVH1JIvs7
kQKx584CXsI7LuBoW0Xj1RzlyKhVvcu7gIJ46G6JDcAz1mE561rnsan7Ep4qqT7TDAhSuRJTq0PD
tSB5srSe2eEd0xTS6Jibw94S1m1a1s9+ON5JlAsbCH/PRkPZkVYfPtjKU53100IqW7Ts1RbNbE0s
lddnfb3eNamKajFEIYWkvXQRi4bWmzliJijJ1IlJdA7VTISBAJE6ZvTu0M97BAOwh537zxHDK4QD
ihHZBwgX/TzC3D9GUl6pgX0P/Id6X1h9uTcn+zZohQTek52KtHscKX96gT4xvjD3TAbvOTF+ELFJ
cwANqJP0lCIs+zUZG2uLY/O91PyXOuzActA7oTpF1legHywBe9DXrzMnKmgVUMvpSUTYdBMYPjWJ
65JoiGFyv1HF28KS/Z4tHtsuU+H2LS6jd1BCWBRt6x3nFMCWcF9rJpt2wS6ujNp8l9QOsaNmBseZ
nyLe0LvZ5Q3qVoDIuWRkIYUsjNr6TkSgKnScG05EmcwtrfY2NAlowVpQXss8AjDQBD9nonAQh84e
72H0lh+81jT1xmFPj3Jpq9sK/5YsfkU6tczUKHSPdAHCLijiGYqo3UXLS7z0zrWBi0bU0vyTM6KR
qDPnv9g7k+W4lS3L/kpZzvEMrQM+yEn0DXuRlMQJTC16wNE3X1/LId3L91SvKi1rnNdMuIiWwWAE
cPycvdd+MIErbaQ7fl8SRNS1PR/t2X6Jm7YEUUB4kwUFoPf951FwBo2Ci90NdzhB3FhdRAWVPzR4
tRy3wqX7kgva+wRWBrcHL09vmWF/XPDZcCwuxMawb8bO/ZAD1vK7rPus37ouhOWl/x6j532K6v77
YvAlLmLz0+iziMcuzmTF/xhZDHB9OHp9ZyFDtj75jU3EA22vzs2/DyUEFEW13SUeCmlZAz0xHsZ+
YIFdMZGhDzaG5YsoceINOv61rqtXuDS70cnvsMmd+1k8GfZ4n6oG/2D2TPl5MfrpmUa5lnvCzwwX
ebbwYfMoehTey/rbcXpEdVYhPp7zs/6xDtwsO5Mf4BL8aNOJz/zkvyo/eRz4DYXb7sfMxdV6J+b6
3pANL9wdd7h2/TCXIEUCBjgMaB764esyFApwCYLSpj1i83H2QoF38trx3BWzf+4mwcRrLB4dcjYu
HOotxnHkSL4Q6fV5qX3QoqN1IrNtohmIt8j2GBeVIzwMsjMuEzS+rZsY6ckQVD6yqQ6KUcuBxvHe
VUV3rRB15L5tgyemVU6DGkGe7VzoqMMQwXni9YO6ydz82eoALqQ2K5jMdb4FXWpdx2Kiz7eMcCqK
FxvoFBniDCRjUngJqiRImeln3yHDCDPzAxrlskxKUm/SYw+G8kYC8KMu6U+ylD+SCOhcuZjRNoBV
t8nGMbmZ7cXe0d4aGZAkJYrc5m4iD/0JECEnwih5rIvMOGbSMGjhk7Y14KCk10Z7qD2TNkB8Ut5u
27BhwB8IazfZdLdMLbzIR/Nc6x6E60HhHIxlU0YuI6OwuPWL+kMc+1jEl7zbDXF8hVVsHHXYB63I
YuCQJpC4IP04dYmd0reZE2Y9dNOw9TbqMuiNGaCLeb+47lmzuDbaeLzeOJL0BiGBNNP1xl8PcB7y
ZpmojBC/vj/FugfVeIBVZTzUPcEtZADL3VybnNudYxwt4kxCpIWwl/AvGJgVhC48HdTKfGDWja1f
0PpE60U12Q9lCsCg1trHaZUmrruZGbK+CNFYBcHnSasb4SKG4JehGvrA1s7Kts5FgyLc8f36mKDc
O/vQGDcs4Ein7MoPvov4K53DZ9dTvC366fXTrHvrj4isAAnFemWus07oSSNhCTkwRavGchaIQKwC
z/5UjzdJG/nnwR/3aPRRkadWeZYMN6+h7KNNHgcLeG29YnI8dXSM9hQk7nLlIxPfN4YV308BOmaG
pD7Hgbbc56q28HW16V0cRvl+Gu2GSDiJtSFcPowTJ4UpBGbmR1EOIgA6GBUM1VxeM2oeZ2/nwijb
WYbrPRIlkCCvB82MFsomo3lQRIRbzj6BC1dUZKZVIXHmaLPKbZuBkCS3dS+G6o16pDq7kUxuAJy/
dkCLqBLLfZ3btPSL+tbsnOXBKCgeAvLSYzirB8NS3iGz+Pmtx3AEAMhn+gvflmZBwFVQpbZNeGEC
m7e5wm5Av941lPsUgwOTM04Hj6ntjWg5PpQMKAmFZnxKTEL+tnBCClIn2ORqAB2kj7NkhyJfiZrH
wnWbqw2WfG+NzQfXsqfbcWExZRZze8CbbV0FrQ54udG9BdN/Y0N1ZY1PxuoQpo8d/DRkHKjtS7/8
CmsFDJZETcAJrDWKEnIAlVhaR+1LNAOhiw3UOpbPQCeMh/yT70ePVcjkx85SRE/JED2PS/nTQVV1
HoErW1PTnSUsxAtogc+YqqcjQLzllo9IgAoJxRgY3ehENhQ1ph9cR+21Hza19Ajp7hTNk7z8RBeG
5Z5mdLlieMhoUGOajr56VTefVeV+zQl7vjLZQuojWujPXZLewbdN7gxndDch4+5db4vLvNTzs4Ft
YpeVA0fL3H7ypAyeI6Mtz8YAn69i/MaqXjxMcwN6LVOMxIaUirVMA/tGu6NuBtN9YFAwbIEFZHtv
6eyXxBcPmRqLEyqy23Y21IOUIcwmKz8FTtdeo2l8QXNE4BOhLQvZZAS4l3361FiAHZJc0OlUm5il
ydMMxhlrITb8UbmfcPMI/ojQiQnFDM7xFDH8xf+/LyVnVbP+FFKN7DiJOefWS+U5H6q9WzQKmSCO
MhdF31kwz0k85yEaM2zobQ/HFiM4sx6bxO5nq6XxsLjiVlRxdG+T+bWJELkdpyG6JG5ZHuIi/N4N
mXqyJq3LGfwjQXFoIyyPN8xaPg+EfaMtIfXHrEhKzK5Az6qrxye3acF3mM4Lgb+XOEbG4GPxO/hx
+TFcrOzJJ5nJCpv2OiqWoCbBg8rnA8E8w6Cci64RXRl/wzs8QQMKxztvol8SiOkxmQlbBsDeEiOW
eSeTJv/G8ghv6lob6A5w9WsIcH4IZhSvCHKivv+R5l1830/B57BwXgdJJTMhTVSaP66Hw3EdIRKP
8NqgnjxbcXtA7q5p3wvFkQuZC0zaG4miw1MdRXsDDF8DfO0xndVd6BQgSUsCpKq82MaaZo+SRAUz
v51TpCCSXrGyMiBJi/KYpAg8A5vWS+dPNBQ2xLB3VxdN2BXtbNk8eknxkFDSWNswAC8qZrSjQQ+e
I55KguSN+Z56Oj3AS8J4YhwX5ur3JpBZztW5sY/8+S7MFvuCihbHMRP1Y9JJcecJEBZuU85H0wxx
GIjyxTPGT91gmbfNR1iByXOPSDmjy/EQauPrRMFYmN6TGTmMGSJkSVgE9zW9/MynOu8aQAUoHrJd
4UApmog72rVT8J2J9UziV19fCYXbIT852IoAAHqlBxVhwbOZKM+y6E6Dh+AG/gNpsak8KVTF26Yr
b5rspbFTZgRhtI+I5cSfhAhbXYuKuLglb69ABsxHepaboOXDyQAb2QS+QCkvvt6se0lyQ0iWuhg1
8QDQVdidmhuWwCFnx9i4REN6GlGfnrAvzUjj6CUZzSS9bW4QNzATGw8RXxmXPK5/loY171sTx3FK
vxguDCasJJuZ1QOXcy6/dhOkw3QU6vwCBTUoRzO8t/Pc2S3BjCCduoT+Ygr4hxAoV7KA74q02Oce
wXhx6+5in2wDVhiaBc1V62Zu5evU0+rIOhQlzKxwCw6+Pfzezao6OZtDtjULz7zMerPu2d60sA7U
tqP1cjfnyc5Mc4zaq9eHyE4iDXD9lKzDqfC1oVVMkcN6hxm5vqFPomBbTcCBG124wJXEQJIKydQf
jNp6XbiWLu83C879+6jN3jjMiy0JzXjV/n7s+gTr5o/r3i+aoCByvM4pwJ+INej7Q2r4FLuoNBlS
/+sTWoHJQ9Y7/tq1EKTQfYsgK+lX/E+3vF+GkEyyW4vc5c/fYL3PHz9CBoQxTVHcbNcbkHqJTWdP
Ohryrx/wxyP+3bO834WIlHvIMdjudLXIgRCmpItJL0Qxj+tdwNcAn0peu765drGX2aPkl0zBy0UA
MkSFeXbd+GHSX2ie4lVdLwf6lqkNad2FebUn/I3FG0mTw04MPWfRGbx/GTwLcORbW38C+F59k7R8
9l41VyZwXRw5jDW4IdJuKeTY1SGw0c+SXFaEU300nCKerzmZAtuJwQItACx9KW65qVzOzTB+jwsy
Vu14K6LwtrfVpSx8tHBDyAly9sjt8zUsjM9UgiG98YYXF97NpsnUhyTxf6JCupeMgyNHPlRW9EVU
GQCmgXDkVPwE+NkOyQPpHSa0H2B5SiRnlt2fBj36ZVSwtQrnq2iRiNDw6ZBUGV96i99/QWacLupk
1NM3VNwghdSEwNXo3a0PQ2bTdPOtUxk/Q0EBLK0PwM9eUlRwcT2rfW8HD+sEoQxRXeU5ipDR20UV
KyNhq4+N+yOY6OR6wXBfmMOJODF8GXSbmhGdFPGohKUzA5+ufpxdCyM6kmP1phk/NL0g3DhoFYOr
76UhBSLjzn7cddR/aQ+Wpa9IZY3KD7gdriO8wg6lU1YzKfbce9vrX8nRcWKa6Xn9CoX2iVhelMuu
e+yw97YBwlnZJvd2PX0IrOUlq4bpZGltKLbzm67Bg2jgnaZ2y4C9XFQXRqdCoiyMYO0N4U9iHCiL
aibg8cgCmfzdTSuc2zpycD2LjroTkR6e6YZJ9xJvRovVgMxfJieINvDcD8G1odgCixHInaQPIXWM
u88xCYY25X9k1E9d/TJn8/jTZmnKIC0LnLfZGA/1FJ6tPryrvfEkB3nblfjCO0eX53dmkD67yA83
fiU/oBRM59vaQyfUDbd14J1EMu9k9zaMrUt70/gG8OsmG6zsiEbrVaWvmGs/kjbe0ISFsBEoTEA9
WGM5jinVa/IU2PhCAqG+VkSPbyTsyYEDydFJiXKYe4cESbCasKBRM452zUw7lHiIGSbpkde2Vwwh
Cgddoqu86QQvb5MFgQWhhkI+0gsZWHo6Bel7Y4yYpmz8Fu3JweNCEV0ycsjA4y8pb6AaiW2RM2tB
VuqXYJDb+UkaiblVS/Adbem962Mvt6cwA/aNVaYKH+0mVBvwjdGWluIz3Ph573vhS1L5x9JsX1mU
nVlLCIwL/O1cExd05HoPCRk5O8y/Kd/05VrF+Y+KzHfUBlDHfgajWe+RZRMtgXzWWZDZhNJ+AwYt
iHKfdkumEDbSUSUIsNwuPsqg1HSnnU//3v5Y5Q1NycKnEZQnTCTQn2PcqNWGQ0p2ylSukf1ae4RB
d6mvo8/7JqPsE7SUcz8lWxpFarPwFqDFhRpbvuWc5A5QzLONEgWLFmBD1p3+BwIdJSWlKw1Oh3gA
zq9kfDzzgedII3DxyQZJb9YTF1XRskOTTnN64eRYaZVlg4xyMp14m0CprEhopsVQ7ZJRkUmPsmrb
2NFdwaiAs5nva/H8jYP7QaByJ/vM3ucRZ278TTSKP6P4xaBSZeDCA3Q4GIaBbGetZHw77psg+6RR
/nunALnqNPWHMPfLLXal+6zVEDXjUzFhGFlGvlfCp2En3uxKhrxe3kgrBZ2xeMUdqxWmWuEHCHJv
rSe/NfRD+GtYbxhimwlIZEEkwzL96JhD4jN6Soj79EfUPKGIXvRAmmkXMeodXitiPY7NWGNaA2WF
u3wetrj8p20YUtJb2TLh7caVOo/p2QmA8qO0RGDc6V8fVcYuQD1cN45HJ88/5jVC+dhlPTg5gh9I
nEvrmQ8dyVuI/Otvdh23YCrnaF+b55ZBWpMXfARtl5mf+3MIWA3X3tUbjPtJN+w7/Y0s+3OZV5gZ
+gR+Tkg6hzS+2XF6k+XVt0b30+0BlRvY7ep6G8DB9QYZkoBgICIWJzl16hza8zeQACQDD/DvrNch
oXXTzclneJ5g5YiKKfEQVs3daDHeBem6yfjQmbROTfEzo2VwUIrRAR0ZxMnlKfaW8sTKqdkWLGYw
tAcoFZe4AMJDDxZ1tfc5sZgap9k3JEH53ssXOoIE/21lND4uTfAt4xiqtKAts64FinKQEfa9UQxo
vC33S9f2yYbvd7PtWl5TXvGmGw7RD0Ca06zot6Js5SaAA8i3nXdfoBemREC+r/8U7jODNYWtqIEv
XhM6A3q9ORTSeAr4Wm4KZObbTuuayKw7ovnJdh3pX8aPJq9z+gZMdnrPmDiJAk8rpvo1y+9zKOjE
KY02jJotAGj7tu9rFJjK32f9nWkCElP9vC+d/laaeH3clCIJNZrkkBCdVqnJ/6hy/gtVjoUsAyXN
/12Vc/1Stl/af9bl/H7IO2TLI7rL98wAkYq0LXQUf0O27H+YnosGJHBRUrhafPOXLscEssV/iHKk
I7mF1/CXLkf8Q0ozoJxGNBJYwrX+O5AtyzRBeakqn6OqPH//z//wYGxJhxmXg27ECWwh0BT9M2Sr
hpyQpxEHTysMz462+iM9M2/8bpwuS7BsEcADB57V0SJikEg/DQvkDIS3a405731ahfuFCVErkvy8
XrdGn697axz6+8UKfPfQNd5pvbEM3xJNMWAYV14svepZ9xy912juwVCf3q9+v229Ll/RCe83d5qs
oEAsNCtsIQ7gLiQAGDy+X4WRfCaVxDowQhg0qWH1aWdm1m3xPiDSW5NT+9XPvoIe8DfsFwb8J7Sm
oPUL87mMJl3CGbtRk6RzzYzAjfVz6Pqa4fMQuzcNaImgB+VDaokJvYYN0sISgXX+kQqAeKzV727y
fp8JvFzfR5i3JCaDiGfJxkJDwxv4eWCH/vUi1p23pY1wqy7TPUJe+J+amkHS322uWT4WQA0lrPZY
K3AN6ybX8IsyKKg3QHHkmsnhazpHqmEd68ZYNLxj3fU0iSDnd64Aje3CIdHO4L9exvpaMHH9flXr
RV5Hd2jN8RE48O+celoSv/fW6zqk79PIirtM6/BUkzLmrYsV2v2iylmdowiBXYKZi4CSgAAD1C5+
e1k3JmZOoj2G09QtDYt0LLbM243DMsQfJs1JqTQxZTEPiQVBRWiWCqu2GfHLJSSoBw2usna0j2hU
LwlVBp6YYyDbGzMdsV4UzmHUxJbpPtL8FmpjwtU5xTMzpv/kVAxIzRYZDW6ESwICxipgwZSaCuOu
fJhalnuWI+5ltDwmmbX1VVbBTaqJO2Glo5/1xgZYQMDOsF0vJYg7DkEf36ZrIHCUQiZYNytYYN2r
Zm84W/lTCObG17wbkhr2CXh9ltcWkC0UvXgTD0EcJidy5tRJAs6RmqCDTGbezZrBM6KcI0sI0g7N
vvYSa/pOZ8ufsi6cbZpEOXL1xbqoX/dWK7xnvafb/phaTsta6OCchtQNeXf7R6Tp5G5qEpAFEsho
NRtIU4Iqy+83aYp7uxbWeOmhmOyUKlHy4QfdMW0aN/EKIJoDECLoNcga1W8KQ2h1MJV6+uN3X4kI
UejHxy5sgByNKOU7PeJo9GbdW7+b3gpIWne1sQArlQdObVtomhKTuu9oYeODQU6k5i3ZXYByupUN
HHgWWi1Za5tQE5oWzWrKNbUJsRRtoT7Gi9yrZ2RnMx8xX1z8ZnjJNfeJnl58iEFBZVlyIiz0MNkh
SBbd1hmZfFyo4dDpC9C7UDKwcDPtXTFTtiZOBXMLAJm+NuZrFgyBJlOFc9jsWf5Ym4ST9a4eWGb5
Jlo+ZgWACG1jS8AMQyF9URWTxUQ/+lLQBAQaBBfL1oQsY4q+RjMf0ErTs3LN0SKW7pQNiWAZm5TQ
4lrv2OUTGjujvjh6w1Lj9956XTBawz4D3bV++4Mamle9gr3Q7ReUjNrcR9t1F3omvQISBje1poKZ
mg8WNKwIf70kTQ+rwYitx6D1Kl8zxlztihvyL5bmp9DEGy+ZJpJR3rkpoWol9vSTX3s76jnMT+tn
4deuS0hdRRbISeowdYhmb7LEtZo5YXchHm3G2HruGW0iZ5Kju+s0PI1R8nRJo+Eu1mA12wSxlsFa
S5zgQVrg39e3kpJ60Fi2UQPaZkhtwn5cCnCyVcb0sYjpquXNDIfnr2NeGZvXCSffr+NyoP1moQbD
+U1SQsUmgy2jpjTQeowx9h9XqdukAiSgEOAwbk0ynG0o9JymyghXTaJdM4Ep89LmxrCBzJJ+1V/I
jOwv656TWvjxje6Ec5XucMWfg2U2MBiTY/V6MbT777VZ9XhcFNHk+kd1emQJ9fHHnDnWHrBxfh1j
M7uqQ9XzhWPsigk3pbrcrLvrxtdX/tqz23Qf6mYXIZgQdwV2y3gGTrchWBoZqludHU2JpmFeXGcL
9mM/kg1eGdg5is4DsEjwKPYWDjOsGXD6MNCGeD1rtUKcXgjiwAUlLyYaxUvEp+hAp+mphMRcdw5O
jiB4LMfmxKjYPhZV112ctK3OPs0qPKucC9brZqFwbuekn5C2Ol3agLAEy/TOfkmekVcTx0JFXcfH
UKp7Uv/8M2jh2wEbyImgwIXB3oB1JGW6HbqkG+NpIpfNi/ZBBmLPJsU7dKMjQH+IR8oernSsN/W0
z6S9syZSxBBmGVhh9F+qaMzff6n1YkwhdHQwF7rArjqG+IA+nqZZH4ndu46h26mvNSCo65wcWtSO
WGC8O3pDxEJ6cFT52usuX6LLnlwXO+um1HuBKtIzoe00d0xtNdLX4WjjsEAHKv/RTON94avxhikq
xy+yXzPb1g4s6ymtWChM/vDFjnV/mNajyoePSVR9mVuKN2dsyMAyegf/j3mcmCGgBvxQKADG1ugQ
joOcIwnVPpzG15wYC1bAfbrNxo9zhhsWEtxNYyhGBXGzD6T+ShscX2L0bY1XfywG8ZwRpEYrpSVe
KJ6/ernagy5BwhNB/Z2T245Y1qPNRIOlo31E49xsvUTCvk5uunEhgsvBWTw7P5mF3VUztppeJy0N
oK87K1leG8IaaZoM4OjSkAN0/SoGAHpJ/up3U0HC1r5wZgN6fE43MI0dJKH+HXqAG5NR0QHHy5tf
dTUNHgn1iuzKYcnkJikZPfikRYiJ1gQV4ymvneKQ+123q6Z8V7WVPg98UVUbbQ3meOeuQjDe1Xtk
I1lnP9SxIPpnJoWbMJBC3YfJiJS802cf8kPR2aHkCImYDpDmHyB9gbrLSEf1R5SZ5LE+J0A9diqh
YzdBRnltOScFg/lTuMWyQZ7zraPbcxjyetc0NG3DRaDdC6n+JvHdGvg/6J1ny4Jt05FifoywF3bl
YO3SheYOAFOxLxCrALQ5RlAx6sCKrhPL8hSnWx4JPHFm8YYC7NM8j9bjgGtuq+wNozlyJ1hBXufp
rfYqglK85ixnwqWk31bYbH18KU55hnHC2yvDL0HlXYirwQzmpzRBC4QszoMomKlmCIJRWuQKoJ1P
HwOR7OSZmHtxIuFVAG6X3k4CcWZI4UDfiAn83EUvNpqDDR8C6O4ldPAuSM8Qqw6lS5APUkvnkE9M
axafiNu4/DxUxiFJUk55KSk2foOBCCzeDn1UTpTl8Bb04A9kbL6OHoCQVDzhfSxObhV8zmB0sIhx
ybCUzgaSqD30W4gLJItN1XjbA9sv+2HnK8jVphN0B1xjn/NgvDUkr3R47qPHTCTXWEAt4EjnbZq4
sdG1xC+o57cEVZngsuGeJEn10DkkKlWgWzfuyN2nKXV3XtK++fwbU4VGvoE/iLJ9Sf0X+GWglJb0
pvNyStJWxTuF+tcZ4T5BonucoxhVLTK8tLFpAXnyexs1HAhdGjd49LKjwHR2pEmCLHU8TaG4H9JK
8i3ux01eAJgx8Kp2PklIqseE0eMhCC0PywNtQIjuM6GsIVNqODsw7sdi+IC94rthqKNiursx2+Dg
5Okeu+3HaCq/RnHPyx6DnuaDgQCQPwx8hfhr5dN69of+s0W22VerE18G9CAjy+VDYPWfGoxqe0H3
fduV+H0jsLCWzONZFWcLJstmpVyqlQG2Yi6HCWO9y2mDJZanwvCw3uF9s97p/WK5PnJFQ65X/nHz
/+d1RdLcSkMl0xxvO4fqaB3BOPqMa01AIbfr5XWT6PXO+8XRyf66WVAzHmzpE4BQQk5cKPbWvU6Y
6hzBmm4ycWsUrBnWq9dNoe/1ftf369Y9IVoNYvz7mf64eb24btLK+/3D5g8054tfP3h9ctPwovMc
m2hYeVXvd1wv/voB788DXo4fiFoBu+j66PWmisr5GOYdbhRSPXGOf0z1OQ7WAQPNsE12WeOShL6u
ttcr1837fd6vq2YNRny//Md9mEtD1jO6z/Bnq3+62x/Pl60Lhj8eG+uX9H5d2StY9b/u+W9fWU9G
4VaDyH/faX1oHpjdgejjR+U2zsK8w3+wgmg8lChBL0NLi+R9I3TVtV6s57lGZolwO1lrrUHpNsr7
7b8u//vb4HT8fpb1/llDImrHgHD0XeJfyDbJCqw3CZIPi64xS+G8ZIx2v+4ujCw23QQeYmqZO9LC
rhhUsve+SSL7ny+aMBZzDVt8v8e6V2ooo9B4xuxfH7A+/t9dxzeGWeb707/fx4QVqTQ00tT4yFiD
JGOIktg1kItoyOT/tDA5e3Tzf9nCBPr1/2xh/ii7/ls2/2sTc33QX+ZCbROUlu1JH7+X7f3dwgzk
P0Dz+1D/HRgEv/qUv1uYjvyH5dqShiNFivgF939vYboS3LTEsWjhxvbEf6eF6Wif3D81MJGIm5aw
A48MA0m71v6jgekIJ24C6qLLOO2xM7HiydYGkJiMc6XC2xCFpecvDFx997lQOYVZQBKviX7JyC+Y
0SbmR8woZJOGB9MPu00uya+aOsoFMeKkcZ2C1abCwJRPgBay9ENmdN5+JOR7ZwrWvyH2kFEm4Xms
xx+NTV+qXwhm+Lur/PDr1/lfZV88IC7q2v/8D9hK/+fvyTtFH9m0yVewTPsPx92EVBYbdiCIQl2s
LZiCw5RkxSnUy/cQu8QlCXBdAYQA28Di8oKsnU2FsQLK2m7IlvwEjPS1RP63eCYn88ZDe69tb2nD
6k9grpQOomhpvYjOb6FTVx9Kw/zKWsZ9WDd5gTZZMFHehxJ0toDQYo/nxNA1s8LEXqblvhB0Wg8Y
GcarAbtvXoz+RKZNDZARb5sZ2uNVtlnEa3e/ZI6its1mCRCgeQ4MYlogOVgXSc/nUsy/QkrWpJK1
5zJnlY9Z8nG9Zt1InywkQOHkd3XMkqQNJUdLdNYN3oGIukYS0qd71utm7Uc7Yfg4sV4/hF5Hv8Si
AiWXwPlcYdaxfwywR8kGjihlG1amGM4+VWYi9ylGrEvc854BuQ53gP/NizKi6FgKeUcngUXbGmvm
9DXSAaZP3yyXI1lXPebZlF2WESo1q/QnofVPqiqQfwmsNx4ZeITUcnHpTHDSf2/W6wycj1jr/JMq
yviYOO3DpO9A3huewhHK0BQbu5TCbUMMZgKKmTLSt7gzBsI5gskCB7WX7qXOB++y7s26Bdh+zIx6
OEBjnmhRhR2QPYrtvD6pCHLy71aqJGmo5euwG40J3j/JPRTHi9yEXf3FzgBrmGR+Q6ylBzA71iNk
E+YApn0o8ojsR4HF344HtV83SpioRKIqISbTI2KjaqdDpvrX9ap1E0UTNxaLccCl/LiYTOU3ed+j
/tIbFfy0YPtxTsJtH7lvBD1oDPiN8PhQ1eaE9WlZPCTcS7NzMRXhwvA2NmP1xEEoNtTOFaHcTc45
bysS+y0Qn0HooFCNsemtvdO1D6poKG8qx3itDKoPNYr0jCCEmXQCbFCVW68kQLkZrusoIvKXZFsN
gYXjQL5KkRaHsExp+tO/6OCCnGFYxddyjsQBpvYzaQesCbwcDMRDz7L30iTZLVFLybGW+ICmOjjZ
0iPQN4tOuDKNjUFCGdJBiCawiw2kIlM3H40uv8lNo9nChXe2RjOPZ6Yovdtbh4X4vU2ie91Uo82v
vt9kRgjkartESlY9AteuLkrm8GoMQe1dfeTx/pk/l31h2s5g3uunfVzT1utm1lOx516Q5mmaMQ0B
s6rp/9b0sVP34EpG1QIzKDG8O6SFr03SfUFhZ1ym/jQtgXUOGWaXvT/QOIIxGCf1B9IdB+SoOzW4
LPbG8qUulmDHjHdhJA7QRFDJuEWw9yLS/ESuPjtjTHofrUC6hWAVtQYsJiFxG/EW8SmWR9tB2Mnv
V76WHTDwKcuX8xB9q2YCWGq9yeUTzVpSe2kVkodStdv1QMm5DywyatGw9urjMhWPhOaS2WZmYClc
bHpF+dzkUN9Re+MGIR2eAlAxGJ4mb+tZg0ETh5hB3RCvACecZfSiqaWXCbGQ6OCvRNlIWtalz0ID
8snwI61MmA1RipwrvWmtkTZ1Lj/FPuoZy7IOZpS/QpyGdIo6lLlWTSIJIoTZi8ML2H/gb6lgPu3A
QVYOEt7asOHVZc9jpMB7Oi+lnV+WmTES06i7qq+BbgbhD/o7blS+hR0HXwZO68d8zuk2JfhlBLkS
5I0IBPQRoW+wBMHz+OPOj1o+wo34ZIiFV2kP+xS5C5+HHj1jS4JUH1MotkSG2KI9RK39GiZGc+I4
8eQ7ry22blq/Bsyvil4iH4gnMny4L7SbxcZny4vZqxKjfWdDaTNgxsiGrMaYXGTCZP3dUvfenQX5
0i0sGhkluvdZg/r83eihME4Ua6ieXHWSpZElyAWp4myfah9du0te3rV0nmgOTLtSYFuLnc/uUWq7
RpuQfzjH2M3Qm0dtKmjIkqdmlaSBgtWiD0AsZtcrLZDFwsgjHGQWd5ZjxHsnwc+Clhf4R9OEm8ps
947NICOAxr0JyX89mrP8OqXVIWFZ/Qj8GK1NZIY76Q33yo+upPiea/rUByY1aNSpvbO4Lk+tXZ40
3qpT8wlNK1I7Gd7n4AV3VVJ/tHWioidp8jiY6pqE8iUeGmBMMTPLCIGLMRmKwWba7QmGWc6ZIU5p
BKwexM8+AA2lfbnWqQqX24loFcBLWQOAbdc6+Bgd1QJbNCTHoyU/os1HDSJB8+QS3Ljs3cOwYN/A
jPGC84+eU2kYj7hLuD2lO1fYF1sRHGNgJBbfQgwhO44s3ra1WZgL7m91mOP9IZlp86OqyyYMJJ7d
bn3JcQtaOUqX8nOCYyYcnya+zEwEAdzEQfgwCrv+IFR+68I57PJcbpsAA2/jGAd9KDs4XXU/2aJ4
QR8MdPOjwAq2yQQiucT2IFo2DVGPc43w5xIvg7lBknW7qHQ3+lbB97x/NM0mPxq9qq4437zOe01y
Z+GEgr7dS/hYWm5m7MzOyrcK9FSFdaZNIJ5VHX9+laTo4DrRH2qUfMi4yMmeYRzWVGwf8+rei5/C
rhvvxyj4XJdtswPt1e/xIWaIMmGXfsolfR4kiSi2W8fFQsh03cc3mdoyYio0WkT1COuBuZH9UMTj
kfzuT3FSBDBcxud6JEDcGdyfOS6gak7amywgekhSkSV93e/mCmtzbkHPav1SnCFEECf5k5BdF0Jl
hP8yPHaBR7xc7+zLsqAXSmDpl6p1ms3YkY+UECJxmpgs4BUN62OUkx9fGJTAfQi1Poq6G1+Cu1XP
rl3YJ6GKG2uqbwObNyZJay2zOjNWOlmMZratCQp2htI0BvNrQPZmMPXuvus17brlc+otu0Eo/wqP
kElHjmBSwepdyk+MaukFQsoWbnXb5RYUZOwgqAsC5D6ZM++lH4sv6JoR7/hLRDOM8C4beWST1dO2
r+Yb5YfZkfJvwkzFHMFjY6gGe1pKuGz/qWqKr4EMYryjOTOB7/zRP+Chfcw80p8kSCcXixbZpuWB
cClzO0i3wBj30q51XpRqc/BumuGFQQ/DgIhmycpiCMzOoa5DZLfuo7+AZYQDeCpK09pm4LJhKsj7
KCxPFYKkoSdXNA+DcOuXQ7BlTPpjAkdVR+Jxmchp7Ev71qDFGIgMdy9+x20XywMEhLcpD6il0Ojl
hCj76RfRtUA/XVQSBgB2XvIuE8SERkX7YFUwBuwx8nZ5QMvPRNZ/DI1z2Yf/m70zWW6c2brrqzg8
hwN9M/CEAMGelKheE4SkktD3PZ7+X8m6tr64/u2w546oYoCkSIkgkMg8Z++16RrGaszEAbyhlfWp
pzblSzcDuEX7Hhbmea6dZjMUmLGSvn5S1el5mqzXogrgeWYqCrThs6NJ71tL3iDzeq4Ka2NNOv7/
OaAcK7kF9i83xVJqNbuu5wyONXz6qpJ7WkutUVTBVqMghjLRB6jWkT0yq8l6FKYWSgxnwK3bkG/Z
L+yMTPel9cIaYDo6Edcw2oO2ZM91XZ0tTV8HIdVPWUHWpw/xUQfVCtlNLQ6ENmEIsr/L/mNs1Seu
NxsNzK5nGv0PrR6IXQh6weabEPaWZsec8wfd1+iHGKy0kfhfyXROThkepPQe2cV4bZmOlVpjekW8
XBU1vlJChywoh50XGV9L8Vb1ZAnHAdOgQQWXwMQ0NKprBAxQyuSnHBfnik7ODrwAOUpV8lLLxqo0
B4y7ob0QmjpAo0DNG3V54/fYaHDdreYo5LtVlgPX/eo+SM8KrLEwTY5mpX2O2HYaU5M3OdDwTSXi
uUnfgm1o3qmdPq5HNGhMjGDAR8yf5IVY4TrcTQBPt4uJjmC0JBZOdQrjlBLwinCbHjZtkrj0JlZd
FO/UlH7YnGH7C2zyLDQZXlwcDljx8PirYSJ0m0wkQzt5qrPyXjPGcdcod2PKfLzhMxuYeUSMyBkW
HcX+0jhIlfpnqVFEhGJVZQz9Hh4abaY42lgt9feQJfekkVO5JMq6itpXqwwvU8KxX4IWyJnEEO11
hWei+3LJWNgR47V2MuddF9I4OjSLkMrlQjSXZZcCDZ0qxHSDkNU1QmDH+kZIgb7J8J6FAK8SUrwe
TV4hxHmOkOkV6PUiIdybhIQP+3HuL0LWR835MRVCP4WxUAj/WiEBROUo+ALOCqR870roBEshGJyE
dLBHQ2gLMeHUEwKixupHWCA01FAcklTOtA0NYo0WMTPhxaFNDOgnW0KsaArZoi4EjGn6lQhBI42u
N0NIHGUhdsQxhRMTrQ0efSGGjIUsskcfGWqhWwvBJCCZ0mdttpJomJ0ZHOHl0mdXsPjF3ZkIbaaC
qC+l6adHjDkKVWaoKs9OQw1kbvd9NH5V0GB30rx1NB2M8GhAfoGmuO6SuDwEo5iUoGfDa5x99W10
dHLnq0QiCnkUFa9QjZb9rhcqUkeik+Mw/BHveMBeQ2X/Z8xajH8Scw5ZpVHf7jSIz+s8N5tNg7bU
COgup+Z8J5myRgWAFNpWggVtaDX9F3NjTouxshnf517FqBbAsWv6WKdqbUdkWsX0rWPAd/JANAqW
NdQ/YCNtoa/FoQyYzkjjdbqkm06ocAehxzUR5koIdAsN1l+CZLdFulsV1bdm9t+YPzDvwZmRfd2a
3weSWVZtYnHSj+9Zbz/E9JsGKT2rQiPcCLWwJnTDkvluMYOXhZ64EMpi8iZfM6TGLZJjSWiPdUTI
vDHTJqFLbhEoywiVqxTFMhKryZOFirkTeuZOKJvLDtYdSmdEO3tFaJ85jUH1M1YhijaFOroQOukW
wXQvlNOJ0FCj4IWDieYhQV49C511Cege2ThGK4zxLLJm9LUhVluZGbYBdAHNtp3Q/EQKuyzVo0xW
h2/mKoz3xHD7qGcOGCxn8T9Hj4R9tZ9IYoiKKvU7440KIocr+vFuJvgWwAfC/WUXydErNH+ur1J5
IDrYBrqCcxYNOirClBkDpwPTAiTfQqteCdU6smIgOQjZ7eNQLewMoW/HfOoaQvEuC+27gQhe9EdX
ErJ4/aaPF0r5UUjmhXa+QkSfIaavYr9CWi9RC6iF1j4RqvsI+T3KSKykQpFvGmjzVUT6zO2fE0T7
NuJ9R6j4J+T8hdD1a0LhHyH1x8rugYQhFkC4ADjDLzW2gED4A5Yrjgm3T5R9INwDtfARyMJRAEkV
hoxwGYAVd1bdVr65D4QPIda+YiUOPFJXCCG3AD+1qcpanusEgsNpG5jst2BEE5SWyMjbIABdos/U
3XBAyMILMd1cEcIfoQunxCg8EwHmCWhcuCjMClIhH5i8lWsgzkg6wXguMF9EwoUxCz9GjTGjxp+B
TSMTfg0oDWTYY+AQTo6ge48JDwa4vy0xejQYPtL5xBgykLcKiE5eyXH+OIcX4AikBcFiDbCNNOia
VGwkDXaSBVtJIPwlKf7hwYcGNf4wtSCw/WoIN4otfCm0zjSXVjksUDwrrXCvOIeGxvgsPC3M8p8m
pdi3wu1ic6Hkqoc11+S7AyOWeR2D6CJcMjErAZK3wBkKB80Y/DCvIu8ea00tPDaZcNvkqMFq7Dc9
NpwWO44qfDlZiUPHwaqjYdmhU3XpbDw8kRl94yvZmMLdg4/9amD30bH9JLh/jP65xAzU0gTsMQdN
zCnghRx0K33oNM6WgVl/lKvXvPHSwCrXRQ4/LAitgzOxasVxUoCNULPgLWB1I/UxparpYGBYijEu
KcLBRBwKI22+60tQD1J3kcW5ppXfdVO8lADM3IU+uDF0X0uJMSFRVGwpqnnX9W21HpAGNIX6FCgP
knBW6Vis2m4+2cJzFQv3FUfP5GXCkYV34SvFomUJr9aAaQuR2MckXFyW8HOpGLuYsLmjcHr1WL5q
rF+z8IA1wg3WYQtD2AMGHTNReraEawy01UeEjSxgxRljKyPX8gfS60MpPrM0dk9mSdJsz0Bug+tU
LPBdLd8UCE8dKD3m7LqwT6qzUqZo9Ae9+6Po0w4Ra3mu5NMUxipC5WqXMk11i8YO/KZwFN+SJ/Qw
kumjLhn9qaFwRn2fFQg0FeSh6DzaOaaEmNgLoPiDVo9oo3CVqnE3UNXvpF0oOQ8xawWtlrlKJ89S
AHYdxWO+ihdkBeCSXJpT/Y4ILMQLbeWHcipfwqJyBwt4S6CXntGBkbaB6E/YFqyMKbONVIx0nIbn
+46EowVO6wyBYqhShIVVAbIwj7axmlJNl9tDYC7Fiik2Jcxl/CImc4Ffk64RWeCyJX+c4dhuKBEg
CGll1nTnUcct4GO8hBzXKaovx/qzbTCjkQaij6cqO9epQ16MtHxm1SStZw4j+oR42xWWEmACiX6I
ayQSS/rSJvi+pfZaB7hmzTzKHsAOMRCZ64z4vFv1aVuX5XvZ5U8QUUo/mss/OnNdV7rPzOikVMhA
5qKJvagbpqMdNX+6KHTgqOjKppzJNyAEzzoFTPKZay0fU+5MCFIy/awvHAi1Pd/lCyAKZww9KVeT
U1WR89NgJ1VnriHCp9XZF4IHWGL0KKAtlO0bSPnxOtPCEZK5Mm+bbZZP3TleOmppiraKenjsdocc
d9RPap8iZM9+NKKzcasVupvNFCohz6V8bkS2LW6lXuhSgplys7PoyDfLR1XuyU4nhokw2xir15Dc
zRJUM2gGj2OEtK9UoOBQHccCZILghngHEYbXVeOIcTbAoYVb1ZsSiIG5bTw4ah4d4pCUzCTB/lfM
B2bJDF9zr29aq/mM8+kP4AQgBYTfWFV2lxX4poYF2FMVyAYWG3NcB4n1ifoKLrcdPBe2dkbe9zlR
+znUYN9QtmutP40AuNsG6SvaFoZ7DWZW0yanmjmSqU6MgmX7keCjXg3q1JP7FSzH1s6/k9nAEqtR
lVJtVgQ6sa0ooLL7VlL0k2j665Sv/RSqwoaPsu2mrLriHI6RJmk7clHHsyxFz0EhxUjapo8Ol8wR
pzzz3rCqiFI2oPN3wUqTZPkSjfMOCBDFSh2+L5TgDlu+rEZoVRpmcVqCsmaetQuxbMWmUOFbGoo1
bXtCVqAgOWt9VHs3SfT5OpcXaYhKN5Gr/j4u5LXcqDsuE0gv5V1U6NBHm58mlMYjX96fsU6qTVIu
NDMcJESKdLTkIYZs/6rREwHuyxTfkurl1LfG06hq5cWpzoWmejoLZ9QnWPhpJ+RhiqilpNVkw+oU
TBjO0EttZ90e+Brjt2EeKc22vmbDRUYujIdwvoZzcq3m6ITL7VUW1lK9f02lydjUI9+oxRrU6aZu
Y8bfdZfr95XaP7FcDvaB/TMsNCiRD62MKgavwZJ+ktNxH0p9uQapQ1r00hOEEt5ROho3DIUgojr7
oRikwDcW+zFwiFFTy3K8b8f4O06LbccayXMgiGOvKp/HOKLgxSmpOO1HkWr2RnQLMeVNxjqWHUAY
pAh1RXcJpgpaHbySXpvD1zBgxSGn+v0yzgVNloggcEMF+BHHLxVdAj+cX8IlPeBtxmhZWW+9ol1b
UkzQXknM7eZgPfaGdmIG0dvMDQGgzC4xvPeJJo+sgTDtKhYWX9Cxu2HEnkIdMzNwf1Y2WJEoIIIW
MN+6UVHmWEokQrq3hhHaa5t8YTcul3SdWYHtKTkaqhSMflcjy83G86gunJP12dhLOimkSVAD/etY
c6qWdaxOKW2Jawufy7EogZtiNRml+C/DSgcxbUHqjtpvXeLvJFjHLwfMxKasnxoguN5gL185mjns
j9EW8tqhcOpXfQQcM2IU7HMyNqTUYExsoy0siDtjnEuaS/oCzDnByacokpukzMojjJdIyha0umiQ
gX/JwU9QKjk8QSwyvT5Tr0vPwZJ/sbiKNmj9fct0PqZK1ejOlCqlxN5LwjgBOvSdjUPiSTGAQ1l1
Os5BHWp7cNfkmn6U6+Kapizw0lnj9EyGi+307+GUuENL3OEs2S+wnD7KaIyOKd1uz0nodqpl6sM1
Og4gMeh7VBR3OlC01JYuKcvmdd0GqEJN2dMQDQ1aByjGIOxrgPHGlzc9WsZ7Gi3nOCc+jvZbv1cM
qBlcStSUhBbLmVVXkw1zG+a0pbW2FRp4IF8L8U5ZVT70Uvxc9RiWdZJfKSxm3lAxCOSUZ5Je1O2F
HhJtj+6nAe16Exur91ZSqn6JBp1Xt/26Qai8joGdnHO5Gg9dp4PnK/pVNJpc6cd6HaTlMVfG1sPp
1O6iulZAw49X9K3mLn3ssnRZJzWJZyOiacwJk9/JEQQhRVLvZ0Sn5gxvPoOjPcWN6tUyMitpLjeq
KtO5keMvpg1kN9oxZAAiUdI6aD00jUAXFWYg1VCyhLPyayqNTO4Np3bHhXgl2mLA98nyCnWiTItO
unZZB/eMadydlWZEXQ0KxcYEYWKG3l03L0tcqQQ3WFcj52rgxMtZF8lnk9m7g25Ze91Sv4qRifo0
obwNVDV8SbtL0/8EzM3vF7Vwzi2U00Io8hdEDzNh6G6v9hxu98j9HjRYqtsuoCw3wiu59LLymc9z
BqlDurQ96kpm/EdJ4fI8gIE51VW6NUnUEni958ZcXAXizWYsIAdn6aZRLei7BGv1zncafYwWPlWZ
s6nSa20dVvLaKvVtODIH7JVR38xqIdIsJCb/SW4hTjbW4HEcrysT29P1NjvYBAP0LwlM96LpmSLD
jM8a7c0xyuKPZuaEAKz7uSlP4OmT1aj1G2tR6k0jMbxUTXZYcsWrpAmDsWGxKAqYehNNwJ6yOQGC
VY6CxpUW2fSG0qYiHUurbByvpLGijAAiGhpTC/YCnUSshZ/WTLQc2BeVDDXQxFJLGX52Uj+eh6Nh
hpGfTPmx78m1sVk40N4AmzTDX8+qfjjgD970vZEe++m1Kdp2JzM3cjsJ1KwZycc0L0nvJKOGlIw+
9Crd7g7jIEUsSS2+qVl6p2SMfylf7iHHkIYzLp/MNiSooR9ZT2xAN4quUGHu8f6BOc6K0VMnfYN/
g4sftK17TcxvzA49R9vE62pMrLNJuRx7CwvsQcsuU7BY1Bi6Ta2v1dTc0lv7SmBerNHnJm4SSJTE
WH4owRK6jq3urVbfjTqdYH49yJ8iu8btckd82HDpJYoUusXXmdTLJ+3KE/Le5HuBxcEaj4tZuJ4j
PgUTnBZmU3SUK0h8hmF9Ji0igB57s0l2/dnQe659GKtZMirrJNV8mVLRiavGil5bdzHNhq9P4ZRO
61MT8ztVxopWhg81dAaWl768UyNKJ1YsaeuMGNHtEFRbuu40jVWq2sUU5NR5WlJRijcnKS5GmYPt
IrEh6ZJjNinpg4UxMJ4yOKXcSFKSHw0RZkLV2IsqjoUWDQeTWKTIRop62aFCQHplv29KFvMxSdV0
juzysFgBHl/C8KzKfIcyQO82WrQ7R64ZNekrohqgE9HWgDEnkJGE1SKsHbwErlRhJPlLnvFddzTf
CxOrHzEx6EhEp1OhX6UOpvqU4siYLw0twr1jM+GaHTtlZG7Jr3HKQgTRrQh5e9T62ULm70gelTrM
K3uppehlG+qmNmAvjkNJFOoo4aIfkDFb6XSXqourTd0McXW6mETxbdIWY5+jAapjGsgk7huWCX1L
6phjT8Sp5tA9MKsQfKNpAFVRlmAdzUxQGipEujIe0KUsG6fINyGG9HMo2ddUzqlaL4PENNmhcAcZ
1Z3RaG+racATKjqHJVkwVYrM0FR3ThvU59sNEZ/rODbWg6HFO52YL4r+kbwB0cCSmGxTdGFJ8wKa
bmXOQ7GRoee6NV6DvoBX2cutdjeRKXWMhD1Co+SqQUHEO9/BLLUWPKcAxrScpUBRNCRBomyfzH1p
MneaOjogc7i1i0L1FfQEc7gcuiR7DmvDOKpRjLi/xfaEpP0Dm3FNYA8wtswOAWDMGFbUMXkpaWzO
WSqv60E9ThMDE6imnfScELe3qnC5k5xYg49tubirWsBJhp1ykykwlsDP3YUTM+9wBAyrOESAaFkH
0WXRjmGfWg9OvnzZEG1VQB4a09pKIhWxEiSGPj8mnb3vTb4fLQVyZRLUqcfWXcgaoVFtwge1vHal
OpO2xlT9aGn8x6pl269ls12DGdPXRjxbVFB0ToGlrDYLR1OpGp9Z7iC0yROqmMjPZIk0ygYpShFa
O5twqyKOqS51zgn3YfiQ0HhMitxlWszImD3VSjueEX+pSblWjfBCJ4QVHaQu1v5cZRj4acOumyUs
XC4kFAvL2S8tdXLbPNlWKl96y2oBpDgNtRhchduHtq9Opt8t4V1Pgwx4CFlzm7ZGHkhI/Iqr2LkZ
8WdEPYi5RfUDioWrXsZE15BEtao6VOuUuzMs2Bu4ipmv9hN/qU71LZ93tAFpVjM9gOwa+015DUGP
+U4c61u56BVPmos3037UFFpDkDiOZWbQrymoblBXd3AMaUX+nmcqq21qQE5HhrBTBLsuoRujOAgc
mkB1q6BprpYts1Zqd1RbQk9JRvaZauzH0qEUTzuCNXLP/FaeLySDOqskuy/bgpXSFJGQzNnq6GC+
tLEd6IKy6DXR+9mI/00FaFYiz56SdW9maktb2WD+0MfSBZIM0F+DcXfJKZvJtrku9Sp6HExYrXa1
3JP9HK81LUCFWQ4A54yWqdviHPI+Drai5D1VCU6PTv/jzKztM6fYDiMpT4Xe4E8HIZ4UynOqJDgj
hSDHETe3LV2YATszwu6yyEO7mgIapsrUejcJ8u3mpsZAmjAsLgF8NKEjwZnSEnhPKiqlPSsOGj5x
yYQ1Yj2FOqzo4FZRjaYvxFO352837VSHfifZT/zptHxvdmBnKih9KqQcCTfs7aGQcjTOtXGbCFUb
/vSnKLNKX4eYze/VAIn1aecz61wvpeMxKLf7RdygKUQAkhgy6zCNFd9M0jsVbhLtxc1z1vGhbaE+
K6Tk0Wr6zk8Gc/n7EMkco/v/tdT/N1pqiNeq+Q/hrvfRffwX5NOosM8f+fd//69P3Uf0Tx31v17w
Lx01VDqID7JNVRPJtKrpsBj+BwxC0f+bDF/eMXDDEMKtW78wCDARCmAG25TRNztopn9hENaNE8Hi
h0agRbCK8f+ipFYN+98ySWScaJomazq0ZMTbpsaH/ScMomShHpV0kk+mIoQQZN79C/Pwj03T6qGd
35S0fzdvMId//ICebZDlWXSZ23SB42ktdxDfyVVxsKIVFjRHc3Seh9IY/b7URaRDDGBCuossZdzC
ljk2MJr2eqDb5PguP0STxXfFTH6CMs+ELk2pwC5KRFqIdgDYPARNLPs3icXqbcHiP0bJWyQtrzSt
LHD6Y7ytdCHDGCeKVX3tM1PXXUeHl5DVJuTEnvZ8G4+Ehd0+iZ07RXm5bUJks5eH2yaevGw4kMdN
MSLoaEiiefrXC24oh7+74h9vc3vVP/bSX+CDAVAOIMiG6a2y6ZNoYBkjJGFKCrbu9baJEiiDaRM9
3kan20O3m9uIJQur+X/2GLYytC63ZzKdkurfTQxwIiBOeDVuT91e/nv39tjvryluL7zd/182/8+/
/fZGv++L7cnYzXEz7f5BaR5BSNwoz7fHfp+4YZt/7962KCmTWnHb/H3JL9r5l/QcZRkBLDGQjv/s
hxXD5OL97+/499HbuxkhNfrVbRPKw7DU0V/a87/9Tb+/7/Ze//arbncjcVBIqk6XQZADb49VRHTC
3xP3o8Bm5V0NMJJu1qbir8FJeJFGPeHo/HUDm3m9z8KmJCqEZ//+4M0c/Psjf9/j5g7++0P/00V8
u/uPp9O/aBPhN/67+es1/n2727v/75++/eA//sqQXho8qJiQAcTEgMeEvyu9Ob3ETc0kHP8pUe1e
0ymAD2/3S0FXuf3Q7cdvd7m0Jfvxenv09sDvOy0097iMine+0a5vW7+vLG7Ort/X2FIv2nDYBplu
XbQK/0CnFNS9jd/NXvjaSHSChCAenAo0jpVBB5NsKvhVSiqammiQR0kaPAqZuUFclVLkLVVX6BoF
kjsL5rlvdSgjWMEBhBMAAzuG5vF3UxHcAoO9SWntBry4bd4ejTrroCdhtLndu93cXnj7ud+7/3jL
24O3p28/+Pu622NEWQ3kyRSRX98k+5guPim+RKSENAcS+LS9XDC7NA3MmDjy3m0x8NxuWMUxqJe3
oR0TLpMYKMXEzzRoEwWsASPLRCEoMLdQ5QWJ9rzo9WNpQBkhng7x4c06aRoCeDPvIsEyscXnvm39
3twew6wLzFwF3CyJ/bE0mmjh1KRhS432oic1hV5Lgbnc1NomjMZpjw5m2memUvu03B7pgyBTsIUm
ORiCRwLO7tuYGMJKODO6GBZ2DEPNu93NyRTSOz4FhQDAaQLymqhjR+/OVoi1GxIIXsKSWQlQjdXU
ziZECNXF9Qjx8NnQhg8q9EQZt2F9iHEFYlPBMu84HVcIWQt8EomhxsGtqXp5W9dLu2e93e4Nga25
bbV2o28tehGaGKPtuInWhmCyz7gOOKGFbLqy8cLdNn8fxLJ3QemOB1ycPLebCFPI363fx0jeUHyM
SOdBnEi3m5QAChKWlJ1jZSTCUGCV91J4qeWO8LDGrJDljpwCc94qSBPb1pXI26b0dac6w/j3QGTJ
D2lD3PweZLfHAN/R/SAYx8ss+UBIaLaxxVmAR5/P3Dj0Tn/v37ZqVjT8MqeZAW0jCbbI70krS3zD
Gl28ogCqioyA+5HNU1Md8K2MKsBk3er0Nfk3tQefhRKQPUqKCNWa9n83u3rr9K26I9TJD8ZG34eN
DfW+EvZbbDp2VDj7tFTsvzd1L6zp9R5+gb2HtWnvW23RSe6iPFh2Wgg9ZCFumkqYlOK7WCMPwjjf
TMxotsp83+JFfsAVokW79mF6t6MN6Q82HgwW7s/ZVvopo02oeaQuyiodXTf9Q6kohUW/qcJXqOXV
5DXydu5f119ada4H+IBbNfLQFg/0/dfIote0twy0irh6QANSgw3lO9rQtf6nDz4GyLm5mzSuhg4I
3TQil+eRRaRE9vtHrh0R5ohl33To7W0WAqch6tczy9doRsf4TRpFgoekivZ0wLHzDihQJLwLqzF1
B9jPsFVNfUsfTNMOpKJZ3yTDzQZowjVskUbZNsmpNJ8jbVNnxyBa2zTY5oOeHovo1Mi7St7Sem67
dTm4erQhYmvpO6/SNi27U5UQ2OnEeG2z+EQma+/sJFJ2Qer+iD6RRVVqxPRNzQ+5ZnoMqguIDHS2
aP2lng7Ztcg2Y/+So/Xqw7uq+2MOm2YPnjX1hFxu2IB8SsCkoO3PdpFkuLZNz2TfQVKCYE5vWsfb
cQ6HvQnYP0e1uNU+RgIxiPKD3lGlKBqPeQtSzC3lc0TOkOiq0DZ+jLXnBaXwHWk5hIC0zoa6dvej
Zq782jzbGFrkrfZDt11hvnZRTjn1vWwbGGszWsfYARxCQt3hOTlMznq8hLGnPHWn2NNsuNluGlA1
I8lrN5u7iSzOaEetwGi+Sb9dskNYnuzUVWJU+r65HG31M4EpZDFMIgNaYCvcl9RCzI3dbKJl31h3
wMmTeD/ANrEJzwNgnaQ/Zfist6eQ4+hQOWJ/J4TDhhuceBnaqB+k30gIGcMkDlNW8YLCDhaRL3DY
LNXB+OGc1Y0/0ULkl1erNMr3yk/Z3BfpDo2/Josdxn6SgP5Q8+foVK1tTR1FQrHnoto3CfYgmvG9
7A8GciZSBwp/7ij4YF5AC3yKewD57ogH0T7IHWIvTz5WV0NCaf/oiN7HVo+8lljRbdCg//UtJGLL
emyYOhwtYqiQ0VcmzZuVThTCvFpP7xO5OyuyXx1MBfedugPIRifpiB1yTvwJsPsqNMOVkW37bjcu
BzgXynfybkr8qbCJ240qe6N6HfOjZfryoyp5uvQmF6fYusSvBu3mZWMOewViDSSfN0fbt5wK4SZX
7iq8hjKJp8hBFh3HhHzXJDs5JvMj8hQsUbAkZhfE9zgeVFwwBoJadOl7tsH7zJrbo3CTjknz2eWb
NES/pDz29qUTiRlbmKq07M0/KGycJ7tzjbV2JsoHUaXFtRnPHav/YF3p/viGXNO0NslM2dGvcDUQ
K/dKhUko9auVZnoyTWGkddIGjS6RR+zzMwezdXLO2iHfoEJvweb7XMftfkVEL2rGFUIEgNr8JfQA
wPMM3RMLJw0U7qF/NbTXut9a2Rp4+lX9E8Bjarb8adZC1BclUfvcVBv+pqDd2PlRJdFMWzlu+FS9
tAa6D5TXh+wg98Bb/VJ9KAIkna7DUKyMR9q4puxHn318Xhyv73cS4UiwpjqimaitxWfhyVVXSPfj
p+IlP9X76KI/SutuuUYxBRhAb++adqETg0JqZaIOxJOYeEO90bKTMh0l2rDBIYQfVD3NpV/ba6Jr
nAzUyWrC3HAPvknRtxLEA7gjxNLcOS+04tGyPlsk3Gynrb5uHhCHVfouvCcdBQissp5eHCgt80Yu
vDFdUy/NOZfxYL7K2t5cyB9QV4Ozbel5QQONXcKwUlryzII5+46V9GgQoLU86kiQ5vuRRWn74cgg
obkwIAZBLcCXjHIHiI0f0ktdEG49PPbR40wxxzZWHQX1ZN9nawsmY/8QJj/j/DbAt2I9uYqjlxwR
3NCd1PAyRJMrc0f2tcGVs01mX2mv0C5Og6M5bQdGlnhfUU+qP8bqqEgH8InsITIeGno79SpGDW2T
FLPCBkeXGMFThtL1j/3BX3mJXmP9wLunBxY0VMA1EL9kdD2abr2h5dWu6GUs3Rr5Wkb9lnW2p9EF
Bk/zqRB0tYkaIkO8R8hOpmvuVVdaJT7a1cb7ggZSvVSzR4bHutnp91rqL37iFYf5zmzW2nuw7RKs
z6615kiDgzq68h/ivJLn8JEMcvnBIuljzV+uAIReRS8TirtgKyyjT/qd/afahqfw9N289NLKOCfd
CtBZE9CxdiWOWO5Ia8klPfLaetgbt7nLPl1BAFxFvnH9Wn1jZvpqfdND0rpS77RzsVXvZgYFJgBP
SHE5Y4qX5EXWVkq+al6M6xC4yDoxj2PxCB7NCnbrOsLcBMG69NthRzMaswqF0rvAWg/qUxb7NkGH
rWsELj5jw0IE6kaewxQKDtLgh+N6l3HERVvKvOV7u6kutPywm8n0B64slxC0kjoaNv68jvfoD1wa
F6rhNji6ijO2aGB5ivcJ6MpdtokKXt1XXjDOeeN7gMb1OK/xniJSOUtf8rNCg542yUfIaUAO0b2x
ze/lp3Cfnhz01WDATDdIzkO3Kp/KTcJftYnv7Tdk6jynvOQpsZ7u8kmTKkTJvsIKEZU7vJvk8tlM
23DGsG8TL75HWmmgNGS3vyBz5TjjAflJeUQ/Nzyoz+258Ap/uDOOqMfImzmYLk7vZeX3yMrYaa5x
1I7tebhrdsHmHXrgclyO9Vnz7doNtxJ3nWh94vRGGUMy7HKc6JY9oj1C+O8vTBDm4oGfQCu4YqVz
NPzordthQ2o/8NHtg/17+zEd8/PkEZtmb5h9HNV9cYwIIvFb9mPqSuvMc1YoI1e0GFyEoF7hlafM
x7XjJnfdzrTd6jE9V4/Sa3ydvP4jeaSw/mit5J/6GcX3zlhVnonM7S18QexneM4jKi0TQ1ricZt3
q8ZTfK4aL4xkHDrsYRwVGeJe2uXkwokxfLxbrg1yOxdR5JlOi2cdjcfKI/HULTbOXeHGvvUm8VoM
Kyf6nMtb76rutEJsivHBNbDgvUnaltB0Li5vOZ9qg9DAhzl54HB4Th674/iTnu3NcKw/MmY9VL5e
5Z/X/BxfSe74id6KP/lWZk8wxhgH4wCSWKLRtWL8fOhPher6/bv8FN8TAYaSm8OKkypePcrfBawC
V57c+UlBDr56dD5JE1X5ZtNDfZ9v7Q/9qXmbzwyEDJD6R/OWfOnueE4QSz6kh/SgPpGPe1ff60/p
WnbZqRv1xK27eBK/4LNKXUYfv3ULj1qhcbS2OBT20as46LbSywQ7rV71rGlJ9XsnCa0/kUjAgxCb
75VtceGSuK+/OVYhgRWr3XJI/PZpOYSMMd1Lma5LYSxLv2/HffeSIE1c8W/iLPKmAyY7HZ9Kh5xz
D1UPcUcl07VxOZ/jbyAw3QvPcTKhejeVg80ahV2D3ZwLFrsJyxHXjM/lM3mQAmRALtmHyuArEMfn
jYHu1uY0kT7lE+MycR/+tJMCTt3ijrb9dtpNfCHzefrTvGElwnflC6PL48iU/Cs0V7NbPkuXxVd8
THRckWigoUCAkaW9pht5F+7iHQbxYjXQ6Fhre+mEMKuM19Y1/wZhY7Sotv6ks4vkKyfA0aGx+2Jb
OCn86H6+yhvrshz7+T49NQemFMaUcq7Ib6UL038b3H3H9yO7ms4jrXcSBpkq75NLfL+8TLcB8DZK
CCUBFyKipp7KbyLLGFTklfFJVCT/OsE3IMVibX2OJ0JD9eduV3jTTmGp9tFd6r3zCRJOktzxCtvK
/mCreYte/4O989iSFcm27b+8PneAAQY0Xse1iAgPrTqMIyLRWvP1bxqRlXHqVFa9e/t3ZA4OLgN3
R5jtvdZc9lV/wRvBVs9XAUmz9327RkejEvAenBf9qb4kUMnnfXanxgfvxvfqnU2EaRrZm+qjn67m
Fy6IJA/yM2KcyNXJmBMbQ4ThGmHSZtqia0CEcpq23/sDIzzmmvfmjbtBzc+5IlwH2/rCuZTL5Puc
XQ/TvnlKL5zy0stwzfeaHPR1tdXOqOKNizjhsVoxBFob7/oxxR9/5W3dIwe+VXJnuaUZehg53cg9
yUN7/aY4wK2zH4OXegfilXrVKuQ09hwcvoMP29p7WPv+YbyTV1DIueDFF7Z7VCw7UKrrccds7KXi
ivPd+Tm/tcPa/mm82ReXa3e8827yl/Isj+05bNbevfLrOdsu3nJJE7cMB6nDsNM+jQeT03N9HNb1
RjsbD+6+2jNC5Z33t+7GvmdMMXyQuVq9B6f+XOznQ/fRc544AFVdE/F8iHfxQ3SX3NnnfDfc72qx
Nl7QEHK0jtpGPPUcmXccs/4ztUV+QOvDBNIebfXn6dv0rbytH5P77Ka9yjkLOj+8S/joPBiXmmjm
o3+S++zGvdO38SZ++44A7n48g37cmQf1nxyRetHqXctn8S291RCblKshPWBfavu19qqngEVWCUOo
tRatXt3wmiuN/tz4V2DhGBef5CnZYpWivHtkvnAX74wbhpnsteLJM1YpeaqrYjiOj8HJOuJQw1Yj
3O3sfOjEJ7iKIzfxK874yR7bRwwKwUmyH9FufCzuvRc24nuwZ4CvvOyQHyik9gysJFox5kbMj5ay
m6YKkcUA1GtZfN6H80RRv6kVUH+CkvNnJcpQJarlvs9qFEC2XQHOilkIRShLlZOXxVKJ+rq5rAXT
gKUfZxOaQEpRy/a46Ni6kAC0wTEeiA8ejyGq98ofyqNZ0nVtG+doDIwFEdg26I8o5hgzZpC0V3qF
6DCh0KFbyXfE5kfacDCcpDjoenAR1OQxhgEpWBZMXaSuyWNQwbKoVSlvWWvwMR9muNHopMoTBi2q
+obCuVIAopm7rCatHnEVwGYtCaw45jinRUSSW+w+BW6dbbHJUSHJ83uSP1F8fIrcFDJ6MqvbWiE2
IknFgaY51kVF2ApDo9m0U/LdaCXVF0EwcMiIuhwBPRTjqAbltNeT9HoqJcMgtcVUtegI6LGuIi2w
T7V+Ge3HubgRpskJt9Iu1GgPdYDcDKxCtsXqX6/s4mXsHWfdASxc256KyEQTTm1brXajpKQRYY/N
lpLuUuNd6rrLmrM064aqOmd+kO1xP1WnZTHhGgcoTCH8674SG8qhDgNwMFNPSUVhiFvVee7VYrm5
LPSSwhWqMZUOSR10WZSaVhGvqm5L+Dpth+Jkqct+1moXbK+oIlQsQyi1A6hZSIIOffFRVYanv9ZI
yab2qe5bFr/dXJ63vCzRShgt0DffDbeg0N18JHrzoY/umt4qJ4Ck41DVuc60RnE2WiFOXn2TtiWf
a6RISaCZDvXYMEclAb/JYDd1QUzchanC7KiKL/lPI57RzzVsSec5xyVAvsdtocvcAB5ClTGrOhgn
htlduqo2dr0myUcThKRVVNWpkcpnR7jd8fPW8gBwf2g1AZidX+5cXvd5e1nFKurlTondmZqrzQlf
LIFRgWKpNbYd0htb1pe7l8WSHpXSsORHpd683Px6FAUuFdc+3f92/+e7mF2NIenrITnkd27ntLui
cojQ1SNj3U+6fR1hhwdG0kxQjals+iCS+Xo5Bv0lMNXqxRao4xvqlHpfeNbx67FlLVD8GQQ4fIbl
BaasGn27PLQsKpJw8cg1KTSjEknc8qTlRVSvW3Q7rtr11d8b8a5DoFje6uvez9vLC5aXLk+NnYTL
8LL69X6fz1zu/Hr512s+3/73p492kO/qun/47SXLHxycul4PNTXtr7f5et7vW/bL7b/dsq8/XSEE
3AsvpvOsvrflLX/Z+l8+3efq8kpyLf/xHf/ylz5Xlyd8fkCvY54pU6q2X9v8b7+T5S87TfSPN/7l
L399zt8+zPK2/7IFX39ifp9b64k23VujriQLB36JZlgWv933282/ewo9AOpav72NsTStvp6+rH09
Z3nbYoGFfj3n6+G/u+/3P7O8xW9v+/kcx5zvW/ptu059vs+YiSBG+F018Z9ge3W9XR5t1XW9++sm
HhCai5yf/yTgu0sXdXn8c3V5Pgx4LBF2t/+7t1iesSy+3ubzr3xtzb993deW/Oe3WZ739ZTl/b7u
Q+4ebv9Xe/Tf0R4JwzZAAv4FDfwX7dF11ABYrKNf9Ud/vugfHEfkR4R8oOL/Z4yjZ/+X43jofVwH
tuNXBo0EPoUmiXAYoUMm+JIdSWRHBNcAfjTwoXuu9T+SHeFq+GeEo+45jjAs3bZd13RMFFL/LDuq
DRlXXRWEJ9F20LKDu9LIW4rkjFlThd0DQm7v4dLsl1vLQpKPUet6fNCnpISTAcqF5u6ycIupmcGL
c1uvQcvo7XwDinrjWzCVopaM39gt3lvdp0Ae5PWVMdub0Mw+ZMPMM8rra/q6qwiV3m7Cn7iudRA+
URZf+WOwCUYBu6YzLn5WgXqQQXWlM4/K66GER8WUaDIYlrjd/NBPeKnLeT5DXQaFlUiPnFgdt4+b
DcSbbKomBDCGTmxDqgP1QjEmuGW2yCJPVe3NL0Du82oaaKSlV4Cjj37uf29KKVXi3NXsrdCKdzvZ
wDGXM6b0IkrIM3SnfINMTK6W3AVhk+nh+2W/HTVqSm3gkTB67GumybTN5dolI0doDENBVK2jBg5g
6pHB1Qew3YV/IXXzmxFh5+3qOMdJqn+Y4tFrjGkXT7nYNtqUbBv0lSthY+GaXeoohVUF2zTODnPZ
P5U6SHHA7yDjxYTU61zSCN7HFK1l7NwnlRDHFtdrRP1625rObRoGt245MWyIaRPJks4eNUSras6G
6Pq9qzAJc3gJUrgxW90pxCbDL1XlEfWzafCvB4h061AEPk4B59bRHAO5JgIAL2lINUfpFeFPXfW0
zele8H3gBn+c4dXgshn6UxTEp6y4jxW7sxEQQIYPwmb8Y6bongalWiKK002TQqRIi/TBHrxN6RJ0
UORkx1ZtB98goC6cKHYoAv0WoyU80aytgVMpxij62dM83k2KPQr9oF0l4Ei9rAbeifXY6t1rRoza
ka/m7FSFcQ5s8wMO1wCAqcXLjjxlrdkajWY20zbAFhr7UefT1WnaH5yaiGePoegKO2J88BkCb2iQ
N1jG8uk4oCqmbWPcQc0jYiMWIbBNiBFTTnxgZY6rKtVbKo2tdtGFKkYmwdHW+7exAycF5Rpxr6uK
6sh9B1QgA/JfVwmBAyUJ7pU4OEclHKV3kxINI/1GPrwIiVEU90paPKAxJn0HLaCp0xob26MmSG8w
zfpeBjE2WEF1pOU4c+uBb9y2p/tSUptxrZ+pb2TvYXNsiKjrLMTlE30rUkmvLGOmN+Q+BvB3DCWS
xmloEaCLcLpBQF0ipC7ovXtKWl1p3XQUktA6E50gxsidHSbmPoOUigFtUymJNo41Su1Ktq1N1MXD
7txHPkTFtAR5xsGjpN6tEn0Pxbqv9x1KcAKddnDHdkwLkbUosTiOYo5wJSAnW/gATpRqE9ryUInM
c5kQsF4HO9AX674DUiRM70gKUnJNnMNFgMPZWusoMoebbHpqMVrtbdBVaw0yJOGlDwRyeNexG9/o
uvvm9O6xGZBMGCjjCxTyo5LKZ0o0X6Ke11HRR0pOLxt+46uo7Ckzso45Q/eOQfREUkFH4bMOoR41
d77RAVGgc4AGZ2vO2Db0vM/XKTESez9L2Dfs26mf50vfNK9YbF9iC4J8YxXTdm6q4gh8ZVfwHtj6
vteqV67LlMk9wKpgpqmQA/fQPP1bYFCCBgKYRRSx4Mhsmzb7IyQbhtyTnz4u5BvSPzg39ZTXwf2F
qDIcuS6nOdwIXXOJz8HKUdUtFSGaE11erS1Lo8JauvU6dYZrHFAHG4A+emrjPM/yYhJpsS9kWZKY
13y3Mq3YFZ73gd39tavimuCeCIG/KC/GBLgnHOdqEwp9ScsoIEHSeOLUtpkiSZWg03bTRJ3JopXr
lPPB753moGdFv9Wj8JqJOh6rhdg0XhVRJ9ZVPrQ7N8mYj/X0AyMKZQKSnU/khF7syxZ2YzMF5HIH
0w0aunZ+hqNFzkxDirMLU4Rk7HUhuEQYfncVDtVt5QTVgQSpn1Uf/YhzNz77RKOvsH71+PBfnDZx
t/UEvsV2R1ZocVj2/K2Oao6XGklaY0hvX6IBWpUC1ylTyeGQ6MMf01gUWyOxrofGm3ZEI2MZHKt1
n8/aNh/r6sil5U63HjD+2z+d4ZmYt9cW29TDEJFB7NlcNa2Bjk6qDx+tl/V38KzufVvCG/LwoeR0
gJuZaCOYxu9RfTW4yXWc+ye9GDdjW/AbZ/Om8w167gQ9qrJA6gfexjFMWhwl31Lb9z8y+yWA5vSg
h6qB3XBWyW5wvph7fZ6M9ejpz2Zz15l1upVUwVaRh79vDOgaeN8Nd8YDARsncId+P0Xmg15kAHtC
qqNRlRzacgRnBvXCGoOGw68iRLuo3rVpovKdgvPyvAEuNLgG2DeFuQ3l+CTDmQ4oUTwyQvAxAJdi
/3hXLNBtobdvrcQTOEvq7K3hDDTW6RoYxc4xR1r2qQSxZ+B7I9w+WwHya9eeEb2ajojPttR+2m6b
bBMbzGQdg8OyXBofWD6rm2iC2TUEfnQ9eIAkh/7oZq15WxhDdgxyflYM8esul81mYnK2kaQfyaTp
KR/MJFr0FKqT0qYKymADRgpXioUfYcQXG9WrS5mGplKB/lWkR3Jihs0IExKeHrK6yG4OVY1ZBoay
RKKhP+NseTUjMqsn8Hy6SVF6TKinFYn5I5wIVKntG60BneuKZJ+X4BTRt7ekyTpHp9PupduDeoxS
ID5nvcYfaUWN9oNOiGkN2qOnxxdKcZAbwcHp4LXbuT3hhZm2YeRy1pnmVwBAdIcFk5+A6RRo3uaV
q469yzG6bEAg0E+0dcBQ+qwRJAs2lfgquqRucCkCZf3CPOM0+Ym0eQByhXHKW/BvupY3O+zDx3ps
3v25iGCLOnB6beMjahln+IC2UKDGexvtWGUqzn7jkuwbZPPWzgrJyC4v1o5lGLcGbLKVZitqTVai
VEiMtSN0eDhDPm9bzwUN4szJVYLwd5MxVliHr5phvrKV07rxZs7VhhY8N3Y9bR1vbwWOCaiMQWRd
5OvSQUuWQDYk8xnxTqSjkLSL+QiOja4xV+tNk2Xk/bjmlUUUFfyRiKtgGdDliRJGpINI7opSkMaW
rzydlk2SoXqcDdzwnkRV0OIxNOxD05uYqkj4jb1InPXRT0GwWj9r1ysOsmk3s82IpbMf2T8F+Qf0
wCepJxuryE5an2GLHzoDZAtNm9FsURYF7RbwIqDu6mD2enj2TNUX6HAs1pr4CBKz2WaGfLdai+DA
mgZ8ngzw7kbwGUhp4sGaSGyna24VIb6YAIFMnDXILebthN6gC9SpM3U8eFgN+l/rfRTsK5GFGNbL
YM0k9jtAwRYKedM/4s3WKfVxeVxuVn2OtCHmaGwrnSuI593GHYNTIkOOLQfHpou7fB2nxYNeWzn2
gWi+GnR1/k49mrtW2eM0JKPVGor7ikzeVpBWk/R99Uyc4mmUpb21qxY3odXEZx2tUdwyYKeKhx+4
2lRQNfWhVHELyAySmV4K05RGVjHaJWIlmGOsfQ2brclPnsWcubMy8tkJi+e+yiTgo+hiZvNLqVkN
F2HNOhswRzCZu+SsuYMY0IogOiGbZ4/GktFw4cdXs0hA1s7+Og3J7JGobDepJ84WlewrBiIXLyQx
yFigiR4okS7dudSLr2Fnz5emuiIutNomjbm3PIBWkiY/c47mZYZLsUpIIsNazqBALx6K0fS3Rkgq
XDvkZ0qx8mog3BjEWr23nA0h9gmEEXE/iu6tibyjCJ23qSiQ9CchiqnCNlcFQoB44DQ6GuiKvJhO
Jnk4sxmFbOl1TW7wjW7wQVysJnaA6sRtGmr57yEq+BNy4Bjr/oqJwyso2XjfCC6rou33nBp/RHVm
3aVGdq4zDwLqTOhZO2brusT6bNmoRU4hYON9GPQ/cN+41wYXdrLK6UxOlv+gxf3P1GuqHWmULdKp
+z6o2+fQlighwp+Qk/QdNeHxap7jc6qJs5hOaFrp8nVYzrMeh91Fnz0cyEB3cb4RmhiB7aTA6BKk
89rzq32bQABUUKX/CBA29df85ojEdKPbk1p5KVuHYzpECit6IXYpYZeb2duBq2VXIiZNJ8AnJUH7
WBMRWLpgrfnBJeJA94eQ9IoH3ArwFzkzVn3zFJRNfLBpqxkcpGFeeyB32I9m794Ju6s8oO2F/5rr
gOMeC8uY9pbb3Gt6TFN39KxvWWxvC9yWUazlPwVaHNkrEUxZVYxwc0q1GUcyc+BtMCQ34zReBUF0
qVuRPhJgyAna5vOXBlguc+zTtSb8I4hne1vnOmNlvpe14OjezHoJmC41sA3TQNGnBuzY8NAp2AjT
/QAiS3/lJ6OJApTL6lS0l3GY38wyux110V31VKh3kaDrnjWQf4pcDayafO1bOYcjwlT87jQCm+lO
9BDIcj19zrCo7iST+9ESclfbE6ompz+OfSmJl7XxcGaocqQUL60ZJdsQyNpRSwXOCONH47opx2n2
R5yQzw0d59ro+4tgss0oM8HqGAsEqX7/6CWGhACEJCBMuMaPprMJGBdc5WJgMJbhOMQfaR7BQABE
aj5KqWGiDNutnToPUceXHZsavEjX0DdTSQUAz3R1XSlG51A/104QbT3OAzvK9Sb6gd64doF0tjp8
28oriG3QYFY61tazMJk30Ust6whNGyoTTRcPYYs4pekdUs7gg89Ar8NYY4jloNQN2DZ+tv6jiYyn
ZgysowMvoA7Oum9BASyZwuhbJIZauEl7CKwlJed9J5J7SB1nYU3VbqBHtqUG0RK1R4a1MebFWU+A
uUwdaLlEZ3JeoCbWEkRaZSswNORP2Lc/ZsHbkfnG9BhpRTqm3xn5fhNCxUn57RVYCMCLBUebntF/
terSuvHoqnM6OsjJIZeNwVvlYBrRHT5CHvhwJSr9hWCyPoRA6/cTvNmqvmjuYzQktIPxgKwJQrzN
Ja2kStfEifOUQxiEur0YLpa1ZYH+0u/y7uRKVMaTdlfV4M68JdlCLYDOG6dCLZb7OHkjdxdDus6x
8JL7yYJUe4vLUR3eSEkMpbBC9GCpdyv9BKKesnc0ahOWRWliQ4CG87URekuIFMmjzXZUMaW9Wixr
f3ezGdDFg1k+Omrb9EzlFjvfCh1fwXJjuXsUI9mIff2h10a+YQjC1HuaGTipjV3WzD66pAzzd90I
N+rzUY34V3b74JiqLylTOQPL92PGgLcMQSKapUT6su3o7Humg7IxvG1bsgCcFnzOBILu0NX5Z1ex
+KvVuLgtlk5jzc+0PKNlACC2ovajjRwssVqajtRM4BiQzogKEtueRkiesZ5V+9ZUrxvHhgkoP5Pl
e/qhxg9d5FV/Iqjjz8XYJh5Omb/u7LmisJcgjGOue6vVUJdg1vcMI1nz1OLrvpzR+iG3oGyN/oAL
mZzcZZFqAKISN3ocpSq3Ocb90hdeOtm96k3D94g+u9hLK3tZLO1rBtnlqfLaYePq4BCGAgqf4Slx
ppaUh6Wdm6qcE1DG7N4BYnCrprubZzmKIxdg+nJTS3SgGR0Cz8XsE2PFPCUciUdDvnVBMJx0I8j3
VRhdjSQSnHq1WO53cQzBqYp6dEnubK+LNlcjYGVExn7SkzCCERnrcwtdNXsz4uvBIt80gZ3QHCCn
dyfNceP1MAzzugnKlgiBfyxSlW+LAALt+JjfLffz9+OTR1o15GId3C2eE3JkmlNJdABVvIFshMko
90HhnAC6luu4DHGVNrI9fS0WcEZjtSbifvXILWCh5mSozJJIvWGlNqCbUp0xtLpda1O3zlOnXvt1
gd+J/S62kGppY7QJHE6TDhBlU2ealOe6xJREWydsn70BGGnkwcwJDQs+LLmP5G5RF5nlDwF5D/my
eRwSDegdhPTaAb3qT5jhEzRMtpbM4OXIa+ht/811ijsyLva93ts7FFkPlem9TFkO6S3bId8P90UV
3wKIGZlKV+112FqEr0n5M9YeSJ6vwG/ia6D1/0zE7ZUZA1PqGK2vvHDwdtn0MwM6snc5jrNeWftF
epNqlr2LwXYdhrxPNjmThgPhz2Ij3ZMmsnhbmDAoXBQ3FkK1JM12bed1zC8CbC11+lCUrrkJsvYP
hnQQf4Gm8YmeowRBlYw5X+r7Pp3sjUWg6VqqcjmdgdVc+P3Oc53uEhe8rau56ESxQpgjDJusGpId
5CVkLQMh5K0kU8f82Zqw4FqP+YSkJxYL7c3S2S+WnI8W3TfwAB+KTYX43JPftPS5yZx5Y9dSw6DI
hEsAnutkoiFxcY6NF9snN4bbm6S1vHby+pjE/bOX99d9XUynqmB6ZvHJcB1U3W0Dzhwe6VNFHlHR
MVjOBu2lMPNHeGtknbZqlpn3e0PzAQDSE5/tfFu89R66TdNxdukpy+uXiNwXEtqRSzEQPDqG8daZ
XFUdFDzbIh/FMRieYyyjj1SykPUM+8SbO9T7g5p2pndjYBMDhGbIVnGJFT122GDda28TpdiRqcj3
9I2GTfpd9t1b7ow6qLTwOxyoaFXOGvgWFc6oBR2CzyH/zhf+IshvdFNn57UCkr5ZkBAqfvZZ/xCR
+Kj1uBtIgJxVFOTYUff0SIdsUdKllCWglozRvnZgQqsoSUuFSnYqXpLy+yUfDr5O7KStAihNFUXp
qVBKBC2wRsbgw0ykDQO+QLdKhGUu+ru50uaDQawq0R/M7PTSWRlFejVhDoQY7z0xQ4D1PDLFRPsu
ScukVvA+jMRnAlQq1gMVRlohXErCqLiFzI9KqyR40wSXBgruqQeCugKpSKGK+uq6ycMzVo76fhZ8
8ATQPkPwt1mFe8qSmM+MvM+W3E+pAkDhMcRbGzvhuiZMBES5JCs0JiwElpP9ZmVRdsi7+yJDtTua
47NugCYP+vbd1zr8bzb5o4wekbWSS8r5jIEPSaVhmL8F/DDMw+1NEcAki1udsg0zxoac01oFnuJ1
T9eGCkGNMv9xnthS33aLneHE8cqwUfDGYFpoZaRO124tFavaq3xVE5xnqiJXHRW+at2WSxSrg0WO
0hbgXIEptHK/BW6hX6lAdqbn9qWED7eyY9CmHaW+SWrBuYrfJ5JSTn5J2qcxAUyKwnUUpsad4euv
Mk7eKWyjwgsKAn7LY+kSLMu5dZtj72cQtw3rVm6BGQKGlqUB2YgwBhVQS9oWWlRRP4Y0VpiaECnK
v34I6LofNVBNJN0SQC93Ltm3tpKaOKTh1qTiIigzngsVlBsKyO2MjR6lCtGVKk4XGjPBuipiN1Nh
u1NP/VnF7zKe9sEUDc1KhoTzjvC4yOotQ/k0qPBe/dDAzizY8/ySaN9ChfxCj/2WN8VTTvpv4iCn
TCoCgQO3OlS2la/zxO6JboS3ruKDhQoSziEMmoHySwycwbuw37nthA3GRmvkiVWsMHvC7PjblCaZ
XN6E6bOtootlXT0LFWasoTojAqqlPkvQMQQepP5kH7MT2Md6SUM2KdGKXWnirEzJS7bITU5UgDKM
YgHnrEUcibQLNsJ1r+KWa4afFvnLTjh9D1Qgc6yimdNePjLwfNFDQptj0psdFeNckOfctzBP0yy4
jggG2ureS+dP8LWJ3+CYGZ5DUqEphJ30gZjoVAVGOyQLDSRIzyRJW2IyVzH9GCZ8dslUmUyRtH8h
VxuxSgg1mURqjOKCea1x34xIwluhIXH26zWUMjxAendBofdBMdDCrRgq/UO/GOJ96rhN4UfHJXBz
eWBZREoSkSmFYhwQ/9yTCgs4aCDwhUWF+YkB0ClzM+yF9pQHB0R7NwMKaBLy7rOsGfYBhoiKRO6+
7vayYGSwLKD+E/Ktbk5+6+trhdvcNT7It3HrkoUAOY/WSkdc+KSCw10aE64xH7tID7aRChcnosLf
0P6sMGtRXLWK+eRYzXhI/eQ6U/HkHjnl4chl3IsNUsNIsh3Bt1jHRNcnRvi4rslOQfJN4XaTqlB0
LpKQXyYGsRKDo1AR6cv91RKbTn56SY56Rfl+q3yYgPzvB7/F1KaS103pMbDu12OLbxJ8KJVC2BgU
f8gXd5SRVzbIoNMW2H6uQt2FrpeggUl7N4HqnGcV+W4FRFIx81wHk0qGH1RIfKXi4vFhc+wJIuSt
ABXhEki6rC2LIVYZjMtqrsR8xa4PCabPCb87jyqsPo2Nj7IDrzO5HNupxQBuMjAKUi37GajM+1ap
6OyCXMPlJlM9GGBaS1zSQP1D/UaOymX/XOtJYLfi+qoa4fC6QvkO6jjZuI5y4/kRFm4mf+tI/Slr
zKmdB/lq5uuISVzQs0jbm5YkBxxHZ6a8zV8LM2eo2IiIUu6yujwygf7xBfMFYKPZmQR2zJ95RIJ0
+ZaofRK6MhFVCTHBWj44u1/ua2VzTZxHzIHKzE/ObbAbiddasuQM9dJljX50e+zy5yGWJnF2o3nK
+oAjIVkBHi5OEErLz4UxInSdZyUnBT2xAbNFbUbpYT2lslvWloUdjwKzXVFuiBePzgIsWpxTp47i
Gt+WCkvUmn3uN8Ep8mpqeSZOQFHCr6Wsx7DeUqwH4dTsY2qovywciIw7ETg3mZrWtRFJK4o8wGX9
6NCa78yQYThDuDxi34FU3Z2coHGYtuCcjJSmg4YdMrIlULYrEbYackKLqyTJXwsYOenBCJjC5jA+
VnyvKHQj7Q9LcZm0OKw+F95fa2bl2dit2EftlqjFMepuEsWp/FSLdNU2TWR52EwEh+vrAdnLoZVI
mNUcMVM4Ac82mc8E1HGXHyJQHvyUMDaKH7UiSNO+pvLRDjTxGZKXBXYkt87tc2Ua55YWEAXKbNSA
5dpYkmNCSDjeD6GjMBZBWfT7brIOizoqK/173/NQuKuT3ZBlAccWJFv+UONbO98c7loXZALSXcbq
fkHh1yKBTfbWwYUuMCwTIc3GMZYUr03PEWYuUpfIZtzqOTiAFW5KXeBPlXp0uWnldYsXsz22apLX
84yNb+qwL2aLE6WpwA9eWEVcORTerJkhi4c0ntyeorDZfZdiuo9n0IxCzUIXtM0n8Ge5PQY9Nc86
4rvoMQI7aRUdQQ8QqcUuO+ZjiFZZrRZq/6wXqTYX0mXTw+p1kml9XLa0SCkOr03RXjsNP2GfCKSb
cHbYnwmBmysPT2R0LvTJPIbysLwlHHp2pWV1WehJ9Pm3aVX9mfkpFuDF1+2+R+ObW/Od1iXvhOzs
JdGc+6af2M2E2rvYQwwShGbt4I/q5KLuqy18Sw5diM3yickng4G0fA+x1rzOFukq8QgeUX094VWO
GOeERlWeWrALxZCYn8fmsolgOtDuT2SyogVhbJm53wmMeFpiGJsKG7pUpRRVLPGn6Gc/klO44HV8
2of47gnAMBR7bNnU5XhZbi6LBUo2dGG36T1q7suWj5NW7UxTXHmNfRNYKeoSft3YUSJiG1hyae6S
iElgP3THPsuSkzQ55KGvramgv3IFw50ps3RfJvWdlu7Sqnww8Z8fvKS7MXKD6UPgrwi8IhiLWsuq
9errPtJvGUFQjOTMJVJlce4h4UdVMK1MSfm6UhF/g3YSBd+qKPsfJXVNvPTZvVuK17iVbxJjcVUa
3oYZJSF+Jbh6BxZiGs/zvgRgRzevPdnkuDVO+WZ3ULkrW7/XbKvBkIsqZwrRGDTZe0Am7LrrRbYl
FWCdhz4dVyqLvelid42sp246m5V/XQAQgjo4bCLR3cRD+l40KedZ67obyFLFi/CDcnxz31Or7FNF
iwine2J/Dy3jMTeocOVO+dGp8NcB2PPhSstryvS3buxjU70zHH/E14t/fZTRZUwZGUdQ37fuZG1N
RPFrBqkMVNrhWNbFD47IeeVrDMpE5OO00HGjNbGo126D/IFuAW7YyparwcyPU1513wv9Foyo9SP0
YXYwP+EqXzBG7UmAcwf9ObC0i0fhYhsbCSzUof0DJCDhUGF/N1aNuW4KzcONypmCojNhjGQrjXmt
70Ef75ezCCbsmIgOdUJJxkAcq+mIDIHz2tQaFyNVka0KwTFmIFn/V+v539F6Gp5wQbP9e63nVdFR
if+WkyL9iZ87/vy//+fPV/1D7On+l0sutgeS0bXYOyX6zT9hcx6sOWKz+Z98boNHvlSfpvlfJEsL
SHMuxQc0oXDoUJW2IZHUvKFnuYg1BQMc3fSM/4nq09B/y7NGW2paMPAMihaG5dgCGN6vrLloqoeu
gKl4zG1mcVEIesOtp8dqJlhgImNL0qXaYrnw9lM9ru0xQ6yYIuckml4PwfKHidhNDnRTTyZXLsmH
+7y6HtvOvqv97AkgJH2QwdgUTGXJCWux6rQue3RJmYhL0jEzGDpZEIqBB5ykqN9Sq8p2TQ2RJoIP
telqQr3qF/eCTjPZI7DDTEdRpyxeUxnNuzzGV4/s7Bj3BGmONlUQzXcQZg7dbpxhw5eQQpKqQwXT
6XuUAR4wAzaiyr5VqdUdpFU/1lWDu5dEFpgkrQeCmzqVZQiKMcAjKqI4jFzrgIX0+rEj2zMFBLt1
OgpTpYYGM8MzHebptzLjDepywuAxZTsC/AroR9V4NlQtSQX+usOlntAqGQU+P8/UtlEPgFKO5C6+
hUZdbjxHY+gQw8hwCSLaJapvkkVkRg2GieQVI5tnyXqXGXQZcpJKEP65ePdIDHcDp8Gnab1PiW0e
ftmj/ybyXAmMfw12Zwex4C1aNnsJ+xxBCf+8g8STW/dFX1JhML1HHZQYSl4WqUvLDrJSuQomTOBz
2l10ekrMeSkuRs6fX+Z/3hbvbzaFcyTERtSOjvG7QFlohk5SKULjAXAVJ+/8jcGiVeOd7W4DkT1p
Xv4RWen/7xtQh8Av0fbqG3AIk4Xs6NqeIX7HMc6dNOYmlOmx0SLY/FxA2LEVMzuM623binqPJija
xGQL0/KA0aI1Q773h/bEx5BHckCe//P3IGBN/ssWMYjUDckB6+o6Z45fD9pYFw1XxCY9WiFfRJxr
FoIV+nLT0O7RkZkrrQOTIolK2VIoOg95OpN1TBxrTEFzNKVYB4P30Y+0J6QEgegBllreis7WdjSF
IFovfvjPG22qjfr9a7QtQ7oMwyxJp/6fNzrgCIig9LLRXj3vmK1DkXCJZu81Z4Vc0djojg2yZ6je
JO1R/MEch5FPkd/y9GJbi5+VnHI1eqZnqxX/j7DzWm6cybrsq8wDDCLgE5hLeoqkvKu6QaikKtiE
yYR/+llgRUx3a/7o74YhQ1EgCKQ5Z++1H3yA7ARavxTAUJrRRtiRwMrPw3XRZL/aainM2Tq/6SOW
eKMx/QJedYujkBNhp1+jMbYEz8PO8xL7EUIyepsifP6Hd7zcGt/ecSgWTYJwTEiW7rd3POZxkcjc
TI8liwqaw2TTsbjfx8NLEsz2GUk//jIavKbtZjfkZQJhMlCFF7NPyXihxNeoglXfyx2s22RlKg9w
trNJRzrb9hg+92RAoay47SLST/yaQSCsiU8ui+gjrC2CD7omR2FkmbvS6z6aapwPyoBFRltx20Ri
ncYuoZ3RP90vTE7f3raHiksI1xRYCpj1/vODLiwtKM86xLar8LkKu4FTPt+pqPhldBHLzj/lVFF1
toztCL8ZJT3adNArOga2rImuJmivJYgKSgaV3n/4SP6nY7OgvmLHCQIX98R/HptqwsJpFZHyzXQw
VQ7mqajeK9J4cAL4z7UBOX3Gd3ydDuweo4CPfq6MUQs6Rdevhx5sz3Kbd/ZPTXXfnVHft8TGclnq
Tdc3AS05ugPWrP54rhmsSvt5DidwhCfAMfdNbKmDgZ4AlYaSGxJW7nXWuxsjTte1VWO6zdKfqRv5
l//+tq3/fwjzzMUnElq+Hwrf/DbLkyUypLFfZ8fZj4jHKrJ7V8/h2vTbZi3m9KFsnI2L2WNonVMY
8c08KaJemuQxky4FdvQNq384pG/ziht6HAbUY5OlzILb/XZILnJ8q4dfeUwiZD+FOd+Zie/ulSyP
9P/cY8Ke/RD35skOA9hZQt2mAoq9ltY/HclyG/7bbXo9Elw9XA6BMF3P+na9ZsR7GcrgNm1TtHvu
l05G4yjZ++3SbBiwc9CjIAcWRynsAKzFKKPqQyvr8WYaCkAorXgpAhsiPpmPO89GguPb/3CMzjdv
zt9jdPwA8d91NFnO5ufHY1rGmiXn/+4wSyu/GhlK2D+GrRXSKUXnFwKQsAP9k3DYOTblSaRNdKgT
gC9zvfIG27z1Ugz3ofuVZ0AQg/or98LsabRA0qkBuV0g722jiJHtI/DCLcp2aJY48m3jpesSPM2T
rS8FptUNRoqNIep/PPvfpoXlnVlhwJxu+TiizO935GLQSRuaEkfTnaC/UO5Pmn46pUEQb1rN/h41
GLcRmTWtxSatKrD3RM5EUAhbJopisDLLA/ZS4x/uGe/bamM5MHtpWPh0qViLY6/6j1PeA2evaL6l
xyEL96IFMaSzisKhMT0ja83WIx3mdZrPj0HkLL4HQikSHncuwbU2SP45jJnYyA7b6JHcZ3zim6p2
BIrZyTrMhd7NAJJ8MRR3Zi8J2Ol9TBlgMmnG+oeUFM5nZ4kD6ObM+KgkhBqnp047tV9j7tZbl+Iw
kqnuvAgthsqTD11TJbuJ/syKwFLiHuxkWofVoM5J0H5FvYSd1XW3pZ0T7NLzObY5/ZS6/Qjm7DKi
YikLEtaT4hBSgenCONzTF0fWX9FYixaoQcSBPPz3QUD8D4MAVge2R4IdEjrXb8Mxy9UIA7thHCAt
q8PQk2zayITUU9540Xn+vYOSPQr9aB1EfblrqIjuZtnUO8jY6D9ie0+sGqgzFA5H4TobL5HZ/RSg
wOorJMRV+bty3GZH9uJbhErwwP0cIF9UHlYGwiuHcEiPQeui7cyjcNeY9V3dK/dHHT2LaKPZOZ1B
rhY7NYfvYGP9TaZs5AdlFB0nRBk3s3ZZdtBOLwxK4hGBeHE9nobcXNfd8GfQAhTIAFcpdiHaAhan
0kfGn829/IG+7W4uqKSrgP2CA/Ap1mF8aHOHLpYBWSqOFHFVDeS4oILy5oPDHchZ9mLCjMpquuOI
weWoajcbVXbjziPqcS/8i5j/HP9P/Lu6/zsI/q+yk/dVWrbLSPJtvuQmCEyuf5OdG2tV//sHZIZl
SxGGs4Q4rEOkpu/yqDQP9djR0EZ/mHmAKAeqpk1AZpg5ls9+AahHBNVD4lkktAibXJ0K7VxOUYiU
nHb73y+h6+j8n6M3nHZuT8yLAY/fNwWpgTkkMjRZIctauBn6JxgLMQ4A5nYQ8NRW0RWjW98NUTXv
CsX6J26qn1PKMlnQa8DlHh/cWQBandmA/cPRUS/4NrcEphCBzdbBC5FWf7vAp0B72h0JRA6U7e5T
otvWcTf8LPAG0MGAA0l67HQy3HY6lTJ1iGYCkZXZq7+TXkI62n8/IOfvjv7bCYMuL/CgspXi0L6t
Sgv8bXbf2FBoMFZsPEeDaxlZdlnBEbuR8c6vdoSPl+c4JRVc1r/Dwq4/nAo50WCuKuxin12wLFUT
eRjmIDm51W+WM90pEkNJ/jqmoyR17iOJwnhImgCXFwi+oueuoPMCyQA1SwcCpUc72VPKulciZUvF
XX3ko7xko/6q6iqjv17VB4gD95FNdpqO++hGcCZ3SRzj6wh7SsYqxeiUJOfRI4Uwr1S/DTNWwV7o
3ziZuO9YYdwkIcfZk9uk3eDTnCguI6Sha+M6Y3hoyvjUFbwUidN657kCD5AZP4b+jL42YfKX1GpX
Nl6pmzqLhrVTzeMeVfYfPm4QFVnv7Owp+HIQK2+LQvGmJNLHJU61TOb+YDrm2iZq8oThwdqIxM2e
7eAHJxurUjk8RqYb7QTU4U3c5vRu2UAzyQUW4fKtt40K9CgRISWdJpcJWuMm3ftIygO7Vicm1J8o
QecHB/OEKyhJeDMKBDkkHkQZKhfxRF4HGo4fwjLGU1rgjBxSyXpWRiCge/eHxCTHWi/d5KHY1PTc
L/MI0VaSprxqmH2h/frMWB2F1jCJkD2pyH+fbfKn7L1Kegyi0v4zzbn92BXZh5gnjLqkWu2pjy4V
1mUOoXTpQ6jZvDMI3krLCC8EWGOYa6PbYkmDa0siP7Jx4JMEiwtfwSafTwIsp5e2rUU4bMcWD5QL
ofy+tiVSFLc8RLZr7dnd2PvW5q6ey844zi54KMeICAuuxGuM8Y2qd3mrh5FISd9BrWOOpJ54/o+g
RdWRxWV1M2FPQqYYfCa06XelGPIzNSBglECXV5LMlme2zXLnE73DX06Qr4wq2AHApiSPxuLoq+GL
vnq3jw3fIoSwVqygp3ijq/qO4sXF9TSuWqFPzpjLQzgNL+6MQoFFVbzxZ3oDjbWoDSwLfB5wWABC
JzfUlIUG7W+UFjSj8UBnRUL4IXorO8t3nV8aG8tqc0IdffbFtRwPfuo+2E4PS7QcWad2eL3mqgOF
OaZE50QypiLc3M/d8i98cRZFZT6YjXVKeraNrQ3QeFl0qzLaZWE3bxpLEpbroy/OS2vPFsc+VkWN
a1thyDIIvawV0ip0Y7jocFLtBaHSSLCLt8gqSaHSZHLnfZjeFzS1V7gSWzRAr1XfpA8KcRZex8La
RZXZX0Jrsl6diBsysV9sIx5f7SVcydVXtglKMiPBfzj2sb2rfL3Pozg6EzHIfiwgW9ihM52PT305
+RfWQHUmAUwaHtTY0b0LyZG/mPKzNwcfSGzkbcY8jC908mxEAiHFchGskwqzmaZhsvbZJe9yZ07W
fRI3mE+h+NTjvnGS+NaePn1gjRNJg5e8nw1QchXWBBd9kJGVHq7zSrIZtOJ9OvfPrrQPSZVl5350
3K1pMJWHJrmsGutu6Zvn3hovEaX/rV0m5oMxdvhGeeOVkoDA+0Bt3awbX4Ma61mUzS+5ZZ9ZPxqH
BPXaXWBzcDmRRG8JLkUi7hA1GqF1mYOGsCCzP3Z26u3lMDuvtUB1blRJf+oddrnMhmmSF2tuq12t
vfLsIw5fCxSCb6Ud+xsHJfBpsuHPVoY2fzQRgsAs9+/xQLl7tu6cp4D6hIWPN80JjLIse4nwCT6r
wQFlTmeDkwFQlqLPo4qt8Mk3XEodU2afLC/7icua5CxuV5aSt3i5tiw02PrjrnAVQ0/TkQZdELCo
ot+yp2rArvHLRo65azynOzra6O/SWXEKZfjQ59rn6qPryzabHQ7Kki4crU05uQsh+eCJ5FkOo7oz
q6rduKlTsh93FjTuRUR3fJTFEZzSL1Q3aGdNC0wYyXSr3uidW8ok7xYLGem1mvAS3KSyLE44Rvdz
0Tx4CfdgpRxC1kJvZKzX/VplWt8Uw9jBDtw7avgoKxB45IVf8gz1CMSTZkdM4k2aZ8jzven2+qqj
FhlZGUEE5XVQWzNwkp1r/XRHxVg1eOU6KcAnTgpqbGnW2O+I2Xagl7aOTbIFAYm1Hd6QYM8l3o8E
flkDdsbkNGeZQoYCIz3Qzs1sRdYeQfeTkn62K2IY0TJU/m5aTP1z5T/Wk7LuEsrhokOVSJeiuBnm
FjCDA2LcCisTT19PlIY5bI2hYPnthwj8fUxFEHU7j6JrVLkhRsdmugyVeikgJEe5078X3UcrKd6w
Y3GA2GIzSUjwROg5H1JJu1F6RMaoQu0YL1BtFvgm2jK7q5R3LhHZn4dEKpZrA+FdSELWVZ4wqzEJ
NrJynhKiy1zrZITTFvm5OmZGtR1KGZx1fygtRxzcZomMnYsjeoP3ORTWOcHnu84xVIoWyp5kCehg
RVvXpOCwjezaQ1jmpzp4DhN2D+GEDMHQWBUAUGxME5lkhoR22YLS6K/hnDqyUyfAU4ggocFHiQ3d
YKqdg6Uhgg65sEjwDl7yMfwSXVJeQje5mSVFri6rO5xUIAjzaDrNg1Z7o8+2GKzQxWcYQrXq1pUf
j3eFW4b7EJ2M7P/o1szu89l4LFwILlrSQ5nypNkUUB9r0ee08T3o8CNeRZHNR7cIq72gh7Oim5Ls
Agme0cLVdiQx7zVIh5+IZkdJVs8qhUreQY4MIu8pXxoejONH7oIA0y4rQ09FLwDjFJlnpRAHTcTg
2o5d60wHNwhS7C6UGbnlNJNuuqomosFp68z4HfG65+2HSWj2yEw8TvLOoP69YudH2UmRtFs0Oxru
RKI7NEi0/xoPc7VE03rUzKIH0RAiIBddUwstEkEx7c0x3nVtfesgs6Tli3NfWe46c70nltQbO/WH
c1caqziVwQ53fEcZBhvKNiq7X3WsxLqnGDNp50cskIhjoDwEbv6sKI2sTKN77wascz3TwHEgyW/V
twShkuNWrPUExsKIWLbZ+UnheNrIWezzdIZkMmcNw1sZYrftIggcqXeA3ZKuBeTrEcIp2vFN/TZg
VmY+zUnGKJia0dw8D/O73bVym8ddunGdql/h+F6w37LdDs30VQ/OQtb3vyy3fs0GldBw0wScG9nO
CFhOkF2/m/JqWwTmjzRxdk2u8ZkpTdawx/hOJiBctwqQwwi3fkSDNRjvLu7u1J8+2NuTLdgE+0Sz
3S7GY4Dwd5XkRFx2JbzMyNEvCRs4lhViy/NAlRrVJk7qX5bvnISPonVikqMAk1z6kpJd5u8zB8On
bhK5VVl4U4b4p0glSBegbzYad3m5DedarAnMXQkh03WOKGBFuJqHSie6HyLQez0o6QzjL4BuK0HD
uDios+TOifejADWggE6yceoSUmiXYlBY2x9pV1+aySjWLXHAyig+baLbw/g8+S4Y0An4lGXC3WTl
dgtZrWW6VigJo195UDz6Qj7VPrDMvn5pqTesZsoaG0RL6DQID8xR2JXSPIQxA19IWYbYFm4XQso/
Uatu5IBqbe5eEjCsK2qJ1saJMHTGRnj0EX1ufupKlg8yCA8JQwEID4jo2VINNHubIIU6eaoV/qop
8tSFFiC3RANSk1CtnyyOmLJ7D8d4Er74qcnUaZX7K9ZRL1rLK+UxKCPiuCXR4ddvr7+4PuX67d+H
Rc6UXgVP/fXLIeq3beB9XJ/ny4VndX1ieEVZXZ9z/X7CdbuMQqfrd3+faIVmuAtH8/z323/7V1fR
VB4gvGsS4N4WsPQOdOW+biQfxRI99K9Xttvanrf//rKTtjcU4iHbLgysfz3z71/+/Wf/9irIR57K
mWzByu4xM10Pw/RSMhTjDD71cizXF/p2fNef/dvL/Os5307c91Pz93WWl4278iWEBbGa4gtpWPRn
W1MePa37O7rChz5DHTCI8SMsugNr1W6PCNhd1wFJEYYSpDv3VPbJaCZqlRFtl2m3wEjTD/dOwAI/
k8O7TLpdkqcffV5eCkUZVNcehpJ2p1yikFSbvA7t6HOpdwEOAyAg6HfarTX2bzFyj4uQxaYxwbXo
NimZ2mABphI7d4n+fmU5/b05kxSgIkOCB0ludFCX52qxaIj67AdS3gM/Gf0gJ02aLRgbEPJGEiIT
fNv8o5MwfszMX2oAxGnnaXAoFZELUeiOu+AIh5EFybiwLYqHfEzwlPZry0Rm7sNYbqj2bZyA0TQr
xgsR8cMRwygq9sE8oXl8UNPSh4gqKP7juYXWXKeFeaj6WaybqWArFbToggWZG65PYHDhXMxpJBkO
c6t2iUwNjHsSr5sN7xrHDK78ocbUA1kp9gzjMd4qdmzruHKjdWMIQbeLk6Yjg+5mN7FSLe4L8yml
1L1Rs/gMekghLVkvRMC3K384+lwqhKV8FazZbIez0SbDzvLqZgvTFCN0RLjIpCCQ4Jncj2WnLhQm
WPf00aaSxq0cmxDP4rGRw4W6xodp9fvK7LDeAvCRmn1QMngT9rqXzImCcxLKXao4e044/UBtde/R
TdqrDE5LK41dP7TdhqWi2ka4TKnR5g81MfYovkJxGKPp3i0YUN0iPiU2Kl9f3Q6lVxzLaKCP5byh
NUVFChbnpkFBxdFSTncyfVbsqO+CagCJeivMCEX7hGve4qpfjVXQQJwh+ifWpJDPU8bfYgtnAN2l
9QhPfzJfchsvTjADe5klHiwsE8gBIbPmxbSyqD1E1hDsS0KtZn9SR0T5FyehkzmF5UaU0Glkxxw4
YQdcBSZ22+t6EUstIVUTQNeCMO+NN8d4pq30Kx9LHP+m84UmPtmP0wAUAbzHbUJWp9VzxOhM5o0t
iIKZuvqet6Yvkm5CSV/51shAD6Xity4QuBgRGDA77ax15nndoSMOiYj2sia/F8MIZwartJWOpxIx
1SZo4uxJjF+uqc0jfwRZaCSuTHYVuAP/Z983w0mRcD0/kU4Lppgs5z519GWCR9CnCv879jLXnj88
l5VkmQ530CGeSR35oovkKkSiiZiOuYfJA+4SJNIiOvQiMNaJi5yyjgMaupHnkBUf1lsmu/exK7n0
nTRgzexHVI2aOydDjUrlaEWnmUAfq8L4QUfA9NCNpgrX7dQoTL4VYdvzLzyLwRpoqiMRMSg7L3dm
Id5svRByCwpJtOmetc4flvbA1A0js7af7pxUP+c6PnsQjRy0e1R57tWMriWRBCjBjMVQNSENNM2x
3aZxD+tZo/q20ewFZm0R0wX2oRMMGm6M+xdUB+ndaEbsgaRrp27frTw5tcLCxu3MX2a2hNROT3Y9
7NM/XYRbdCSiue9CvfWF9YcLcFgPyPdowLivkF12Eet8ktJdguMNMe1CxybjZZ4OkWNzASJFQbq8
BiQMFx261KpB5k5DqUCM+Is1xtjGqFkL92b2C0j8LYGvS/M5ttVjWJLlwIDxWngYUPL0NSRVorZR
SANtyQi5sS6VGPf9bN/YbkgV1e2P3pQ+G1CDQcdTUxUNIeuB4cq9Ao2HRb3CfolMaWFP2/C/pQPB
W/bPGWULp8n+SCN4CABjgCR2xzXC8m36qGXTIPgkIaaaigeZy8vk2eaWZoEjLFx5DhC4tj3LuHkL
J1khqUcNgGLyuZ5NJKYyCzYYzhBoYUvYjnO9GwQKUlHNrGewZSqXYoLVbkl7a5B86eoexVp8Mczb
1MxeUYTSnXCGjwjZBCpSLF5TN9G6nuPXLHd/282EQWMpPWG1JASYiV8Xtnh02gTSztochwbshnDO
mjsgUcYvnTE+DOLdUCUbFmVXF5wvwOy9V8x0OKN+TqbZoD6Oega/6Rhr495s0maPrf5mziNKc7MA
XiXonaG07PZGGbwm8Yjq2ZQ/fBZ6BNfYO7sTLOEjymXD6D/P83CwIijdmjs0R8HMh0OASVq56wTn
6LqT9EmrbDyAd9j4KGXZ0EcfiZsAknPa/tAVFRFK3s+OAi5mPVxHk9hTFH3vrTY95aH92x95LpL7
9VyxSUwjkq3qjHyPgbpwkHJlJqE3AeArmxWCvPog7Z1fst8I0sncDZ0mW0PctFFDvFmUVBuW+U1Q
U85L8+k8RFhG8A7EsI7bR9unptG4xbPudoZv4B5g9GSrChMDL82xyGzrpJJli6c1toCqfa5D9vVg
AUfSWLx+6/i9uU9dVvxMVTemDkf8USj/gZsAlyjFBjZVcfDa+E9EXjpCFbFnKcKwDD5uO2usdHFL
PLVJNXG1VKgGF2NsCAhhZSbTaYQ6WMX9sS4xp+I0YOD0UWBvyhwhHrDtF9LA83VpQ4i20/Eez/Nz
CVrmqB2y0iA6X1yG7wHLjNHgZhIxqQcaiXQ/Vgflh8AWJGi3HEZcv9ykZhgVW/7jFGUQ7sM4pd6G
eD6ID3mWSE4sxMSODF00vjawQgtgDciecUOxQtGGWZW06c5N/LtMC3czKxFsM7tOt9SEHoHNBPvO
IgVHjE8zVtMv6uJFg2IamQWeDxq0b3Eev3Uu9lik0CyOrOZkjLTRy/qIAZU1EGHwXhTOd0XLqOMb
4sRN9OVVcUBfBGn6VJpA/xz71hhkso3ihqGht99ji/yFm3iWLsAgXk7o+qfUOIbtqr4F9pXdNsI/
qgz7L6v5YaeFWR79hqyVDIwWYMINGzesEtIUp9DOLlMiQ9Du0+MY7VHPGVut1N7PVM92BmRH+tPG
NbeS27SeOD0WkT2VQUuoDfuNcrp6XdTuaxMOj1OlX5uEdnaT+G9djRnOmO86F221iVfATFiSuLK9
uG54MmPn3tCKMzCI1dAmdz63/5qG+23m9TjCvCbaBEu9U+u3qAP7X01i444ufqyRqbFZTCQIhMZ1
O0J10ojWhFWSBxafq7F9pk+QrQMjlBvq/o+zdd8quUg2UTw1LXwJd8KHnHE42FoOs6HO6AMJqRl7
llwhAV+e39xGZp1cPDk8dhZeMruiHknn3TLuxjZ8ujrVr851SrcUpcvUB9tSU035+8OOuIRGIQ6y
RUVjqRiHlTSMmim2dl5imx5VFxsk8aEXpyMzTMxGVbnpXPIbGYWNjOQuHMdzaN5cH0SMEdBNWDot
xpbrgw/5apMALkbDZeLcWR40nh0xm2BVSgNGf9e9o/Qj6qAU9s1QQG5pW3ye7eIvGvyXNk3oExjF
/AN17jZ3OnGw8hCv26hQoDnVGQyqurk+GJjy/n7FdIVhiIIQ0HZ+RqCYNzYZaILFDpYISpnLVxEe
aXyFQ9zuK8s7uhoCe0xZ6ma4vsN/fe90sB2nBbIeS+GQTddlJP7UrUPlBzq6vwQhlDhW0HgMLSaT
NojfoDZFxK5vp6yOjtf/WTqJ5nf/79+nVN+0jMLDFZtAyTpDa1/OatfNWPAXD43+QaOZrLYFq3B9
0jiieBttwrRnJ2KAbjWpiMg3JHllmEBr9h+xwHpXWLgBQYMCAHKpRqh+mlYG6QtYtPCdNtidy5SL
EcwbXJurI8peTCDm8pBjoLyZb6/pDvIa4Txj+09rvJMhFu495aDD318u+3c+SBqFBMsEDgl/2WJz
atolFrOVvBOa3Q/jsv+8PmRMFfDUyBezF5YE1gmI9/gDUPveYgpBg1q3QPM1dUv8A+pmXB5yQyOZ
oV2OYQ8flGwn+ybFPAZwKLB/5N7cHoM0P6Dl9m5EHn80xB5snZLrF1jr7up3vD5Qz95YnWCpPDRi
PRV4IbLFFnn95fWrqxtSBTWdlDZMUGPT9EyMiUl8qa2JfnzVRU0rh7BQa6ng2AlBb91L5TsTpbT2
B3PcD0bAz5LsLj9ARNMXHgtPG7lALrDBm3/iih/P/fBQBKc8Ml/dAsgndQ2qvObrzL52hWT13h6d
N3Ami7FXg5/pSfjxH6O0303zCO/B7o6siX9XMevmn7HXvTeSdqhT8NKQEe6EMTygwHzV/bBCrvMC
GYRKVP9h9iH/G9LDxmh+Cdf9QHz5MCqfzWZNYhKapaMMypNBkZ/cJkrmtu1g32wRsLM0IzlO0+qT
LBkZlfBeiemc42naXX/0rwdNPYqmQ5ccy6ldXX9eiKbZY7G7uf7u21PTYrHjXV/y+muza8VWje7b
t+f14ZI8fv3h9Xmz9oKd2biXKpd0hcCSHOLJwblekoPlDRe3QO3ShOl7RBNvo6g2yXoyXgQrAPzs
IdmTytwExklC4jkpfLhbvzAvY0QMGX3BB0MHd5HysRljNNIN5qch5gORQwrJOXp0naUT5hm7OA/Z
wy4pVQ6/0gGtjT5taBu3tXjilrPMP10PN6omzLIch61XqYvF4HH2xY07pMUmyJPNFPbZoyOrjBU9
i5uyyrMbfyQCVMvx1ku4rdRSu4uLkj5G3f4CKUEgApLPxpYHCgn2waiaZ7b9C4Ch2XsesV5ea+5s
NMobuTDt/M56srKGCMIuZtFNOpsIWGNMTNd7x791VHgYk0bfj3MBSx4rVBLZR+UlAvhnqIhjGw8J
WxaWiiiuE0TmeyqR7PVb648QI/coRjYNHBJyVPZejwvB1Z23gjl/Gt5MK+hvRJUDfy7aHeTGT10E
F+Hrh7Yp7v02/oLoYZ7MxNjE8blmKsdRb+/BNnlHzIbrwWTxO+l96wX9ke3si1QBeWkVjToLDkml
g9fGdmAoLo0AXYlb7o6XNEzQG1j44KUTYKJPfmV6eGe05y1WR9ex2UskybNL1pTwEDnR759BnpF6
wn3WDvWur5qBnssMHE2Ev40v9lnDOQv8Z8uH0IUIVWzwTjzjOME45k6kg7REx/ux+FNXQ7TX8yUC
lRvSabuhjylDA12wihYi35O7MGQ829pb8s3x3U9REqvqURdc01cjuRctdEs3dhQcjxOli5YKs1lH
E6nrAdCCmbun1Msql825k2wBr+EEBapG8MvOM8CHGy7hZmZ6bzjWT+Ek90Pc32eIAWA4davBTZYY
w1ghGmsoXed44syt4S47zW2T+yfiZe5mh+ZVjpLE9sgrhjv8HFs0gUuVfBnObFNdME4lnKg56C74
VH+4OcvVxBnu80o8KJ9aRes9mkP/Bo73vUySi/DGQ0bN3stqYDGT/BkI9GdzT8aowW0B6/BcleUH
nz7paRDb/SL5ZK0Fd71MjvYE3NJDVV75X1DVz50PTNtyf3e05BmgP8YCQZv2Bnon3f1cSrUmIahd
Yw84Czn9kjr4UyM0rxEShEqBkGyte0d/oYH51QOJtJ/bTmeUdxgo56b6nEyfs5/8HmFd0k/yhnU8
ZreJdH7AIqIUYNOz0P3rFNp4+dMMsQCIFwWCe2rIZ0Tg/oPrMt1mpqDIXjm3U2y+toGfbDJ0wtTh
zV2zvA56EcWiPgZ1OeYnJ1AkgeB60HQTKZ1AH4Tdu0Krs8gAwdP5BJ2a0EdosqOst+ezI8CvVxx4
rs16Y7rDc9a09b6cS1r9zSnpIMcWZknr/y0NQMHD4VxJS1Ls66PwpIiPzhU4XMMDI+A0e6u0KYM2
1CjQkFslPPLBGm+d3qcKhr196vJ9rxrCPmlssLm+S2KbWf2uXmxDbvOiKPL6sXduJ2pXAI3XyvYg
ukXJ0UzI06EnRWnN/RxMZDg2MJYpsMAwxx1rX7N7DnT2OGginqi8jjXtkw6IQGlQ+sXJw2jFBZhZ
LGB5YwdDBQfu0kUnfMwGDafX+IjC4JEzPLESYW7vSV9m6JH11pj8TZdAxejauy6PbqrYO8DoYMMA
ZVQOrxSYHGH+QfxcdiEdApE/VtX01LcAMAfAF6FV3PSpPKuCBojBx9N76B8tClhW+okwJC8cQkWx
qGAU/2WBs1mnPYSfZHB2OiVG0/B6MLUplninQuWqkZJ8xGjpVmEf/ZwHs99aHAfhW8QO33sRNEdz
RlBDv7JzflGaOM0eFiU3qj/bdnxzqetktQaMO0E8QIam/IjelfD2Rqtfk9R/oWtBEa2jggyO+Xdb
QU7oreDBTON91/yIzGhcs8u6NaVxyaz5M4D9Mca0QukUIojbRq0HfCYqXyGP4a4I68+Fq9Oz9mPi
Uc2uDyJrpynsrydQVq6r32kmEaCYBfUBqwI2r75H14bHFFsHiHS7/4J+UaHmme+VD0c3SqRJEI9J
sbz8Y1IWZXLtH2IVcVOiJpiyZsc2+XnWn0aK7QiiOFdL256sPuIiQtC/K+STVGDnywZRW5UUONgh
XGay/5hikV6gDrzFpQWkRZvhXUw1dUUv+ZdFU+CA+wmegKwk0e+Uzg0aEQgT5MbA6baZQZlRD7dI
8LQogc62c65m6qymAKoKcQLeHzJ6s45u4sC7DUbffWqmJ6fPUepVyCss1Hhe1Gb0Kfwt7xLdz1Je
6oT/GbGoOTUzuHTyyIxtFw37uQO+7bAR24ocZnjhAFqJauTrlc/+0jRNayGK/smt4VCEyJ7SnCjh
xLYJ4UTLuJoV0irUsLDHoLbsxqBu1p4VPkdBUT+1WU4JxdU9QLMAVmPXUYBu8/RUetNDQz/vHLqt
OPtpY+/wlkBJbLzqbEni1mLLvoR28SvuxXwGY9keR3piQyiac7c8BFXabkeLjxfvHlG7i+9kGkn1
HCmRm/VcnlLn/5J2Zj1yI1mW/i/zzhouxg3oqQcn6Ut4eOyLFC+EQgpx34yr8dfPR8/sQmdOd88A
A5QEKCsWdzppdu3ec77DAbEots4SaskbWcJ22GyYqqyMI/2zeydHPXf9i1QLitkqrDrbPxS2q26y
3kITRFs/cWab0ppN1BAjVKCipz/GVnJ3/ctQKPc0H6W5WB88BvfOzp83VyKiz50x+LdxGaMVcRac
hTnpthOqX7NrxO3CZhi08SiJQV5UsIy9/kytOj27pzbV12dvgxiTyGCenbExSShn+jVVcLQGY6n2
uCKoEvPcPHg5t1wy2Nqj1bwmY+M+XP/hJGRZGNsMvyHObxL2TEIAj1coTBTdRd+vd+masq86VDOt
bm05oVwex6zFbTrVX70YCLg2pXNbrjirDJkdcYn3sM7IH9FTxD9ubN35LmmS6E41cNzYIko6wYEA
JRCtszkcTJPj3pCv+LknCfPQ1xiuVwM/jWhdASwt6pVOz2Xw7xbvMFuteuanhGY+HMmlY9Kdd0Yo
pg0vXkOGc6C0HMwDWQjGbaLY4nqzQMxoEphYFFj5mZNwZEjXEyQPHcylddJ8LEYp5QRYlvw8LqRD
ShJS/O5pWK2URqCxTzefJSY6hhirdlmkPYZeSu3ujCjvkMcMIY8ZBv0hPmpQhblJO4VgNCIzAWNv
zzcT+7B3uGSH1qERr7X0Fft+8MJ5Qn2BeAATpbiB6aLRjuupFd2bpBQPzZSfDBp/VFBaj3vpDSYI
q9xm6B1bAKNwEEFDcfKbrRF/HhtoJLw8MkSiTtgPLsnSuZc0B3u3DvK+XcmQ76t6v7jyezFpv0CT
kVHGczomm7ylKTkQVFwI9DocXePiXNaYjykCq523sMKs46dQ6m6d6ucGXh4zz4Uo3D7xwpQazmrY
NmtMLZBRIxtmVuRVCsTOJH4XMbCegW4eEqflzs3j8/Zntdl9c3cO4s7v3lNEYow1UzmXZy82X8iv
UPfeTK7KxPpvtR6xdel3Ajeeml7bLUYSI2QpUHipcqMypvQ8Gy/MMpZq0QgzRAAVaKomT20YSYL2
ks8yByTgW4rWgGrWS579LGvbP3HYp4Hq9GQjS9UeRI0ME+5AFmiOfSnqjhOxxJKd+DTBiLOn8QqX
zMpBHsTMeOxYZ0bmvOOSIew4mb91ZGYQnjEe64QD2zrnt34O4nWqxFkt42aZ9hcMx+QMG0NzTAor
oZoZ0qO1cLLOKx07ZEUqQjfHN5ZDEtykl8OTZZiACYmI8FNqcBTXC6PVc5ynD6M9aaeYmfSQgIll
po9PKTXOfb54ISA/BFiAZ6OKHuF2j+vRaNEaXv2iO6vB2Hc1G4ZavFM6tvKkY77KIUhEzrSChS4f
Uvjax9qHasG8I7ut7VbbFYt7z374qi/tdx4hnVwXtJ7eKv2TSx4z4k7t3jSbN5Mp1MEZh886z0Fo
2tkTquLNbbLcqlxcnDHzOAVTX/T1/CYLuVudGdUJM4/FoTnrgBdPG7JHnZwJybp+dOCqaCvat72O
fUC0nKjMkeebKXKMlZI4MRcsn0jbB5ssv6UbMf+4Le7zWpzGFSlN8li3k8A/bp+9VoMUzzC4X+33
EkWEZU/wS+SEobsWn8ZqaPu68OihM5GIsqUNY3/4vFrjr1esqocpKrJ7SNh93GMLXV9bm7ROunat
5557Lm1Yy6YPG0GJWBptsiuorFCY4/5EIUIfmCaFJ/Lb3rcfpxEk99VCcTX76fNgnx1u8CC2l3EH
9WM92ij671rxdP0qOUgUmj6eVjAFiL1rapAp7VFApZ3Phw7z3h4QIpjewZ0d/4ANg6og9+4Mq29C
vxOkCtf5xYV+M3bAdVvAyYGPOO7S+L3F94IXGLr91ZqpJ9pnoqoXzvrMzNb0yOzlXBgFxSZumqb4
TOdEPxJf9bT2qxEVdvZZC0SsSFqgL29ee2MS+xkkC0sDEqaYJwB0G+fOdagPacTqkAbVhhLAAI5J
E5meJmw8Cx/EpmLzRjYaNYpA9JgBp1djnkvc7yXNuIAT5ksu+JGl1U5B0gHMtrji6KJuKoxWQIv8
l9FBM5uVL6Jb+NUFVmN6JkfRTg8EIvTwLfl28G4WxLI26v143F2/0i040F6X1MLuqiAR8fd8il+S
QbHSMUNCvsZpF3RqOPvab2uafLidNZzulQlNgYFaYg1BZxWsSIxIBf3FerpZ2IoHo6UXZ861tTM8
fkfR5WGaIoWYzSbM8uk2s60fLtFfVNXyrkmpqPUWm67JOp8yP0bOyLNg32uz4EMy7aeOm0Txqrxe
e1lg0wVtrr4PI2cxp2Xqo2V82KLVo1TlFEYaKrO+D7crwzASUr1HcQffBjApCg8anAcXcaEFWy4c
jfTzup+snXsqE0Ar+cNk2j/TlqND6/Mt1/adtNAE8aULteRST9/Slc/OaDQNp2aNHRoRSsbHd2fm
98Kw6oPTLtU5h/92lBgI+nFY9lXKIdczKee9ctZIFhmWm9kQx07X79YeZpjsxuHSMHOvmJme3KJe
TlsN7JREwpQWi2amBOjeWTxMlJH6YkoMf4RfW+b0UAzbhGcNmbXV4Qw181iPzvd+i5e9/qVN40ea
aglsb0IKyia7hRKqb8A35NUGh5Bzvbrv6awhn7WVeVEL+QjxihOcdfSJYft0IPb2qbXBzrGW2Gdr
jM+IUaiHlj5sOeIfO6/78EuDPJzeeExHbtFBadHssEluN5W+ER3SUXzTXIaJObS6wKC9dmMrnGki
vlkFTVDe5e3inxj2+IftzK+Wwd0hcNJPg3eE3+2T5MSMFS0Cg7sOSuGsy5MqcDxdZbfGOFmBYUJH
GPn0KAwI1aZMmLeTmgkgP+oZwAwNoz8exOTU6Nm3fEIJWpBVElI/PoIYvnMXgs2gykrcPX3lojaV
GffSrN2RRzMgcaBoKp3iWQx2jQznC4edFzoQRNkNF/xeaId4ba0KGtlF3ey8AUGTHIMolxLUPXXf
vUkq46BbWIOuCxHtFYClvuXv2p7tOC41m4f9c6230+jocvbPsvuh4+l3mUswu6e47XbdknG4BQ1E
TAV9GneCHlXdVzrIkjlW3VGHEkGliF4EqPiBKTD1ns9qPPbTu6FhuI4pywRcGEp9RsZDS3yNvMH1
gtp2YlO9XifH+abNaNMEqSGLiWPo+oLbdVl3CdWWPievK4VgSOnKXg8DxSCEOWOIDv90ZFhnGl9K
pQvoThYIKMDRNCKW8OaYohUaLqIxqCIjz2qm29gT65yeAQuWabDUFMh9IFaOVD0MHdKWmal7agrG
eFmb3kgX8C0P+NCXn1XN3YSQFrG3QXy42mzn3vScGMOb4rbCowRJ5c9bUJcMvXM834kYX4xwKlix
CsX6SORr3d0VvmJ/9E6ZQVKLSSFczxjRoEJQlvBFzeAeVGVz9I0l3O1C/9IxsNMt80Kwkqy9dxU5
RbvemS+0rlXggoMJMpSfdoLIBH1Av9va3hAlo8SonjjH32kJBkHXQDC3rVcTyTSIItDss5L3igNf
wZcLScmHQYRWpZl/+r26XFvq2EisHeA4rBSioQWXq1ATzq279SlZ2td93G6Ui6J6gJVJqiS/Xas+
B2PssBHzblod1B6E9k6sxyru09Cmfb7Tts/xjzVxhHRuFPPen/NPyIVp0FmYZUoDetZkncscAYU9
+1D5edo9dc+ZJL3rmEKRXDKq92lKiYVHVQD+PFHvFZ5Dfd6yv63xK6Ohc+wWW38AUvu1LM+J35gf
NCpQPNfrepsJh5QKa5WkOblWqNGganSyxxtCyDLbHKFIT6dq4vDnG8K8TNQ4VUlY4tSo+OA7Ps9J
DCGlRr6Jtp/buQV5sOvckh84lyEA1I75bv1p1wYAj5LncbtDpDH+HHz1apr1BabA3dyAA4nlRGYI
+y6hMCd63xxyRiIvaCiH8GXzna13LFJUifq2Eix+wTbLomKRa8EjxRMnEu9jHRWcOHzOjijet/WQ
5wTVgRu1afaZuvFLU3SP9Sq+DSr9VZJcmc41q1puwyD27ADRzMRH6j53lNfWTIfQyrbOfkm5K7aH
qAMxSYudxt5qb1ZIOLhJmwZYfbm9W8oOfLcDoe8033RWZL+UWVi6x+uGHXO21c0zprkcHLRdhjkD
jzE/T2dTep+t7p0K4eMO3LLcM+xZQ/sz7j3uWW4ufbRfFo85uagC/My1XxEE1rFEK0TAa83m603c
2oJBCptf/ulgpt4lq3/cnl1Ip+u+4uUspC8sA8ud1AFva9pwN+rUiuNWTpDksBcdbmWvuY9bHga9
xi1N0BjPlLgj4KjfXV855Dk4NY667zzteZyExjge+xtVRLv6d+bmDSbIAAWki31z8FnkUrxWi3vX
Fdz+VxDV9XFJcn+HQeKioZ2mt8jnm2BCGMcc0F3LskTKTIRh441EUIgeVrLsJmmFGEtYHfDXhnBX
u4YEG6XEndaVXAXhShYwPf6dibWGCiruCDTZggYrj7QMpEJIhmTc8UkKJqbqIuZ4DK+/a/vangUO
PNKuSVqYOdtxpyWVgUhBnqQxu+CI2rr0bDpp3RNIagHGNmmH1BrTEofFth25KTw8TaUD0p5qaTt4
lZ9mZd3IwsM+tnGy8qw+li4dxTjZBHYOb3v1cxWp6mx78KnS7WxfaeulaOyfdstJJa7Yn1Na0G7a
+odS052Iyudt8uNIkxzuuPtBIWMZuFpzPULquIG2TuFSR3GR7Lqeo3hVUiK4HiFwwI8Y7mDI0Gbr
uTPtbIe8zWEXl1u7AgKnxlFg2za5ORo86esBi4YWrR3uswLXRt19NHxyUV74rz3GGiPTHrMegFJG
4g8nkJEjI+StWAr9YHQZb7Tvn8U8vg3bKauU7nmYwFOTDbruPZ1xeTo/5Hi7w3LNPmeThx4w5GH0
V05sBWVth4sDA5I8Jkj80ViuSEpWn5bxdj/OVz5SMwle7e/r2o2XjkaDgYJ9aY7TUCvqRj6yxbKe
va7N71wlvsrqE4zZ8o0xqK7cW1x0CPFLNL04mU9WkUGsNyTZprEAlujmbYCsobjP6T0EZd7ShHFc
0EUVuZxG4z0zzgnqOTVDfgTc5E2UiPvO4Ak6ibyMZn95LUZFEKYsEOGonhG/PmQBzcM5RNIT6bMR
X7SVFct01YtnoYni4cetQWK91/nrcer7B4PXeM5dhGzKJqctm7u9VPc9Ha8V3RJQRGj7hjy12HLQ
4TiHKcE1uLbwNGBGGCCzsZr6cj9YI3tsQgGEuaEJvLRe90s3PIA9wtRCJvCTYaG8IaSepjnckZMw
x/zSc4IPLJp4tabXDwunxacVAeeInuQPpM///AujoP/nv/Hvnw22tCxJh7/9858vTcX//m37nn99
zV+/45+X7Cdn3eb38N9+1eGruftRffV//6K//GR++5+vbkt//ss/oitX8HH8kurpq+fkf30VsBa2
r/x//T//hAm+qPbrf/2PHyRCcD7pB8lk5K+cQU9AE/iv6YSXH1n99Z98x59kQsf5h285tnAsE7SD
RSD1v8iErvEPHZYCTnOyD0j/suCP/XsetfsPYRMm57m+Dh0RSsa/yIQCaKHtEukHl8wHyQC08N/f
/Z+kiT8+tv+CPPE3eBYsHhfWGz8IOIzvGM7f8CuDm+vasBBLMKqdvdvqQoOZRojS2fxp3MiP8UU7
JeHKFnDCXvQfLtR/hr34G2CNXw610bY9AzIJbEbjb7+8qW3C6HUeJGvDyWLhGM4lgbDNnr4u5n5M
6Z7zhT7///PXbqyc/0j5was8yYxfK0lGpe9wP2oHwGSBoqven22wJ9X/5Vf+nX309zf6N/YR1nJS
Yyd+I6KscYWRim40AiWrsnDI3/77t4eg4f/4dZ4B/A3xjqm7CPL+TpvsS61Ft9hdV+b4BnHEAWrL
prmjJKu9jjK4SCOrodhwgPGHipPbxa9mMgxcuyKErsDwgjAj14i65c71g1oxmZ07QiVWWdkwLCzc
mr0+Eveov8fuZOwaPGVEiOOJpHfJhr5b+OARnLk1zdHNYmNVhJwzIaY1A8Mpn+9juiVUCqhhHGML
pOsJc136OnSuprgJZjL9xqHRT6Ixn2CrCxw+y25ZFLaTleOH5VR3Mfo76M8yrIV8L3w2fy1bXi2P
c6Km3OfFLePny5iZHFba7DjPqx7FLqnMW++JSFLj6MgfvVq48yzWbyzYTa1ebR0YZD0OmD3sTRYE
sxu3gUsUsmnbN3U6nphl/LQaKqqYvE2/tr7sirNF233Qh3idFfjxvr9o9vyuzNkN3IEru+aMBXs6
G4XBXH2m8+6QIRasSIVL5xMAKvmqCg7dOhEo443z69Kze7Wt/NCTjg8GGXudbam8Gj20BoCGA0Yi
tJpjV/xkOP5laXwfRnGeXqyQjsmPMhNg855XBUa9PjbkyLVzqSI5znHEZTtqnfpWa4Dliwq84soo
uqWFQBBCnRkL6M8sEqL5cGkr54S9uaP6IvnmNXUw8CYIhuTyqmayMkpEH1ONuLRw1y8s1ITr/aqr
/sfYw7FW3lZd5T3ZfVqgiryK3Ln9iLE/aq6zN2vGg5Yzvdpt9UWCX5QN4JO3n1NZy6uu7HvVPDgd
lXXRC06UK7BSmwYY1Q/j9CecYi2gBJzWtcaXEOwrzP523QL08GvN4ai1zHy3QVtp0eKpeq4ayOVw
djBdIXvdnRaCnnZVI77IayJdgr1fVHqxKzRgKLOBQzL73W/1YQWrnJb6cAvRH9eYBaDBLOU3+o+o
upv+l98gvtRSd4nGoripCr5aW60vvczwbCTcc+ZKtC55a4bRwHT1eCGdgLa01uQ46hOqVz03LyVG
I/SBpLsQg0gTpX70DfkEcojixjBum9zHhafR7rJ0FK6llp5QUEQIeGm6dtw/XUFAT1pyuKQTcUU6
pkUnuWX4hqkj/oEP2vdYdLr4BwydB34WMLKBNT7mYswANonVRFSICM9I5wu19iMcgT9u39r0mY8j
PzFyZ0IlWT5CPiE/LunX3SC8pwJXLOYW3l2sgclu1gKUn71iQXGK03bfLKp+Kar5TpmQ261y+DA6
sj6hDkRNw8ReuD54Ax+m82Ri612QjgNT/Co1XO0q1Y/TiM58Xs+u6eankaSsXWs50VTIB5RrEDTG
/gLQ4VWrJV7ykct3vfN0kqpYd+ttwsDBmsewzLrqkOdxlMk4ieztiWsQdgfugSbG3iesldETz2wn
zPw40Y8ZTfK0E0TgIE14OouEMGlN/6qM4dmc87vCJGUNLEpgbH9ZGFiCfmSNF1LufWd+nVyuMdm2
H+5mdXf9EUuek+xyX4HJTUiI0ZCFTG/xRF72aCPjriDe0eFeRMD6GRgJhqt4rE7b7eQ1wKmUyWKW
DBni+uy1tN5kZ4q97rXFzq6cR5vUndzhgUyJTlWNovGGtijW+eTpdkBxYcm/LkfICVS/uUyQko/2
SChliUW+inlTxKzpDr8kT8QXCl6xmxSfCDDihohFgJLxk0fza5fzoYrV/JKgGXaW7x9Xy3lKiZx3
eGHDwn+s/eYxEyBJpvlAst2rZhZyTy8Y+0Amr9+/rMOenM9335xfu0m9Sn9rZMf3TOjwf2eoZZJ8
ed1mZKgnnse1i1hUkYfPOGIaXidiWdYYWX3IzH7t6mhKSFTypQUoiQaGzd3IWsaoy3qcRflo6NVj
5Xe//dUNJwz9ibk9x4JPdF24XL1W7AVI/53OLDNgGEC/HUGx0DYmW38ZdS5FtfDpjIxyUi4rElU3
WDTWIDhcXNYUnRxIil0yA3rP2H/IVCa0tdTYNX0UbbRfv5iXsnbm2Us53AO16VbacwWeVtZPzeet
JR6490VTp96XjMHUqwIRzYukdYBVYVdh+4P8sl7foKGh4O3G9OZ6w8OY+8C9hD2cfq2/RoAnaXQY
7KNZYx/cfvjOjpwElZlGMucD92MVR3pfPbqiv7C1f6RW8k0WuNczV+AJJbIZvPJudCGR+GTw+iQb
hAOh36MsP1fDIYhuW9WYiTa72SjQNsi1A6o6wJWYsyjeBDDzXDx6M1E+TYtSYGhjRIRu/5irmkaB
D+vGkw6hPjYuyZpHKJUqIOD7UdY8FOYyP5B/DD6nv3S1re02NXy57XzpUF6YyT4KrRnRrKbP7NFn
PsI4zCciFwqEnd782mL33wvbXHdFTpL0sPi/h6Q+VLgWQxQwbWjUQPM93gIULlwANnqslTaTxhN7
46HZRWetXn03DXJ84hGrrHZo2wowVJZCHMKPpfqznF9WFEq6W9wPJka00unW0Fu8b7IDcTqa5Gil
+Bc6d8LygX3W5eAVDElfRrrNj2JT/dXba9RW4gHphsEGuNwW/CFwkBiQeDi25mS+I78KPbs6lBNl
TZyP5zkfxnPuIKvp7P3EEPt21UBBiRGwSpbBaJnt747Lrdw1M79qMT9mMhn7BktQ2pLRIFfiD0g1
bubEv1/l8ojyA5v1iOw6BsVfMAQKprkHRVLWzGos3lRae1zO0qkAGBUv00r33cRZwMgZ3mxTjOzI
K3sFyvhdOmo6izbYiE4Ag2gqC11rIjZnBRSOeTjlXW0FPqNkBnyPkLU/hSoBGg3ah0acNBut4mqo
6Zi5QUOHiena7JGlZT5pk3eSPj373GSOhNILFd6yd4Ewca8lbVhJXCD6uHpHTchbc+3urdmpz/1a
vCUai8+ENiSySIgnJGexJ/3o+QbsKaMNkcEhLgQwTFkWYxcyKrisDLiOkzf/XN2WACZL0sez4UjZ
XqCG6QXr9Jb5vumCJxITU93b8edGWezpUsw0ZvpfrHbz2ZlIALaYmA4L5iZvHlELjoTS2PEPPOLL
7o8XkXXgBpR9FOre1NZbf8k+UD1lm+0cP7xVwgJKU2oDsrtofPomxrpkn2v6u5aQqZ4N7dEBZHlc
W3x1vt5uM7oULeOAGJtD6K5IxYuysicrdavQHabkRpokAcsBMpblx3VoNJQ/SHblYVm8O0EjkUib
G8nem3c0X7Kc6YPtnuCNfMaeAHOlVeYBGpexLr8ml4cqTo32kgGeZgGmKCCZFmUzZrc0afXjYDZP
dYlsT+v6nz2PJl2iX6jdMNRO6U+BR5bOJHDAnEwRVK1r6FPxhrka4oiJfGEvv1ayfKOlLrHIoRWg
v1fwtLDkdluuGrTh7I87ioUic72M5yW+ZIwDQn/Zx67EgMXqkahbY26J3xlrmuPChGhKy2s7SRi7
1ADslic4tBctfijtX0nJh907DbF4dX1BGl1G2F6ygGCvaGnsLFJe3EVWln0Ww1QSSJlxAskRHvpw
l3ybUBsOt1Q2XhHv4nqAeNzBlScdiJ3eQEigmfprZkHZTswiKjl9kYHYwT6Z7R9VNYUUWyfcv9ND
lSmWAXsL/I4PMVv4Pt+mGBbZFotkI56X4pNTEdpUk6Zc2wlq4QrujUW7sm0TdnT039zGQEattt44
0PtaN982RWQwEMYUXinMRnMHqkoLrJT+cHadjKTFU6tjrd5a9SA2yPIyunEnEQfuzL7DA5+zHg1m
4BNOgA9uykMizElsQyhQM3foCAxzzSoYt/7/IsSd09i/Rg6sjAaZYjI336b8bPrC/VUl5m9SaiDt
2JS2YAmzXWfyuTqCoATy109IzYqg12lA0+p8L53pyW3pYRuNu0mR01PiAVIuzXh4lKkKJ9eYo9TN
GSyNv225xJHd9hxsVf5q6WUKKHueT9SodzZ9dLMEQZN5FpmD5tSde0oL1DKa3pE1txCKSE3pIH/s
8bL3I4cNi1vaIfSQk8LeUahnEzfeW3JBndB734bCsEMptOesdZ9Ie3E4TVT9obQ20RuscUQrVM3M
95CLUcSqtj/E+dGf7Oxi2fFzfEGnZD/1UBZRK2C/wI+X5wLBfGPTdp/43hzqSwNnDm9RfeJfn+46
pKGhOfvZR/OS4LII0QCw2kwHS7wjZRvQoPvPGIGGE5UVg8DFiREzbaBV32UJn+1bCuHqMC081/7s
34PY50ROyyAdZ4irvayZonjeHs/vC3IHoAvLp5Alpk1m3WOZkCLjz6eazmxcOjMwy+VzA3WyKPKc
GYh4yMusObt7zNe4utzuwxxBcHNCVyT+aZjxU3tCMpMgixK74nC7ABCMSDqbjw62VljJ3u460+S0
ye3p4wJaEonF2tYO07zdaaXAQGWTw9mZCIbt/ZxyYpSGTyea1ZKGK8LVTLNu0PydVo1aH2Sm2vNR
pU0S0oE41p6OR80FyENO4lNdRCSDstbkLhAAfT36XnFu5vYylBirfYcQO2aObgZ7KBUrEKt032J/
C53a+k5OUCQNsFETMwYSpT/mHAHRT6mvN4KqZtfa3Y9GAEHtFwOJmbjpdKB7MJ9WbwFX1QHkKapH
fe2+CqWgTXENfYn7P811xfrP/Uu/8Oj09XddQQZoCK9WTfvYZNqPFgcgs2wOXxX27kmJoJ4M9jTK
HAay/tMAVDO8NxoHxYGUv/S5gGECN4lAMjA4YK33K/AgcJSLHzTNEym3AqFpkwab/Ce3EqKIajEH
SiCh59c814LOYbFBAOJoggQfOsyub2MX11JNIK79pi1ufVgdO93HRnVnerTAMiTLkCfLqKozO0LT
T/zLuhft+FX17dNUpc9uHb9dp5ZO2XFkT4lXS0oWVVc7W7qthVUqJBPQ5h1+J/GBtdPsYy8y6Uft
upmxI3PVgLnOem7hoJYJr4Cre7tI67HPxMVyJBAnHcZ03hr7sbSWkxC8mtLxjsIWt/6KCItBykWL
6aTkfGxUtdZDi8lzj9hyG5hVcKk0cSDGEJ9NUe2rsnvVa/onCyqxeFOFYjcitLWtHpxNC2HQTYpU
y/FugOkUjhT28E9YBOMWoWw3PQzWIukObfM+3XlzKJIAt2lBJUcZuGJ0MGDoJywzjPSPCtUM5Mzx
t5MS3pofrvP1umXIa/YJNdI2uob7iY6vBKMtKwaUnRHflKiqyG0My6qojw5x7gHd51eUl/5+O9+h
fpKR6t5NOhjo8HAJ1CxvYNkOwCMZ82960669G10ex1SVKelUlD9KaDeNbj6Vc//NrQdwGwqj0FSp
u8KVPgsKxBcrcw7KLYgzxZ0wGkYdzH2vQpWxhG3I2qIWAM7SgqHSMpFps2Ayy1LMBrQEj6ragKdG
sxw1SwYIOrGvl631Pubu7YjIfo/xuD4ItMPnplgQQDP/tvRWO012/oTjtzo1pv1odZZ1rimC4m2p
L2AW63GzR77b88wBn2D4bKA0oPNrJUkVdBpGDEtH1aNW6zPtYZT27b3p4jizNs2DrxSS+lnuTdcV
PM7+Bd2RPI1zeZpM877sGvu8wH0QSTcfrok1FTQcOaU0nLC+YPP4Y692Rr8MZo5pecqpyffZsO0+
pdSNXZ92GvHf89q9N2t1qEZQjx5KPTAxHOGNTWdhOh6VnBs/+FaDZYRwq6vwpTVLDCF0MgHK3C/z
/B7nkOEcU8cTqNKbq56rcS1S6Obrupi/wiyXJ99AhOr0dF1lkxxwfQ7BZFZlJAWt1s5+h+psRSZQ
GunIX22lfS9BJWGrW3DjFuwKpU0o8nYBTaZgBh46Ckpv3zJ4TAolEM9l/qF2cxlMrL1GGtvgLPw3
z0bfC+aQDjMK9Mj2in3lSaiq4qZU8uzAW081uoa9z445Lw0VSxHmdNq4MmQKbsIq7pqdoQomkZug
UeiaQ2CM2qtp7EMC5DhujVZ2ICIKqW7VMfXjzik1Rqmq/+nEgnadbb5hn7hkZR31pP+GhUw4Gn13
pDHfJiEn7uWwSHlqKtgYw0zzETMcz4pR/r5OvIs0H/e2TVkONw65p8E9z829nOn4/iIbhKZgySuT
mriUlnY/5XLvLMttXRubaNAsHkSrfdYMNZPCDU29/eFLTEwzujXmi41xk3w42m9zZcIMFAnTEopT
1LKpj1sNxIs1MVRwsWtB0CzRGV0MCRpi01DxVqiyxvkRPOetJjhA+KthB51f/KoX1nfld/mhfgW1
HCHxioPJ1uWuczuICpuQosCCvDBIDKxNiNS71a3tp7TnbO4/0Pn4GLeZuVlrL1eFVWbNdgBSJY3W
GHqVS8DETjp0gnxQdXqXzHRpEaNuP1kfvJfeU3g1YPQWZvFznhfwyKp6zNSPlcjyA12Ui6NhVUgR
EWy7aAaGICDhakfELz6x0SaR2N2agCu98Wbu7meTMSmHvQESQPM6D8BSE8k4AFLPO3qurbY2HZCG
zv2s0YAe9BPGm6Caqhftlx2jT18HN0A94xKmZwP4zPZDa6Gl0sTentJ9RzDTKLofnX1SskCr2nEk
7+3404mzfYzcluJq7wtYRD5qFTczmEA73ru1WGciJRjYkplbD8YtDONdD3O16nneZ96F18gfhSTT
ACwwGl87GXd91MjpF6FpqMiM8s4Bd28XCYV73quoeVqcW8tRaPXMRYsGu6JEdNnzBuybrdPfJm3M
9Hg0XrQWKLYHzRBWEhdSI/jHTh8TDIu2bAw6AxAM9cJ6j1Htia774ZmKoc2oPVKh/mgREAKgec8T
75Y5wWNvsNiRYdhmjJ9XU/5YCtUGc9scnYy3JpfmB43B92yxXlZNvMwkfJPwd9GYOe4Ky0fu0oKO
5o7/gWvyWWj1dyH5D4Umz34/kiNgQ7bTwC85WvtUtsBIezbLYrWxKqBgoY/17SrTaTP/tuJeQD/V
/LQ0VHmDRBBxFROqt8owPmCzclmESYAM+91V8uI2rORjBUOvQ4oBqugPPQYjcBxAblByvtKxEx1E
lyPhqsAVJEt62VQcBsdaIEtLWKHeCmzx1DjCfyZoFS8nh0DkdkEdw1pcehIWZUvNbTNmcXLpBNNg
4uw+KR7JwI/j6aDr0tvNXuWi283nR2DNR9zJH2aOYiiz7nv6S1EuPLB2zvLAQdKlf45AkVzDzHQu
RY+LQfXu+2o733RCM0OzonRK02aOICqmmwLjKhifck7uejJSdAJZvOo00k3Kcj3klQldBDFR0ukE
SWtg3Qu13PU2y36Gtf5/c3Yey42j3ZZ9lztHBLwZ9IQEAdCKlEhR0gQhC+89nr4X8nZ0180/Iyui
B5WhyqpMGnz2nL3XXmWEfP/S+M0Twp7WMAhjt4onqVdMdKFU9Ca8puh8Jhjyckngg99alyFzxex7
6K2P3IRHgl8IMnz1OvasFi0ezt68CvXI68VIWVKLgA8tQPrDwYjECzE119iV6SbGEzXl5WLbKp7m
1xDCmVapIiEnzS7mEmnXxSyQY1jszEWzbXUcSwzJuPZS8IhumAJqP2BXL3e/DiwVAhrgGX26xwjV
5HGNONs4j3FeHJCmlBdd3PaK+JwNYGCaWtR32hjd464KUPsRGpJMiiMUYrgv6NURCaXftGpQPXw6
lAUiF0i7v884u6i0mKqqlL06Sx7RZVQn3ey2BTJSd26C2AWiHkNvQzOkXMNp/GoEVNow/ac9h716
r2H5EsbMQr9BC8bnNt+NM7tJU7DpBsgTZV9npeI7M40CiVFPjp52y4Qo2KJGCTzhXkFGwVyyBd1M
hj31q2o5p/7aCwGJo/KVH1EAsBuM+inQ2LJBFJ0U0mBXKEaFTaodK8XEDqgBvxBK4/pL/kjkJ7gG
LKeR39AbHWkjijy8Xws9ioV81Qz+pdVQtlVI934NXUhPXPHFVAPmtAQBEsmlAMH4SZEm2qpiHcTM
PIvI3e0s6U+wSzF+IcMy0HkBG+/fFhWa2aOm+zXPua/8KDXPHblcHUnUlavypwvCjenz14JPhGZa
FortT8h6l9HQEytmLe+xWAICq2S2W5PSRVVwtWDRWldxUdhFXuircKIQigxKL2n3Itzwxgj10y8F
WIh9FVPBjDXf1NcR+VY7ObberYE2KZKjTZmakxcnnABig/gUkdxwFqKYdGGVekfa+5dOfVIoLAIU
mCnQpRsUd0jJUryEVIdDFLkba2ZXnpuO1jcAJodvKO6HaSeBG7HzfLZhwjMHlWzmfMKblLlvyPBl
vRYYjbVojrh7wZUUhY05ij+RBA7HCi1j1xs7qdW/SNAjD70JxBWqAMUOjXY8/foJybNkM1AlGvpj
5JBIAJCWpEaEq6hzRbaINiApUSWMZTVwOiYq18xtYSpvuDOTrZR4xniRBeZs3GbkHoRNSbLkBODf
ZLUOpDv5rXv6lelO6gVmMhl4i2VFesBKiMx86IM1tQY7jEm88dkfvVoYz6SiAMG1suihFdPvVGWX
GfUagjPHR92X05cqVtxatFwlVV9hVI+XWZu4SkbnkMqME8zxVy4atEllk66NRLhW579hkjJo9yvQ
AbO3aQg6Stkpp0bjmIc2vjZrJehtfLIWP00193g+ouqeE/OyMblMweoC6YX1I36ZeOfMSVSgWs3d
rgwsG6cryFsTHIBGZUGuFISEVRm5RqF/DjTgNTllzpaQOTUs5Tnp8K9GUZ2HZUNDhamUtciGRwBx
qMSkaEQ1TMVo+ulasqBaDIjoIs499whCnqHr5JVL6f/LL6Oj0OaSnSoipbcQYWBG0i9CPaTBBBLf
AyjOb0bvGEqLhH++FhWK8dFovi368rYA/FOl3lu2aDBp0CNJj3sOyLRWbTWO0BwaGnAqwtHFpJh5
U1z3c0rnUlQdyjykiZT1zbYqk1NWVqD+ZED4WtI4hUIDS/L7d7B3+XXsKMVaCYSOurnB6i62Q4RC
kxPrYt0DUWctyRqKuPMbqP4Uxk5GMi3y5mByOd0sVfCxP6ilGgLVgxSp+jeZ6xkuLo2s0fAqqbVv
s/GZHAMndevzT1HnJ7rjO18XYQcboJGD3DxikG73ZSa9py2ayBHmvTswGkFdcpZDdTlvCqOv3Uyg
+anmyUFJph+ZhojdQbjdydSWXDXJX/KQZqeFQZbFCxBrODo9mQJ7xNnbJih8V9daTkey7I6xwOCb
54Y+EQE8UtDT3hXwmw5DBAA9WLQTEupUg0LplA9PpUgsn66xhXKwQVJJr8805urRUEFqV+grC+s8
yBQ69XnkEm5iyhOUxGnj/iFRB2lXzhmxCom8yWEqexH3oaCCNkPaArSDQOLaYYXN7tcvBbv4TpEg
yCJxn//vj7LIAJPw84rUh1XdqfLm9N9/lP4h/+nX/1u19ay8/PobIvEa+/IqRazAzQKScKtCdK55
jtTj+WtJdoscJfZvYlBqAGuP1zwy64d0IE9VygPF5WaTrQFCWShQZutiMQPWSilNYCxKy5MsJxHy
AM5k8GDBLnx/1OeixjJr+eQYMFhy+SNvje/kMgWCtI1a4kLKyX8om2GfhNZ85jNEO7HE0BVrKGmj
boXk33oQ5bLEyBtspkAmei+ie0w8S4IA5lvTWMcyUTUQtiX093m9J4kNfUY27cNHSlLrgO9qm2tt
4cRl+ZqESUslYXiNM2mdjX5/FHH4uoMJc5CwCDzylnIMahVueMozVDAJjuXQOfT1c6TyUbLPstG1
Ir6RDNzKSs60/lgVcPPgbHplwV1P5siUxbkTWcq+jvyEkzV4uKyoHSEpbqOMMCMmHmxG98XaPPIE
s+7eFsB6kvJpgkO1keT2rNewiwed6EO/qffUpCDzzdhi2rTXdsKC5gqlRN0SpoeUGw8o/1qwILQw
w4sfSosc0rX0bhUY3yPDGTS/5PHuoPhRKa2IAov3YrbMdAAu2GvH6BF0xKkfDGMVUjncSKRr7eji
byuR7jJONweNO1efIbDjDK9tIOpI+sAghiihScoZTMcwlObUzZyggqY9KaIMYnC2AKWP5ME1tNWo
PmjdDZVOzMV7IvRILrcUAHFkipY3gCfnRrorhOl7Aot5R1Cxwju4I2Rk3OYN2o8opNtc5bjeJo1a
Xt7j59QtuXOSnMGOWmtVpRBJuiak9VUmwQZshbzqBOZ/UpZfc6gYThmaj2U5UJko6eJWE63peJEh
9aEW79VRA/xQ67uJ3Ag0psOPHA+kEGBvsOjdGXPxEyvaszZMn8TSICuK1INmaHt6bzaFIYqR0GuW
ytIdWR6A5y6/Moi1kzqRUtrWKXbqcFaf9LMpRN2lI+s9lgMKlqIU29CdcrJwfB3ux2BscwhRgpHB
XKW7tavRozJVeuMITHpwNSOlaMaF3KvbzNzjP4Yl3AjWrge5sq2gMu8GjY/B8M+2gQWOvhCLhjuI
JR/0zp/dMZGVY+yXJjkuvXYqfDrscXhsKtU/oYciq0aOxbMh+fmGpMvcm+n2oHBBO9/iHH+UqEPa
mqT1j1RgO3sQNOFRwS7SCxzgzCAbn1qV1nottNG1UgnbFepKvHZWNWHLNLIbkh1Yh0bBAZiYYFys
7biVfC5UKjNsred+/TxwjcFimtTPoHQY4VpUPgegANej2OXPbUUTqSQ06VkycYwT4pI8i3WZrilf
xs/I79M1iSDh8y8nqCQlwbM/0V9qOaTexhwRQRpb5o2FiYJ8Uxo35FXFGs9rfcasvcFoLlPhRh5l
1igSf/1rHM7yCf62uBmjly4lTagc6K37lkBrsRLOYaxp20hvhpMfqP2pbaMBrHSpHLqQPuby+201
ENJkZT19KkM7NlK7x5XnSZ1uPreJeWsHdJH5/AEdMbKhj1ITwa60yczgNZ5bTHRhTfs4aAxbHwE/
6nk8OsUANbnpwO6bPQ9CGAtSs7DI06+cnKiuMS/3urqpCnqjtShNR5lzCYWRRNkkbfYuTPMBBkhx
jvUYWEh5GgalcNMqMc4z71iI9UMexDsrrtLHTGM5pgOcUXu1WM/6HF0U799PsBskg+yzEdERVEuU
Eiqe80Xk2EJOqSmAC5s6CnV0AUZ/1NSe7sngmztEO1hN6u6xDeJ9WxezWzUD3RotOQOd8rp6iHfj
ovnyZxb5vqefTALbwS/MYd3OO78ydMwXESc7jlNsAu1bLhazR5Ot2WRT/WX6MQU3bKzLqh2QPg7W
p6sJbwDFUtYavdHlXkuXZA2pVWNxZxHBWX+oarYGPazo+unuHCDEQghWIhCQqfKECrYMUn0AJ+Dd
ttJeZFSZUJI0XT/GHDa5NIEiUaZuLwFqWOWUgB+MIj7Q+doDEgVw55uFU5oRhsG0Hj2G3xIy9iD0
Y4WIFb9jH1E8N4Aw5BMcRxU22FpLQ83rdJ07/ZjbGCqkDS4Ibg4xjUU1vjW6VJ2DaQQzRFGMZZto
kaLCY6GgHY2e57mfHwPKCLjp0Lbkiugfm3AI1wqe7o7Mgh2SOIBwRI/5YcpSEtTrpKtgUY7UBPiQ
M+RAguWMWZKp1B1NUUpODblS09Cph5Rg9g2xJ+ZO7Qli7qIwg24y4Y8QlnuZ/EBXEKGqotyFuPye
0voWImRmZOGxK2mWj5qkLOaMDGNOT1w9q5aXBhpFy4JaLebXg+g3FAXiCfi0NTwgtBgNlmMLftaO
vd/fTHqYr/FY3YuR/sgkWnhNuhz8yqgOe9CSiisbD0B4C7sJadh0pZzthLAXWfW7w4i8DKMSGMPY
LKoDJ7NTMPu90zHeaK0nUEDC4sq1TkJtRGDHaI27dlRravc9fBUVJPfUdg43k3SnGUK9GSaUeEXw
KogWsndKxu7UVedpXPLY8Pl47KEvssw1KFTMpfjj1UZ9smTcymqTxk5emalLNFC1sfzFo6kHu87M
2DzL+tIo3IB7DgQw1QdqqDkhPPM40ov1xQMnG8BURn8wjNYB+F1D9tMffl0c+SZXdaYLbljNnpGC
Mkw1FAS95qJJ1S+CXuN07rR0AZR0Djzqo2Ygx03zXt8kIvfoSpRRhgvBac7k8tDMXC8EZQJRoauU
dcgb4LRDyXXI0I33cfysBH66S2Y4u6Ks7y29BR+htZ4ax2etmKiSpAFBwJXabfH7chdqg1TaB0Un
7eee/iAMRQqhy+/9+qVffvJnC1maVk8Uq7NGszMdMFmtNyQYGKR/kHMmrPFYOapfZVtlnMR9tPyH
Xz/JOW3+3FoYw2MLSvdo4uG59K2ryesZGhLjdBfNK1Si5qV/GZC7XwO72ka2dM5fzLf+0zqQn6qG
eI0dgcIvMC1bfea6oF4qBoK6GS5Y3fx3BSPccGkq10JLKKyWsgqsQNUJrZX0GvRO6cae6KVuvtE/
+Y2H4knnjyKjl7hvFKvsWcbndZpfjRgY0RqRnXYmNYfg4fpmHCJnPgqiI3jPNQY6nKAc8B+IZrKu
tAjFD2Mrn2JlrTwlH7rhqIU9gzxwR7tK7PyrvCYU2qqjUT7AgtYvwTMp1U310ZdHFoQFFcI+Qisz
30vNBjaLItsdTleck0eU0RlUyJyCnW2ZblRyY0idGPqRixRGfqw+CpAUXpYeTeMqCJ98dMR5jnJL
2jXSHmpMw1e1RVjS0op8h7E6nlRkWvW63JVulVyzJ07dKqwCUBjIFVk7LnhIum3+HD8Lb0gJKCVh
e9gUbqdtlGf1I5X3srhSwL2H3+1RuVm7mKHqdRnaYy+gmbjq9wDkMhjwq/itf8/6lXIJbfPMh5vW
6ufoDneyqOEeXLtnySGWAqntkUiFEijXE7saEiKXG6e0QS7Sn1RjBf06RYWxym+kMqEmEa4xMBvc
nP2mb22/Pc0PzWDDjMnp59DwoVy5grc/xGvQhU+Dh/2lcGj2CPGG7tYebBrPZtrlh+xZetCu+bBW
9UsneykK36O6A0DXd0DvHOtJvBhXebJlBo6wJUmF4+VLt8MbMFMbjtfCIdubRwrHXCSv8TYdlxEQ
cOOYvOBOw6538u/6WL0Kl5EINEdxs+28Ufc3hJMb8tr4MHfYrwhqqCZ/Nhx530kSOYkn6Wuk3L8C
XY3N4QFIfPuGHeLOApwp26LcSJE7qC5KjJZN9WRtQ8TXzdrYTtlKVLbxzRTXHTfZcWdQZGaq2t21
cvIT93C0BBOw5F34TKSZpds8kYYWS203B3kV74Kn8Sa48Ulzo61xq/OzFm2JefYD+y5d5LO/5Wya
AIi8t9A2vut9tmYZbCiWUFt1AmhQKEFfIbi81Hsfxea9cwiLf1w47ejYVq0XLtlxq/A0vqe7+mic
S/d9DNfNQXHLDarcysbzfE/eMIQ8GRc0LsXLElgMk3mjJg6hoSFJEj/xDwQbxBNNtUKEeBKVc+tJ
e4o+wxtLmfJBn28R1KMAd6l+p8jyTgpfDEpNL3+yPrRkjb/zJqxpmUAuurZ7c0Du4EkfzZu4cN7W
1kY4VluxW6MCtdbj2nyptuaTBDHqEyifXbvdQ/a0OHqQ4pIV5iVP6eAJV2pFccsjpRwkXgG9fDYv
8Tu4nGpjuNplNlb1vQQF+8Q9cf4BttimXnYQn5SLdQnjLWUwfztTQD7xDXFZB2NtrpoPgSQ9l+NG
vqFNpO/CXfGgvwyO8eYf6n3g5l750zihv44/MGdP3coiVJ3uCX/5qlRXnbjyC48+3b4zHtMLmLzI
6YVVeqNu/yIqayyfqq0trm678XBbI0ZGWjf8BOIRxEzcsSWujC90nBPZKeZpQFqDD50V6IpnoWKv
YdDAqpygmyDNI4kMpDrJXFu++VX5HL4LBl6jdfPJjXXctBMhnSuasemKcDhPOhOxgnaECKl9d4hq
HjaDiZyEZWtatA8r86G8YDQ3C0hC9Hb2wuBCcUUAjbxO3zQ7/0b0pQqVuX5EEDnOZ+FJpu/4GN/Q
cwuUgldp5mIglY6Th/FO9eiZtmtW3c/gZB5LkIe2uGkPwtN4tg7zg0ATlRPD0ToE2tH/HuANHsg4
pAJMR/TKjgi3In/RrsbZeA2e2BJeja3yJRwaj/kXc6mnYJDhR1uHXv1c7xADRShF1+KDtcHMsA5f
9Z9gj0w8oPm6koknXkPwpSMBS5EBDHlwFbk0cq1dE6BTIA2IyWxb1sZ8qsn9+RGDjbCL3wAQ+Y/S
Vnqouvf4kN3hjFG1I3huCVJfc2tDJgMXZ+DtPKQsZZPvVayH4uCq26ayg202OfGP1ZKisTJtbWDL
VIkDWtPoFSw70GxmFhnC0Gxes21TerSU0FQYjPOtcKQFi8p6shXEMjRAvPkS5q4or/JNAMl9HW4M
pNkXZVrJTvtsHSXRLfeYIDVjVbnjQXctpon0ILwkm9bj6C6fo+/gGBe2+SX2W5019QzwAu1CZxuZ
i06YQ5D6mXvtnh5nxkesbvDtpmEt5+txvwSgbopT/mq9cEaXDpUAhhu4oy28U+dHjut/aacEIuw5
Id7Tn9GzrNoPS0Snh8D4WPssC7Zw0Z+C/qKPu3mf2o3brAMMQG51JFzvI7/L1+klo2n0Qekn3Jl7
KC3qpnkNn8tp03wy5aB3tXvlQ3jk23UkgnFsvjBjeOCLmKs1sJfomoSeZV3iYdVJW5k2GmmlAk+J
Ob1S7mK0083NuNWSAzh0T3JnRBovrdei3DVXMFL1Lx9W22gDCBT3JAYbx/6nBcJH7UumFuTmzw2C
wXV/E15nvul+Q+g1QUkgGuk3bfLpEWplvidulrv/qjqEnvqhWpcOaCbKlmkNUOjT3yrC2iIF4DHW
PIGEhhvhkPgXW5g+eLb48vYYFKcNiSpB6Q0PWnfQQxc3BuDdH/JlCZ/SAL4d6clrF5DtivA0cd6I
1tpzfRmQyX9ArcfKj9PjDEwbSQ3KWgNlMoDGDRMTwJ9rehn4PLInIDCcs3Ir5XYormlYIX/o9mkL
Qns15Tv5kf/fICkJt0G/ISOi35NMvmgrE9DlK/pIeugouQMlnjt7pF84KcTFTVePbWs35pWLpNAd
ObCV3/Vja0HR9HyOoW9xtpUuLFDIn+ToRlEwf2weooccT+VuqDbBU3dPKhcyIzOGds2KqJwtqQNO
+Qm0N2TTf9YeRgWfisOtGGWA7gUFMIgdxTmOc6iQolPwbr7JRxaJ9Du+9G8GtTuPeJO34lBtw123
b1/VxzJ1JzrCaEqfIAMSUUdIyzqcSdS1y01leNZbm7kmiqJsX5BKkD+Qf4IFMARQ8hDMT8VX+bbg
bHBvonkwOZp/EyGC3SP/wduVqd94y6YXvIvYsFIdGBLaeSyMa86MBDI/1DBVdpRJr7kbdfvmiW6n
fxeACR7nn+KgPxUvsbn2PfMacPza5c94UNdKux7x5h1LzS55WFhH9HXFZOUpMdgulbSuUaCs0xvn
uDZ/D0jCpTR6HKnr3XmfmEMxD7B97SCdYNAxH+m4+eVd6y/COXvCKTOCVmSacetAKvqB2HP+ZmOr
MEbsoalSo/T34h3dylPDrWMHKEKj134yPTKi+PoI7NYu2hEdffw8OT5n1A8GvgClZce5FcMPecDr
/C2q7Pq7O0BEZsqwPaGqQ5D/DLCbrCuPc4udXYA317bmFLvUAelzNA8lXjCTU/AaXOQDJ4fgjTmT
7vtiV2KBUV0issonfSaJ3Vn8tgkK9g2gEqJDUdNJ2k47GQCo99TVqVOoYDWR8jsAQeh4lk+0f4M3
iQWLE1VsYyzJ94npps++RB7u16vwVo5vYnHpidN7oeocwDN0OEFFLhIFhNQcz0gEH1WCiB67krAW
jvUtvn3OPuLK+uJhsKsmHOO50GyBQh2z63gzo1X/RsRxvQMQRpX9a9JW2hVDC91JicCZc03Lz6nu
hO0CuH4kNYhbe9TsQw5+MhlGjkme9I0JWqAcd0DKXQIXka3J+rkj4vZQvPfmKtin1+BUcoWyOCt1
CHa+KQQ8qh/0Z7iIcmA1N9hkrAOKZQiAiMV30Tl/5G1LZ/ENXNWVYgYvizuKO8IrXh9ooJzFxX1h
83CFffpG7Y6LQvrd+HsEJEuX/Rp8sRqTH4Siqj2Zdwy7H/FP7cW09LblRv30DyZmTZ87H2fkVXG0
HvEyUtcrD8Mua9ZgETfhVxbTw+I+5JFqyDyqd/GGPYrx0pE/sOzX3Qulj7Zak/7MpcEOHtRH4TVz
xE9xcsAZggYWzgnrIcJPvvL2nQwR9bMGro8l3G7nNeSjYRv2NojmT3/f3IN6HyPm3coHwTZ2GTa3
0K7gfphb4OKvFtknIzOUL/sHCb0A9nyHD8RAK2H7o6O51qW+tDfEnHcTRgj+R4SfzFUUoc50CCEp
b+IfVj8ptXUAPh8TBb5g9d2Xa44IHJvQZ7PLt/fuEiqH9Et7YXQ+Ru++Szy8b4+Rbe2Nk4S/8Ive
AqILa36GiF1sDAUp/Ep9Ew6iV2GU31iwUGxWf31P68QOiSZA6LOJt80uxAJ/lp6WxWYRiXGHM7bS
uVwusSYdBpd6XnCabtLLSyXRlrcp+9C0xXPOxli9pWjZ16Ojnhg4PKTwIu/Db+yv5iMI0Ognvvaf
bALCk+Tkr/l1ylxyLfWL745b44k1iklhfNF1OyiHaQcqyHglZQ7IzEygznp8bQO7gw5CMqjCKW0d
bjkR+98ox7muo72Nv1WuGJyMVJSTq/CIvUp8ZJUPViN2i2OMB+ZanIp35OgWUXRrhAGE2vmPwVPI
fFr59/SbMdy/cISeIFGtxUv0wHIks+RgOVvR7mruzV17be4sj+EjMZSr6Fw5w527q3rMD5Jj7LfJ
RdwYLzWzrUJQWjgsniyW2itn61v/Nnh0Y+7lDYEaqa3oSHc9R2lneuHCDu+yOZToJCu7cURafjT7
nq0do+mjvlRE8QZreJAsGcPVfJnGvWX3J/9zGO9x4wiZq4luQboMu/669YwTae1c/RaHD5e4ARvj
SnxdJtAIwWtf/hCIIHuz6mScADryPLzA5X8sXG0/ncoHVkE0h9Zu4s3Wbv2o7UaXb0A8KJuGhuAN
j3G4IpqYkgSZfwV1ITZKmlun5fiMl/Aj51gWbsaN+EX0QNJsWMDvAgv5IlxYlZ5xLN+bF+wUMhdP
6SLcIm0daG3PVOpU10AEPVgp8HhaM7tfP4Gm7XGglpbdEHtjGzVTGvE+hqa3JQ67oK9JCjRdNwna
9gZqeLKPfv1+gggrS9qKoWIl+0bqCeiq2cfxPPmgKjFMKXP6IqRK4xitxufWG0HeiVrOj4EJl1el
dlbFuEsizl6olFGIDt05EePKTQl9tMOyx+o8MRmG5ZcY2c26o7OBx3tWkME1B1UaOS6Nxf/5ZTTr
Y6eWupvoYbobyQNWW5UDZVqn1c76tr6LxuoPFpB04PRFQREWfcImKwVuKr9+0Wey0oXApblAEROB
McmOdcTxITTviCxrLyw5mKN7xIJI4VnFe4qSgxLtRDSiFl+F5BxQsRjKwEQ0IGF9rk+DKn/JCXjx
PF641+bF5/PuIghuaJk6u6i4c5H01K0t3N1VMH0rpX+EMC9zhA06zGMvsS43TBUR/zEPolNlD71y
RubbzPY4XoyGGIMZqwWVGRpnfvmsNvdJRb26/ByZI4zCqPkS4vhqgVKvx+axFeaENVJdF2P6Pugl
JdTpPpWC4rYq9NNed6TJOCdT4JWCfFK4eML2f8wl9ckgd25lyKQEEBxKlIxCSJF/8WnubIbWfC67
WXOSADWQP863YZYfeBwcYMh6pU5UfpkCOCWj72woz5+mTLim5Yc4+kLyIOtDk4/NtsNlxTqTplsi
31i0Rm8Qp/BUC5hOMGNMrl91bi8G0XqBgsHMMI5mao37PueQSSq0o0AHow00q65lyZ/kTitk+xn+
KkKcAQ3exz96nzvtRx1qBZEIsy7pUkdLOS4sSV4Y2E9xFXIblsz1f/0/xM+fyDUggMoinYIi3379
r//SVNNEvGRouqXizuRFfwO66GMq571g1t6gwocoLDAFPfuFTAxVkxHrklVurca7UoErSRj17e8v
/598l+XVLUkRTZ0OkfobN8cYtbHVCqOG+zX8+KNqi01A6SCmiiEsAiXCgah2iXil//66Etih//jY
kqwYlqnR3FLl5Y39g5wjNkBd5VGq6bSQ81HjFKt1NzKG86TjhZ9F1PRZfcSGd9Qt9Jy0k7nZFspW
tYbdv7yV5TP+/gQkmYANku4s3tFvT0BKNHFCHlp7vggWIa4EsBDCdwgH2xMeQsh/9CcXIAzDd6R7
1t8IsJgJx3OKPpj+ZTgYf3gvMvwtRTFVTbZ+fy9a5EuyUET0ykEDszywwS9YgXQq30O8aL5gqv/y
JJQ/DUAZi4eBxUTUVf23J5HQsZvLUiBiPafcZwzZzVA0dJKctLoZ1uby9RtS+1aWJJ5nudvgRK1G
jvbIAXCZpDuFGAIkxjGxglxgwOzzLWn8IT9xsN3iuKrrZxMNSDmhTG0zHm9J7AnSSsq6OWlJ1SYy
28vfH+qfnqmsKAYWWXOhXv02rqdAJekgCRrPzNgIyWODklMN/zJ5fg3S30eOIjN3NBH+lmHI/3MQ
jzidp9aSa6+vtStsmkufGfvBoPjdMmNKSrDGkF/msgfHYPHDYG7HWDvi/4BzOKQXPWREpU15Hkih
MAkDxgdtqt9WuzBLyre0qo/zBECj1CtXbPyz2IU/RZ3Vzt+/LPk/6FmsQYqsa7JomRKIz2WI/GMy
WpoKOFxWuA5YHE0Do4BWAOKwo9UyZTzTuY4yD1jwdoT2JC5lZdPJ6/Q5kGC6hgmEEX38JvT920xq
gIEwF5QAWsE8BGc/g9f797f7x7VDUWncLcwxWf/13//xdpXG0gsj4u0ystadBNUGw9V6XrBTUtbf
Elrqi6f/bdT2sULtMkAAR01mlZpi+2/v5U+zR2HhFlUU9QhDfxsCAcISSTCn2ks0uidGlUz2QhuZ
QmpClVy5gcZ8anta7AFtjCHMvv7+Zfxx+iqWJqsinDedgfjbs8Nv8t9jcERQZNeSTJG5jxCJTjcT
zOZKVopVs8w8fFkJQJDl4fTyU2xSV1pwMiM2OWzs4zcBUDxpxP7rNpa+WyOh4Bocy7SE3ZNyyybM
lbzzax/6H3Ai9tgoKZjG/W6hLLULhurvH0z68zdr6ga7saya/7EuoUFlAIm11xR7raPEriu4AlGt
OSOoGdJfku0sWduUwnkM+eXvr/6nfZERthDPRIB7ym97gjr6aqdm7AnTwukRKE0MC/u8H2JXCoxb
rOUUSIb2Xz7zn1YtVYSYpML3gWT3G04uIS68n9Kh9uaRZ4ng5k03i7e/f7J/e43fPhn4ZBmfKAMW
kd9x1mtXNbN/WXz/OCaZDJJiMS9ocv8+Jq0YVovcMikqyVEGWgATq4g1MsC0Ir+Qp03hS402WtUd
8ctcMDXRjEc/nKaH1K/2Ud0fexF/qClLZOKldKkMKgbhFL5FZeC0C5OUSLgJFth0g0NCZXQBRgXG
Yxn5HwtwzPRRafz9i5OWqfw/V3tFFDVTAc8pWkj2f9tTVK3sFAFYkBcgTl+1bOMrlVByGREURHKm
mdGkN9zdtBzA3QRCRdek5OhbQpH/+1ux/vROILlyWNVkyfh90al0QzSnUqm8Kv8RAprtoUz92mgl
+rgTYZetv1cAVoTK/u+v+5+nE1STJsI6Q4etb/76hv6x8FqB1M51klaEuoS2ITMnG77sdVH2+NFY
dJf8yb+/4jLif/vO+XymZmCc1xT199Ox1UTRTFQB7jAVQm+MMpuj7EtZx8//H6+jyqLEA2Y1V5dP
/o9PRu4B5rLaKDyT2s3sk7sEiRtM9b+cNU3lT5/nH6/z22FLUFKd7E1eByRFK1iqjeabW76+EkZk
AVKh0ld8TKNiS+DdyLpdvqrx1qjiKx+fWkPf9Y5gLZorJdso6LEkJRSdmJPQaiY1mvBNYh1USlCE
bkZepQK46QJqRuQ/Yr8vRbIUZOQtkMJR9EL36SwTUYUfPAWwlmXZ55ofK1utagJn7p0iCzPiwunQ
EYNVrK1ARQBftJuwmD/xmQvbgQslnskBeSS9/LL77E0ReUESkulc5bh2xuR9MGyup7TaFhaylZqv
koFSAuxjiblpaO1iiwxJuuJj3JlB+DpkuohwFbqONqoXqNs/Ikw8O/HpYBuaSQ1zlgyn1rQXgj/j
+cyluXJ9KqyFRQO817HbxAniAXMMn6N5vgbRw99HivSHjYkDpfG/STuz3ba1bF2/SmHdsw57cgK7
6kK9ZdmJbFlOckMosc2+n2yffn/0qnOQyIK1Nw5QFSwntkmRsxlzjH98v8VioKIMs86jpSQZFYNj
Wo6fMUAAPege2yTbG53+6FbiJ9mIdqYO8Z52nmeRRl9rEZhAmjpa/Xd5aG2HzHykef2bpZVLLSie
RiX5odl4ZeqGxOM90dfjEJDYKW04/v6xam3sFQOvmdOUuO4xDqpq+qudeE9bG1UqMzjmLaVTBSCo
IX4mXfdo4Xo1yuZRhwxdtwC/o4yCSCruqzJYmrQRSpMfiBLsOPpmEXT0ckb7VDd39JLsddk+0jLn
Vy/RkN0YhvYy+NraU0B7myQ6jEo/NZm2LnpKjyGP3cPN1wzDhFTTEpI04gp6FubTfepmFy9qp3kM
bO3l/edae1fn9R717aJuIVToyPlkIrZQyTcWZcGmUk911G68njVNM78ZenZDn8U2CbO7MdC/+pb5
xY9hQwTVkzLmd3S7wNwJgqegi79XOMjuZACTx/OVB5nVd2bjvOBhTjbfrZ5z2hG/xi1WNxl847HJ
HziDMqYmsP2VEXJho9AFtFSSTxaqTOdsMfFSqKV6NaCOBkOW+9WwlZBL57YgD5lW1gqK9kuIgB1J
RoWcReW1x3VPEdQzus2Ve5m287MF1NAdE9yEgOUhzo8oZFnativSfAMOBHk6NtNKODWqYYaIXq6x
tXaL8F6dK0V36h35S8vVx7pCWRMErrnM24Jqoqv4N53sr2xi2sdTh8EJTbVtXXOhYp6v7ZU/tErQ
2Dga0zJAvqtwkcpSeEFc7t96ffXdS0fohI6ebGoHzlagdDcNPitXNrUJjnz+iODbsp+5Lj6ARCx/
rv1yiLHQGBrwsu4TRIB0Tf9fqizfuSE0dcz6qB9uswRxooHj70TTkFPPudkKZMUJPHTV/mWltwnt
BKTl+6/w/sa73FOQP9FYopvxXBcoZ71KLkZb+Wq0CZ8llDrEOdhaZo6zRGPPaNlIrmyel1Yqzkf4
v6oWuQ1dP4vD6lgWSUxPFYTW5l7qgtJ7dYJBNWuT6lB22SFpBqQ/xggsJj99PvI+RtDmtJtqDkho
R1jWWZwZtwXdTVpEO4pLuYl+pUU/DAeydavQLnednj6MCuKhzy96YUwRtYO7dhwCI0O1zz5xUed5
47dNssljJJ9oCYu4Po12A/Qj+mJ56KQzeuT6Uxo5e1TUL59f/j0E/HO2marBx9Y1U7Nt6zww88Ok
yMykxPXOkia1xZbRYetI7/D0Hc0vUWLvW5oDKG9b1KQV0BYd2YmyNWe96j5XjXFopn/G6P3LUNPL
X/QuGZP8NAwPRnMHxm8b5bToO9W1t/VxmeDGOXQQtFsWtz8tab/FP6VF3tpuUm6cpvvAoBt4dF8i
mvBBUF45HVwaGAZJP5vHRCRknV0qQCrsuVLEmziGa+DQ4eE769Rq7hx03rSMcaKU4vnzF/MxYObj
QUw3gJxPi8152GUWgDUVF5MU1rtYFKd80A4gGRZqoT29P/LYS5em7lwZjx/DV1PlSG6oU7DOhc8m
gVWTxJCeE2+UptkOSYuRXfwltNXd5x9Pu/RMLZV0l4F/C4/1bAkj7OrDkN+98TNrb7ec4THknhJu
bJX591IxdrGpryLVWrmwBcyaVbYy6LRqhpsQUSCQKmwtDEyrFO/ayLqwCPEMNJX43dVVmxPhn0Or
V/QeMz/afiv6gMYweDSsnjXA28lQ3jbtdw1DwpkdwYjSrg01a9ppz+fjtPQ5FpAwdpqza7OBYEAT
yHgjLOASJo1+ZEBgLahOzrqedzcSptuMBk1wDZBIMjyY+QSoilP8FSeLt671Rkyiwrt34K2r0Qjo
MqkNjd7jPo0h1rATYDHPtCdhpunVgs44RCFFk628OntITJrI+4kg8w4dk5P/pk83CX1iydTRdnhn
GSilu7Q64EXv3w4QT8BOAvpEEzmpVnBwXfdD1tb23ZVlzNWpKR6fadco57CPQXKEP8nroXzrgfsp
ebsBxCXmulaeADyviukYcGXATZP0w4N1xZSa0Vxhng+4MYLhGpgsdEOn/PAi9HKBtbSHbVqhRisB
onhWs80zSCQ0Tb3QnbM0ivrr5zdxcXJhOUD5Qujw/88WktQsCR78PNnQ04mkio+txtrBdeSVQ9uF
fCMjWNice1nUbXJ9f45gut2MrCizZNMZFJ3QJroNyA7W6bpst4RQB5gH6MHBZUjDwq1N31Veu+vc
8dqNfIxUpgy9RpnIJfnJ0//zRsZIpY0YNOtGq+FeNPyx6Kt17Z/idPhmTa2c7/42pXU/NcKn7s//
/QPnKZhs6KarqucZOaaB3cYBq9kQey/T867Ql6WVd2Wx1j8ekkmCsTJSZyB9r5/P2r6OM23MWTHs
mBKDgPM/S4oEdZazjwesS2zWrMiQm7C1xayTjHKA5FieDisdKyNiaZTmEDlHQcg7le9CUzynMHN0
D7OBHnlgrSFwur4MX1ptsKEwNcoOF9Iyrl25IPzaGGVns1Xw9VaK4sSjnGM5vxvUq6v+xeekG7Du
wF64Hyo3CQ/Jscl+bYb+i6I1IJHj4tSQNgUJ6aKsScKfTfLTBPzSKeCqOiJSu9yGGQKYzweGM82A
8+WAF0WR19QMzEnO9jnR6ACe/DLe0GRMlw6gfxfwAwRKzKviEO0XTVK5rL8GRBOEBHvh1mvV/e64
5iFFW5O/9j6tK2HabmrCpYgNEtQ0Ho0jf7QCx6Kut+4s4d0NUj+4PcmMgsGgGsXJlPFRGPIxLfKT
6NVdAageLzB6marvlWstSx/nKdooT6SqSUGKw6iVDwa0JsyvJvDwa5hTbA/c1Fjmur2jx/ihNUDA
FE51GzQGeAsMfzCO9BwH4Kn9nIUccxn2KorTXgVrqe8ChsMMD1NYOz/e/9uxU0xqecpFSUYlyH9G
6rVd1bz47h0yrKx/9Padh/aVV08phZSdray2GbAlN263HUXOxTQhqq5DHxQMG0vDBbzHKYwnHQnt
EFXZKfKrX01Q34yqeVBCokzZsWCXVfkIi+PraFYdYamYx1XwK/qpCZAjTYAowR6+0uG1yWGRxRNn
yklslNGK/dIyuNzCquetge5xWosNh39SIeCDlyro1mnpJMj9B1lTz3KUK9vApQBDU02OkTR4i+kY
9+eqmDhNH4UARDaK1GZanz34vbfF9U/zy6e8Gk5qgVbHS/YiH66ccfQLW5DGYjgFzRRrjfN4X9eY
1Sbt25vR017AtX0D9n90tGBZiuwxKn40mrExNsOrPTWWWQh3gm9q7uxyzzi5rXzMSoB6bkHVr5gy
Veu6R0Che9mKfA8tVUI+BlVy8/lcvbS6ktPSbOJ94rEPx+4W2mpf+Xm+6SIUbU52Uzbkd9LusYqz
m7GIt2rnrIyADi1UmkPGzaEjmXVq85hI1BFOQOtM8AVTz19Rb35LXfVlhAUXuU9aOpziWr1yprr4
ejWNsiS1GM5057uvqYgorNw639BOd1/aXYVo6OjL4lZVw71PsJUl/XKI/PXgWld9hS4E1lx7yjzr
miVYq/8cWyx5nazNkrGFecocP3gGmLlj1qytfGEp0SOd9dtgVF+KRH0hT72C2LbOOu/e0ptHWvNn
sXSRMQOfNtTs7vM3eemwy81xnDGIwTi5na26Kf5rAOd5k6PMv4EbWw2j9S2yWC79wJlxPt2pGbkl
37LubV9szd4/XrmDC+cq3owqDNfmgOWeh4GFY4YyzcgulUP7OL2fzhYbvwZiLr+Zon3E3PqYp/au
j917rHsFOo88Mr7hVPgiHX+PEeW3DMi+gmUtPcVXZueF7VgzUNUIw2RP+lCdb+Fb4gFZZiihG87V
+atllYekZgCFfrl3m+xaMfjSYDGw2dItTdc57p0NFkaGl+v1mG3IDqwqDOIqeCYzyKuLwg4eo2Dg
L/sr03l6x2c7L/V61TIMKtCmLqYV6reDezF2faV6JK/oWH4e0TH29IY78g790bXEt3Ppbf9+rbPx
JpQojkxzSpQJ+Fh16NFgqkHq4oSjhaeyzwGwucgaTWMdqOX9WOQOTTjurTsIJq29oGX9MBF9U9NZ
+dTzqmK4UXPzGVB9SiUfdxJwS8m4Libb3M5Rb2qlONASG4DQNyTJWigSt85t0VSHd/IxEs2U8iNs
vuLVzLQN9subyGrBrkTjTR1oN2XmLLO8/TKEL77uLEWdoaRzti492KRcdNwDZT6s1VLcFlV7L1Kg
L8qwrsYa/+fyEAPwaRRaTWkATdq7tB1ujIYutbJ5iyJ5aGvu0s/u+wyCSeqNj1ZCpUQXWBrlNGnP
QweETYK3b/HTvQkm49ncFDBfPPUbVjbf49rGxLCZKYMxzAFpi37RqpjkGBBpViX9aO+ES8FHWZmo
JOnGM7c2miAn8stV2qOUVtNTgTSLzGKND5a8Hf0hgYWasY/YJU4+OSMQvMDaNLD3dIUfbpnBdIJS
allHfodwU3aw6QBFdUOEQUQTPzQpQaIhTMAgiZrwKybqPrJEWAnWfdA7wRqyEJJxMtgzTBi+4bPZ
Y+NgrDNsgVyl2IPRo0eHUT+62R7U+cIoiMcctb+pM7ZCC2pcTL9wi3eQiF8F7UFOWB9cz52cMV/b
MN/7VbZXaomWwkPzZNLSnv+qXe1ZT+hbzOL8GPU3sAxnjg3ulsLBswMcySto8gZSLIJNYPG7Yu9O
xdSqARxgBNZKKjfTkOjtci8G59a1B5pIuclpHQCSvkbfujZiuIdesOvC5lvu+P0ia4b158vlxfmj
OY7G4mAgWzk7sNplXcrBZkHSa29R2azI+GIOBY4XqITMwV42o7jlI15ZBy8FKeQ/OL0ipkCrdHZZ
KxhgqPiYLkvKP5oq7rM4JZ+fXVmJLm5HFhGmQcWWMqI4u46JOAh4vcg23SA2TdfQEwUJPqVbl2xK
jpxuVoTBXlT6XYgtTqldjxQurfhsqo7NMyYLe35wFEVapkVnUVGghyMpUZw26N87xd7x1/cIBTj0
uTPPHx9Y/JcB1toLkIg7tQKQ7JJ8xJd2J2X1Ndax1HLtWy/VqWBZwJI9jGg6yJmzVMuYgrW38ZPs
JfflQxP4W7jit2JogSngNtVaOKU3Gdl8H6MQnwbitGsWQ24fjAYMXMxy2QxTjTBR5noFrTQYpk4n
dTgZ2bjBrhnRtzPXMExOAxUh/4texwhzWhrw8fXCpDx8KIt95eZo2E2aBlQ5nqa3mUMGo/+rjxdu
ZB85SsUpHs3FAD4r2lfwliD3Eon88DCF/btiF7BuGHD0FpofkqhpozuXIBWvggicAlmoOnXkQo9a
3MorMI4aCOEEe2MsP3AhQKAuk+KVRirApCps7r4Fy48wovNNLA2keSh6HEwHNP9OIX3wDoIObQ0O
BbVHp7W3tUoTZVL5s6anx7aNjmNcQN9IJ5E4PZ+hxwUmrODnc/DSfmkbHNEFejeG6jRHf9svQ7W2
0ixuM+iH1Jj0p9RObodOXccadjX/X5c6P6K1BbzhHOTjJnAgKWbwhTNy7GAS551Urnysi1GyzbkK
XQpyNI5zf34utdSLvDQrPle8qQPc9PxsGfT5aorbI234ruGYPtLJDm74yse8FPWQpSElRajFOews
6rErZAVZwvLSU/aFgJ6mtLxIee8E4lYreL98/fmDvXxFi0z+ZGz6IdsAnBp1CxzDTRVVNIBVB6gy
J80bnvOkepXsIVCdlp9f8n3pOI+zJn0suU7Uys65+GesC6j+OChsoj4J5iYmhy0aR5otBUajajUb
pf1Yw2bCC65LHl33gBE2gpiBGKHqplJfTo+53CtsVDXNrvSZppKINBzXYkDaYCk51AmcR5zUuo0R
vZHo8miKG2/swrHnIxbNvlfIueMy3zq60vAaILd928LRXTBXbsMQvhTF2xpX4scqoTFOwoRLhbHJ
U/2pF+XXTMmGmUcmFkHzIpABNGGhxAsd/wRysx1dx1P3eVkDTUIAiElYPuf0mc3h+H+PXKgTFnC8
z5/qxVHLmDUoBVGaRoP656jteg+vtECkm64sXpMBg2MyKd54A77uXjeXsllE9DuO1xKZlwYQPCAS
mSR0zQ8ng7pVhqDQ7XQDofo1Gnl9YqxPQyJP6aTB6KtiD/fn8PmHvbT7U3lC8a5Of7xH17+tPKqo
YgTJkA9jtpAcXM1coNOatv4qt7aRq31J8vIwxSefX/fSivfbdc/Pz9FoJm1uqSmNzf3axaoezlB9
3+nac5W3f3s7/2Ht/I+sSb/mYSbrf/0lLmSocSG2EYlxLGVVOEuVy87F0ANTpo2RRQ9933aLENm6
TzZWrxKJjUvxZmHmRvVpXA9qQC+7CzODvKHGi/a82plZ9cbwX5Ic+pFt918i39jDquxTD8CpkSDy
U7QX36YXqzaB5XnW9wiN5FLXkeX12O7VMAaDCHCONT7JBqTJGD+yNsLuhTy1CrIbYlraouk2qenW
xrnt+b25xHYjFdsn2u7EfZzTjVQqnDc08NczTl4kjHNifSU7YLNR0xJC3tnT1n5r4XEna9z0MIZE
SrXMrO57O5odJnAcezRprZF73Xu2D8m5A36JpwlbsIQxEc99HYZwbPR7Mwm2U9xcVsazS0Tc14wN
LBWWftA/m/6IDZY8RHlzj91DsXRi5baPrWUHfjZUgjdlrIalFcgtHrPy3qoC3KJofsWh98oWc2nS
iMmAmsIDs/Vc1JkkRY3usiCvXnC6yo3nFhyFVM1nq7BuKfg+SyzKrqz0+qXBK9Bk0A3hUCo+H0+c
L318C1kg7MS51wHeI7v19IVWz0tIuOHkDqVNJbg6FBvbi7A0TL37PoyijR+lj1VDWbPQKfumuHbo
0VvmFd/Q22Nu1Y4TWiK+hcULL6EBqA42a5m0tABrFjSIz+fghU4Bkx4LdB46yw25yrN54StDgqYy
gXnkpSv0U3S4q2S8+0q7N1M+Ff5bmLPT1KcM8NdjJcBsTwiE2UNOhtynEVERct02rMIye8RVD/0W
rU5rXAvoxIXfjqVHcmyNlWcbwOMLiJdSwYAiUSdraBXf17ANNp9/qPf80tmeSLRvaVMw5ZL+mUbM
byuasAc3lbqRbHos7kuS6qDU3IPM7XZe6f1KE16xyFPQ4amuHQL4CpzhM9p7fbxBZBavw5hjANRK
N3CvrEOXhBiItikdTVGC8yEx6/fWWHgti23hBrsmTE5KUu6DnMZoy6QRWeJxUsHxrq3+APzxS9DL
O4vS16z1OHnK2jl2qzTIXmXMi4JSj8wtfR1wK3A6fkWTubeY1qD2MZW3K89UvbCCoo1AKoDAjcLO
eVVTjTzfJm2Uos+uMFKK6fdrBpYNT93i/IxGhKfbj3l40wVb0YEeyKN4vBMq7IYueFGHUv9CAY3q
dgIxyPAmf86mRPWmDSd/ZLoMyU/8IbNll8kv0FHhnuCsKApyHJnNbLHCVllEcFXx7WSyDVDHLTd8
YLECUJnlziaJhYnbbsZZyjW2uY5DjhGQF54qX3BTgi0ANSB9CQmKtp24pt4rfYoPz3VpBGgNhbJU
ywLlqWI8uFb4nCFDmhmNqc26gljJVdxdLH45HUuwHTUvvqUuPItoJms3CNkWpf0DYumr7/nb3of9
5EfWwjfy/bSftM4TNpg/pqBQJsZzXVUHrWledGp9LV+3oa5R/ecXG6o8BMT8XdfeiEJSIA9uoda3
Cz/s3u481bgX7Aa+GcVrsoW0pFcllinC2WOHzPERIiBLbAvzq5CbMZm4o4P6I8uHX1fGwqWhgCDN
UBGtcKg9r6oNFBOSWhrppo/yBCykMQPv+5D6db/mPMfzCcW+NRVMPKf1iz6bONWuKEsuBC00CLro
zK1pRz9P8GJ3XZbpFKCJnNfXJcXRdkAMt6Lk2SAn3YihXI70kc5CWMvXZvGF1Z9UCTUd0rhEiOfZ
94wae9OlYbaJG0wkiyzamDkMMwfQ/cIoaa/KaUbaudajxRxYpV4APLTeeEWO73Mg3bWeRfdeU+o3
xjBZALYCCCG+XKp10za9dwctc4Fh0iF0MQ4ltlgT1RATVtXfu9j/+SMsqv/9X3z9Ky8wXvUDefbl
vw95yv/+a/qZ//c9f/7Ev+9wbsvr/E1++l3r1/z+lL7W59/0x2/m6v+5u8VJnv74Ypmhqxn2zWs1
PLzWTSLf78J/zafv/J/+4z9e33/LYShe//XX6YVXAI2Ytudf8q///NPU3DrJDo3fxvx0hf/88/QR
/vXX3amuT7+Cpn6Vsr7wk6+nWv7rL8UW/+S07nLcowGAWicJru71/V8c458Wsh6DnA89QkhR2IKy
vJLBv/4y9X8yd4jykXxzJkYZ9dc/6rx5/yftn5QJOaxSObGndjf7r//7EL7+vb/9/fZ4KP/5+veY
92PSadI4UoTVaOYlfXZ2hhHGAOS1UIqNWnX3OeaBlGWokhWkVt2cFmNXvRYVXbqiTmGR0i+9SR/y
iElmcjDsNUhEy9ozWnKtxRO1684k9d15QXMlePk4C8lZ2lOlmSoYbW5nJQZfKt5YFXGx0RJ8e+nc
VJzhWIzxCYvi42+v/8KzvHAp+mvouZqWO/XDKbt1Ek3gKVxshjp+i5P4zVPCt5Bm7dj/+fmVPiZF
Na5kuWSCGAMf3pqk9bIOrL7YkA4TmNmXJaoBsM1xH157fhf0Q2ReNZYvdLDolM7rdH6hpvhP86kM
CudUydWji9lKQYIRmDRudaVKzO7eaJXEgmooV07r3Bs4h436tZLhx+WcO6E2RY7IQKhyniVy2tRV
pOiKDUf/lUqW3G6GB1IIR00Zjn3RP9Sm8+qF/pURdCFS5Lr0o+B6SWIYzf2fkaKiWbnhaDlDSIlv
IlXe6E4Llqp7KGX/UDUKaH5/F2XjkUSDB+cVDqRZoV/smD8m+17v2ofIjq+cyC/fljn12r0H5edT
167yRk+CrNhIsy5xhrQ27G6TiotGNdWVeMzeNVXJX0Rwo1QswWSe7Id4wuI07aNrDVgNQ961/SsZ
+4uviVQ6yxPnLJaXPx8XRiHNgES/QDZaVpuixcC4alqiMU7OncmMcMgE6fI7lflrUp4LWXxe1W/X
noKS34J6l5i0VZqk2PSW8aVT2dkbHzSV32MfU/XHXsVpUI0gMNj2zzB8yio8oz+fmpcWgd/v4GxB
7eI0yNuMO6DlA8d6pz/afXQacwWiDEvC5xejxevj00Y85bqMS0dwSjsX6RLas+3nBZYUarFySufW
zuO3TqVjcVBbbQWSZF3CKk7CJ+r4Fn7kcMUTt3uwIF1IgaqI3P2ty88MyXArPMaOAQq/78SqqNUj
vh0A5tt7X20eTKN5yKNVj+EoMfqbCKOTrdUGTTr9cUxWAkupwl83doqfX87vmb6/sYeJwDPXuxx8
j/E4DN68yPVxXrs7PxtvS5sBGsd8kyWhXRrNfTZisOBYMA8x0su9tn6fUORiHkzTxlcSW0Mt2CRa
mM4Cg8OEKrI7JwhRjpoaRNbh1NU9fVVQ831j6+X9zbsHVIbhwhhnX6Uz0aWCyVM0JSqzg/gmLf3N
4BmrOhoh4wMLqV/iJjol0I9jgyJki/2TiZtE0bVLXURvqZW85ZzGp/GkC4awRoEKFsfesOpf7rQU
T08GIoU+D/R6VXQYeff6L8WhbKi2AXalIUBt566ua2/W8bm03t50fXvAqGVpWfWi4nm+Lx7ShpJI
dW+mVIUy74f0pHFNIjykX6x4naj4BYjrtRCvTLUBm8iHc7Fwwe581rQymME2QfwiBVlRrcfqyuG1
5H22HNJ823gsYNPj96zorYtjWkGVgyXx/VTy9K1KawQPwRtChztAGHRJDamCQScQwxbAE7kvs+ej
Kh1LjzWqR7Dr95F47V3SE5bbgZJin9BHjqNwpaJCbMsADyRcxGYepbaZ54773sD1gk1YuO2DwNEp
JXkcxC0/L2qx3GP1xu5S+CdBCWuGvxwM0Zey7W9NNTlNl8jG7iHopoEWNqvpejjq/phMhYSSnIxR
xa6IJ0Xwc98XNjY76lHpkoXCqTfO45MWpafWoZHB6I8lThac9WZu7u8N7E1mQ6U9RBhwmqpkTPmW
nHt+s49T0FXCAE030I4+M8mGLJN81wLOn5E/uzXx6UVqNxxH7mieBRK/xFCZ12V0gjSvzNkdv9h+
++pOqSbd4GVV4EHWZXyfv6baUvtqOXCDZGZvmVe797t3Yj5fr7UP074blZhWhye9cIFTlqcOHlM3
YNSLaA0NA8luUzcgX6jHaShTOmEqq/a90mgk+L10E2m8m5BAdW2WPo5q7dHAfHCF0Wl9E0dgusKs
2pk999YkQcMfVPviN9urihXOzD3jw8C5hE6U9+FYWv5bNE3cMWUcVEpCv5u/d2Smzz1nOrdPS4kb
Jm+d3R9FwlzJNyy3+HZ2x/cjt6awFiMxxG8NOxO8hDgTChDXLXGEiU8cX8XrYXisR2LC92WrnbZ6
NIvzrmcIFb4573s4iJEcjtr0ouhWU38BCm1D1JUjeuLGaR7mTRy8IZhHhauy9MnKp6IXPzlVfMKD
blOG8ocVbtuBOdAyXDQ/PiEFkAgAwVg1bFmiIwTuXQ3MM60I6/dvEM3ax5CCC7RHd/qgUuG2eptb
N9AMzDSu4rEPYeJhgPoHyOUOt/0gd0Cyc3hDFT1vq7Hqb9UqVBYx0lC14dmIUWnWnbqxRLvsK0fH
ayDsVx15YuCufrhC7n/nQhPAWUA/2sk0u2ygg9OKactmmFsFM51qZzqvNIm+RWrYcUBsz0svWXh3
o+Vbu1jhwRSuixdOy4A3u22h1/D/g27LcfnGkayidTFtk3nvzRCOhStc1g7MrXAd2Qp+WYo712V9
Vw5wcDGlxjisMB+DybxA6QuxTIroqfdbqkKZCTwt4cElmrqMMJtncPKs7G44qlPi4X1AvgcvODO+
TduBmiZvlm+jV+PRsMRJCRuO/qOX0lORIGXzVtX2nSduhyZaJd3EQ7Phaf79igb53Ih03af+9n3w
IwdBPLs1GkjzymRul0UAW0i4wouHWV8PcPTI38xphKKJos2X+dC8Nh6NcVZuP5aZGG46L7rRBEDS
MB3ViWNDp1vj1SvDr57Khifi1+HKLdOdFApF+1L7aTfA9b0xhneIMQuZQr3ERrrUF+oEZzJ8ZV3a
ecgLxLnYok/YdTDyC4sJGtnbU1+Lv3VoTKakxjw0PbmA3m/MmmikQxn0Jn0Ym2iEh6GqeEeXmivp
ORI3YUa/ciBLHDqdYM5E1vEnzu8ylFt0fBC2u8Nr6Uo6FFm3BvbMmde+2mqaLdOSh9TG4OMSPBgb
t8e62OJiLYs5rnOgSMJ2acUU0N7fXZ4wh9pRvmXmsa6aLz0UmYVMKxyhhX6KAxq4Y/zlAXeWCx0Z
9zxIeO0IHk78IEWxOlxnDvZ6Jumv95jI1PtfIrI4JIlILAYF4lUMlLRIJg6lRSu2FXC+AEy4MFPq
zs0Uy3oNvofNa6+mFKPdyfgd8JmZP2TSPmY9U4B+48cx6/b6tJZb9v2oWtBsa6ao3xmTQbek75bX
YTVosyINEGjhMZf1ecjeVtTWsXfc16Rn2iLofCKdp+LaG+FrMGImS/Fr6mnhv3gryUK6/a7keLAy
C4o3Be/cMH19HvvdSjbNzocJtpB+dpB2ES4dj6KgHaXV0mRfXIyDjfzR39XoN5nhBAYNc3mRoVna
NZh/z7JHXbotSlubtT2v7/TR/TWk3V5z3O4nprQYoNlb3x/sH/4Sk6FVLZWOYou5a1uj2HD4xri9
C7+5davepiLqdopLgTZMPAxOIkzc2nU5uer5Za8uhB0CT9F9c0EeFMxKkP8KyY+x1ZBJzEh8htpR
QF+1sUqf633yFLKVLtRw5fRjeTOU2CpgJYgeDYMxBjSEgH4Sc6VujqBfUYFUlnBZdbx7Y/umCow7
tdYfs86Gefjj/UwO4G3WZbClG2ft1p62wgqpmifGLiM7N6ss/avVVxkcxPxLbMtwbSnupsCpC+0K
agGMNrEeco/4COY3clKgxSA5/bT5qmot3+wAmcQY/paCxS3OGeWK1heMK+TQLjPc0SDnyRels+/R
vqAE0OUqNLDq7ov0ls68kkkRPwjEL1Z6dDsfLuEUMlQ9OyokPGVeeCB7g9xepl5LXyRhnuX8kj3b
h9p02kp2MdKJ/EtlaDvPMbE7Uyoy0tFCxe8JKb75zVQAeg8AeWaKDx898jmYYKvI1LeZ/4MwN20a
u3R9BWvH4IKixDV5LKwGH3e2gFZH9Y9+EbAlfdERNTVB6nccsJxwhhArC2w1/SpWF43MO8588Bsr
GupAn8OLdwZYvxrmYYPfsCP1q2ao27Urqi9x18Zzi6zhIpPmQkOPt6wdIEtq236naIVFxdgBE0SV
PTNcPEJo/VwLyqWOW4C6dgK4cG20rFW4tXUHc8+vsD5orE2ueAAv2WGwtfCGhV2okxss5Uh805aa
4v1s65jhxEOdm9PVbSnX0sJoz7IDDFGdLXMwWb/vdPR/c8ikMU3atTb3et/EA3aM1z55ApYzOt2y
7EEvTcAEabANXd/YNAJHUHaFdQ8z3u/14E6g+Dc8/wl8S7oa2vpnUiqQNn1cpRFR/cgTKZYGNpxA
xuCEtatYqwmKZOivTVjbrrRp3IrDFac3G1fO9s4ealgqUT55RpYzBC35wvH6haoTG4yNu3F7nwAx
I0zXIERnGoNgnEJK2sRa6mS0OnN8QPUIw1iPvZk7EKYrhMkW9uKzoUhO04b5d3aJfhk6VuKQ+CfK
GT7MdXNGXbPFtRUnLp8QmvcE5qidaaNymysl+7tOnGWrnMzAkqhdzCI4maS/h63I4NBYYLeh1c+J
xKPR4zQTtbJYVWn3tRc2oFRHrPHp5U4NXlCnzGJiPHijPJPRcA/Yy35lTXpGM3f/HurKqXnF1bEA
qcPoqLsEbzHaM21W5fqrHPjclVqecHOYIuXc048ZNFJTL2hnzNR2HarYg4bKd4u1g0XQm/Ue8qAR
W+jp/7AKIOJW0dtYNR5BfATMPvG+KBAuZ3AuiII6CBxp2ax0QrsqI9BIrXihlW64URaGW1W7wIUr
gW61CKt5ZOJo0WJLNBpEF27D+S71lKUHS8RzJgIw3ItE4TVG02GrmXItzfQUAhd7tyZ0nrw6+kmT
49GKKjqWjPikmzz/bqw5cXJOI10cbUvemIzwh0k4kfw3e+e13DiypesnwhwkgIS5FQh6URJlqqQb
hMoI3ns8/XzJ3hPTu3ti9wucGwalUkkkiMxc61+/Aefn4lb5ozPOl9WRz4VLKAjIYa1mfWkfjG5D
xpxaYnJ9k5zTfo3hdUVIr0800rNUbQheJS8wmRq08nm+FW5Hgi7OU+ZI5L1jFduocecgTMr3xYLc
T38JuV+gGr6hoZFitEJvptzLePijpOoxNkrZ50qar4UYw7u6C31v5UBVbandex9Gv9csfGgTxl+3
OzQa8DJCg0SkHkEZNbkTLYS+28seXJtZn4j8UdAtjDrCelN/sPEb3jBNzH3i03X0TM4zLMF9VnNS
44V2NQtvgoAl9pE5Xc1pwVqJ4nhwuPBU9jRo2yJJvjRGzUE6jNesoe4p8ugYFdW9XQ10pt14Wg3j
7fYZDAlBWoqlCAuY16D21bJSvYXqj/V4+WbZy+dQYDtet8mCCZNHRqGJpuXWJZv5up8d7YLdq8od
BqxeWYdiJKL39iKMrtp4qrUt7QLfMexcQGkxLKdZrdP1NMhXklnbO60iuQZBHbL5DAezBbPeksip
5ZRn/QMSvy25rUcIPoWflfyE+tUKUJTR+GOqXi2b4J9hyTcp90hpxo8ekB7eePtqcD/qUSLlFfMZ
ZR1HhpN8mqpFJ3My0zEGVvDb7cULdebUFverUQBUpHxfJMZXb+MWXPE/8SUF5/WGA8iz6nfJO+m4
4bPEvoQFeI+YT24hnmDN44FvzvdmyompSTLYig1X/lVtGEMJVYGoBp3dxpmFfYfhHTcpl0draHTc
vDtTaFAE0+sNLpVV83xDk5uIna6VH5prA54ZtJeZtZAcYl+MPrrrVwJ5Rta0aurHipJ9EEwriAQ/
Q3zjBCAkqQ8xdmoivNpV2FxPJ8wdzP+IzCQoop3QZ/+2aleFjjG//1X3sGxv97xrNqf6j4W2dXHI
H7qPbKYBURttjXZu/NU241VtJepTjddhb1fyE0bdZyp+4lLjR52d+Xless1oD4tp3OP+s2zWhLet
IIixY/VE83yVzks2xD+xF1tLUJXWNiJO9QOzWZyb1TUhQhu7zu/qbdqawpTZFOvevkgXMNNRWm8F
XA4d4S1UrRwkrwaroyGM158Q0gczNMbNbTZg9o1Dzj2WuWGI4FoT61ujdV9znV8ROm/XaSbIgeWP
IprmHobR3FSarwYY8C4j0m2NY6oDeo3l94VMZWbk9B0K8JFR/LVYoBpomjSf/MwDo56doEh01K19
e0iY4gmI6gW+5g150nf43sKFsS/zzC3YNQyYGFgE9jQ/Oja5BjdgIX7JSQWG6+dCk5m48aKEBrz3
cPWuucHFsq2MHBMKKoFhEDi0SXD2DNSjyEkkUIiH6RWfJCNeRmztR7ATW6remrvSmAmU0XBq7QDn
5ht8lu4ImsUA3A3vJ4wrl45d3ePipORGqbc4t9MPwMOgaacgH0hrGQSFXyGK7/0o7m/roQ8tPkKy
CauEhmrBF8Mu7F9yRbeeNQt/Oeu38BzJ5PsG6WPv9qRPMSBg+XXOi0ke8ObWaocoOkloPAowxrGi
Z1vmnCBObmjV3nPej030ZUds3DJfCYemLbLd7NBOwzWHG7fUhhlgo0R9IKzIj0dUoKqilqCwt04r
UlBZPrMzlDUGcAisN646Hxm4YD/Fui40Tt0E0K2U50mjPUpjdgM7onorYU2MdQQ4FfOByJxbsiGq
NmbT9QrlbZfUpPcCUoZiIkZ3jnfNMNKDer1HhlvyjKTD26UHFOjlFgs2bSNokHWYD7FNNVn2hBqF
3cUghUcq560xfe2jinyiji0ml/mvsh3F5dZ7lqsdJCm+X3nHJeqJQ2375TylE6dUOJBU0RM/ycD1
0xEFFcMlMq2LNRdfN5RG03jTbZ5smhr9u6277k4mui+hkvsl0OTtsKNUzIKGCKdE0hrjXUlkZUp5
uji/nNjt+Di5jkWIs3ycur/djJa3LXCvrmMCmRQgVteg0a3Jtcs8ZLQ5NfJd6T1WaeFggZt8LWoW
UHvMkGJRfrNm+2tAEuy5HqEKoAiJGX+l9WOxcISkK4jSWn3v1v6h1mi9wwqLziWXbKgcb+giNHiF
yenWM5eYePm3sy2zKaN7x/7ddBpJQoDVq4KmDMnCLM3MoWJ8AGW4Y1itTMyhE0beViM+kR9JObOG
4rPFhdMlZVhzsTa5nVX4Xd1htvtwq+Zub1TZRG1qabE30+SBzBae+tDNnl9qaSRYkjcdIVju3PqH
x4CRbNR7NKfvoaTcrhkChFH+4SS1uzFjMwRyIJhNXRvbopKcmkNVRrmv7vo5uzYZ4VOam7MqG1x8
y+Udo2uKOye5rN7TROI3H0BIlk9OH9rbRnkc7jEOBQwMW2OflMUx5a2hIjzobk1T0C6/QhPHEKus
t7TnO8zQ2dy8ZfAbr/heN/0xqsnAw+J/drm1ZJlvC/KT4+ZnnWv2NpYP4VgdNL1+XyMXx1SHXjfs
u3NnRfWhzBztju1y3MglP02Eyt/P+jg8L3rxWmQjbmZy3mO6L2vN265yvtZerAUO8J2f6Kg0hwUL
q6HS2rdu3a4ImKqwc7E3N5szLNL0IawsQrrzzTCT2qGPzWXMsG/V8pGIB2N0t/aALV8dDShbm7zb
5oKyIR3mhy4x9bOBg1I8xutWd5nM1WE4wjacXtrBtA8F8VfwwQnvGT7LSQWauq8SJpYsEDl0tfbR
4yAJRhql8ChdL6j17FsBV3w3DSoBKZyMnSXLx3JyIezjO3y1m6HflsbcE8Nh90dkY/1RItM4pCPZ
EMbsHG8PoeDZ8F6VozhyL5C9fHvA2/vYpwvlv+5pAB0lEdTjUj/hUWQfbw9QbOyjZOVMUVSRSF/z
6/PyIU9scllGLchckzcjJvCDGLyYsHIWTBP1IITsdsQVGxsb2vm2y/Ofna4Zx6HQ38uagUKeJiKA
RUfizSSK4+2BmIB3r128wDAbYg7c+M8Pt++lGOUHcZP9SHDHwtYTiWBbWkd8o63j7dlfvjRR6eOy
2x6TqilPyBMxVPIwLtbKVD/+7wNpyQSde7jfjE0IhNPMSXdIyWitwjqQ2jjsTdLRWf3N1CCyYxcw
k3MWmc/FFLvbyRu2szmTsBAn56JfjOPtgRB489hiV0GmUh4H//sPRFunQZ6BaAjNFMfbA3C/8ccz
zF2g/OMiKEAqFTaJow+rNWkePUJYOQX0a5cJ/Vo1aUS2ONBgHNqHuCydc0Y4k2m3xMSiU6JxhCeo
5XpEVJ55rVDZFLNeP+t2q2RM88UWAxm7WZ4eyNBFZpaUpFu7hE67ZWs+SaER9xnrdWCncRJ4XknY
iZDdFvsMzAmvi6dMRtyeG0p9CdDePE78jdtX8yTJyyT3fTN5pbsbBl5ORAT6dTWL+rpYaJHcCpzi
9j1HUS69wX60tIc5I7VnRR3apGRFrcm7pVf5QwLrGQ41LojxCLq/WpnFQcR17gZFxL49lWX8C7Nn
I7CdzqQFECY2iDwb1afwp+/pdrcdI+u7OxFNlE0hAeGG867ppNLOXtacrBJ/uYIIFi8hhVM93J7N
Y/wMcLbe4WlK9dXp8zGy86+UQXuQMTY83r51e9AzMnhvz+q2J+gJdxIU/0V+MJgzGGCSRxl/8AKf
spG73Kh6knxz67I8wfgnbEI9uMvyk+MIW3JnDUkL21VT+yy1Hsf9atljEBwYagE7anX2C7GVg5We
m6KLuP3CwNXKfgvifpaL4DtGRPByI8nymy/O0GYnieSTcGWv9RO2mk3cqPq0DZZeRMdWLfEuaWFP
YkcE0VwXByt5KpJ0OI6Z7erQddltcrXRVGEFS3fwdqbVpAQTZsS71QYeizo95S6fjUvsknniTgYp
Ytvayci4MLsTP2tT0MG3y9SvsnU0AGnhPgxpH58yfEv8ZEUtPK6aThFR/mwa/vays5RZy2i1wxFn
yYF9LaPGuD2FH440zI3SACiCpOgwsY4O/hXH27PbQ2i1//oykbWxLTyXk3M4LE69EB2CUU9sW/yR
Kf7Xs9v3ZPQ6RehNQI89zrkZeBxVIMbYdVJhxOD2gaFJC/p/97EILmvicEQv42MdJ9/zGCWsObdk
krTLXkT9q5E5fPL4SS2LHmTczAAPU3QOE7LGB/JisQKrz7UnAens6GDR8pQ56Y9Jrf8IXWuXOqcu
1fewlD+8pn7DQu5bNlMxisXcT9SldL5GelwMSvhoMV9lOjGfSyCjrhrxWyUYRqdp4B7Wh24Q1T6O
HXEw4X3f5sMuj4w6+DLJBE6EZM1OrjzEi4GBrAONTKAZtB3I2lmIFMbpvqey+NHZ7g8akzspHGjB
Q/RjbsLPxWr92emuZYQzS4UoGNR0G2nxQb0B3Zh21GUuS2KOzd2aUeulC8XtgOsYVbLz0sfTBpDF
xxqfNNMcBHVmb2s8X5jORXlaZa39keTme7vyS9o1/nJnjrlpQLMRAzUKWXyLaoKmZOy+ILX+YTr9
DxM70q5Rdn6Y6UdUcOhOiVUu2u+Tlp1X87g2BsM4g3mvjXe+XEuaWYxkzkWVfGcXus/0uD1ogvGU
09Q7YxgejabGo3YeiM0karXAKS4wib0GH+aAg3ztM4sb79qnGcFHQDXbnlcbBJxR1FdqjPMfKI+l
Ea5W6Sf1NmLVCOQEMjkkskJIpKLOb/O60OsNgi32mDk8CTIgB4f26YbopV70paCg+dZQYQbiY9nu
9wZBPWNW+Kmc3lqPbC+JUiaFbqH3IQ2k6UsaHUOjb7FSJIedg5y1mQLTzj4Tj7BVikWwQ3pmuPto
1Ms7dwQXgPxL1QiVYAAWyuHLG42r3e2txvsHydeNMfxvogFPpyuA1uQxFTSF9Rd+UbeukTV0wFdm
JfflQq9SCx1d8oruihmJUxc/qPRC2pic46wAn1BQk8dAbTCKOy9OZdBRdQNQJOKuUJ3B7VJGwIwW
vmjmdIgM2llKHgULd5c5tZkyS5rLIaTfriWMkeXLNrkJhpSaUHf2eA3V+A0kn1Vqi23XvCNs+pwl
IZXYAAAd5NuV7ZqSPyX2XDvb0Fj+MwlJKELX3y4KHFKco/BgNG4X7U+kKycyosUFEtm3hXgboBO1
GS2reknJ7N6jDVqnfeS1m3ke/snKzfg//jZSaQLfLTTFkGL/ouLorFEWQP35vlYT7yKk/+IPifhN
AjNohrxUxnK1YYsss3hDkHnwpumoujDGokTgRfg44BdAHcFIub9vc+8wW0A+//kK2X8jhaHV0x2p
tED47PzNBaZs5zKz7IzbxuVVxggkfLfrpju2YZrJRcFrpcj82kYWFXnwqqCMNVP2pcgcCUbeSLSY
jgy5u63oiOEafJqql3Nz2J9OhSlSW3zmQIXcE1vLoCiL0vij6hKK28cbBTHSVd+u4MC+sS7N93Rx
HOLiaApvPA3ahC8GwfbGyeM7Y6SRNzIY5eiXjtE6nzL1Kl0zNvxuZBQ3tzmRsxZKeeLWCjlelyL+
jZrpgUy7/KoaNnCeT7udrnnbIauYvxkKZEzs5iDJbofkUa2MHltzec7neP+fr7Uw/0aO5WLjYYKv
lIM/798IqzX+wATNDNk+sTPpI/oN4KjS/Sq+Sat2MqtTrChSSsFoRkKNl2KDt6lxEaO1tWe94jgA
UXadhMoY3dgJNvm0R3a5Qz9ucQiD56xF7hTHOAI/ab3xaoUMgGtRndfOK7ajvn4VK9p4CStlazfL
9gY2RzGIBbJbv4g/o06DCCfAqxM+OjVQLBNAsnRi72/pUXQ4KndmQdVlAIiaqbGvHdA3YIaqBW6z
OUKDtH+cYgZTmZiw8Kjy72he2Hlo3gvk1NiPDX69sPO0ofORk4hBCjD/Huc83Oatg/Y7T6d6C+ag
ib4O0rL/iTOGmjIURGQAQAT5lGCGUn4ORBn5hanvEGox8tILbE8JAE5NR41Gkmg7lforhR54FYiP
BTSXGe1ZA+SCw8C7ll5/vWHttVYRCZ8d4lr7XRncPmUZiU2FEFKMlHuhtTIYyWiwdHhlXdRBZEF7
XHbTTisMDAHSpt4yLiEDNK0P9adhpstxgjblZ7l8k/wjE4JjVE0/rCnGtQUbS2u4xzXlUCuSgJ1w
TrSevTdb7SMqWOfqpTaHqIp/oy+9DpmyW7EJJhSDDhlgmN/MUELWIAwhm3pCoavu9R9uVyVt/8vm
ierdFjgS2tLDwvnfGavRAMfE0rDBM9VbVqeBw/eo4bxfWn8qnZSmlWQ2GDnkWVVqeKcGZhgFc3Qo
DkPT5//A3/0749szPQ4JPEdZReytf3lJuHyQoEY63j6X0XuNCTzl80FB3/lE8GW7HELFOKum8U1R
rwo3/wz15pvpyn+4Nv/H5k6OCAgbEglU685fqedDMoyhXVbJvo+Ris0DqwpntrQjYKiGzwxT/GdL
qzau8qfdMn9BqXvfKXzDVvwx+BR+t5CoVoTuiz4kL4YVLwFIWOgn9fwPTFzP/NvniHezqRjyeH3h
uKWOgD8dghTYFmPwKd7PmcqwZooOs2Kjjx0myqGhhtm09WtuO8hdW/Sc+gkv4eno6FYboC4GdU7O
S5ZMwYALUQB/wvENhUYlBY7KppVswFlJL+0g5lWD93bXMZIM9KmgeSwrDUmo1x2mbH4tlrTa6Cus
WKPAviDEcN7TpPfm0QsZ+tVon7Usb4MbJh5pCadPu+6NzNyA9HnBOAGs5d9qiets3pRDUA9JTKot
yeswK1/twtjaWPHb8YJqD8+RZGFuoZnTJiIW75i2LBuzqZHdC7FuE0/71tZdTqbQCLjq6d+XHLKu
Zu4V5nijipZgaq6nvcQMcHXOiNiIH0ebDXkty2cvhhsVmcWyKUzt4OnysRwiFNj6sLPNfZjm7b7q
XADtak63jd3Gvr0258ar6yuODjSnGbtVsfQzVp8JKT9Jtbkt3v8vjfonaRS2adzf/+9/dEd/l0Yl
P9n1P8t/U0X98Z/+pYpyjf+yhPKzRo+trJVNKul/yaI8/b9wUBWetJBaIMKyobz/jyzK/S/M4hDT
2Wi58cRWO8L/yqJsT7lIK1EM2xfxQ//z8v4l3flPsiih/sif92XUC7QbFp4kiPcs7OH+sp6bWZt7
wFNx0kLx3LdNdR+uI0isSXLe5P2Yxdwe9aEiSSbv9aAykvWhbZb45K1MKtRXg6jcY5F7T0veWph6
FN/xS5xOt6/knAOmi7jYijr6aRX679LonipNI8UCcMtfRZ1vMpCBozFhrMQ4+BRltsSyl0ZBU8z1
RRZibzZlo3wK3jHKt0+OPV67tosekN6ar2HKmEmb9e6I+zAs+Kl44Fo/whCbrwRLwuq0Q0Ysnt7C
OhyK8NQji5Aw1h8sg0ljqO8AZqInIW/SDXIdE9lBAlwnKru+2RcsaXwWR53TUZTPTYYN9hK6RpDM
pXWA1cPcyzGtJ0zdEt8J7ccxNLTnIpVUrp3+NAOUnBKp8aKbn3YVTc9OYU27Nc0xzSgYhDTG8hHp
OpyhgT3KSeV4ZxV2S3U7n3oDG5gciAfjRH18LqJ6D7/BO7vDHENTxB8qHLV1z8fHnIsQh4u7jCoe
WmX/iTQ+A8c81MyL27JfDqLXxksFDlBbUfkbg17nPEyd9+yutj8YRrUbRwYmXZbqD5UR2ptJ0WuT
Eb58lHTj2cY5xdbjcGdYRUoBLwh1rxBiOco3sF/YoBL3jCThWMYmmL4Ena/48UtK9qkWtY8M3stV
aKgsUktiv212Pu+OIUVkP9orH0ssoyd30rP7whmva6g7Vzn1u8U2+gs07jkglAcG9STlE1Tb3SjT
9D7utY98WVHS915zCheXuV/zFmHZchLjuvqAptep8Qi+cTBbWMbMxZPBkZD66I9GV+UOksvtpgaZ
54suHjuyr3yIXHDJypADw+Terv8xyPIvB6hBh4g8T3kzUHpICo9/P0DdboDo3K7tabKpKseQbgQy
3dnsseXBUu++Iz/wIM3kucdR4FAm3bsVpgT4WSn8BWI4/6GrJTVA/cU/lWa8IkvHHsCSSCNtMgNV
6fanI10Dyqm1oYpOXhRPhzwr0q1kZOPn9USpWFgHHSiDNdllvjvYH4XQNVzj5KkdxV3jmSq1BeJm
2Iigzwv3sclxxoCDEn1M1nS2aeELq5jeHT63u85MoxfvJ/DassEzdDmNA4M4TOmtO0tk9o4szTBI
O4n/xqj5I1axZEXE98zSN03lLVBN+Y+RXaMC92CZREY3HUzYgXeWQ+PYy2F9cJb0fhzwFFgW59CM
0BTL+kHkln2KR7gRuuhRKLXRfLH0Q2+GxQ+Numqjk52zs7X4vrXW9CUaVC5F7JxIzXV9Vx8BlzNB
rqmw7zNNRPfUuQSG1JB0hzru7zFUfzYW7WOi0b66rRnIVn/LjNQ6V2Z3tA3NelzbcBeHIvZBBN2t
542bPq2NFx3n4QxFQzrrBxFN17k20j3dDu6gaW6R0DwfBGr4/Th9FaHZ78BgX0Vrs7gTZa9hkoVK
dNFlUcKfwcF5kZnV2U5TeHzFe1H0UZBMpQys3Os3jIw/8XRGacR0eZcNwzfHBhldekL6GCxv6sLL
DxrGYXeO8gLDfWijFd0aLGtxsjq0RG4EB7HNzPGpdIaACvTAS6r2WKO1AQNi5sfkKcpmms/zOhhB
yLAQDV4z7FNH3Bli/OV4U+UnKcyLPl59ISIrwI1t8XXNOccyrU6UlnvX6ToEMi7pQzI7CDWpZW6B
DbXQd5oNFp1Htr2zmABv+n7VfKll4JWMESG1sUZaqe1XHdpBh9fUGCcoXpZ02yPBh6q7eBWsWK9g
kGGEsCCgpnlw+XsG97QZlnViLvDCe3pYnfDZAhsPUgueYyfsS74i4ciHWVxyC1xjgFqvXISo2XuQ
Rs9KtkYI7VMYb2OzQNJhdfj6Ejpbh0hJmwmEb1Ref4p1fV+5JmHroQMtICV+dYKYgeuIc9eEHnIx
mTy0wtPueve1YSBxwPwupTQOP6W3wMTHULGtRbyjG8aZJnzWBlrsPHaaezwisJbzsqss/diGKFl6
lbfz5rFGYNEKfxjccTdbTVDV3UvXi/nqEsPuaJwAODwt9wvIfWnN5UGzGFzPtXw2Z2E9IJ6sxWoe
OhN1Fy49GFvwPrMkfKE9eKskdpeaWe6AX5OgSavqvCCbFbMvumZ+JCsB+l5WXmp4gpvQ0L0gLJM3
vC1QnNk1ywH54CZNlzlwYuCKbkEYVSPFqZSoI8YU9k4bk3KnJD+LS8XduyTWYg4X+x2nVDO38jlq
qZBh+6A8yp+oSbqgxIp6g3U4w1Gc7AJ8iV+jcflh1UO7t8zoMQWTveuh6uwUdWdm4rZrrPwDVH7k
XmPnadb2I9axLBpjTUHV7dtYeq/dIBmr1ivii5JYkkldh6qVJx2S5CarsB3LVzyHwxdn+A5ckvpS
PPa65lECzZARhqiH+QJdxrP7gGxw7Bf15FzFiLPiXJO7qbZ+1gkjKPNnQSw4NUOxGZppa0nxNWHm
ycYYQu8ndhu+SOCpxViG4WNsExNZprivjsAY9DH+bY+rM4vFYFFkdI55ruexPy09ve4M3b8Qsjla
U/uBy1O61wrfrlEstDr5wUXVbFrXggzXlO5dOhq7bAFjJXLWPKRq5RrWwnjDXoN6QoNGMBdT86uE
ZLAd9M65Y4x/6aeSIGG1Igsz8QmErC6O0x7rjoKqBevej7CWqrWqn8Y2VEkb7bleauhsPT4VHBw2
XMT+dwEz6lIMw1Y4g7YPjfoStsJ9hKznPbruAkMwmro7izy+O8zgz8uwaXhtd+GqekUsSJIFZxMi
JrOrvWgnq166Ux5RwlZJfOi9evEdZYLXaHA5KJtfQtwS9yVkCBiQzhkAAm6MsXFSLd2UUWnchwvs
GERazGVijQGZmx4KF/VdmU1yuwzO1zSx/ogxWTfEieinsTR/24pBkMGsCCx8h33MUJ0tAa7rhqok
9NNQlsc8cqVvDtEvjGzLJ4yCMJGpqnc9JE68NYenysmAR9hMLm0ujVMyrAS6ong60z0ccrJEDr0O
x7UDICsjCLaKQ1iVF9Qp6aFj8GAW+bHLMZSbrKU69dgTb5l5fWrrsGBZi/BlWJ3o0Ym8exyIKMhy
uzurYQ4Ac89h9ED2+rKJO8PdLDpCoGawiAyGXeqXxYKUSNSXSY+be1weMJyJps+ht4wNlPEuGHuV
nhXBayQ5+myzp21dolnRS2WTr4/LtO1gkmwKN+aAsMiqRl7Ce9NYjJbWyIPTtjk5deCCZcgQFQvc
J0K3nc3tqynD4sty6mTHUcNEnCP2OTfivVxXfd9IlBDYHd6NRUSGcxtmABTs5QJj5xSM7wnATer6
DrOk8FtRQ01fRgjxPVEBxAnCeE0hQ63SRRzLzBj3viFoF9qSsUNqUUbW69J+1MyEgkptsInaaoco
ZUK/SvzJWEoHMSzfzWKNz4YbjkhmxHbqDIiHaZdt4IpwxLdoT+L42vfub/yfqlNmaOKlgxcyeFRN
OSUtdUv7S5ASxKBGXGpTvPBy0n2ZJb/nSO/BD+TBzGI+wdkudhE++l0tIP1ZvcKiw343NdCjR/Wx
J3BzLnAg37JpqDdsRToADPxw79ITpK70mpaZfSU6Ypo4xmuZexX0k8lZHMPmzDgMVvGTOTt8fRcT
3tgINBYZi3DDC8XXXV3cJUWq5pTalaMLhrGAu6k/6my7e2sFGylmhB9tnDsH6RXvDqnZJ5XQsMZN
ea0x3SMLciDKrhga6k5ctqQ3XxPd6AIB2nIxcyYGmYZnkRu1W2aK5itiosAjBSHxqv4RBQ0UJrx2
trEimNwehlL/VaUpP67FNGAk2Z3ifhNlY3FKB09y+sMpNVameX3T+hq+4IrXMHr7GV3SjvhawCBb
Vuc/Gsg2cdYr7KgkkaieBs7lOllxoFvRISdUgxtmux0gk2kpEv28j9dQefgZ0R63qoe8hRFYT32/
AfCu74wa87JisXEmKvLfYWh7voZxEj8Ka8qOYuuAeQADCKMHLhvq99tdWSA2eByn+Jzp8sGrm/ox
bhS9dJb11pDzj5gOyU/7ttpWrW7AhqHyrq2lZuLffDPo7mARpMx6O1kf3aQS/lja1ievjJfX10Bb
1PSbwc6KXTou8EbzJUbnAHSntv4em3YSP9UAx8jQmk82bWi9IZQp5Nwyq1NVmuvGKet+h8GPutPX
vacVP0Ld6y7wHQcMJi+te1j0rAnMjNKcEcvV1JIUmkR+ijTv5zwY+tFqk9+QM3/Q4loMVRtnLwz6
htF1g7RmUjq3ab6ZEGJsvdjMPqY19fNFuvj06Q6HHEuZ79t4RaPosMNBwAOE39NIML8Ih6FxFOdx
MH4IUjO1yPJ8czGMYKhRPTLYWZlOoJlxEkTYY2yhYtCpraQbJwRr2KDRowGFJHafQsuJOHlQYXZE
d57lBzrT6TKV4gq6fdQEVLo8LKOtjmFIjqvom6yS2Q9LZUHaOiZyQlQFOHo+Vb3t7pdiWHcVNA2Y
IEzFNfw3rBZ6a9EA81N+cFaYx5+OmPVLPkbEynqkjpYEjprGsB4SneIa88L3hhD356w3ngk+hOrT
5OdomZyzycXCebEykMtHRNwrOpUTpUzjLeuLTyU5NnUmNoWyjorag7WKaVsNTHyNrqsOMi6ehiZ9
C5PK9o0RCnlqq1Xg2dAIBRuAVzQ/wqwzz3JAQtBZzkkgsr70+7Es3ft8yhnlxBic6q3WnZkQ3FdD
mGHm63yG8+o8ydAoUAOqmaYh9XudmnubNdTWkfXYVxnuiV0bB7JheZtFYr1R5T7nGMM7RnuYy/5C
DZDhLYVZctI9LATtQlnMlkcdIEc4JGmidTH9uIQWw71J/5/fy6KtT5P0sk3hzSfZWPJeEKz2RzVX
GiGssjS6z0NH30qbzgEFW3/XU7sHhW4mO2fpvLOOdG3CDBRTLx7WJGhhoz+EMfrfNjVgLfeV7zqV
vrdLmtrUmH5lBisJ5TWeCNRWs4y160Q67QnnslF5dFX3Sa2Ar9XLqRUAb8g5RrveigNKivHUVgQU
hW5WsU/Z8SkhS+V0e9YIUm/GJD96Vm8r6awGx7tqzlRo7t4U4iFJ9PQKPlk+MDGjQ2Mj8KMU7YDB
99AsDJ9mmGaPrJXscYZisTEHmkfsGLfMu+uHBmrWOTR6vBBHMVOLYnp4otTPTiW8R791U7xs9TU8
tpgC+ROCaZcSPf252qlVQ+8rrgCgYi+WQQRGr0WMU0hshiFsleE7xt9IimO1skrb21hD6h4HSRsx
Os3sW62hvUwZ+bxRNSgbQljpBWxZbkk/96owwHVgeRDF2iolVAJRqSlOGdhDZEKk1apqQVSZEWvu
kR5XeuLkxkbxMCnQS5vNy4iZPyaBdrRLhih5iWCJHFHWwi9N9PiFXXo9L1X0C8OmxHnWG8d5jgls
opQvYfktsvVbpzd2HOMpjnOZnxjmeNKrnE6lZW9c0o1i4H1AZiUhScoRzGysdlABjcfBDZ9HOnYI
fF66x4MAIcJcaYcscw+3N52a2baKYAAurXGPdEvc3+6VXgg8iQuE4Ub9WCMdvruBkLVhZ6cVKGNj
hcav0B4xMxZuvm/C8WENg0Uvp0e6L7yCs+4o0plkjcld/puyM+1tW8m29i8iQLKqOHyVqImSbHlI
4vgLkZwknOeZv/4+1Hnx3j5O4wQXDRiOu9uSKbKq9t5rPYvzsp14NAM5Brf6Nao/LXazXBq6AddG
s57JQxy3NbBFYG763qhdeamvXQeINyov8ciyBIgZ27ZmsvE2eXJoOHp5CsLxuVRBAzri1Cs3vAJ0
2NAlTC+2mWCec9JgO/VT5YUOkpoq5E8y4mnauCWfVOu0r5iWmWNMZBi1zfKAYBCbcxaMV0ZiwVaa
dfygtZjMMlTgV6EnlafDHfBgZORyEyPrXYbgOWe2RJaibI4ZCzq7LYyDaDF+Frlbndsxy7wopkzK
BkM7BL3wisQlGXbqCGE2Z2KsmCKf719kaXaHZRxf1GDa52HU0eznU3+8H0AcrfGXsMm9tp1QXxod
L74YJ8a94bYt9AwMYsl6YdKJSQwPDczPyi2eJ7s+j4Umtqyo30LBNC+mN74z2aH2buf0OKqPLU2P
jRyEc9IUvR9APjZ39xDvpVA1A6EHDGgtsIn6U1MBPyIH6lORX01Uv+jAkvAhLwzjqjSMmpNmH9ky
TGT9rKB12jq3pSMNdx6cp97Gmu1CTrm4S4S2KBbAbavHJlLlearbN1EZPN/ueL2Pk++OUyUXX6ry
NcjT/b2QLNucurHHJeLQ0GlbiluNoBlHdgU6RP78dqaTWlrlt7hdfpa4B/du+0Ujb2MBQ3USIr4G
oQ6AHrfIJieHY5sk1nJYSs3azlkfHZfSv5tl73AJMQ2nStOJItOGp66I4qsKi7co1kZOnu43tZZ4
ebbN1qP0VAzYneKciUKya6zAC9jl/eLcEsiFAIFaXdYm/aaAmzYPrS0lL808RjV7Fhq05CzjUK06
jNQx43tbmfWBOs4kmhNbx5hpu56T8qcEYR8yShDjpdBfQ4WEtq0KxvlVqe/unz9HtxmL0uIi96++
aENXHODFUAplQ7JHsM65WXxGWNI9znn2MNAFvbi2Q3UfmpclY7wwz7HcVVkrrnPh7I1+lAfNLSRF
BY3MJlX0THCkIkLAhsZe+cjsd0xBMnEdia1u9OnWFjzoWlPhBrA6L7fmX6Np1deWlantSUMy6HTi
YkC5F+mj8nPAOdLJkyO9pAQYKAth09sslcIh+7toPIIU8YI4g7UdAhqVVSxerZFyZqrswiObGax9
b9dbkAC4bqIDZQLxxXhHtipNmmM88+bmEj21O/htUHAVQrqYnHRifyeAOZ/GQbw5qb48NNJ6LvK0
oZ8XflaRUny0Lg5mje5eh5AahlHwI8V+QD28ivTzhtDsGvumqqdNUNDm2tBs17ZpYrPvWrSXHDrD
v+zCqC9aFmovPcMdq0Tofm+m9EH9xtjjuZrSYbcMBMGiXNtAMcCjZBWJn3/G6ShPIVdpIxqOVtIq
f4gm9ucZr3QvqC4KTbN9VXe5R2j80UX8unZBkYuGAbK00rjNtRvhm3I4/scSbS5JiLZF28aS9Hfo
v/eQKqLW6yuSXzTrPR2RTrcl6w7q6OJpIKshrJTPyUuC1U6GnT7kI35zWkGJIeHF1uT9lN+ibhjf
3U69lqwcS8EgKgmuAn4AvJjQwzWByTatXcpMo/rqmCPmQrcYdwW4KXiwIYcp87WrDPcUyi4+Tz2K
jWBcLJ/79G2inRXTBb137gX3tS3r+kF08XNrUWi7C1zyjjLXLc1oG8WB+3lwnYcmXagd1rDWoRm1
c1+20LPX0rQXrOF2wmnLSZAJmtmImZ75Vxh+SWLSd2w9QRiA1erigLRGMOTGx0GKwIfpdXFYvuhx
kduEvMbZCBJUKGNCoOSij17aWRJ2RGzeThEJe7bXL4iDr0jxOwySHFoic3qyy1bbu2uaucmt0xkO
DnIn6PASG23C+3bqcwLSYu0JYPlyrfSk+KfmmvnFXb8UlvbZKglR6pooJBFk1B/K2t33EUt116Eu
N9LIa8UvmH7iWNjDO1AVh26GpHqq7WU3dua8ydrQPtMmvQWjLPwprepLiw5In6sQoLD1rmthfSjL
KqF7MAVP7Rh/Yf//Xtad+5KycjEvqW1PcqI8potsgTJN2Ssqga2GjWm7JMXaPnJJiWNuuqnIjeP0
Mogv0dL9la7BJZyKDN9MiJ6QeJkPU9qPO3cqNoSoOpu8M1r2cfISZTPXXjJBUV303K9NJz91Gn6+
buqZ/waMWNOqVJ84Ah0HfDS7cRiC3QLe+pr0Df0ZM/b5zWLbu87y2joc+hOXsQEesSPqJufWJfl7
U42E5urmay1/tKS2e3Zo67clqS/uGGf72oxzhBqi3MqRLphYuk+WKoK9aCqaHcYozoZZftIdbmdX
LEw0+8DBjLq8ZbXV7oR6I4bUYksdK8a1ZEmR7Y2ZeuaA4g75IWcY6OsIbxL6miTzISzsGEcypb0s
rryFFpc6y/TpC5LTX0G6UA7Sdbs4w7TXWUrfisp8DhN6N2lRRbtlZGPhI9IOcRW3twF5PO2DC0+H
cU1ihMdB0KXg7jnVLrHTb7KV3FJEzvMUutbWHfRwjzy72hNtP2+SJHrTuhkHLcpDz8gydJSt0Pwh
sxuacaySbscJ0ypiZz8FdfW1QkcJ6W4Zvft/y57JXFTf0sYsLpZWpl7J8HFbLdQTst+Mjpgf+5wi
LenLQ63mG/iZ4YRq3LwOqCUTax5vPIfxgUcd9BUOBCCk/acg+lZrMyIlI5AICmmaUBMht6fDepWK
uCTX5SzfFxHOKpgBX1T5Y47ChFlbSRM8kCNrRB2dwz6q2fvz6TyNVIxkLT9RvtGEZQS4ENCxs/JF
XgurA4cEQR5VsMbTaOs2UPb8MiNLYmSDcCheEg4kddM+krspLrrxy3RhIK1j7TThhO+m/WvQxc2L
M35Bb3uzcMtvWpYRb46dv4aMFKEmXpwN2qXuhSgq90wz56bNy4+xL7rnUOxo4LuekjUC8MWkxWgk
v3ApWV5Ti2+Fqb9aoeWiiHTTvTdJBI+zC/h9Dudw203iETLQvkPueoiT8DFR/Ys0h1NC8bHD742s
n9vcsrQfQdhKL9KMlJEwpUStqMm19tpR23It272hHRHa2f7U8vhEunGmvom5bNhFSnxsTpG3B/hD
JBw/2WnSIQGAcTAP+Q9DN0JmD9t1lGIZy7g3CiK4jFx/7zSO5gzfne2UkPeQxwPjAw0YflEBUacg
ibPqXatik0eGo4tMt0ml3I011hc9B1IaRZZ7vX8XhtolbUf3BEGh1z2RkfiGvuNtDB2MHHQJlAgY
idVRyGifL/fv7l+0pdX9wdSOBeGXD2GRIzProh+1EPho26yOHqpgJNZgmBGorD/r15+N7QA2RbJP
MG1FR0g6NA4Uu4KzyAn84f4FTVu479Hj/P2zYJkJ/+uYkNhySh700EkeOPovpzDMb5jhk4f//fn9
O0MHerMMjYV9YA/5iXZKXzmJr6zyIol9vI5l/ZONnCW2tuf1DJluO62A0j5M+p7fb2/DoUcYTUPY
q+EB02NJdR+76Ls5ryngRlpvdbTlg5aS/U6kkmcudbMzVkagHs/LDk4xXi60dC8prcnLEFeeobvP
lkXA3izj5GiyIgQd/T568Tdyt6OtxiLYOtlDXNAhE4H1PlJ5baoy/gRE81cxxp8FQj4qf59+csdQ
YqZ4rmnldLNAthzTfm/k2ZgYrRC5glWs8+0yZzw9/iiKr5Y1fDMY/vVhYxANczAN3JeZ/SUzFGO1
qCVH0boQ7G5CQhKc2ixCbqMifG6Zo6bK7lGA18l2oXO2MajibBfFHy6AWXNxDKtoW6b6NzBX7SZ6
743vNvMiKimJQ3EiL7DWmdoMIeC1JH0QZuFs5QBiqegzCKgJAetuYgKSH45SltOjbPCNSOvrYmRE
WJJ+uBg5kgrHfsqsjBFv1TyoZdhTtqLEhNJCb00GOeNoVzsFQbUGf9GJjlT/FNASJ2o+wCKb9Q/a
cULZ/UWoyka3wvkg4dCIX4w+Xpdd7IhfiIbha4HrRJ+LlmW33rFpbGkdKwg2/E49W6vC9piSPQGm
43s2KCBfCl7IsBSdpwUWpKMd70N5wkinjT3DpvmeTm6O0yFaD9LkkxA1ZWxHN6Vts2dqxXk4tzPP
7FtK3/WvaMSPZQxgJ8gF1bt6cSvs10v8YzIwtq3PBdFqW9A48UZW9l8LVFHsFGl2iByk7RXYxjx4
YnZMtGpn4mdPp3pvNcHZFKD7+tDdtdKZt8hvZvzk6tVhTOTaHS0eDKlbO1I/3RTUqM3UtA3Xhp7A
ztIjGgU/d8xDMXsiKA4WpvTtTHrbTu87n//1yzhg3YKtezaTmSDDom2ou+RLhM14Y1itvquSgRYo
SKVJNV+Ivz1MaiS/Uat/Kls/cmzfm6kOzrBLT6zwNOOjPaJZPoGCZIV8qRGJKlIaF7V3EK0ehGY/
ufbIRCHEZTWA/gyHsNpRZ2JoFLe+ofsog8ITEC93uuoQXsU/7RUK00KdYlgJ5nNKPBLUQq8LdEzs
dnMwVfGIO3IrrMliSp87+y7V3xlKfuW6xtWjmDRucKTP5DnBKtQ7BvS9tmNqzR5T0kapWrn6pTjV
a3w+AZKIXU/KzmSm7QnA/ZGas2DKphjCVDTt08GElDdCnsIQQ2LkrQUtyv6njG1Vu65HB40Nx1y5
taJtXiyTY3M77ItEAuCJS+aGsvWKFvbikiNMAvTZjGHDgN5KNtXEVhHa9QW8FegAyHW4sGMi8rZ5
bRkemrpdjLxplzjVFoT0U+kkchtAcdguGv6NmLHO3GuShbBgVlbQ33IN8cA4FCufseCkQY29GV39
e5elOOBqjvZpkzEQxoumVT8Q/IptXtG0X+DFE9H5qXTNY5bTS2kAUXoM3F/wIRUbcDml/CsPM6Yr
8zeUTd9SVrSNrepwEyGoAalg7cdAf69nWj50MDb1JD7DLyMu+zXvDWwPCOrhNx1tu7uWOaPawKIR
BxoWsxKJwut5U46qO8XWgJOUQ7zujOlhqN4bJC/bsYO0VC/tyzzG4UYUKClLYI0q5kO1dGsv2/RE
YfclSdLvRgRIQrEYF828c+MxOuiO+zpP51oEX01WIg+myQSmRT7rtOsjh+aydKh84/QNd0kEw8r8
qyrDzyulMSEhYpOkEwf1cnnP3fynPbTVoSqB2TqnsGq+5lYfeiCfGDUsl7IBVkNziGZEQwxn3qn9
oA03owWqkmhBDNZF/54HSedlkrl5lZTQ+qwfqAPew3IYT1bn/BoW9yecA2NXZ9p+bBz9D5aiu/b9
n+I02xb85257EjiL/ilOq8tcOElWBT5+bA/w3ZfKImENzSgsqjEUBxPWBm0JU7L2B7s0w5iXateU
Qt/DJhzvJJAIxJJWdAg5Hf2H2Pf/qWn/M1TA+MD4N4k6sBWZG6aFyJcA+Q8QbBkskR0xS/DxqIlT
s7a/LDfu9nYkd7To6edn7tUVfbx2tGA8OJG9X+JtbjGY1QzOZeNCgGJLIEjXo0Q15+c/vMHVp/fx
6lk2bw93AUuh/kHaN4Dq61s3DHxJmRdiquE0USB0X2IAnbxxgDbjBGiMieMdVZpZW/yAf4oI+U1j
zGWydR17KGJj0OQfPkMDK6EWIj30UdMwpFhS4JIWoUPqvbQ4dGbrh1nBwAzKLPuDvHH91f+8AFjR
HD4ZR+hkDH1k2teha1eogyEtrCPplnFhEsfOTo14eO6pMKGFHL+1Yaf9+6U318/+wysbivWTO1e3
pPqY6GY4ZVIWWa4YQcX1I7Ivvxs1zw1a49iF8WEeV3ptO70Wi/MLVm7jOfKGmZ/TXo59cLXu5VOW
ejP2g0tTwLNB6ECgUTNclSq/5RaHeLQOf5KnfnSVcUtzpRzdsU0huWU+ylPnnJYPUWYSnmxDf0Vb
/HFt05QMHbxUyOEmiKhEmnFEoCchdWwDc8ngwjJCD+ph3qNKTEazvEB3PNsaBNKmb+cjNqmnqqu6
cw/IoG/Q79lCOzA3RkS+/MhHBx5wmzBwYDSxyRFcXDCwo5WzrS2t6AT1RGIeGE1fOXgbr//+Sf1+
dzrKoiBzdDIGGTJ+4PiXhax1rrTl9/SNNy0P8EYX9a4e+rdWcBKMGxrAhp18aaxU3//7a/8uveW1
bUO51CTKRBL8z9UtC8wR9Xtr+QbspWKZ2j0iTdwoduDZa9v031/t9+XKUTaR50pZ2I1+82BZnTBr
1JKWH5vaz7GsPqHx/tsslho5rKzg57+/nrkuLx+eAaihQscTxW1FT+Cff15a5zWdD4IT0yCwd7GW
gKxtDkYryVbs12bHOiKIS9r+ofZcVQSjBqZgty0dmoDreLSGIH0SYfV8F43mlZtsC0FVNWI9Ikp3
n7JgLV2oHsO29jlDu39YPszfF1CHMD2SVajE1li9Dx8QMLRgHjNL+lGi2RDjad8nbXMzeodsK9ud
joahvQkGYZbL20VQ1W/cfKLHtsoRRweFSAXGJyA0K5MELi+ldQW7/dmMq/B1KT4Fql4O/37R/8vt
7BLSaRhcdvb7j9fcNWFFLJUyfVoNNPgV0w7lEGeNAvBkBKXhFWtGBa3wMNf/EGJp/Jc1jzvZXqN7
HQL0Pu6HNs1bXjs3/TuytC6WeWM4KHcGaBeGYJofNMN8NTqnwvfeMetaNbXNpE8bNH5/Svb96Nde
lzIMMtIhO0hhOhTru/0PXfugx6ADXYs8ZIuAjrt6aFk1Pzfuv+iwVJ+oynngOB9qtlb+4cm+G+H+
ee+7uHQIYpSEjjEL/3Dvr7MuRy8i3a90/Ss9wQrliJjflHPIRfa8xIyghcppgQbrCEdPQA5nq+M/
st7tGFJHphnfG8M+Ln2pHgfh07mHE9JUXkPC3DaEurSPGVw+TtK4gY6PD1Ug/dDtjTM8k8FXCi+9
OeiHThXWBmMhEfdoah/CONwJ+iwbDCNqn8N7Q3NrwU8vM9dLZP48iO7Y125xZiix+kjVbEKpYwU7
SqxtcOlw9loR2Lis5ZjuNgZ7mVG8J3r4DLa5JWg+lKfRCI4hLARuFC8mp/0SJqZ1GFeDaVhp0J2G
+X0axVED4ztqefrcrJhRDrWXdhgX5mLkEMqWiirp9QVkwOBcCjt76cL01reRQXVWGH9YHP/Lho1H
mpKV3B2TAuK+mP3H7VLAQYtnLVB+OErnvKTqgNLgexK1ztPQ6WcnRIaRzmgG4LnjZVfdClp/JaJM
nfSlYbhMCzas0RWbfXaAckufAC0jw5KqOfW1+gTSAk5Hv5h/eOPq9yeekCxWWeysriMIJfznfR5m
A7IVzoD+XSaq0Jgs2vyrD0P1Pc+bd0eb/SxT9jVdlgDrU8ZMuuhvnStBU1Vsp0hoAGUyyEP5cAmA
P9N9FqgHmwk+uSZOaYjx0ko+h0yrdgNTvgNmZyxHFbOGlrGW4b6JBMrRxtByCZmMSb6FTN03pup2
P1l11P2X/IZjioXRncxdZsb0kJktg6kWT5PGLCRr/iIztDx7U0aWBLDX/ljTwWuIqd9r746oMKXk
sfDQYfH3cboXXOHHPJggPOMGO5YdOi9ljl//fTX9aBJmEQG2oHDHsaDyEN+9u/9xV+h1Gy2DwxaW
OUeXZs9Da3f1Djkb/iJ3JRB0+DaNVTWalrKE1mUb2ylCFJG6pMQ06R9Wd+O3LZWMr3V9xULE2iY/
vp86bhlcNvMCDl2NJ7tFUmHbu6nUmwfi4ZH9P6Udeex2he4RzNQ+WlCqFzaDN+jMLSmbRvSHk+7v
qz5vCVeTwNntslt+XOmcxUSTTfPQN6NYIDOFZUi/IiC2AKKCQXvGRF5nW/p8pd8/nywihnN9MM+A
NsQfUomM387763tBa2zoxImyYX9Y83PcOQB89dlXobGyeFRxarv6EDMGBFDDhxaYJtJX5p5eZ2mG
Z/e8N22sHsM0g2RW5zfm+gH/n156NdUuxWScnJdpef/DffX77mRxoFiLEsxNFAgfSzPIufFkVfbo
aw1kSryT+ikP9QvqWDiVjB2PNGABKqL5fwwC96i5h7rk0XbjPLpo8bNYMKGMtvoUhU1zAmPYb5rG
yS/ZPF6j/YTQ97mqp3w1jz8A/q1eWCHyMxNLDEdjtTN7luEybStvlmmzW0r3a1B0P8lTytcAo2Cv
6V2OzqoqXC8qEISrRNJcXIXVUU067uAolIVWexAo9WVrq5OqBSDkObd3nVkT6ItZ6KwiWtso0/bA
b+1D38JeHQy7ONIsEMiDLKiAZRF7BAzMjzzT5Bcuo09vNEDeSPxGCWTvPAnGwvcvVTd3+2Eu5eFe
gJQM9FC/iu6y4JbEHVJYjwuAQm/Y5b1tfjJmjvNJGn4CE/E1aylxwzjbabIzTjg4fzU6epBBLA5s
huYaRjBlrb53H++LaELT8Kw7w8tc91/1csEboe1GlFaX2NCeWxMsfzihpbBleA2rLwz8EzwHrutb
UKbulXQcNL+mAgV74pLtVLETbIslNB6MLGaPy4NjK9X0hzPH7ze/Mqj08Ru7SsBh+bARxAUOGdRc
rR+ngmoN9Nx6hq7GnYMHeA8RnbnI/H9/+pXBYy9tkh15YD+eN7tQN7thihrfSQGGaKW8Zv3gnhOt
yKAfWrG3OOLQdUBGVlVWjpnnb72C6i3nDzmo5ocCBxoBRy2TnRAzmNJ/e6YKrB9G3SjJaFp7rW2n
uPAQsQUrGrbIfg/YN+TJioKrJvvZW/0aCzb9E/xF93OSavuoGRmVOeM1jovvHERoHJuEHiB0nLSc
s5PLKH+JngTjP69EmU0AGKiqtN2V02T+aaV3PraXJH+LJSxL8LeAXOAE+8+NXWZMKiWibT+a6thz
tMjwl1zpfg6BLCeFl39jWTT8+3dpkW3bao5Pox0sfkL+Aa3v9VsnQPK0yZw8289C+wycevHvX2JO
8UjcJw6ejYJaxM8VmVhMn0pOBnW3+CZh7XXddWCgkKL3ei28NMVA8djPgDIWhimJJfxYJQBbomr6
/9/qKFM0EGCkQpTCTyJn3imr/ZW7swYBcpnY39t+S/ZWoIAhlhGhBAOypUwQ7KrSY6JVzLUTGfgZ
cu3AqfizJxD+3frtjFmIgYRfrF/u37mg2UFnFjpfcSdzWBX6U6E6zDJN8gK2GLd0QPoZtSgp2JY8
mI6OzGaKXuqeTYtVDMVc/Zp3OUJjjV0gMpeDHX2K8lAd7Bo7G7ME9OKaFW/MJnq9OzP/tl+hF8Ry
R8iBmvAD9TNjmSqT9Q2UuQFHJRA5DEUJio9Y1mkvsGmBtihDQGJgUSe0JCbDjefEGIzXIuq9Fi3L
bgpSRgUEQ8OUk82ZEN/4kLFKb+fccS52TkTMqKD4S1A86zo6j9VNJnDaqhCyXya76NhhFLu/S2bg
14LZ+wkEXbzV7UK9kJYde27K3UD5wmQeiZBnkVpz0UTZXxLETxQXFZJ7E0hN09Fr6orhFgS1/pqE
unsI0Q430g1e8Pxv05pnSNdqwb7UVpoXgd9B7SevZJ9nj3WCYLaEg7yFtGKd7nYdti1tE46MrrRm
QExBDBgmPezyuLWO3IMhgLEI8arQikM0NdQLLeW0q8Jy37Z/4Z09wn42XkcJITytQw0PKC35uVQ5
0ZTGqnZSF5WiPIPeFx1ARSYHnFtEbnTUT24NSywNrFcEY+YuQV1zKHP8kCkw/M6JNeY/4Wd6RI9Y
rWhDGfLoZJFxMnN5DCn20agv5g5QtT/H45bRR1rUxluRq8+yyN+cNkRY2kf4SnHFn8y+2Wskrx1F
aGDlA9tq6Vj8qwhXXzOYXxDOcnYuMrkbGxkf22g38qJJ30w33uams7DH/92h1FNkh04DaRSVOkay
57sxdV5luVPtvprouxjCEDSlOPpdiql/LA2gSIVGRoQzIq8iFfELStj6MDjcRnd3cYDC9ibhb2+1
2CLyOPqmh4t1cFsjO4wR+r5ZzyCug8bG1kq5jsuA+3UxnxaUMa8jGnFA+WuO+PrPrO6vGHkMVlvd
QjdCd8HuARsvYPNvccOpXwwQu8iFSI5trV9cpRVHMeB7hkeFZg/D304SBoALOxDP6AV4+aWBt5nZ
ng4wMyGvYSstJ9sk7LxbJ2XkWZ7kbFUvkBnCbdXUPcMTmW3FwoS1yFb9EdZbUldIQ8NyioAgO8qw
dBENhevWO4eIbXUkkE10oVkSwXlkFWp1HohC9Nq+EWnrdahGvIEB1tUy4QXDDTy7EH+v3AoDb0Cg
0MNZcB4Pc/qTQKTwjLavuuhxvCpTMJxkCCsvLoGJxthdaPVmOxqQ7ra2E7EnkczeZloZnpyh5ZRp
hfUr59pt6RTyiRMTlhW3vRZdbzy4QkvwRDxj3Mk3mKFYY9oWKvLQuTRU5DSe+fsj8DhAtnRnuiWq
mG8oqCLuALjQo13vlYycmxa2xmPFw1RTzm5DxJh+jA9+beCO/lBrlwTmYBAyJOv1t7Ka6MkV42tq
ugE75Tx7XRU+IiB2XtL0LzYGJqytcED+UvVQSdahiW0TMa88dJgshmBACHVzJ6MlM0YZe72e4YZH
ReZPWXjOJx8IkI21pPsGw6Y5xLkIt2GVwuhGlnQuS+cZtisEYPdb1IcnF5+Mn7qI4GbE7/uYsfbG
ygyQiM2wsqY/9a3YTritzjFq8uMwVD5TxuSsKba4xlUBHpAKXaMtOVZWLCnPWhruK6jhBN66j2VH
qNTU6M0hSJMnWdDq6yoe/LIqpKfpeNJ6FOYnuPf6KZzzT2z5LFRoVLnaayyS2/YYktC3bTkTu1iQ
psHLGAYfwp4kNThd92lqUqEikk57rvDgxhuArVpNmi/dK6Lsxa80tLxZEOeCLgCXtJrULkY1VYTM
uxHOluc557hcB55VyPegns0NNARz3zmKc3OWPqK652NISCRqIT0wAR5xfmmHMMMogFtseWAkSaMN
ZpJHqqi7j7At73DF5IdgqfFKuLBTG/1q9rp4oGxBqwaf5nFsBE5+ZK1okyDvk3tZHqau8QhkcC4I
6Ppdqcpoj3RLJyWOS99lJBfU6XRSosZzvv5qhsLx1lhpLUh3QKXZ08ud6GazhDqsQS+1GSYg4/oJ
8cRNKqFeapbKnCCa2zKXxWEcunG7NBaGkyHF4hP0DpGKurHjSkK2tRVeSiINsIzEFyB2qPIWyIK6
+9lKH8iotL9a8DZaYJX4tUq5SaZxeEGltr1rf8s0ZswSqW+5baEqTLLo5Grdrg40ec0LOe+aoblR
Uv4w4/roALk8GbonOUpRGE0/kHPgPszbJ7heBD+UhjrKHkxqGj6Y9LgfzXYmjKYKvCzMLmaru0ez
yfXtIpDawqok4C0cjQNHtF0fL9axxTyxsWld0ouj6ogIfLJm2gxdOwDU061TntaA5Gr5ch/L9J1I
T5bWkJuWFO9CR8HRDdaFOMGzXMXWUyiA2aSXMpHNyUx7xslBiNF66CTCvHE6Cl7FyKvxDF3rEIeR
cVGDdV6c7EfdJe5DgCxI0OA5dEtzqyeR8mcEM3m1S+/HRuBFy7mY3eoBfRmSYllpJybPQF70Bl4f
lyMG0kArCILAnDyXhIdeFfYJYzacS91YnkOyEdy+8dvdWd7FaIzqPNo1S3shxs8hIRWCjNuRo7wO
Q7pKaJt+SL26NgxvQtq6m8DycuBwzR3zfDSt+kjEZxV5Tm48VXRHkv4vXe1rxAiyCcgPRFOyiQKY
g0rHcC8LrPdWhfV9XC2MOETxCTeCQV30HWnxdKw6cUPRWnhz0lSIAPrAp8hDJ481emvUTgM2uK8O
sam+xYEQV7W0q1EpOZl69hZMo9wzDzU2UY7n3sbrE+tFd25s68XNqm0qE80P1lRRq6QCTavxpRCt
fu5l6DFEnbfdLAuaxe3RwPZrcjR/prf3ms+mfs4W9CpjkJ6gwCrG28Owg1AWPSAn2Y8L9mYAJfbF
6DuMJ+MQ+/QfDbL4WH1pC+YUzOpmafFnlvHGH2kePRIazANolSfhRCwgXfrQL8p9pHVixQgoYyaC
CCwZ+9Xt8E73r3qynu6AkzC1p9v9HIpoep+5Irpw3hcs40i6tbprdhpPPqC4BWS1HaIp7Lk5F9L3
ZNefEHm0Xiic4Ulzx5OOr/na9VqLEl5BGVIWiXyR/ZjosjloOYlQwYLwDmYBQpU2/m4P6XKaxh7H
qps/N0bKhpZrLzqQtkMiWpflHpjkokbM4HFwcqe6ei5I7BMG+YvsnOExqHitaUi/DKJ9qXNCrI0x
eKZbhB6qSs3HAZM17SEAM3PSIuZLnfzYplQteJuw5g3LOW715dHsAQ+QG6a9zyJ7xInUW5r9K4ig
I6Ot+kY9rHmN2V3ihulovdAF7VLj1KQF5xvJvZGtpiocYG2F82iw2vEi8Icerdr5Dh3AxDl2rjum
ZEsw535a1tVOKldg3IDu9LcIuAVOgHiUcSrmog0sztGH4/OpVuYucisyruCln+LImRgF9E+OyO1v
Iw+Yu2AL6rO28EPEkc/VGkDIanKKQwf78dQnGNSDdc+g1JryyE/km1VrnAeLFkly1VaG1yFZ89uq
jk9RPt/Cein3Ui7BmxWhtpmszVgmwy0cyBFRSSse7IVduUH6PceReQuEfHQVWDtjFNmFnHaoHZn7
CoP1HCPvu/a1pH8xN0+qrdqnYUAROVQLPHTqh/t9O/4Pe+fVpDqWbttfpA558yokPCRpdroXxc5t
lryXlqRff4bY3V3VHSfujft+o6ooIEkgQVrm++YcE034RrYwXLoB5e/gGNPTJFvtmg6G98rs44XW
jB4eo892rgESjOhjg9YZ2sCT82FR2Oexw341PWmelELFYKnq5Y5v5o0QRose3YrtTAH+e6hDy7YQ
jytSpoZ068/ZZAJoMqbnogdaILOR0B+M3ZQN3efc/YgWCwCK5j1L8Ct/uCKc1u2mW4gIurcLBh3b
E0cb5sUqoo1YAm7pzBVRmrU+hTM0V+V0KNSeebI1QdSMYKvXTNtqYD2QN2RWuXm27LwVkEvaq3lm
qpnhQ+gIkOryN6UML6SrAtC2LQiv0ieCGjRcEdFkGdsUkd6F/JYtYp7sVNBsOvROf9anuDlONFlc
q73xdIh/0xkJc5bVu95DqjGpvbJr57nfVZH6XNIDOM0UpO/lraWLf5QjPVwP56tfDFF6xmLN0Kzb
L7TgX2Q5X1sFV5fJCm4uuxTHI1xnpYuBHLZ4PbUdUQkdiTcwEbrUAguMB6fp8i6MVlcTVv3uoW7G
blcKD5+V5pIm0Y87/NXuVqf4FSRD913vBwMk2bjQTUC5449iHcPKWfmmIl8WFjsDe1aD3NWvNMum
j9zCgjJvizy3WdqSTRFJ5O2iJinMLLur7PvsCHf5WPR5dXKJvRB9AyZXTDg6TLpglUE/7I5I6tHP
hsi2iEXLSDmhBHWFibMtra59NFIWklHafs2xN7PURpdF6iyEywLvp07fxU4mopRpMJxG0RvHIrEo
mFUWpP3KTc5WQWrXIi5TE8stJgDPb2mVIAEHc2LTZLViPsMSePSGugV2s0keBqe190k0XQWCy/2k
67+ddrYuheqeZxdfRGfiSWnmVO5jZJmBqhifJorj0GZHwaZpXDYjn9/eaV+ly9CgG0zrg5RPdxAU
ayOVE9/zNchsd8wEUnPtGs2JPzZxe1Gs4YWQLUA9fQvp07WJr2qIwRqFlpMotY1kNZ2lNR1d9hDH
GgTYgLIuRPGbQdWy25OT6g+adLsn9uccnqtBtkiuo1sc3cwzH/DlnqohnxDdmuJG/X4N821CRwg1
6B1klbMSN+e2qYkkbZsHjUC5t2GLptyvVdE+dAjRAaVunHHpyGOwTmKM+ebBQ2wjq/qULQ+8Ww8t
CVt1GsqHDKtQoAnUlw2uCj9z+9dmMF5GbMjYjGZgJ+bGSSMwYTCINoz8X4US40HL9eYieU2Y3Nar
UnmfrFX8xnTzHbZalrkUNXZ5W2KgydNL08FPX3eZbTn/KZTmtW0cSsDLnUbrdbGYu9S1akk06LXR
Yxa8Q/4cGb80YFzYw0mfdRdrTyKd/uZG36EofokJz4zpyCiMdbK2co1t/6QbbojNUguirhdbnG17
gTsmW4wuNEfYMbEXX3AO/oQwjXWDwoBva41FxhqOIATTuNX0l8ygJKZpg/1zIcPyU1kMcanikt2O
q714ZJZ3wv4wRmt80JP80KpOfkqb4km0bLxMw4T7Ek2PZLsrKLAUEnEJtth0Se0ekl4/dYOYw04a
1vdRS6xQma2DnZXGA3vRM4d8ZXfTATWKHijE/fj3FVzF6KoldC8SVMf8SV6Q20AYnbFEU9KL3aI6
v2ONehSuTIzeA7IAOXOukty0iR32r5Vk2PE6473jWPdjMfcHYxknnFVKGXrqHDJMJNuklyd9pgU6
as31DwhyFZABf5qCNFIJXDaoSkypmQeOReU9IslwHAd0xmWFnYUkGrVInz0iMiHrIBxE7btzG1KG
0b/VG0OJiGVPIhvDTHrBNUaYXrSUoHewCC3L9MuxgfMtaupREZzi1Su4DujdzzpN2j0sEazn4/Kl
7ODy4PjxrlIf5NGWutxMRjwGd3wXVAHYSROyfaH39VHqFGvvokkaxdnRpnjpZxZAF0tMO9NpqcKy
rXPLutuZkmW3l7OdYgqyR/S8JcZyvx+zUBdVeRz77PvQ28mFpXzjt7bB3MW66RBX/aPsPeNgdA5T
yqzei6ZU8tb71HY+a4UmAsMqx62Q44c0234r+7wkbIy0QTjubei5ko3etFpUeonQJu7U/X3GH3pI
ElU1blt2W42BL4xjEhsqULspL+S73emHxMT17KhXTLSqNRFeRSQfQwR4MawawE2nGxJPx3daOqVq
G06DTlIhgyyRnt1pUdXHxc20q2wBhJBfiGNbSs4dNqLuutnJ++irlVAT3HbgaG6AbLhWV/mqJ9Oj
Cfprs7j2Ll+biSrePLZREjl91ezonxiHGnuQv0DM2EcLxiotaj75GeYXfQj7JNHOnWyuupzsgzJj
AKeWfvOO1cMGYotNtYiEVInT5ZBmahd0Wk3knt0917nePeVtah4Ks6eUqBS39mpLy3y0MnFu3eqH
6uZuWI9ms3MRJ1CocIctFV/tpWGqOpR0Paq2uuUWLDeZ4OaLmBAwmB+QNM9PSQ7eglS4Vb+RXNKn
vCGwyR5yLWD4uDn2DC5ANmKjpwzRSzzbZ1ai4/xADTkwWhgeKbTTRzSrNOkaeyboUHacjdn8YOBy
wzhMeh8+SONRcRlsTb1z9xGQGXJBcTSyV7ZoRaxHbgMVBqvvsAN+CqDLKgWN8M7cVEy5+LAliU+T
7hBlPDCvKTrlai+xP+T8041xZykEg11TYr6vKoD6yCs/B4uiyZy/dIWuf9PHBbcp+kewHvVJt8af
7PnjANNUQc9iiR+YrQKTGLZzB6hka+Da9ilrw1QQ5lNrWeHCwPlcMRjNsXu0WDQRCGR+1YQFvqI3
eHe1mnAXr/1lUe8U2Te3dI3zMKjxxWRA1tCUnfWB9oFLuWVvlcsv4M4x1gYi7FBxm69R9MGO6KWg
YvRUCejWSZw99EOu0slI5u0SxxhMZUJGgADPWlJOV9Jofm5rldOnny083s1AZKYkQm2hJhXbonvE
4/WqswS6GPVZ0RN1p5EAQipPnA10g5rXzBo6Ysfb5sNdrQiRrKeHpqnUR6mV7/jp6ttcdb/LARqZ
LtN8l0nFeVtmfSXULcq1mvF+ZHIxtzpbr303eCkLKKW7iuk2QEGqdk4eBYaTrik1Ga52GTFWkcCU
YUxqsnOLevoYJQsFQKKnFiwy+HmQyZKjZ1Lo8ghVjvXyWabTW1Qp0zYGoXsmsPFkrKURex5HVtts
5oqqna/o6OarzlAWKNNEVXeYv2WDMG/jzBP7Jm+taSSr3bynCT0043OMZXNvjyonx3pzrqPhWfUO
pp2rDzmp5ZVTad9ELENHV4uPlu7KLgdTsW0rrf/mNMWBhX8w2rjd/TDCq8zxCKEGVKTyXavnDwn0
5DX2sIG7nhuSNGvlfXYuFmRkXmEdnB76FLt41+5PZPoCH+a1cYAQ+0BLOsXvAL5usMPdE//8+nUb
fVL4Nhn/MF+HaC13cKtOBALd3Jf8zf5JNVivfRI6JAFnJSQX2kZBzwoiCZINMHYr9BiFoQPMe/DG
7Vm6D4l8RsdewypuA1SzOzMIw2t4/bjiLPO/EymwIcUqnEJ9ax2bQ3JLbuOr+278BnvDqre2AQtS
ztngEeVm+tT04WDR+gizYut+TbSr9uohP803edNfug/Q7jQjMzxR5Hi0GwrXEXnvFQmg20HuqOXj
XkUJgoNEvcZzMZM1GL/EQ73tAKLhlqJROdRuvQeEOO6idDCx4rceiQ6zcnBlecV2V13dIf6QVTFx
otohfWvjK2Mh4LOcVUCDZs5elNU5z0b5vaqBAQyTUl1mJHe3Qaqviyi3nRzzN66kKJMqwRozyd+o
JG+sFglCZsUN3nLTfDNGm4pZynIzLU8Gho+SN/H8BqXex2Mzb2+9DHBkHm8Z4Kro+eY84qtsamkH
Vjc3x/tFY9bNsQH3+eemE6fUEWtcP6metkcHatsxarr2eL95v5Z1HBpDUZw12mlHOl9nJT4XVG63
jT5VR6+2K/rlXPuvmy3dkf1ijUFKuOCxKhxIHrFouNTol22n3H26/2SJbGuTWC0VYq0oj1FqnB0a
hNv7D6NqLI/NKCoSB4uzlLryt/vr0qEIhwenlEQP3i9EGhWc3Fz8dd/9Glibddhnzs5xLWvra3Yl
83W0RM2yub91K6nZV9LT3QitxoYz1MeoE9Vu7slnOam1Puwq8G6LZf3z2bsuKf+8zn/dlzYAnLQ2
bzf0Sb8tZRNvW0fHyNTFSR8woUGEUpryyM6nJPwuhzOTLjt0jDpDjx7jEKJRrefq3y/u9wmnzSnp
VSdl/dTvF/RjqZ0mXsblZE/gbhQkEobKqE/QNZSttq+O2fpCkvb+H+3g/yf7/1/J/kgq/qbY+l/I
/nz5/EuI7X/C/e+/9y+4v/sPQLKahoyV0A5o/Cgz/wX31/5hm3QqNN36N9XfsP7BvsJATG7xLIi0
ka/8k+pvqP9gmnc09Fd4VWzHcv9fqP46Lj2kIX9TH6MCsjwCOlwkZoZHB+m/dHCJkzRWVmM0y0dy
RTzZfw6mffWKnhZoOUVHV9PJyxiXHcn17j5NyoOYoFhZfazuW10nPKhOYQPPtwwjPLKx5cGLelrY
Sv09nyokAtrwayoipGqCYk5WAAiXQv4eq3UpNNcPuZMiQhTZsmUPiREb5JCYd7PTDmEMiN5I39W5
2mZw6QJcDwR8tc7aeDZXkv3vllNtO1mwd2QBc/LGRhCLXd19Fg0FZOZdZztT36O07cfDDxEbxKG7
5rNdTuOmTajvkT6UBdGCA1KNln2BPXwa6mxHW4I8PPr8e3vt+qUZ1bRFKcttClLMU6L8milWdpss
xCnmQo0pob9AmAlyQq0QP5RW86hb9cZL3xvJnrj1j9hIk6tXjfHViUQS9BqNG2eK5nPqLJLG0ahi
pC8OqFyhmpVdrcOHU5Sw89BjojVQgcOuscSJw5tDaRpaRrx3MWQTOJL3Fx3Dy+zBlbKy8TJ3aw4I
NbgiSuQtj5dn0gBXs3OWPbvq10RML6ro8VdLT2npIjZQAxV3D7GNokWsjikOB40MGgpqW1lB6qVi
VgSZrb+WxAIGuja/aHU5IwFoeaKqgYw7O3R6xiggleDkSjndFocvtDZAhFZTVh3W3p61KPnZ0xo0
izyx4SoGUvL2uxFX2IR49NzHV6tavNOUPBVRfnIjs2HgU1xf5QnTorHYQAHjk9hgMDullW+QFryf
2+wYEby8w1ZCTJShHeecqd5xBSFMffJjBBd+6tcLNZb/vGBwRrT375v3n94fd7/vf7t5/0FkpirW
YfN8v6XgJNgUI8GXbTqsspD/fI3789X3n9yvLgUzXSPsp79e9/42zNTtYSgPb43RFfje/uON3p+T
sEZgxT2Sqv/z27v/7v03kLwQV6Di6rj/xl8/uN8UqaAqcr/6t/f355HK8mrZ6FuFyEjI++uBf7t6
f+D9ZRbALcjg4XzrRbWBJqie7xedpuMEXVx0knJWzxKSKgVpaizjnBFH7FkZ+x/8bMWZIlr2twsF
8RL4N9qQ+N+rjcjNde3HfTTIyLWP0FjJj/vv3O8dXGwj5O+hNRfm0cIo26p5FTa6ziLJSJtuP4/n
WGkuyVSV7Ck5lDS1UM4R/rrz/ZqBzzokQ6JFiz/1JzrxR+nJ5cAmToZgv/0yqwpf1fZARYwzemLj
rKwXnpXoZ+oZQjfqgGn9DR85yqb1R3qvwyIiCCNylPlUKhYfta2L7VhL8yyEbZ7v16hXRPgp5qdV
IdIZfMEkk54XiARnUSrjJkIsibfvX/c58J6MgSXbtD5ibqMfrRdTSMqMPV0B+1QXJbEFkp2wFmf0
VdbPfSG1swrSmuZjDBrZS7eUlCG9dhb9odxVz/dH3S9UJBJ/btLVS3e1zN4RHFYMnvl3GTXFzoAW
70feXB4XB6qd61mnTuc/UM/7ArJwrwmqV2b5A/8WhvEmLbalqtWwDrJXUK9wVhtZkMXo0QypCh3r
PmU1Y6Gu69jOdJ7pBO68onopynk6V+vFlOqoYTUqJvjiprPe3uS4GCdCUYqjtOJrfEukacM9gPui
jpV1IOUO3GJJV3G9GKcUHhbwd7QhWpjTg3c7GNalwxOOSZvhZsuqi1F+orzOz0u0UyXqo5ZaFdFt
ynJWiEo/q8RvnLu0yA4LvmLAgP+8H1xP46umC/NzfVi6Hvn3a18NdkjPhWyfH6QCRiARDePU2v8t
PTn01CkAZZsEg9Z9YW9UKHdaQr9+JM7gHHm8E7Eo6Z5FOqrEZyJh/Ixx4zxP4ALnQu5NMLB1AJLU
CEu6XQDOEB7WhvV6P7Bag02sHQNSpW2WXxqzKi5Lh6gYGVO7vd8kWK3bzrgy/FGdiwsGziqQDkF7
Cg1Hu4uED27mEXvRrR1ysNUOEJIqGwkFFPAVIXDlhyGjTQaMYKVwCO3BsdCBo5p6S9gP7UGEPoAX
1Pb6ug6d0HuyFbCy6jiRO3Y01zvnCPumaOW4Xah1h01voEhM18fIjgXs/dqfO/+6ff/FVK3ifz7y
vx5+v6nz9WyxUD/cX9rRewfgXAIVY33qv37hb0/952rJwr2L9JgggX+/k/vr3V9+KcADYC6J6o2w
E8hDf72Jvz2+LTttoyNl3AiV2BBfWTdW9wt33Wf9dZMlfIsK9z/uu/90GM14Z5qUINwd7lJCDyMA
AKVwrsbQUNLOp5DuIiec/QVI6gtxRhOoEHXtxflkuzZehhT7fQbglc39u4UNf+KvOeQTji3LxLaz
Gr8DKs071NkjvJ/MCerJ5jd0Opm9mYfTkrAZzvP5UNTam+K1B1unsYEBHdKvS5lNE+Tj1E+jXe7j
cn7qNQzheDf4mwksVihPDUSrZQTSQJfVwLiMFM0wTYe2KLQNUmFSNbQFFn6O7jKJ+j1hRJ0TVYGm
Hb20Q/kk3eZA4ZNON9vfrufpK5rqtkMXm7D1d1kS5KbEqbPFOlCgjbk4OlnDTd+94B3B6P8Wj8Pk
My/3eyiLyLbNZoKi4l5TxNcZmZ2buFA+i7oYUZjT+BKTu2/iTEcGpRUBoDmk09gjzgPKWZyqzJ4q
nDOt0ka+9gO96MEvx86jfDR2G0hQycaqokMGxIElipWEUTMdMLZQyUxiqCqNHaGUSHUWksYhtsbZ
N1V1CrWmU8haboDVdf3kN4gNgqST0HBYgUVrDTUznEeF76FNunR/z0YpMqFyjnT0sokeJt0o/16P
3SGbrd0gkH5lxs9kFVcV6rOtgRZB13CZFeIp9aJ7p1KHFCwyxzBBb5nNmA+ivGgPwNRJolOUFSme
vdQ6ksZpoQDVL/anWEaBq7rttpLDk7WYfZvBAp9pN3+Wr85AzM5CHqpUqg6xEf7nO9Fvcr6kQ0lc
B9uaIWTe1fbkGx7oQiooMtClwqJiAkwG25u/vv7U1TQOvIvjylvt1FEYDQTLaDDFF5nt6TXXmzyl
V+b2bzjSfsWDt6ez1gROBKw3GeyDtxhkMlILaksx+epJA8Z46Tkce8KRkX94bBpySlcVGdM5NHOz
UttvAIdirxB+X/12zBZpYDQQdhvz8PJ7hck66NRq3wLipUzUn73UPqv1EF8Ate68lk8QQssGMTKW
RgA6I53Ok5GMtPLoezaa8Tkt8/xoGx0M+6y9JJJjiY7mHrs1/I6eA9St1YdWGZ+L4YiuTUOybLN8
XixwVxESSttcx2TvmxcrQ9iQ2wDtLAI0aOS7hGquYfBA1XIrP04LZU2cEEEmpnMmHQP2mreLLf7v
AQDVxTetcV7NtOWUisR+bFWDJBF9Hw92Ap8J81zpXMRcNoGnHlGd5GGlVcQi8R4tyq2lJTDlEgNR
iHTYD4bcayBljIhVNmEtgaHuR0rEr57Vf6N3832y8dVhjxeAQ3VjB/SoMUyyeXuGFQufiV9SR8eV
BxUVGbcTEnfybeoM7BQddOA6h7veNtmOjo+d8tkuJZAoEsit0kDNQ4TEWqgzT2n2YJP/5Ddx7KJi
JV6iJm9oQqDM5gjEtCfeI6raB9lN75JwOHTN/TWmvX6GaPXh9tCtgRqQP0VmEWpbfW9PnvJ9itt8
W6Iqi6A3BsXM+06Ry2yspkjCgmCwAnba1hIZKcpkcekxmeF6HZNx4vH5DPMczkaqoK5oQemqcR0k
rtBDOP+XdYlDC2djW3m+w5na+zAv8dXTdKqEWCUS80JjTrnQpkgihv1MGbdaXyFXl+KJHp1L63oE
6+pwPCp0PcfZAjaoOYTACqS6rOTLyck203dXrDmfiuvtLcYQJdVJjCmhrhI5MPulTkEvar2Dq/6G
XB7tE6egkCgERois4W8f0gcNRSabcD5aXduVXV5sZwdhg8K3kVpSbIyk/imsc9p/uQZ0QxNXQlAm
0yc7VnBT4O3o72FjdWNalyztov1Se9SGo4oj2BgvLcmteorugtAgnrVTjYs2FD7BiiMpKwuN2Uw+
xYvzgQSHMqHpwndYR7xurQn2TfqulW0f5hE1bdZPi2iyNWEjXn1aBQN7viETac3TArtGr/GnGI7u
EkXP1P5gxN8K4sVIfhOuPwvzN1El90L4sKd/hUbIPjJSydj3PozVI5eTZuEoANeUNj3O6OHoszA0
Nx9tyaRk9v3vOsHKUfBBow4b9SBet6OxjqFOoW+65MkLzG92FkVxM9Ykk0QtfkQaM6BHA1prYc43
FtxcCQSxIrBg7W8JCGIGfRkTazwdqgHbEKA+UPnlpujQ92ileuUoOBsuuYWJ+1TK7CLUJyGHi0rv
EpqRgo5KtGTA5Awnqvkh9PwV/8d+sbXU9yaEojlw3GUkPI3M891InAY7z8YifqK06iqAPAlnASc1
ajEMg1EazqX9aRZDv1mroanWrZ3UHzrJTcFgyh6TRHKKnKbcqJ0HDrbaNJlBMdW+kXWwGRSowW3q
Or45a/X2VrsVouDGfi5d9TEr18iwOJbgL7ufeSn2qLPQg0/WD3uJ1SdT+eUW437ADvw0NRY5seyG
bMI2UArva2t8b1MWFi61f12w8i9I3sS/sVGyZvSLWLBEXsBkrfEZCCsrpDMzWtpgqZNfsjE/7J66
CYPIhHQvygC28vAoOuUrnT0XOl8iMGzPpa3DxFgG9siwW6/2lsKdNnByQIel8YeT4EVBLegbE4Ut
3Shf4pKijfhWF8vPeKmzMDPnYYt57X3BJrOv4jWbaHmoKr7XWODMZ9tAOXz67On0AFCd8TxQLo6J
M2n6jSbKH3a5BG1Kx7/mWZU9gPZP5ERZYPUrFnyEeJ22yFzSBBEGEqYiM4kGM+flOkYtbJKs+oSF
Rns2e5ologsLdWjSY+Qc53bXz61FJU58c1OaIfcll45o0TdbJmgtZXear3vfxfIIl/Dco9OIHTYw
KvDWxYA4ussbUAieNW4b2262nki2XgYki+iKDYz2JGy75Y38uNofbbZAE1ItwkO8h9mdgR1Zxml0
aDaigsdp4UV+03rLbgITjbUpuuGffpjlb8vo2+1UKCWkrMzcugsabqKY3gYab/BnzedyUF/nuDWI
4WYLnw4XpG3GSRhHdBXy8JllC40vm1g1vCVkXbonfZIYRXX8EbPZvBPISZHdcn4pffVLEI2y4rs8
v44TDXldlYZxoVfgk68VUTtgtyl1KF6EGNxk9xm7ycF0D2btuntXoPKP4BJjJpL9uX1Mu0UNkgSc
e+5Wy21YTAJ0CKFyGpIwKlCqp6aOv+0Ntfqs7VAsOaHBMiWaXoBuJG5iU6AuKD26HoQZmsjjVhlw
10esr6O97pjiQRpY7Opx0xWt/ZwM5m8dq7Q/JcKiwwd8gKF4hG2odmfWdVWmfcUsmgbcPDBjWmub
Ynr0czalW+Dl03IZ8Dw0nP1HWuLUHfjT53TaycF5yyKP1bVejMGALSDMjLMGbaiAHXOslnYKy0Im
B3yjF9DD38qqQdSyuK3fejlRsHbxoVjzcz92CTNtQ7fZaz8ohtsHLLkpdt9M/zFQmQksfUkOvaG/
yrk5tXRpA601XMKXHnINch7gCGbd4eSlA5OiIi69qAkcGlFl4XH3Qc2boVE3pCjRqU6jigwDL5gn
W6AqneGaoPX2x+Y26vGT6plF4NL12pRT/6KKMxGlIwwUjFDdtISFrvHp64qFDhsmqSggyJnTylnC
1kWp9K2LiBrq4cpkFjscJBZXp6MSiEf0wS5Ucs1yrPbCulmmd7KK/qLFvB0WVRc+J/DZ0YMeY5C2
e/dtnjrclFX3WnvyKavN18YYWPH2RD6WSvaUa+BU43q2wjzUEozy8Sdx2iNawXwMshTMs+1FlDZ2
8yTB3kTuvlbii+o2zmkZUjvwazyOx87FdaRj4etKVH46GbWAVny7tQ6NNhIQMJTXvEPJuI4WdQ18
VhiRse+o8sdbOervWGnSTSQR29eGfp1KECxjnBkspYUbeor+s0bBfGITBAiT4n9N28pbrAr+3qGd
eDonrk8KgRU4GWnpojd8Haldv9kxkozJcBdadT6aqfKnkT8PTQbjUQh317vZU6KDz55bGPd0Sc2g
Fr9I4JLnZk2DL4fNkNZToDqQmd3aZfOFxjFEV1DyLZbFFrf4fiqYFIl6YlW0lrB6UlyzImTXY28y
1sRmQUJZY5PONUzVPuooLtgMHcCpss0Y62RjRQ/CMS9Z6o5bjmTrgFD/RUek3Lqdu4lmKEU5Ud2O
JzpwfRWb6e5QIRXxCGU3p/4g02KPnuXkViAiRzihTK0rq992kLGaA7lSLd1bqVss8ymRoqR2dmwr
D4QJ/I7UMd8nyL4ZyZFDlNiD8HGz+Fi8YzMsKBKRFuxG5sLQG7Jp03gIhIeqf0m7Tj92MZseENXa
qRhbXCgYkE2VfDqBHBAz0BYl54tmGxism56gCUgvYlzpZoNNLQ6Xh78a95GkBl3E9D44x3Hoyq2T
zCyCV0ZpzgGlkQEGH6SBzmohd0vMIsRgyhRYp2iAMVJhgKEFzmxJ7LDq48P+5ah6gkpbfCTp3kX2
ymRnptt4sD6RyzJ+wETVsgihs+N8n0Wdb1zSj3sJn3hAgeFRb94I9OubuUqZsXCV8omxtTFsf17k
fpzslzaC+URkMYqQnmgri6G/Rl0hEDaeotJ9FVE78BmXVGtW2rIxsHlWSx3YeI3ArYsfCbBEAYVw
e1LVZrM0nwYla617bXPsF+DpqsuSKDNf0Xs2x+xmW+WrpUihqZNx7rQGT+ECUkNs3aJxnpQcYg/V
92NfTjVlwDmiDGH+8hbxOneg/4sYDy3nEG5hY5UMdMXqtXpdmisYIISdcVndMGw124W1eVi2ryU8
fuYTCjmOkm97E8NeDg8MKjTqgSJ1g2ZRo90oixdDREM49SxLdbV8o0F/jhd4Kku2gIyms62rYUnT
qJ7zx5hvjBp3yjx/MyRL6F6lBjERHT149qPZpL+Rrz+MxfiCGtMJiYKl5d0DUeesTNlwjaHxvQOv
gknNxlGQsCFdDLvdmHPykrMzO4AieIJmcyydaZe4+qVVo3RH/490MSSQaYJOyCi2NCdfqYpiiTT7
p349SalHBjP7RXQs5lHCwjtJx8++gCuvh5qJoFTOtOmMyNsmqFXTgdToITZ3BMjtXSKvaL1DWPZ6
jkyPlupOdeRWpuartAWhblbHrixefi8SIWuvmJz4KOqaH5EYd0Ysn1fc8CCmn9YyTLsYP3rrNlh1
iPhDRAYP0Vhx4ZH3G4QEWdmN9bkYuUbEbYrEJO/mDc2TBw6LPixm5EYoI/DGFuhyu3V2dGflptKY
9b3mC6Q/Irv6xcDMtU0irHcDruq2yx5V1XyR+bSmNnYFNXvnrdEzmpBmOfuFFjrQojfJ8qWZ8Bom
cvLi1kM1arFVFK2p++BQQ+KM0zMSFOyLEzsdWT0QYRZxXnu4SiXG59rI31vDqMO41gwUv2bnazpV
W2ospJuWnrcvBqxTKh564cwHo3VYWqtBKsyfluK8tPnwkCvQRKts+l4CC/e1mRRL20Dg3HcXypMB
dtJ8rxTPY/eVokgHWGp84oPAkkfvVUsGTP1qpx7s6SdrzPTZsek2ErKOt6w6DCORTHzcbMolEatp
mFkWm7ZkYPlMFczHU9KtXdFfy7jmY5gIlhxW5E3XUXkpb1hSPT/GMRwAbOCtMWLXIKJwylba3kr5
83PV+JmJodwi4vjZQ5nbx80AUw/lZDAPEY0rlpe+w+DpTwrksZwBLVB6hbqkKCFsVWQMILVX7bkl
Q4X1ITr0Xe2KHSeQr6VyOHp5khzw/27dBPd2lqMBT5v529xjvadfD2uBtLs+aVB/jikpaSY9qMpt
dvHAO66shTTJUkvOpnLpIHmxvC4ezLQ7zyXFw9bJEMFROj4aI9WXznirUOiFJFTRf7AB/bB8tXDR
Qgo2oYxLcAOas+eMoWrQZ48eThhUf22LVr8HKlAo2ybVVsW1h2VD8259rn7YljpuNOzd41h5Z8P+
lifosfJu3R6l2IRKdQgYn3aFWn5nZ3VZ1IO+KO6DbLzrhOot8Cbls6+phY1UCnazWxgbI+8uCr6f
zYQVKZwtstwq4PQkfl7H8meC7s+35EHvmDc7g+AQkBxMJ+aPxB6KIK6ejfwmhxmzSIQYvI5EH9YK
cCOlNCOiqGYowFQZFOXJNfayg+rQah3Mp4yU3Kmmbq7eXKql/8PeeSw3rq1Z+lU6ao7T8KaiqwYk
QSvvUsoJQillwnu3gafvD1v3HOoosurWHfSsB2IANCBFwuz9/2t9a1cQj8MONTKoz4zL2LQf0A7v
LLfrMa1kZBMPswNoEvkqqB9m0Bd2QLkTeXa5MSrttnCnk5WgT63QjR/iTFzq4PNIyqL0aMUl0vGK
ajQiwlbEvhEXt3Oqv9Kb0lcOXOVJbPMGqZuWxlShR/yFsfqjibzwjnMz/N6AIopHo38JYttmTJR8
It5i18lu4hwLGF4VjOSY+PuQbBwlP2gzVDHdGG7o/Ld0ceCtJ4nGqAHV43bKKFQPdcqxWMDeF8M3
EiE7f+5SvuC0Rz/YQZ2uuwhwNTUInZ0ave06qrP4QCbnZUdkeQACL2jN4dmZ7J2iDuNN3GKkN+1O
2U4qGWpiCGF14ZjalWQ8HUdiE9e0B/odV3HKn614ddgTaEjsOzUa2D9a9A5mFq5t/cIC1bAKp/Kx
X/pEUjLVL5orK4dW/iGhkuvykWZRVJ2fI1/ihoqbruRz5Pr52ef7YrrY2CJilUOBLRQwqed1PifZ
VnH1+0+b+XjX327SzYCSq1Orbz6eJLfO1XDJ8ls+8KetLNo94CoJozR8YFEQ7IfUDRnwLv/i+fN9
bKdAbQdF2YNdtvzH8uGm6cnXInv665bl+scT5X/SutZrhOjal5uOKD2xhb/e5fxW8ouTq1FeRAQd
4tCVq+dvVLW0Yhcb2ilulMcAiDjdRmqVcVJ9B5aAk1m1ydoIx4bi3RCthkxh5jJwxRSk1qKo4aKr
47nNBybFjJlvr+DWqBtXkEGcGIR5qHD+wo5KGBa+x4wzXNLpG1ML35jyYwMskxp1eT+SPDFxms8z
MN+072HKKEGfbMREbrxdFI9eX+8nAz2LhZ58+DFkaNCtOe/WVp9eqSplyHyCMDIpDgj58AJd8mmo
k7elhdFMAJaTvrqsjPmVhAQicWrrYtTNnYeWBBIO/O8tgQxXRo7ON5uBfRtJOG7IjkiWHKvVmAc3
qsEJNXFQCBgk2TE/wuQ/Vw6yPwaA3jVUO2quw4L9gUyQeEe4C7kfG2a3ju1dTy9+VWTRpYjnYW3b
OY3uXD+NXf4D63q5KWlxGZXjhyreQc9oH7sCTFyY0q5x2GlXRiYOXNj2SuXuKKRhG7anV4Na3jQq
z+h0FEJOxQXSnDWxacx7XcDrVtzsKrI2/CgytuhDX5DlMHPotgE0EgRe5HSINvDjsaFlblZPeWa/
l6MhNkM9vY9ODhcpNTlxG+WwSkKugViGc3+Yn6NQfygzhrcVZzLMKxVxMd96lSqoICwO3reuq/Ea
FbO1H1PA24UGEcRtaKAn8VyhO3J3tYrOG6ZAEMTahvxkEB4GjKK+42w6ZEw3ekfTDt1oeqtZ6Z/r
kWwBx0wfxoBxhV0la5o9LzPIMAppDu0ofHObsM9+TFzUIG8sKH2srlpsj+hN9U1sQg2gxFkTHYIT
kK58PhdXnMYw+CJesDpFWSe5xYevPWCawS2cOIseGWJi0dpPI4lCMIZsoBlZve2mLY/SZoKTjii8
vO5m76mdqyOIlddcxGAJ6FqaEXAwgdza0jITLY8D3XvRPNmV034INd/Ev4c/y5sP5d5n1PhXOiV9
XFvHK2S6ICptFCdf2F5RYE5Z3FOcgt1qrPJB8Y5OSmch1rKbTEXdEZvBg4Vfgmjmgry/Lgq2ICvt
Xd4T9asYh7bRCTvMQDKEYX/ScsW7NcW0EpGTX6fsCKXT3nMqCP/JB//KuZMf3FbZHYAAGzZ1/79D
rOa4aOyJGu2BRnB6UGwLuQblvJWAvAFLk6ykFvAIuffRtZVEhKkZ5Gh8km7+5sv7SihcPgP1D/4W
KaTLKO/vnyGu48QWUQ4bq++ma4wxh5SM1QMjP23tgQDbl+BzMCTeu6CMLuNePYKSgxjyT2CSX+Ha
8nMASvPwnKquZttfaMJpOU1mkzohmvQAJwie3sPikmhVToJjmzwPM3LlMrMfNDckUz3VBHF54Xqo
UO0HrXI5eF19wYB+JSFlIYIZrlcZV3RiBHwz5DSNIlS7DAgzC0wLY+XYXlZKS9CmQz8cxipJmcin
/TLWXm13GPYCB1Lqlc6FvCFK27nosvn5v//6f7PvwrWBWQkCYyGLO1/EqL3auSTSReHB1nSghVjR
yfwiLUQLnW2FoSEyZxxm9cjcEr+NpVcHMgjp72czw3ZxUeQhUXzqaO41Kx8O8LxwmIYR/tcqGHZ4
5/V9r4/3fYCVWX7y/y+P/qfyaPbQTz/yb+TRRfGzLbvXv4uj5av+FEd7f8D8NshHMKFRA7jkoPtT
HO38gbsULL5rq6Tgcmb7SyNten8YnOIsx7T0BV/tcIj8QyNtGn+YnkcmLmRrF7yBY/0rGmnehoP+
k0Ra9TSA5LrjLvumpuryxPWJ7GpEKXJos1BPhaqUTA85SIB/nEpzMA1/agn5ORE1Yfwk8odeUsUY
3eXAIxXNeagTPQ9/OZoxWu8I9Uvl0QyANTyNVdO1v8LJzMrX2WHy9j4kLqqsZEY4NBszkglRDXG6
ql3XXjSzFHwSGgd21t43ljPpG9Vq26dYL3BTJm0V9XtR43laTCsabRlCQ4M3K+pFuM5QH+qnKhqy
61Rx0SsGo0K6xFAqHd0elfz0i57oNcARBQbClepGqLLDnuipnZ25lr7TiTqCBJPo6JbVPiu+q65L
QkaHaJsws4xgq7VnQ3dfIUwyMYGBiNN+6pMAxdW2yoSqBP8clexadEsQKEU0/Ot9ayOS69Mhuu4L
qJxAM7vMa1veLZlUEmtCixlMnmQWZyAnatLwQEoqSnO1zSiy12OaJocxymmWkklxZ47w9xNjRm1H
wqKGVA0YNXSuMkh/6O3YQ3g1aUjQNhiQWa8yJ4D8pTL7IMlvjpiqGzBGgxfS0IhdUwMu4BgEDWaq
U6xNR/g3RrIZ8FUt4VDO5NHQiZzx0UCxZNzzRK96tyMRPYbemL2pjHzaXZvWZFsmTVOR42ZhAKDi
ZHTfbbxxgW+Q1H6Ve3hHdD0wHgqNFKtYw5Ho1+jBqWIVaukS5y6oTJq6eVvYGRJRDat2va60skjX
bR04jz2amXFbDFUnmMvrXLIjJUmSja5PqnZsGv5VBk8GJMaN1urgIswZ/eANOnrUSrE94YZq6rZa
aFJ6T+hmS9w35dhobqdVrAwFfTgYHr8shxLZSvEQ5VQrQd2WuMcSeP3KiRuHevcQh7FyIhsXzVWu
2ziazaqa3WpT2IPTrck5YlA90LVyd4k7Yg2vskyx/EBtc7LbcNvr+ApwUW5t3cadVVWDdk/Ulp5A
yrDG+jIDCx1eKiIUzlNhEai5JxzVdY8BZxTDZJhi93Pqx6h05oiaHaNc3Ks9xrKJfqHNLO9IiUZ5
ph0y3Q+OYdxphFuiXI5xBqXmeKM6U3jBEUBxqLMs/P8qjn7RZfF7ZurpA9LIcTcWBNRaIPN/1ANJ
4IKS1wk6QgU8wgzwG+fFTq8o9iEbqHwcvCV2ALVo/CjrjBMqI0TIYQ3NqcCXrqQz+R6xIh6yxtZ3
Y+yWp9ypnQsRqcj7abZsQs2xKUia+aGxwvHersNgg+F2QoiiJfuwN/QDkh7rSZ3qIFpFXmwRWWL8
NPNxeoWe21yZymDelv0Y3CKbxQmoacVtVQwh30cboXgY2lu3DHtmTlp16NXYuI/wBAMq7J3o0mUu
5tvkYO5aMWrPeUH3Dk0vAKmJQ4W0ZQTcXkyCKL3jls51ASkvDlPQw1jVyAQPL8IyiN0VHFmmZ5wh
r0HRF98LYSZ+3XvhjW03UH6bJPAdy+nA05O0Mk+i2TP2bMFiwaHxaA1DhO+aS4NdcTcQ5r01Ya3f
0EhRXvV4EmyqrJ6It+tu3D7BkFwo0xY7yXA9A7k82AmCrSCymRNasUm1tUPOaEVmfpWCW99ESaL+
ytWkuG/6vL3ShMs4wSYhwIZql+sHGoLKN8i/ZCkODi29cZrIcFKjtLqJjMy59QZ6JNMkwo0OIwc0
kQdNeAAvk5TwMKn7UFU21KHDd8Fh3muduJvtut/aAbkoNk5V+O9TNe2DUHfXOliWXZqjX3Fbi6lK
jq96FfcOzHv81m+9pifsIWQ8NSpxtYDQ7KsG8wn5sVHpB/w+e3Ii6E/l0NT0ioIMTC9lW0WGcaxj
xoZpNlqgrnRxiS4o42o1ES7dUcoOcs/ZFIHlvDWjqSCWrOML1VgIJ00F80030Pi5dLaM2KvXTOib
K7dhwj5OdK+DNpsuox5kK2P6ZAtJTey6hNaxRxTT0XKZjSeQSYiztvUNmFJ9R3GeUN18cp8AvSXE
ZCcW1gyB/zulmaXPo7gNmL5d8R04nJKLJMESXJbYcRbMWaXZ+3GCq+kFrr6bGiz3pT5XWxAJ8aZo
zGirhFpxqKmtbTQ76K6cqaL1m039MUrJT4gywjHx4gBBDx1UeeWgoY0ZAnLRwwHiLYEPXBBcwudM
UrtCNOF1VQFMMNWUAlijv6Pjaq5gE9FTcix6kG6Z76AnxusqTaD/5aTNu+4oDkpKEHdCD5YeJfkw
hkO12p6m4RABiNoXOdVmwzBwV6oOKG8Imd8cOKCPaePq10rg9BsumM5u9ChM5R0BOxQ50w2HNyfR
bqLj23G1AEU5Iek23F+RqYYnLVbTrTIrzR0h2hT9rF7zE0qfG23QAKvhXtgghA3Jr7WB7RDXfexn
koSSoR+vXSXDx9HnwxVV0mY3B0nqZw7i1ZmK3i4xjcwvYocgPHXutxYCXPSURsyEIzRoRhdhchxg
Ll1WFLpB/Bv9JorjbCO8wNgY5czuQBE/pS0+zqewtBFcoPDxayipCAWHJXLZng99AnPEnmm9O6TO
b0CgAVbQODJyeh1bkrXbjSg89uG4abZdkpBJigBqXSVqv4vGfLmAjHAPud5ttFC1SBjHtjbmSbjJ
BLqHNJkJ6yGILfGTgb5ehVHkIp76/k5REnSQFAD2s1bah24ilEux6HBhFgWN23CaoQKtLPVLC/FC
IPy4sPvdnNqDh7IpbV+p+hN1rA7mriiFQQaf6EcCYNB33A52Vh0y142A3Ltt863qS5xP41xdmVky
ZtsUbL9DK2Uc9W2btm1ARciExKbGYdZvI81GzSA0Mc4XzBFJgxT1bHcPwpwrbKZB33SIYKrxkot6
Rq1HWygeNrN/mkO13sf0ibBbYSUgSsUKqlUT9gq2kN5xzR/oe00dWs3/k1nQ7md59Zr/bP/PMr16
K6upgRfY/effV9uPdYoey5zibyt+AeBvuu1/NtPdT9w1vPSjPLI883/64P/6KbfyT+c3jotX839/
fod/vHL5F/7j3y7Lonstvsxu5Gv+MbvB9/kHUG7bMVVN0w3VxMv5j9mNptl/UE/V8AbxSzCv4J2K
sumi//g3Zjc4QDmv6fzGFsTaT7Mb8w+DRhbaJF21iKsxtX9ldqOTlfBlemPZqq1RcEE57C5ROEuQ
xKfpTTWXUJCDKbq2p/Y2QHazKMeKfcEJfZUr6mEuSmebZMaJuLHEz4b4O/KH7mgIW6PrFyGSjUjr
gsaizTAB+uKXSz85Yyj1orvdHQSghAYOUePTAIRUo/jqdF6xx5v51FrlbT5a116kA5UpaQc/pFP3
YyYtu3SSGdULLXZ8pS9RKt4KaGs2psrrDCTM7aIZKki8TJUUHRN0FbAg857qmqCXYRpQfrSNkd7U
8/ykWPk3XPzxrvwVjqUPJG7XuDSOtd4sALlDRas5ZtdhkO1CXoaDioZ+EofPWUYFN3amd2EC6OPb
W1OHoXkOmVQ1aShNJFmEw6uY1fQ270q/94AQtHOT4GFzTsoQmft+DnQGTBMt8ZFmT+zF79B5TsWQ
Ldo52OzDRtNbdae6lHMERK54ITqQ+whPqxQMKVHGWeRwqRHW/Ijc7pWpmRvL5T83RQ+FOwbmbdlb
tNcxCY+5u+lH8Dp0tzaJDtwXZS/94+u6yDd6lVqbzlxaxoZ3rwCuJy9bvekGHJy9QqbqnEbwwar7
ln0AFiOxQLqZPTNWZqSlZ69ab2PqiKMQOSBXvwgEIMks7tZI2hcuVfrKno3SR5F31L1yvKiwwqMe
9xPNQYqSNeU2ttFehHwDGbrW0RcYV7Lhzp5RUKMLVteEvkxQXnXSXecZebQ7Xddj1JxiN/sFc19Z
iRz7KbkgEYk0WPvYBj2vJzTKTBQd7IVRpr+GpSX2BqoYkRBKnsER3uAJDHAJ1MsPK64Uo8bOQda5
iBenWgH1sxCutkMQveVIucxn74eG4J0QOed7MXfFumQuuhomQEeQI+hQr0ejeqUgkNAHhuystslV
rTXpxkbWt0UGYuj2Eab9SORRMoLdq+N1pv/ykIUDPuyf1Tib/UZAT6YM6ouSwYuB+B6Od3jqbLiu
bykz82NSALGzI5i2FEGmC1V1mCJG+i3aSgavDerdKHoKSJY5mTXmoy62Rj4Pqtok12gfaThLAJ6J
+E60ayhzDLzNN6uGkkmjV22uHYXceugHLqYc1NMc3462ocgCQgO7S9SY6WFyy2+esVDQ6AIxkAvW
Daw+GqvOa94E7x0nsLU6a8q6mfRtPNN+ngRY2QmdTyEuDbVg2wnxsYBjeoSJI7v6QvIeWq1YVzED
do1kpMGrqj1mT8DsyLQLXBOacYy05Lm2XHFw6NHcNCOzzp6M42aoQ9/EsdnE6ByCqCSOhNHUBqwC
vxpAfeGEOxXu38p11e8xAIaS9s/kGlvOwITsWu984wUkeXRR6XjTYVNvSF1hVOUMjB1JvC/Mg2Cf
bUKMbDZXTrXUT2k8vlJD2ZYt1GGrjwHq2KgxKFhRlY5zJMNDOR4SPXqG/HjFvJ1MexcJBp7EehWn
UJbNDAu6i5bXQziKo6X0af6HW1IIxA5YC9HFzOI9xWsJU34OmTMRxyEMMF7BNQ0mpvR+37TTQdAR
zkwT9srQbXVTeQXOeZdm0atVxNdFbljXirM0sMC00aGbbpOe4fljHPtZpjEiTqDjChX7etiR6NmW
W9WO8ZrRPuoQOuwbOLLweTZKf+itrLmOEj09dnbnobUjj3xVxNNC4Z/HhmAGqzlmQLUwYi5yv1A9
ne+Sz2jRnuj18eM1H48tL/y0rkcR/oOZDnniKgMT9HI8yiX4njezYr8babBLIkPbSToGFjdaKn+H
ZaSNTQ4Dav5umEfIHk4rdlPrXTOHQxiSlgTB4/0EyzWG1+3cYmdDZDcEI5axCKstJ+qNHTHod3VH
uYqQGqgzSocYNghxw/BJ3E6njyoX5U2LYWo98zXQQwYMIm8kcYSaEb7Yv+5jqkd2HmZcGHuzc6tx
GR0dJILRciZM5ubOiMtjlQfgy/T5AY77ykhL92q2KGK3cbafzP4awKJ2lDcV1je4YNGhb3OU+w3s
2to6sV+lx8iyb+ww/NYF+S3ZBx1VA4G1LLyEiOwdDEdFINNUYb5vUsIItOWXs7QacFd4LyAJ0wZf
7mvr5ddspvEwdo85M/8juj83JYszzBHt6kW4FcJ97WK+VKYzJ6aSv2hPwNlz7WSXOO016nkMnu1C
Hwn18qg6V0VRIWMkmaHcE6RdHR39zRsWExQ2ntAO5w1SA2sVal5zlDfe4ohkGs4Hlotax+mxCUvg
2sbk7BXCneuO1HZHeFzA0xxrp1lyxj03/WUfnEpXejRv0Unem2o+HPPyGGEeXuG2oRSgqWSNYjbh
4PyuamrJ5Ap+7VjnWxXhVl4M+jofW3rXZgiwL0ix0Ms9wKBGuu7MATL54l+V73S++XKfHgKMbQHp
rXL6uaofL98IMSzwIyoKTPJbaoCJoGmtf8rv5nwzO0N1PK9+LDH32TqWeocZuD/Km7mb0CbFDY3Y
uVSmtYmUY5UgJa2oggqwD964GpZfI16cr/LGoNblO5r+XKQik7vDrHD4hia6r1rVf+kTclfCVFGM
BUz4Ie7+iLLoTREEsqzrZfcWy+7tLrid82qeDkW+l48IRzSzLx8i4htvHCI9+u/OhIfg4xnysUYx
t+bQRsm6ncz9eUtDAcAK1xgJw8v7GMvhJ5c+NvPxFssjcunT28j1Pu8fqSuyn/71FLkkN/Pxcc5v
dX6OvK8MLN+cFARbeeJ8//Lgf7kqH/iyzY+P+vF28vGPO+R39unf+LQonxW4/cwIRKT4xBqFZJPl
fzhv+tPTf/uf/P7x3z71y5blqpObSAOh+ZkZA3MQFNGJIl10KidNhNtaBTjfzLC8lwcCfDyIhJbF
PMQ9TxWARblu5Y8cJBzykXXvtLTFw1l0R6CBOhf13y62FUM8haYCpUkolpqXjRtDdOhbndLujoqe
OSDGlpfKdXmjQS3BuQzRnapGs68yt9tUrUBsXZ+KcfknmBnDN9DVjcplFDrp4NWrDP2TvQCfJoB8
2Na4EG3CuLp28pqsVnbocmFKucsuJ1cFCSaEnv61Lu9Ulj1fLn15STlmHVEGDIsWfpW8aRbDmlzS
0wQiaMI4gGp5fpQbKSmdT2SpsL0hiBZE/vL2ubxXLn66d3SN54JUON9eqF4Yd6kPlvWLrc2cjKOW
2n6iZIduqICXJ66n+CLVH+EJvBKxwTxoOW7lTbcsJQyGF4dpQl08+1FAxPMSZLd0K04pxfZV6/V7
adXX6Dp0g4dSsuoQ24V+sHwXRveej+jM5AaZmPLxl60CWYOo4xzseHyfR++mzqEFy/+DcKL7gD7N
tpAnBHmf/Bo49zoHXnf+fPpyxSSvrSSH789vsZIYsXQhiuVubm0CK4drsNDHGCk9D8T6+dXsIVSV
TzGXH7hByloJzfLVJmtn5PWcA1Va2WgOHZLcjDuBmYohgdh0cAHoLYm9xBLQ+0C1HWuLSdjRNTSY
/Fhe2l0R7mJs5fbl5wrALh86/Xo2io7Rm3H78cS/flq5WvT9G9C4eCXKEgFSmaTzWr5Lv2jOoAWy
l7QRUw+5ns4Ti1q+r8p0SW9oR9XX8CrSLOqK8bJXHXOf9Vl9dJexz0hKwpF94VcV5Yhvlu9f/hKt
3PRfq/KB2DV+ZovnfPKajUULk6OEFMUPfoE7BDWmxRJPR/Ysfxm5W4fqgOeV6UVA9oX8b+Rj8mZa
fvLzqnz0Y4de9t/frcony6f895siNUow9riUh5zc1+SHkat5mTEGO6/LpY875xhfqxo62cfvFSq9
vVdRy8qnyLdlrsmRLBcJrudQ+1iUx7f8cIz8/jwAU/lG548cVgXwWMaJitc/UBXm+FmuppESKLMv
DxPKJiVx1JP5HRx5tfOiIaUZFFHblE//WKRFlR/Rh8HwYfi0nBjkniqXzjfn+yZwH9uJyKlKI77o
7+cg+Y91g8YlXy56cnQiFz8+fTULlDGXosTHO7DclhMSI+HlDI6zFiaX+cOVH8Rsjrqrqwf5ZQOl
4jBe3ur83Z/vgw3CzDykKXF+snzL8+r5tXLp/DOeHzhv78tr4+KxT5WWcxhfjTxx0n8i3VuuyyOP
bzztTnL948PPNEDpTo4qLRxOovI3/bRfzq+hohQHubvGOq09DiV+g6inUbGWO+LvF+UmPk5VAuTx
3q0W9i6Dt2S5kecSuSqX5H3nVXmfvYyC/6XnySePwduII/gg319+vkHuoOdjJnCX3fhjZ5b3enrR
z/75BXLp41ly8ev6p61+etbXN/j6KtI4YkL/HjQA0mt5mpGXEbkkX/u7+85PkY/qchQoF8838vc4
r8ol+br/cqsVIeIpTQ1+R3kjn/jlrX5335etfnmncDnhC9VvegL15DHbUUkwBoLWz8wYuTQjm5iR
I/2Jpzk/fL4PrzeHuFz/4Mp8PEniYuTGz0/99IhcDMxwWGmGzil52aPtuUABfD5QPq1/LMrj6tO9
cl0+Xx5n/3glBg9B5EWfzholPQbH9ZsK2FhXzZuM9gWTpw4zV0ViT03xzRsfUwE0WW179ZHTiUDv
Xjm31IUxL859/Yh49GDW2NdnzZ5eCrMgdMRQHnUt8LBVlvVGD4Z7bJbxtmyE56tJGh1QxgrVtu4K
AQVFMwKKem1WXcxTXGycsIMFYxIxg4rAV6iTwNtow7U75PVudKjW4efaKvIc9/Uf/jidzLhg+mVS
ReYjzc1FNi0vr/LCer5BRP/n1fbTJVcu/u7pX+6Tl25538c7/O51H+8wpt4FMbfgH5j6LUM6OayU
x+553VvGfYLSOWUxed1c1sdlx/6487ePf3m5bcHdBZsForlbTmry5bnrFMm1fOaA8mSri/pWPjDJ
Q/D3i7SZYPpk5ZsWEwyFUV5QwxvxBXUAofAir5MxenOKi16p+KHLJ8xTDqbEZ1in5jZuSTEvWuc4
qkYG/s86Dm5nPrVVfKM19oUrvCujGF6J8qu+L7A/vc2tF6u37gKhvlU6ktrl9OzHDP33o+aWGKMc
TKRxMeJdJuyn18gXUkIFgnSLZAhgQrbJk4WYQ51x1yn9qflOcqO11UNGhuhUOt7iJsxUwnqwi/vZ
VDareCaXaoxou8VZu/cCerealZ40rrN7LvGLWhofW+lYG0UJnuy+fwkjgX46yxH4E40rqLNR5aPX
V1AIX5E1RQU+IBDCc3C1O0IYVAqmKySLVClsA8C4mpfbICVqEEOqP1UsWaiPzHCc8Re2ycpsA/qp
ZvmuaN61CQuDqXK3syvlV66Iyc9xA/oVbnbimp4yunkonZmCV6Vzg/3pNZqGcO/MxprigN+Wwbfe
rm/dPMHQDJwqs/lWyXBc6z8Mr+iu+qmbsXhi2kysrdMEtp/lxTvZvwdLGapVifBpyyS596e0uIHL
Tb7dpL05kGeOKugvYDuwGXXq19qYmYdsiCr499R5i4rWM+W12U62elDkoAyylspN5jNto3LeRkg/
CntPVvVRSQZ7mwsVrho00ESliYA6Ld9qFZgUdEHF4Cq7NKRsoUH7MxbonlIY92NZuydrqk0k7/is
6vbRm2koO05ITo3r3Seim9aLYuU2sfrnCFlzmgvlofSwac5kSiiwT9YI+swVJ6jk1GvBZTE3xRax
EAVtY1xPUYygr7Fmvxg0YppGc+d69Ssmf0gYOHWgY5nAQhDnXzgaAiBbKV5696qYsPbpKJIIjAbT
R03vMZ+0V2afzCrNTNsWLWLZgBAhQksoOheUmXoFO7Q2/LDHDFGXWR5xTdgXtYEX26lS4mOGVUT+
K4UXpBWiWGfwQbopI5O4D3eRqfVo34FZEIigotFQqviFRCpB0uOxqPtmjx+sg3aa2fQqPK15IZjj
Pfes1s80+8GEuz63xbtTadGPyVB/4JpG8jKQ6VhYJVCNUtuwy2lXHYHYyOoiMMLjyZtj936ECUgU
CNw/s9qWY3hBzhHgfYvrSkmHrdfLcDf1P0MnLm7SMX13tXEfE5DhE0FIc66zrybMBLo93uu9+mMm
dvKSM0VKBaEfV1yGXlKBNR+Td+M3df28kJ782GvonWPOHgj8sSZ2trSPXhfVGkaI7OiVWeI3gflM
2Gg54rO32+/2SCshmZ7D0ZlWc6dfEGDxXXGJ1SwVBJTIctT2bqreitqKbolDblYVWUnbsG0oNoHw
geDUXDjIWtaaPb7ojs1OQo14imPSZBXnTUNDBFEmBzy0mLRso/GdUiN9Q3UeYMnki7QOoXQgsrUC
ucprOWPguQXcgaFtWHqJWZUjOai895xSWy7GHZru+SKLCNuqSVLsQuE7ziG1mWtq2Tcv5mo4rNyC
SNxJaZR7N+Q9PJCuOnXPwgKEbaS3uktoShNfcfmzLTKg7No5hPyO/lTfA7nS38JiVQ3lt7GIgo1J
VNt2zIJ1m/FFKlp2GhOItg1vtwmnJ90avnkj5r8MkBFeG36Uor/JiREaUfv5BilMUH7zaO+anb3S
ao7a3jQMPrSFmb9Uj3UAn4v2Ueb4Rt4+LSqaFVDjEZySfnIbiCVmEtzqQeyXTZBs3b4jn3auTk22
FMlVhS+h1C7dPt6jZxBXplACXBotV4iJ61JOVNiaBsB0wXiGRMIGQrxp72vsRx3imznABjMYIO5i
TB2dOReHrgF/ko89YiCTGaGtm/hANI7yEFMj5vVp3HX8qFM9jpdB1cEio8lMBibVf69q9jGaWPJ1
F+1kjAIGIyb9bAq7yEmxJ82OSVNWmN3G9V6qjp6p3tAKCtXwlxJ2bygr5nVn3A6j4Rxwy0Dea/St
MFPydEXO7xeFl8asP1pqhb9hStMTpJyjMb0ixFSuMn1md4myy1FR8OznyXCgKYcNdLCXmJgFurKj
UFCsnHzAYY+YddWBLHdDx0K2NmbfOD+ebOhmgAjZUYuJrCSDk5WuAegznPSOavwGk3W8U/nGNqnh
JTsjjb4nWnmVuICbEE/it2vKeUUt/1JXhpu5S04eGUWbPrB/MGPetTXFWi8meILqnYVRa0Vbj0Zo
EF7qtl6t+9q9ClS82EaDAwjnBN0qW9xasYXbOIN7QPLj3igK73TUKnrBgsPxpCqPGRZ0Amw0deUF
trk24m9qO7p+9hqQwOcrc59txZJeDXoJs8PToNrVelBu6yyNj7pl34rJ2NGYSyNQpBSPjJWrTxfe
yCFeu6S+Ye5C0dR/p7vNARqwodLMQfKgmrVy7RE7f3cLHoA4tVKHJzMe+oxvqODk0ngiOSG+9TCh
+U11MYrWuwvjcDw05qqM89nXbRxnDnaxMQeOFHjjPgEFTVCBlWGxSaCBTDaMuG4kF5Mr1FFH+7se
iS/zcdj5hY5bFOu78DFAceqb4/se7epqym1G0zJovMBPpimoVnUFpF5b14+BduPMcKjHAXnFd8Ob
ib4xCCDqdBRneP191RZL4cey6EVBP7HiadltlaVp2Z+sgai1Kj2ZyvM0ps4uNIjJ0TOlIay6fZnJ
NKgbY34Q2NTjtuZrKJZkBY1MRa5dO2hiULxd62VCqSHy6jQqGZBVoKArQ+RwK4YRhV+015yiPnRJ
I9Y2bicucgdwUQqd/ag/ePaEtTBkwBxHJDYoN1FPbjvjporYTEOr5jvCj6kMZ5FiruZQBchFPFkw
ghoCe+jr+EJWDba3CQLTYEXvVTFfCMMJfPq1fBOxto0OpRPO/EAIQnN1Uxn3qCSIMostZSM6LqgZ
OU5hirSsruYjVyU6wX3NIRhD44WbOKC+2IQW1DhrOHh40NCeuxvPi37lU/qC0gRXPHWJi6bo7nTM
SFsYj+i1QvdHlKcPFsntPoIYZJ6O223bTDBM0qz7yPmWM/+hHe2CrCOyyyeC4CK3Lh3luxNG9S7u
mTtMykkZ5/FiXHpVk2Jv25JxS0imtfZ/2TuvJceRLNv+yv0BtMEd+pVaRDB0pHiBVSpoDYf6+llA
VBejoqu7Zuzafbhm88IEQJDBJCHcz9l7ba6mCMDDx6hrzk4xOUeA4nTtwxa8IxflSlbpZhQOXd8e
37ZaJWl2Lw0DtXyvXt3R/VVXtliXGRZ9j5DTLhxvO2QApLSEa9ttxz30tT6ckC8AxThG2j0YeoAe
NvdiV5IN68xUGlgLkBzJLm88vJOWxZwBqqblnwZ+qgPMI3Onfc57yUC98IqzJJk4z4h2si3zKeLq
4LhHrugv2eRubMpUZ72+Twbcr2QwfZ+AGfk51vsICRCEqxgR4G2bhvFmKrtDrHUeLvViYysc74Xl
jceeZB69AZobVEdwQOk2ot85RYo0z7iqNzrcvFUQ6ZD8jPkKxMXPaPp7NQwnj3EQo6p0j+K9BSsJ
ZbPyegbhib7XBuz+RqsfhjgzH7Jpg+iFRmh48LTwSz7OKtWgvrT5iJQkrLW7NBC7uswB8JblpWUC
LVw9vyTRsAMYx9SEGKd4dL9mmaRBCFVkXdq4/EG5vYR2tRkZAQx++Rg7INMFlNauTTfKGEqKsU1M
Oll/k+bTNqAtuYlBsY+V+OFM5MiXVsxkwfFTDFJGtk6zeM+04XNVEAWp0BzAB2kAoyFJdGGsrcRU
HTxitAeFksBDCsvnP8lJvfSIFk55fK90Yx6h4/l18+w3DJU3TkQBCAwYqJIRlYUSVgdHqyB1Ijim
iqOwJ5zy4qXZ06Dc75Zr9Z8L1/tUkYqBez/9EcWaTf6VQG3jkC1ocHyl5qVOLPma1s6nBmUPDVKx
bQM7PU05NL0cMo3WNv0OA2yLEjM4iDx+LQF5PIGFtTZZmoEqRewUR9pLPgetNTrsxmLMtjoGbeZq
0yc7JJlQH1LMc/yWthVz5BREyNYkBPiDCnc244F6LMqNizBtXVC7E+Gm04xLb4DCqQzwpiURQOAV
YUwBt+vxV+wDxxsP9hQThYo3t7YBGEbk5a3IguxJStfdjQO3f9sFD8S+och1evowKbfcBM2XsFY6
5U3EKlA6JpjgRDgrbmcEpw5V464CUIcrXEPJtqcams70profsc2WLac+TISxpficujeJXkHmVa31
KWO6FAe08gtUaWurrsEgImGbugoRjN5meKjxrNS0xYa6xzodN90mC1CPMQ6+a2OYeimTD65kadKc
8BVZO0iKSIyzEb/B1KfkcU32ykYruuncZp9hJ06zbDyMTfyQ2U4BVX04clLj0/MjPkrr3OV+hqF0
gB5iE8PtlHX3EEN1sebsgNAx6ZzUqNN0z4o3zM454TgCoWBz9Q9yS5xCgoHnHLxXPTa4zHPTAs8I
WtOBYd6gpD3VBbmtzasbPYZm+4q4HkBRkBRryIUEudtHfo06aIjthQfoBfx4pjtBZhoQWKmKExpM
qlHgiEbv/xqWGLbpez8AS7X3KMryvUN6qiXihOw2wBFiEuIOLyJyOkK8QDdKZMXBdnTCXynf5Zro
A29fRsnPqLe/0b/fzx/xGNvqq0WVa+Xb6Us99FTDxvZgkSvoZXEGyzWvN736LP0GypJ3E3m7wEI3
nVStdf5VQfg7+X7A/8BxHyVTkBUU4RJFesboCEwbSBAdTRZUCO7CAdCiiyqcaWUN4EMoDKPBIzsD
AfDLJNVnovIk+DoHJO5UX3Qc53QECocqSN5sE9xcO682nvCe0YO1HdTT7VyDGO9UBTO5wWC3iSrM
3bkhgq2jYmIZRPtmuv1f7+TfaYuJDEOL+++1xZef/f85/aybn+OfzJNvL/tdXuwY//AQCTtwZtHv
Ll7Hf8qLHesfFrY705WmpEB+jZcxBQpiPLautDySCg0Txe8/42Xcf3A7d3SdZ0Ax6ML+n4iLyT2c
xcPvvJOwTiy4ZK7Aj8WT3PL+LC6WVY0yTVk4ewYmnOEI6LaFMRt4A8HZdd2vmyAykagbSH2yEK+V
7RPTmWWnJms3KvGr58BrHxXeqU3cxslN3jBljMjZZcBCzWlwGzK60iLeNQPXPVfNwNIB0mukX+pi
sHZU+kC6WTYQNDJuKs8u98bnuM9qwjuLcVVkTOaKbOYZtB3Rp8rLNkT0wkuNjPGp+s0X8TcCEOOH
xpTJ1myQNmUMy4o6eaXmzU1B81BENUSfNES1oO3TtF3Ya+YeYOO9m7ftxe3SZ7ecbkeLmBjYms0x
QCur6forQHZtS2M2YmI4/sL9voGlrio1J63h27RBUrVmQ7yK8pt9MGR3XeT5z7glv4OK/Frhft8X
utvdY8zalORQHYEhuczuV5MaEzz/OUJuGcXr25rLbyGN+DYGwwDdmhGv28wzvKHAwlQEGvOY/Dme
hENZD0KeRaIp4SvoFYM429dB/zKqOjvk/d71uUJKUqqJZ0tJG80o5I+zIq6gCtBpweegnLJVU3vP
GNuIuHKeiyrGjtAzwg0b/0RxTsvDiHJnTVnMnOk6AqFBMbX4MqASCHAIWg/vPVdAg1FGr7Rab7fh
KMD/eGzmS0QGaqKoDfKOwrD8SsEYUygDBgU/FUYEC1Ubr5q2VeDjGlCtPSPwIds5JW+e+sk5Newv
rafyPWDpom+Lx4JB2ErL6H03NZy1LkhWZqaPaKF5RU92Djc3hpBuLKhCIXhbZQMjidZqkJCOB1LA
cft6IMGagUlvZ6L1rl/RHfCjhMeR7vYGaoaLIcY8TGp6zee8SouJkxtzK5pIOnpqIdz2kX8rJofC
edISf4aJ1xxlv8G5ERBDjxwjSRioJUyEBycHEMzX22UvQNsfvbq2KYCVxJEmp9H1UtD7ArhPz6kB
JX4fCeMGSQAMIv+AwQuJOOTOcHqVA4dabaZ7juFhJ1PpE8int5N7aqmzAyWtjnDQ1vEAoiOgibwj
j2/MBRIah1mqLJgMOarGy2Zod2OUfM5h25quQ9p4tNh4LoYF0d4iQKgfBIx6ryIjsY845rv+m21/
LmPRPSntk0UqwPyjTicwVfyo3O0Z9Ls3Q8uXlEzhZ9XE2gnbDJHzY2CjK4TMCph1T/2heK2cZIe6
0t6jMM7BFPAT2FVuHQtBTiaHwo3r6+UasMBOEH9CEYqsoxpclZ21D0WtQF3QuFoNJqV5KCfTbZpi
KAhh1tS1VqJ+0ig8EmsaJQkh5oVB+pKNTpaDJ5v1RYC2pZgOdUYAJvbtsINKnhrDHLhbR9tW2WQh
eAdjSje2K7+K1nqoDS4kUZ0+jf0U3MxZ6uvgfsyo9pRu3jy5RoBqjuBB4XQpPHwEky4/6Ya+3E+7
AI8bu/rsZGK3VvbWLtFAvvtOSWmjf06DlHHhwKDVT0NY6AwsmqExViQY5PvSLAk47ml55pQ3uyz9
hlKI6toY/yAQNKYMXT0nNCdAmqaYAea5blxTCOBXUBunSSxYEoO2w8jcaUIdzF8BkQ6gMNILDv7p
MA6CbBhUiFbkpTcInAlgdTCKorZ8QoAMM5Ie6rarTWOTFu6rZvccoq6YYEFv+177mejJSzCN7kZo
3dHIME6GTQOkkNpEVfx0MaSUfm6dpa5t3TD6pg3APZF1HloiVYDJogmQRfKtbjQYNiQ/dREOP8bt
HNDo2a2SE6iWyV3R0s0wQ5/zdMgKMHPujhnamXlItrXnnZi+Z3xD+SGYMipIVYov0yLhPp/LFfS/
tqSzNKv8qzQktOxQgSehSbEiMeXZZbq16w1qTgaHQk705DH3qfNUsMwhtVXqNiFjGTAkUNrejzdm
Ufo7lTsRJYoelGjRUBWNgp+xVh6Umi+q0Y8g7G6DEseCBnFro4li27gjKEgtI94CFz0SZ7DZ3Wzd
DIBam1rur/MiuCS6QewpxWKkb+6vyNEoixey20+5/aUpdboPVK2ZbQdMDAxfvwxRtTfMrNnWGU0s
JvvihuDUcK2MDhOibKt7OUbkKKbaIajLh8QxEdB1WnSTpxRIm4y+sER2DiLlYQD+c6Ruod2AJjll
OCMe6qZ0VjF3Fa3Qqr0ZaP5D1wL0NOLqbDkRErHI/TFQBg006d8SBDYgfpe/JknWkQ9lfZdLENwy
qprbqskBJCRcmlpOz1yaOQdcRNnDVeemGL7okJcg8lnzYXDIQmJAB9ITsg7LvDnft5TLiJdgTXPE
rE14lUbBnGudc9I0YjzCwr6EtsLsA/4Th8E37vazW4Tdhqx7GurfOvh71Dsn3Bsd06ZJr5Kdqgex
doro0QOodgrULX4fOHIe8T1aFL40VR2iNc6wGOlav15OxgnqIbZ9UCv4HgcacXh6gm2ZmNPB7AaA
+wM56YP4QtnZA8PgkRo3gLKsX2WjYQr2dELrg2w9t9rXOm/LUYzmNhoukAOwQdn+d9ekQ5ePLmXY
3vVXeU9cvKB9C8TAwi4T6wejix5bjQKMoZ4c0mdNO5Xrto/aOSvmt0m6z9yGQBG35IqPFA82ipLJ
1jVzplJJB4K40tSmosizdRvxixszAYjjBdcB3AVbXXCqM01E0Bm1Ld3/rP5iGC0HBlfbxC+BpSbj
znRr1PSj+Eax7FNB4OENGoHlVmaEeXuSNKS1OUQACoAD5L5ZOyIFgqXLfW7Y/kmEeKr6Nt/4o1eu
iOvbRfGXJtKhsMaD2LUqfPbM5kKNEJaxN/If48tdJ7OmYVZOb9LS/FRqXbwix8RaRa4FS372qmM6
L4S1G0OJ8QpiJxc5xiaUTrkwMOMlaxtfJwZT25yJaKN+5l4YrWM7QJdOXCdZUDY/qOoHnDdwluhX
9kduivWK2lNxVzcSuDqI68fRbb+7E3mE4GnuBSnqdRO7j1n+VADco20RNecE8vO5L8EPKuum4N6c
cW98zCeDWWzSegeMrMYeJQc1Gm+VkeZ4XxJsegqSiSsqagoaKps5ovm5dg3vJqmMH7GfT08JEVVD
oz+p4RQ3QQc1mIe+jF/GYYwvvdN0z+YA44obbodFvUq3ti4nZL2+vsfQV2BFArIPn/6pNTHraxo3
+sKUm8K2BNfAiC+iyin34gJEA6lz07b8Z26JxcX0fX0XdGGFim5w4G9LWl8mwF6y3zMSJFq6Jr60
bttq+gLx39vCbiMHUfXicRYxeuTRPuvWaD37SbLTc9Ggwpw3eVj08l7Pz+NIsTtszWdSURiTVUUH
ej/XEeVXuMY1bdwSfCx3KmyHF6Fx+oqUnpRF951xOB4p0qs3Yc+PK1uN/8X3psR3LAeZkwCDHS8o
bYIcM3kCnx93znRD4SSCjMHpmhAlq1M4gC4bAVtEC4DXoJi2Gr/b6qZyQ/dRCAqroJtf0jR1EFDX
49ooxQ6ZwQO8ujsHYMNam7RT2VP2zFEoHRrLHonDaZ8Nz6KX3zSv9hA59O6Odk5vs1cQ6SYoURs/
j17TYKwPpqSFk2lzKjyNnl1PH3cVFeJTT8ydGfbVHpAfjHdVfLYTtAjanJQUdvLQyj3g9RDTM6Yc
BV7cO+d0pQfuWkfh5S/9Shv2CUj1oAwPlgIYBjON9rqVHvJaqgsTjoecLlkmgH5URARsFDc7EK0r
otK6bVwqZxdGrokveZjFkM4z8CaSN4GIrKcWvpSVBTusXeOpkuIbiBZKVbihV5nRIMy1zbPivGlz
d6BQhO2fEqFJO72ijIdfMP4cKfD7daHgk9PS21LwxTFIYMo4KJJ4+xEB2dD9iL829pQ9MBbBTc/B
TOcP+OQz/Bqq6Q41qXYeoXRaeVNL5znPvOqumvI9fRTKO3YLQcXT+anVKfH6b01SGg9cbs6U1MN1
IntjrqDD7BNBfcNsahB4VlJDGodOw9aY2cwrneRXFtK6HmxOAbtKnvQYxI41Hl3GJiuC9ZgcG+5P
MoGedZ3ZZNYMBFRV5cHV3J2W9Q/o07FUSE5dKpBRaCDx/RxY5q0RRM2+s+EHtoQ+CJJQqeDpzcbK
4ycrFJ/dkl8kSxJ729FHNtwAEF0XoIqgbeV36RMBzDda7X+FXeJuoqF56nKfSvXY/gi47069467b
LKfl5sjPbsUENSntYDsNRA2jeiXLoXO+jmXHLHaQKBa6YNpaJqgPREobisM9KU6JDf6QWYSekj4o
GUjwvwtQ1chY3YBC3ATkvx8bd5cGgfFYMTbhNiihGrqMZYPoVxnQ9m+mbl9F2NmrFKFG+MNxemsP
PrxY4zYYDrFtdgeHTwwCglu3T+rXCtiwvloPFIYp6TG9LUDF9jS8157yX5LAddZdUh8HwMnMoHrv
XA9grVVIfAg3ieducvc+wgXavY44+PQ++9Irz15QkhyAHbkvzC+uNABfh/JiQh86JEVwh3RBOzZN
e+vramY8js4Gs3+5bj0oev1k31UDkz4yoX5jePA9cTB7CuYPHtmRA+1Rh+647jTPwdzNYghHvdDU
qL0mhLEEFk3sydReLWA4+56Ti/Ixl4tIhtzxM7AbZm0zaqlAQCSCi2STyhnCTF4Olcq9SBD82IIg
29hpndtJyluSz5Ibq/5mA0M8wyq8NSqCIGJS43PC/C65xGrL6LA6ehHXB1VN7lH1athQWurXjs+Q
2q1A40lGeUl7C23/FnENjZWA3lwUgpnT4G0QjHxEhuNSne8JZNFKzlHlvQjTqDYMsH7mcflt0gZ8
pyHHieSM3YQdozBCXMHIx5gPM09/tqrvmLBjlAUqP2RVtbEnwjw0FBZHPc/3RWPX1HHV2mYiY04a
J9Okf5E5ebyDh7/A6g25S0Ju5TAsuTP7pnHOTWRjEkYHHYsvNIfKEaKVVhfFjvQ36T6OsKoOpk6x
O50j4MpwWIVwYKDt02PupjmzxWScPQWkc5LUVKHZGptzmnApZxQmdMqEQYhIYENbFGcmMZPwZLz9
5IUB45QcmkYjbglhEg+XWdnGxPWVO9evbuS/4CXeQ2XYxB7qahU3nNx+AALZ6KlTAaHELYwnpO0R
cGq6+YQtl8AFkyH5pIcg7odPaajre9UOeyGooNVtzoBh+mlKMrMiO/rqMwAnfMGDjTf+1rXQjclm
KDcPceF/tbqkRYVC1dlImUxYjctVYzK/d8zDVazqrWGXWIvDb6bAcSzdQdvQkQOBUgzp1gCjNbUM
DZn6bYssIE5A3VmOekJacLbTIT6gNiSc1GzgowvrHqMPZ3uC5DCs4teoYS6jGBrQwUr8E+DmZFU4
Xyey5b4kc36mtfaLOqQrBsB00r6HLWWpJvgqDN6AqJYctDO5gn0ZbD0MxA4aM4LaItoizF5taTM5
COJpB62ZaQnlrG09ett8sMw5PbNZi4lBk4FUsB+IYA7S+BtcKW8tIS7Nho5zjit2nSmfZFgZUUYr
/efRmogliLJPyywuxuO/oZPkczPbT8GoNhaBuCbf8zKVcAGtBikjxrB6aWt92FGQ9+j5DESMPvS0
VNdaoTTEOgiAaNpkDd7qICaIgdFEvZ81OOU87sf1w1FU+WemZxatck7filHhXEPTJygOGaWazMlB
VOmoLIjK6rdN1YuVDXbl2LTmN1qpTO97/WSGzJFzWdCayI5O+oT5/3M9wo/VHabEeQVRBIRPMJcq
kZOGiHoDMAiZ/eS1ibZBgkDrNSWZKTCrZ7w2wVnF2b0/AmNLQUhzfGckopX+XcrE6bYrgA/RyPje
A5LCP5Q+mWpMzzKOH1q6nFCF5Q18LrVumXjD+edwyweKLl4Sjo8ZqhBFyBM18pHckvLcEE59JpMp
JBSi6ndKKHonJEeEGdxesxyeosnd9hwjTezlN4TdrWqSKM7/T7gnt9H3umiKX+2fSScLW+SKQfn/
iY5ioEr/uw7G7c8h+l586GDML/sDkGLAOjFtKHmGDs7kHf5R6GBQLAMOqs501ZE2ZMjfASmGM78I
mgqvcubmwhWQYtDekB5wHCiuTAWF6f5PehiuB4XlfQtD9zw6IbStTcsStmeZH1oYVWziaQ/y+Kbh
RhdUQOBXBqi5fZION7Frc2NaPMuhRGm7tglzpu4NSFebkVOIZ7ZVaH03s1DbGszg+nogncXu3x7m
6LyTD5QFFu/4NRN45o1Sq05eXsEXWRZz1+vEdllU9A3fnl9WE+68dPY9cqRn90wxe+NKo8KCp/pd
7GKcWx4EEEYKCvN6SfLJMcp+uLPl52psd2bzz3WV+FM6nEILV/6sTr/63IvFhrFY3tvJpCmYOeNm
cUJfYePX1WXJE4SuonY8LDbkYLZQGbOZ6vpgKYJvlWmdF+/44o9eHhbjdK9Z2m6KmptlU+lbAy5l
LpxVN0tDu5y43JVNSBvLRUFgUlPv/A529MrszPL0tugo2R+T4dEqawrvxuykrMzy94dlNYaWD2tG
+1UjG+3PQZS3aGadjuK7Fg9EyRebNGTgYvn+LEH50WbjvaaMnrEHkYuNR45yqO7Qewa7sen2Lhq7
laMlXGpU1O7ToXv20ScLv9YPws2eFRBeRhH1pReJtR8dZAplHNyjvqna+jwRsQrSgyUEiMW+E+I3
Zrpbx9CIVOvNbofJXVuBEMxwAJFUY6Avm81dwWwdWX6b2K5e0gnQ2XRLfex1+f2CaYp2SUO9pb03
i95mdDxD4ntFcQxgtLlmjv6TVjoGET9SJ+z46rQseX8sXbcZZW+ScfzHM8s+19Xr65ZtOiAwZJtp
x11Wwfr442V/8zYfn17eNpAhItxl8e15pKNTXL/7rNby4T58hmX1f76tZuq/TnJC5K5vkIHge/tz
H7aREjjtNcvbQUv68KfevoIPX9OH1SGnUaUriqjLi8NelPualhmB0Pkpmm2jy0P+x2qy+Fqu68vT
dT77TZfXLM+87XR9pRlN+7EFJRMyaFj91dt+2Hb98+U4W1U/PL2sXve5fpq8rWD2y6HdLLssT/zV
ftf305gN7GpMNNdN15det13/b9dtSSPvauZYHOGz14cG9wuezGAHo2h2YvNQNkWtb5XgEllLTRHC
8GFRulF50sbgLlZCoFet6D3ogpRGWwsCxmO8x/XdPqwu75U4ScxJMe/ocbLhz57/OGHn5qH1sWHN
f++vXrdse3vxss/yQd7e4bp+ffWHbUU2yGNS6wXqvrAj4vWrue2ZpUNugSVBJwZ/27IepTYl5Y+L
1ohnMU3ny+jHp0p1YLC1Xyx0YDi5WIxz3whslLm6+o3r5Zbwbqdg2fXfWpMVOLPdmFiUiTE1X53N
i725ERFXaKHVajeBIlu2LfstS1YzgAi6ri8vvq4u+ywPi0t6WQqROay8XFoU0Ph2srzqTsvS8mAV
HgIedyJg9fpESyQfxmJUsoLgL67Q7x/+alubcN2F+6VmD/bV6C3n83TZ9mbxXp6Bz3IozU7skdXT
po1sU9GwhaEl8ujycee31y1b3wzjdGZ30DvDQ5wxflgeIDPz6cugW7ehs1jDf3+I5pz5hRqwPCES
jXF4WXzS66E76jP7Y3mQCyMmj6W7RYv7eZi/KqOh71M2hnYK9ApMlwsV1hSUmRwcjFS1ufz1M4vk
+rBsCwvrm54PUBciOZ0Gx59O3fxAy540YcLKm6BsT0kD3GFZilG9dbTAjqNyrVM/Pwg8PXtb2adQ
z3qdgFNZ7wJzeqxnOzoxCtp6+c2X33ecrfCpP3HALBvVcuxY800wPU8p1b+1b8iaqzcqcb/tayqO
81e0fDG+6R5MQWvRn3Tz5CnPPC1LoYVhaVkabVUgjyKnJMvycVqDuwXNMpmMNBgBghWYeUTEQFOe
MHXcV2MFgnWg2AacsX9arJ6WQUhUXcJwtSy01FtoYME2IswUrS6aBtKkChxUkXdKMQhtI5fW0OA6
SNNz4tIHrd8udmhzGb0tTuhlnboaHvJl47K+PLM8kDvCOK+kj782ioHSzZWO8HGn5U2WjVSp7J2U
7e3bW06MDDeeHzcEbRhPGHqy3aC10zRPBMsTmv3fH2gXojPsjQPkAlsQwSsXdM2y0zzyWlYbIya/
xZjXl1de92k1nWeW9eXpt6X53Zel2qajKokpo/IF1mF5mBRQUWpsrHOUwfEo5+HuXz4/2sh4i8IF
xf7nfZa9/xvbll3e/sryEh+2ReAF9fb655al62fvht6CtJBRJJi/g+XbWpb+anX5MhJtb00P7XxX
uD6I+SZ0XaXVUJz8+Y4iWn9n1IPNATvfWphkcje77rgsDU7Kfe36muvTb28bkVx0+LDRQRbCFffP
f3bZ599uw20EazQ1dnC+Z+sLnujloQ1q3urj4rKe07d+2+nj041l8VP+++ffvenHXd+tvy2+e+9B
Dpx1ACHe3vpfnl92naKiODbix7u/8deLf/2Xrh86GcUz/UeskPOX8e49rru8e4tlp4/ry8Z3L397
/t1bkVNsNpiKYy2R7x7SP1YzNDEmalRUzuxx3X59AYBSH2RK+vW6yTdbiXUmhXO/LC7PqNQVb38C
PTXwFSLbGKpCn+FhACZyonNZnyAeA4VbFpeNy9MEPDMbvu65LAGSEhssSwT+XJ+21TxZXp5/93YS
/v5J9iVe8GVxef7tLy3rcT09T3CGd41SHrWh+SMtL1+W3r3n9SNdn+bnftQE5BaBURQhinxdzpXr
GbGsmgFxwIe388Lu4lKHqskJuOylZyV5rBGjEG6n+alfnNXhMgLCAvG7j3tZQvkXrj1YmGtnwClL
NL1oT3HR/v5AlhBgpGU9A2mur5dF72etrIg69TyfTedzxpyHZwhdSn7Qf65mwy6OoWu7iMA01ZDv
G35lsEMFYTSQxiATGpX5gw4qgpK5eVcEG0s8BVlRnwrVfcZinZ2jZqQ7Lsyv4Wh6hBpx2Ca8DQ0/
r0XXdE0DW+bw1yn9FNUh6THcZjSVx2ddoV9IAga4cyCwbXAzt1tnnVQ4EjTAzL1pv6T8XyxrODez
8FtnEMaxI+oM9ZtNOpZmoTFK7q5z16UUscxis8Hqt5VNtdzrO3H634LdfwtnTL6K+LuC3RfUqx/K
dfOL/ik4Fv9wLcjbUKKF49mLrvh3nrHj/cOxKcrZc24R/8h3kmPrH/pcQ9N12xGGazvU//6Z1qL/
36S1CD7Z+2qd6Vq2YToEYFkM7l3b/lCtE51d0TUKiuOoB+ldp6ftoy8L5g0h1Q5cPJPwQUN5c2yE
/8uyEwrZRDq9gbD/bQiX+Ch7nj+F6wmdr4nvQsz45vdM5a7RNZSW0Ojz1Ktw5vhPpIfcTt0oLtYE
dQt54G1t03gkDdIOBF0Gq/01DmW4Dy3cJabEh/jud7z/i1ywD5jn+YuhXioZ0jsmQTYfldi1Zkin
xJJ0lHRpcYVpLWkuk6BY4PzI2li/B4J8qIqmRRcbfDMth9QCy6ZS5OLdsrRHP6dtqvJe7Q3L8mdb
GYrJ2XaY61xsHKRNe6qPsxCqDbYutTroq/VB67GMAwmBiDu8/Of/EVr0f/mpEZdztJGB47hznfdP
X3IFehchLuwc3Zv0s+Ew+XBnKGwZ+agqkNtKv472TTLIgyhNAAHI5ej/FG0JnSJ/Bvsg73LpfvKl
7m3/5rNxqH88DC0OdMO0jfkkmY/39wdA22B77F0nO2LNf/QpuPXYzI5U2cZ9oHs2VUPaK6NRfbEI
4TullsxWsq+OKTEya8NPprtMuwt02lJ/87n+5cDE1qRTbeeDeUQqfQw4i9EllxKB9gHAb9XmDjZ2
eieWBtKiFPlNC5IXI6y3nXBc7WXQv5ZZTyJhDkwYQKm4zXBd/+ePZM0/03uLAJcQ3UD+StwxvyXF
7j9/VWMj9Cnwh+5gkD0LqsLXzjYJz7p0tVsyBeqn1L9NpBE8VH0ak5VjExiLe2AyccdmdTcQcYpp
HKQGgpoOSVo3EBc9GsExLyb9U000o9P59S3xzHirXeRzVmI+k2QibohQR3Ns7sgkJM9yuIsXBdis
BZsI9EQEgToQJ9MWxMe3QuXd2tW8AStmcYMToGNy1xwto/gSzgI3dLbctdG8GRqKs77WdkVRj5ca
luqIuj+u5JYAKLIdnLLbOIuIbpbT2R6wg4lonVWfQ0geUd39569Xmv96njhA5tnOeQ9SXs52j/fH
IiIWFyF/qw4Sk68ts+JiBD5xT55H182ojzFQ61VSYSUYsNgOuTmdJxzd93GYU+fGC4/OJ9nkQgvO
Xlf/rCn7453nCxrVD9gq/N9JoTkT3O6fQ9/5XlZxtI+iERxOB0XFNimUO1r5xW+xwIeut04H2SCm
lqBjpHmfuPLZG0PSMRpHv2g1D8tS4gUBZSx133n4T41wtLeNJsK75SENvQtaAspehfC3yi7OTpM/
8jOqS9oOw6FpLfHckR3xEPp3BBWp+7zNSAAHhvQ8NWqdNHV458VY8PsRRTEHz7QhB9OWBVGZyN/3
pW7VayFK8C1FU+3CoMiPZR4TWDuRBuKVya20vo1K5pthEBjfabTvpkmlR9pVGyAnMYEitIt0WZPJ
NTYmVIpgE98komhvbKxnl5Zs3VsRNetMBsFDFn8atYZka5PubSimETRJJy64yqU2jhccO/euVWmb
rqxRSMvcu+nDqkZVVzinVB+clShKceTGjoAJ8i1VibE4C1fRuKUHdaMiXDLtNJ600BxuYDAh/VXG
Abn3b3nXvbhl4Z6W38hOwxo8siE2c7VnZxj6Fyv0xAkFYLpikmvdYLhDnq2R2wT83NFS54a76tGr
nOiB0t8ZnatxExIF+uBrXfSAKjFcFXp1MWpGo5pWiScUzz5XZpcIj8HcCUlakEVt+VK5+XjBOtNv
JOJcDJbjjXRix6RzXT14dhQfkcshZijbr9GcfNwMAvOJBxpIOVhZE2s4jY7bk/zFXT7Wgmzrdqbk
j6TxDYIz2nejboAGCi/J5Pg7RuRUwQvBZdYdHuM+h8toiehu0CHcxxQt1hOxSKvcrtNjF6IiKPJI
v/fhZ0RRHB2rUf021NV4rxAO3ndt9uqBcphUaxAkMhiPpl5pd1FvMt5gzTD1Z4RWfMmi8O5GutBo
J7yTlZJ8EnjO3fKAnTg6wsaBmTBvm7zcfXsisfh/tB0shGVbSNaJwxVq2GOCmG6WnQ2PhBzLzc2t
l0Uu+ANI1mXQBA9YIYOHFJ/1kZOEIOx5day4mNZGONyatY2/h02mnofBuhenxkCppXtuuJcyCZ6S
PESAnzCF4QKjPS4PemydwnScLvq8B/ZaheGbap5R3jqNYd8vDy2AotNojt+Xtax2pwv/vc3AwBFI
XkcqbRSmT8vD0Plf3MnJSVPC1dCgVpmTxYGnOC0oduymp2moSrLI+haTo9c+Bbmz5QY73WglPU5l
eK/E3zi4jJr+CeLGRhTBK6EADjhTZzwoK25Xhd0o7BgEU+heo10UodcrNUmSXP0Kgz8C+8j+0UdJ
9NKOHMR6RwYtACZhIcYg5sc5ijlLUlWms6nk8D0tlHcPn+W/2DuP5diVLMv+SluNG2nQ7hjUJLQm
g5p3AuMVD4BDa/H1tYD30m5lVle21bwmsIggGQwBuDhn77UTYX6TqdU9zlSodnxrXfRTxMOIMKwO
Lv2ALEM/OzZIu3xUpKoF14/a9DhwXWw1bLiIhJOjkzjltu4bh/Kgc2krFJ2RqKp9DE8IafoEz0BW
+cor+3GfpMTGBr2OyhFx15Hk3D9MhradR9uLkQvdSdIzTlSmBOi1R+WMFMLKNmk1+PcwSb81FtZn
m8H3kKoM3x1II4IAw43m96ta79I9vUh7Btm8qgayB0NX+ehCqon0/sUfNBeZigcY08GIi3gtI9fJ
C7e+DK5JGLV/fpoJuitCQ6qVQXLjEU17j5P/3Wnb5lFv3I0qCwwQ8/g0kZP4MnIuV/WH1LXizkx1
S60J/lDkZWtDDs/C7Ym/ds5URp39lPAoS3d3W2GMP/X98M2ubWLBovpGkxfzXM8gQZbKBpUm0t8C
iZ+toKpLWR4MKwSN5WWfQTI9Q023L1FQo/rJrHwfkzugD7231b1Iw6S2Dukkr73QSM98f48yQIPd
BOJRQNhcxToJUuUYaziIxQF6GptdQ5JyN8X7zKchbEvfZaFhjTss6iU5E9TJtBAbeaUZ33Utq1iv
tttCKRJOszY/q45wwSFqQvgVBnlYsr/YwdYysulGxvY5y5UGXueA997e9GY4HmSUxBi7i9s0uxnY
kCV7QXjjztZC2hsk+MXde5RjIJGD/wLnZR3EuvMcB+PGbpEIcjpqb0EbyE04kK3VdoJGdzA9yvJe
OcpAkhMFuOWGgn8PjgbrFBNrN53lgOg4HNHuDr2RPOipdE9eMl0jpQhPAZgSl6lzKmTKChzPymrE
+nQJ53UAaKGhgTLvBrZzmupO4FnIVP5Dl0DcdWTnB6strmVi5jfd+xX2VoeIx/pgUeMcY6f6Fc21
/1J3raPWeA9Ga4mTM07gbdzUmfVZ/aEV1vDk2pNxzoTNdCzpbk4mYBO9GarHatZqdZlrfyHULz4j
Eb51ce+crLqS694mfbpNUvzqROQc7RYdX4vN3K2KvawTB19BFx/10r2V3VYUUKGy2Tmq1TgiY/fR
wNyOg25TFEWOvxQ1bCMQ0ApyGFdS+NVxefFaE9T3ovWueVAAVyujaOWgi183baRfvTRGJZZCLPFe
uq6sGAa6CIMLaRqsltFa42ooZ+tsE9crm3cGFqp5ANNdr2o7Ss9DOMAlQa65y1mjlm1nHTyrfEiq
rjoM9Y5mQXHMO9gZ3fCrcrL82uey30x+9QcpjUTlEA92VA5Z3Dj+YPBoOxnk1YHoZQsKMvYsmy8P
stgcvR5QxgtjITZ1zVDY+sO72RUW5EbeQoxtdxNj8TmairNpfo7Gpz+VZUa55ww6Wq3lrLxJgcMz
gwY7IurMPnaIY4P7wrjiwahyLzTjtki4tEsyIzCmivCRthZbThNzQ4RFpNxfCW3sR4AnZgQ1w2zw
J1YKD5Y9ylNbtPhOgQ4S6IL4ukNyXXtYcNsedWIpqeZV5bnvNyIPrZeqxTIcVPg52/zdn/pi10Te
i9li34omnygdHL68HGvFuFHtpCvVazvqfxDJiDl/FOqJ6EBe3Gh9dZ02rScjLQg4Iu4v1DpwOU1X
nBMU2i+Jw6XbEHaKy1jd3FqwNrVSddDCgRCD+W7bdsOFmYWPuJPnsGGO6px4eG7T9Bhr3rYre/cq
CZU4F65DKv3o+leWqeYG4XD6YYT+I57g7pclagDd+lVWxbA2bS9eV2nmnk1k5fid23ardyaIFoML
hEeivnfPINoJd50sYmSTqIB+NP+kWP6qhdDVQdCzUwQDSRb1M5Cu2LR6XKyztOnPRKEGCHzZJtmV
yV3N/0nOFZL+vtB3kZN+q9iQnTtQSZfl1nIQmCQ3vS7atRPkWrUqgdqdPbAIpdnZ0B34ixoj61A2
2n6YvD9EY8JE0seb5iiqjJpr/nnIEr69sitBhWHDWAm2XyPOcrVx9Dx5kFP0qeM93mk62Y5afrfL
xyFx3UfNYfbJIa3oiekcSio4ZDWOxdPyWOsMFf6HTu7rwtJYSmvGFktE9TTnXMkGG9xyzyfM60Qs
NlEw8w+DA8mtzY7TOMO9mkZbMr2KLaeMdYcvad3HGL5TnIDTDSeIdxXVlmNpoaQmQWu46X1zQeta
Pgf8D6aNJ0Gm9ykfy/Rg27ycqjLKi/TiV8PvxcVo5FHaPWpyvSBCJgiNpyY29KcQpg9i2vLRJxwJ
Wp/ODswMtpSmgJO08+Ujsy0C7QPbjfwiGX9BujgIojXtwag9/TROun7qpxz/9nJfFPjHsPmVGwnq
RbFBOmv0qtdmmozrmiLaydaCJ6uVJAZaaDCRRfenjoUdtqfptBxAasNH+X0/HEndksEAL4vPmSlz
dH9FRj2iRj+gXUVwXzr3pGi7k+AiOrMu71aEUtGCLTw6q5U6izAAXVOXN9Ofgp0ZOR+aPnE5CHh7
rBuOWJYUYYUy2bZBejHb5KPK3e8Ir4KzlhD466k5/TC6dFi++WKDu96rG7DDW1WxHWnMF1Z4B2W0
+CF5qaNh89xEGq56K7k0zALS6bWVGodvZRICMjTVO7JrICHECykVvbgZW68KTiNrtG5mmFFZj7gE
vR/Ig7/EJA697F5xwLfrbvpMdXfaAA6DC/USFj5R5Y3K93hs2QHKgLMU0iTkyYOymzuLk3e4Qvkx
sfs9nuCaeB385QfTUPAEjmYVPtLp9veNzwrXJBnAmIXbfp8Td0S4rWZDSRI1PpLupNf6V94+sc73
t3450uodWNUYlTCOCufV2umGQ2fb8T7B53tIXK6p0ojOkZ5Xa122v2xNkGLqxF9DPBUrSE7vJokN
RzRvA9xVvt/EPVJqQymczJmd2UnMw+VyAOPvVqF7MJT3q554n6qt98jbj4ZswKbbzh3Cvgd+Ll6b
IBZhBRRkrtmwCztcubGlaZtCkfXoak+aFdaw0ToIRnnyffBaFvFzeSeV6zKWbzrclK3vygha7OBt
3HHyVk6FoySPgCUydeLQYjuUp8YfPh910fvZZtKYtzWDhUATl1/xp6WK9JEs4BLRJ/yAuYJMrE3z
k4HjgWFoxoiaHumZpINlvSgPVpr/0SMAWPtqDrobPOctcK2bV2JGjxqPCqhrnLIktNlfhdar6xUf
CASTU4SP5mJ7froOvV5dzLI+4/cRmGzn1VdWfYuyvHjnK7lqif9WlV20iqryC+07WEIXWnXdO5je
O/iOURjrK4cxhE07cDdBChg8JApmwgpvWuIRfGDCrIoTsasb7a1j+Mkidu1q7OS2KJi+pF9UG9Ow
qjUM0/DQJBoacx1n660tonxfi6K4RxEVQ0xiaRu7mNkEUb4FOcadMSIx8dMLwCOTzdKrbjT6RSct
DZ0/DMIsK/kQzb/UjQXkAYiRVQnRDMOw5zTfMgpHYOXqWcpKwGUFcoZi5oOVGOIxpECdae6jVMfO
HvWvQoenNQXCPqsEJJPSs28la6l93Mm7PrlXcveiNQJyZy8NIq6SzsMr30N3SF56isoHLVLdhip1
+ZCX0bOwCfCYfHnhW8M5Q6T52dehY8k5BEjl6Ua0k3u2Y67+oxjicmd0otks8waW5VePaO8jC4VL
Hgf9zBoKd4mt7pKY39dcZTsiMN+Eh2A0C0xEfmNbUqiuYOsiPMWmEN8NjViObEDaYeC0AH6HmadP
1nXt+2tMdBICUPnQ5fUt1tIC+j8/j0fWtJHu+2yLykNflyawWUSq1CagH+Obzcm4C4rBOhltzryZ
CrjEYnpdhFFz6XpaLzf/FF3VWFmiBlBzmwCj0l+g5+6Ahtlg/mrawUWamOjf2FMWwt4k5Xc5Jd8R
1MvTxBowW3WmI0/L/cwEphBG4fG32GIJ7fgtnbCX9JL/9sf+3G79/ds9wau7sQ+fJfGPRtEj/XU/
RVy269pOTHcLJWWXjll86MoUN+z8C7POaEL+wWwyAuaoks2i/FkOnaLzOf4M2YNbWMNZrF38pI2O
iQZJ031oC7o1QD/vGQ7l2FPyBL0mWQNaAgw8BCvNAtOVtq12msyHOvXgxk+a3IoYTIThhv0uwFfy
5JewCdA+ATnug7uYZZzpcyS610qX1v63Nm4IPLBclXkejWlj7QuvF89tRVvF6+S7PqT5i4dV+WUS
SK0DUqy6/ohaMD71lhxv4RiVG0eAx47JGg88MJZll5x8PdQPAd54vjiCJvlojhOB2VS0m9TEwKkR
dYNkmOKq/TwwcBXkiHn59HMhxI2d5hyxz0hIfwrlZjF+mH3j3cABWvsEdg4bxbWKJmbjqs7ZAY72
psslZd2EykqbBDn5E/VV5nl2LgGseJzJG03PPH4LK5g1YEqCeWnKKf5wUxg8fkaxwY/qbFPTL7vE
SXazjFx7KzzZ74iUksekCbo7iS/T3H5ofgxxuBdTs++mxn4WIsz3XALZwQ/D7C3P/HOWKe2rBVi8
tqXR3YY0TG5M0WyU8MoCGyUap6DG00brXAz2ZxeEd+S24heWzE3XVMgONPch8a3uQq5xuar08VDa
tfs9zSzJ1gtzptAppONcefIGGjpdS5GXDbXY5BjsjqbWY3RLcfFjy52gLTB0jIhlmFuamtLctMmL
Xu31cthT4qB5n4EdQTzu3oIySKgHzjRmwIYXUWnBhjA7m8Tj5A8LdRkbSveIm1ytApE9ENJovFBs
Q6OHoCxJvfHssIMbrTx8rhq/3c73REk7rk0bcWtMyyA+c9KI+WsxsY7ZS8geYa1adsFBlWJel12+
t/UG49xIiCsr8/sQXEflCKhBsIJ0zf1RyXo8OsS4gzVqo5UxDNoKvJx5LqyCD8Yz7GOvQIRURSeu
fZVepcqii5F4RL7qw5nuZH5kzLx2hmrvZup+xYB8QjtJNzkV30el19raDJmkjIHseLd9amsm4zqA
qjfI6Wddpt0Bx55CXFBqaKVDYIs6DdwKvoKq8NiJIaqvloz7jeoRaWsT8rwYRzQ0jU8C/lii95Vx
W8pSnmPtaRu5T4b+VVoArrMc7GvXyA+3iIEukp1+SiLgwWNR7FrT5BwbKrqewfQWjWV2MMf+mW9r
nF3Y7IHijhAvs7VXQo6QM/EcwDTXp53BCcYQkaxd5RGwSnUYx14ACbV69xpM7x1tpHLU23OXNBfK
nM4F6INo04fMqat7OEECzwhquGop1CGbKa3qSTl0xs/R629e5s2Rds3W4eM9ARX9SCbZn/EAn5Wp
XFjl/XuAE+6xLf2LCLFzWr0br/WBlk08ug9ekWi4lt0VOIv6YaK0HQg6NnZPdvREtPy5idqnyYUI
JZ2fpTWAXzIV+DuNxbayx21tZfNOvaEyqUnWx+m2BXq8d10n2Ax980Pvx/CMxgPmVDfkB3z4FSm2
aT6017AkbS8JqKRp07UvpbO3xgpiS1GE26VyUKcp0MgGzqEXYFoUfXbs4jmOV+IzG2M+Dtu2bxGx
B5/V68ig7PjNAyl2CJW6+DkYzOgGR4L0TuK03dLWt0iCHJSXRY4bdW147CI903QPmh3tgOrbRMRr
675tdVCgbP8pFRfvjPaswom2nyyVfWumI0zwU4tn5+Zq9JpZJIEZ1Ctff4gIFsTV2QyPYc1waFWN
dlGVxpOawWPvUAwgHu8qbd84tHgbkSCxSwzoSqzdic+Pha17DnMQJm3uvfaDV+5Ls/LXRpVZr/D/
YU1l/BEwBWigrdfRUVHmefDVr85K3F0BduyUtU9Y4dqPbtQ/2jmsUWT41kODr9hObANqwxQegzYc
1yH9eZRd491QrrXPESyCLdC7mwugoihY+KnGvkxBIY7ekL/ZhgovTm3O7CfTA3xBnPqIbZuTUIvv
kqfYRHIgK9hS/l7HyjMFsHXEIWL/f66bEJqiN7rnnDWj31A4ijuz2bPDLa8OGqHTEFI1dXLjGoXu
m04aHRgC641WBXDXLCfIYpiXFkZFw9eUNfUlk7PPlAXm7bG3VwO8ki2zg9bQNIkpnPjGfpEdLyrk
wo67vR2NF4MFxcWaD5HJiEwS+pkcUGdX6HIOP8ZxFbk0m4vIeOnTpNn7ClCaVp6ppKbnwMqMdd1r
fyQ+/LK69YsXC6DBgwYSypGfC4yiBlz3MlH0b/r4M9K75ioSA7IAwaqih2gN4sonipEJwGOf2IyF
cyvLiX4epngkZWl6JlIjPYfYQtdZFdjr0iiz86CBocjS4aoplnwhkWObxHExXptB9MtVZQLFwrFP
rp7Io9e84Reic2AodLMiBvfiMrFTbiV4Y1UlwXQiNLTY+pQsVm7NgMELHE5ZTVdg5dUwKLqAop9Q
mIFMLeiOirpQ1Zd+dSjautz4nTMQ9z2Y8HaYXyYI2iYzYtHfQkca5AfTiO+y5tW0AO9k8I1GOtq0
mJLM6q8B3luPITmuxUNVVvVDMx+WYSfhCkaHEh/E8EBTgLV62cjsJuY2tQ037OoMD2bgAJ9XjPDY
pRP6Z0b8EM63RAQ4KmfTnTW9ewB0QW/U6zZdlfCYn13dvKsvtkr2kmXsuYInggIyTo4hXLu4C0O6
rIIdqGe9ZlXCNGnr+lazfcXMHbjXvsGnjLf6GhND6NVZevZ6Um1KPYGJ4kOzsnAhUoxN632ST1+h
sAJ2yKn3jBj9mjWV/ulbE2lqvZttCUp+bGs2/mnaFmhQ4mFdRyXhzlUO7UNPvvWGGWKl9c5FRgIb
XXPx5mFkY71/EroVvFSNQcFuGM+Bg+wuVAJKryV/jKFd7ZEJ9lstNM8hfaNP3LmbycUlXLEkvRlF
4F9twOksh7utTQHl1AEDNkRufI+haU9RSveARWgmqf4hRa/obZpUdvadZUIKKmvvReFc9kKI5axd
L0NCPaEDgGIYFXAMPX+gRL+NY7P4Gjr9lxO0P5yc4Fffq8eXgvI0pYWXqLCiQ99QXFrOh+XMgMu2
t1lybAvwDRszTf1jQjrHmpObM76OX+0KjaiknLGvM7u6Z+xMQfLAqLNA+ZSUyuhDfetCAqwN5g0C
KbLqEijjhQa4vklwq2w79m47Klts+2h3rtuofuri1D6WcP9muASJQVAi3zLP+aXVEw8liY4uuzFf
wQt4m2wyp/0yCAPwA4oB52zvDM2PHlnKNa3IbR+7Obo6o7NZKVPbt5pwrlgH38I8b14y3bOvoWW+
xeXdpf//7MZO9OJVBhXqLDLg13nIBGYRq71oXhFv/KWztZA1nX7LW5e7aDWRWUURmB+HAKAmUmT8
2p6Y1mBcy9NyyLL+HeBWshmQYNizZ6EVBZ17PdH/fjOmrX3sxyvF5hzQCgdnFtV787ZruaUvSvu8
oQDOJa/+dI7ijoW3TiMUe9Wft7PIxVReWcpBopAcF6voItxcDt6Se+SWZ4NAl2NttT/jJi23aok7
7Gc326IqXW4Zce4yhrvvSsxq8G6J2VpuLsrUxQhaCkajsHaIsZ9tAsDxCmhzHJa7vw+OCKNtGdOr
XQynyxMsT/jnU83+0+VWZXubSQT5IWUDhmEuBnrsDP3b8sN4eWx5gnjJ71pewj89YVwgzrKE87aY
SXO354vQVPiXrzSfHaZBqE3UmomGzzoLMEKSZevFqkvvLj8tt37f9UONhSohzv/0+GLc/afHft/9
/ffW4gn5/cxJ4OA6k1nL0h7rbzgf/vzmlvuaVsxuvjo4cfLrNC4jnC829pcE3LK1bpwUQYYX7/ue
KGn2pcsvaPZ3z6yL4yCGoj4vjuHlecW0JJbN/wKKzF9e4uWWEcp6q6vmx/LLy0PLYXEgL7dqD670
KPLj76dbHv/zOfOBwp9doJ9L8RLis2JvDwbjr1vL3eUHbcQOHDqKvY6KZ4/m57EpQiq4nZtsF3d2
UiItZ120MgMrOS5fc7icY7+/1iTedfNFtVxJw+wvWg7dfMt24QeVUxRutaAfTmWRDSeT8jxFPe7+
PiyPpeHEzhBiqIobQDVNkpIPM7+RRee8HKB+BluyBwbkIjJ79VSH1Am9QOLQQEbnUq1mXROkESsm
/tktitUYUe7z9HErU7GHBYViS77gV67ASbt7lWYDUzRJS2X5M43CVyPLnqyYEiwA8pFW/orSuUaO
goHsYNyzQCOYBShFZMTGemSHt6J1+JpE5kNqKrkzR+J8PPY7NMJf3Zx/mDZzZ5EUPjK93+VoHbus
tteZHwb72rKuMEfYKpUI9QLoDFRB38zSeWhMFVwCGyPmNBebI/9CKGx4ErzAVb8SY/2dWhy9chqj
KwRggDT4ZnhCNBkr2DnjtvGp/sNXpLoJBTYB+16w0j76rnX1bfB6Vnsd5t5w20CdddWDLryzPdb+
mmpd15T0SFuwjXX7bicEDIz+HuCPoQcG0Db5o3DeG1gY67zxMKfFPxitNzQBeT9BtFdEQiNVGH9M
hN9oMIVPoIy3cvTAtBfOq9mLL03f63VKpreA4tbQZxk9gX3LoF/g17hw05EOTmiyWWAaj3BMh06b
raM2tskRwYyqO8418KNvZVQmbD2gdBnmcIRVdld0brqUvaXvP0aSfiLcin2YgSoWBahPb2PNMSp0
cyjIgEbY9RRQ7UYbZj0KmNbcaJA6SLCbpPVYfHI1OzEwA90Rjy2wu3oMd2TM0D/3jM/c3QMuCFdW
yhK/ILcKmPE9am5ZPlrbPAWb6BH4IFnXbBrQn+xpkxprFcsvGoEuzUGLjGjENjCISqigNlVJ04yu
M1V8bExv7buAeNFGPFGiuvLe61UxzmkQAIJ2AjrxUHnGSjlwngo3e+Pq/MNoNs1EnVTVNLhZ4B/t
gJPLMMyDP9n0MAhxmLoIeBapUmwgAHscTaPacG6rDetDqFAUuAaAKMX72FjEIOXR96joR5hX+gaF
pL+F9AQJPjWeRuH89CFOO/2piLVsXTV8xm2lm1vfTElcyVJ/Xw32gaAYWH4zJ06fiXHNzI4zZ4oc
gJgRWz5kuWxmzFUzbU7N3Dl7JtANoOhwMmZnWD+oAWZO3bQQ60DXTTPDbnkIrgqkgN540mfSnTPA
vKuB35kzBS+deXhiJuMRvZdQ8IaWF8zcPK0FH2bNLD36igg6wesNqIuP3kzcy2f2HsAb4qJmHp89
k/l83kE9s/rsmdoXQvnJZ46fNgJBo4Yz7byZ8lfOvD+LNhqVCRiAw0wDJF76lYmie1kOzXAaZnKg
yi/RTBJUIAXLmS0IdLJ/ETboHEAITIXTryQCJWBGffQYWZrEYbyzCt9krEq8gxDTfJlo0VMQilNo
W5ecxqzsyJYoJ4ceQUPCSCqerMYST4MR7cZk6h5xnDyXWfUDg6jHjwgHIPQne3DtpmKjbvRHacTw
kHwSZ6qcnGeok8U29ap9btfWzWBn1+VZc0b4/cV6J94pyojU/YaI5aLdX4R6SwslWf331davyeMx
+xeEHs3K7MiEMKTH0qlgWZjo19KV9tUxRxvIAnLFAV3DzgX8yJWswBPBx6bsL9ZREBoX27DvZQeE
SHPJ+qJcVa9y7d0aOvdqNfIyoLs6TFMZbdJ0JoFSNt1UETFciPHCLfrwX2NiPqOsCJ8byvOh36Sv
bn8ep9qD7OYyrsTvqTH2F98bi6vSICXOqpuyoioZAeYOpurQufz7f60sNmYrxT8ItyWqK2GBojMN
Fwj9P1ktps5UJCxbxSE2ZHzoO5reTeprKzSDrxLR4vOQ1hUQunHnzOKOwW2i/89LMP+L2wN3NAOq
bjgGiBjdmi0CP76eoiyo//3fjP/r+WHTYp4qDilhfNJvzQcRMAJofQihWsnPxGR9jiCg2JEZGt5s
Dz6UmUJnKfJuXZdWijIuCM+z2FTvDBDrMnhpaC4f2a7qt1kFulSj/vUHZ86C63/64OTM2HdddPg2
qvd/fNW4GRJL5QMfnNeQyegY8hh0/s2wgHogXrD3TgdzZOiMY+eO4Z5tU/w5Yba14+9RP1782va+
BiKiZfjdNfW3nGIOxR/nFwIVh8AvyNPUif3HOgcxl0bR9Kd76r91t8w+nv/y+ud8AFd6Lm9jEZz/
p099rBWeGcPNGeoylu42sK2oqXkTTkWTbdSPqDKyNZKnbjcl4qNzI4YH+6oar9nmZm5v0fZfevnd
iVV1mFz54c0VkFIVn1x5j2ooiv1Q5GQDpCFsP2Xf7CZp18uX8L+pEy9j8evf/+2LVV62ieqmin40
/+jmcmfP1L9InaAKG/6f9VeVJ1H29f/4078bwZy/2Q4oDVu6jqBUOltJ/jKCSRsCk+FSLTFs15a2
heXj79wm9294E2kvOlK3TP6Mv/p79oT1N36VQdRk+aobVOD/J9wmyzBnj81/vsxoOBBs5QnHNaWh
W8L6x8tMxEOZVkmtDpHu2Ht3KF4dyRpQV902K8z2riwR3gPV0+Qzkr3esC60Ct16ytq0WMXp1J4c
uq1xn7lPhVbiianNbBcBFbz0I/WGfrKdx85H8VB0j24b0PwDtYmkCV1w1KeXeq4hW9XVM+J1HOnT
N78lyjTzeuQrTVacY1A/bAlqFIORIe6lN4GNd2gVipgsmMAN1qPhW08SB8CuMQ3z7OSRd2Yl3O4M
KFQbMwT7Vgz0C8krH340nnYNpaHxyt3kbGducpgGP53b8v2HXlUbdJ3DZySRVZAzsy0qZkMgEvn7
OJqE6oYCgV4y202D9nXAQ78KNWaTtpma1zqFe5jP5edCFsQB6Ub4SvltkzoJguSJOu+Q38bpPvqh
fexk+eUJL9so6qNGSQJTGjnyotwp3FethjhsW+SNcbNAuXmohrbCDTfllHYXD+mAjMdz7bNc4cN6
05sKRrNrHZU3veRuam01B8Co69q/NNTwec6/02uygok1AD2ZDOQ2AaymeXPIpv4JwZ23FeZzL0zm
YTvdZbpR7zS7RrCZX1Tdem/6Wd2JIsoeg3b48Pu036UDpKIxVYiuqzY/gH/vg25X98hgPJzBA6Py
oz10T4s/I23VAE8vCfceb8F0L5pEMFrE5bbJWU5SAkxRf0vzVAvqNq1dqTcfiTbyRZw1soJQVxo5
SJCfXEflIVapfRCjSz/B85MNaQMvdUyswFbUYDjC+kGaqbkWjl+wzCOSuHLIVyvMZtg5fDm7xgvp
4I3dDudXdUwGkvYCQmpXWTomGw0m4aGJ0bxohROeDcrZea1/LzQ6nGNQWncd3kfnW2CtMZc4rccu
nyddJz6YzEZ3g5Nl0vOT7FVmlKK203zl7RsXG4fqPOuRDqCkb53WYDeSb5Wlx5diPtCsPftxFx3C
DDmhHiec9yECmNo6wfzOT8J7YoowrzIazCumznRTJ4gxIls9x1FByDQFKukTC9Cr8UQDRc1rSUhZ
0r0P1sgSPQRl6dZ0Yau0avEgZGz49QjAYln3q2LpKwboUlNNwHjvdL5+tElaHolNOGEWa/LxLRtN
KvF85JTXpnKv/Pk7xSqlfIhOZkq4pzW63U60BVl9ql299EPWnocq/G75TXKsSraIjtusM6mSDeGr
aJaI6SQMoTqM0xNA9XOJnudR6CmwFmN++6OJlshCIDtoxKw0tmz2INW9beGzRCI52d7URhFvaWVJ
ir7xu06V99HLTYTr8Sny2XCbgXwLNT8/U69BjDtXMt0g/0hzYy+qGtEtI/CVa+fdaQKkbjU0YiOZ
7tNgjkddgEyuIkCWfhHuLKRU2zDLUeOQ8AkslPanUiEZr3pH33dM5MZPYi40m2GiygusjBi4blYU
lVfFXkxV2TfbhsSak5ODtHldD6+al2wbO2qvuamM1VjRyPdatdV0q6ESFbEn9whCGTJCBOwcqDtK
6Lof0KZN3of0aBJOmUjZFaafBsy13LX9XSm1/DNCOzzqYteWmE0CuL431xuGJ/o2JN+JIryIkbgy
SNswcCXJGiQguGtbS9uHRlTm3Y71BxPX44PsxX2a6PjR2mbXEbjdrYSjh1xffO+7cFvmzjEo1FvQ
QzGWaSG32SbvlDpSWyBoFXvTsROzni4F3MkGDL9bONccTY2YuUL77qi8f1a++ZAnzs4OKVO4ujsH
FVX5lnkov7hoQ7OxfddJarwbv3QRmg8FZ/821EkuqufyTjbDYIKha/eBN5nroMVKGHU2yvTaXNul
+IKu671Z/ujf7Mo4VTH6oqHw0cIrumG9SoeLS5r4bsQnDZ1Wzaag4XEKZf5NOb39AFHuFUfUOa3c
9jUXW6j0pDobQiL/Ut0OmcMfKvJaBLQmIZJ1Thcwoy6D4DI6pLE9nksZfyQRbAF8kmfpE54XJ/FL
Nf4oOv+hDU35qjTtIxXtuSgE4Y1z6QdGNmG0YWuuTSwH2zRF28LgXd3MMD0FI75kDAzfJtRco8tv
dmyIdm1VeiwtyfMOgpFAn6iJDh5n/KbxvQptCFVw62eQE+dWBqVzmPT/YOzMdttm2i19K30DBDgU
yeKpqFke5dknRBLHxXkqzlffD53G3o0fG+g++ITki53YslT1Dms9SzE0ycmhhWnwlM6ZHY5zcp3M
rDmULf8hEbktYmdbkHyxtepguAhtx0e2Me9R7DbhmBUAw7J4CAe5FGiQjfQwRDWiR2b8By+2j3px
q+c+752w1MV0+DF1SWc4moRukbMO/twdXPMmaNjt4q6RB7l4485HgHEiq2/cylhYZNmUCr8bKwLm
35+2ZW7xrtsvJP9MsJetBxYzKmyF516hCws1jnuP6IgzG040Ya7tHripYfsj0Nsyf/i25/kXgjzr
dbYu5lAGr3M+XimMfi1MJkJ0nsFOZPpFDQE6287s9c3SGCROyF+xIAKyMsb3Wp8Ny0EtSdx8SJwV
HkdhXf5dJP6cnvDRcCumPoynBpZhq7kTcfXY1ABs2QkQrXex0AVOLZIfF/uX3ZjuY0ZffsrNxrmx
MyfZpw03dSzIQBG6lMe264kntOLquVrTPpH9yF1vr/DaCt1GDvn90rJZPoEQtjZ9Np/NKJdH3u6b
Mhr/ePkVBBRWVlbhh85C8tU2mXXNcrX1uyG4OA0AxbENztod27Pv3KtemFfUK5Ou1UVYyZkAyAqL
UkcwSIVSfYqQbMSe3ri61o86iBhyR9ENoOc+jKEQHzQr/xu4k2evQSuT1sy9/Dz/2ywNVQHCXixI
j03BKxvz3XRVZv/UacN9bgnNyzviELFCmHtJEKCBTf6mSD9zB0c+qatfremS3BdEzDlZaK0OhtuJ
DNNNp7EZb9xMwfswq34zyJwxZka0eKaKTxAbTGvNJaxHJUMvs827JOe1X9Vtie90Mvf8pB0kFR+S
rF2OxqrXO6JT1GlcUitc5CrNkv394KHJkCkjhBl9RTRCOtatK7ZCNmTXDHZ847nVX4JO8JiQrOHF
UP21EOVJj7J9QL/wNlbxqux86nyjeoJ2uZYRbE88XBFXptPW3myabDtmffk+NDso/WoylgfLzf74
KWWHsInhFbV/K6kLt/iH2kO8MJb0g4/SvWJbHe+R/vxyoZMfiuXI3h72tJXqRwykDAk7/yLzfI+W
2LoxiUYSeXnJh/nbgWd900UEc5Rq4VLwE1JvsY+ySC6yS8egpU+ieVdadUy1lnYPROBMkyDiUaX9
AzVrcVPwLLJQR+IghMqPMfzNEHgaqdcOia+5770WtiaoLFvMY1G5S2j7ZCWxCu0uGSuYwUECLvJK
HWc5vwjdkz5rR8/k1CZHdmPJwU3Hexz3FATtgoq6Z3jd8Z5nfwGq2nhOGaFFsn33iQCgDKqHtLmv
Rblz1PgYEInD1ByFZ1odzUxE28CazbNrn1k/WndN6llbChmCAAimJYxymK6FqF9jEWyy3q1Pcii4
O4lazqxyQw7zfFsl7WZS0/RQYRDoSVE+ETDknIwp2IE5IMnMoAhvx4rgap2Z+zgvv8qSKzcynOQm
K2egdnNdbeLOF3edHADNT95yoOsCLW04ZNnFBtJjuVRhut4oGqdagXfn9FMM8fUyrJ3kbujqJ530
9doF2PdIUcJoXIIbP2MI1+d1cmjtmsgaYOfkZaf7Js4f2eqmt/z5Ofckip8MHzcgJDLhXXxi1jgQ
CitmFMNrUTb6I+TeGFte5NnNpu7S4GKOxSeDJJQSRpnfNH3asOHAVeAbKxofRHhJT7QL/LmGXNPM
uwDExrGfMHl5A9aZhjCeZMrdp9bB8udV7AZNbssdgMWdHVrVeHUC2B+tT/e0/mEyyJgvq94sRT2z
fSNfKHALZuQG712OYwLIulOlAhgRQ91vGortfe9ChkuId6aqDE6GQ+HbJ9TURuuEMimqI2pHrDwo
mg4snY+4sW/LgIRF/mbSEMyB7QUekKr/RIHDy44+YOO55i4V07cva7nVTOm3eZf9EbbJG9KpB9YN
eDVTePlhKYgRVtpZtuMCVCMIiCTgul8TUCHuBcPJVjMRBLojbbS2SOJAPxbBQiArhxuz2eYqfU8z
Mo4iLdl2rMcAP7qdzl9TJOz3erFdpv6yPXXkDC+xSumgxvHotZbY2ra6CzBoP1t1+R60VMDVEBxZ
vA3ksnDWR/MUX8Q0PeGoGA5VZ8rDKuGkueKmm2hYzHw1vvQJ1v9sRjrdVnvX91D+BBjn/KcaczDb
FDB3ddYTFIj1j2o6ag++YQyHPJ3fgrSx7pAvIQUmDAhCHi/LFqqMtVoVydS4ref6LSG9gZcfkj1Z
Ogk6jvlDF8MSDqvXFaK+t5eaffq4RPxAycvrAyk2wA2SbdYvJMFKj3myUZ7dseKNEoGRzb1UncVE
drAtmpPVuF+WbIfdhNA7rJSHfzchkGtSEbznRjvbeagwe+rtT8OdyDlDclU8zXPGMz5Y3wz8bSQR
cbqL1fBndmt+3Dm+iEag3qP5DGON+z4oGnns15EdljsK24LkgXE2iGZpfFLUM+IWM1T22younD28
Ch3GrTxqXZdHYQXxNvGR12e1TWFneUSeJdWtIRCg+1QrImFhYWGxjDfa/ZMQrBeZTbXDu0s0T9Th
mUYzzAYwzrjuO87tPTmUvzx3/qMXIkXQkCx6Cm7rgaidqiyD2yYyTvWU6SOZHc72xwXKEs3jZzgz
IMdjv2XWkYOzRE1mL9HtFA2fdK58QD5E50V2b9IfvFNtu91DWz3gcTtwi3f3EffRQTDKIRue54Wh
1aF3sBjlwc0y4l/tWKLAteryvdmSyG2y8mEYt/yV6WJtp2bC0FvThKWzvMltw3r2cILcJKjmsSXW
DfiJEUm/VV5jDKKOa3f3YG0rDEAqPngy2way0Ke2vEOpKW7YNeanpIx0E/olu0TLR4Sumf7vLLJc
gQGCaCsiBB+GIHUc4RebSLe07syu3sMr2XZFHL2yyD30Zp3tVYpq3XKodqA9Y+tcbpagOCANy+7o
CLoDFnVWcbkydzJZyCvBeh56jg0AYL0Cp9Y2WTOkL17bTTckrk7DnB2XuSXCsJsRsY0hSjf9jHW8
0E4X+nHg3tJ3HFKCex66ybyiOV3nOa9oqsgn9aQHASEi5BCo9g7HdY5ALmveqggcTcSIvgdY3ERu
v6s0GXlJaw9HnzazwAp5Mhb5aBXaeqjk56Ax9Jtj9VBbyO41BBucbO7W4Do4YesN215cxFIaxxlV
LMwNb9pnNUMqXxgBb+PkNFu3KPviWxJg3vPO0K+QYRkYlL87w0ieRJ68R+kqBoziz58bK0U2F2lI
BCRr4PBYjJeBQcxiee1TnHG+OK0DtQYFctx3w4FDzj5xrFCyPzqqy19jx4kJfQcLhBccUAzxF6o4
FMlg35PoQkqcjtSh4kXesd1FVeJV+ghwCnoJQgQaEZMYel7U3NV3BO8BcTMcpKulgCCRjiCcYr85
JfPBn6j31GiRIh6xGCTjEWV1ajNrstS3t/jzA0viowmz5jpRAtokLLh9/ZEy0ZddyuzIydReTjmz
KVFdiBL6TkVr3hKHtHMLtJ3wpuxTasEEDiZ0nZ024ztvx8pYnpqJYCAvJT2tOSCvJw0nWbJLMhHV
ysaz26up8W9RXRtHsvueKvYth6XN2B0U7RFwQHkY4iBiiJhWWzHHyW0+uvahRqmzUfM0h8EkxO+e
wPRGnGp31O+WDjbCYqq54SS/Z2MfH3NCyWmXfSyMRnBrVl9y6g7T1Mxhqzvs72bwERs8W5L5TEix
R7QVt9uDZjNsLlmCvIBuhspmfGg+pViq/ei0zbZF5kKKWXVTFIZ7jWOywbX5Fg+d86mM9ygy+kvi
uOARvOjk2aRhpDI/882M954WrKptMjxI8TzmCec8t7ixNQyDYUxhPhqpi60Mq8gdyXsoMPEbZejZ
n0riuALcBJya9QSOiNdstQ5rnVFf3aRlmEnMMDVt7O+W1C7DSpQcFmb5qrPHCfMboxTvj+3EODQN
3ANCIBTtx2dky/69GE/gRtybgHvZtsbo6OqpCDWJRRTfxCsunoF5vpjIXJUyOjA4X4HJPv9ImrN+
j+DW4uImCFUp45hgdN+U5B/uCW6RYT2M0cbutNqTwGltfiYWA9I6tuJ+cTASuL4M9NfIXaPYN22b
7TGZBQeft/oCXIIhUPxABtO1cujGiQC766d+eIU/uaCNAKAv5J8BjPNTllrBUy2YEEzMJqR4GFnF
gu/BvMbImXDowjsZmGxDQ0bNUwzkyqC4ux1V9gYMR585LhNiYZvgkflIWE1VthuXqSAN0GsY6xPR
gxoCu/+4NVgQnGcL37PBcnaTNAXaUvvDZmqOm9Hb9XmXvHk+cV1Z+9q4f4YBtNNP6i5Uum8PTxEj
S8YfUlE5x1Nw8r2sOVd1c4dCkMKWiM3HdKqePBb/B6qv6ZTP4o5SR52UmcXHIEZJEGMFw7dkAESu
iCGNGttDb4TYou+tM67qlllwu8Z7sV4zcKRKv6Q+4q5IbXYRmE5+D3WyxtiSgwSS7mEqQNJJo/wl
DaSJS6YOiV2duXFQABscyT8w624CppK3Nk5m7iPPY6ig/PGQKv/ONxt9HtqQ6E9no1PGxll+NVjw
O1kwna31wfyaYAbrIpuPP0zcLnGfTEYoexABn0azWsgrjsmeHFeKe8IvWyauBh9klKl5ln18nAtp
hm0zYugfzHsqEGf/g6D2tWhCiW41RAFXHV3MdV7H9eVrDJtov2zoIwGVv9dD06GqnmIJZCyYGRsl
u8mpxnOv1Hie0IZJnjZmt2228THU0lYg6CBiyynEHbmi7t7EVKF7D1Xc0jyKaLUy5tBADYTXu5+v
Mxu8he/XpcfOuzw0HZ7/oHrx++o2FcDkybHZ5oOcjpTUHK4V4DwrcautMqGT/PlxqP1Au9MZHVIx
g2hrFg2QhAdUR5us8s3T3DAcHMdM7wpUQjVkYJKa3qo2/6qrKuEsIlV4VciVCa2j4+bfftUv+KF7
TVssEeC3ZbeNsbjiAfEP49T8wQfGLWowqspwLQQfS/QeryBte/HFsUIR4xq+xpPNg1rR6Cqe7e0P
xdg0JNYq8AlbsfLOfx4Y+eIIYf+yNYJ5OIOoyg5RP9xkK5J8nuxxV8Xj7y4OgHvb2ROiaSuk3CPQ
FLeINeIREqYMVVmMNA0DHSH7//1YZtdyRpDmJaW71Ym58eCEMx2s9gCxocAWxc2KaiOUJXRWH2U5
7zKarM1kZ+MOmEO1J+bqNxKXr0osh672n5c0/xuRnGpWg2J5wyKDWxLMVHCaVz665ah4T6Laa2T6
A1o/JHLzMH+6mEU22NGpAvMDgd8PepLWaa7HzSKRfpE7ZJxnc+o3kZo0Yzd+EE35Qhqv2Pamqf8x
3+X0AEGdK7Byb38A755ICZ/X0aUaofFZab0cmE/w4lHqdRCD/UJCurWCN44uh8DJb7BgK7y2+6We
X4LccbY/O5JFV+3FKdd/6+7GSmZwarLPPkgWBIhF9eH6GrG55T7HxmQjZfIdYNrzqz1O3s5MCHOc
UIiyxlCHzCBE2e2VeJ89dOkWIhIrEltnVdYysZrNsGZ9Qi9DwKKIg44XAWFbljvhAaqUs2mY06+6
yX+sdk3cO63m9d/rchVyzswZkdV5LyIZbtvZfy6CL7d7bZP4asxxRKJl8wtD2cjkIsACVXr3siD1
a+mz78mEYxOggPYMg1M4QEBoC7larI1VNEhWWhahIKuEc6xL3z4bfHJsE7Mm9MocKzt/vYxDB5Ho
ceRFSVgMM8S919O3/6FMCTxnF2htbRND3Iy5uDJx/AeeN5BdSLv+NJOBN295GTIKYO9p0g+LAkUU
kLdl+JAvGDe8Y11/039kfFdYXk/Q8I2pkeAP/dpU2xhB9ZPwvbMxMpaZh2st+1XgiqoOlXrELMjr
+61pIe7E1fqSQd2NDPlCkA5ohNjajU6aHd1V3j1BYT+OixEWExbCxlmZjv25iG2eYq9Ec6h7NkI9
Fe/ChKxpUBEy0WbJHHpdojeoMDrawcaasenM1aPMSDK22SQVW9cugi0Nq7kpMvSbSjG7g3lQJeqa
2Q3TiNLCzKCzO4HmceEKn5MnxfiJ8gX7SsC1o4hs38bOwOqY0Mx1pGHCAkCPN3sFga7TV7rKscn1
jrutRIXN+QMkCUXptp6d4tQu4hi3bnBQNETE1YxHZ0bRHCtxRNwKEllxR5mpOPcNKDQX+f3RN5xQ
wR/BbFceh3E19jcNbZITfJG/hPFULdTMhY0SzWf0xXwgNLyUpjIIbhPPf6cgxrmGJ1xyYJz7Gu/l
ZnKto2oVPA3L0SQOYL3z+HwrJYbInRXvjchMsZb0aqcB3VEpjQI1fVOQYWHeDBEeJepJZnhYy5RT
EacEOqtoKKsnSEUbb5rQbgXE+sj5tV4/LVKaC6/hp6ONRyqEnglzdG9y/vx34kK9nu1ijS1KXfnQ
mPFlsmO+v6jSm3aVngOjfGpc5DgqciiIsdVsB6BSnHUNvYpNX5gP54oN9frVItYh+1YtvLXLAg80
DSoyrmJT9erOJKw3CtS5Fv193YG48jLe6Fk1/5JjTcgqe7SubGma11t6/cp/fjXmv4Yksjc+4aXh
VBnvLDBJkyuL1+mReKbQ44mta7iKM4VvTTnDeFZGoV3ipGnasIa7kSL+474iBqFrrkGVCmxueJhc
s2cJYFkYigr/NpisKRzS4c32i1+98qYwITAuNKCN0+PZgg7Z+R2s1YlLEiDHs1OyVJOI/w3K03NG
otU58ofy1BJtIsAeHHprfHVd7gyOc1KiI9yVoBRaDFR44Yu6EbtcyjR081Rt8yDi6soBbcH7IcfB
sr8bgYHaZY454Zj+ubcZYPUnQ/9yTOOZtK97GKDgcZ3oopR3bCxx1ehwDr72o7DusoVpGVsEf5jv
e51PGNH2k+mxnKy9A0GZr/OQKl7e7V3WTReHiRCu2ng3O624Oi2kipSEYord6YafZIcQYHxWw3hP
ZftItya30m1b9JAensCk/HYtDgh65S0BaFhLlvxN8k5qehhWETZdwFjH7i1Dc3la9OyHJRSU0FMD
QCjzrx4bqqcKfiUnXXRIUM7vxih6amkBUabr9p6JaAssnTNZHiPw7ZsgryeCPqZDnqMRB4yebx2/
UvvsuUmNPizj+JFzImKsyBjDZbMtmWzXFiejpfSpX5PSNdrptPMJaldV8VAVJrmXnnFonSY6uJnO
j8oiG5mJ3ephM/Z94ZonU+o9ckHGBYX8SHIJy8uiiPHn+4GVyKVNyNQuUdz0yXjfKUQAFCZ52/+K
0vK3yY9448l5Dl2rJ+C8Zf88Ds1n6dmfRhrmTudezNrBjJz+Li0kLNXcoRaQxniaXALAaNh1WNJZ
h3A/QmO4VmSR0fFY3JKbNDAH2HWOveN+LLdBhp0aqtQAicJ5DSDkHa3+y7SMo7bs6OTgfsoRiqPZ
dh9SvH/bDuzAwSLKfaOa9PnHl67n/pgNkXUe3b9RhRQzFurk0kuGrZd3YVB9t1WUvwcl4xVdnGwd
Z5/BoQlyFaZUkMdRlAK3q/s3qLW3S7X2Nx1pplERXRKwkxtvmWQ4JPXJ0Va14xsAQeQxIBMu8UCy
tLcsQLOQjFsoeBOMwkh4r7wIQrGsLEFd2/RHCAMUkKZ1Mx8FBYzMXB3t7moOSHcMMDzQkijw1iRQ
ps6m+oUDolzXKX88wlC3Jr8ZU/CXiQKG2GHfHCL06ZnZentsGLzBC1gi3siGyCLabB4Vk6anluyV
ExKsGacPgfCkyT4oX+/rzCZU1vpifO8+yN4vaKVuuwUB+qBqonUTxnW9Zuie5/cWDbZbwMPWSh04
oNKjrGo3pJV+L/pTnZtfUTsym3Am0GNBgCYJ1ekhcstDxGCI04oqhaQYeHkASaBB+sDkwLxOE8k0
wocn17aEQgtUW7jR3xxbQF1uodK40lvCzvW7o+34f4fbZYfJnZ1cERGiK4QVVl7KsnzZTjuTBdo+
SsWn3T47PmDffkSjkEwwFthfofxB/bEztQfhiSFX5SBzycpHxBVy74OnYqGMhKGQx0wYXEcZUk1B
B+UufchWhjYe3tbQzSP7xpF1Vykuk7l2ayh0SM1N/VxdPLN69yfMOmQxbDgF/QZGFjU1zkbWuMws
ODQMknc2Oit+B2M7ww/iC3PrAPzXDPC1jMQx0RAYCVP+ksyDG/NiuFO5U3H2nNeNdZkrIooag/5u
gIbXYJoyuOaghG+Rg7WbGQNhCgYY1EpzpcvjkjZzjA3JsrMwUudJP59Ejg6o1dbONcZNXIyYMogE
x/qYbp1k+O237tPStUPImH9b1+kpuidrsmBoytqIuWOYB/3JhDkgwXOdK23vvNnMjl2PYzDK7X0a
jWwPXdKahYN/OeO5U9Z4NVoVhDGvjjpzzyxG87CJ6kMqDPwTgOLdyYTYAHR1q3x73iht/WH1C668
JjtZpxBFFnt6MKFGbqcrHU6LW28J0ZgkeyEXTCQDtvCo6Rh6Te9edasC3bK/Eb/zkYBlOfomYBPe
50U1fCD+KdYdXYThMbiwCDYOOcRtyafsc2i4bTn1VHoTMqT1bxk9U+wbKCONQOXUVbnPKAhYFMRO
rwATnQM3Yn/jbUU0f1dmPB2dEmW7DEr4pqwj6FW3jh1z8WaV2Nsqvsd4uomiTsBttJ+KfLhRpbQ2
jhiazUoEqZt63JpGxaKZvcUW/To7aMRI9VjslKE+Wvux7MrlpS7Iv012YqS0Hm3b2sNarEONrYTp
pMms1x9NaDbBDboxB/RGO+0KjCaQIN/LfO5D0jIQukykY6Q0964NkQ30XGgW66tB+2zhCVNywbG2
WFd3ppk+9571JlkfEUzPfAWZqLSqmPfcS44OcY9Egzad1wciMkc/OrGML6ypbkeEhyQgwisPbOsi
vegtDqpo23f+HrNIcvEEgSoFHud1it8RUL8regVSjPp/MXC2WGyMinmEViviDOPQ8NDU+X3kA3e0
LF42UrQR4j7IjU2RnIsWxnFbzx/p3dSLP07O23Wuy5e6a9jyDsFnAoV9HwfNBjoKIduLtY4hi0u+
0FqUQ8d7AjXYQDIw9g3lpLu6uawghsTmXg5YhVHPJ6+RC2ptdmy1YhxOnukSlFau78SJGpqzDyfn
P+em2Q8d1MIX6fvdiYxu/Mxrdf3z8O+3Po2TNwtv++M/NeaGDHDiysaiUORHrYOFnwfrv371//v/
CqYYm47Gcwlysf2xKv54C4fUBEE60WfOXm/tZSufTFrCrIpm1EbY/9uMgLW0G88/v4r/61c/v/2f
/t/Ph/z3Z/xPHyLERLOQuP1WCyvjpGlI7lwx5DGcoZ2yFhxGVYcyb46A5mjGM/ECFCpuX8QovhRY
0nvA0yNUs8zfiEZi2Mb7UXtmuRfIkUOPjxIDMtOOpGtqJTRE9VnaAwPBmbVr3zEtHIf0hlfegSMW
79JMTdIH8XQ/Gg0UGhiVpTubJGt1bCoZc7isajeiTy6KPycVoN+jYwl74DZGG31+Yh0MMP59c2ZO
5IdyzIHCdHde0x1cEYAdtH6p1Om3cwRZvRyZIlkpp6TjU0L1RKiDFYdDDPoZymvkbcvJ+azt6GGG
CnLwaeHXJbbRj7/t2rMuUdIBz2QJ6vnMhWbcXFl83wapw8zQQfw4oCiyPUmoGBWlFxmvffFtEs36
NFofnTX/ZbgabxczelENZsjMmQ+O7upzlWWAiyZ0NUtri7CVh6wmECAa6ezHqfpa5vSW2oVr0NSv
6KGZSy8cBbPM7ygXdpKOCI+kn+0Sq78WUSgH44qKCOCP7b6M0LXp0hM+wgQtZCd/NAMK+IEJkd8B
nh+7lc+lETu81Ui7t/qkA9Y83GMD+ZD9iH2GwsF0EyqeAoZOVQuGLUpdZNw7h2RZANg6jXseeume
RSWfCQnqqXnp6KZi6tZx0bT1p1nu8TPf5T3UqgYyTRj13shi+KtxeeN2DX9htab9VVPKIOtRMYFt
fOJnK7gL7Ko3HJqEvedcNNukgMY4V0GJM7V4hGX5FOPeZb1uD9t2hXAa1uSDGiP4W87YvbVbihMm
SuTvjFNxzR+Iuff46pilF8V8CFqTAyWwTwDx88scVLsuK8ajWHu8oaoz9gddBI8TrURQ8VxYqrCh
2i1vNIoArYiAUsEYH+uoPcOxQvM9wVdZv3+rvXc8nxHKZN6xLWeSOXt03sWbn2UP7uQ8pCO6t/gV
t2J2kSYpTxHrRXT47rVPqXdsxk8/f1Hggg3hezJGRs6xZ+w7ZgZD3HpHdBvzJl+YxQa+pVDzyQhP
u30opmA8NvEAbXeGauOaM0srm616dckSl+PsLi3Tc1X0/LsDM31yFZXvhYYbnf3G4IVDPYzGle4/
C/YUeR9tTC+4xgIUchzCuaZ8y+G7pcmtdK23bnLL0AmiX7q2bpzUO3S5j4smf5/aAU0j2B1/jD6c
KI7YYqf90+DEG3Mx43MfF3Q1rMyEI5A85z9kk3er6c29D+4mbJL5A17IzMafedRANNguSom+lgDG
niq3+WviQ27jLL2SxSU3Jgnt6ZgfRphO1zJms9Uv+asv/QBqIfU67cPOZyPFalqm90WWHk0jivdG
JWJ8QV4AuhN6X1AwdRnFTTUFxhFPNxvHFgspRgc03jHkZ4t25pdn59lNuRBd0O/mxr9OjHIUG8ca
Uccec+tjvnZRo1+RTwcmtJVsHtg74g7Nx2eZM+fI+9TH/sXWoaqD3ynuA9RcPSHQMp/P9vry61xG
9YHmaVflokPWy5fYJmxSkXcVmlSkYUSdgfNV38XKY29Vp29pXTukVcH0w03RwCcg44F7Wy2cfvhZ
8VFh41TogEHxj4zCgVIEfkhCWUBL48IOQTPDbmf8GIJkOjs9QNWfh6AmEmi0mRvUSXtbWsMATtm7
kw6ioLwhYmhJz1Fnm6wR6sfBcsmcYaHx89DXCFRc04CELKPXKZu8Db4D4qndpN85w/RVmJUfygCp
c9NDeD3OFW7Uzsm6LYzm57KgUMQ5MW4GBtZnHLeMndaHpRoYEXZsFnudlGfLTl4XWB/sEQZuNc/u
L3a5Nj3tl51kYLrWz0EBQGO1nmmYCb8J9QEokohXAUkSjjML7cZh5zm0txJ900dds8GrEZqVQKbb
dYMNaG6lhWdfyKXi0yBr837QqN/9HmqBSoxX9IrFEiUPiIy7cCJJgu4iE/tRe5pbc2IPYOJ4rWXZ
bxnHrWiq75l5PZ2EuHg6AYi14orKxWr/ynpXhrk7qFCMFreK8z72LIpNEzGWO8rkPhPNDfPz/IAi
o6Qu62+JATi1QVldI9/9TRrMkxLx8mFU1SXwx+lv4WCKhgW1xB8g/iqIcG7CBqdGnSxTgkNV9WoD
Z0oXd9wPKRP8GcvAQuw4hsU6ebf74MMZ3fZr1m9g78Axmw+qEx7d0uhuRel8Rz5i1LRSAGpbme6i
waY3LBFsOXhRtlasYmbe0d9sEeioO3BCZL9tVLWUt7OPRLS1luDJXyXgQdXKT7y0Xa0fOtO9ek3S
A/xT2UkTVSuL5oUZFYurfHULFHDPpvmXmz6IKYmfy9ZijJ6QoctSn3cGJ5vfpL/svFUXFyLiTdc5
/Z4quz65ClFJVlVPFRq5OjI1+mJt0s42sJhR7QfO8M9Wj+m+fa7jmsjblndRefXmHmyjteyaGbxs
mlgRWgGEXXNTKxwwFqYofo5e7NcnJZnB2vPfAIAvRL9DBdPy227ik2yRfNO8e/tk5IkKQJPf91hN
TxyF/UGgsHjC80Wfi6fpr6uO1mLUx4UKd+urpb+o2MUx01sPLcT8h6llreh7HsThCjrv2Nz+JIb0
Xh8fMjtmBMy47VZ65mOHXBr5si5vVZOxXU0Zpg5gITnTe+tD26S0JxnBOP66pvh5KOgJz9nbGHf1
bZmlNdyZxNtJjNSbf79lkH/QnZgJPklvZ7GMD7KL3+MZjxd0NIcD1b6mkjguJxjQUzVJvcvJYTn4
bQD9Le5C6JA+592U4T0HgZjh2D91vn7Hop3dKHd9zmsmNyKzxE2TGS9uDweMOUC56+Jvy/fWK3J+
ZR000KMu6CEFammXdXCPv5sfDypHXWeIXPPlrGM3uhvQAzj5eE7iOXuQT6OXISECfEHSRo9AIgCL
1pbWmogB+8MoKIltwSypxjRTcRgfjaKUOxlB1fu/fI4P/5yB/wvz3kOVlB3+YPc/Dc0YBl38jDa2
QdvHPPgfgWJ9HIFAB6xz9GyNiWfR9u3QmWQGd8EjT9e+ZzZ1zoRTdhvmNjsP1AS3OJv/pcSUQimF
mD2fkxxFS/o6rODUagWnJlliHJGvFEUovSLbjLXzf6xQTh7bYdX6OaRWffSmJAVfl1A7Z7n33OWB
xvvRWxcnQ4dfWbbJIMFcdsyT4qNdRx8/LCUdNOnJ7p37Gib27X8/yKLUx1z1z8pq2GuRI1APKODM
2feAafa63tWmde39IPp/PI3iP+3BPI3Ssdh3CV86PJX/YW8GIPO/2TuP5cixbMv+S89RBi0Gb9Cu
nS7p1DGBMURBa42v74XrUeGRnlmZ1vM3CBhwcQEySCfEOXuvrdBjqD1gaNb3vPWUj6YM23mkhTY8
b8mkwtEG7+N7PkBQGvFCLyjjaxfUjqAL4jjbNnqsXei/VieLeA80CxhY9AT7C8XuJ/5wMeM01rM8
VNI2coD1UZI791FoLvjZV8vMNL/BNqseEAf7jyo2RCQX/pe4jNEU9WNCWkyfLoAiUDjVfWuO/NM9
Wkqztcmx2iEJPdcqPj29KrY1fWeezyrl1dbpn//9x027N6/zAwLRxSOgamKTte4z4lKtcTMfXcCm
Ud1FDzt8abrVOu8y/ruhOvAoaYSwBIt618pIWf12FfIZWHcawFrKw0d34j/6dCisAbi5MLCFRl1s
DA+EREK/cf7dyBPvZC+Lfhxekj449nICJyZCyyi5yQdYufZJ6vQdGp6//7/xdf9svuU/Z07/kAsr
+h0cIB1wsabtiOzdjOMt8lLKp6su04Ivfl5hgfQymFU6vwi6V/oKwmk/y6VA+grfkXtXxkNwGecb
PTTiZWrTbKV/CuZtaOSX0jHIbygTSt18rMjQhvFF6ao6eZoV/7YWGT4YOa0+Dg1RN5Ia1d9aLpGm
PKRvJoyIFZT/qSWBK1c5jhkQWs+TrQ83T7aJTjcu7eVXuQ4/ArUNXni6adYxDpiNDtzzEiMEn6FF
QojZQdIcPemNqo/5hFUimjVhQHAR7xzzLHPA8tI32QxQ0UEl8pej7FT/XNqwvQtPsclPqojVpUPQ
wZTf5w7INl5muSC4eCnLsHeBgadvbWW2P1qaXeT0fsmaYUDjjhRUNS51i44hsoyCuB2YuKTjUp5O
emBPvFCDM8dImhTI+aymNd+LPjsp5Wj84NK6ofrp7kyoj9ywXXdWN7APQleHna8Y5hGbHY4LKdlg
uoSkjckw9Ffct8vVKGFR6VbVmFcf2N4Qjldb/nbx73ZOvVdDXC56y+2oK/P31DKdGaEoL2ix9IfQ
N5JNrZXD2qiRYrahSmRfVmvLmMcM382Uj7//FGp/vhIZlqUYlgatQLaU+78wGjyBBHok3jgUTDcy
0mWN0ubBat/iVj0HE81M90pzSTFR3cWAyCj5AZRFQs8bv93VxE9N3ERZ/ZoY1HmJdvLWlkyfXB4M
Or3DQHQf9g61winQTKr6sbZnVl0lwH+oQRIvs9Qyh/q9638gbEO0QXV0rifjQa6ZGdudsYEb/g9/
fJO9/s74jpoC1xt0CUtTZOUufFIyCmlsVMvfjFZ2CqJBPalD4M3NWAqO4AN3SaoSXuOlzxm0xJne
ys0zbzQnqWt4wSyr5lzpeCxbS6X7Y3gHyY3NqVipIZPBs5y3qL+9pEU5OAkhx/5Twf030yQcgF4Y
vvBHlC8cemJRWR1NzX9QM2NDOTpaxb1Lf9oqjEWsJsaqMNYV/a/FSDvrH34EivnnXz1EAt1wTPwe
VB/vGRVWK+c4ggt/06p5expizz40pUa/TH03rbp+HEENPhRe8M3S0W7oQf7WBe6itLx+ZVoyBbnE
yT/i6FS3ylM8RKiYE1V7TixPnxVwGW1uIjujKNs3J/hwkSmc2679WvSyvFGLAZ+bpMuvWkhQTm3y
l1aF+FWG7FRrLvJ92th+Fr+mNN5OZCq/SV4dzAM3Ch/giDZPjkX8UZo/N1SEFkUCJ6RpsnMM8v5U
0kLe997wxZarFplpsqryAXW4Yb5WwJpPNQCyE9fLdyJy5IWpKnxM66C+oB/SYCNWR7VoDF4NE+wh
nXRocBUBFdJJHuvG/FTRqlnUg3oQ2hKu2dsq5pW/leExG0MxXnJDudhNnu2aorxo2sSuQRB1SXgZ
zJ0RxTF6yTW91p2U5XhO6jRY242Bm2K0AcM6u1ouaBV0csAlz340lCZaS2YtT0hafdlJCFKxKXq5
jgLdyu29alQSoiXkLz3SshX1j+8WVMQlbupohgUsBbYTu2ciOk5UHOJ12AK1ym2UxFXqEaPE6/tS
VhIyuGwL8Z0iRatAjdKzHDQbJKfI9wLey92RYreheNFs9Ltwh6a7mpkSRXPDt92lUijqWq8jLgWv
PFzx/AfWiDwvjM/VV0MhzBPADVKusf2QLa1ajz4iFJyRPPs1GBxz8M1UT3hvgL/7byKuzug2DwqS
rVOXUBzVcZgST4bhg9eucxk3ztK0DG3ZQ9ddBoBOaa2naAEt1BZDID/jM88eY78P5p3Jkb5r8qw+
2q8oxWaaxXsfClNznzQDDZ7clV7+/oIKLfXPlxZLtXRTsXVFN537zF1fkSgMtZYEd52C9WQiPMUW
KQUoutXZMOrfW16iL2keuotBqeIleQEkpfvKlza1POgJFO4kwMyHzHH6cyWp/pYk936eEH1FnHOw
KUEWrFqYuRtNM9/qFEh/PiQHIzOAxg4S0r2irWaaH9dHB5CzY9gZL3hnMML+eWr3PfJAirdCUa1l
kKL6dWnOgxAN13Zb1zModhznUU7prTTmLqRFMGIRP7RG1ywg1xgHA9bXzM8Uhc5w9knbnEq1nR0a
iFmo+/k8BoZiHdW4JpPUDKqV35UhSTFYt5Ohfks61Tp3UbDUcJtNPr1V4j8kUlN9g3a3DQhkQmh5
VtWvlC/ajZTRLc/gS/MQcbR4wuVO0nUb4CHoT0xQ21yQl13LV/FU06Av5Y4bzfTOdRoiueEVjNbc
sIV7Qa7K5IM3rJ1mUtaLgdNuEio25IN0zis22kM0FNAp9Md0RHPFg7f24BsOdsCa4BLs82D2PEdb
6tiwZyP0sFOU8miOMGmPDnOuSPnEsEseyhhlTIc1aWemnrxCxj6J2iYlBOJq9C7Gc4jzhsoXtLjW
RYsZRtm4ceyoOAboQUawFeTHY8ZDJRl6YfLNiRAGOKFK/oyr7lRiNhbiE/u/mJ9/wPwo8vTE/d8p
P/83/qyiP9B9rkf8hPvwh/8vxyIk0qFEIOtkJv4H7sND1L+g8iqyoxoqLkeTK8RPto+l/AvwNdN5
hzY0g6fEX2wfg10GAEVb0zRLl1VN//9i+1h/fLuYvh8itgyijhWb/6h9z/3CtDUkSSPrP8aq/nfZ
E3Hkj0ZwbJsYAxGlrM8A9UFE2tr3IiUQzvQV7bEMq3CLQAWLINkrvd/1j57fIo1ukn7pGEaGTKSt
HhvohC78gCex8BpacqQDGmvfG/Inr8j1Q4PmjsfOEHcUVzsK9XL7cJ0s2cNDo/c0J0Yvnts5Qbt0
x7wDQUluFYOe/7Ww8jY7wKkA8TkEEmGVXZFA6PnzHDHWcsUF+3U9iTg0VYkCspIGMoDULSq/UN5j
i3D5omx+KFFPpEjT0Ofn/arteZqPvSh+iGQtWXtGjZ1pQnsUljppUFJzlpLtdEhUxC86wNINyqGX
25AYF4vbWEHCVlUYzoMYlwKz2nfNo6RlpjuPkWPu8L72uyry+p3Y5JPGM3hJnObduK2iQ++yfGo/
TLPF4rqd9RH7xAGB3W3LuGs2lphvXI9K036bGhr6yLLC5JBV1SO8Diq26LfnAqcutQ0RZwLiHg2e
+edVQV7XubhtEQTTxStTuzuYE3FdrI1dRpHOrqpwN+0VO+oi8yDW1zZuAIlA3agsPtCXQyxqW8ya
jme/07gST4+OSz2yz5S55TT9kZYZSPTByj9QLzpQ3nWKR2GjvyrE0HJ7Lz5waKQbdDveSkzrAvkx
Q8Z8sUITyvqvwwuvJaGV8sg6txrDWqQSIAOeIc7XTTeI9CMdUNr7OL7XZipj6tDtk2mqlN4QIPOJ
ICG20B37ZE1xxMa0cOix+o2i727j5GvQk1K9RzEkFs04Oicd2y+twO7nOXzup7PMIyGrSgEINNOi
lY12D9IpXkqwJGd3O8SU21gVJCN39CrjYSG0dpWm+2ulKt7EVjPqsB3F6v02EQHswnBj7SDD4vBv
4OPfZqZlgnLdaFVrdxsMgMq6BY964qlYLGQ4WCXmhmOSNvWlyZV6V6YBFAcn/N4qFS/CfvKpcY+E
U+t4L0OVkHgAQfKkIoFfmz0hsW7Y5Tsr8JAh85K3ow0jdS/0y0E3wRGVyDOn8SVRrd70yKTP10Wc
0sSKlYffhqadkk2zC9wDlr5fcwMaQufvat/7P4+d9iRh5S7DNNbnoZohn6pJt8QG9dzyH7qIha7y
e25MX1/exgJ33DuhpB2Spq8vZHA1e9mWrge5ASo5K0BqNEy+U6cZ032UUNBmAzpHgODstupPoeaD
k/OmVOK1Fnu6aTdCbJ+XSt8FPKwpU7gvnkB78BIZ/dAhbLjuNXHhHxGK+kfDUxh3bZTQ6RDpkAKm
ec3o/tyfVPJ3QK1URf2aJx7oHVUZDxdrIdavi07NeedAoApgQrmIMQK+X8vILffZNNR7SbpHLfl+
O6hGWY61/g8nda8nyLz2RGVG49fop2c7rpcjBJyDO7J1HYqaahV2VjsXmzHV/LMzqMlt7m3cGNJq
lWAjpxwyWA/JSKL7qLfuoQuxa/m9kXyD9ChJ8fhVrs1iITVJRP8rZoLx867wzxOMEG0T9NTfngf+
ohquyPc3WUd2JowfvhXT0HluvoNrZhV13BrWzQ8T2cCm5qdPQnGp8FrmQJq2iKJYF0n9IsGuQZ+k
A6yqgzFb59PPvLGlBWYf44pcUXDpbam76VdAizdhWHwPKIrVw1IZu8A4KElI2a2M7G0ahl9prKOX
lct1PnqfkconNG6L/jEf0pXYEouupe7UJM/XjTzYy/4YnGufF0kD1zdR306D7YiDqYJ25NCW5VZs
ygihKhMPpBXaKdZrQ3rQRti7qDjDN+LUzp6fhN8VOXiPokZ5ycxAW6VBZK0Gxd4nfksMWhfK5yDU
aYHHWkBkcqscKOvkVHDlFPg2wG6/6qP1gOCQ2G81elA7ugbIAvSL1LCwbGXKlrTc7YA+k802Piaj
txdbYhrZw2ATcr70UFn65Tpt2ygBihNVo8lhV/q6N0Np7dSB9UIG0Mksvfar6wGH4dM1nseiHHeN
47kLO+mzr+6xo8q9xDFtLcY45/Gnjszj339o1LsXRF4JLXw5dFEM2zCR+P2p7hKqfUJ6gfcdxaGC
2a2MLnQARlzPyyhUW1IzW4fOcF2c0VUTzuBWJAGHffIs50m9t9IGKZ8XIm6nHDqXyC7bcT2RdjyL
OgjuJGUBYtnd3XaINTEm5onNu7HbsXc7/mrybYwnTLSCvbUFi57SeteNA4Ey0lYxsMFG2LLOCYnC
BFhJuKQsyjYavcWyw3QCQfwb+goFrbKnGfvOj7QHvFfaQydafWLb5xEhmVnT6HVVjJq1Ua1VP9hf
p08HinEHj9YsCpp434VmuClU2qU5+sMTCigKvJEGNy0jAEnJ3B+BRFJeW+RbhP4JUUeAbGMVCyAB
wRX5Awmb9SSDFKt9XJzCnFA5MU8MDa6ZoZ9EMclHPuHWQDu7iJw9ndvkmWK7j9Gl1VCDyNEjyeLR
o5yT3lllPBWUehY9au0UDKT7RKwEVjEXY2KeLhXSJuFFHBXFf47tQOU9NOHwfhuCrpgcwENvNX7k
C7Xs1A3TQ2h+kYYXipzq3jR3YoElAkEczZ5ZOj063HaINTEGRwaa/l/tbkrk3/hmJEhg/zmhWKtV
D9WrWWmfY9yVe9PxfkBWUI49taxXK8ZlDCH+WRm97skfsiXiUemSI1elek8CjFL7ylcT56Tr2eqb
BYVg5bdevO28STgDeENMUKP4R24Y1ZNjwPDRB0JOc0rVb2Vjr/W8U746rkfzR51c45Gd77n7jAux
I157abT2RuA2KSXgeTa1/aIh9Q9Y9TKUBL667SqQKTwa+0+FW5+DzIdXrZv+E9l6zia0WvI7p51i
0UrAG0oFU/80dJtRaAGHT0f9OoeYQdiGez1HHVIM7dREXRZuMabIe/HUXFfDyVkjETJJIPNtFfwc
JJG11UAcLIxGenVbf1zwGmds0MpKr7IGrl23uRuIvWbZLyTLlgAqpNKlS5o1FTlSS1Mgjf902fpD
WUu3YNHyOgm1hkqxY/Jey/7fiMauH/WBRPzgj4iK+DlTyTHu4Fh8BQOHza9EABgdlSCh+t167R4L
ivpiN5n+UIfS3o/BxM2BmcgLN4+zlbi72VGsPaBFIt61TWnoISEdViMy+0lz3y3//tu/6yTy7Rsa
mdKKoVkKRUbjvtkmKR48sdjSvnmatDMh+9rY8KJ2EyXgXq/bDq2ac1XA3+/DOgOsM02yCzsHMwZh
tB4iXDW+5p9HeaSROnClFYeQLu1OmEQcNWUXngo9gbBaqgMoKAIXxJhYmORDrjHm5jQC2GFMC6tU
vTUQPWwY//BwMtUffmtxTL8wYKA67GxDsbnN2HftxSFO4OWavfud3PNDgezmtR8gVsW29l5pebNN
4aEtTE3T30OZd3RaarxCUSJ4LrJkO7q5/k5nNtgEmWYvxabbZN8plAEzsyXpkbjip+vReEhXek25
V5ybKu1jJR9AWz6k3Zegn4zZCVkoMj+RieDB6nUbAcV1LTIgyIA/QCpQZw2CsyFtsSpkYYvwlxTT
CeAeNgbfBD6xyEY3gdllwn7GlnVdhH3VEUg/bXchdKkxVzFiJMijxP1ed71lQDfpXVeIRO7VrN86
SN2fuGp8FxNKrmfEVkr2ZQS1unUzMAtQdKqP2EBPSk3ys8IHtIp6LurX7CMH119a5dpSbk2ikH5t
6hMWGN3/U4J18RDSXj+INbHwIerPwLU3dKn/sCMYveQfCOSCkH4VcGy//8//Eb9+3vIn7rut0UK8
J6hjzh5kpw/N76gsSvOImm2GV7w89Il8qoJgALdVswBgsfAD1V8Z06bYEUv1MlTN4TqNXoW7JXWt
mZmYdxxF3lLnrFX7Eb2j+4jxFjJYk7zCyHPJcezcxwEu6xqcvULCRmaFeBo7bR5hIiUxhCPERMyy
b9xR8OZNR4hxc0Z93L6eIvV0W5xV7BZHiLMmCmKQ21n8AfdHaBQEOU2nCajbFl61EpJfJaojfX5d
nSTAYk0sOts3HjoMvIiGp1XkrHimNGPTROjw/v6yowglxx9/DZT6oDrRZ1TJeLjvr6pBGkd5YKjf
gWiUdLCKCK9hfKGQHz9YRLWcxKKd8trCQAuRMNv5SoyJuWKtpLG47LDAzu929EVXb1t/eL8bH/oy
Oubd091wNH111Qv3IH393e38Ylol4dxTY026fnUxdl1o4NuqSRz/29j0nVdSOuJLS/jT+fUfEWsp
WTEHjze62/jti0lKvrZTRdqJnWI80OsE6G0Zr+n0trzs+CzqyEEaKrbvV8UE11SYcL/622G+lhHu
+qeTTSevqdYvzBwuKLxGC71DPLU+WcPfpupNfzDQAQe996ShrN4XGVYDu2tAFvk1on818+292APf
nRbctIn1JF9hB8GTENoRUA2/e6lU5W10Ku9Cza0/WpApZhaBqx9k0VZzpY0UIiTt9Bnt806MUz4I
V11t55vED5QP1bxMaZ3vJnW5ba6U0kLM+ouzKimI5L//4CL8/9Ptw1GAVoGuV7mHcAH74/0+zDIs
cK2afKfMw2/YdGFbNY1qgxAEnoJ9Yye2shACxMJXk5iGnIf3YZry254u3PRIp69D9QC7F9ms7fDQ
DUjtNrkfPec6ByEcoIoQtQVBnmsZh81MjRq85X19VMbOfoSyyBOfZc3xUDqPYgirUwVGA6OCntr2
ozot8tEsV0koJUg/2RTzotpu5rJpIl+cxtCR7xKeQJA6psYuVTpjJ9ZuCzFmEp0M1J72odhhwRck
Umo6RCzujvttNybpAboJr++Bq9+f/+6wvzpVUXFLHPB9/MV35tTIH2N+RrtR7qV9BvdsL9aCoHpt
IwO69h/HMZv+nCHmaiXP/E6mTw9jVM5vx9/N63TYkmVnGou7HVlW4K8UX6Ty0AvbfLeoeX4NijOa
FAXBcFlHvzF0KOcIqSjKhaT97AiDLkHN14yLnXYfQdZEA2xc592OoN74SIzPsL4N3Q4T5/T1deA+
4T+X91CDmqUs1d1rrRof2lTsR9JNyz7VP0188HPKJsXapVZ77r14WZo24KrBHnHMEMdsNYW19ysL
LJrumh8OpSlR6DBjkMCSL8dP0FkI4izCepPi2eziwj0RhrLJbSt/larKO+Vx/ZG4WfEaelG+b4oW
ztu02QS+tYVYoiKvnuYmBCCXDf6laNrblVvJ2ifwruZ+2nRnPLLldpAhg+YGcDVUYTA+rNj6DpAr
tOGmxDTdYYoG48WGzLJtQ/IHAFxPd/RmvORo6WaY4EmznsaIHB/PQ2BfDxBDtDeaVeoXDZKuKZB9
OpPraY8OJISDmNH2Gf9BinpLzy26uUkC26IlGLZcXK94vdHjUXepew1KQfGCK6VYiL23K+NtR8S9
xVCpxN+GOnGS2wX19pVuY2K28uv07kbZivu2N2Lv6WoHE7m4r1+3pzv61GteQ2M53IZut3/lL54G
xLzbw8Hd6W7H8iOIf341Xen8f3hY0KZXqD88K5D4YaDEQdxvG3QWp0vyb69YGkkc+LWi6pteelt1
yuIlS1gF5R7+6EtnlFdGUeX766rnvNW5ZD1wpZS/eZL7nHEVf1V8DaNObzi7yrFoads5gv8yUxdl
RFi11SiQYNDJHcZec57NRF0FtO7fU2ghmxZJw7KHRvhe681n7lbmGSRv/Og53gdl/ce/v79MPdD7
/6tiOMhfeTiSFfO+cqo4ka32qpx+M8MeV1nYmxc3gmqDhegstmTZJjKMysU8xu8IUM3McF7xMib2
Jp1ZPiCRKiefuL6KitBHlg3oGoGquxNrudadCGOjEDWN0/EE7yNWxcIYqoUJf+Sh8wzICLTlHgqp
LXd1VMtEYNX1yQfavrCoQjzbfuHNGyefgoNATxBgLfF1jYDkPpMFlVRpJ9bE2Kir4bax3PVt6DZN
zCV1w8M1Mx0LP5NzBUF79IageOEhzFhZdpCuxrCQXushkeex7lYPYpNomDdJcoyT2JLVBaLV+tXp
ZY388vGR57Fw8/e/JuW+jcx7s8MHkscDNHLgPe6Lla6kyH1eGtLXQDLydZNKX7S4TR/FwjV6PANx
CNlSJjaKt3/5EMjppgGs8xgYYfpYNl5C+C1R1FIBixhcqQl5Hj5CGwx0lT+NTnJP4lzKdFYkxLQS
9PJ4+xpEKe9I9rD34nxiXArKF8igixp45GOTew2/ftfZNa6BBDysid8DWnyJw8SfB13bfXa1skni
TP+3HXfrFNzlp9qhuUQC7D0N4VivWiV1d3Jkgeghh2Ghm9nx1g7SR1jGjaZEv7eISvPikM6DiogW
0eCkzSFWir88KGhqOYbKaV6s6QBxXslGYTl9ldqPFdCrQ/T7VzCk4hwYXYfHO6svSVI0hzIoj0Ek
1xcxxB/FsCygbGM7ZobSOtmKMorXZ4sC6TpW7vJHGuXZudMC57HX8A/wV/VemvivG3wf/FU1CF39
5tC2ToiH0o9PZWeDHZrGW0TQSx375jZ18e+FiLkmo3m20wewQZMk7rbwZfPnZkncHyEm1NiffLXV
dtSxfy6mzIRd3BiYqeH26NvYgJY3jYkpQ51oO7/ylXVEggpuj6x5U7+VVqu9yXUxHJJCpnE9bRLH
2q9KYkYIGQi0N2i22O5bAgJ+HpN5hX5RPN9c+51fYP0iEzPmv/GtMg8j/sUv8J8RA0ntvi2b7Mkc
eNmXCa0vBmPAVo321urq4QXxwyah5/JFo/uylLQo2WbE/b6HyBDE/AQzK3+duc4DFoc7xmw6+COF
9rahkPszhOu/Jokp6MT/qILXLf7qLENUrRx7ymm6exQ3vA6hZlNmX+2KNxott82TMi2KEalsnRAT
Kca6Ji9pJsrqprS5T9zm+Xbe7dzY3aOzrnc2pZBZY/XK2hsa5631umXYquNn6CSACGTb2+u4vB+0
Id16klqewZBwQ0rNLcHB1VkM1XrorFujUshM/c+Y2GGMJn/AcXtwQf+di9IJwHAAKUDgz6tRoiG7
oF3Q7Qi91Wk8oyMRmx5JItiRJiLxdVWMmiaBG/PfJohV2EuLOAz7rdiqp7NdZ09HOxMkKyRCddeS
NYA1xs2fMJUHmyqyqfUNqXxBzFzjYJsSKEJrWAnIuli4TNxDAZhQGDrZTBN9XYyJNUgWPoFI/2VM
i7po55rPt1liKj2ygXju1lmg6JdpQTbWUpIKOQR3T75mY7rq1pjeRNzpVcYkoahyFSQq09BgxdlJ
SjCnTVtiqGrT+IHGBNwAlZgfFd/qc8ZrmZZVw0eBEHuje1qxanJz+PADf6fyOPU8JdPQ9tMQ403T
+MUYs9SOgmOXutqlnbBI0zhqGEBSg+VtxabKG06IydrAkEI4GQK0LNqFBhT/dvD953patAoNeKd+
uo74iTbz4j6HYlYaiOOSfAdFdKf2TcmvgIWk87uJ0Y8+CARw5XvyQxlCNRR7/bFF3SAP+VayFWMx
hF5wRKZSPlR9nK1r8EMXdZQdNK2m+7Ur6nlQ6+4P0yze6GmXb12Fx0+eDoKfX8FgMsMVjkc4qmoZ
8aIkVm+WMRIY8LKLbU12QbaGWCypYRfaQjV0my4U9HQkrfI699Bj2oj8RW8nbek4GuicwEHT+CGu
CFgRmRs2qpw3HiLieQ9I4eD69vhEQfOYTi/ynpsay6iWeqSsdvhg9KN19vWawD9DAmrCFmki1lms
2XI2d0CfHO2YTNDMhsEsQzuYiWsusUDtplaDD3HdNVLX+blDbCdjvxiHXN3dXZ8DQ7vAlIJgGQY5
96iE1GQn6x6BRIPVLNXgJXZo9OIr9z9w+323Ijn/1mf4y+2EkAuneyS4oSUrhg2zJoRRLOzCTPah
CxXRag3tukPCon3MUuU9GDWa2WKH1DjqMS/atTNZcdxhZGEnyl5s2nU8woGctkkNqTaFlZ+v86ah
616xzZ8HYTHTQszjI3YWp+qr+BSUcYZ5M9Thasvtk1golOaRfV3MjA6UO6GgsNCVa7GPHJzskCvt
i9hq3LR9KsrwqxH7ELw1SoC5bbgnscA3Vi0IJedO+2usMSPp1LnOyoPVuL+NW5E1vcO1P/hK0kmV
C97AuJYn86EnYFYMisly2obbMkyPEfkmW4Qg8fugOZsaHMsTGenxuWnCr2IYj0y0jhKgEmKz5YM+
C7mYnczUtZ+dGirydHRtW9kDXfRooWLOfo96n7zqKOhWNlCw8UwkzpdMyh0qi1wIcKI65zxNkJQp
Tvnp4l/HSu97j2ifkC1oncv323YrHZMdnD+p3olFpJoabp5f2wSTwKjuCg8NK3MSsdsL82YXmWq9
U3L4tw1Y9yXcsvRsORK45FIKvmOqtfq6/4adE5OHGzSnLKxMOqsN9zCoua990j+KmYEqv4adY78Y
yjCspNiNHxxfvjuXZ+sEB5r52epGZdfFilWsxCqJAFoxE6sYS6EENx7pXBiLzPZbY/GbqRyz3Vqe
WbwUCTArM+6CDc638kUGo4F+NzJXPLaWL9lg84P0ISGJvQ7ohPXoGvJC7LXsEssvFMm52KwSLmm6
AqRMbPqtnO4bCMPXzZRfmBXr5sWbUlv0tPV/OFjzGrervJnsUrqwbetL6KZTZoedPo3AepcGWUZ8
5tvsQbJ9b9PBnmzwFUfWsYBosuycTH3WU8intZUPn1Ut77BwSF8iVd/SIPKeYQLY51EbljQMQpKh
pOjDNavkQAyX/5yB6VwaDSCxLCWohhbssMvwPhDLvRcLhX7fdU1sNoqV7LtpcZsiYRtfKkZKKaj2
hpWShksZeedOLKgD1zvdR80+q22T9k5iS2up1JuNxuvzSSwyJyEqLK0/b0NiDawPucxBpmBmTYhh
17XhS6I6J4Q40XNtBcVOjHvTeChLJykanvq21HYdkp0FXmxwDoOfHSmvZkexJltldiTy5udeAuaz
oxgTex2YVfvOLcd3vfLzuYrS/QjYojpgKHFIw62Kr20pzUfoEh+D15SrSk3arZEX6lOueZ/qyBMw
ctENqNfymBEYfxRrKtUvMOq2OadyxO9Jstkt9thmSHML9zCXY8ZuO8TBQ4VfTbNINRc7xNj1DIYa
PJEJ564JYNg73MZQ6AansMvpWRMzfd0cKq+7broUrjFr5PuOaKKHbCyHXZ13eFBgspzHvO2ox8p8
67wuw1TtcTbVRJFFYHhokIbaS2obBRW6xJiRh/f7plSa3codKHIln66d8SEuEu1ZVrPgo9V0DAsp
imJiac1VX9T6LoP/tHOaIVjH4EQI5qErNBYm5eDAz9b85cbQBvXXNEjlrTZtiSFijGPsE004N5uw
XKUGrXB+LOxOfDIkbWX6wZbFwc5N/wJVFvcD3qQVkubmw09i5GRm86wErbXP5Tibq0nRfhBSAse3
CfpDoJrjE4agg0N854eaYpPsAxXxyHQ4+p0Zhu3wsSDdTDTuKVDYD6JZLxaWnzrXTbEDtBi9/Nsc
PSbwLTWKpSI1+pOqh6s2buu3mL/PXYLcCqOiX7+FWpevOl+yr3v5VSqzqugsHj3ZK6fAEbXEftbr
wj2nBbq+cJAPmezCnIoz90yTMjxkJt3caUsMiUWafgy9qZ10hILnUXJyPBDOWY5S7FJqkm3doqpe
cZjpszoprZ3YjNX+E8eEcRRbqatuZLkIL2LLlpYeSQlPcmIG85AoQy3HzF8NnbmfOlYtbDpWxbZY
BF3vzooSe8ttothxt9lYmYY2LP/tfLeT3M39q3NC3VLnMkhonkNi49SoXrDRSAafBRRWIoKjU3tO
Uiah0dHbYDbm9xqAGr7AwJtRTDsVpMN8kCVYzkdN8y7d9GltO3nYDXFOHTrrlBVxUdHG7an69oTd
74yc5nTJVeSLZ4Sn0pPyZzEe+MHP8VSJTwbPSRe1/ayTCevTU3bL8778CjLlaIW992oAfNroKe9g
FZlXryX1BzFBMuHPBYren4IhVPbmSMKTjuXra0pOdY827UsimThnQzt7UPwpvm7KVxKH/j++zmvJ
cV3Jol/ECHrzKu+rVL76hdGW3nt+/SxAfVrn9tyZFwQBJEipiiITmTv3duP4R6Bn5fOIBtHe7Cj0
RRpk/ISHZCkNjFrxl2M7IwupmM6lNABV5+JTDSk0wkVETVBPBkWJ0fCQgHDZSPy3hIrLo/vEX3Z/
daVxFUGH7NpjsLqfSh79db77NRBDrkDmzeUqstVkYxXTuGuqqf10603Rd8mXhoLOLTpmNil0N/lC
kGfZ+85ELNRAGmyoqrU0y5CO8wiivPh2Gh1yA3aXqJ3q4zg49TFSk+Z47/ZiLHGVDgdHHMr+zfDP
kvtYWSChWyQ15ej/xThEbHpXWxGgMqh1osTgLtA97aVr4u9haeVnU/RgQrIQTbbmXav4xkKJeGVB
3NBmzlIGlPjzWCuLkuN/hZxcSPCqSJQ+C/CyCwMEu9Ho/RZBui+49WMlOMLWEl7UuVRX/KRDdFrU
JfkuCP8jff59JMYUM65+mUa5BBLgnaCEYlsiGtm9N0UA8L3Vft5H/rKazRHy8TYdgLl1i7IumqdE
bJEmsEQLqDm6g+xqrWLiXEJTKuWq7NrNwV0pnxAjIbtioO8cFal2VrREXSnQaH1CdnwIIdz4MY3O
G5Vdw1se2NbarBv9CAGyeu6iSkURF7mJoaRmSncyENo+7Me5YSsPttn/bhBDcRcDuxbEKNPgUU60
SJs8qMhWCqspNn0H0tt62BC0OzRevMzboEaFSE1+au2hDL30Vx+FPyPVJX+jJOwKwnk+h6SmDvU8
wLQI4fMT0MQQETWz+JaOFPeJRfhIjy116x9qY8YrDwq5h84GSG6M0C9H9Sb0IUMNlbn9VvUbiXiG
G8ZZjlkVXWyB6tMoy5mKubiaSgprnJnr39pZeUCiwH/V2sjcWqqJ/5po9avp+k9NbpdfRsd6ndWs
eHKSPn9SHRdHoYKNR3blhFI3O+iz+oscUpyMXDZpsdZ4Z7cMCkArf2hJ815nPsUuTtNuDC8YEaBN
5ge2huMyhiTiO5o37pxUPzIE7RfwjSXX1FeqPR+92Xqkj1/CFlZcadJM9tZoteGTUg4YLirHR1hJ
h2Cd192q6+f204LxTV6XgDg3Kj4q9bQUnzdIWV6QyfvdFICdjpnQnP4z7rkjJXJ9DMK/Ytu0vBvf
baaBdEExQXrbJdYVna14G49V+Iarh2rXGGa7W9eF2SQN+RKyO2tQfUF5Mx9k10oMmKIa1TsSTAvf
rJZsf6Ul9VnORq3/QUDaufAojd7YBl/K0UElUVwGT2QbZEHyJBdqBpKAcAxcu2lc3t7bGaCzIVG0
hXxpy7FuiMkh1vb5PiTHAckNFdHk1g72bPji9olSRsTDE/2r1vbAR6sJ2qsinb8DHJ53ndpkD0XF
D6UqoMjuJk0olDXej4mUqz4hHcpvD9JfIslfohy6NHWuuiffFxtBBait7Q/50SN4sS21vL0SVVeX
KoBTuHpdf2X7E8iWCqx1iSrvk2y8Lt2r4IIut17UEKe1lb09p8nNwFWseWvEfbd04IMOOlQIrGQ8
y8bX2xS6X9GfvI8eYd65Cfy3wnfC49BQVGYms/cW6ZO30XMHDQrR9QbfWXJ7eXs5WxuofeSme5FL
LeqXO5VwGYGP8slIrZuR7Zb6qTQShCvFKRCMS6Hdy4O12sIHaeKazDDKnwb0CLUNbFMVfN6ptjBi
iGvYFUbNCbosqtLkVOEV2kLaG/JfkE0lxKwpeuQNjhDMbG5/iI3sKnuFFbQP/zmu6gOUCXJMT+H+
EbZGqDc3MzCr/zqHHJdDI3TuJ0JVr4UK86vYDJHFQsOuI6Ps6Fn0Ps7pbTxT4Ta2i6Lee2L8P+3l
eF8XxUuNjKpiw77e9R0ocnGkIw1w1FNqdZSEYDmF1/OuqFDtud23wvO0TJIb81Ad5ZDruN6jvGVr
KP/I8O2rEh5i0ivD+//p3skJvbV+lo0W4hf9hz95dwW7ZNCIPXcIN9gfBE2GTyLg/c63YpTsRTeE
pZz4KI5QGuvnoCHVI8eNxOPGrlHJjFQ7f+nx82v2G4FuvCphFh3N0qS6BFLcz0RXvtR+b10Nz0gu
kVezERDjgkdhwda8JKDl9Wu96O3DoHr+gVuPQLco6pDI1kYTMojJ1O5kF39DefT1irucog5Z+1HG
KiwhA3oWcixzLB1ZKoTItKpfA83QH+sRjuUYxe6V5SHJzJ/XeiZorh4rGzLPoFTMZ2nyZ8EIuJGt
cgxg0VOzl1Fv1rPuRFdd9JKaZ2KRxS+xMszwzSPwYc+E7fJ29C+Zk/mUGWWPo4VeBFn/Q56mMOoE
NjyIZXuGSiV5kI0uNl6J5Xz4Q9/s5VAsNmihaCAEy5fgHxMSNKTwlBly9VkJJm+VF4guGf54vnVl
/NBMynNU2vpB9upZ54HqwlVOnnCLE+Q/ywaA47sx2hVlBZ7/PCcwmuG8O+tadDsfj8UslS9m0jr1
MijLDd7V9ChtCxjGoYrrlNvZUCgj7uxAn0SaVXk29F5/nr+Pg2rXS2UqEMtBZgWFo8HaeLVn7834
DS0r85fqU6viWe1HEJbBysntH3bUoLcZZ2yvIzgArd60L1Jmt87N+opy1W0oz3v248KiHVvnIiel
mRhy4Z+ntgPyHgkooxzYPTk25NwrCJme1Votdjg0M1AzAXuQ0zfLSpuhMTeMZvmvldLICoIfydAp
y5Gw2lPdGNfMNKePWWWrT/io38gu9QJfUh5ejyjN3axgoHh03BbYecRGUTT4NNyMcw+M9s8YTCjh
ngxpRRlji5yJms5wXoB0HWPc0qGJjv5oh0fZlc2MOi5ppRSm1ALRpZuhlkIKsZHzCYgU6DDFcrmy
hdRNRUyhsatdGvbNU1CF1N+aTv8DoBAHev9NTVXAALUBzYHfDcjt8HryBxugXa98ITXR/9Bj/eAn
2jVLEVLJAiiit11vkUKPyPa7eR1SuWriUPXd/GgM6rDW69x47algyFJLfbRy1Xgd6SWiJ+cGKm7k
HKz6t7myTrTb3P9eJ+duGuX/rDM95Pbg3guXTVI2KC/lZNQmH3p0rx22vAbK58LwmkUhwD02cj0m
McHYbtddFpnfBlBCi6nL9EdlrovjkCAFqoFg/1Lhm5Wz8Q3RKv7lKrGMvo+SC6BLtHTFhIZclg17
yBeIIed13YTGIbJabtDK4VUozp2iqjwGSoTwJWETfdCKndYmyglIT4LTa1qHuMqsQ5P2v49Gu9ih
ZRfuDDjbgMEIk/usPLovC80SlqPcjy+464uxMuyPwIGxq0yScTt6qf8xZug15Wb2lddUu9a1LDnY
PJ5f+DM92jz4ENHy00UVz/2LX4dAtRKIV71J6V+UOBmJnDdQsIrZXm2oRyQcYeSQIhMDayA9MZIn
i/LaF+rkCQSr5ny8n6lxQG8XYin2kGgZ9bGG8euUeR7qOBC5LkvZbRz++aJBeBaNGHl4MxSDiRK/
adxJWzl+b6o5uII9o9S+rN947De/ahFzoLLhBy5vv4C9Ln0pEXsFTtqVp2aMVFhW4nhZKuMlqZ3x
2jvZdB3TGpcIoIAcko01Vks9bLoH2SOCPV5vs3JBWOMh9CrKcn/OUXs8vtNqPNzPEcHbdfTC+k0O
ZTxKLhpU8pksBQau7Rx7US7ciubezZTgPVJhbwpkRbGcAOWuthtTVA/LvmyaxE9AVFdLeYK/z/qv
foxKUqWbLgXpMF5BEe+ijKGob6YODMNutX7rB6321msoHSBCbB2qWUv3kwiuBzpIpTCPik2ah9lr
6HjzNu0Q8g7tPH2Nc6EjGiIVMQ1q+tpbSXiycwPdA9kNqVLSEZyTvUoBy+pVdbucvaQ61rFRHeXR
vVEilxSJ7CPB4rk3yyboqmPctvEiKjttbSvdi486NRQh7fAaNXFzqEc3WcpubFsp8sS5taiglnst
QqgYfNOkHlQYO6PinvoxTSEisYbXIXKtM5QS33PRywl3XOJ4epNzcOUaD15UPsqFCbpFMIGHRzkH
mZF1rRxlI+eKsnRA88E0IM7i5bzx2vynnBL8+K8aT6MgjuBShRLaycwXaQd1HMSoRETltZ3BXJFm
RwMUIsSN0dn5qz9ApWKRqgQ7X7zOIfHJwmsucs6NAcXq8QgfppjkZw7Dl1fH8POyUnEiNErxqHey
W/TECfJxFPwo6IPVJVTtfhlBzfgfDeRhvTpoJzk8d3VJhNqcf5vFGvVTUDisuiDSm5W0UWMFG+jH
512q19ffXblQzsvVcRerGz9ErIiIjHco7UE94A4Qc+KVDaTHSo2T0blCrhNZiNZHfnYhB4eq9kFh
SiPUxFemOhNcHPT5fG/mMVDPemymBxB+e0305KQcTybi39SBe/V2mBEOkYO5RhX74m5E/DxaN3Un
HBrlVw870IaUL7jVAUr8YrRTqJ9pwgCYdH+rVpKt27XZbSqr8qdocgQfxx8beYiGanaCNYrf6zQ+
JA6yTHoUlIfKjJu3qOLtjhB6QDyGbq1XT3Oixo+yZ3bpajb66Rnvha1GcUqCCqqGuipWCBeh2Tcr
hnhimdcQ0tbNFGXBKvbQ0V7i6uQroy+KDbIy1OtlDpn2QCVvdutrtfcQZu58ykzdvMrzuCUv8Nx4
nMX5ijhqL2jEA8DmEnKI8qP5MCXtLzl0G4egaluEJvowYpEc610EJNw+6NZhrxUbzRtMvCaekckc
wIQ4Uy1q+sa5FZuzWjRyXIGCAjJ64yxNzWoYEJVEfEaO3c3kqj+2cjxzp+qk6dz3XRlNX+Ang+y9
UD/GCGWasUPPN6a2T44Hvj1/uPXc7iy16jaeWUULHJXwZFbxsGyryoQ2uO+fJicbnkJtF7qteZUj
eCj6jjinsnBmDyWmOFdVckpWs1cCp38yAfE9auz/b7MAgijFQXV9KReHWfKzB1i7sqFpfevGCkrx
TL8aXZpQWIgWDZu0Zy2L0NH7KgebCN1haOtJvrAgHwlXFHZ7lHM2/v6Dp0zvci4gXHvW9SZfdG2k
P7m99YYmyQ/k1vqXuArs5xLecaX12iWne1UgpjqbYs5OERFB9KTdSVMkS+ctZCUISYlZuKq905/z
6FMjzxMn+KtDROlwo+kPhtgZVWK3VObGsxYPxln2ArUlFtTCaa0UbJa8CDVcYS8nC2GvNtbf9sRv
Ed8Uk74x1xdnMh8Q2AW0lPox8pWje7BLhJzKoTSfeEmZT9AVWMgVeMW+rUPrKdf04GEqo52clGah
JkRiAsLx91XW8FxQunWVa/TS6LZzMkHgLs4orUatfnJ9PT7Lnq8U7sEVFzaFxV8Xll1YBU9JHb3a
dq891FaN5ECCpjl0Kb+82ph/hsZLoRhQhpZUHmtQa362UdCBVjEAH/Ga2VS1NR+R9yCwprAJKkBI
XiNngoDcca03GD93Qd5D/zBmz7DCZ891MFCBoYCQQQkle/ZcHAk9sk6yJy2cCm0szzNbJFpZgJpD
fKon75tjOlbBaQu2zEnVgdRyhj3VwOVCRz7xgvarvs+c/gFEBNKKtWwjBPbOmvopLW5DFCImF9mv
yDKBjFOPmhiS4/bM5iSPq3GlFl3/UBgNW5A0qT7nxqhXlapNh6Yx/PehfnEzvfyEcM/fDX3bra0o
qYhBCobrZG54hCrqEm258qkQjem3yJXPYbmXY4amEfBlGwQx6BPFbTCbE4QF3VH0EKwxJ61KiB4o
U6jO1tAbD4Zo0Pbql4PVxhs51miJ8QCZhPHghM6VjYt+uA9VRmdeIu2qN/gFC7m8BCrODz5b8oum
wOTHbCfWSTaKi2whgtT0ETLksDCDaQU1Z4O87z9Gzdj9Niffa+GB/tMNg24/kpndowb0nefGzxGy
HuKe83zS/DDiF1z0zxT8onnmqv7X3Ha2mm4ov6zeQ1pMrb5Ntg1zWZtZz1OYeOtZcexTbDTaAV7i
XsCqgyuUCweo/MFpwbc9Ns5nmGYuYpHWuNVEVyF5B0uS9Y4CoLOPey1YFwlJ9iKEkiKdfWNnpYrx
7gX5KwV31qM+5vHLTHZVDjdJGB+VELVG2Q0M31vBvWj+v4uMMsmX1lyD3iI4XWrhNzu09FXZtga/
hil4CNBGpVN+sK/8NNExeuxNy3qqKl+wtZcftUYl8YQ82RoBqeojT2yoesfBJsE8Rm9kYm6rRx0B
Jp7p3WPqZoeRZMwnoRgYPMAJbdJyCj6NKXz0BzB5Co/RB8L4FZQ6jMN2o634YYjgZhB+VggpxVb5
EeaajaMxx6uwGJEB6U1tDd7ypPoEUHp2jOce3YElsn7dZz0QApp6Iz6DnE1eeL0cZZobQdl+M7ut
tZXJcaq90ByIprcW1PtxKmuUf0U23KAWhiqwGml0mDyu02R9yNNWRZKtoUACyiSu0q3dzq8+G3hb
947dxmuZWYdV+5PM9kDsExJiJ5shcxQnneEzXlmgA/bN9M3q1XhaaMb0HCehUKYtx2Ib6m64y6kA
OqEjEi2SrvW2ahualDUIosK2p4RhjIcjwVXBR3gbK6Jziy5SIXqW2fcb/OFkr9iTcqxLdDeaIfNe
ompSHiwvPcleYpjzi+A8EVNuP3THosgQohljamsoWDsVNXl6pO6CJx8mZ+6uIvzIXO972VvKD99H
5DEm8bNocXTcoZ6+wzOCzG40WG9wx0QCYFQBzR0hK4zG+nlWxgkqrQrKCdHtqdN99NQQQkitJbxt
gNbMKVhYh4bvX0rd7Z8DoFU8yJ+icaAzwNiZGJAcyDklLMdzaFaULDIZNgkWifYj8abklFBSgIAX
oRKykS1yMewv5iozH8oOxS0JAtPH6leuThn8ASTVHBzclRzX+nGDMmPxrtVNieaeBeZtNOzPuiDk
2jRf+RUj0BFSXM2j9ZfuhxOV7Oh5wOVQI8hmTDyBE4hANaEOIxrKNwBkykMMOSwm2zmgAP2/5/9l
el9vtB0E+ve+XH7r1i3xgirXr25H3Ggsk/6rowILgYpYEBO4FdwSALXDh8hTwq96kOuLqje9l7qi
/hkkjPpAeFzbetSPwsBWN0clbiDsVe30UGeWf4Vyqt+GXojHPLb+VY4NVEOgGlwZmz5HYpkKBu7D
FP6dvJyrbQfk+WOq7a8uDEuPNSUMz3lmbBFMq9itdvMymW2QyDz37HU3EiQCxdCdfL0Z3PNUAmPw
wmFlTSQgc7AfTy0giZ0a6sUO3I3yFA78hkr8plcjQX1DM5qM3Jpfv8/liBChbSVnS3QVWIYrt4he
ofwBYto7T3K4zUdvn5RZuPLxFd55x/uA8o1+J2ddz/pFkap3kZNySHbbYjia1L+/juMAZ+WQuGtz
6LRPImLnrvetZz3XgrMTNi/J6MJbrSIBCciBi+tavOmQrFmjeRIJjF29Q7kxoTSTLoUJykHxyYRD
cBW9GlEZXLSQuL5ifeZF+K5ak/UCX6y+AStWrCEAtl8MXyBp4b1Fd0axkKzBuzNLROaGxkOHcRg3
Sm2cOstBz0cgPHMIagD4xslxEiBR2KSC/ZyqCegBZqVdDMNwjQN4lb1h0mFHQIUYBgjvCki4PICz
sx9DoADct834XUMO2+3z7ItvxuEa3x73RnfVS1daKBYIixJWOaWIv7dErZaNSz7ehw325NSODis2
tE1Nh9KXMl/QDzn5dZN/OLEWghZLuoNl+NnHgJzVwGvotXPs/jKUaHYE/CE++tTy13ii+ham8Bqp
V+IjkH4Fi1kD4lL04TqtuM0jHWIKxzSUSwyy8zCWvGb4/VsveoAek1GV5dVMw3iXGYpy9gbtd4Ma
5JMFJ8f+Pt6CvEzNsd1P6PRQgTCOn8pcPHRgnH8hELWqbTX9nkdE9OwasBM1iFDUduwT1VEdjvbM
hVU9s59a5MsWOsQt35wSGUjdmn4ZgX+YiMZ8afSiXqpT4J0sC85UJYGcVaXY+C0ykIOCmmdaym4d
2vYWzApZOjGrJ/BThJlvbcCn1W8kbmFy1xx3N4lZWydgZJsVwR0xizNEFW/Lf0IhOPE2g3ktqjK5
yjOVHTUIRTO8ANOZXiYD5U6xRjf0fOeXhf3QjeNXAF3dL9/dm2rb/CQZnC3GRCtfbcpp1s1k5udM
I7hvhVm+nYjzXlXgkssptIqvCWKd1Oi1v7LK2g8EWr7EYVAv86ier4kOd36kZO0hL8PpbKpJAd1F
p78aIlXrUrr5E/57/L/2F4+AH5mdqG9tmjqACbyCO44KcSSD/e0Ij8Gj5YEA1mNnYwlBdWD8/UHJ
XwCNatG+ctAtg62mIaY1OTEpEjOpj7KRU/eurUeAqlx4y/61Jk+pqtAqpKd4fRSXWjQNmJOVVg/9
CqbK4kJ8CQibnNYaoUv+ZyZiT4fHjo2cparl1WNj0I77wuVdfGusIsA7GtpNNaTgVcXEUPkAM/JG
/4Qwy993slvHsQsLIYBVYaJaswk9pt+TfNGiIxlxxMDl4RRo4nBGN7vw+8ttpur96Nj3fhVu5OG/
7EP3YSLAcvXMZhMRHXmfVSM/k1MEUia6URs0O8Pg4aD5ffCudrqxImgy7+Qsb+pqMRfdcJazJNVh
7lLUZ6jBq2dxyrHVlDd5yqib0UgRXXnKgezXSnYD3JvbKWUXrgTEAitnx29QPTQt0aqAcixIytRo
cR+TR4MjiNOHekTTUVjfG7nu3pVH9zEcll3jtWcyPCal9a9tmVEebfTuYxc47qNLLVdqF/PpPm6O
I8LAKZgJacH+1n1MBSqxJRJLhuqfpXrNn0a3+2Eh7caDaZCU5fmcbIewc8+1ONLc+PeRHGOr9Hv2
L7v/Ngsowb2dD0GMsw+bayLUgdqRekKYiKiQdT3TNJfy0DRnvA55eDOQtiTz9EXo9ggSi6WyqeV6
efivRaRLnEOJisRqCp2MQgG0daMeoG6GetPjnCGyAmAZt7IGplPlHsnHPxNT4gQXismX0uw+7iVw
zPK8AG5PqBr5F3GW1tTPoIqH491OifXo0ETTx2hZzr71PVToGnU86Ik3HnrLRD5c9mch0BaphW+u
7/NmmTMvTeXgzf7W180ABXrC/VRNIkmsCnL8+WtQ2PVaTfP2EEbR8Kxr7Ycc95FGs6ZpbHQK1XHz
Uj0Irpmg7M5dGNS42dtV3dgKbkdoNDtSjypsdSOkszOykkdQljdruQTn0ntIyhfZIffHKkgdNx4p
rrMck42Rgi0GwstTRUWQtHcbETwVVbKLoclNgjyJxy8rVw79gFozxDevvpG111LVq2taJm9mWU4f
MAjATripwlJ9bV9rNO1fG783ONaTvn+VWOffx7YB8WQWzA+UabvL2C70zWAgQxb00CYBWfpZG51z
0qN0fIlqEJqhyu4piv3xBS8XrRo88JWcVVCuPzez901OppWh4SIdwSWkHYLK9UYzggdj6kE0mpV3
lk3WkeReWP7UbnvFixe3/n1eHjlVt1NNdJO6LlG7baugy1Ai3rX04rI/Wj2xCsSDle4o+44YlEd/
jbmpDvkVkUkcMQNCDd0E7+Ma0antnQCtr+F3YznQBY/xXG3+mqBgANanylUX9wnie8FDZubxmftl
+de4PKcfFs8TzBV72RttfTjVPoFkURska3xmbSj2llkg7/VP2Y8ct9ikUYp2LyTCZm9gdx+6HblU
D91PJ8fkOf/YyqG/zq6HwVGzq2ZnjkgwUc0MdYXldzsvyeKSSoRuIk03FAW6eok4pC+PcphSEa2M
TnpY8vRxfOMCoZV5MVFWhFEH1dJeKS/25ENErEW5tooV9A9vsyb+w9B7QqEnPYNV5tvVU/Q+6dxG
SMRka9nNfatYQWVS7cENx++GFv/UBbRJTibWE78S5xUb/5EE42OlKdE7WEbvYPfQGUqjYKxqHldI
2souP+t0CR6yOUpjZH7PNenoq2vb5NO4J+Rwk1k1tLR2dPtQusleTvlygz6U+WeV2MmjhDTgozRX
RqjgSR/vSAcw6H+NFNpnnPTJI2Dh5ioN/+/z3K7TWB/3cwwjxWKUK6NHNIEpINAcHmvVn+wlAHqg
YaKhsrFd5XPKcyIvEaTqlS4+ZRSsnuRRKwfnGdGCRG9Ddm7CSM5Hjd7+tr9ZyQVJRkYd4i+guX+d
RE7fFsVOmJy6Q8GO6Jh4XbPtO++FAK9yDM3Rqs/yMBrygAorBid+kDw0KGoA7ef0YOwodOQ+iHyi
IbGvHCOiIwi5XUbvR+v68UqEEZGIE0lHmYn870lJOQUgoDpKS8UIN+1QI0DjjdCFUKBa6QJNWrM/
v5GS3fp/pht1UIbLn+4YwVO9kExlGmxAzQpN1eVQWclx1OI2QHADhjPZtAaCCuICsUWW5fKnezsD
fD4j5DHZQFHnPFy1T9uyjKtsalvvzrEZArcPeXr1IXJlkVMjNZp3xjVvUvOaIECzTRVfXd7HPJ7B
qyZxSLyKU8mJwqnRqtbJMN7HVNX+8JK5PcozyXGeqys0m0EriZWGVsSPioP6irieHKpdMyc92z3J
NbFDwW3f6vuIPRbF++V4MlqeV73v9XioVbzIIezouPAQ06q1RbJLGEx+sFLKeDwEYmEpjeShj1bo
QovdZn33xur/9NX+cs7udneH7f83aRI0lAF0ISPZs/GZwTdIcWwfODNsw6Kxh8dgslD24jVvAUxj
rCqcNyKw5l72nKSuH3JDqx4cr/oxWhWo6j9D0mLSjRQkyVzuJgsq4qQvlTMsq9HCD/vpHal0hEk6
v30ah8xep6Xin72213YmmicHHQLnU+POwdYo2vpRMdEri1FSfZ1nNL/N3nLf0m7sj0qnQrhFgsQF
pkkTZGN2KqujlkfeSfcDJqEK/j0pLXR9ik+IdCxUNsZqiupmIRKLcRQ7F9fu17InG4WnwCE12h/9
FCQxMNRo2JZe1VCxgNZ2Y6fmoQkoNg+iUNma0+y+9ErNpjXXjy2qwA4p7UcvujiWlUCGSJPwNr62
UPciKtk+yN5tPPAO7AWVEwmIWdTaNV98BEAP0kJN0/TqQr68IHVtIZ0WqMGSAg0gCSifb+9nVzOI
QIecxPl9rGhSZT0baYbANKeRJ+yqbtqSVucbiQ9liWbMk3ZfhmGxuH0ETzXwDWztxWzmCdUrmCnO
Ydtv75+5s438sSB8+p/fbhgnCGQyQPN/rgcP++3b3Yf+fMP7J4hNl5QI0r672yVzthsAVXAf7teM
HQfOzJwM3P2qfaT4a0rhfn9DecI6yn9/w9tfK0Ig7vbtbufWrQB/h28nreX55TdsoBG7f8hBfMOs
vf3/bn+WoaQIPBl/fzu5WnWsgxK4oKLEH0KuLrL8S6zX1uF+eoe042KslRiR2qB6Bnck6l3V8lza
nftEquy50R3vk+IbGOdyH4Cl5lfvhZYvS1vJLoXumWtvRkqgRY2MB5P1nOtE5MLZ5ykTJWQ9U1M/
KZrxVU7KpgKMYVjedLOvETVetQRANzIfOsRhd3LL5Mfd3tOIH/LOx+F01VVnKPh6laBpz8Zx1cSu
Bt14oT/BA3Vyx1Y5x6I3Vc5wCGNuHDkpzWwfynq87RBWSEz8NoSOAv1xOSkbvS3HddY75b/G/KTZ
eLbTPNyuMsUNMX8fJWRxDrmqNSNUQewyO8juqE3NBXDzrSdXjS10RpVdQc755/OGyFNFs+Y+yqEY
wocdZBKo1P05L5zhvwo1bY7SIm3j8Ozoze2acghud+KgYxKS7fvnwxifSdB3tz8JYP9yq8YZMH7j
y+idDT/PL42iUcA6BdGDPLLSjNIp9Px2sutYKUzulQ4CITLbePWXtZeo476m2vF+AmkhG67g59Pv
K9yH7aRESP3PFe4TadX9vkpBEQr88fhDag9Hshpma6DMhLZxOja6pRiU1KNRjDsPmfXsjUeyzi7p
9rq6eB5SCaMatlcDdMGKfI79ooRusOyRA/ywEJFeaKMxfYuL9ly7vf/Lm8nV5KhsUSNJVhnXLECs
T8c/UcPvjqn9bJ1A+QgzhM8NdMNfdep6Vhlso1dKl9iaGoZ64eNqWzvsnaOj9O7ey916PyrcuUbh
SBkWPC/N/86PazoB1Sq7RSNbDZe/NfpsL2dGwxMVRzm55IXeZ9PpNori4WLkRbAGUZHzL2j5L+fL
CB3glaZo6abTcE+WVS7S2do1TxrzqYJ/aBs15T6qtYiYqRc8qB54EPDFCnSMfbpM9Kw9z42tPsVq
8yrH3SAxVvFctwee7ho1lcYqLx3lEzyrtvF0FKCl2TicC72DgnYwwz0/DW0th9khHgc08V7iK7rX
LmVgdtpChepRZ7nBTSQIScY3PQ7Iux2bpmypURaHsw5rhWtph0ELCuKL4Spy+3I9T3n2ikCmsetG
xBFcx05fUQl3DnYBvkN2+46Sq7hQf8nerLQuDOneWa6E88V6giV9CVMw72LRuPkOZEn7IjtDUm5h
bm+vcm0Wz69mEKkX2eObwMvrh/FJmqYDIMCOUP2e8IHykrH/3PNTKNWFWTYRsXoaY9SiperkxnqO
ot9jc0Y9FwzXDUBhi7CfNIxH/Z9pYWh3c3nwpwK88Z/x0hKBhl5NeJDObwlqKwvHrNL3Xpl06P95
88uuURLzNFCUPQSAtN7xAd5Uq4ofKVef3zqkq8UaLUd10Ch77mN6rh5Tz2RreAJiSepapPMVH5SA
mJ00Ho4D+nJnOTuT/waHFLxOoKuuFtKqdZtm76bmRse5jWrC8Swq+rnY2GAsNnKRVaoKKN+IzQMK
K0fY+/1NkFCGKZtY6vJ4UZYdUygOb4P/w9p5LbmtZGv6iRABb27pvSmr0g2iJJXgvcfTnw9JbVFd
s3ef7pm5QSAzVyZRLJJArvUbDSwh2VGkYEavLB9D0lpD1KjXJtJKtIeDaIm9YLASg91gu2fqjLeW
6Cqbzpun8cBXaJruUNLeK7VBxavPKUAiC/osNV7I4z0rkQh2tiHkAhDMPxWj+oayA7CfYKKJ61Z+
wejdWJvuOHHmekQAJW7ZTmNWE7PamSHtnb9XFvQpZSqjKw1mUUCXvpsuhr1RksnPuW9SatFVlUS2
7mw6FKK2jjROeJI8WKKsmj1XMVszPpTdd/Jri9tKRRpt867V3yMdpoIJMfyxqcl61XGQHDU5o3IX
9d4mkC337FtatrCVKHkNTOlHYlnGR9xfb+tgenWVsFp5a4yuBnzVSlcH1YeFO464NPXx84it1VOA
H8RTW+EEFVnpg+gKKx2b6LABWT0NFk1SrDLS6Usxym9jdGj1DojoNJqjLvxU7+9rUY+bslpRfRDj
lpMky8biQya9pU7TPg04RhbIGb82hq0Avwi0mWhquWGtTL8pELKuq1d2Ylg5RT30iSlYS9wVhY/2
UXGT8gFq1a27NxN/n2YTOnqKinG9X0If6deD3Bj7TqrjmW5I3XHSp1jIld/NdXPsj6JPHIAi9Md4
OoxhbS6wdCJkmtEhZDuAXWVEtFUZwdL7sOgTo8jBgZ5Kzb1cxeG86Ub3VJmedawzq58P2mi/k4Lb
eVh/vuQ4+20ytyrWcDKDL54+4i0R2+8ShOZFqo547bRKeMGRVoHWq1rvaTi8YlyOYzx4bt9NO3CN
XXC5H6zaPVY86OwhMxb2LLKdaDtKpj8TIXFg/Qr2AjSIdTk9RiaspplJqm5WGHXF91+02V2sioS3
JzDS4VIhaLYbO6A8gh3QDvH3ckRZSTAHalpAenzUnGAVDE7wXTab4CTYAdNYPUX+X8wTq+hGv7WV
MjjLI1QBqaIQ7xqR8+AbnfNgV8BHbPMqegaZpA8yOfVCjIk+065XvVOPZ9GKDczlqw7lMh8TuHSO
w/YF0dr+GE6LZa5qr0ZcpALVMB98PFYQvU/YmGi1+aBmo32NLWAujImeyjSkpQuffRFnuDIDMA6X
GgSQowIq2y7LcB6GUfmiZOmvM9EHzap5HPp8DoYi+Op0PzUzK79YuZluLQhuS9HtesHesRqdYi+/
VljHTM6vXfA1HOXvUPbbqx812WnQBmsm4qtUQyois7qTo8nJ1VX1D9FvOLnLc0BhIlvD98yxi4Po
57e1RjszabahkXhfQp3i/HQ5UifF6xgJtrVocnXG76vrOrtfZtNVoDCzLxrr19W1PErNO9VdVUip
hEWXfRSWciYjm30ZwwwvyqiXj27tFPsiQ+yx64LoeWyBKJBGyT5gg8+jutfPjaYmi0bXXKQuPUxA
prP7IWmkYW220cExmz/7Rawu6y+ebvvPbavvldhUv7h9gQ5ZGvnHQmmgx8tutlQT13rt1fjsBrby
I9SyB1Bxyavm8Wd1ZSbtQ23sjqhTwBzV/eoNrPzW49n7h+LmX7Hm0p/lUkpXdk7yXQtq+dR5YzCJ
ZrpfI8lbilDkkHB0cvLqKYP9vWr1xtvJUNnPqEf1c1UZ+BIPeosU9+CCaht1a6uFzoYNRiTEgl7H
tKxn3TjEX408+JYnlfuNTMIpQ6Djo1DHpczPPmbU7RHRkyycNSbyNzBGZlA/VnqWlB+OL18wU2u+
aW3wMba+sZFMp1vJOI88uoD3svwRuYjssS0LNqCDq6xEXzvq5Rni2CbNuuwWgVyhN3dinTQGDnND
Fjz4aeic88AAxTydwcSvFk2cBcvaRk4EG3CodgBN9qVKUZrbK/tGo4gebqO1Cy8ptOtgGVmIF1Hu
bljnrym3Pt7V2xSxvq9kyjLsg3oV2600C6VYOrt2p+7jAaBc5GXlexu+gD+2vsVl486R3laO/MPM
o47s8LycBprhewIP+T00uxBrMvYB5gBEJZc75NWi0Po26jmMjMb/kndRuwrsUN5KuSE/2KGPZdQU
0bfmkwYH8zlIdW+DPqgNeM8sn5tEeRQBSBIlM0T9gJxVVblWpUDlLaBeBBQTeF31xQKTvZHiJF+V
GMFYTeS/oH+vbmPd6ZZ2LxtfzaFZBFY6vLplr29sFd8Q0V/K3+o+iN8a7NzWDfCjteIE5tc4SYyv
mk1GoY9la100Xfw2xN/EWATHecW2Wttg2TK+DhrOy9McxWCjGlaJSs6r919IKG/ES5DfsRaBFKw1
M5bmpeFjdcZeYi/O8ql57xMDul/+HyGd7ujwKRp98WluD9J+h6o7jpZI/IlDGYJTLoIcX+TffdjK
Yk0uBeGaOgJeRL8H4mkAtX4b1Wnjx6d+tYZy63v18VO/62XpsQHx3+InO69gLc+7rntNjaq8FhNz
0UbDZ/+7C9Z7dcWc5tZFla0kiQQrVmJb6+uDsshx1Lt6GT7Mtd4jeNI6zirX9PzosNPbwIrt93LN
/5OyuLv1TCffJ5nfbipUPo+Gi6JOHeVUMCRc/CK0kC9+WKEJ4JbeY6K0KMSGPIyGqnwCBpCdS1OT
V6bSurM0NVw21rf3Qh42aCSwMzXN9Cz6xJkbO8YOZtBJtDQn9JAySvziWFGQCuIuPd/6wjLBQjCR
44U/DPIjZHBvV48lAFYXa2L2ev4cAHR3FaMGdsYLCzvxtWhqkd0d8iH7lpWJ/FjpZXNCbPEQey6q
vWoYUNE1oo1o6rrSzSa759soNuJr3YncB6qn3lOtNgsRZY88v5Q6z/EybEWAX2jNDMZInbBzw4Nf
6vVLoJfzaNCQY7bIFI562yxFs6mjH3Djh4udtNE1Ze9p1DEgUUfXlrlZ1OheMinBrSqjYrKRM/xd
LdOoHkqbLLAeB8dm0hSJaiM4ttz8xZg4eF1dLhvVL5emqYwxQOjmohumvPZAkGzTwE3O4qDoRbSQ
CxNDOy1Lb31BPSawlTwfF1ATOOMULPrEGQzOciM3FDjvfa7kuwvUXpQZyMN8XLZxT21k0uBJnCbZ
hZCa1jHtC/OQs2ubhh8o59lRNfdnEO+4YdgfYeH+VJtefklKaQSWVPnnOqvsDfroAVqLpn7qFPi7
uZYXL0qYB9Q3ivYDLK+hac5PrQyfwqe0lHXuUIN5O9SJhUJdm1yLKMPS9F/722nwUx+5DQNm0iw2
/J+F4VXqyQHPDCVDHpc6wIJjNmoK2MjwA0uiAVWXYdiLs/vBMpRkrUQNLGrs3Zzp4PMcAutxOg21
8qlVqRDfjd5EvyrB0xd9t+DfcWL0HtyXSrGMZd3FXhvQJmarA2gjM3hVFUlCO1A2tmHlBa9+lLwH
plOduXEHr/pUBY+rF8+1elLDyaOYMhaVuqNk2M1FUMwOFuQXbA+ysNxTBm4bYwezyOgt7dkMdWWR
REN1jhU13ihykYBf0MxDEcbxyi975cGCJDbvoJO8daP1QJJ9AvLz+EXRaubCZA9cHkN8XSvn0B3r
B73iDpIUinxQ0KrdpbbkbcZCHs+5nw6LASPTl65jl5x/4TcnOegG9tpIDnYzElxytADeGh+8iSbl
NFAhZ6ItDkDyQhAOuG0PaAn+GhFriHARc5sj2qqEYmvXvg2Vnlz9Sfpa6bvs0KfFWXSFUxcIBOMY
dvVadIlDp6vNmVzBTMy594szddLEvvURcQv9vT7SYOvbgnJCni6JqrPtp9lBxMtjIK1cY6wAYmnO
2iCxtR+LsNjVWeeQgm/8o11p2gp8W3TBycpesHEZHrPBqCkYa8V0z82xKtK8hd3AO9MjXdmj2IKI
QTKphShlHa1EZ6ikdnE7tT0Uml2yacNeHlQgaAr76cxrqse2i0GC6y7J6kRO1nLTIYzY5/p2SMpi
m06ZyRBFxtXolPEll0QqW/WedDlL5qZcFV/wEfbRCSW12CJMCpsz5VF5WLvTJmoGsHDZdgVSY9iu
ry17mBkT4KMtpGDHBhy/t6lp+Y07gy8hHcI4aV9+hzUW6EK7hzGT+dqvMLcyXUzLCHNYTfSL1cwp
DFzLn2E8hZjgBMb4ENU1nvOxTXE/GtTHwDTLq88vuFn7RjF3VUgBLYoEu9KJ1UfLTNVN5hkw+adg
G6uXxxRqzxSq50k2V8C6bUSoItfxrpGAa4umbtUYXjqFuuksSkLIBsmPiY+ypuEY0UvusetpRtX8
Uoc8DPPvV96jESkJv1Z+SGnLM1eM0Da5iplNmiuceeWabQamq+BpllWUFFdJqvR51UA1L8M2fcI/
lNQhRYB3SOTHzG/IW4T2xisz+yf1uWe3D4u3PDHyuSUV+oMGSm5Vo6N6NMNI2zZDom0wTWtPYkWk
flJEuVxUs9vefy8znk65d02549uKRQJ6Z1pRb518PkwihTqwqK3Y4/zdLuhTHxWxYucnpLZHY+ND
UgwzvU/xmxmSZYL+ECrdkpYn16DOs+eiKZ6zTlNPg9umz1xlBrjRICMzDY5ShtSdrZU7MWo1VYh+
p9FuxChVjwJ1J9fEn5O5pGGNVUWuu6+aExiaAvy7Fr/ZgXwwJg8S02J74rnOl1Q3J7nRoDk5YQUw
s1Vctuc1hLCoaGeVZtUf48r1pPyjjON+pmtIYsl59wa1wzm4UvnrUDfVsIyzWJt9GvjUNMuK3Rbk
SNE/BhnaIQ4WgsmoOwe/Jg2N+Dqb1tBgh18E/Q+eyBBk7rufKB++YCjuf3ESdILhFXXnMO6NTQUv
B66LnZ8TCsILZLbNtakPzpzbG2/7dGggGOxNxUZHrtewFxedGa6oGEsPEZVpw+X+NQazQPf0Q1dV
7pPrddMXRa0xZqSZtE65LBsDy4spGJcAcz1qOnIbU9NvHGtnYYZ8W8rKnebkS82zmDqyK35A8Ghu
TaFm3XRzHn2CVcx+Al6kN0aLPGbjmWlSr702CT8/1YJ9Q+/PgCT3OD8EiA4Yizwaug85Vx5Tqozv
bmtWM9UynRf8vIY5nrvJo9zIwRLh6b2TWOgE+gOareGYbXuQOCifKFI2r8t2x6OGDZ6dUcXS47Vk
2PEii9z0MZkOA5UFKg1X0SO73sGxxq3M0NH3TeeoKpkx4tsNfVo23WQBRKiTF2K8HMgIZy16xVXj
HkPy8vNC7+1Z6stPkQX7yqz4vw+Un1amm5ZzoSwkhIPCiQBbZ/lkHQ+sVR4rHBFj9cXS+fPsSD2L
lkwKHeT1E56q1UVBc3hXZmm58FLLeBva7IeVGMk1dyrphDw0RW+j43uEz8OUjbxSTa6+JX7zw+A9
e+Pm0uB9CSwg1JpgjmLzBbf57pRBYloGtg2S2LGwzFS6alt60K1d9CYHvHOw25HHA9+Wr8rIDyQ+
IPi/1a23Mh0Qlui9BT8c/jFaKSmbSAmlDQnAb0OJsHmiI0BeoIf+i8uCQmSq5tarPujuGquTdG0W
eXP1zfwYu4OKKZfG1r9Mvss1yi4knf2LFRbXTvLDbd8H5h4RbxQhp4MRn738PSv82pt5HXzRLGh/
dupK1uR1HxTOFz9zu2WtyeXeZgNx9rjEedjwkKWh4LDCdVs/l2PjzTtykbCFihClaMePZnUTWdA+
5bOmNOO7MlmsIp6CpqiV53yihlUm268+WrvfbDtAWaWDcMYNJVybJcoormx0r44JXKvU/fa7Zwzr
0iso3DXaU5vqDiw96eqZ6abWEVsYLERHhkid1zUm013i2+sITfJ91lf9xrSlnTtm6VIZnP0YV+1M
JulBIqbpV22gmavMbb74Vlrj8G4Hsyodgm/oMl1so7A+cr48SDnjAYsM+sqR6nqH9OvOgd98ImAy
M4ehcEoHcOkRMJDe88OrOCBQpuylCFX6qSuSJGTFEttYUttRjp01KEe5y7/0dn4pzJRsfFY+QR+P
zwg7y8+ZpCDgpVgnNcyr42CUly4EypMnYbgPnI9QbtKDjOiEE/bD1rNQQAHen+kH6eQ2MBV9M3nr
QGWswaYjzTQ1pcE8T5mtB1Ntu1Nj1hDXJUBtuhQGi1Ju/L3qNEelbmw06yfE4QRM9B3OeET4EeU+
GKkB+QLRLw6QscDTixDRdvzqKw/9KSraw3OPt9C5iMPnWsmqE4lWvkljR4Wvq9oX2U7DGSSLZF0G
7Q+bSsgVm2Dt2PcW1EbdD+Y8bWQHzq5iENH47oovAnDlMfpGWp+ITjGGrRNE+ezWDlSrnw2VGgOq
S9tl3tvFS6GFzRJTyHwtmqZmcvtxFPRlvRH+m5MP866GBkqWTUv3t1OLXeve1WH6zSdQxT7y9AdK
wdLc7zAh9J1dWg2XYgiNs52Aau3qpe5oP9jXFTM5rL91utFexjqh7JQh81kGb2PJ9zCU1PnQhNXP
Tn/sbAuVn8h3DgVlphkqVO2ijyDPNCFW5IHUuBuM4kg48XW+JCh5XtLpjDL0JVHjAhInXWKwzSBK
dR2/laIpq3pykpTyWwSqJ8P366mM5JZ7ELJQomkF3ngcbJJl3OeewHx2D0mTzaFBmE95JiezAJgA
hfP+T2+1cWrGkcZd1zff/85aTUSIAYfbw1YbePXfDm4WStlDEP8s3Nze9QXaj3aDvw2sm2QT6DCs
4GfCTC7RJmPLPay0XCvOo11akC3lhhyOd3HqIttkPKrvU5u6nM/Xf8M9hOJchpQCgofjGVHmbOkG
gfzQjJGFy1AnP+XxtSx5AJ3seq9tG4abVscRPvSc+jwEU/HFics31U2PcsE3PYp73NaBM5Hl0uam
heW61hj6pnFHeQNWGifzTI2XimEVW8VkNcDd0y2jK6hM81wKIXmpyqX5YefJozJgE1RlsoxtjbTs
jDD/yS7v5PNb+Oa1XGHnRxkSTUGzKYf6ZPNVWkeq3a17wx4usmV7CzSg1VeZAqVqJuHP1DxSyQI6
zpf5Yva19Wb56JwWrVI9UGBqVkVcZ2BdSrDRpLF45qouWaU387Syom9F1s/9rIw/ZL/EBCEN4mcT
aOCqRd1kP44aKi0GWF7f6RRq+sNRrXX7yXYchZ/sFVmu4j3wDeidtlzsXL2zwBN2H4oX8UNpW0Dx
jcoECN+Ee6SIwyWZm+GUOGY+aw3jW6jk3hNUxGGjIJy6RvTUeWaPjlRk6n1HxgIAYZoMD0Oid9B+
SnlVpm3zii7qTkQEZj3CWiM/p3ZVtm76aiNbXrxFE8LcKtQfDvwvI0p/tXlGesJZBAj5L5uepPug
BsMhJe076wPHfTJ0nXRQ2e8m7EmnoRBc9KAF+zo+BgD1YNSU9bI0sKn2eC8XJv6XW24u0ksTjv7M
bm3K39No1dg4zhj6kyxPWqRuxkNRzY20BFKh6W23bRqy16OtpG9ObH10IE0vhRPql0zzf2DWnkKA
dmY5OOo5PD4UFhzZ3GIiNaz7NkofPHXKXGdN9d1EPCsJGuWDXc5HIQfWc4H001JRojd7KPMFdU/n
kkwHMMsoqVI72rimpEroe1TKYizBLPlu6VxEoOOYQPNDitj3vlzqTbK//LBMq4iwmLzSxb6tfVss
NjHXac5925Fsljx/aWd5epS8CgOCMUb4qdXiA6iLrxaAyWOgGcvMrx6RoA7m6qgexsrZ6wl5XMux
lWOOqft8HHxlYdR1v3HiSt3iQzKc8+kQbNKBlAsog2CTe06w0M1GfTUH9PTLvv8JGW70O3bsyFo9
l+TbZ1XtZMsOgSR+LmNv3FFBmPu6ZGAUlWsbeQDEFhemQq7GszZuJKVzPvJ8X5X4i++oyMDYmMBo
cj4cRsiq80SjHB2aWr/ojIgMvTxYUOqapp1FdfOIWFCyEX33A6ywv0IqW+2WndVpM55Gjjqlgle7
6ki2WHrwMqlRLtrE0C6R4zsrH3K2mxhrKlLjAYJRuvEMHG86tUDxJ6iPXakljygq8FyNyx7YK73f
ij4lAfqCuixwUMm+sBWwPhSVNNQ42ZHZD57GUzJuE++yJA07X8/GHXhs3h2XCkYAqf/QgD3iQTD6
IlWUHTpIuMsWAeZNUvT2VcbeU7bUlk0PTvPwXsmVBuxx/KCZx14SHMAMp9tgJGFhA/NYFNaoLjTf
cRF36R48suGOYVLCH0PJPNYgFF34alcp87Irz9IT2xnbiNHkqckDvftsYgSAHbnPQ15cl8+4fJFE
j/QnPj8mGJ05Cu/pxW4mX+Hm2YKMfCHzmdwOBXXpRYFC2HKYosRAWFTuqc6/iwZGp/KSgmm0sKxy
vKAw5cw0pe6psmjj5dYnG+ZajW0d/CshYoDdgn42gEhOPXkXRnPZwMC9lpry0DtWcWia+NdZjNQC
Ct3IMCJ6DUhZxNxO+SXicxXL7SrmTngsDdx9JdnI14niuLAqOfAxcLZNbZG/T8ejUZrcAJLwWhdS
xNefn0WeYC2cXlHoxtgECklpWFfRV9sZicYK2dLQVtkmVS5FOrK6oP7Wo5ymi6wYTg1yQBcZZYO5
5vre1eeq16TmYqqFHar53nixARMd+NJVnbJAV1DnNu3qeydXk3Ud6m+t30ZHv/1BErw8xc2Qrxzb
RS0mwIGochHdFGdoKiOTI07vh9o69UU/kDrFfqQ3ZROjCQu9ail+c1FF+WpgbzEzdKl+4fdemdeh
6z0WdolTW1i6Z1PmQxFEiPYE0d5s8OZVG4Nby9QUhw5RD1iQTtZnMzGk9uSt024hdbF60aqHQIgz
yWaMPQ9v8E27SSYdt4UVRvlihFTCrledUn0YuAmBJXEofIXHAt9sVoonazflpbJuMCPtVfSFfqsx
dfhaoRdtHqIMHYE89OJFYyn6rg7g6zuAuZ4U36we2E7P5D7JnlB+XAKTlK7Tg7rbVMqrFjvFoUwC
99Y08iSZh0MXrhBwwWMlbXtpiXmptI6B6T5UevYd6gQYsbTrdnzXgllHpepqZBF4OSce14bjArgq
pRcfb6uHbkjmelNWT94wlE9ZYl9yxIRPuSeVT47WGfN2GBp+YWnatuKuKVGEC7d2T0aWd8c2H9xT
itk6+pzhq5eE5TaQ/Rzihhe9mhG5SfKQwUaMRvCowchTKhOjroRxVRpJj7Ktyw/cPzaiu7fa9BD7
GcgmNpoAJEcf8QYqmIZWxQv4EOazEUcIeKtoh8OoMp+Titw3QDN5YU9NY5CVdZ5xe5ciy3hOYCkB
CVXipZirOq23RuG7Wd7mNiCHudtrKPwSzBNetcpG10MnjaWitg8QbYf/JZoqJpVLlPnllQhOOzDp
OrKjt1HZi1JSN36+vs3te3eB4I+8FsEaZIpF6dvubTQ2q2ZhQbPfiGA56AA9tVMZVrzu6Etzva6j
NbjRjWE57bn1BmuVBGN+sKN9RobuCbevVpG7p4lJ85SU/Qv1OeeYoSywQeEBdX2t785NHW+htDt7
S5NQYxF9tfJejDCzbl2t1kUnHaSCK+dqgHRpqu+pjuzszu7OIj4tg3jB/jnAvhx3EyvteMQLqBPL
YYxtHbWLROm/p7nRvue5r2ITrhlneOnhJkA3qqYcdmmM6LmRsQoznVTdkVNv56HTe68lqeOVhs7B
SowqFbYfdRHjLjKNZjqQviprL15gay/Ne1Uk3kb1M0TLO9J2YWKWi0oqyjVoZu5btjcOOwebCmMZ
GtZfp/F0qitJoc7/CPjjVE+UfBVNbC/PeHCHznsx+fMgLQ8LCRmgF41P29WNMSKaWpLR6efQGx5E
KxzT7FSAzhMtMFbGQcOhZxYI3fMSkSe779E7n1bFoFNbTepai9CUtPPgyr8OurS1JCiH924e+PNd
7AKmnILu/bGO5qI/BOb800DmhfKscJNhfQ8WIeQj2OuYaM3/fjm3ZcNolIryjDHBCn738GaPprsY
a6c7DEoqH2WVdFejAhwM2SP7A2ITweQoJA7FZCskzmLNmHQwMIYdLRyFRJ/y+yzOpiJziz3tpwER
LEZR7cX0Y1pZTMPz10NHASGL5QiI+rZqRW4Z2BNFqWYGknkRDWO6y6rg1wFuYLoj853uxNl94B53
H/gU9x+E3JcHbobgvVj/Pk807zH3V/oPQj4tdZ/7j1f5j692v4J7yKflK0/66/L/8ZXuy9xDPi1z
D/nv3o9/XObfv5KYJt4PpR3wd/SDB9F1v4x78x9f4h9D7gOf3vL/fqn7n/Fpqb+70k8hf/dqn/r+
P17pPy7176/U9vySp0Mtw7R34NEumL6G4vBv2n8MRZXPrJQa4W3Wrd3oUfZn+zbhj2l/+wqiUyx1
W+V/i7+/6v2q5Q4XmuV95M+V/rf1/rfXZzPD1rvTQ57O7694W/Xz+/Bn7//r695e8c+/RLx6PYwX
o+ja1f2vvV/Vp7578/OF/uMUMfDHpd+XECPx9C//1CcG/oO+/yDkv1/Kdkqkc0vtfZCMYN9I7aSQ
CNhsH/8+iJFoGIqdql1Et+gRZ5WYcI813TLci+GSAtLWibFl0zrvIdMafe5VBtyq2pCuWRAjoFb3
T+yCEbKdWnEOc7EF3zKNizljoJs7qu8/xbjod9GJWo0liliiTxyqHrUMUwcEViO2f0Au+oyoR3wu
bCnedraD4XMHz9c2o9sBhcr4mKcokE5RWhThJCdGA0sCzubJh1ufGFYj/aMFQEXmrEFaRiyV+z08
51yVl7dAF1XJRWUENjrJBvySbMRih509OEzMVFd+hJerjd6NAX++K846SQPq9iHsnqk5BFZxLpS4
OCtKo609vQC6Lma3WjVs3AJkwx+zrd4BmJw2b4gLsqKYWJk5tkRGfb2vJZb2O60iqentb+sFSdEc
wjRGlvevlxRhad/1R5UHi1uYPrJFs9SNI5c9JGb8grzJof5mVo88MhT1P4zrGxn+1Th0a4P/2x5Q
rnfwq8nL3jWYJDrF9PtwAU7EkRx9l3QNqAo7LyCdpih9ZNY2Lyz/1nCUwAENM/XnwHERuCJ5dZsh
Ou/TJGuM5hQ96uUfc26R1VAuuzhJ958njsrgb5tQun5aSzSNzDyS6Ta2SmXgVR9jtDbKnXcKmsQ7
iTPAXh6+raW3doHMUtdm9D4g4jpnjI4jzNIp9D7ztpDWPth2FJM3DfSdOIykznY4I+s7cYZh2rBN
pGQmBpPfYaLp6rqXQjhhRgY5GrNZadY6MvAy3MZ8hMeaQj21kqScRG+LmdwSTK02FwO30SlcnHWj
TMpb9Q4i9h5BxclcSTmSHuA1fsXeRyPFf8RkSCVh+y+D2pjpG1213+/9JnhCFT2tNKPK48prMXJ/
MQcPQ1B1HRIm01X/vq5bM4WqB9XQXoqLMCxP5R0pExS2bHcnDkaW4Vh/O957u8ikN4MTQrZwik1A
tmB8PeB8N8ad9McCepGTMIi7WLoteJv0x4Jlj9arhELDQkUZfa9PhzDMm71oirP74VMfPD1kY9mI
ze8D/9UC92m311B7Z5UhbZey8Sn7Q8IWEQdkNbn4sp9eQiNldxViKCEGyLdFeFBjUpuhkY4urb2D
CoA5pWiDPf3VaRn+E0YL8kr0gx5zdvcZ99hSGFuKZcTce8ynZu71sDGcejvK0ZvUpFQycgMlNz2M
HgMAalvbImkg8wl7LVptIyIgcDnsuR3/Yk0w9jSDXZebcQmkykLCf4KTtBOcpBkA9eRjblJ6nE5F
Zz2NiLN7jJhS9Surx77pHiq6/64ZCIjKfaVYHk9uWw/X0TEuep10TwUb7l2uq+VyKOP03dMNSkoA
rEidDYi8TSUoOXK/FAbA1ahAfi2sa3cm1cNWgI0FClkc6sp254bhJMt7n4Atp7Dqlgn4rbkYuMGT
XccN15rNR/8P0LNXt9EW5cVvt8AGFncVoJiLwZW7cwrH2bFz1dOZOBUHtNgNIAQVnva33hKqd1+o
xkq7RyJ26mLDOcVQN8ImdjqI6XZRBwAsSQvkZtWjGJoiqC6PXo1tTlCdyhzdZ3EmDvmQwLZNdVAd
bvVrIPp9FnuAHFBy1tciWNY07KAjH03U2qrOfRq/hK5jIT4cAzmV4gHfkL/6QkpZZzHgT2f/1J/0
6Uv8e42ofSJtmR9qJ4+OaP9Hx6a0FpVD6hNRr19dYnAsuhE8SaXkW0RoD/JoD91MxFQdCGrqnjjD
p04EP3BaK2nrKliL07gxPuxAzdZ/9ImXCn/m6IIfxLlEyrTvtQShO93ZJdOhNxUUKe9tcYZPML4k
ZrX53C+1zu7v+nrDd3cSpk94uk8xt1VFr2iLOeLQDlBP5mKkKAZ5Q1W5NUzlout+/lKTb/ZlgOxm
7OvPZD1qs8lfPC+VcVDvwPXL2YuChfzZ6MxHMSPM7fhY5jw05jrZWrPhh0aHcr33U9/di7Oky78O
nm2uRKsbCnfvVUCSubn/FRL+Prv3dcBMccNxcZ+YRu8Dt8liHbHip5erYess0jqZNPH/Zd49+Nfc
QMaFwgpWsh9k62LUvaskl6jQF078hezdm9Hryk/MtR1Dp/Rre+FjbEX1m9NGlHTC1n/wQ5vfTCOU
9mb9P6SdR7fbupJGfxHXYg5T5XxysCdctq/NnDN/fW9AtnXsd1/3oD3AIgoFSNaRSISq/dnp8a9x
OqBfx3Co4d3wJT5pauPsB6Vk/wnswKJFPOcUIS8xnTuogJs+JvSSWAS7fosTxVun0LoWDhvlHJhm
yRruWHfqRMFh3cfiZpMumqqtk9pV9je77HCrSjdpy0vD3s2Jh1bbH0Na5fzxFW79jZjjiDbL7n3L
IhEqRdzBgUq+ldVULbOLl6UXAmyTctnlqFkEIWpbodHC+RpR4NKMaFwA1Ro4OP+jKNDrRe/Vgu29
kE3xoMGxlpdlkKECW7Gt9sHoV4W9NoaYKDev6TaRlmgi5SB8kkVnApBA6/5B1oIKAM7NYxBuAx6R
M//yYNZE/KOGvLdW5c2KY8fgXEtIUtWmTNv9YlxLI+jM8DxJIFIqnKTxv/vc+tx8GoFdkg1xbAQ7
lVg9CEKl8QIrJPG18qVvUKL7VfnVUimVssnJjiIZRtz3jKBYx6AclvI2eLsrFhNk3FA03GzX+6ho
MCefjXRxW5XFbahbw63bbaibc4FgE/u1Wc59vZ2fyPUfFy4n7oc5QS9Gz5yAs1ZSilLH76plA6sk
7PTHUTQCxnCXnUZktvQdFds6Ro3Quy2MvuJYJTq6tR7dydao5C+SZ2DMZdXhZP5iBuMR4SD1qZ7W
PfkxDZF0hCwIuXO3MFZ+Z4f7HKGLU+ZA4WJNVCYreQlYfGoWbkFkJ2mo9aad8rFZVIb60/Xafusq
r4ZIMBgm1iqyyi472UwjQXiJUjy6ZBtf/NbQnicOPZdG4ph7oqa057B2XGj3gY/idAkqTDWHpS1O
Xy0kX/eWUX2rZtVluSpsxDQGBIF19X4W57CyMAPN3Edt+03WOnFmK30jUnf+1VeMeesur+S4WqHU
eyhd6XFMhor8deZTGp/DnVkTMCNtvUa2Zuv53nauCuVSkqe7ntoetbkxKJdjk2mHWRZpQ4BTIeQE
F9LwoUm0F7A+DkHW/7ySLh+8jSR6zwu13hG9Ux90FbDkb7VBKTkoq0VUHDkWCY/S1EpVwibj6MxW
c4Hg/6VPKJ1rm8w5ZdQJPUay8EOPUSuPlu0Ex+sAsuU2ypyDu179fhtT33BQPgfp0orK7xyllk+c
QFVPipJ+5qy/P5mipqnWuCNkEikr4VFWevVURN0K9Pl8L/21akaIeCRFSjYqlt086C1b96K77OT7
qUbAEVrf1xdw0+yc5Ra5/UZZLge2ShZ24hVH6UwUwbzXJzKF5OujEKHuJ5djScDVTm+8dU1tnB2F
8FhZdQKgynNLVo6sVp7TLFQzcc55oKhvP/v0vWaclQzOuF95xtutD5PY+F7XUfsLYVpGTvo1Iwbn
rhAFR5jaXahn1noU6qU3m2zIzAKdhASVH1mVhXQJzehpJDrxcDPJK3JGR5vNmds4nB26Bz8H+fv7
5a6eOrnm/ugR6yregixGx4SgnofbwVfao8Xas4Q2oLdHfax39hBMO1drW/C0mFLdNshakXV5Ka3X
PrK73XCISChu1azDmfjnri3+pUOhkvOZRMpO61hCyCLtA5+oK1FvVEW/Gkl3+dl8c/zLNosend15
PzvLZtNI9a1GXP7fQ1up52Zoe/4xbEnqy86Y4DfCBUlXCYoz71rnDTxpTUQ67aB419wXoMjOK6Cz
+tzESAY6Y5q/5/5Urt2A9HKW2ICea3XhFKq28kRkPlLQ+dESkZvyStpmAtEJKxYtsih+X8kqmDSa
PSsFyzOIB28x7FXmzCe41N29Fmb9va5Z/moYULy52Wy1Cs5N6W+laSDpEsqsQLoakzvupVEWMWCI
rU1Ah+Bcd/e3wn6KW7+4JzrTYalokcRZNLVHwD0vWMW2es4sotlIMV3F4DV3JafVr13DJ9TEFpLD
QomZ/F+yq/2uPZqiOrREsJIh7J9kq+2GX4bJmy6yKxGwd1mtV/eyzTXLbWfa6aNsi5R2QQRO+qx5
mvcyID8M4cWzlecIUt49AZvNsfCJSBW1DLTB9arzUkQItL7Zy4bRCup7r3a7HSQt5iPC+dbQhcpe
1cwOwQvcpC9xbMGmCwhMufnK0RGRq5IwvPa+toU14RiKoa2VIPA33hDCIUiD4k4WqoU01NwioCur
CBr/bGjKBjSNqgabm3MuWpGcGFZhUoKe+z1KMmrFXRDq3nroSgSCfjfIHtbArl2sOMCYTGVjQ9re
8zr2PtdQjRFwSlVI7SHLhVawxFre6rdmhAsBXsr61LbVrjFJXg6TeVtw/g/lKejvfUPn+yaujOQc
owF4x5nyT0vsF4PY9eEPJB1EQ1+2NRkMBJOyW7z2lZQ8/diDEwiAdj94rXM/iYKsXFSAa3bHUi1y
7sPMcu4tzXe27Zg4i5vN1BTtRIbTUZpkV+kLxmbR5npIjCKjyUYtCKLry9xst5fxejKOe9g0Ry90
+j2J2SSnp+X8ZjPlXmVmx36kqLrQqEjbNx/GXmmeEtPZBqo+E2vSB8eUCNNlJKumk6zTLmh2sjWq
xi+xL47qic55qfj2Si/YKoDvWRAiWsHQVaPlG7Ac0VZW57giilILvbOsajURn0r+lhthd+FJlV47
oc8CeRhSw1p6lYalLOqaeH5ZzR2AnTqC22bF19YuC5QWwAHtm9LJt9x0jScOG7iTAxL4J7LBbwPE
/wojcFw6SH3f/eVrwglAiwXfPEXlnenjiuRdb9Wqs3HsRSGvZBEhRXV0qtCvYKDTohButeiNpAW4
STWpm0fDa+O3IWm9+LnMu/atVLvvWhdtXKeqHspB1Z9JSyc8sm6YKUah8TwS7bEKrMHfytbIZL2P
aolBAAbOE8rfx8QnTCoRzjV7iPekgB9ko+wfV99Sl9WQtIRl/CmoFQjXwlspAfvPgOVVy1JXKT+1
R1mQfKVa4eNg9eUjyZwze0kqsMvZT9Klm7JczU0TMOpv/7YvtkZoWRfd0b/7GYJk46Cld0PBnZLp
JHR8ohHvOlHIhjHP7X0wZi+tXf0yiQ557pbn2o6XV//ODg5xOJ87iSgV8Hl5dSvaf7FNmfV/+d26
xTHf/0Jpx5WZBgmx0j7EnckkY1jknOpNqEMMopBXfck5yULW/2omFjTahZF/kvbrCLLLX3432wef
ElbHht/Dd02tdCYZvPCHV7p1kVd/v5vcZG9oZFoHGZP3+V9f7za29DNCxVpX3FUgdaMRsBxcqNJ8
a5NyYwm2tKyDNokIHiag8WYbRgMNow910bGTRtnnVtSuEx/KclAeCBy0nvom/6YU1nCSNbZc9Q1r
M2vV8715QjhkFyXFeMo7V0Mlh0yNyY519E1z/U7aZNHnFpBLVy/WsloqM7G7VT/v2bPl+9/V4SvR
0BEZalqHVmCRb0xv6s5J0njkqUTBQRHkVwZl45oAoXCuA2LQg/BOXlk6T5tC66Aj/9mAyhi7x771
Ju32nMVgKISLlv5oBg6S5BhZ4YbAIUad25xioyBLbuh1YOlbTxwY+N9ShEmOWZsWR2eMHyLTyrbx
b5O0V3Ydlou/L0cy2rHyQV97y/YPTr9Hk7b/PmTpe79Gb8tgS5CTu9YGLz83adQDWiDToCTHZBHZ
ffg9J8yTJKIf/GXeDdhYb7NWtCtfc9O7ooAkCNxP3012pd3ZzNFWdt+VS1L3PQ4f2vkUmoRnb+qQ
VCKnccbVB6O8lIUREKDet4ZPuBYx28R26/Pp1jyBuO8Wnc/HhG7yl1tDBB4WJTY0L9WseORpy+0Y
HKmskSlhHpti/iRrshhKU3xphnqtN1PxKG1qBAimnl1+3Jh8xLY5qo3Wss0UJvAn+nZWjG55s2VZ
6y6mnmD120Bj8tXX0C6/jko62IE0uXghx5C23IMt66djvJE2JkfRstKjdgdn5K4oJyQ+kFl67D17
PMPNPMeiRpp89ThB4d8ATZtXsioL9vC/EygfszuJW9pY3p3PibfsJE0t2dZbyAb9sgYMTZ7wOBFJ
5iPNOJb6XUp0vFnO0aUVNWnXQ9s8Mnc4yJqrziZRivpUbR0ktxbSeC0aVb/zdaTCjA7SnLSFg2pc
zCleNFkdr21PqS5RaXE6C5p3lzqaceH/7RLw7Ggvvc0Bitqb4T9TqS0zYCgkc/fmITej4ktYkbjq
QqUCdqQo62SunJMJoeTgNaq5ddgUue/Jh1yBYFHfrCL6yglX/cOJtyhqBBvuM/XWIXvuvvN0e1lU
ATa767xFwdz81LXeQbbaSgLxPp34iqM1au9UYiH3KRI3K0Ov7RNp899BKoQkUGhIegvTrbjZbBjt
u0LtyDfHQ9qVcSp7WNa/upG7+f8Z7t9eVdrEO2Tdpa8DIuVrcXzZiqITJ6+yINloFRPwe7qZpEeg
T9qm01X+oMJX2mR/WSUR9JF4d2sva7dxyZLJYYFsC9KlDh1h5UJmOXuu+pRkUeczKHvvruGEbWry
alfoanTJh5bsX8uwH9gNQnnK84EroUO6QBbD+jxa3dOQ8A1WxmZpDZxxsso/XvmqH1Cr8nLyMn1d
VyapMoKsqhsWhbwShXSZBZ21E7vW0Zz9mPVyuuOOBuZ6DPuvJKscKtIq3wLgRlvyy/tdFfkxMjbq
V4vv2C53HfA7hVO8jiQgbT13ntay2oxtv0aoKd/Kqj8P8Uq1jHgvq54u4FcIXRwnbpWvASQr0o1A
b1WqqpzRfyauOQe/Vqmu/jJq+c9qLfZbZdVLPB8UWf+zVVaz+9JcT4H6vZ9nD/KrraI6lJrE+rZ5
QnT0wArG1lAs4T+zypRePcuaLLIwEyAL/Xs8GHm2Hp29brPRz7aBQTqMalyvxGSdxJhq4BCIRDPZ
YOq5eW3lp2aSoiS809rS16U+wJ793exVllGu5IjXYcmsXUy5r6xbpGKWfdoXByvJ0AlELnY1E3/+
VbWAMOjeZ2UerPWshdGhq938yUiMr4h4ZtsyCIjT6YLiLAvXH9vT4N7JytRUVbe6NRpKoC2tGoml
sauGHUDDVz+vSCb0an3h6Y5yaYVgCKcBwV2eQluyNOODvazywFwMLvDJqO3YN8BN9oJA2+/nHqVL
ji/iT50Oo9K23C/tEPCgS0o48T15Gd3Q9jAjCu8LmKAvWtnXT6YxJQemStoaxPPwJWF6nBreF5Od
Ok5qS5VYWF17NGf3u+zHOoDHN2knDyMZj5xHdCbP3ci6IsnU8cnUbO0zGaVodxIispdLR1lkLIVC
p+QxJVaTsogq0j7VtkIgPHdcSMPl7JxLz17JRagbC7m2PFhqfqveNUms3hWN/6mOAm0va7KQjXHi
LwZy4843u6Hr5qkrjblCqlJtvFd7Nuaz7UfTolcRFZyBzK09fXS3spop1guqzkvUWNHEENgaU4tD
PjU9PMmrZA6zZiEvg8BNmsWtSXVbFi21RmQ4XT44/rxE9m9htrYHzXEeT7EoAnZh8lVtDO9OYXdb
2YD6lo/0SVS82WZOxmFZhw1/64HoIXkZCuxOLEQtxAPndC0Eyedavzp1HLlpaH0BxBIx0zIquoHn
prH8DB00RuFSK2wVo+c667tWaPc0hMvzVI+NXZvp+ova+z9bQd/Fh2lAGY55grsgly74OjvJto5N
8weE/X0Td2zyAWlg+ejv7cYp7uVGfqpX80IN8vAoq4EWhutKBU3mJs5LM87oIyXzZ9t3y03ajmw+
ek79LuxFpU+fSZkFy8pXmOOdZUWE1KFQx+jddBNgxl7z3E1QILOo/y7NbjaE29IYF1a2s1mjHSB3
Q2oWV+af1UkZByFfSPP18uoeEm6FdDjw3N99/hrn6q0hL5AvbmMGnvPgkAexrXNnOClBMSB4j5SV
NWh3HVrmJmK+2GRroo7DSRZFnT8rY+Bskya2/bO0gQYhhkYv64XsQZBJxPa0GLXK52Sncf5TIv6K
1jc5SWU6bJLfyVz8AZ15IVutKP5UNGq3m1tNJ6tB9IjClpOg0o7I0vvtKLPAQPrYBJh9YRmbJKAt
eyY0JZOQuuUQY6vUib0p4ZlBu9Y1dRUE7Y+yZCtfSSt0Asl7IbPil9g7/1dk37vhZ4MUgL/aBCHj
rwY3d0h+vQ0jvaVK/FU4/s/x/22Ym+0qH/+7R25BVuG3y7uJxLuJhDy09L69VyvUHwMzNxaa0lQr
9hiKexTG8ntHXBFfQAKTfSctsphDVOTqwXY+uHppO7Ee2l27/B5hrKaM25jfrWVPObTpqv1lYi9L
msysD1G8sEy2kaMw3syxFXgLjefquXSHtSarsl9WpgXHmaq5UQPSxknz67tTRETo7Z3JVyff1+GG
P/fbW4PXdv2xYdPx+jZMVYiAKSuEnJ2HjG2nzmOjVLcq9yFtPPNM3MtBtqnCVAwOoA5jYnYkqrKh
LbthXWuet9Jj5uFLVnD+oqFdqEE7Vx/+qHc28J6THIW7QveAms2tndi/dg/V5ey4yc6NOuvSWkXK
8zXjCFRrVEJ0IBtc4tm0LvLKDWpjH7Tt09VPdgmG9J/cz+ddxj+DjW96OPwkdm1jRAtbjCr9bkOJ
uNDJKYvD9SU1WBkRWVmrQZw2Dn0XkIJXljtZRescIWCLVCRZdTNQH3X3hGCAe0RfwrkWf1Vlg7T1
XhxtyimMIQ8S+2fEQ7pA36Z+QGOufohizrzMUifja5hqPmYK8kw+2qQzT8F2lQ7QOmRV+sm+bczc
w2SD+dr3r/GaJmy3ZUMutobq+dEs+p+F1znHgUkDKfCQlkim+tUgJMsrhBDAcVpxU9Qb2OUwJ8AM
VloVrOQIHy7lsNJbtvgQRPihIY00q4hHIb6JJGaZoQnfxt6JlGk22QYLtfRyyNTVtU4Wqnu6ek1e
AMHCDr9+aLFkp0L0h3rO8ps8QabhKfMVs/aV40xWIfMrCispFWSYOfUD6KNrh2Qso1NEniv0eeMQ
Z+kmYI9zFzukVc1lZR04s7V3gTk8KsZAljVU5IUx9+2GBdT0OWEXgfzT6V0PYCLwDWk3ddpf7bld
z1f7kOkf7NJ/Jpzk6m+mnXJGVREkywg+aaiqSy3UddOE5XFbTtFhFtq7g4O0gIaA3qYRYrsGC5cd
v6hwJVsD0Kwn3054QIm+VT7Z96oS7Trhi3KCe3AD/xWE6fzQ2L2xaGqoPbDgFhC7jS+G1iGPEfQR
OHOTFFe90Rdp7CWXPirTJxSX7ipo4p8Is8o3dtAoANa88pNHJjP7RyXJfmi0c+CPamJ2JkWzPoOu
RkCoQgRocOurKbBDAEWc5NdnrVbYS8sIz5bO0kc2yKosSoc8dj9AkScIBfPl5iivFIF0LoZvt+Gl
WQ5ysw1h9LlzPqVjMW9qowm0TTXbJC0qLNdWCJFWS+6jDdMo0WTFSXUaO4O7eObF6YYNpGzxH72I
pYoPhmesroPI8a5OZtK/aYpR72Ijji63wi6Ioh6m5c0CHim6wLFEK2GOrGe2JIO9tN1c5FVTuvPS
1zRldWvQJpdu7JoGW6vPyDsUL3Y1ysuiJrIDetPKSM2P78Jw2Irryu6LWyfDIfCn/uCpzs9C2mRV
NtyqH1ziSkkXH+q/h1Fm31z6yGotZeut838dyxEvrLRluEOzeQ/aY95GoxMuaoHQaiH7gwJwy1Wp
eMYxDz3QWxK1lQCNOiec7ywnK2Kz168nFZVL+qgFf5Rp1o/SBfxABFkJAaYgKK3dmDoOs8da+TQM
2p7MOWjcajhy+CXY5cJezdV3I4HUEcWhfilb89CE3WZQ+kPcWMXXMHMbnpKG8hLFZrUaG2W4t1Ur
2jqwNY4u0hPLLp1KpO104Pdt+yVrnPjFKBXnviCROAf39uJzHvNcBAfZJAvQD4Q0qw26gXgzr3ho
GnOB5u63Cq3g5wRxW5QrlKWsWYgZPTsjPzI36VYTc+2VYyxsJUqegrDrn5Ixi1du5rfbNLP7J7Uo
4jN3wFfZKIsx8D+7zBZPsgaOw9k2Jrmbscq20JLBXDGY54Q/B5ubtNuyEXyeupYDv7lgDiMgPj2E
bGJORBXyydpp9W2VQgOKImXgIfxLiUcK42hpA9jZIr701lA15RdkXhwQy+wCKFnIKdOY3MtIK6IM
76o2S+5lEJZoa0RNtgVxfNeoqbqYWmYdjtWWHBcm6oJY/fLRKczikbk0yRL5nG9lVTYYBXnCcexc
pKmx+vqkt87z1V90ChQhlxqw6EmnPk6Xg9l+jb2gO0oXTjLcu3a2l7cOmtouVW6Sp0YzF4nDJDgp
o94CFZz6ey9T7uI6UFgsEfh5QbKsv2RDw/m/mpK04oPy3BoOOQtoFNVb39cMPkS/WVZWyBGZeJim
egLbOEb2R9RkIRsL4XFz+99tU48K39iQ3Jso68J2oROypnbBjaynOHOP4xhWd2iUVEtUWrNv/7dH
xhjjn2N0WoUmiVEEuypJ26dmUt593uOpELU678LdPIzaUlHM5skoxvYpSd91M00epcVCYwQlQ2vY
yLZo8pyLOcJJCpr2IY11wpor88LaFGXurO+/DjyyQ0uJ31vHMzaNZ0T7IlHtS8fNwB5c/1jzmKtJ
1+VynD1l7ZYEQKL67oLDnBFbmlv9ZQK9dK3qva2/dL3vfKjeWqXzv/XN2fvbwbzNZr09ycJTIR/w
0C1AOf6yySu1g3jBVrDPKUguAjynDFldFbLk6mrsRDRp3Dm7zDbmw1xCx5ZQ9g4FJJ5JznOvzcpu
6jtC9XM9+qRWxhLoZ/iVwEnCwSL3RXdiJBJLYnCSHrCrEV2sQdEvCQQZkpv4mZyyoFxfG+24dfZ2
oL6FpDRw1OO/Fg23CM+eu22PgM2q8GbjuQrN5sjxR7+QVR04+H3UJIj01Eq3NIw3TS+7J9lWA1hI
lCq8yJpWTuXSvcwRt/J7GDjucUqUZEkAAPIikz2d+2o2lsgthV8dw9kwU7Le+raEKqJDyLInJXwt
hSCYcJA9EyFMUo8QnWRPptbR17myNvnkWG/DMJTbPlmHAejvmYjh+p+oQudwajXl1e6Hr7VVJ3ey
puqvTdeqL4TUdQ8crp3TtED5u/M5ydTTYCmrej5kW0KB7TVxeu8Z+fH7qrbzmSh7Zd6VRF3rKVtD
qiiscIQ59ftqzCBlsBgYNrJBFlqZ2lc/B+DHEWjY8tY/bThEQf6oayBA+OHGyVHRGt2OlXE9JRev
U3XumKn2CKl5WCZl4/Khz8GicWoTHJcxLks3KI52V1Xu9TLzy+KouRZb0E4JkVH51hnQudlwK5Aa
GgkDn3hKFcaALE7XDk+6LzTDMzP+lvr+kq3H7kcW9/cmMKpP88QPxjSq8r71knLXDzZ7hFqmX4y4
UlehxoE9zO4vstPk7ksoRN8da8gWoZrXL3mP0Hrt+P2iDlAA53ywhyjKb66ZzHrXJnb3zJ6E0Boj
tl221kUYcMhjfpONThF4T3wwskkWyJ2/ot/tnWXNsBt3abgDEWdiaNDF/zqWbKyU2f1zrAjBE9PQ
vLMpOsuxYv05SDNzJbfdeqtLUTeK2p/7dR/q/ai4y6yDONSIuXWrw/6Y4cHsYEVYz6kWO5uqz5N1
K+bafVyDvlW4A/eiqo7GfGHXmnNfaopW6k9j8iA7ysEcq9yj4DHwzKMdgaCKbK3MO8qxVGP891cK
Xsog4tFjBP61CPTWInQ0TKJN1zfdQrZ4ffWzWVavPmrWaHviPPa3znHJyiKAH7TQJoPbaE2M21G3
0TYjjJWzwJT7qzD5AnuuhtoUIcvE5dU7iwiuVbT4MIPIU13tk6WGhBm3nb8ZgmL6bMywp36ZuwrS
rjSrzr+a//CWg+RiT+8Pb2kO4/gfr4BtPKpuv2PlZG0TaPTP5hR86+16+gYk5FEBQPRq6rFFcpWl
krlZs/zp5nkhPcAsbobeI5vTD0sC2rs3I9bGpcEJ/JnZJORVVWmLs6x3xI0PggvlDd+YWiPbVZg/
8qC8oCvjfhr0GrWjil1th/3UbQ1n5+A0nXLqe09fz8XQPAM2H+DKNeO3ojbEjcf8wcbQFurwosu9
+bknsAU+iUqMl/jUrJpwj3+xo6F2bs1SfQ5cWLCDZf30jxCKuvnf7MK/F/6+g78cX36gf/rfXjdg
nL/85fv50/9fxpfvvxbv35mK9cgByrPhWd9Doxu+dVCg5yRFH8ZdkEkXAfy38h1bBvo39NP/GWPT
OQC57ZlwWtYOelC88V1/+gyvDRRbrbw5OszjStgRL54+Q+RZmr/tOYl2V7vwn12z37F70i4yBFeO
jZnU9SLNFPtYDYaDgEevr2SLLGTDrSqv6sagy1/NRdwdunAcdzf7pA0WO2Wh+oTqMlymLNE/lX3z
4nKq+gPebqY48Ma6ediNaNQsRzAsm7T0atB+FOhp1SdZlVeyUAaOywOzbSCh8EhSSNEq5/Ysi6T0
2nMkCln1rdFagnhpVzdbbXbsY8t6oMzxxjCDeSH7yS6yYSqhypLTWYP3d9RP/Wwg9VYHL4VrRad+
cLSrfYpBnIypjZymiiIJawPz0g/gX5I0O1ROh4p6SjTX1ssR7obdrpzY6CVvziEVeTYE/y6fn8aI
5Y1XsNxypifUQeYnF+0CUkp7xBeFjbSbCWFXJhyRTZqfrd+T3DY9taMHApewDMjHXl0tg9EloyDV
L7LVjkSeFVFia80I56cOEJdYDTOZbJeGanjvcTi9aXAJf6TJvQPJMFjYNvERs8gTBKu/7lLmLXpB
2EGvdp91MtyGLcpz4QUElFhiGgNSvpC4xp3qhEQGaIDd1Ko8yNrI1sidvKrumr4ar9cKz9iVpad8
ZiOBQOTwkzWUBaSeV2Qmnuu8HItt3U9MmQHqLTmcHM8WaVs5LChIP0b/1W+K5VhOJrzbUlkHahYd
Em2YHxsrBjkLWG43qpa3dtuw2bgjirGaEoyvbSKAj20e7vW4G18nN9YWLABzdBhonauEJwoCeGYW
jaiUVDwxfheIQP6ssj6KD4pXwaOHBXQhDap/aZxuyVyEU5NY47aRBGjiiCp59kDv+nwVjwb/JcMR
dM2CWGK24Nd22ejvpSI0xJvEu+PArT6aRJegDaX05EuG4YbB20XVkh2Ru67+IAsm93eGqoEyDGCX
Xe1gB0ylvG+I3H4oUhJTIn0Gu/2rixlVA/uG4fvNNAPp3KkGG9q3YTgnRdiGJ+O1awOYcpnOXb7S
fISQa4JxzsmsG2+g+KtAbd8KSw8uLjDPhTSriY6Chmm/a1AtOe93N0iwEzeVsKG4UnQRrqzm+zqp
PWXVxTVrpCI3N3OvZXduEuTXIkPqBGFoENg2oSiXgsjKrWqgw2Y13XSXBb1N9o3mfAbRvCnNoPhe
DO17UWvjq+mow1rR4+aEwttwKtqiWg161z73VeavOCKPdo0Wza/sLxBGE9QkXwza9Bq63WeFWBPS
BKmpgcX8JhuezLw1n1Vip/jzzq85yjz34ew9SqdKfGXIedAWTgRpWc+7raKOyaYy4feR+zK+GL13
UnjufrFdOJjGSHBOFKE6SUomXLpxaL9UEyl0hZO6DyNkseOgEQcwEan9pWLzzfCc8g3yfroLnCDa
Nq3VfhJHRtIBlV4YuFPeH+pe15/0qHrt2HfdBuwF7GoBfm09TXsWEUebpHaiA6K/JEECs1oi9qV/
HZUfla5M/xBQyt2PfPHH0HOinVFGxs5tfPWhDWB7Ax6b/yF+CICW8q0O3JS4m0a/Dxxkq5veQXKW
UIe8aOKjJwjSsvCnWT0R+5NtJhFacbNdr1wg027LF+raYgnHUOMjdgwTo/N7HD4bGyFU5NWqMh8P
weywtfj3pazLQjfN8aCSRvKfTmqrqBw7B8N4sOKKUQhgDIkRApWgEmRmRFp/CerIeijrsb+PvS+x
aSCrnmZhfgom/1G2OV5rPYRlr+7qnJjUgZSCeJlYobnuC1vjDEvUAyizS27NBdg33D0TxmPpbrMK
yt9U6tpurjmSJpndYR6sceLTzMR/I2DZd/dNExH2rw4XWQN4292XtssOc57oa2mTheApoFWgXRAy
YShpa339PdOU9nD1sN71LDiwQzHDEu3J3SqItUA7RsQ/VrrzwOl9fJeqHiIzofuQGZXzkGdWe0BT
O1rIauCM+h1qimzh9e78pdGGw6gT6aJ4ybxrFdPcMOlQPxGACP5U2Tej8sDOU/8wOlVycC3dWwR+
8MMsEzHlExrW1pNdMTdpOTdbjBCUX/QkTleNXzW8fooQAFGCZ6dhwuI4pKyrWe0eu1BtOLEt+jtf
yBWAiJ2euo4owclUsvcgQLbZcQDV2TZ0AfK8H0q/Sb6i4hcs+sxE2GMAqZa4jY4YRExohtNnz+Bi
0cLqYuehY+NvPY2EH5I2rm3aqiEbg8CDnZ3rxrFn0rsPej5GVxX3CNVud+Y8JGfSv7kV2WNyh9Qi
j0VWAQ+TEDOpgnJ+Qt5MZXsEQbbRcS3YK6P2jn5CQsYhP2oHkG0bOtU/pjrty1xA+H2LjOFuRuIg
C6eF3WvOy2wjjxt1NYvqoCZDWk9WXhPU70QgoQxhFMCHDad+L9MFa6HgfVLt4gRKJF1Kr9Qh59tI
XWRHRCeQLys3zcGi6k1/sRq/5jdt10ihVsqrG3okRXrsThR6/2QFylKdTqF16dMyQrNmzA86Ekrf
jDL/x1Kt+JOqEb4YxS66sprNuWuazgTK2qAusqC+SLkeHWi/Y7tVaSzUoenvXJFGJjNpZcYtsZg9
OPz+0RXpuNI0JAF0lrTXD56b/g9h57XkNpK26Vv5Y44XsUDCb+zsAb0rkuWrdIKQWtXw3uPq90Gy
RyVpJnr6AI10oIogEpnf95ricYK7eMBkuluUVdztBjBxG+yR1EvchCH6FdpZlkDKAkyZDygXNtsY
fWLekL4RrUu9FwulSK0H5FjEYhws70vXlhdcIBx/wavWmgVt+dS7MIthjpRZuMn0nDdlr8cK4KgE
T1cR2RAzGvuOMJU+rXwIV6wT29OtWHae2DQmgkwOaWluQxRtnFhT1YMa1/hsITO6SIRX3slDOidv
Kr754VYZZzvUa4yTbFRTA/URYmTr0sTMI3FAhTSGH50TPd1YCtL3IzgwHuPcuEadq1+DvCvPEAxR
df1XVT2fNShMesNoHz/rh1gxllbdFRstjH10ojHs3N0ux4wIdmc0b5eSF8ZytD3VVf+nVk9o6w9B
/pGe695pPpTYbBeGU46PTjW5/KVGf2Bn6676Jv/GCsDCRYMUcqdmAZkwKHay+NlwK5K8it06u/ut
fjBadRWhq72S3T4PeU4Iw8iussZw0sJZDaPWLoXhZuvBO6jC7x7kIXD4aj3RqXtZRKlcQ/EXJZ6h
7h4UfoUPyFxmW99xcJefR8k61DRhr2uRe5D9+gbiSzx5m9uAuVsugmxTT964kqP6yugeqkp9wZI0
P8mqwcFrtqujsxwEdi/HbSTYFWQozlpPIG7UcK7Uq55gLLL8zJ7iXfFTf2NYun8grKw9aBPyrrLH
YNffiG6pj7XqVPvKrPuN1+AVrObRvs4LU8fkRXjnsoHv37rmCVUSJFzxEliZxixShTXhChnYak/c
0nmzeLmEhW28BKEWnXowaMvCs5w3PaiZCtUqYpedmy+mh/1J6gTLJgcxr2lOvK9TXTuBTwu3URT1
l7xpijVqo+oD0XpradR19FKWoYa+TIouvTV+UTCE+KPuon0R6zrvNmfcht7kwSvh0AZMzm42CnY3
ROMtD2H9ZHz3zMRZNpM7Hcu4s5/DxFoHxUQ9+itbbUI31cz04T0TRKU7ZF09IhG4kOukQObhYw4s
LCiG4tIWU3XvBf1XObxwhLVKTWTZBdnrOEzvCDbre9cFat4WQ3fWbTtbB7jtPpmlZkJhzcKvtYV7
tNzyVP0+7HrrT0QOnk0rzt/DPC+Xaq2Jh2wY/Y28Ys/W43ZFG93Ws5L2mE8NVv5UDoMJtF8Lv5pB
dydiwSaKK2agKr5rZLzGP2bvGV0EzrsV6tyP3tJPehoYj0EPDKNP7PdeB8qioD6wN1CRflT9hF0k
AgVToWYYemU3FJ2fGe2RmaNdShQdqNZ2OWbfPKcMMaDynGWlVWLnuxT7LkEsqe9xTSZeA4a6Mbah
gkW4bB1idmgBkOylbNVLSO021EK8/cyj4gpnhWax/y0J1rz8tW9lqzWYdqXqyQzr5DIqRjZT1Yan
GWFW5GJf1db4zF6/OPgiCtYSWPZrfTjXSyDar/UF64X/VC/7K0NRkZFMzZ2aRP4mdbUAC3o9eg46
Xdm2MfoHthfFz71QioMlML+UrbmWKOw7Rt5Ic6vrCtzUh+Ru0uYkTlN/k3APQ+mSQ98jU/CJ/pB1
5DtJx/9AfyiDkRxknQSIyIbaJC9QAw61dYSOXRza7pxJJ42sROK9dJjZa2FheVK8Nzhev1SzgD5B
QBTO5q7Jhxlv2hxUo4wUGGNrnOWZmM8Q9L8MypQcZNVnfZ5Zzbb/MUo2kBD/a6jXmD+NEsH0vZpq
Yyc0Lbq0aWyvcug+K7NAZV3WyYMPtWEnChdXK0g8l7rqWha4cP/geRnLboo7/sIfQ3AH27pl6xxv
/eS1PA/SZDMTV36qVFTPWtkTeIfWrENl1Rl5tasQul0kbh1guDl/QswnyGvL69xGz59gFJ29Sj2N
uJPeuvfWpMG004bqu6t/FHk0fDOLTF/yNaQXUsvmIcAgbCOw270EWmzikVbbayV12VlqXfZiqR3s
nFK0u2EuZmaF9HLsVAfZiphDB5Qp6E+jGmYvZpt+caPeOsPpzl6MiK08T9WhCfjZqAmfWk9q8Q6G
D3mjwIjOkeKmjzCHLrLedPIchAak4QlHpXe7L1aja2Uv2L4bx6IP/xrupUiMhaion3Ur+Y/DfUAt
79aU34Yjwm4cfdsVSzvVQWPoobeMXaI9sT6yF3Da6LVu31xEjZ6bqlaufkIiPXWi11YPnAMhngZP
myJ+Hdi1blS7Bi3FPVm4ilVvxejhMKdXwXlocGcf0Ife1SMWSYo/dqsmKMyXKbT+LBLcKcrkHmoy
S+yZhAFfYxFZ+dnRjeEknXalH+9cxe8dOw7zXxa9P6qqEs/CPo08IKxVu6+S8iFCnVrdwglofiri
HdPusYp6KFs1PwdxBcPQc9OVbhgoIM6HNG2/JMil7MeuxDhwbKL0oqE4voxsu93Iouynzg3pKEgi
Vnp2u0A1VCtXT0Dhdfr4NHhEESK9fsOBsCRDPpor0EhzQAHBbTS5k7uBl9qL2SSL2IybN0O31IM3
OMpSjvJ90S5TE5to2aq+jcj7vRFoCU9pgpMaHO+G1XuUrsbaKw51qForwprBpkt4g6Mx0FnwGNmB
2cbtNEeouwaQewI/RJSkI/sfB3W612eZnBVrb2fR9BXvdzTKlkQfo2eniUFm4ZX6kdYg9TzrewQM
gbCxPT3qGTa0w2D4R8OEz4ZURLhWbDj3ZpXjVzQRbiabjj6i+a1nFiY16CNtiW3CdvAKew932zrX
oVuu3DERb5UwL/KDjDDYxXAhsYbjRVqoE1CD3Isu8syqy++KEtgkAn+pL6vGxcAed/GU0OduUNhw
dqrZnTqr7k/yrM2iv87s3lSOaghUnA6f1b91xR29v7W23ayrYhUEJmPSZnEbpDsXK6tb2qznBt2V
InqTjcUMF8nDxZg4yZNMftmK8ZWlUnYnm/APyFYCf4utbGQJktyuVYauckgH0slBLPwrJnbmCqMm
oE0hbHZZ581nxN3XiipIF+NSeKsvPVHvOrK3C9njc0ASIi3l2kMJSvNfFwlT/ilOiMjP/DGyXo6K
O8dYuTF25LLhp6vzgcYljNTinq1E+1xnzl04diBB5pKjpc+KGrpnWbLr/LuXzpocY9o92zi64zVZ
TCdzLhbgmRel4fRAJxipIlqzFL7bHdp66p7jLhiXKT55ezmWiDfWkpEx7eTYQWXCHvvA2N7+DRoK
I16Ha4Ic65Dk2rS6mmxkax97JtDH2V+vxIKzSi0sFLu+ePGsaDepwv5iGYq1SgA/QB4Kiif4g9db
Paocq5j9/EkdsubBMcRXWS+vE4416pxuM12tDO5110zOl6E1NGbbproEYeyeLWFahCE0NASbdFjV
A7aSpRP0V1iY/VWZ6fkVr8lJdYGc/ag3hRmsSFyarNDoIRt8U8OsIkOBZa7yC1VxEXYdLxlmJUdZ
lxpxtGDGNFflvokAf2us4telK8Z9TGLzqc+n+6bq8QlqiAWOdt09WTZkRBwCTv1culUFqJlUaM7K
UgRfDS/zpD/K4uhF2dpPgnHjxWAQnba1Nplk7qiB1y6K+RTz+I1RdcG8hKGundk9GrjeYtVEASCc
GYerTfE2dadDVtjKe8OUaqasyNla7xAZ5dcFIvK9Sd0dJmr5My+J+ohC7OywSz0aQX+MuN6o2qPZ
Z3mwGq9BWWrHkGX2UYcn47REyAWT9sLsh+ohUzJ3F4zRsB2iZHxKxfAHoX/rj8hiHkEv4TUvjGTj
gLw4EEwPr0jgIidjxdYfTvZgqUP7rRFY/NqelZxdDVBAXYN6VezUOKKNUC881j1McxTlwYt74zgH
ZoD7z5U/nbqyVm/LdEN+GM3Hub0xtXjpzltNlvdLDAm8E/Frw1n1thquQkWxV23a2GccvFv2PBFP
S1CUu07XbfA1NPhmDWC0MwdIikzWO1lJRsu5NZtBANnEtbrFgFLXqtXQO1F1a3rAO9fczsZSWHiN
TcpsPHxg7lJh0xBND77LhhORlbMsyQFkD9XVMG9VVaVoUxa27bJM6uoqu3i8w/ZTrlkLHTXgB3M+
+ALxDT+L3b0s6p2fnAN1B+P5CuWesH71YqK+4C8gzj+o/JPfAz+OsUsK80cV7spaTbEYKFBl2dve
FOzZLfnnxA3xQyL28hj4pbLgwW++dGXy1xUFOZB/XbFGN2vrTpm6xipU7AwtRtOiqrw3hJg/Kkuv
rgFMAuwe3RdZPeoq4ZV0crfO3Kuw9a0pQu2J3faE6bswudfUd+jjrgaw3Aecqeq3LF3J/4fJqR8s
nS0vdDo7L+BiJ8PPRdwtlQVJKGuZjhNGS71RnSIFwulmnE+72QpIHmqttPEOoU+BAEqzkJWffXSU
e7dmkarLMCPsKJ2BNTHusoZEVcQzuTDBaD6PdiLIA03wgP3cX/dV47w01vwLyl8xFnPPfh/+eSsB
2tzVrPZWgdHmr2OZNkytXrb3PSVcOZ7XbZQS3LVwcepKO95UXt9t+cnmbxmiJ+0cuDWgwKziIsb+
EyHae9O34wXWZtPXFiQpb7A0uRdxnJA+9WEr/pBqlGdScPGmynhrYaPNKtfbfPbroj5dhlaqLzO8
+fo266/jfEhKhzi6X3y0KRogsiTrdT+ERVqOrEXRX751c5OqvBTmm+z1Wd2MLHBMkae7z4ayIIAV
2QAY5dXk59Vqp4F31bP4a9H7a4Op4ZzUAz5X7Rg+ZGB5lsIChTpWABj6IC+/aFrzgull+JHpZENF
y6zratus1Qq2gIZ/EE6NqZRifuhjoL+55RgQwUmHJ9HHwyorSuPaIQGzEXVU37UCRonojZnQ2Xer
T7x8Fwzt0ilcKHokzMiw9EF9J5tr+KA4w/QfNRvEbUk4GCmePMYmLr+fWgsfHQ0YV6YUxN5jgfkb
RpPc7bA5tODx3mDmye4RcZZ93NXBsqr7fMcshexiHRmrYJ5w5aFpoiK4lWOzyqqFXsMk/8f//O//
93//GP6P/5FfCaX4efY/WZte8zBr6n/+w3L+8T/FrXr//Z//MGyN1Sb5YVdXXWGbmqHS/sfXhxDQ
4T//of0vh5Vx7+Fo+y3RWN0MGfOTPJgO0opCqfd+Xg13iqkb/UrLteFOy6Nz7WbN/rOvrFcL8cwP
ldi943FfzFKFeDbYT3iiJDsSyMlKFlvNFMcK8x2+clpBJngX3YtOstTXnv0E7R280a1VZ2WJ5OVF
NuRigFpV5uiaOQh1GV2ybhu9ePOd0Nk7U9KsZBGtwWxZOWl0GoyieGtXIKrTt1gnGZRMWrKUndS4
61YuodC9kYXPmZOdp2aorprhFTvXz7uFpufQx2VlVjrQ1QLvJEuEVKtrpSnjOqvdeOWUaXXN7e7r
398X+b3/fl8cZD4dx9CEY9vi1/syFqihEJptvjUo54Cpy++LserueyV/lqbwegamKJtMayMt5qNO
fZG92E0kbKbZEfha9lHMnBl5MDutxdMn/gCaV91zy6mP4vbwo5c5R0p+VKm+ZaDKq7bLwo+GlwTd
iskjXSBLYIMho4QvQZO0D9nkQOalj6949TkyDaIi1//yZei//0h1Xaia4Wqqbmjw8Ixfv4yh8tLG
723z6+B5a31Ww9bmA/unlsUbZyYSRR4Ig39Vls4QrCqSHD/Vyd4tOf5jnCsGnPF5tCzLs2BAHFid
UkKIk45AVNNuiGEkLASs+FwFSXI7dEMWoXouKyDHqipyCvSSZb9ywYb73VGOkfW3LiSCn1El8dFF
qDV1kZsZrAQdu9K//54s+/fvib2aI4SrO5rQHF2dH/afHmYBOHTq2FJ/m6q62WhGm24M1tB7wr3J
c9TnF8eI1K+Zk5KIas2QuH8QXQI3URayoXCMZzSIvUdo2dGhS91xHQ8ldoRV84hJK9aeUxI8dE2U
7G/FYE6xyDyLSuB62yoRBj1B0sJV/dEiczEjuvdxj6XbZ2ZGnglFt+8+x8pRnxf9qTPj5efKHp/1
3gDsF4lF5gUgL8ciG/2jDSM/v5UDHbtPvq2tbLXmLp/9EBIMbiNcOeKzOYnSzFr2uvD/y2wrxDyd
/vpYu7qt6aaw5yCDo1u/3qFa1Wp03yHBd0pYbvpUdXFZQifJcSGeEo5h/46F3Dnyqu5UNC5iBl3e
vNm1CI960mX3oRll91qCS2rSu8Ze1t0OHQwZPygwbp37yTpEgFNiPF27lcV2tLL7vhAOweak2Yzy
wz2vIPmdl90a6oyHXAh07tjQs2YxVAr61XrMaQnzgFCyUy9jWytOblLAF/rptEGYeRdN3tVTa1gB
UcY33ifmjjnMOk1DGW+HXg8veZSINfDa/j5i5lhhWBk/+R2hPKIZ3otS9FDxhkl5T4Lgm6IC0leE
c0KXe3qCs/ZQGVqzmwCQEQ5u46sgJnyVZ3CKvnMBFCx/VOUNYpBRk74Y7jQ4twFF6cNgTcHPfo5v
OuiXHuHKUGHWymdhvMnKy/gr4ScI3DZiVL5a2kvD7PFDFib06Pkstick7eVpPYXurVIWAeQbh+ZP
MyZH7i/BtMdz2DRZu00A1Fse/HhnOKOyJwkco/St1PpScwKsEhAbOGEV4J0SpemOxOURCqAk6y2/
Yq/x0yng7zWq9dPhs0/usrhdybIlrG+R4ddbL2/2oVoEz4HaFiuTHMUpnwzn7JJHX+pzUqBNZ+PN
xHzjVZxvyLIae4zLySN7LXndyhpvdAbJYBg8HytDB8rrTHgYO5d4dA0sSzYCUo4ufYUugulNxdKo
0nExqhE2YXNnvXFJR2fhF1u3m9Pk9uoZVOlfhyzDqIeYgL1lPz+JRd2l6jnSgC8ib7+R/SztQx2b
4GI3sXM3ZljYD54VfHF72DHxaLIt62rzag/o3bm5Hn6puhyCluck4IgM5ZF03NnoPO+Z2FW3cKMD
ubTxrHiV6q87PDZJ/wK3c8vioivwK5DuxWI8ncqjrMvAvKIJqhUXIjrPfYHGRsVO3V+zFSYABgZ2
NyLm7K8Lk8WtkoEfkePkEHnmBhGEo4S/5vNak4NwfsLDsk6ChC82AoO3NiYvWNlsK9ZaI1jhoK5/
hg2SH02vsi61LazLGIE6/Ps3h1xO/DIv6Zatu45pOa4mDEcuE396c5hlhLuxYhVfFSPKljZRoW1e
FniLAmR670wU7NC1e8kdpz0ST0a/YK53IpQS1cKcLsmkeFffNL73hTXiU8v+heVEfTDFoL5GZbGQ
9YGnhzuiocVGFrUMi1AQHE9E7fSTEQzV7bKlVrAgb9T0PJlBukmE1mO8kIQb4fgOc0psv/bIG8Uz
KPa3+tRfGkWbf/HH2Fn3GAPtE3QXX0M1vwGMI7RKb/W4mbevCfFkCfT9rX9GvQQMu6ESoeNwDCsn
f5zzkqsiC42NLCpjk19gpe5i4l0FwssChnfQ5fuozYtHDLLJsDT1xzgq2vrv75bzb+953iE2iTCT
+2UK0hi/vkWqstYdspjB1y5ocYLW8tfJqr37KC3tc59X/aIx2/59aAPwA75rwVZ2tGc0cjZYYvfv
ZjckW6cV4dY00mZdByBddPAlR20+OGTWjrIoz2RdYApyNbZ9iEScXXmPI+misuAq8UK+IhaIXezA
Q9OXanHytLE/FZhlPDejeQmqaLogSpQ/u8L8IN/R3MlSMAcpmyKoj7KYtmG/rFy731fzyNJnq+ZP
ur2VrSG48bWeVvXGd0V6CGbIGRjI9tTNfCJr1o5vl03d1ydQe0AtZY1s++xV9gIZcYfdQlajNNVG
/XcmM2vO76XCIj9GbPOB+bnYxVFNMCVRCWHEKl31uJu71o2/sz3ImbU72nc2Um7TwjRy+y6vjHOV
m+O+nBtkq6zXGsv+Lzde3tifH1NBjNLUVFtXDTZr2u8LvB4p6q53ff3LKPxqlVsFiFpT6W+HmB88
aiTuS15F1oYtRXRnlY51n04I79oILMoSefDkYnYGcFC2wLOpVLfOPSNcZDW4mrFHykwe0IrKzo7N
nOY3hsIiC89xB9UpQi3DuWOpt//7H7Xx+yJfmLrKz1lXYcLquq79tjSKDbN0dC3Svtia91pDar5r
mGV+Ogw96nzwHTUWKJO9SBGXvgM10q+MzHOvZSryTcz2HiMlNEjNLPcOpRNaBxUIza5LpunO64Zq
U2DNfIV+1i96fWyORagRizeKegfoGpRQMq0dL/X2Bvi9gzwr1Ki7nWU/zv5T62fdZz8Sa/F/mar/
7eEXpmsJRzMc3XTnzftvmyEWJhN79rH6EqXpR5ZdCM97d0MUWedwxvJIfI4p0niF4pG5+qyTZ3Hr
iJOGwdZtQIlGzUKeRtMMItbLcSMvIDvLBpRs5uiHdxxJWo9/Qb07FAbKYAzQWnH6uxv8W56qQz1L
NY3JuicGCu4AwqgA0AM3TNQXW+qYzHV22Gp3ty6gvm5Ffe7io7myQGt2RAa2zq5VnT4JxzQO0mwI
J+Ls6qtmszMR0YWARVEeZN88jW99U/D+zsIsg3bnK8Omj0QN3ddptUU7lHcg5Z0vgZpgT+8AxiNC
YrOJNd+Mxne/WL3dLGEuoC6i9c61ShBjFXMDYkOEg/Mgu4Cs8S/F5CG6OTdkI2uXxhsxAzeD/K4d
1Dk8REM0Fa8GgMi/f0xs+Rz8MgdY7IZdgK227QBC1H+PDCBZmWho2X6xBpDjZR0S/MJdYB0pvf1S
Gl6/Muva2gVzUenBcKt6k93JVl7duPcSFR4L03zKWDrJ6tECO8XL7RtqoPZLq4H/cHJDXcpGV2DD
4vGocJhbnfw+6Psn3InKs1ma9p3ph2LZoqz8DZg7jCp9fJvqAtQfrin7LPSLp0qpXmWHTsnqhdWO
zT1yj/Ex8KdknXiD8rUJF7JDLjJ3VbjBePSKzMUn3uPVP18aP70n1rfWE6sYfTfoCm5kknjppBZh
P7/n/iJztFW1qL4f5wP0n7/qqsyo7uUBqZSf62Tnz7FK1NW3fp91IkIpiTXFL9f6/fqlDSqIbZIg
e/5o2+o5gBPynujYC8XlkO3zWrHf+gjd+Np+7xo4dEmnVqg1eda7XWIHDmWRhWkHrgSDEUTOqIde
CTWhzqxrlw1oXidQQ1233HcFiT+EQhIeE93HLhq6fwR9rhr7IwuPPnhx8+bREWBfRF6/uBAE7iaj
cR6Bs+nr3kXcLcSN+HH0qw6bO3yPIqQrlixcQJgP7UX2HSYcvJJK8WCt0tfXSIZV+ZQsZOvtkDdL
w42m+4QN0ckcNH0rfgilSL2T3+RPPkVWMNKetlgxXz+r5IDfxv9W/O1yLYy+VWkKayHHSpmVz+ul
WI4d1AJLo9xu1l2f61ez0BoSHHysPp8Nc51sVQtX3M7+vl+OZvjGVcmxeTPG3ZJwd3nq596z3lrG
rYHYtHZyJUJetjpzb3lWDD7gFPrF5IgmHRLExFoMFLUa3ctD7jWIGXhhupzRNLe6xjSmvZ3NcOG5
Xzsf1KaF3xKLy+fQyG6Vs5jaZR+NYo260bPhuOO9rU71Uuu7eiuL8jBkWrvoOyfdd00x3cs6LQUe
rEB6kiVZX4zuPneK8e6zqjUj9PPb6JrpZnM1sw9PI1VcJzgaEWod37D1+iDf6F9dRTMeBi04N6M9
vJmlpYOmQb0Jh5Sfe/UxMw3UyvOYFuDyYQwuo1FPy2Xinz2kzR5cVRkeaz9iF03KcOt30/AoylE/
zfxDx+2ykvgkHlDgXEAK0rfLFQcyCi8nLX4UvCPQ5R/v2QYWj+qQtmtL68VaFkc3Du+zsVzK0q3H
WGpLwxfKFsYyoTOfPTLCXna10T1DP4aiY/XXZztsIu2daVh9vZcN8pD0wD43rqnPWlZ9tZC9ZUtj
q3dBUpQPmot4dtmY/V1sO9rZawEkASItvyUIkKXIOr7maZptM/QUd6aaF89Yf93LDl9C4duHwK6V
EDU6eB1uY9wNjjMQUxmHCxTY9AwZYHHrobGSOSqxcfrsIbv5RYaLmtWATDZUh8Vy5bA7DrAmH8xh
/s6S6qj5iMgHKcXEarx9lvX6GrWGEmVNAhX24KXfdAR0ytgavmNUBLAYS82HbvKRx0kba+dF6sjc
69i3LgnPnGvZf1gklSW74ppl6bjnfZyiWPHawvTCpG9AALDO/zq4c/GzrkgNbuNMtNyAcHMXAbnc
N6z6llI5IK1sdPdUgJhRmduXQOW1LBUDpjF5sNNSnIqeb3kqehSfUW38MjkzZUlThnOqEqoyMBMR
BptUkN/LotHKL/CGQB8Fbg6Xpm3foeZaSVZ+mQD5b716KraymIhDMXjAw4ax3E2jUW/kYCQhlzk8
t9deUZB38uJxLeuDOtw1kWY+F5PaHZLeMFfyMlpln9WEMJiX9UgHtOhOJqZlwBb0hncDG+NFaUuD
omm8x8j9i6zXfLDb4LulscHwFg/HYO4uGkXduRj2rWWvQjUvRm2R8gUBfadbhYJiZz+8j2aDBEC5
iPFbW/axYz5bamsvhqae3hq/jnF7CsevZuTDW6/Edz3KdqRJfECYyp853MiIQMWlZMceLEhzb/o8
rT5iP71Xhk6/n/wwgzFtDtcM2PwSwoS3iWMxa/sqrbcbRZOz1huCeu1FyaJCP/HimkrmLXQNhmDF
V7qJMx+V/OhdBKrLDquslDuv15S7wUYHLBblUVZ91ssztfd6/igWnL81GIGurCc+bFsNFg5dU3xx
khDZHkPxnsdMT0A0u8rVzQv/nh2Os9ChcJCJpc7y++xsiuCeFOUpUvX+qA+acVEb37zgFxLPsmxr
WSUPKUAbbFqG9kAqkshsy5LBVbXguY8B3AJ9iUGRtOEzSh32Je5K5isaLS8eHn39Iy/D8LlQRbVy
xhTPI3do7ob5UIgIeYes2qle1typjs1hPpONsltp6MXShMS3lnW/9SuTAdtL6wnSjnaqhDodezct
MdCpo6dpIA3uA774CPHNaAzvozODcOEhPUW+1Z/WPoix2yAIfOUmSrSFCVT6aAuEYzUYaR2ClXq3
U4zmeiuiKm+cxhp1mIW9NuDbPTcZBgZVwWMSmWn1XEIUXGMMFmwd3yqfMx05S2Z1G7cYiqI0MBJ1
ckQv52Jo2/YuQEt6KYtO25UHFpjRrYiionuElwj+aO6cTpZ6Jwr/eyKevHhSvwIF/yMCovk+1KW3
8CvTfkoqUa9yxwruYf/lm6gf1LtBKQeC16N6SEZuUmIVSKzg57O0VNFeYdjGO5X/9pY2NmdIeebK
r0aNTXb3XdOC/k8eDaVKkj8jVnaLGGuElzIcg3VVABH+08lEuoqthCdAjSz31Jdih80iD0BhWC9Z
memHwhvH61wqm4Jvyg+yZ1DAyULR9AkRUzV9tn0DSLSvVAfZ6moZmovo2gOJp1V0Q4/KnTttZJGs
cbTtCeitpzFLn9GjMhZpq8QnN6+DixDan0yG3WsYpPmugGezthCmfPVzVyPsV6iostDqdsFJBE3+
0GTMIKaPsM1cbZdGdYTNLCfU7rVB73ZdDLW6la38WFC5T6oEfBaX7PtVBUzpxUBG72L3xk+fCykw
XcsxejtsBPaMltrVDziO5UCTSyy7Yis8+0gtrpwqrV+RS3+FmcTvM+qXZLzdb87kAdSaB5lwT7ZD
YGIVPg8KHJBaOrbGr1OQ3AZZTr90qsL55vcpAhV2VD/48yelIvj5kwDB1a9Z5b9aiq98pGX30yfB
6t1NirVgLjVBic7JeJmil4cqbTb/ZZM3xzpymay/ZeVJDwlDtQicAUD69zhPm3lFoKjwKewo0BH+
bOOjqDLxkoroffKj+oLwn3gJ9BgEa109DSVLn370VrITXGxsjYFa34YEzXiIDFBFsjgDJreo0Onc
OC7hDEq/QptE38krIhEJyqKIST7NrWMYXWIsaK4au/ID0Z/wnOdetgsSfBZYrSH8YU7hyXeTfBFE
bCnzcIBdmg44YyXWk+zhD69ovnWPsj3AdoTPbs6yFGq8itJRTQ6jG7w4tWshmKKzG1etrVfpygwk
dE5wS6EHzcVayaJdHEcReCOKblIOyGu69k4WjcaCGVo04hg44yMT8YtwrOzBjrvsIWbLARKTCH1X
8Cws/YiHN8zSo2wFMdLe/f0d1PR/C2eR4XNd1SRWY8ESMn8LZ0U2s0lZOz07vGHcEiCcdLKSExOj
lyKO1WCmHd21pmocrSrjR8XfCtHOI4FqjebVy74J1YkeiiqPH0pMrPdObDakxyKI5S5aoirCxNta
DZX1mBfdm9rxYm5Tvbn4tYPaSjHtE0V0b1PXT7vJBMYZIA73Vuoob0yEwM6W8f85O6/duLk0a9/K
oM/Zw7QZgOk5ICtHRcvyCWHLEnPOvPr/IeVut+WGvx8DGAWmosoVyL3fd61nkZCDPvz96dhDmr1V
89Pp57MVLQ5Z2zLKc088yacRefby9LqY8kNBd5gALg4rZzlFpqfVKUV9+mT9+Ju2XcdHy850dznK
FwD9FK6Ox+UcMJFo1o0ryYoGd6ASeKNCmLspCF/wubxdfm6yBZoYbQDatmxbHjyieDY6dN33p4Jz
Vk56aTzJhOiefPIVd7mWwnubl35u+09Lfz7OjOwf57P/tfThLHFoiy3SaXqI8m3dSd42CsLQZYI2
zbO06VZJg2Qj2i5f/dzmK+206lpFWy9PW3Z0ulq6emp225/bTGEBTBvVciP66Ts6cPCYtSL45fny
XmiUsSbRQ6quQ+sO/nvuGlnQPqudeEA/FiDCkdZswMAkW+VFK7v6y5+/3781sjWNOQKCDAMXOmXb
Zf+/NYwyg0lOqDbBM6CaMD4Y5q7WsgcMXs2rYbVbMdbKF9m3hBuopnYtYervq2Aytpj981MO/d7J
EQ46KKz4ks8PElj/lRGjBF1W1bq5/Pklax+7JpppC1OjuGlolm7p4kPhzFBkPwzoSn2ZxmEV2VON
9IEHPSnIfDbNZsc0OXZ62fuxTR5MIr7Js3PUVO+ezaw+Yu1Dbq5gsaKNgHkqTftnH72+k4pUPvcw
w+6lMb0aqdw/FxUfkEqkzC4NVtimCz9Tz2NTUdocdPK184SbvGFbCrGJ7FmWloflQDrwPblVYf4X
EgTN+nBh4j9umQYQZcPU0dOgUPm1eYSLHoVBNscPGFwwRVLmJ/oz/hzkzaI5P6Sqn5+8As85Bez9
h+3L6nLEz2OXbYnIYbUmOll/80k+HPdz9edzcxvjDq6mCCas3t9pwM2PgbCfMQ5QA6n1kYAG0xcb
S6/ZOx+CE9QdcM7fLJtQaw17rqQTbFp2LifpZWKcaivUd+Dohju5KHtgGjciyjml1PHd9KsWasv8
hOUkklcGDrIA/7icBIfZeImJjlt2irqN117R60uj5JhQI2TISXs+nh+WpabWcwfMcrv+sCNLYbU7
y4EGPxVXVQDJVm1hgtOLJzfQwu7BTIzxwhty16YddK/5oRyecUzF9+/7DUqjDJLr07IPcYaaZc0p
T8i8McoGlqsfKGQ2aPIpUcofS8u25SGe9344eNm27K0b3dwLHzpNP/nFUbZbig9jciuUoqAu/s+H
ZedkAbzf5PpYHJf1n7vlCKQxTYOBJq1N3q40SRttvvMq84OMLiNS2vRizfdh5CHxeWqya/9+G0Yk
vyGstaX/Pu+d03xAcGZ0ElELLCfpylS+Fe1m2bccFaZTtYe6OjJQme/l/+mvKt24Dz39x1+N0kF2
rUEgRUinCYIuAY0JyL3nGiULrrTCvmLctK7Laq+O0rPaU8XXADCcukHNrmnWfCVfWLtAldcvy5Lh
6cwASckwykJnmjghLll2RMzziZGoy/Wy+vNheUYF1/XnJpnmg9MqMZiUppfOCFyAsamZtQlkQzov
234+BIYfuH4RJgeqx/ERhhcJgPPS8lBL3pg7yyJdq2QDG/UatUFyivwMApZVZGuLj2FVRUW1TsFs
QJWAB02Ra8D41r75ZQ4/o++y+7qhbt2Pqrx+X63b9tYmNkjVdC93RVZReimLjjw6Dg7svr1k0XSi
+JOcfXp4YE+F5XiNrj0Ng2qsW1FP22U1JxzQ0acxvpZB7X+qGLEodqI/JdPYYVj+5VlGd5NikmG4
2UTUBdT6G7/mw4ho7ckz8mqb90x/8jwoIFqGd8sBkN5Gxww842YI7e4oihyE8GAX31CDziewCsla
ZQiCjoCF1Jt21Cdn2YEE6pZKSfPYeX4BXQagbJyhXg8t9bAcIEqY1BJFl84iT7Vw49TTu4feZtLq
wWhj5lxtZhPO12EFOBHxUIyBjSGztvNCVf+k10iO5t2RFaPmNpivpH1lrK1ADIdZXIzvC/ScFEjH
ciHODfIqM4FnLcYMv4j3QV2k+HLt5jjk/g/Dhjp03+knFLdkoI2XqixpTyHBfK71aa2EjXSFtzDe
jTZ1pQIN6S7O1OFOhbJ42+qnZd+ypVLMAtVNYLjLKrWLW13XjQOZisG+DjVtE8tK/nnM6s3yXhhD
27lBM9WXNClp4Y1CvL+9gJhXWZZnz4rGj5pUHnk/BEN5Lwh8Wp6ZKTEItELgSagR4Ei6b6/tYQy+
4NV4/yBUD8heb8Ho1MjquMpJmblGBRhB6kBeZjps07rEJ4e5tbTfF8ZlgSSh94V/7Rrl/8sxv/8J
zpPVbTUPC37+CclXxV/cltXf78okU2ky4k3d1Az7411ZCL+xU6MdHnV9sq5x0l6J7yiflZZ8zA5G
y3ZZzcB2GJVKwayiM+j2LSXIsV95uS91MW+PWbgZQDxMglKEJP6fS5Ju2owyxmi7LL3vLY2/aE2C
Kfl12jqPrGhLGiYBuUiItI9zHuYOdVmgoX7Qqx7wJtRdudKUnakD41yWfm6z/8O25Tg7v5Ia6oxS
SlcKZkyyDylOH7qppPKY2N6hU4v9mE2RtlUGz9yMLXee93XSaTbwjGGiDMlz1zbJSqsr81DaAEVF
fR+ZUsKozMj2YRCmXJ5ZjcbuO+mLyg1WJg3TX/h9OYoKQLrWLJLMltXKezCRtDwVyAU3XW1VxiUZ
shLWXFg8qS3jjzpoyH+cV8MiX/maVz346aTf8vtjzDcLdEaT5KXcJnEzYKZnxV6yDSA5XXu6vCfT
GzbL2hi39nVZqlpLhjJGnl5sgp92lo2SkT5D0PL2Pw9enk+VaiPPT30/dnlu0nI3XjZ2A6njoa/h
ktUUb+uHcslYpS+eKAGbKAGK5LD8TyLbvqNzqVO8DbvHrsmo8PI/MsgrcPGUDxC3MlM8F2n4NYim
9CWcome9ynWG/YPHF9RC2Ug45MN8QMh94jEUJZe63kZsPQ+X3heXMZQ6xnyyytjWrq7xIn4OrCql
LTz351AKQimZC7jjtlOrpxsrnMo943HrgTbxraaF2tdCeDHERF+7aFpQXPyy5iY072iD6VLww3q0
5czfm2HVbcqeC04dvSz7aT0H6ykhkl5v5DmbwevXGsP/S5IwrugVu/iq2tETLq8OrJ8qDjRypdWy
nXfdjYgH/jyzVLd9a9Zbs7ClzwHwmuWAhPyotdpr1QG+evSQhRRo5hPKvl651jhZZ9zD2rUuOloy
847Wo+ELyUq6Vb3aO05pWq6MVNg3UY/DBS7pp7rKa/Blhf8omBsUvjI+daZZnMZKh580ZuMTNo9w
04RahiKfvWEBWFUi+umy7K3wPJl69gRlabhUxCYwJeGoOJym7ehLwJDacHpqojZ2ZeJvjsuTTNtf
t6DbHqS6l27MjCTZ5Q/je9mbdtCtlicRupisGs8y9iDN6nMVwWaZxglhRz3PmsJIe/y5Sk7Uj9Wy
8KojpaV/X132hhUlh+W5zZyuFJY+Jd2U3qOt0/gXgXcI/U78WOTW18351KV3ULBxS+vf9i3PkDyx
1mJDRhOyjzPPE5/Loa5AdgCcQ4BJyT6mQdOpxj7JZzSdV8jkSpnRsRg9cR9P1t379sQ2qLqhkLWa
wbtlNP26bK8ZkrhpDRAA01JykzZF4wSz1EQaiWtJA0u/GlPZX9B/kgcRgdXtWoQ1wHnXZtaYh/dF
8mrMw7Lu0YzZErsJI4ebLDAc/ZyNYCzrkqie921laZxDeZIO/yaumbf5yu2IVNvjYsHwFZVbF4Xf
qt6/MyMvfO36cktScR44RfotJSA8cor2ysxYBE4eRxAt/Om1Hr2rUVn9N9J3vk9Vrjyrkz5ABQNw
N1D2dqDEg9n1TBOkYMIMAgObzX1I9uBpdhZFrnlxOWhZqrWGrCjLSt1lm1RhmXGkgHOkyznoIIRb
+J1vy+6fz7N6oseCYMrXnZcOjg3mHK9p7K8lo9QvzHFl3KyKss/sqD2j2wITJ4L6XgoYK1tT1X2B
FHf1fNSKjrTys657dzeFs6lpcTYtLibfT5VjMKH8mf1PzUg0haGludNVg4kAjQeKfdgfCjLrbD9i
IIKZVeX0NxDUuoMf1J+VOZ9tebBnJ3Hrp2cC4qXjsmk51AiAQnpwTlc/jzUDkgcVEeySqBIrVR39
q5o2E+lVxkgyXaKfm0ju1qqdZw/kYql4bzX/mzYggakZQztdXKxisD4v+RDPBD5Ff7RD4IfLmSpf
+XGmfA5o1QxJ3RpSJc6UtnIRBmdrXkkYhp7TfkoAu/VluKlNac5FYI+Z6BE+RPI5XZSQVE2iZsdC
ehrmpUgp05NfVM0uJ4HwfSn417YPe3O/7tcyVn7UAfLBpjaKq2ReDAxZPkiCh2V1eRCalRnr94Mg
GwqVoA0OtWJDcXOlCG860JuJpSVPSH7Ug6W39Uo1sDrDy4AMFlAdwK6W3liJRg7rvAMeWrHq7dY6
lH5gf6qS1k0MfSAjBel/1nfjZllF97UnSU48kO0T0S7GAJZA327Jc+WtZvSdh7X3hdD20E3zGVAm
adUmS8LsBJYXLTPY3W05+d2tYk+jGwS41+WE5oM2V5j8udbU9KG+t7Lq6eemZckqe30VzmmGMoE/
SpxaJxLJLSb9+OYgzQlXnVeXbcvDVDBycfAcEhFpAeeDGHRbUQBzFfphgHQLUArL+jSvD7WPimlZ
5y7+z3U/rZ50OYP5lcmfZfTDaSVnb0wQgXZmgvkSQoMg1o07tMLGJrCK8GiYqX9urbnhJDXVY5tn
0C8g+76235Ikzt8yFQ1pVanWo8RlD+FA0pz9vlIPuZnG26RsyztmnSA+0jL51hG4uTxL6YqrP3K1
QrjnuVxat3+u/KniV9sNXULdNlWZsrAthCbzdfq15kWNMugsufBeRD7jDybNP6bU+vB2vKm1X39L
42n9WbRgriMC1t04PI8q0XhKja1YEkp4bdVhTxISkX+lpzEiyy9hVNX71l5pZhFu0yIP7oLsLomb
a675+kGWhHagWkCgS14kbti1KGB0zAbMmvRVLo9Qv4ZE5tLB6XDQwvjctE+KLumrZoTfRt2u2WKr
oJysVVhFmoBYC+VgzOIbU8YVBFD6s6oA18q0z9ErylntZsofCaOzUfpAMFbpb5IcZWUnWfGUbVq1
j5I9EVTk08DEay92dFNTF2OldDSje4oeUL3Vvr6KkSQur8NmE0KRPkqyScsdQqqTkdO6SVGmrnqP
fCorSFxPKPkGC5e86b1E20zipdXVbN9Ralmb1MddAch0QwV8cM2qYOwt2r03hckOLy5amQndUCxy
B0Qvhk4y1KSQl1zn9HhiAcM5LZ1BDqf7Hmh0JJHeOAbc87H3whRRY3ONjklaI7wrNqNmqU4c9LTu
46ZcyQDZSH6AJSP16tc4B9nXGVm5znwvcySpTFeprxZ3EWpAJAXqGYi1em7wOMVK2JLIELgQboYD
gmP7SIIh4PMagxQ9w+A+xjTpJoNKyZFcN0SIZbWHw7eCh0kzP2r2Exx7YA2FYwxUDKKpfUnlUjsh
n/nmB9rWDBgzGWUeZY7XjeWBarjf+Okp1fRPQ2RoB7+RzVUswPcyavHdSLEbsiONmh7LA7O69ISZ
Pz2VXKTHAOhriyOjirziPtCLByGa9CBCWtWefqR8fQWLZXzm2rsPLMLdyR23guyca0b0VEnJVjH7
nlCrsHZz2pG3OmK6rtKdJDBRPxQBAXAk6OGUjZyu65pzaxwmZBDrmea5IdT33CbWdA5yBCqSSVcc
a9ap8EiZlXFkbcxBF4eijD7lqdefvZGibAwzw1Iqb9eO6q3FfNThkmztwZYChVaHeyWq2svyoJqQ
E4cyI4IvqBBdlbJ21MYaqZxmngq6sdceJcpqNALw/SYxtIht3d6bnEY++6UlPmE/dKwgOJZUsQ9S
Kg370e6eU/zjZ10d0EZrfIwaAldX1QgWZkaPuBH95KqrACR4k6VuB0ayq1Q13VDSXuS+XKuhyu1l
HIaznKU3DZ480unR12KSB48xas0qzlqC0NNgTcHC3ia+ma+AKK+Mwf9qqFr3F5c15dfpNlc1oQhT
YPekakAEzEclMCSyzLQrO/uO7Eh9ykf0VGTHmJ2EIacxJSZdmJZhSK0LL8Ja34nijdwMcxtwRyMn
JSY+PY4PMV32NuxGXMP8tv/iyvtrI5uXaOpUA5ArKyqdCFP/4FRRZDWp0rKIXgeSoUB6kznYy/lt
mSg5mbVjv1NNUlQK6kBuwdxxkyi1o/UorRaMcDFB5YhGoOJastEUo97QcGHaEjbpbS5n9lqeAnUz
zdfaLO5D1zYSba2nggygPHhqRvmv3vFfqzTLO47wWhHI7zGF/GbfpJZp5zHOtu8pQLMDzEXjiGJn
RY58RChTAg+LsBbPyfC7OpRrPZLPEyLNVQvnobDcP7+5tvJLuWV5NeSyg8i1bYVm80fv/oDIX+24
oHy3mYXAPWkrArzz184KZtPS2Kwm3Y4dI4LUYg3WmybFL23TDKe2t6d9rlvbUjaZs1A23DE2HA6e
FCA4a0JzowQlXPkJmmTbBZ/RgMmXegoucW0qiDu68Jy2arJtSeIQ66X8QVTlk5SHnqMW0UPYlvfc
xey1X/QpiWaJ2Fay9hQmBD1GOtQ23Yihxs0Nhqi1W94uIERtachrxe/2aVqrbiDkzh19pSKry8RG
NK9WhpGs6948+li/yH1InXQgDRJQ55vdhMFWhM2zmk2gFYv8Lrd0+6D6yqEPpXvYYNGnmF+to1j2
tzQHFqiNrXxEl6PvMp8bSC4l0VZ4anXkl1LNuua2fROjfuV6gAuuStZjDz+28uL2pMpNg6bWJrRB
Lo5N2TbnJCWO2fDz1oVXHDuxbIXUiZQbwhMk+jchSaX1OL39+fNXfhvV8E2khSf45euqaVofRjU5
pFSzFH72PTPl4aar7IJ4LU/vXfo693WgMi0qqKqr87ezKPPgVnAt+PNrUH/7Ds69XzQqfBE1Wqof
+8CKZNYDdtbpu5InL6S6NSfUGwl0udRHpQopZmlOq3F1RuixZQbm74NRGdaUtJE/97m1CYX6jWCC
9jwQlgsaZpSOCUyBaMzkVd936mnqiQX988tWPpQqlwsTMQO6bamKPfdCP8gzlJjpJLom83tY8eWT
Y/HVbnt1RfAgkBDPL/eZaSCRmZpPIlhTvN8DT9e+5Naw59aNWZUcQgYhRX+RusKh+mofanNMnMgi
m4AwA1fhM2MobCkPYanI6zHId/Ch5FVT+0fFgj3hEWFo1OmK/BRjP/hTvaJyam17i1pf3yRwVlLy
QglnmjHfyZMnDdnG7KExB/SqjyXy0XXpeZBY/LA7mcZIP4c2MlZcIknbPKqdMhq/ZTq9zQBHpBtL
Y7se/cHc5MIKmIfm3aqOuhI35Ghv/FbbBLmobrW+SfHOJ+Z6ILdr4+l6xIjEZrQq/J7q3tTgd9PK
VaX7jesVDFzt6CvGwKAuv0m6Ls5c2cVKkojvVSyCQ0ts6o4ZhSO1MO8Bq5y97/XwrWXch2tpGTsP
4x4Eb7Er6gY1MVWXLSMG5QBDNwQa/CJrxPoCCNGqjlytvAn2xtxr05luk34ZkjAZ6Pu694d1D8KM
W4DI7m2o7Du7a18FKMWUQY2q7BQMcTdFzUj1igCJ+Z2MbvbgjSdbLeJdUPaKM3Z6OFEtyVxRJu5I
9PmNZkrEypawLHvZDjKHzoV0G2afMx0BA0kUSnokb5OxYaas/P4N2Hh6X+e6sdO7enIbStCyUG4A
3M8xR7gJ86mp/+I28MEQ9P5V1sE+mJTfbbB7HwxhrezZ/C5N77tRhQGjqS5zYlOyNzEKpI0ihy1N
5667GIboLrqvkO8Z+cc8wdrO4GEz6N19NwcO4lx8SPlQ/vxL+/0CwQjAFjaCA8VQzd8AM5raT1M8
9PFrH7ZXZMPKvWIjd69QGLse1+3V2FbJTQMNDZ1E5yrqiCNNsRS3EQxhJI1U77pW8i+D1aKgjU0N
EWTU3Zv9g51b30Z/LB58ev5/JRaxP95bGatoKp0YTbNsnV/erzNGQwnrtCay4FXyAd9MIBX73Hxs
kogbF/jSjTGogxNIXr7Hs0N7CFnsPbThGzOxD5liiP0ymepk7SzVA3q9bK/2pGXlLfMdhXwKx0dd
aTZ9fdaUYh9RONwqlj+DODDWQEyzD1U/yY7m1VuigV5GlGLPWmwhXGmqc5R61ZbacPyQdhVlM64+
TTs8/fmT+6BgW75Xls7kzZKFitbV/qCXmdIWIsAQR69WqtZrOzZ87icetu/autXCIj4ag2Ks8Uq9
jhJBUe1wkMZaHNOhWuNeAkDcB2dtkKuTSIMCvrXy2SS4/kazpD2JhZ3U6J8w+5IGiVljhXoxdMo6
6VyKKjA9Ir+8TJn3pZVbLmoekyp8ro8evp5j1cIi//P/le/Pb583+h9uoarFl9RQjA8/oqpPRW35
WfaaCCGvUNL2F9zANkHbnW/uQwY91zSMV+hksrM9+fd6E7x55aS6sayKTaLb/nl5yG1Ku5B7gBgI
lJXYraK2jW+5VHn7wqqfiWAeThLlXqtJ16FUXQhUHgAwUB7F3XjReW03OsChkO/WztZ9Mu0TSb8Z
aPdd4uw5NPdEaiSkWZLjAA8nszVHFBZ2V1l7LI127dGj12JdORJKjpa/6WRIu6SEtehmMuzxhcm9
hLrXzvOjwG0JDXFqP5ubH0yxpjuRZs6oGxKhJikIEAw6V3AG2amZqUd+apdE2AMER0vDCxOt9Eka
k3JFi+KKfjG/qMND00zhjimnT53ewNSdZgUpw13iIgRX3Ul7ZICCxLPuX1ujPdplRZYPV2tg4A5N
xfiaMKhzJgSt64jEEyedOfyGqIgqLrMLI0j7aBl5eKSJlTtNrIudEnjDYbTGtyFsVboOmXLw5kRX
T81eg7YE4UAd0yE0YDgVpHR4JbmUDWy/gUvhRjBMwSJHwUMGWjOXQnUxV+C6znSInjkOXQVULEo+
GXpFpuWcwKta1NzQDOGNUY51MNZnvXujQd9cE0YPDniMPay3fqt7VfwJof/Bq6gR5+M3K5H8E5Oe
cjP4UL0rpHVONEIdojYuH8X8gEPaIaG1OPle8Q32zmuFD3yn5OIC2Fm/09t22JnQVHu4tFc1RFI5
iPQla6uzbkClbyz/pidn6wZYqlsr6R3JEfmb6XMvNC7U9s2nTJkMZ6T1cMxk9TIIRb0flWA7WkV8
0zPjgXk2NjsuS9S3+6AnQijASYteb2eElP7Bk3IzLlJ7HXErP6J4H89+S6lqsuz6xif/7C/Gl+Zv
Y1zTUIQmmD+atoLe8MN1uCOZkm+d3r4axMe4cTAy7EnxZVl2yzWUIcPVskq+kPVGJcu9cCIfkIeh
+KuAYMatEU4v6RCKbRIDnI8E4PEvVD1MB0yWvY+juULFOJ7734mESMwgoPC4xPlnvBlObGQ96S+e
4agaNmm/H62V4o/g+9N+PMn1lzjJdhqizzsQATkBgll7hl4lNlGuvC00GFwjW7JLtL0Y6AGBL4uf
07pLVljHuIu0ARNz/lafhmKDJ0bdYh7AG+qH+bEHqhXPeZ9ZXbX3baQq7tQ9pHS+4K4N0VrOQAMF
U/Y6WCiNjKFrtr5HQymev8JeFV66qBvPoSFumqmo3mf1//0LNa5eKHIvOVgxxGDNh9X/fchT/v3P
/Jx/HfPrM/73HL7Qkczfmj8etX3NL1/T1/rjQb+cmb/+49WtvjZff1lZZ03YjLftazXevdZt0vyT
fjcf+f+7879el7M8jMXrP/729XsaZquwbqrwpfnbj12zLp/hwDy4+hdfb/4LP3bP/4V//O2SV03w
Xysqig28t/dz/tsTX7/WzT/+JtnG3wUjNWFidNcEPkHGHuAC512KrP9d1oGwcNPA3G3LTEuy+aSg
+uy/4zJBGQICUaWEbfJLqAkvnXeJv9saE0GTpzFokTXlb/98E34gAN8/vf+MBFQg7vxyM8TPSTvL
NDSVVyjgz30sLDFrKmpjMNWTBllTLg7LQ0JjmSEtXOlQNtWtaofFQeIGfuhiFTPXz/VlYyP7DLyl
zFjVnZ8fRtDdE2AAqGK6ss9p4+G0qchijbElw9Foh2md5IkV88tMs0MVhwM/CelKolF2WB763pLT
XUgm1z4eaalYGVagusSNSRfksKwL1cOjVQZbum+Ey9t4x930DqkrjK0g/ZTk+P5H7Y5UBnmXdRei
VKdDnIdrY1TE3uuusZQx+YsofSPqe6z96QEdb3vq+3RPHZkRUCg7xkghNQqolJmEUbq+bt32YXTU
PUon5izxJ3zzCAmkWRFu1xJ0ou8aRUlX/ohIO0dXgZCjfNEIkKJEb94UmvG5tOK7uvRvR7l5SkRJ
5LgoC/6HFHGsyXdN4AZbwk5Ux4BiW2Z14Tah/WYMq7RKE2aiUc4GS3GyojnbTGa5PJ31RsCvnsRT
mY5XEWe3CkwkURjJKunTWwDBq0wlmGyS7wwZuZbVfuls2I2arvarwe+prETTdj4h0XtPkEQPXJkI
laG7I6jPOHE/kJvj2+MmJWBxa4qBqKqcmIE+u0PTqbherkCPov0Waaegyb4UPu/qYPpcwo1ktvtR
2QurZzgND95Y3itldWPV5qMdKJ9qyyy52EY79FBn0MC870SbmOWtCjRZqomp0zt3GtCh9lW0glb7
vUR/QpB09h3XwpBXmZNM3jpB59P0/Uvf1y+W5iWYoJoNlOQA1vJUJ8ANxaH1w80gFRtNDgdm5B7z
JmNfyTS6ayWAtJoJJNA6PSLVsGFZoZMIWuIo/Fu6TZRYlVeRzAHxBcNwShRNNir0qsVb6ieuoDQY
NX7ptCb6JKMvMPXxn5YisbIThffSbPniVcGXsC+RLZr5uKnURtuYuROWiemimvkGZS1ZVX11zbLP
vayljl2ElavwfWBsld8rT4gF0MYoqT2HnW9k+GHaYG/m7xM6RKpT1i1ajdpJZDCj6pTchMk+6yVi
cvRVlxoHyTSuaodUQMOH7uihRC7FUqcfv08KGFbaFExTCJ6wZHmLM4fxouCZSnpbDSOVQjn+VMFq
Ia/y0rSGRHbiuPYhqTl92qJqLNTv6GpupPZgNkrmlrEyuYUV7UBaxK5uBTlfCGVjFcWj6I3vbV5T
tk3JfuqAPgRVcg/6ZNqIONrDcLtqaAecvCcNUNUIw+t6F6WDCSEBtZLpFU4JIAGJ+Y6y9hPi4R4g
/q6iI0skFkIxNTxXVvPQx2g0QHrgTOSbbKi09DMj+VQ0vuXUbkpzfJXkWMyaItpV9+gY5jq6Sa0B
JdYozmIqycKIGR33wr9tBgbMiXwMWlfwphJYjsg4VgsnKcY3/sAz4Rs3EoVUJ67Cb3o67GVcb15d
3TNU/sZy6NS9sbMkkONDxOvd45qMsZpHJ/QudxSPAfcxA5sIJuf/UwufD0q1en6k8UCMEjZ5mp2r
dAwQmWfRtZ7LSn75FjUS2TEXQkQfmkq+sxGQuo3Cb7pD4dYG56QyEydM6ltDCz+BYNlINV66smn3
vdRjcSNHW83GO8IBE+4SfL2iL51GBTGtjbfawiFJus9c8hoon8r3dsSXGbQPqWwwcWUGqva4G3zE
1EkIHmBQnCLp7xrCKXiRzYOSaxR5xjkTjRE5VUBksNRZ+F15913QvdRajmS/+zIwT0HUn110dezc
RrK3/M9XFtq0wM72PROOtdmmX6WhelR6bdWp+mOelAfEr5Ybl06pkE5PdM6dx03A7MY3Rc0eyOPY
6mH0NvjZEYLzRlKLZt363E2aRieQcrYm2yszwRSraMydSgRc+UUqCZFQRefWbfYoc3rVMhl/eQph
Epq8S1JjXXktfX/XfjEirhVtcBNZ4gVT+LAe6JrTNwrPZKONa5Fx/YMcSPwDMvKwIxCEEWQc6U9e
KL+aHm3yXJfWwaS3a5R5J0/tNvbQH81R8dwunW5Cr4WIV63xT5a8psKV08Ht1ORrgPxP9hHbxyhx
mpOm7Yc4vdFTYrksk9lyW4h11dqHECie2ihbDCC3SZe8+pF2Bh1GL7YbvlpM1lcAgW86MAjh/Osa
JjSOEioKLJyvE6mnHTU2tN2QBiK7Ys6OqkT6YtSR5cS1vSvxLMFp7VYxjTCX8cqFuOaXLpsyJiOF
5WQT0Hf/0zCEd76FUb6LUqdpS20XGgl4C1P+nHnEXQI2axzJGvdDqeEhN7u9WlanQYpvxoDhRO+5
wuQin0neKjD6rSygrqctTIKo2+VeSZ9g4LyxTptusKiXxNs+MnYFKRqlMBGlVwEQhnZP3U/Z1pan
rfwI6tGgPvt96Lt+rX1Lteq2Ywbrh9HWTj9n0NXNcXjFj00mjXlOeu2xUMR9NihEGA7tc2SiGZ+s
/lDjbmtbI3Nyqb4rfdDTXBr2jf3/2Duz5baRbF2/ynkBdGBMALecRYoUTdOU7BuEJFuY5xlPf76E
qlsude2q2PfbEUYAoEiQQA4r1/oHkAR4dA1D/gWnuos5BfDjYAuTizP0Mt64lThreoXUNX/kZFe3
dDd1ET+bPYxaEUY3eHcnBaLFohDpoVbUdmVbBeMdhlWAfsttjgL1Ip1UbEkt2k0HeLzymm6J6zf2
00n5ZPUU01WL84VKy82ox94TUizxO2R2o4UYJomkLNmJwtwL1dx3gi9chNM3d0gPVY9ebuR+B54Y
3kWT+Il3xVbYJZrOvfICotlZFpiTRgHZ3dg4NkkgFnWZ/Gh6i2xuEW2d2mAx04NHVWPAAn6ZbBE6
1w/k/gEQ6jklvewqCrq4SMtnwwQwia0vSJISFe863jjlNyNWWXUW+BNmSYI2KvGQlyt0B+Nb3tFd
g8K5UW8lGfIt7ASa37b3GMcCRYCg+q472F2JvMAJMLqI1EM3q1LXikv4ZINxqsZH0Th7nDlBnqoh
403fLOARvhgF4A3dV0+F8TLlGmIXyRWwprGwv6enzkQDAW0ciYBjREzN+uqQL8d3VH1UFJXxC9DB
wlN9SkG8Rc2dx6HIoTSS4VeRWFkwYu5xPcULnUwbvM8Ujf7uq+YUr8A+DVf90VvOzzrI6T64q8QQ
OxeuGR3HIF3pODh4mAks2kA9wwJAyWnCpdLAH0FvRC9l8FdKPOi4ZAApC3atmdxRtic+iv3vmFi/
RKX/XMbTKTCiS6NHJ81TcRMR7hLhBpBM5DGoTVRTTkPUNcyYA4yWMxd/8an8OjnGD8QiD7lluQst
Sb62ibgHmWUsatwQqJdv0qg/97n/aOUDOtno7FqlwbgL6IHhb6Vk5hUnYZQyhSmLbfUKeOyThYAs
g1dx9gis+SktanSialY9PrZu4D/gU9wjM7h19Z2VxD8zTUO8YNr7qc2k5YyvkciWqk/OuLIznCfG
iTyHdSAiV8wUCTMr38h+XlKGCClTLR0J+fWC8IgEb7uYAuD0dvdFgneWUc0ANwbJxVMsrt34XMDK
cBXvvGeo+Fd4QYQpGcgdCyXShVnnj7GW+xtRvma1eYmUUl8kSfA8OP0TmaifQNR/6ZNYEWm/hC74
T+SkjEXgRZdWoUiUtOkelsO2MxuIcF570fR0iz/3PVCJA1YnHoXQ6kcLsZe4o9qE+TbOlyQ7ol0U
2k8oVB28snwLGqbYUUt+9Ni+WZqza6hvLSY9/qK1BQIKlfMaNBQj1aw/Uvd/cDVSXHYgXhpcAb3M
bteTRCwD1WEez1vVWQLcqhehSO8cqsPbEaxU7bRfTbLuRoRIqZ44WwbcIZ0WumZHFD1N4n8EtRej
M7wy4FwM8neu9wXJ4WXs98usgbidByTBQwR97Lj80lOaXhoutmLI9RAyfxvM7Dr6PtP/EoMtLFHT
CYesHm2CQFVoL1hwERBQz7AsRImHu9CZzGXe6g9TANjFUx/0osCBuazvmnJgEVSLZeikm05v78u8
/6pXwODAZuzaSV85qvtq+uOlNlAqrtoS2UPtphbOd6+I7pVIML6odDBwdyuBuFdSox8y4ZfQK/pd
BxQErrr4Cc31S6ygDz+0xANw4YOMEap0b7rm+Zu8puBqhKq6VG3zoTLCZdxot9gO1gghbkuvGxZd
n2KJkB4G7xohC7MQiYxqMfgA4MIEGPYLuJDHtq6CTWjgSWDkw87A5mzpupi5et/RRmnuWrKYGsIR
6+CqqJgZZ3bTLOrR8fYivTf61IZzbn8zTEj2XrfMe/tUcF/9AtXMPPnV6upWK7v7TH809e5XGHg/
/al/cm3rpQ3EzTeJt11nz/r7bBb2WxkXCCpRibDDAuEFEHu1tNlyc2upWa8R+C9qqPdV+DBozJc+
bCcnd5ET8raa0e5wcJJioUm2aHsQgqHIooWfF1eII/smEhY0JBa1rlpWS6ovz2nJInKiis6KL/ge
VA9mXFuw4JjmXSWAxxRf9MmgOjEGvyLH3LT+1WLeg3f22vZauh/M0N6haYw8gYdyqNzEc5ph3o0a
qQFKrWc9HwK53wYFbR17qDHdZQViE9447VqlzPadzES4/kMQlv1dk1E5dYvi5/y+ZEA0iVqov3Ib
nRTGfDKXl0eYMlpbAjfvj3NDobfbCNOacdm12DfK74S9E1focBVAfDAZ1qpePXvy3Lzp6WltldU4
upNkX6RlLwA3lzY1ysDBJSfkE3w3JKUQqP6Pri/UNQZ9SAkIM0o3TVx/7Ub00ESMkULbDZvpPRnT
h/Ed6iaSwJ7vE3tsEH4Km1X9n1+byd9lWbVPEdNK9428A/NegeBBzJjISTcdgJwFurfDfxbp5Y6b
ZEnYiTLvyk2u+BnoxW2pYTeXoV0+LeefldQKXLXfdud32yMUD3qtke3fd6ekW4tMhLv5ekNdD0uv
lmHd4zSA/v24S6FSLHIrGVfzLZ3vStww59eNRtZF3ub5mczvmPfmc+/NYT6eN0biJsT6wa403VXT
t5f5wYcUaGKcgmkIH61hfqUaKNOXbjKt5lsxf0m9Q5aKUDjXibZJdwAQfGmGeu3USfB+f83M7qa1
Yhq4YXoWrY4UCJ4aPlTaDJWiVaOPFwbYbG/KTRoJezv508b30ZRaqKyBdiAGWkFBNMv/68K/fYd5
10bneKHpgf7+l+9PLwxUYujO0LHlpXEEMovWVkq+EzVFjgvA3PD95g6k+4C0fPQaKmge8OZPHer9
5pXBKQ+3jjLVGww3tGlNTeUHitpojMv+MG/oInsdZCpz3L8bEAIh5xSb3c38XTqvfEhgHW0KnOOm
Jdba1J90ZTPf4Pkj5nfOe//jObctpkXAdINkLI8eXhi5hNwj/8ORPiBYYHp4bf2n+cg/EOXEH5iE
xYU/7uYWPLQW4t6ZtZzacp3ZpKU8R/a0//G6Ik/uPMCYSzczIB3Ia3+0vSk6OoRuhIa5kGAtOa7I
uz+3pPnw41xum2s5IsEttteeXfabwE7Otq/QEOe/nzcfvfW3Jvq+O78+kQbduTIPIm/2+1uawNoq
t6bONu9PNSuhmiAofPfRwz/a8nxuPvRlK1S7blM3MbcJ8O78mjk39vkvPt7/uQnOx/NTm/fe3zMf
v+9+en0+/HTuvdkWpYC4NL+Up0RRFsQdv0B6K9GpkyXjUu0EMFY5VGH/h0+WXi/0Ud9EsCUcq2Y1
JJ94D1RhLeyHbGq+UCclXenc6wlhoCwq9vGXzDF2fYWvSGcWe3KNX5CKyesBgS9XR6Itj9VqZyjq
qiiVdqeMQ0Ppm02O9uYeKL5Ql/OxnTjgSgsVCIFNiZdozNOWTgY2PxYlr8x//9e7meMhk46US5xI
LRdxHc0oOPRy44XS4GI+9nSRi+W82+pVtQsrddsbQ+8jRCj8w/yC7zNRoMmxESkjdCq74bxxZdP8
OPw4NxgDt3h++X13fsmZm/3H3//N6x+fHA52vjMrPRqQCK2mzcfbf/u4911bfp3fzr5f+rcTH1/w
41P+6tzH1edXB2H9yLzK8bdGba0/vfjx/vfL6bJxfPr4qcr8DZDTb+8f93FzPv3db1/142MaUmCL
Xmct9XGpiMalJer3IEtKgkb4jfvfdqliI2WVju6uRctQ/U/5RRuqYj9v5nPz3lyXmQ/rAStiT4Um
3IYh8ZOsy5T68MdmnE/6MejbevD9NUlzppFAzrF8GQb/j+M4BZdHooogdB73MR8ljJEbd24Avhw+
samtNrmhfZkrM1baM983cjBDF48Fdy2Rb/PYNuETS5nDIE9Lh3T6MtoP7zWdcg4hmrjzd2gRrFkv
UxHK6iBQ13NBx5fzkdoCRAgzsbMnjxAF1RTul6/n+/lYzbJiPx+ObvUjpXaw1uyOapXstPMekcS2
D6aKTCXGgFDlwg0YTVbmVaZiMQCdF5n/qd47alnvi//sfTpXVSDySTmm5DSoYDVa/8cG64AKPp48
F6nDNk7zpQrncf6DznTNbVASS8rnGZLm2c97GjfmfW8+F/Y6bQCGyWIco+yuRu+aQ8sp8PVw2Z2f
8HwsKv3mob61nstrc7UtpDKSLObH/FF9G4sqXrK6JmMs47pSbua9+Ul/Ooe3cE1isHyN5un9vQL3
vj8/6C4jp9Y4+B3Jxzk/4o+KnJinovfjOb6cCL2yptzNxTjwGVjjzrsoGvrwhOom38dh+asLi2I9
P0F8ujGv+3ii88koy8nNEqu2isodmIKKOj6jvBIF5d6UzxbCKLyj+RhOe7Qp0+SbVUOmSLom7w/Y
Szd3o/juYQK7dxX1981fnSMDs1NCRBoCzaj3o9L+sWlwXCcracTrj3Nj6Td7JDVyliieiVpf0eyn
8MXw3eKOHKSFIlP3ZGlwXKh/0Af9+RHNuy1DiKf7wUara9r6x5OYH8zH0wkqjUWqPY6olNHXPja2
HJw+Dt87ZSPydTxi6yU72PyA/upRtfL59Lle7HChXM0PpRDuxixSsZ172vsjmnueE8Gmzcaekkhg
lxDvyaiP9ojNBYLhy0iPoDQzaNxZSoQCNaU0eAbFK5x9VEPkvfORud0njuiSxXz8vuv6drdUA9bP
8y1U5X18v99ybz7UzI61Y0gBTPaWMNKddR07j/MAOfcddxzcaTnvvvelXMB1ycmfFQ6laZE6w9Lg
6UuNHBZWiqZjpgQcP1D1GGu7fk39kkTz/OokRwovG5S1mIrb3JZKs4CPIzcfh/PefM5SFAoPBBBz
SwvkbVDkZ8x4gf+DVvwTtMIW4m+hFZcg//nr/93VyXP280/Qivc3/gGtsLV/aZLnJwBuIrw34yf+
gFbwEkBOE80yG3UK2/oAVuj/4h0gPIUD7E8lofYBrODjTLBHqDaD2/nfgCogHv8JU2GZDv8MVdI0
wFdQ+/iEpiwrv61SF1lhEPMZngjBDxg3Qr2OTqNv0bA8V7XawDGrumWXAcLu3UFs8iy6q1wNMHhi
n6gR+rBay+7q5BNq1NYTuqcwGcJ7pyaGRUWljuPn1EOXKCfJrpgLJzoi83lX5yfDCr+UGe4wEfo1
uBZtO+rzrtvh7YWpzxb3rEs4CGevFV+a3tykE+umCUb7gjTWzk+TU0LGetU4dDbdAIhF6rgncane
2uloV1hah0OrLkucnmODIFyJasoNVKw7zXoDWnjIlB+wLga4ZSqdTZzcjNprOTWLrEGTOgJckHdS
XkKP3qJx6CH5kaNKOkqLg3aOk2QHpeFnN9qrysW/Kax7fSlqc4ez41EHiR7rJpWofltW7bUxuTY5
ZddOf/XjeFHKaj0F/q/RWtk4ISw8q1xYLWVBiCE2GtcLT++OsZcf/Jq7aQ8KMjbdl15NjiGSRnlm
7tos5y3FyixVgCDjOUS1WQnVAwHFIXfVs+upt0CxdvgPnoEXEu9tqlS7VUrNkrNa1/W4pcJ1rJrw
TSuYORREjOrxEjrtVQ+spxY6e7qvvXpt587JNoZtOsRHEUfPmjVhu8HPjLNjr3UX5K3vdP/OjZuN
Cazb1OMjI/vZjMZDRCXMxXyrd8N9BfuoY6kZOiqtIsTKYmkm8cbu2k1jNqswt3d60m+tJkYwwT31
FK5zGxzKWG9sZTyrk4AD/6gmVBRcM3gzJOfKF/kBHMidJzTSzeYOgZ410uSscE2VWomj7VqunOOO
ukgGbRVCptQa4ynukmffSu79fo3S3bkIrF3RBPsIHwhN9/dqFR/lE9a8/tbWUDin+MWMkzeYGW9I
CV/kbSyU6QakAQr+dNXKbRWrr6NKcQDtyYSoa0QkEprFCqjjHV7kiIz3FzejPoic/GESBcq/0PZq
w90PWn8eJgH7MNynmD5r1imfrJMecAeL4YCU/c73xwM8rjfHJ4GK4vwyHIwNYllHw5oQKLVPU2nt
gGkt4artPWt4hSR9dJz1EA9XEYyXvjCfUGXdT73GTBQfqzJ6nq8xAl4fRuNchxLbouBCWvpvXu2I
RZINWwQjnm34CMKs16h+I/ROwqxD8Yj214znzugJXsMnq43eqrhmkGg2qR3t1TE5Kma8pzoPuybc
eTkA5Wq8DVMJq8tZgeE5h1N8jPtmU0a0VaX6GqOkEA3bquwuZtJizQElWA4HzssQTDd3ai+9AZNk
uOg8kkokz3X3HTTTvumnG14VN/kEwXkcFASwzSB9ljdGtkcABhc77FdKPt1q2M2dNpLbBrPET/IM
zP4s/Gttc2ehQrtQyunc1+q50fstdRN9SMl8gWENqpXL74lR1ooo//W99QR4fu1O1i40nRfKAFPA
mOCZQCKVgCpHeIyRP5ffLfEZy/quuYbasIwmfRtFmJ6EDAWowByE1a4m6taSq7mBU/82mCY+GE8o
Pq61EG9grdnIxuSW9aYMCbQbf6Wnt4Y7ZXT201CgrhWr002FaqK4X0k4bCAwECfIZVDLMD2d7Wo4
I+gFZMxaNdm6SAeQL+PNjvqtk7WMMnn4DMD/sXP9L/f1YJ3MSn0NqmIZej74BRTGAP+eDHt4Rd71
W2b1C1Qx38AUHfQWQTkas+KHa7R8c1+cNKh1ytnr83sDHo+gtD3qza6cYhl4nUyru06lesZGrRzk
rgXmZjoYLyKKv6hYezaVQSI+OZJd3+QD3WMMaBLcaUGEV/2ojeqhbaeDWzTXup42U2IvIm84THQE
+R8w2iYnSoIfw6RhbyxfO5RW+1p7w3mgbVZmey11uhgE660XTOsKELMcrMBckgTREPhr/EQu0a5y
wDaHStZlHxCDvELkvWlR+tyUiIF7tzYdrgYmE3DRh1c9+FWH7h0WXyfZJeWYoLo2UsI8OzpRrdPH
NA0J1s53ntq2KBdaxkzjmk9la+2YEzGKUZuLMOnzDFSU885BEz03XCPJGN3c9hgMFBN7MHkW4BKE
X+kfwX0VnOS1oAKf5h4HNIpiPewVxfzRKMpJy7x0raIz0oXQikQEFAyY4bdJt0JqLDpLXqUBSDka
OwoFHom45tGJyufRbbB5iLTXyIdZUboW9WCvuDdaA3RPL/ZgXPx7AM/oWY2jCsZ3YQBPg9PYfEvC
adxFHfTkoKyXqEM/pcOAiH08HsY8PTRa/cNQLBP2iNOsY2CNC/wFxox5tlGWmTW4C1PXyCqp16HH
+EWL+nYfCrN935vPjROa8H1KbckWX8IggmYr2ekpNfL9vDdv0Nn+49A05NemupjWZApYBgwsylH6
8B87E7nVzmju7RbdHtX1lEWiJN7SRmveWLoVRNp50+O+QabbxGgI3KIGlmQaW2/vOShU5MljEEJC
wR2q3zvYyN2lHcqPSVduqIXdNFsL7sa0Xzss9lduq+7KRmw0B+n/rFt1EzBqcDV9i7oiXoK58uTU
b6ISm3iA10luNwKuOWC1UK6wd1+PjX6vFEG/TussW5StUiMBlGMVJjctKG4IfCWqynZ9soNq2BAU
RYD/WGeMEJiV4JwB4WctZN6chZtYz5Pl7gJmgXUZOM9VpjlrOFrOPszaH+HgLDPWGGsNSZM2srFB
EmhV5ol5A3/brIoC24xUETHDjbrQGouSNxbmUNX1VzSq9iAUT44plYY6dRlXzg4491NbgEuY6OZR
xeBBF4Bfe0nd6eJX45LOth5xzsS91PmeqLAW1GgNSMrVcuoTDH8DcuwLFAyfbEWcSO1c9Wq8xmYO
HNBblJ6znSzUvcyd0lcHeLzv658/Ict/9yP/xGmVYTI+5EhLmw55IQsqDmH0b7rCYUQzjPqYEq0d
U2q867XkStr96jloVgXLSRkPMJTfBrv8B6aB9mcG0PuVMb+ET2uqpuaIT2xaFyOTTIx2BjNGO49G
AREmQQsKRArjC4FOGNXLgWIO+O6TDJV+A4r/gcL+0w9ntfOb5Pt8ecTzHJtvANfKVj9dvrftgbJ6
ke/0hiCesSYLmo1SFltXvcRafxFG+Fznd82ABzCIHJNRjcA2+EexFE0yKj605//4ItRwBEEb9NjP
zFgfOCdZIVTe5cNHeu9iEZkkysGx1YexIDBImottg9AorWWrVesswQR8pDiiMfskBKyuuQszc13Y
/0BIk2u0//5mEDhV24b4DEHvz22jAEQwRaOT7dyWJZSaHYzA+KLU6PoOvQTsWGJtxu3L3LyLmvg8
GV+JxK5+fc6t6Fl1h1cjYACYw0PHms7+VhfKY5FMt4apy4jGpRgJQ4jtUA3a2uWwlSGIcPttHKG9
TQeQUbra0FOS4ZIG0d5J1fNkgB/gWfS+Q2mgRPinu0RttdbMp8RRNyWTn4fscNYiA+8AC0P1IGko
dKNTrCUhXRcjd1FtVL9el0a1HlL/hjD7KxYWj2IwT+4IMsUAH621F6g3b6Xb8vHRc5WXED2pdZtI
adm0GnC+HjEx678U2h719e4aQEr5B6rcXzUPhKN1CyYaxMDPhG89Cd00101MAPR6Y+bquXWTfZq8
zJH1cNOa6h+MITXjr547LAS5andgTDifnrvbaw5rU3qmL0bYXNFXqtoiMm5R3l9qJj70oRFdHRjU
sKFdqG13Zbm7L810bxDXJ511p01fgzq7y/LjlHYXFxVGRI8eDFs2BpWANOnGs9FLVU08tYClNeh1
i2zkJjJ19Og7MR62hGLyc3scSwxlYXWQfAlA5aoAWtreDdK9pg8HTI2Xoz3dOlZVKFGsXWh2YwpI
Ulsqbb9lfb+FT3bMwm4TIkob9IQpcbtyhV2grIa/pl3swhEAw9A7sEg1S1mZePf4mCLqxRqubEsr
8o6e41HM8eJXDda0SiSlA1dNW/8hi4dbbwNyCttlxxKMCNx40smMsiBaJ5bxvWI5mifhswxam6Lf
RlaCPmD9WLXjK0CZq5mFLNmDC8I2qPhZuNZ33GPfio5ofx3RsXvSc2vXd/vUHEFlRm/gaHc6omOO
j3FSkTxribe39VVjnIfC2AWjtRsZtbvGeRKddpbLPelnMSLhtjYt+32dlIud3k4Mu8G+zL6gG3yS
vwM88skV/qkHB6rZgB61DmaU+uo55snWSBP8/Rj8Z87v+8gHVhEvVNWxIeB8GoInW8lLUzGynVy+
ySXdwGPXbsDLH+VPzkSxy/5BUeSvRn1LJeR0HBua9GfudoV4PjJrI4NtzIKsZmGa//OU+hddFhad
bppy6+qO/BK/z6lBGTeJqmb4jsMN7y08IPRkulYDcmV469ikgr7EanmZJmIDCgKDpkJsjN9klF2h
lxw1Yh0aqPVaWK/qpCMU/RSz7AF1DaV3uIC320cB78mRbI2iF3K/xE1dfHSI6EwyrnIgjtPh1vr6
DQsXmmIV++hSrIsxPdZwKwa7vRg8/9aLkdwcD03THHLpqMi6zDamW+Cap7gwd4NBSF5nR8u+TP2w
QyXpKr+kRRxCXfg0GpiOkLQQ+Hw4xbeCDIPjotE0nGMjQvauvWq29eSnwwGJrGNWGccA2ySlHg9y
2QT65ahOUnypuqd5HCb/wfFIfdTkC/SKVRLZvcXQ5Y9aC+3CA27VDoReqh6+WUwXysiaJIyP3QC8
QUc6jieJZgT8VHMnL6dWDDRdZD1lor2mdYU3pP2kZupSLkrcIaFo40Pf7a9yBDdZr/1949bUvwhw
/mDiE16gxfApA5kBdx/yMc0oPjJ9YiqOjneEzFfDuqlCXGChxOohx3x+ia0RCOwh3PZ1cQf46qvu
LmEtTt2pYpmH8/GhNTFJMp19jT4G2swlK3S5dOu6c50OlwCiK2jV+9KJvrsAXQuqQosIS3cjfByd
+BlufMOUxS3ts/bODL1NTuIvo1zf6ox5JSkACKtyMS6DirYaLtRCT3JULafuNffqhaLWh9DrX21G
/pTBzDbyo4kbeTE6KEtbBB/DViO5QPYO5YyL63QXrW1XrTVsUrQEWKTacbSvlAHzTWRxSY7URgul
nmiH/IsohlsJsJYF3tCbULH6rYzGvBiCBYu5hW+dMshEWrs3q/oC+Qd+/oB0fkntU6YsjCc3gvQD
K0l49hZXzpuw+MVwDY5Qkb4UpOga5yW2lAuxe7P6+wf9F6MYgZv8p4ER1rVPjxlwNTR7tNl3vZOt
apB3gPbIayL1JRu5AQMfeW+v8P+hfcHp+O/wzCF8ZoaG5er81/BZmsZo6Gab7cCX3NIqOcp5zsG7
D2sE9PSZdFKs3JqVzJ/FUbfyDBOKTsUgQOKFDKdOR6FGv5DgzAyylgyyY9KalYo1FbGYJl4EiRQz
h4lNvOSQKLWHs8xuZLHz1Lloe1BflkNGD2JSUbZ1J7bYJ9g966EEmq+Xjq++J06BjuMzyb1orBZl
kRytVL3JcTei0UUwF/ysX1Qpykbluo7S44j8SRX3F5+gh3giL6dXXU5GGU8zMu9FDy+iiY+ZwXo8
mi74RxxSm3FD9mHfiJ/lbzYm9TZp6i2a1GPZ8lziF8VOjiPKvS3vjcNmHdjVWheMvlWyl4GOPaho
41qnmpUrhK22TE4NYlO4H5IPpMd2zpPMUPgdRupBwHRrgupM32Q6xOmGh4zI/GdeutsuHY4aqjRa
/1Yl0abp0yPmP+VinOBGq2ukqmWKYAl6WgmH09TQK2VYN1nZ86RSU+jHB5SsgECbfSZdrxZTAiic
5W4UY9xEHT1w1GORkImN7BPyks/taJ9k1ho691Jmmyj4bZTRXMskHGuvV/mjXYOIJUYZRQn3qk02
LWovcobHrm3fd9YJ3OVZHhf6eFDRySVdVLXhEWvM524QxwCRJQr7A6VHxOs8oJRNYu7k6Cszaznr
RbPpHrR+PS9ix/bqjP2rlkdfJ5IzWqt+VfZy1G1JkqtedIQAsdWm6Bl20FHLWhabwbOJp2OlWIzQ
ZF/TblyOXmRtYv9gWSgHk2lLpSQ+vTdTrSem8EOUMH0QXRbB1whFQxkwacl4MxPzKfIDPNb1tRZP
r13AVEc00WUpNLZoH7jkEd1qo4tp6UtdCH8jc21Ix5BeLNd+viO63RfFeJgbPEUPGUbiK7BDnnAl
Ry+TrAB8s7VcjSeFfXKTZkUOcamn/Z2cfDKzYQVpnToJIPVfVYW8vmxwMvsaMakWA2sHZIX3UD0o
QZBeqO3uhmE6NLyJmbRk8J+Ap5dknRmOZZ5wKrxffz9qfVZkmqMvVptQBlTY0abxmemfjEZU6iaq
mwgpgaPnRk49/qrfyHOR8GjBlMjFqNOm96QxqdH0QGeylcw9y4ZVB65YOA1rgMYlRZz3CWKc1jxs
zx9g6y8IIr12VfiGj/Rr5IBFtYYTk/dXN3ZXqnD8BdDU6p58EGJdgLr1DsoGKoShogM7YM5B0dxc
q0mzcId23BllkS6Ntj2nNot0X1cBpRWEzEgiZnn4hFmgfi9QMFkMIq02ml4+F5UbwDWCq2GT1Khy
cqFNTm5TNYp+ccokeE3AIh70HMJSQCa8/Ro1483FubTr3tQKm8ecDi7Hl2Ay7vIoAqeoLuWoLszm
sNYZnOSY89VX1BMA6kVeBc8qYEun62+GOlyGCDJyAfBH23d5tZZzeALg1zPqTS4alKgI9eS82yZH
lxYp+19tu18142tHXSOJ1LP8NBkm+bpcGof7+EGp7HVOTUC2itg2T/JDXPL9FellmRlQKCfEaMvJ
lYZZd1ctFjsrH1/HlC9A3h6R8ZDk02ZXFURBeXtRYT/a6kobexhDFPWzYo2i+1vStFdDDGfZoRv7
36H//9Xd/6nublqCOPF/ljR4qH5hqPinivv7W/6ouGua+JcpkCVgeY6ajWGyuPi3mIFuInRgWdTC
NSFUzfpNzED8Sxe8JkUr6fOGlDaEDj+LGWj/InQxbRt7H5OoU3X/N3V3zZUwgt+zRqpFQEIqUbeQ
qSMo+ZywiOt2ihFyDc+oCc1ArxneJZJpWDK37cbE33h5i5ki+vGT62BrXsXfnCH86atBvcRIKltC
sQbW/p+NI1HtHsx2sIUUHgfjPANn5k1lxEgC5sk2Ir8NlEsC14amQFJxUI6J3+r7eZPbkteQRiyT
6YluV5WItmr5ugmYbaJEiK0YJoc1f2Bv6rjr10WdxrvW6A5ETa9RonjnEi2MTWO4t8wBBTZZmA55
9hkV9gqlkjPCN+GXGI9vrHdO2uCAb63To9XG1R2g75dQBBiPTsrBN3uxQNk327wj8iYJE54hRPPe
DCsS+nDD7cdflbl4MLqs2FqJhXAR3kMKdPplV9c/vcF7VQND7IfEGdd5wTIsTAX8NgcKcN+FAkJi
SzjfW4dCbtxuMFBteO5Tv0Kl1VdXlVmhp8CvUSI0bAs0HeRmhknNh/OelmWsypuYR8YzyHyh7BgN
Fl3p+4d4qpG8bEdU8zo4MBKzOP8GVwixGyUwL3b86R3KpnI1rBGKBEprg/Ngnlx7I7pnFZscxlFv
MTiEbadXsb132sBatar+EJrVSlPMTaxVwx6qBtUOZGNXaR0kAB3wIkUrStSrXsHTSSIDw0bc+Z5T
bzNMkwg7JBfBauEVDb1d4ZIM9B4SFLxN39noqQ+22u60O8PN3r/2fOs/PYmPp4OMtrlWqvbNMLOt
ikUB4RbVJzJlxbpqspYVBpthMKu1k1u/VAQGElKCwLNEVG1bCVoUEvU4731sBiWo9zp2tVtztDYG
l9/Pm/kHfTqcYVrV5JnLCpHFRQDKbVq+w1nnXegZ5z6BkRxq+ndTyoVMEsM6730czkDWya5YJKfI
Jshnnkvg6rz3sZkbw3yIe1+50qy6Y9qgW86d0Z4yIKgzoHU+ObeOnrW2kYYGAAywcfOt+9h8nDMC
W71jMdhLjNwMhsOQCnjsjJLTJP1ifiWZem/lFGg+hxKBOoMW580gcY1zP0/DCtxfHeOhbCFgvNYl
WLEyIlCMH8DU92PgGGJssJ2qWT04M0lg1kCpgEvEartvuhxMjeLgHBE3ExV+pEpQpZ328+G8wZqk
RpqA3GBqfY801Mrxdim6LN75RWOsIHIDNdGdCY7rGDfoKVbsltmIxxslrKr3Hp18WLe5rsLkapU9
EuL/n73zWpIU2br0E/EbWtwGRBA6dakbrLKqGnAcrXn6+SDbOs9ps5mxuZ+LwggyMyoE4O57r/Ut
xEhLfhg3E9P2osw9SVHyrK4X23YAlElx3jbGP3vbQ68tNQQoOMkcBMXz+gfkmOhhLtIbA0Qg60I7
ZVhiYCxpeDJVhcKLUS7nxGSjgos/e/WYHhZz+pbmDVZ1JYE6srzxyWYanBU5nCODzZB4/Xnmgj9E
aGeARsYXihevrjDWcBgEk/X6bSe5OjHzInx5Wm9o2w+GVOT1N0f16tM81rZ210bxOs/dwhWttkG2
PLVevUImTOqsQ3sXy/TeMefzURbhqB2uadyAhmGk83U9+p16mjwt5B2hP+0CPWpeqPaDPst6ZAL1
0XNHAyGi95NoQSvAOPjkHXqPtV2aq1eQT/JQ1PxGnRKqsDp+eqRZlJrkrXKdInSn6fs0LoE2Zd9j
s/ROxiSMoM2pS5PtGkjat2d6vg8kCRY+C5rvEYyAfanluj/1/T3VkVWU5I2d9QKXUDqkbRjz7ui7
V1huZxvhM0S7LCmu2AtybhFDejXh4y4OZxPZFT1uPlWHv5xSf54yMz0xn71p9fTiJlSyRwugipo7
HmHwvb6fe8Y3y52OtYXmZu0mV26JfRuo1cXLEKQ0SeHPArwG/PHfGbN/fMn9L4UwHPKmNWdvuBJX
IFoDvx4wFyrJngTpN6J+shD+84MCVvUUz/iD0gm5WCXn0bdpuBuGMC5OS0wTFYBuhz8+lkuChRko
A6FAYWtVEId1szvPc3lRGmB5ZUGwszW1dUiyIxP4Nur2ZBbp0Dsfyhh2n2Wu6GMz86cmjUgNXIQ/
WPCieqNXfClQGll9afgNDe+DQbMeGlj2Z9YW4Lbe/NrL+UE2NkU809D3i6EcutIAplqCdlFXS7Kt
wn7V9P6o0+w71CQY+nML/5Ll9o4vfqJhmyl3YtH44/g33X/7DjdOBoDMaSFF+Rslx4mZttAOWmn+
KEUVH8ZFORfGwjrB7uLHWVaXlSiHzS/2FaVR7r2dqaiO3Nbv88HaDRaZ8yPxBQfL7OcgzikBu712
cys0bsBl8JIyT3onCB3/MJmV6HF7eUBRrvtIHL/i4k/6VfdWAdXTTyU8e1VNf4OgRvmWo/9KHOXW
D0RszjUWR8bzY0d/DppO8r3NhypQl9EJhqrWTgqqBO6zxKQCVbnxYn475gxtXteUvWb40Dx+a4Xx
6OTRiiy6ZZLP1FbLH53XfnfrcRdN3m0s87PpcN1mUCKwWq3dgsRF4IbBa71Uk4yrM0kSZ2dF/bXN
NettcSLlMBPJrltkAbHCeMtmceotZS01agfbVPpAquKgC1EHUPBwGGOdLW3vl9QFw4kaawHQTIVi
yb7PSxE6s801qeWEeqIbhDgw+Wo/94/eoit7wEo2M4PxV4yea5fJSBwXacFkOSW29hUZlB5Uivl9
shloHA/F1PTWpdgJJ8X8K2sc66loXps5gRwI49aJu+zUZPYcMC/Vz0U58HJFdGwJtELZmOV7YJAN
MO9HPfNeeKGPaRr3fquM9Q1Srp/O8anN7T9iNr6RJIWKslavZF65e1MdGsRzVZAm5r3XmFsOxLjv
uhwPRpOryg2MfwtLIr2oRv1XVeJCawY1OZQSHo7Q0JiQvsWUVq/3TeO8T1b0IBQP1qFa39JoEfty
IGRwyrQrqNI7VAeikovsSXey50aVGW6F7tXsA4OQekhjzSUhnLZxsC7HQATASpCTlWntwqmSkjjo
jqRYdHG8i+gx7OuqYQY2tV/xllIzekhRwvg2kci4pGbtaLcyhPev3IBo/rSsH8acRpcmon1qJSND
EVd9V7MMzbPscXSYyqgr3Vhj5l2070OfyYOzKD8X6j1JX3wDuMxMfDHTQCYGv+V9TVxAST3ZMGeC
HAOUI/0RgOhFoX3EKh4xW6bUv4vF6058ENT5xUNFycarlOZxgWokFT9xBEk8durbS8VwpKQOxfga
5xD8BOT6sXcephTlLRAVnRH7MlPa4vbU3xlLYXr2j41b974WpUqgFzof7Lz4o01fJ1fT8uikgmWO
OuyzqTxEq40iGVcHxeZu2x5ve3HGT7aHYyv8dlaYkq3Ll23D3LT62NseMiQWh7EtvkxIJ3dDXgAr
ywv8Slj6A7F6d7bNuM6N/vWw7CcLEde50JnvGYwmQb3ML4bRqHRHUF00hFpfnN5xg6pGLbm5MHHq
SFZJGQBmu2+waMZvUyHfDIJUDorXzvs6Y+ZVa9iSepn8ilcjR7pultWRsG3ENDEDdpkGURCLgrxG
qOSYlgj0FpRInugd99CoO8t1o1lDBoI1vTYmdoBiHn5msTLvDT0/peMwhNvhRiMYydGHYw610yjr
+WzHy3xmjTGfU1RegYVyltMLHZTr6r9nuaAbKExAAVpaWadBPferlehz062zch2gxbqsu9nrVHjb
VOt8OK8KF7o1MrG4xlhirPPpzrRQhm2PPRnNhyx3HijMV8wSWdHgd2TXWB1kYjWZbQ+11VMSHcx1
Zj9mXar6+rrLvSuBUsDEkOKinMrlPiOgQOylvVhG+SWSGQRQkkC5ytT4Fg/kj5u5+WqiZxOG+6jk
5MenpaY8oGH63SOBDeuxdC5z2wOXq3AaR2gp7+66iZLuzyJteZCWM5+VkRq01rA+WhLydwKJCT5M
IvVHWjB90uxfKYTnvTkPlZ+njgUkglMkScs6nMfcfiDo9xgVzBeKxP7Zl6Z1rYfoLBMy7wqvYmma
G6iKFXADtj22h7bRf04suZyxLZ+vDA3ViwKXL1ear1onYsgepFR0VWoFrMYVNFIFiXAk5Z3JfNrh
T/lrllF567QV7yureJ+t60WVrgedbDrsdJabh6SPm4fRtph/qiXNemFdOPNc7qvcMu1UK7gqS2gg
wDnjwFQIHKPj+TTJ9oZh6M4X4R2JBhePpvaH+MrsbtYnUSwG9e7KDoyCjh3cJSzni50jZXXKA+Bu
iFdVOj+IBRCUZgOLyjRqd+U0PeW9oSKir1H55qz/OWF21kiLr6r12u8dUAPqkiMtzZvT1LhBVJgN
ipO0vffl1GJ7HBjPJ8riaOPdgzo2fyz4/LEXR6EDCngBENgay3GaTaTNbnmhVUZMnwLNkXwlhKhG
7Jset+DY41xmfg+3BNE8d4VTSyDTKy09gYVX17HxtL9rGHUHoSP+UsbooAyJuS+J5AxmtBKKp82P
RO5+c1wYYP2kndaYJGW0rCcxJckBrPLPxot/KAUq626uh3uBB7twCuVmqUYUer35O+0WGZaov9C3
qf0TJVHGQwuOIrOWkOnDfdAKeSmsgfkcujy1K/ezA8JnNChiahl3KsEV5feGVj/kfmw7KSG73dWa
e5PsJIVGRTYfzSn/1RmGvZ/XZL3EFeIOfSgml1VOT1kdE0XEID2yYdU8Xx0YBiozij2mj9ZfGk07
NfIb8COWJyXfq7QmIIe9iY55jPQgaXE2dLwjvB2tw8lFEHOS0OTOa15Nygy+4DYTtguiITWDezE3
HgYxFqw6RYdjX4uvpc1Cdsm6q72rlCx6gm73XFOlgSetAteN+5pRvuDMbJwQrFQNDHOkczFlAIfb
fbLm/rnRZOzn3Dw7GpVydRqvDRq967bHEgXciyLUwLabghAcC18n01TWPbEvR3ytrPpuBPTJYJbP
gxBxAHtIXNBFq6jHocIzGGnwkgfURWl/8wQRBprtjAeCYCIxDnu1hkMEkfEMAs9+ybI+edbiafe1
pt7vdeUv6Uo1zNY1jhIDL/Qepm5UIfoOb8kUqc9q8b3vuL5Ijz7UQ67eBxtXJXfXzC+ad01diCS1
m+5AAo2T0ERZcH1BWNRpewcTckTIdnH+4FZJdpft+whN1J/g252Szolf4aqcFVkTatTwFFKUv0dC
2QfXpqmYOH7edMNBxk2JgtkKQfQCjGxqtA5d95OUV+MKvxOQXN+YAcofvlUZVXtqHT01c+V3Xznz
oTexc6uF/SVrSvTDpnjpO6+5w8ouT72pvW432nZpn2OLuoYSWyORSjnL+zkLJ3w+565oaMvl89lU
JScC8vigc7VHMx1huFv6wSjb/DEx1Duj0fc20ppz4U5PyGa0W1pyBnYIj/qKsEjCpsY9FvOWeVqm
oJacqgMilzduNGu0q35iCfyrsmgEz7E3BZ3tTIcIoGJ4WjzCuIRTuQGZhmfdTfqDdFsQWuhy+GZT
WKblt8xksdsMHapxXXtIM08LRTYQlY7MZVfminZAF5sHXjI2tAmbh2kB1rFWU6cjKWnOLzBYIQCg
PddUC2EOmy1puus5XAI6ezdHVeVyGI5xSTtk0t6ZYoyEZM/lyhnZ5SIpTovtpnSi2/pQZLVPkgs9
/ro8etL5I5i2v5nM7vuaVWSiKPZNs85JldfAIuafwpGWH9lcSvYwTz6OpJRhRY/e0OZ5KBywA92H
jMR1pteDPzaZ2KdjF/mKOpW+q3t/tQuRg4VN0EzjEoXl2AilSPeG+FMywSYU+rWGLjEvs+IjIcP8
BZb80OXwtKaUPK92NUUtNrN5e50D1GNjHIjhu29TMbVz4F5atJ9gbn7p6B8F6ARRYVsg5LlPmx19
Navs4f9V8YgAmshxhrLrEKfx1RqnS5bOFGOYrHcddWsrckG4L9YNwbtG0UchNXXJw7iXv6Zm9gBU
DgQd6F+krXcXQzEvRHXi/ZR6DUysAX0qq5Nriei1V/spSEaod/DxRllzf5o1TKNZmj8MJOlpsWfe
vHxmUq+7zDlxi6h0VM+OB8y8bG5ae6+GEnSqHQ0Hyx3ml9hwwqwVpExFrblDdTvsEf6nZJDK5C4t
5t6YisDvsXytYftivAViisSyUUUsdq43/rSa6hl7a7636gzfmR11OxdUEyH2BmVNHLAZRIab5xAW
Q2PzSoButFcdotOJtiE5LPVYteovrKT+GhZ1ujotegRWjDStS53UIp2yiW6cxqXYq7OSBnGWr/30
UtvjVKOMjAhjX5npdOl78CcNHCFDc4u3RlWx0RtEtJo/OyH6r2imGdkW2ew6F9xtJhNtx13yrnQJ
lajCsi5FO4O5NYenulHx51kFZESSukMMaqvAsKHI2WrPBQNdXOfeNR6Sr7P0mCPWuBhGhY0TwcPP
MVG0g7mGGkmkDCyOGA8nWe4TPSHXtpcKjW91ABbYNsdcG4+E2lDpWk9Yo9GDDCYmMrrpZnqtEmZF
9U2t3eZa0u+8OLz6SXFKv7dzPRgomx3h+P7M46p6gwkUpAORMInlTc9KPYZLpcQvApXy2JKQkxf0
PzQCA3ZL65ahhXkg9bo+GHM4eJKl7T4nc8PvGGj2SdQAzWzNFSw2gPnwiuGSNKQLM8wrQdQZ+i1d
/5eWSu0OhA0Daclk3jXmXZaLgeq6pb0aMNMDe2pH36VZw/KhxkEhnkubULKC/9R3h1Y/Jikz1Kwu
7258n2RjXZqsiYhakPLUZfJJU9Lx4I18AY7XWcFI33Y39Fic6bZBuMd1fqLPT8JPgnlw0sLR9JTj
UOvtxRjRH9FOxVVPgiytIEc74QT/pVtMirTB7ULQddHdhp/my1qLj8yKDsYY84ksbbpPF2Q5sL6q
k1UiEhJl0+D2XIbAGRUDD79ShNsHDQTZNzRtBoIaIWeK1Athl6xeLs7ASLQU6cEUNaQ5KGNR6jRP
yIZpSVfcbkeLUtcPxSQwonDLV1WK5WjFhoJ3HlgxZqVbmY/fB7lo3GVjSheTuSGaF/3AXJkCaZt9
M+tpCS3COq9RnnthPefvXZ41O3X2HBINMGjCTKJzYhRXKHX4cSivoutpxKUcy4OmEDxGM90wT5lT
qSdLpemEy4gxOb64XSRv8FD2cMjLe6d2B4N3FlZTysLQip8japu3QuWTGr+lRTpe3QwZmx0Z9d5E
ZAAty2ORVirPlhDOZdu4zYCRQmkE4FMzf7CqKjuYI0gITLqoIXO3CVNE/jcd5NmNt+32qfJgCvu7
ZfXeKVofdY74PnE+XFjUDxTwuRfgRfqaO0pxr3u1RD+nP1fxREhZCuRsZs1KzOa0RyQzPhfrZvLa
vSz6Z29gpUpOQPNQE7LieP3FtEAns3jA2uJ00l/qkoRNKerLkmriVHoZWQ8SdW6iTC+k6nGuz4vA
1btATzY1eIZ8cX7SVs5J6YULJdM8VKR/7oelScPUZe7qce/y6z4S5yxfHqaW67csp3dzqNOjzpdK
LnbtK/gUbwAXXd9MNI1n7X+Nk2U+CU5DlNPqywDLOZHqXYlL7c6a97SoDos6G2L0sDA5lyeztFro
ha48NJWjwgzpHygQ1pcxJiq6i01yaQhi8CwKtxLp1s1tAtIyGQxWe42skI4g8DxVOTfhHLHjDdUL
OSlp8+h2nETG0GRMM6/w1uqbQ+kwtYgFk5XxOlr6BcibGyoiTokDi/KdXnc0T2ove8jm4WFx4uEM
PzpsMww1plempzwvqNMM8240ydsWDjobbTZ3NDDhiXPz9CeYBTv4m+leKwsDVFw5cP/wuK4H+y8i
Zv+owq5Dr3Dfk9k5j+2Q38tO1pTd296vMRvvrWa5NyST+gtBROTm9cBU6Q+H5FR2oSkZ6gXLpsOY
Qx/si7o6gEkL3drRArSv/Rck6tdesQ0yZuk3L7NThXMOjkSVI9ROrB6q21ewkTte68Q0vXL71yry
3CsF3NdYYyyREXloaUqOud2TTgOxpa2rkz1bxok1NydHz+pttlZ1JbVdbUGY0uu5wurRfeomylOj
RR6fQthtALCTWU9PRanW2j9GPJWXonb2MeDaYwq33VAZZNq+/VrY5XcVO5YfzePPvmdm6xKKsb2P
3q2t0Ficr2NScAKjHDuOWv+WuANQ5dJXaLs9LBH2KhMuK0ZUboFoX1APtbTB8uZcduYr2UYEWU3f
kG2nwdiY+UGx+o8e39bt+1ff7/NYHPWvSV3gWLPXYm++1pKqtRFLxOm+jyjClInpLy4EKJpPkFDR
2nAngJO/kVC0Qs196awahO2xaFufphW5S4unnmcPAZ6BYx0pX8L03TSns+g8/IEmsQKuGj/FvRcj
BhRpsDWPNxwIc6jxqDVJABkIaYKa/8wNYFCTqhy95kE0SBXildixsTpUSR5QFMMLbW1tPMd6QUAd
BsydELBqt00ixT3qSGtXKNWc2xnshzlxcud0sS5R1rBStvQnLhaCc+z6i7Xghu9N4uUhQBKNIKQW
+zT980CFic09Vauqy8wV4iTZfJJGP1GEXsoPzoizwVsWRl598TCWx96bJqD8xeRlrRJCuYvqlkZ7
EpPKleH92N7JtvHWP5Vrke/zmGLo4pDN5du/+tCRwSwpYzViTdgLt3e+7ZVVMf3Hw+0HTjWLoDHo
JLE8ZBaMMPS87bn/7G0PkWGONLL116Wr70lNrkxeTRC/4gGDITEu53HdeEXBEh+vZjCYTX/eNhaj
12lpStpBtDsXl/XejvCb4VxJOp/bZnsITIyWlygxc+bTdXAxfxJZoTIP4MNYXxvZqJx9wSbDyDaR
Qsbdmao6TWO6FUx4BbYiM3WTsK1UFGsG7PG1aKqobLKtXrqRbzzH+tLjYzlsuJscB+R520PXxUS+
kBZEOPGwHaKROJ0S50u3vh04r39vOvLIg3GQxgcF6IPwZLu4HebV31gh0rfr98GlaFbYMbDQbkYo
889mMMprr2tNOCQZqhFrSFlXrRVhmoPa3jNEdlQGmzIilcx0Mh9NN9M+/Hn/XyD2fxOIWbaO0Pt/
LxB7hJVNW3r4WaQ//0sm9vGHf8vEHPN/bE+3SY7ByKW65AH+IxNz1f+xkAJDzrMp2qyklf9Es3DI
Jl5CNzS0YhZa979lYob3Pw43Etshys1A9IWp5f8l84Y8xP+WiZlkB9CyxfqDXw5RG8/3XyYZmRvt
klcq4QWyojuKLCPKxYtJ49iPIKHjUjnEivYAA2k56CqIbVdHIZyD2Gi5Ao4eqvvnikZCu0KuYaiE
3tI1e1KzgHvYEKaRc3PWymG6lk77NHq4mXMFSsaUTGtbnGn+NQe6vmuY7O7ynn8GpLbYQLY50rbx
tK/EkoogShdGWHNenyuj7Gkod10m3RnlpbSix/JdNDDam6wcABWZu2X0kiP3R6xWEih6VpgiaCH4
Bhgl3XB2ELe1WfzVMySTsXWQw82X0oKxxaVvuzeRPDMJYUoAnhqvPNUS3fmeRLRgNGZ8cxv/RXpp
2BpoD5K5Zr5VeVezhBfOrYHwRinP9ONnyhfMA/IBuEBtIzZtJ2I21SIChZHSrZLCVHdRr80B1Bnb
V+mbnRy9eadN91dCfy8oDeXNdiDuLoKlJfgOlhDSxQKeoJGx9ZsTYcv1IEacyCi7ZcZtnIj/zkzG
zWSAq1B4I8WYZQqonbkkI0DZZ0pcnxZdpY1GrM99Tsg9EZ53Lu3hlsaoaTEbtKjMr8Zg3ohAcBCx
gL2ZmHbtG6b2YYNY2FftmpXq5JDa0eror4ErOzPyAVxwKtzwAemAarqIsy0lNEQKXpmaXjLNnY/U
gCVqlbQBkt4R1HH7SuvvMhD6ePRo4SYDUV5UTlWl+xVp5c9mYgWOxZJypsPiwtQrPlRwOEQBEI/R
drdFSuUky/jBKsG7OGmi3z0dmUVpfocb1j0wqF+nyqsuykDNjEbFkbu8ZDnohkapzK9RzwjdkkMi
wG1f5sUihRatoIxdh4VV9Ma6JPdtomf30P3y/cyt/AC7ByZ3Rg8V8frAQqdGRWObNMRcfTr2smTx
44yArpPfjSwDGpaU+AhAQyNE8l6h/CHTrvWzCZo6gwcziNh4Jv8hGRWHlIEBDbHor0Ubt7topLao
2lK78iegnzvOk0jywTkKq3zbjB/7IV7246T3p6UamkAMzg9cEdlRnaqZWT+OsLbuyIHq1G8TrTNS
M3TWIPRFVKf+PQKIDMTUvnh26QZxG/3IlfGaq8XLksAO7ov0ZroxqzHa0QWhAntUpkiUB3w+5NS0
C+ohPZ7R8LTNqYkU3qqsyO2c7Vv5M11sSCgToYaz/jKnZFhhL3nyFLopWn1EDqgH7ZzHoUwjgkyV
Py6E+B2BqfXOsOaTJnR8yNnLbCf1Pu/U1q+04q+8IYWlBWKfLJHB+RIhPncOrhaTtemCOHIb1BMF
FHufDPsLL9Z44lN+TwVTkiLVfMbYfi915712yrAkX+/B8LxXwKXXFl1LgJpWBNQOukuXvXlo4iGr
h2aFNqizl/wp+6FNw+9sxB67TH0XzDaKkFQlFafqcMzQ393hT16gpS/iW1Rr8LrJPi/9pFiqQ08x
GYFHtKNWeYlcQlfyDoXolLEAnWvz3UCYe9ZqMMjTUIcjhQaflGPYvbr3WtigGzWHtLwiozuvUrJG
WYNHt+ZaImWZGHu0DvCiD1RsnhojHu7VlORH3eJmpJlOOBJN2dJOiOeQOD6veJN6651KILuVd8l6
6N8NPSWV+4PlhRAK9GOjL0HKpGmfu4RouCPyTmmseRvkK6vG11JWJCWA1zz0w5wcRwNrhaVZNFqm
7MuQDlFAM5vSSSHG/dCSC1k4NAus9stC4Iw6dq+dZc++GN34qC3cLpY8uZC+Evm2kT/MuvnkDPph
LMfZr+LK2ZVifqskCuEV8Pv8bZEGwStRv+wX9zTjQdrldEgnFbj+BExrNtTMd9WzIaR6LbwdQunz
OGbivswrCQdJ5y2zU5t20q96vV17vRF4c040T+78UvBLMfuPQgUW6W5oVH3fdjjWa2giPrpexaZ3
4Fi/zVx7Vi38kEwtlX3DstK2F7JYyvR96cBO92nxFasJLXZFQDVCkSICQ2uCLrLdU3R0evVdHdJ6
3xlJqCxETFbUDWLS20kO6E8KxbqdJRbuMHioYuOv2i6+ZBY3DPpa2s5oUn+hcQvqgzUKEbktHHp5
ixao8OXMqdBhXIwa48XQU3qfrNjnuu6PSsF1zEQkHHDm7tIiDqrWEKt0+GABEJ6NPCjr1baYZ9Rp
Z2Mvuns3RJROaZwjcPENj5OossPS077XiaTl0M7JAQGU2GEbOXXqCNsNIxrreXAy0n1RS63zc0cn
z6pT1sbwcFrQBByMCtc3DqHeX7WlDjAgtAkrayusWaf4dhQ/NYBaCj3Zm0lFk3g50UojqZpuop9E
6Y+BZsWNuiEpsxlvxeoLv5EsGGqKGrFn3HNI4UqLj4IynrFbPJbnXufieicZzR1qQXshRIn2k1jL
N2/23J1RN/vYyqezupBlV+PbVdwYc1nMgm/BJeWZQRdnvygpnKjT2n5tfU1n95eV5FrQN19alxCx
rHvUzPFrPAAEFXWLfO/KTSFatTKXzhYPES+wK4Timz38qlWIbRu3Os7sUyoZZJ2h2+OlNP0e/iZj
27zvoroizYObZBWd0uFkNbVHAhXKdXdu38loyFMqCIS94NMlvLWqmY6wvO91EV/zzngoh+FLNq/g
uMm9xR0nFx3aG76xOBRTARtb6Ke4LLHAU6FpuLuRzumEqda+4YMhrW7OftNCd8mKMx6qYnhbWDaj
eUKX6lEZHidHv8TdHHJyQ6CJFZrxFd87iRqCiJxKyuciTd6Kuv7NKgWRBimDXgR4kz7fTrqvJqAn
eOJOGJGfZicojAlAqnZmRtbHtKuYW1UGwtPcgkbT22j9IzGcVdoAsauOa5AvQoRPuvrYWfmulzld
3wyeELV7m2uzBkoej9O5WZe0n5vtmL2uerdjnABMOW38U5tgRK6qkW2zSUcaTFI0FA/zP6KedPM4
bI+5OOVpWLsb65o7Wlffy2DLfV8lyS5Ky/kkqpc8600fSpKyK9alYxtXf2+y1v57b/uBVY12sL0R
ZdMiR5v1YtUUbyj1uYOUa2ptuB3fgN7b3rbZfqMFaWsJptifh7Y9b32Oj+fcdrdf1qqIUbKaM3K4
6/eNa1QOLwQMeyfb0VGgKtk9iQsCYj7pR84yq5Q9o5PzGXZANjUi9I//Yv1/ol7AmWDM8rMVstys
JN4md5CWb7vbwc/Nv45tsqd/HYtSHKat0Rz/dfzzoRulhS8ELeyy5EaeJMqyq1YJ0yZY2gRelT06
mCDWgybresLqPKC1yLQ+v1axCtzlxu/dGoZyQjvObJ9fsqfxS46GcV9sx1QHf2JLUMLnH297/3rC
ZpXE26sk3ljJrJ+bTVWmr9Ky7ViKlDcgnm7ebS9he6psO8e2J/zYxcH7FY0IgIxVsN+vYOJtL9tU
+7LL18Gk/70h4D0aYWivR65Wu3DwcK5i8JXQH2utALiFIX338bV9JCt87G+fvbC5m9P4iQJixHDy
bCkZmxJr2/tUZ43djQahetIXyIVAA7E4fOxuuiwJeNyqlYy3BfZrbcZuG8cRfAvVekXRiZ0Dl1bh
Tqs8cgYAkvBpcBHNK0Fre7jt0fZoMCKKGr7IuusNImMl2u0J77GPcG+/k9KCMDcd4h0Ys+Octc0j
hxF/Vs0rrdmCsMa93s0/2jpCH7FMz1p7Necme3ZJSLaa6FsToU93lDHd10ylD1lXN4fKiWhOd+cR
Pc1rURp4YF0SRI0KoUZciDABKRCUPYov7pcs5uwU+8+yzjx0KMcmEZa7BDPSrnalOLaL/UvXNHEc
erRMGU03bXGMswUbADuTFnip4fotkVAnbWIWEWdExbc9WdZ2m13GHoGpNkT5XSdDIaxtRFRoLvpd
ZaDQipx5R+JR9aCi6IEhpF/6afg+6GuTqsIRm5AWuxcS63cdzwi6xuIvrvBX1N4ViFXWZYqSkpOl
qvKQ98ii5bjCrNvHrqXlGdkg2qCY0H92I6J3vGaXxEN61w1mhKjXaJEmdpkfMx3QwYJxgBkFLoSN
+Y5EKcewsCaCbLufB//1O9tPvdXC8Pl7ZWt/bxpER5Qcb9vP6Ivbf9P5l4FCLvy+x6hEEbi4KAK1
dbM9/NiwLPE9mTHO93hR0IeRwSmX2j4lakgfFq6n13tBbXMFKoP3OKnLcNieqB05j7c9gJtg1ptl
OmG//PxZROkyGJRs3G3H6nWJr872ZfvDfv3rz6f4fFi0CNCAnuQBqkuGsixK5HGGfJStRpsKztYq
kWb3cyNROoWjPZ6ERGaLJI94ku38d5F2zpICKktQ7ePY5w+2vW1jN964Et/jKuwL54NLt/0gzuaf
eitUbiRcTtumaivT15jn7ar189o+F1E5aSgi81KlaxCKaZtXqWjuYQss2L4SZCL8YPte4xx3sb/t
biEA0Ma+aisar1GxEW+bGfvAWU+S2B8a2NqD50RBn/PWGivWz6OodGS3c7B5nZiX/+2E2oj+/zoG
xI84ylH3ZFAiad0K3cU6/Hrj9pYznHWOnZK6tTyVeZqeFMLfK7Tlp3G+bRTszaG07Q05CBOpjMd4
hW+bdjWH1qAfWbjG+4ZLY/eRIfDhwNpuiJtLa3uBzWjqGCvUBJo+//tE7+dQVsZ984vRi2pP7vBj
Xm0hIwysqlL1cDNoofRpDhDhnj6dfo3IYlQiq/R1WmWoPtmkYi+mmMBS38rJzFvVtaZsppOb/dka
HNuGPoiZQ3ZlRFBRc7YXst7K0FPleTNvbRtiS/CkOHzcm6tr+7vtB70l1jjqbfwQ2xabJCz7nHPr
P35rffLP//EDqf5/POZuIUyfz7DtbX/3eezz4edTf768z2Oi5mKNYmpmrSO+RJ/PvP2yk68RDB+v
/fNvEukmx0VD3f4Pvf/jV5SVX2H/L/bOYzlyZMu2v9L25iiDFoOeBEIHtUomJzCmghYODXx9L3fm
LdatV++19bwnMADBCJIB5X7O3msrBVBj0ShYBroLY+zuyQ64VZED9eKlu4FHL1N8LmX8fCgInSAh
zeNPI1+9zs9T3yeIADIXZhJR1VIuXsd1urVby4DE9Q9ZFOqMmT3/po1SOMlrRlrVdJ9Z8NRVwyMl
KXUzrUQ5rlWJSL2qUdn08jncoKpi/v+nh1Bvx8fJdKu9j+M0Tq3y6Goeom6Zbu37BC77NDLJpsIH
3/dnqxTpKbHbzAtRl2Yn1cZIF+MOq0OQEo8sgxvwyanP4CmOWW5anf7QGgX3pWQ8pD3CIPQ0H9Cp
/20s/DeNBQvZAKCq/3dj4VH6wf9j+57X/b81Fn6/8XdjIcB+bvsGMrbAchzblXC4f/nPdfsPJvC+
ZdNu8KTf/LOx4PwhWfA+pEnT8PCaU+3/3ViwzT9sXzYWXFzpGIR41/+ksWB5fwO/6wGfQTmQngIt
Dh1u4b83FgK9q/ooEtolIwwKdwiKzsr3h3AwXYCSXX7qwKsQbN69wnaR5YfoTCnydS21u2KJvJAB
nywRtRt7hLVrjiS6GgzuKMHaUlwy3aHqKbx03UY8sQi6kSlGEDytat1qwLf2dULgi5H5hzng2TsE
VC7q8gEfxauFUjjGjbVph+ommauDEP4d0cc14IvVOVktOe4Qd8LCCL7qrfcIvf45W9ebCRiv35Bj
SeFiP5TLxa6wPUSz5JRfOUjP0UOhe5PgQt3MH+qegIyMJPuVSD1mo0LvHnIHYYIpUm/XDPQ+eqcO
26ygJjk7V1RcGRmlMsceYJZW/SK04aDb8yWt91Uzkt4+3KE5QyladKdxRt8R1b+waWFUK9Jm09v2
8zDZ22nIXzQvtjaVxf/sRHQEpu5+5fYEOES4YRCb31fDBvdKrTUX5oMoQGW4ziNqYVi71DKZBQdb
v9Xeemd8akT13m/HsWfoglvMyNo2NC0mc3lNkNvcPhs6OgJ92vYr8glnoJrnpsSQx+615nlESs8v
ejZejzWAeEwPQIf4d3O+BYbnpLNV411TaOR6mlFF7m5yzPWTmzUPfTUzHKBWbQz51Zo5c+hPKKU0
M30XC10CbaGXsvr5j7q4y2NCeOPh0R7IIuUz9rmEIHMTJqoZly/2IbIWx5gHBdTiiNF3mDrzt7bM
r7QE/xaytHQPJrZIHxr3uw5mZyK7+9zzJSxNPT8sc3XMljHfBd/8PL0wq9CxHkVPzrzeATwOTab5
h0mWZ/ScLNpZeCfDpkaioW5tDZoVSZE8D9ZEd6OVcyazuTSAC6n1ISsvBiqgTr4fPWoITkeTiINJ
tzjnVM6MLyWUhS29I1pGfn7lAi7bG23Y2PN9RwP6SLDXjTUaDYjxyA2TsXot/eY1R1KwqfQX28u/
NDlJvvlojxvTI4Kzqr4vI/hoqFMl8cK5T8nMpqxouN6wWeZ909eP9eQ+rKWPw9Fm+NNQI0Gh3rkl
IZxxdOc63Y1Z3XhQubdG6jzwxJrBdB+dlSexY7XDTifiwKrRXKAaD63egiL/56KjMbitK/7F0kcR
R3BDxQU9La+B38ERMHaQm38OOQSx3EcIuhaCeq4on5uGQ2TS68b7Fhqr/VVYEL76BPhA5SUVxSYV
6ndf9CM0e12j5KVbP8TYZltcTNugTU6R01f7FvAcgAVzxXOIJlytfe7ThIHCmgxbBuJqMdg4utRa
J9fkzXg32/7r7xfl8Emosftgf65ra+NsS1Ivfr/2l48rEdPajQ7gGGDYeZ56ar7wJdQWEpLegsqe
4Xwza5T+c+RydEqP3ovTB4ipQVajnvvu6S7atwHSzRHhwx6NWXIsK3p7aQRwOavJuQ7Q9pyboO7P
8UrBSa1NVnO3LAgEPnep/WjjbtI59fafP5/KN6kfW3iWbFeH1qwm51qmnGY15NaXq2ceWjWVUft0
+YL6EbWo4givm3743PP5U8wZmABRGYPfgOFBvfPjk6iW84raMSIqjYMR2lnL2e2M9WM3ONE+r1L7
aSo1WBWHhpL+O8ZAj2YGtxvf+jqRDb0OxiYQqX8Q5IPfGR0Dx6mf7UuJe20QfXaZxvqJeIz2ejAT
8+ga1Y0rR29DL+INxcD0hD6uGmFgJPH6PicjMuhtYK55imsEAGop8UmCXkIZ2VfzMj6VqVbvqrF2
NxFuyS1WHv/ceqY4mnH9TFmYXp2lw9Vuhl3PlGpXMC/pE/xm6+ts0PKikgvse31tLdLCHO3ravk6
PNd2Pcwz9fc67065qdfnZu3eRWd4VPGt7lgu9Td7porTOyI5JpiKntOAGGnXy499CmG00WCgUML+
KpbhZ5UM3YMrw1ZM+kqWP+5k//BprYb0vNYV+EnaIO7c14B38125JA/4AHAidS6UusTNdh0Z9WOf
4BaKhU9OAQ/cDqdVgjVjbkmSuG85u9DaIVbCvNOdjQq1EMV6sY0w7iIw23AZQ3saY0RddB+Tg2tG
F5XxqSptSdsJMJ3yuvPHMLPG4DQDPC2PqpqlFmsa3Y4jdhgVLfkRztn3CiNhDwTEj5C/7E4mTHkS
J1Jk1OykDFhVGteBfg/8d+bDcmapFpEc22cqp+pze5GTtIbZWjLX5hqaqqolF8APfYoFnKEARGTm
1twlG1dmI6k6oyox/qXY+O+1R29tXjSZuaTqfqrkt6hIpoVwppSxAmhK8ppSmdykXrVlmlNqMn8u
+1RGPBndpqmW9PRZmnYMy6em8afB0WfG7bqjv1tSgtccRgWmypWSMVOrXChfqPHnJqzLMoxi0qlK
uKUohqVj9GM1kbo4ta1NyNyyvCEwWgZeuUxJZGAXZyRfAwJIlA2FzMiinR72iYfMT+ZnBRlJWuq4
rioBLZG+WEdmbgkZviWPckIcF99wc/yMAVVHWZU1/xY3WxDzhd+z3qmszc+KvzoRPjfV2ioGmHh0
Pz+Ou6poqoUK1lXnQqNK0VHrxvvSFc/q2NsquUytGmryFmvdK9VxZ+d5enPS02+qZh/J7LNcpqCp
b/TTZNt7pKUNMjftc5/6vuOsMw4OQWuqM/C5UO7Yz021pvat7ldRk+Pm9xPeUPWdqtNNreVl61I6
8skol57lz8XnOfh5IsLXPelcWIdR5cnFhX9LaO66//Q2F7Le7SjFpdo5pQTUFSTVqarzx7H7uEZV
TVytpjLozsyX7eeB+3s06+cxtIaAEbw3HNWxGVUd6ePK/Vh3sua7J9sV6sB8HiJ1xP62z6uCMRSk
3UDd4RJWV+9HMVodO7WtXjFpnhI5oL+QNUlJWl28rYwXVNudmkyno1eeGPbRBJVZlOqSUZdSIqtA
au1znxEbB68z7cOscg8jwG60Gx2vI3tDGpmVp1i99vEDcl8dE2U1OgNGeJ37oS7xQt6fa3/bp8kI
beiG9oaiEPPvlJnD3pPRjWTTtJeANMePXsHITEetgao3divpj+oQAof67VFXm6XKi1RHtEkJkewy
baMuQXVJ1iprMo4N7pQOCZRDThRlq1IpP+6zN4HEiap1y/Xw38owS3VJukhgNoaMulSH2FXFF/WD
jWXcVxm8P3Wgq49SrUzIVpfsR3JwK4Bp5gMKFtUqCj4bSH/ZJhkIW06BZGxRxbbPdoNqQXy0JMqx
x0RD+/uj6SCPsCOrM2pTramFOvRqX4ToP6pEgEHuX37wIlqb307xj1U+/2sVxEkW5p29V/VNVc50
l5wC90fI6UdY6sdr5AZj9pWwrdlgfHRUq+olVSD93IzR5C2kgWrfxoam4Leoz3GJyUrfaHAiq7XP
xT/tqzSN8vDnzwBypjHzTx8xM1fZYWn/pT6mUO+DMQa700oPf3nbP733b/vyhDbD2lmcjvJvVa+S
KviOsGmi6sSueu5DtwPuZbT9D2OSj6PKkEXUmAeQWowdX/fnvolKNjGEurbXW9M7zFNxKcnIPlhI
wAqQTrwtXlJW1VvUm//pY9QLf3lPsHg7BypdJf/5pLW+GAkRiuqnPj7u42fHhjiVjc+3YVhQDtTr
aoEoSJw/Xh2phuklJ4pG7wSklSznNwZWcZ5uYjp1lId341BX7XH8s2aGv51hQVUdVLSiAl595C02
ioDV17BD18e/5SvGtE04hFH52upgm1VZeMFiCjRgwspPxzRqTCTLZRpVV4uGGgSN71/LsGrTj2Uo
tqpyZkGJmkhK4D+ZfB9RpGq7QcnAPy/RWz6un4lGYWk3gHflrUMFyqoaptr8rcGvnn2PJLtFliRt
eecZ9bjia4s+siLVLiJcfqdGxpnhgtwtDn3gzM2xk4MBFRaZykcj0TUJ+W90+FSxXuPBwFRPEiL0
DAbKMFcEq5NaS89MCrGV+lqtdX2ZnOmZrfIG6hAe7MAExnwKMKKTC7UGtWJrp5iFe3nrVSg3tdai
CKf3tx4/sHTy1p5PJqfgh2Babk92QVGJyAIbFzhmC3l/8GS3sjQdexfH0Ws/rtMaqkLwZ0l41Z2Y
oE2EcdZq7DI5GiJDpj2rNcE/ts/W4ToTTmLuzOtIPmc/5fjukAzbKoL6jbiph6er83+rJNCauTxa
Udm99oeo3GZSHjAl2j6hAnhYiynWgTZx6S1afCecGl+xbLgr9Jvz0YWXioFIiQfs6EoE8XpS7Ded
etYSqlVlkahMfTlUQ/aRWau6AYr7xjHiuaBW1U59TDT0LQJlq/wnPheln3kHtHiQgf+1X7Hg+riK
EWZGlEhsp0U5ot2rT1MpuGrtcxHLcWFvdF8GUIA79UF/yTp255Iv3ibhkewIhyBEJmOXaIyHY2KJ
rSPH4Goh1KnmJFv0XvNRhzkD4UW+qtUWjLlevCuzhDrb/KAEQ6K2HUUkSWiZc3Ctd3M0L1UZg0pR
J59akHNIqEVZxb8o9gnQXCY6PAR58J+oqQspKQmkuESHxc9k/8/tMhZYqvFVKJeEco/UWF9o+kJ1
KDdqb5qm/HFO9Z12InaKAGcx7OfxrDb/r31ZG2rBhHFruqKzW9/i359uhqi1N+hvGddQKMIbEBCt
skdWm4a9qz2O/prBY4m8fWK6bugHdXXwULbtAJ/J+Kg13bW6v94Z5cOiV1CjAtwRjXhsutW/ZHP9
tNoRgKUUa1JvuV+BNiRXk0jCli733TAY9VURH5vIv2a4nV0Pi25dZoNQj4wQO2I+dxMo4F1q2GHh
W3fQDPQXmKL5KR8bMOCj95DNQlZherwROhavnELlnI3RsaVrl0fE+gmUnheIEVej5UbHCXyJVk/O
Po31ebvCzRo8ph9Ll4kjEguQXxPEj2DurJPdFTdVBEsLRE4F0JEz2hXucOqH4RjExObEwgG17a1X
GQBASsHLlwlnSzh50wI6Ay+woSE9h6yKu9ScbqlsiUubWZgG5Rq6y5+dVeK1Fh25ZYka5GJ0ybUZ
zjF1zhC224IlkEjTyiEKglRxJ9QigJFOYac3aL0ofDIb35coHwuo4Dgn62NWJPhV2/ZmHb1bbmfT
kzWkPgF3SMNQkOGVqvTpEAMawXUHcQt+DWWQuNuiIhBhC2RgseLhyvRltEIzjFvLNrOwqdN6q/n+
tUU25N4TRrlJqM3YmAQpFd47jfZUBFZ/8Ol7GT2F1NIavjspRJPAnHaUWg8DYI2NPbCI+qTcWnOw
s6PxRy1hBYsR+uvUQGmznpwK4HrUwFwCtvI8oybdiYwsi3nwnXOTrD5aveGtxqiKsJgQy5bK+pLp
35A4/Kir8UcTo2VsUFBAEDmuSOVDyx2uq86GL2PJaFFknVdrkT0IAE8HS8hggs4CeurM+n1n87Cc
qmK76pWJ9R52gc+TIpQwqbGP8XEGDp5NoFGzWBB9aMjWNXCnHsqJDTQlC3lavV7FC7IKl6H/3iJW
7dSsJk3tGRzclP4YCWOFdQNQiz9Dy37qRpxsBsZ5oW5U3qaTOnKvrK8tS8soNfGLG4e8nGIxkptZ
Q43tIhujGI3Suh9oZqS++Nk7cryJ7G2TM8HE+VRvB+QrVClinub4c6lAlIfU6oElVsYhcoJga9WF
iR0Cq7zogu3MCYrk2b/FunsJIEMQPtEf9aIpT3kuvjUzzZLasH6HLfxv9+6/695ZJED9/7p3T9iC
fnbdTzDwPysoOMvpx3/+H+vjXb9bd77xB9gKrGimAaKZJzfunt+tu0D/wzIcy3NNH16oz/LP1p3l
/uH69FJ826Qsqvpz/2rdWfYfgW+5uBcCRFQWXqP/SevOJHaN1ty/RaGZQUDXztYNCw518PfgKW9p
LS2ZnOqUGJ4WqmGPaj9PttWj8n1Ro67aMqGwr7o/hbCkivBzPKZexvFMVUmNw9S2GpapNbX4HKpV
A5GG84CVRbaL1PBGIY/1GP//x/bHqg9sxiyC/lC5kXtkpLBRrGNsHhCR5URMLQZVZRiGDEKasG5l
uer8kTyvVqeoDtadWlXDbDgWFAkNCwtT7Wjt3hXpACZOOwnbjbn64hzne/7iSL2NwMq4cSRqf71M
jGrnErOfoeNR3KwRpEeytYyd51aXdOVBWHYCWiHs0cwO0JQl8bsx41FY5uYZm8IElRm1+a1l619L
XA43C4GZABS1fW6v0TFhAhKWA06rpilue328m+wk3wEArUOIp/RqgIqmUkc7xBaNHwaGQ5sddPJU
YeNgDY3nlCwFD8zCIJV8yWvTWpdljjOEJ0gUgM9eezFQQ4biksF1SBkAh5Q4xEpHYXrOkzHZl04D
fWlmSjQ18AbsLzhRnrqpX3duFDAtLEwGR7MXGmV5D9cQlqGH18rWGmfvB49+bIwMg00eh4b/WtFk
app2hk8K0HXRg6tl1Il2LMFk4mhGatd1cP6ZFwBskfHKgjJ5f8hqfX3Wkoepz74WTO+qdF03doEL
IdKNbc54mc7dMAGSsMMsAQU6+RqKeKBMJHM9lp5hH/W03dB9uMUwYO9JICBTDPh/QRjQliR1wkET
/9rumvlo28YvrdLcbZWawVkUzZ2Vt+LezM8OKjbaVODDFhcXru7Ze5q0LX4K8rcrwxhCwpofPNgf
+6SrdtqCGjwtAsTRVHXhqSJMtuavZop2MK9TYz8buLuqyP0GpwOy7nKdZ/MrvrD+CHhsJFV6fUsj
M0Xez8RTzmnWx66oy+0C31KvaJsyKLO3SQpH107s73EvrTaWl9MP57SJsuZUYTDD0N4eOtzXYW+6
Z1qSh7YsAlg70wNaS9T4IpLRMT6P0HiBW2bt56QPtm7ug1IeLYbOLvOzMd077QStYgqb1p2vgDOX
2+g+MPMTrJlt5Y9j6LbOo5mO34pBo+y/1vd9r4PnlaAyKLnIGHQUNuZySizIvjncu6jBTEAvl55V
91C1E9zxOQ1J70MT7zjbjARxl2+jcvGbIMk2sLsQHNgIA2Jb/tTqVrWjWH7R16Ow4ZuZA8HPeekc
3Vq/YhQDLtFGvThLAoFv1d84O6pNPKDv1FPX2iywj5Bs4crX4FtZS7DhLMYy375SsYtpSxzUdM9A
dhXhHLwY+rQZ+gXEXE93CbgDhMF1ILSdcpjp57tOiw8p+LqCfoxWd+0B7XOw5wS6r9sFmM/y2k2B
9B9bIIPlHyaqGpW/FYNtT+LuBFCwNNy3nMC1vbFPHX07CZmcF+BYokyPI2TEoLCfGFp4PwfH649k
EqCibSNwZaaN7SrvvhScZkfPGruQtEjuUMxztAqUIZyoXVfSvQqu8fZzeMpNMPYzKcvVIdPr5pAE
QbfVzDkDY41g0JuMH2I5AcZ7zeMBugxljCM3kENhc2kkzGJEUt268pfUojys4wS30EMCEEnWmAZa
eG6du0G3fxQO91Sy8QZyyOYx7W9QbgDGheZz6oJHGLbxS+c5SA6XdEauVZ3gB0t+rEvwMjD7xNQI
6wGDeBgzb7MSIubIxJJp1L+bOVuQbd5jLWxxmoJXTZlsVTCJC/KVkocljrSDmXDnxOoSNo6Xbvti
F3cNZ2OCrV4AQwps98WakTzMKSKAOZY8M5/BY0zdnUi/MtQqL957lVfv1omYAibVZOHImrGYokti
AvadsNNMiwtL3/9JsJK9H90FWSc5vWFzGpAMvBUuDaKIJ5Xflq+O/UsrsUkamoN5sUhPZGPHYd38
8muYtnk0HrXWGI7xVDzNZZTRkmnbQ0WU/Ja5gXuH1yTMqo4MJS06rQb3zeFHI+L1CFL/hSLYCLAa
eGPeTRUt9sBEq+6Ne3gEsK8Jzi6Wk8esy2cGp0VD6BtGB88atKhJk/JULT2WNKMcEVt8WxsGrrnV
O5coo6dovo2jeLOYAW1sY+i2YrDQ6+TUP4Ks+oZD8n1e9k3JxGrQ5ltQx+Bs9YBoPAGxJ7jVPcDn
S5UXuFujr22tTydJPjOnxDhFZXJwHGA/do9FrLDW4qih/sFmiqvMsXXUKmt5B9LGJ2bG3kS6Ge1K
r+5OyeLSf+xleM+lM7gkrRlnVptk9wuzyLB7actRxi/x5TVrPwKUwfsWzDPp9TCTO6KJqc7VnMJh
vhL7XSWTvqnz5ElAqdqt5hQdCAnGpFlx05jyX048UlidrIIJ54I2SR/MU0fEcwOQZ7luBob3Pj1p
dy2++LrtgJlEnCQJBiC0f1WBq+GYaUmmSoS/rXioxN1yu+RkEbpdT9hXtlyNYBwYNgjwWpb9EBvp
LtNW50IZlpiI7iZ1AV47lnhpUcQeFiLTtWxP+XI+aJ1+m2ZkBPejWHdWzTUBvzc9uLb7oGk4tEF4
MVUzwbU3Mw26aOvG5SUz9Buvch65cl51pIdnvDtkoecJ2dUwF9QiZyABRszfeeB3HB9ZVU7hJZkY
PowQC0RSd/ic8H7DPD3B79TPtVxYiflGfzrb6kw7Z7THOyfnpr5CfkpogwNuC96ohkCDhHg5x451
oEQ9c6+zhb9JS+dJH3H8JNHyVfdhC0F/YgKbOMWm0UtzF/vVO5NMHNuKHJFrVKj7snzQiVbDopOF
cYZmHdDskYkQXPda7KPgR8SMcOcYpBmBryfcaPL9DeOJ46Rp37jnd/tAE7dxPzp75V5wNdvC7RfQ
RnRtnlkB2kwQOHUIppvTdEHEli6HzOnuK+QBUakBttq0ujOuoS7v39lUNx+tZrMiq5vS4IMC1040
TsGjoKbCG+RZ28miwJxbD24GE1WT3RbVQ9aTCA83v7OTcpWyr4GLalx5B+L0blNctx6+9aNqkFG7
fbKovYbc/6+nIJ3PnmWOh7nLSLxInP00J7ezVU9n4HFtSEmGnF7cAMdaNB8dW7i8Ym8W/kPV9evJ
Sh+X5CVuqSPrw4g4TTay3aCXd9jk5AUlSd8jmgqI+FuokmTHtSa2WtMEFgyvDzohY8LALPZY/J8+
musLI+n9QAoMxRPnVA7mxH3PJm6AEXssXVI63ssdELOfwtGIbS/d5ITdMRSewI2LKRSACvTfPh3F
Vk875FTRgCtOdrlVt66M3uyOuCxMlHvKAPGWi0S3/AcMcO1xog9omW6372OQYVQqpw7447DAGSC1
qT9mBm41lA37vnVf/bjTzx0FILA4CKbaIl7Pta67O88v3wi56CjBEqghG+Ue4yjpuMEK8ibGxzLz
f04p94sEWlUFFfxQmwXBDtbzzLSesJOnVGgmZRlUx0NnUWHN3Pcgpc67KhwKlXa+hkhs0wkDnASh
GHHxsgaDwR9uh6DqXxkHJkigsBRWbrrPa31fmOPPMY9k2Ps5ivMpXPTkVz8XF0Mq7Rv9qfFh7MW9
hXBcTiLsmkKy2zkU5Jo2HCCNMhrVvbAKarHhNIKKH+8qXZLGGqTE1Zzfa8IRoMjGHQFDAuc8Bfuo
qEkHGuESN/AxTmXwQKyCd27kYoq/Q/FZTmtEnIYpqhfLMmgh6KsRHJI8PqYkX4RanLQhsKLuYDFx
s6fEotfZfGVEgVW35GbjYbWEo0JBVQeEWa440+fqWXCz3btQ2pplvKSpeBynBPbf4I0X4kLCZfVB
4w5Hby20c5f274weXjBOpFxW3QWuHXTRzN4jetMlRAj8hr5BxyK2pNzY54GaUCooH3fOAKnPwwLV
lIV5hpIG2qn+gqJmJkQ4hdItm8/wze5NYRKQJCUl0MkEBkwYLK5dg2QqcOREcW3svfHNy2gbkV6N
h07X4MwPxVUxY5nMXC3gtmLWG7pyXN1+VmnMCOMjtXsGfEsKzT6IUZGV6YGZ1TWZn+l5uSudYgin
no/zrPipXpCu91mfXIZydU9QfhnyZfo5crNyH0CjiT2LIABv5YYnBfuOABFGUVhUIQo8fvfQIP4e
UHXGEUaOugteRAo8XWHE1Wm+JDqlyqFD++h+9VLzLckxVo1Lc5WZxsUlB2JntesF2C0DIceA7LAC
FFhXB8sHQ2rPodgnG1p5MaJBfyuroNuYdTluhf8Lt5F2VgtdlzLMyLHup3LlHJVzVxs1/ceiaIaX
se7mvaQxfuwSrl5iFh2bnVpErkc0JvlSVwBV1CCdEAnj/lPwQs3O2Gl0AhxrJYMxJZVp1mZy7hC6
b3E7jOfURY8HswM9ZO6C5qIkASav3yeFmMNCE+O+/wJL1UCppdvnVJTOx1o+QbiFbnyqeA7BL3DI
t40B6G0qDSCZNdM96eNpwH1PpMzUMq20xV1QxclBd4V3xJEkOWrBeZSvfS7UviKjBRlrBBsF8kdE
XUZnN8seKsSa+3khuNNK7027xARQRct3m7pKuMhia1aj89yQ23AjtDg+JK7Ok1nabXpBT7GSrgC7
9Yk+yOvXSfYxSabMoMRCPYSO9LOhqm99bQZqBWVOcMmmaBNOZvwqyh37aeaL5FPSSBjtZoKwHrVA
64vcmVwRC8Uotw3iUBR9Vy209V5YmntSj7XP3SZYbodraCkdHRsLi3XAc9fbAcIQNGRLar9H4Fr2
RmSSs+JxUmX0MHYr5+gR59FpXfPpUrljWcNZgJcGcUowVS/2MC5PsaaFkRnsuQfoPF0SmPVJad+p
Ralhwx/qR6f3urAPjGdBhh8PzmiXtpDq8iy91C2+4tHsm0PbmUg2HfvQAR31QKhdEw/qhbYRV1sr
N+wrPfM60H5Yrq3461w9oJYizxXXWlXH28Qz0nd7HHQI6k5HDFZ0n1St99g0DA10P2wSQIzEizp3
UZByX02KH4TwHKJgpL3cgAdDpwtvdoYG7eZ5HfaMIp6GxLo4XhwBfWFiMJN+c2nNt1UvcQkFw9eq
y8YNRJy6yawvXZOZwC9hZqAbrC8EX/NlxXkIUg+5tq/PJyjpP/uheEr0Mjg6AxkDMyDZZGJ6FiUI
oVesVGtVvUPqMb5DBD5TFPiymKX10BZQp52ssuGBmMl58kdkufF806TiB7wzWBIygBTEHCYUkRFm
TrKP05veNWmkMH7Khbwnfwqu0uabAWji0tzORWk/MAMxty3EzH2bBls74Y5YLyt2ZcTi27gxynCN
h5E2LeOJxa3oESA2OjC73baiAm0WtZLhMUdXsZ09ONP7Mif5m2lDHtSJ9s5m6wkK07v/pYiN4Ian
Yrxte8d4ShyypfrAPM3oQTdNUi1XPU2Q/QocgsyTLrhKaqgDWdcbYVsCjyC6AETXTFopuXhjky8H
z/pF9s96cp0MZivDESYgvrYruuipXhdGsSBpN5lnz9eiI8bB6t1xm/jTt0JLu1un6r4kyMNDJcRT
2jAAd96WqiXjQPkQ1mSzeUlzoCp6t4+sAcdCYExhIG//+eiuZ78lSRgL0ZPaxVhoOd8JCVJTi0U6
n7LJAsJmrvBDZI1plP10FcWg0aII0L7lPtnC1rJCgzA4AQtDr/cZERS5vHO3YyBNc8leibWUhGcx
2ztm9Ug0ZVfaVGLMxnSf+5nUKqVbUgslgvRdsa8hwsIK5okjkrtOeuXV66CHMFEq8USVMFYg0qoJ
XbNjcK2kukrkpBbm3G2XiNNX1xGCD26C5tqhgnBWgx66Q7/XCiMr0A4bL2qmUzOt8crEQGBrVMeZ
E4XQgx+GgAfXpCV4JRf9hwsZxYyln3ykYBhQVokMk3LLUmXHJubgjXPhMsoNUB3MzCjFcOCCIW4h
Srh/aHezASl5jHps2NQLNvbs/oSIbVwW27/4UO4p/0nRC7CEon5IYvJwjWk88+nDJotyoEhAeFeP
6nFqloARIiPfNrW4zQS/axQ2gRTCuYvNONqR04BFcJmia85WWrgkPjHrAVi+03JavP6a3Pr9rpmq
8VDTwoz9AvsMGgLKR9M2aOStJr4bLO8uG21EjHm8LYRpnjBqP+Rx9ouiVn7geMPF2zeJ3u6KNYWv
04zPeVYSKSLi3eKTpE5bQ9u0HIJNSyL8Ll0qc+d3xrJvs+citX4OS1UxOcJkM8XEs5rR7RDPhzzI
qfQQRrXH/ByaFBe5PY77WfCIRmAXbThKuWEd0SVkG6qL485yopl25Ax+0DC5l/sL6v+UL9tbRbn1
YJDSrpYNPGdjT/5Vbuvudli9b1UenIBGXpWCEK2Va7UN1i/O5J2zfIc3L78VAXGGrUtoWdPhdtPr
bUORd8tvZnCTu7x7kPewdb0Mi5EfvGF9nA18MAxecWqmVK870OSFsJorMy8pbWqZcUuHdFuaGieo
n9Iqpthr2NzKXXMCYcZIKw/EtUuttKChOOvUdKdAICunjG615Vs6SRpNGS1gSWlt9uuN0dH0tXxr
I3rtkUL/405E9F8a43XsKPvKYWw1vevMrsn/wm9UrulrzKjooWv4tzsBnsjuSwrODAfTIn5kIpBZ
1z3NTqriCUinBjpJxBMPqUhYNeWTa8bXHmNi9BvJ9SwPtFhsceVl4VzHLq5g87sn/HXv9S9VULib
ovSeaf28OHZn7MhvsA9gd68naOebwI1yBn7NjQAiS2NBK3lkgMVJIu/UJYZ5pGd/DW+Xahn5DOGg
I/6fvwxZCnvXWJ58yLeGC1i94Z7FU61FJ+Vgfx7QWlgzSXS+AWbJSMJEIxiqcNwH06QhkI4BaPJ4
2q2Ge+1Sius6nbZJ2bTnsps2FVEDyA3QL2gYyMzWwL4CYimaRvhOdrVdNEEhYHJ2mpPDZAdnY8e0
esrACujl/tSC/odlJjhi6gZQfV0wMP4aJyR1xNFpgehI1TCmv58bMnOJAhZ8MV+yj/jdVwYhLaHR
TTtsrClQn1XwZencVKKzr7VvTmv/mr9XdAkhgFbX2qI7VwSjfqmy78xUE4p3fb5DXT+sfUGQs8mU
DYdHio9gDaha2dp+LrvmqbM5Qbz1UTi6z3yJCHgC3S9D+oYPkSsNajzE/NfMmCbKA9a+7xaLiPO4
3Q6Fe25yd6s39fJf7J3HcutMl2XfpceNCvhMDHpCT1E08maCkIVHwrunrwXeqLp/fV0RFT3viYKk
JMqQyDx5zt5rb7qeloAdGjlbl2WsfNosFYEZTgYV1Hwlk7lbxYn1ZDfmZ2SRXVwSCEaMtnrOM1rl
iKph5RrhoWortWlmKlhCNzEfjUcm4WU1bgKfaw7z+aMfedXOF90tyfSPiQ04xYunfOV2FD+ZByUt
HkmniPKPwGC0Xzjo+kMoHRaTExzs96RJ7Hqqnrqx+o2bp4rYyqfEZjwUFbuJ3LCVFNq9rvvNQ2ib
L2r03vKkIBDFCL1tw5Jeh+4JR9dvEKORGPuAxJGCeBHyTJgZESGREdIDpgM1fC0h64iU2gMK0g2y
2FVOSpe2b3v6xh7urbVrEaStKYfoGgNCLRtbvEgj7bPW6q3jY4o0alLPZ9W1GHDkyQrDlYA46Ghf
XOykE0DitvMBZ5ducriG0i/Ms5UdOoMrrYyfkGfoC7cqgJnpDCvqwHgWhIjhzpFwlopb4C17KPpz
Ay9BxKeq2wQ647ZPN9Q05xqVZEVoH+DusOZpjmAIITEZyUNZWL9mNe2YrPH7i/6tF4AFfRIo91mZ
HsNHfG6shgfXyZkAlS7/Bo+n6MKiPPpav6i19B0vHMVK1LwwRCCj1zJJ6fH0fay0Q+ngdbOhOJA3
SAWSNmeSbNSCDT5bIsMQm2ldIEGB4GJqq5l3XYXushFwoofcYjJYqk2Xel8NqAdIcIV7DOJp380X
VE2PyNeqYgGoQpQFxwGn4BJhn6jxzjGxYXFxZm1FPXAGHduaM5Au1tKVK1h47ZpjOe/CfNmm4p3u
5leJ1HNjY64c+r0wPP0xUoJxEB5May4SA+srGpsDyKoZg1KupiHbu/rsQBLBWn6LrZFnOCRyLFxQ
wGgZzdg3OEehrp+J1PtgwlZuoqYZF3TvnZWtxQ+VSlxSVJP7jnjEhT4wsMu5pHFXjvk6LUBOJ3mC
ib0eHm1BOlZWxRtZDgM8TSaQYaFDymkqrq6QRVVIBdlrETVyOTE3ugkqscFogqV2pJGjU67Dy9pR
/b4C0eStabrxouzIO2HA2af5B4nLTmqdzKJ701pgH5Wj7D2Go+XUE/yAJMFdhDmEZ2eQwJZk/csa
I5alLkgRGroDwCwGK6wZW+glIMqmdi0z71PRohITo2DMvXR75IlZrrsx5tah6myVym3T2eHWn2vc
vx+uTOSrvvIfj/29q8FEQ9w5KxDLnLTOq/I1vypfrzf/6GHpIpRLRjjFcry6U9jZiBWbTSn/8vWV
bzL/ztKn4vrt16/5l5t/nm6WL6q5meCaXB5XIIG02rMxGRNTPD55/XD93r93//wSf3/evzz1P778
z88be0ABAZS8zUAK0PL6jVdp5lU92V8RDtcfbbihscsmHRdyYD7pE4pvEej5hky/L5pi465t4HeW
SqpdTnW9LmL3C3H7ruteopLY5hmUHo6hOgmBt6fM38DPje8hwMs8FOJWmq2z00zoaByWGLtcURv/
vHnlYJSSAw5au/er5PKq+r1+iK8+o+vNPwLg683Q9CD7XG/WuohvMod+b2dDJ0TOhGD4Xz5/fT5x
1W1eP3XFXF9vXT+4JiLDP8/050F7orZ0FZUze/Dfr/v7a/15rr/3/7uv+e8es7VG7kUN4BOVszNr
TYltUYSqjNYfYepV+XzVQF8/+1cN/ffu9bHrE1xv/f3if3zvP+5evy5rVU/dxmtRzcORWYRdzo36
P6ryv6Lsfz5oFSR/sxT9h2hbzd8UXaXo1wev96+33JLTTyv3/Tw6qFre0syruekrgebvevP6qesH
h0hIrdT2f7/9Hz/ietcC2vb/GRJ/RGP/owrNsP8HFdrwUf9XBdr1O/4DHmH9G8WelDqnGYJALMGT
/Sc8Ap2ZZZpCl4aJ8suEK5EDCglRsYGc8GaUNZIm778q0Ezn3/AXOtCoOcgQiaX/P8Ej6Cuhc/tX
BZphIK9HfSNMpG4uQtVZofb1cQ+Tsv4//8v433qjaV2p2FbtuOoIMu0eyo6A3iagzFGCQt6ziLH1
i/ssYDvzpvE2x64fTYg8R77ETBHm+uD0HSpGRzJ9c7KPqkYYouliV+CCC/Xu0bMNJjFeeMdw8wEv
9m2lHEbIROr4HaG++WQ/JZqrlolu1rdY2z9yvWUIihBsLFdDZJ5dg0IgMm6MmAlKW6BdploRbf0y
kbWxsEmZRgUeozd36HvWJ6ca4MHmPWcbj1hT5GmXtHXrdV5P214mG3yCB7NtglUwQarTvmLPA2iQ
mCCJK/KpkRzg4TdXxHlRNBnZehL7KqICFJFRrGUybVuDYAuaz5MBnsry8i0Ao8fa4zTZCyi+bYw/
seybBR09E2ojdNWW8HC/fi+lsSF87bYVQiFjCwEA8v9YWnBobwzcbMTecFwsMxJmNH4BExM+3Bzz
CDyJbBxyUa73MPaax+stoyJZI9X1I/RxA+4q/+dcRd5WJWCWMKbWtwBDGNxrlovyZzJWzGO0c+6o
4OJbU3BRpUYGXz/dTiM7VZXS0WOMrV+CyUE1z/L3526r/PIy54rokbexTMKjIweDuOjo1CrR2cyT
uhD0hP8SEJZ51r2AE2LAQUFo0j9fP1TEDZ0LUz101mfmDQIxBaFdC9KNplMWqBZTAIZgO+MxvSrX
ms+rHEdabC+tDNjllNRqZTnKoo43Od8UuaATwdt72WiJvO0p/W6r0VkQL1McHJDZt16vKpZLn4CC
tAsvQyWiU9Sny2xsyQJvwraFmWUO27TPL56ra0c3GduHeozC7RgAQgRO1DzklWPfMcHvPMYqRvWk
a4oP+jsREv7D9Y6J+cLuVXeZWUZGH7tPXSYXTJkY9wNKPVg67bTErePXqdALBHkODdHaeh1UDRTb
ap47rCWfcZ+V4Ldt+65zfcIJy3xYc/7p0WvqLY2IeuZAwLN2oZ/KoTjB8LVnRrla65iFiHlonUfT
tU6ei5Xd1Xti5SrzYdDU+C3LbB/0TBkgaNHm0dzwTfVc4qmHCoExLiAN956It/jdQMrPAUpJ5OKU
88jvwk3du95C5t2E0bsJdiWv893k590yAh/+LqdgXzAa/aRvv/TRpHhEIT6RGTrtwlliKWurfk0m
tU591zzTUGqROFbWdiA8ChRwHzwniSToJ1McymadUpZYOMqcQOdcx2e93twasCGWsS0kTo92fBG1
8TImmrrUNl2goYJvI30HVmBdd9/ZhwZs8z7BTofGqDykWeed6gFVVmC4HrmzkbylARIt6eIXj6Hb
bp2YH53WeBho2XSP0q/qG7cznzzTPjLMDT4yLSoXVWBPF2Xo4zFMQrTiGVpNycV24AAH8U0SM5em
3vCgtH54yE1z1zpeuiS+GGHm/HgfdhOMYrIkrl8h6sqDsQlsBHnGEovseJfgK7hz7KY/5lF08/ch
XssE40R0iFyXicaQFy96YSEHk0pbX++OiBXpnfv8VhlTCUIwXhwjOfsADe5QzyVPo0ISn/TvLu2j
I8aS/JFAgVME9/x8vTcEfbBCwxXs6DczwBzkIysQNWo2Brf0vvUXFGBgahzncRz69lI53rODKBQ8
RnqvDDO9a3C85H2NuAgy2xqnWXa0qyE9anRylNVycApMpjMF85CDbz7aUA2p56XYKOE7D4XtVoQ7
+uUPnYGWqcVtVwpz5WqkxExpkh9zDihnXj/OgV0XMhgglU331HNga/WDlhvZoWW7XAFPJR8SgMmu
cK1zgKDyW0rjTFin9jXQsHL3qQjGFw1a/g0pBJwX57srYsPtVdWW5r6qbfGazr3F0EhebCiMHJ9Q
kHF8ka+9B/RU5+21QDpgoT4O1Gu7ZsuvXnEv+Qfs3CUavua307ieTNc4F33WPbuahQszMrJ91fnO
Bgkg/hKCFu9yw1ELr2ZO7zcCnlhX2pdqrEkU1rmES0LNQCll+aprK3/nAmd+FiD2lhn4msMQ5Sdf
Fd65n5DPhYEIbviV4yfhEHgTpuOr6XvVxrCD6CEjIvhOdtkiQg/5UPY2a7XvFsR90kIz4+Y2KWV3
sZMChaaM25fK0WiUqBxMWRs9DXXVL22R1/uijKInsyppOOv8RdfPMrMRiUZFQIRpEOgtHHJRTRfH
be+MYGoPfx6b7+ZdrNZFpj/7aMSOcv5wvQXzk+2yc8J1MyTdAc4xh9n5VpIOSHix96xoAw1rK2D3
HXKWJ72q3Rlmiq3DNAtaYXOYhZeVl5QUIpHUv5hIja3XkSmV2pYChKHYBt30JiLdYmOgW8RjYiNW
9uTOQu6x5I1P1E75ZpFHtE+iYEc4GN0XFW1GLWZj79Fmm5XwbwuoSEbekLZLs666kK2R3Wmssgvi
K+eo0B+DeI+FzaawzXTYoolZl4dupgK5kf7Q+1FMgKBv7CbLZxYtK2+jAAJbVvkWeNnWCDpzPXRJ
v3P66pNFeAIlrnnnYLRpGan2pRRJfOzs4cMuQdS0yLuEw/6AzVssi/Eh6tIKdheBvHhY+LHIjskj
gUonvsQYP05xyYrKDFIL6clUw53hTCRdVeUvBpdl21Y6jE69oZtnXGiLMlE3u29rIDCpGmqo70a0
aTSnXCgbFxiORBxWNggxxLZ6jHa10lNzI9yh3PRR4S/CMF4RBfEV1ABruVqftcaBE2ytSWdBmB9k
ay/ynq3S/DIy7dgI0th0f1i29hupt9vekHetwlwYp/2PaAV9yxImEuf/p6Ctn4H0bmuMCduyTTA/
jj8J2SlkPJOs2Qwvjl98wYjplt4UHCg1hNUbK33UVw3D7D4M70iRahfORu/1bu13/rvyNNBG33BL
eDM37dKrSFYIWpI29MrYNqa9GXsaoQ6zZMjSwSyJjbEuO3dkCjFW+0IR+DrZqO7SbpuPVUvNR1gh
TL+yhxA4OcaLavQHZB/3aO49SBhcT/ovZPG+H5992O+Fybk5cHa+qd0EHUEaEzM/YFa8m9YT9d/U
XYZaLtG1Ym4PtfvO0j5m0Jge6PuaDlWsgeIVapewEpMZMzwiRkLsqhU1EACFvq+dASoTiSCwnjpQ
4aJ/NAlQXSHkmb2cJVEt2C08SZeih+lF7AxlcLwvTadGPqWj4cvmcEYXdYm1CuzySWEfaTz2eouB
eXku5yldFda31E/JllVNIClcDMZAs773UGeCsMWhhxvOJNPKJwTBE+fag6VVESIhcv9gltyay+5I
Z4HJglen9fNT6nVvIisPasK82ejFtiZGROd6XDVVH/NvtHaZOd320NgXTsmF6OnGkoPYLLQaL8aI
0NSKk3zZSL9fFLw8Vdg+jEl2yPQYwYDUKxIM0Pj7lbHhrY7HTLrhagr0Z11ZJ9qV9NQ8C1SxE79N
pYXzLOXvrmWw9EALTZ5JY63unuvMesMeh3zHcN7QNJ+slknRKAEZjeFPaXONWFr51RUR/doW3aT7
JDLvXUjjM5bf7AAXpuf8qoTCLxhgYjH7ldn4ycDn1gROv9TzrCL+or0ktdOzTxLsro0fnSWfR8P+
6dz+Z4zKW7vALIWMN1PZrZ2He6fmJXfS8Ct0orump4+snOLDgC11K8KR7Qvht85e1EXFOxg4D+2c
3Epn2KkwPFIwvzIlnTvKcPzckyy8u9QcSbRmLj5mw5su26MCt2FDHaQ0Qn5ehd/4yBlU8AbMbMJu
UK9tujauFvSNz1XiwmFCP+OAtqHLJgDKyvpCsB8XZZXzJplwaVsM6nqtv2hGfIkL+93Ro0vA/utq
OYzNYaIbXbe3QW3vys4K1yD8AOuv4iq7dKQ6bhk+IlOA6Fll2TlwycxAblihtMUcEQarsg/pT73b
CUoyzDc/LWEbiwqbaY3ENyO2Nfb9JUWDJFfETXZWHxHEbTZb1+gucmwXKq3efRrzShN4ezqDNCIo
cvkQHduyG/DQGMbWjQgbt0t9N5YObgX1gYaw3dsMHcDEac6J8z5twqKi3lAm1RLnY0PyP/CmITza
MSg6rw4vovLpf1e/yViDquosKG/pxodS+RXcxw+ytR5cL48eE2W9+D5bO3J7baXB2O+cOttQZdV7
x+MtlXsten8zP9tlA6vBTm+JaO4QxI7JJiHZpFqVHOUY+fZHBpb6vZY+RlhiFqZTEGprgU1suzMn
P3sVjKwmQTeMq9KLbuwx9JgQAqouu9jZagNS9xaRf9hEtKhlfhbJiGbaQ8GOK/qQ8KodNP5SJpv7
0eqCdaGnZ00j9rJ05LnvZY26Itu4sQd0z64YPEK2Y3zUgtDShne3Eu2ec+LeCQHOEGuR7SoneYti
BfA44xSf1/q30ZBgAOCQ+YIHWa6wGCoRLLJJjaZ8rQGmNBXEJg7+D4yMZxuZ+2Fa5FkGirXvHZsq
ibqhPe0aybnZ5cVflBaqSBWJO6KbmJrlcllW8h4WC4eJynrWTZftskrJHYEVFDTyXDv53eizwGOX
PtatRtBm7Euaq4ee7ZWGfINYxOaAXozaUw0lACB2tKq86BWGOcMXpz/2uf4L6TBlK4vyXZFkwdoo
bQ7WgbepZ2B0NYO0MSnMzIz/vH99kAyzl8SciE+aH+8zcBMusWr/19ddPx3rcGv9odxev7VKeXdH
NCP+8ZTXT+o+FaE9kJg7P+X1ob7EAVFClpxoNC99K8gPkFcwECHpX9o9cV3Ovq9Ikx1pJOX9T5hR
zDYjwUgma8u+1ohRMbVmr+rmbDfVXtL2YXaClKl1Xx3sTUkx/Yh4/CktLCItQvras/ZW3/9M4Lzx
BYWPbGKHLFwSQT0g0JpBBCYZX5Nt/ozjkjNluKoK46jGCBHl9zQx6kpTdoHOIeCpcIFYoJFgRKsv
RYP2vJaFwcqJXA9WbHPTjUj1rremlET0ri/F0mxFu2t7HRwTn7x+CJsm20y981QmEMc6gJloydwb
vUl3XW/PgY8C6Tt6nsFsvAU5iv1CtyE8Mquqb0oTwugCTOvMcON+wRn/pmh3SZPeKcfQ0b4hvGPm
05PGEbIuhOFN4qZElDpUZ5OZvaT2FG4mgeuyxNPD7CB+nyQG584KzIPeWbi25g/mf95y6f9RSgVc
xEOWHGSHs4yhxyI344d05oPX1kkTzrfp0oPTHxozeE774FAn2aqJDAJvqy8EJE8ClRppC445nDJC
NJLsFh7A2tSQGBtowuLpaBnkIbi2eRtoxBkzvjNbfRUpCMcDRHf8GsSk+rw3OKTMkNSDrxgkzZah
zOaoL6K7q3x7hOPninXjae8ETLMziBx8ovddjHIf1egaKBEch3K28nElpnet4RxEPiur7oagRaNT
nrSI+TDxSIYOYhURDr0/SnzE5Ej1yjZ8Nyb9aJWMsuop6GbUKN2UqqHZoF9k7pWr8D5PTH9ntf3J
w3O60GwKqXQz1fah20hXhYtEK24xe22zAUVUWxrs++bZ9ONzEgzlcohbFzB8v+04UDOjTfgzBe/g
vEwfVUvjUqU3DqcomT6OIyNrRIMvhtaRrR1zvgB6YZ5tUfUbPW0+fQldoYp9ZwW452LGe0tv8IdY
xW9SzAh+7UaOsj6YDTmyLh0BCTytGzx1Klj4FwNVCxrRvZkPc1pZV+xrJ1sPskCt296Wmf+kCldf
wddA+UREuirOo53LbWW/jb7/oKUhGuw6vFHxpXVQqjZ1IcgCDh3qRgMVabMlIZ36so5Jk8pe/Fau
B8NCAR+FdFjD6LGwt20mZkkVpwAKDt76NVyW6mGi3F9IrzGXlYsGoLbHJ4TirCNdhVOjfAtpO0iy
EjkxLbKq/rKVuGnwx6AEir9ilUl8lFSsydivzP5IQsb7QHzgjVXz5syDam33xa5xw5B4VIzMRPJ8
j6PVniKb6hGowZCwjaXSe4kJbSYksH2Mo46jTAsRJe8Z10bLuEl/erd+MWzk5Mn01aASRiKVMPI1
BSuD3+PJeUhN4uc9vUXWM4xLR9eg+uCis0N1E44tAXStc9CjLSy0+0zoZ+TGi7wZ77qg0PZG82rb
9U5rXloRYesp1j3pgXpq38c5KU26ME5EDEdLIK2zJcD5rTTrqBG2Aab2rEpw5pl/TCFFLiZrtOih
nNB2/ZRT9BbEF8soX9BOFIhWsoxq0sXg6LKiOU6D2CS89To/eGsL9WW4yd6qtdvBbknzewZUcWd1
VCGSrPhC+ncGIvwVKTwbIIkPZa2/2E58cIb8ITBBFqeYzdLkMKE0rCuBUaPa2436IOGJkMEI4oSy
0KQ3SfsW2h4CwMn+9GM3W2BjmJaZox4J03vIpuI3ZKEwp/K3QBCEeuQu1VlzhHE71IBLVP45RcOn
z6JgGNmv9Ixj0xY3oxDw/4v3dvI4Y1ar2s4hHSt6/52hsg3aa+J7iU6LooX5VtlDvPOm6bGWxgP6
Zdu3oeFqT/jl7lIp3wufbLN69gf3uKT5BaejHGBPj09tRnpgMKqbfC5V/SL/bbQGLzhCBMu3IBxG
H21gnG2PgSFq54Ux5hs1iQ2sLWRiU3Bk69vQbbtLkdRozpfJFlZgEeQd/GYZp5bqzR3zk5r6fTME
dyi8712bomya4xNpezjlyu2TC74VEtoi7Tw02U3tIGD07GNk4LCMLPFQxi5pHOPesXrcib6kO228
9bp3HwLOCGRkrgW1oR6g7epLTIsi5c9VZHbgNIzph4xU0OnaDSh4JjXczf/iNisevdRDHMqKQArW
xmzCL41z2cxtpszhTwiZYpPwCQdm1YwGhqrYezIH49i73MmNaV1NQHTcDOy3k2YXGX11JHUcyW3G
jOJor2mUvlmRnI9WILGn5LkKMHD1T32uDL4tOl8vpCblrV/8Unw8ZRF+0WDAstkg3oErXrolDL3R
o9uumeZS6Abnj0pbjPrwAisAHppPza5NHBbdlm0ymY6mwbkIkgfjMZ6LVGCLdww7erlEv1Jtw1b/
9EOwa0l4iXrjE8sNi7xXXgKj4bpHTzaqgqvS5B9YxXSw5+M2bh8kjYFx6xbQYozEO/Hq7zHaRUsZ
0A7RBnzJAXkW7UznDaSzG9k7luDiwYw7T07pvg8OaBthPPkhDY6u/6XGfW7TBwef2IYstJXfu2rF
ewvAktWPyP2A8tSRhB81hAF15Ail3WZRSLBT9q6ORExukmG8Dwp+ftp27Qb9FxuqaX7CISXwgeTt
0fGPTts+9Sko1FovTxMyzV2DJQZv3MFMoQGkLgftOfcjw8VDy5W6tKb5pMtF2BkM3aYlClyFk8Nk
dJgHMR06420yPhDiPJPvS4J3gqLUm1fIsn7DFvLhWlDVZB+u3awzbmVKHZrKzMSDzK83kI3EOtqs
Bp+9tRty+u6mjeZuQmnT1MhfBFAcBDRuCw+9QhTPQAT7CQ1uyNUx5vmiQXtMNu1FaKGLULaZW6+J
vGlCiepGEDoehU9VC/y1rqpN1XgvE7Auq2++2pIIt8EmJUU6wVmk3l1t0iVtrIemHF4Kyzt1AbOM
tNRe6dg6et4iv1H5DlsefN8wYp9lQ4ui8TMKx100laQVJdXv5E4YmzrOrMz5luNgghUWbAQ9EST0
1729H33SthdcQiB17GaZW+YbSRxs2Wn0PUh9bWeCFy5MkvVExGhgiPuFW6MuxHH3HNrtWjX8Al2o
CxIV6SpjbFsbmQpuNVylSNu7haHm6WYXlKsys7Yl/tJNY3hflDdPATEdVELaKmgn4t7T8XcIm6+s
sjdNJKhdvchc+AYaNN/f6LmlTrj0nw2P81NbnwcSLBP/IIidXY2qP2sqtFZkpkIIaD2MLcmTmBAp
kRIPs8c+CbccDp1OymyKgesWGS3HB6SJz3phBrRBAm/NhA0Hff1hT265DLr2RvjdMR9s1JFy4h8X
DrTX6g3LM1k2Ped0ZlA3soaXoQ2PelKA3WDN8xQHtCTEku0VH7bJOCkM9k020MTqfmRBxprLuYkU
1AU2yaehT8ZNVKIT7sJ447jwHRJ9WitjPI2q/smx6QFrtjY2fX6jeDYa5tJuJGjmRdFncRjqDHJ4
B44bt78Tn90sMalM5E9bS/r/zPXyGfCtzStAZjOC7tf8atkmKzPC7LsMbCeBt3ERYGsyPRjR/Mer
gGTsljhmv1l7xuw+tlodtby+rmtxx4H2MfT7DzORYjE2kvwz2Wwb3XojCG7c+k1LCtBQvdcp/S0j
ahEBD4jPcZqxORlnh0Gh4+sFTEBWPktLjhr8924IbZrq8TphmrI2yfZbUrLDGhSQ52FTUIKmcgcn
+2ZsycLKupki4X73ts4JRsAaaa0aSoHhrmIE/ysE098lI7Nln8ePIuXYbNIJWFa5xspOE5CfbDIR
WMFWiVaDVr87fkgWsUVhrPvm2hMyWhrV9Iy/iFTXFoZgL5FLurkcV60+fLWCh5zMvMgWyJMcMLv2
2YrGGI8O941DfKkIkRmE6tB59W7Wo5O3JcEDEBM6ZqjpC1ND06qmeywn/mo0JkjxZd6sTelmqz7S
Z1EBxaTz4gvrzh4AGPgRXUJpYN8Q+ZsKgBy0z23c5quQeKYdzl3jYJFhnYtyY5stte2jKNANdyww
N9kENa0xNxFjfffkp1zJTJ6sXSw0Z6EFto7PpLNw8rLJFC45QeRA/kQc/pbhwEbrOZtKoRACqtFn
6T4Zx9uwr/tdlk4EPtjuvvfY4uK8IsJwvFMtw564D4+axbQhSod9lEDo0lN9H6QGylNJGeLaNoLX
aTl4NXmsbYJc3Io2eU2JYFfDRkLiZINpkLC7HMinWntVlcCc5ydQc1Z1qQ56gLRXD2ioWJU01ri3
zZsu7XBfJ6T6dgp/y9iMn0A8pmOqdzjjFVLq7B58zrQsNXH022RgSMuFAWFHqTi5zf3owW97Cg/g
LLRn5wAFB9cCPIYoTDYx08lFU7X3nGM3ra57OJuZ1Ha5SG+6XG2n6KY284uTM1goOGcvNJne913g
vfigHiOsWo72TXduPTXuNu3Qh49sM7ZXn30T3AoOiGjLz/vA/Miq2bWs1MRBDwDDN1aXf+pxuFJ1
HAAWEayxmtWsRzoidhCfHBgTbKH3hXD3HSDAldO0MFJsNYcEUm/6AAOWfBfNNvGF/ifHApaR3RYC
ADDYo1wFa1CZhCs7cyeHeWQgjM9cC+pDW2jnktQtdIJPcoRa5vtpctbipVOlm4I/aReoIMTdIw5E
s9jMD2iHII3YEz+yRHI0AVTILmM73VoiSlcMdxZ6U1+Ie2bUQRaEgS+I3YEsCNERZt0SjsErTfxv
Ej5YMreWZZC3JEkX+p30A0aJmvVUeuq+CxtsOXAKWMWsp8gvN5M9w+wYOu5JzcDe7uELoOe/0esM
gkk+XVLthLoPUqJJwyDRTogKUH7MkPupoy/BGQ7xToTqb9I+yjB+kq809A+p9tzb494Cf77qA8dd
mh5bj/5j9R1mszoleAPaMr0gJg4t9gwCJQsUQsgb7roOVICX8EpO1kDlKjMy612N8aDVv3SmZPyW
WxtcbyXilmkXj8VdNwK0CwMvXyUZJBdLuZI+kjzNrvVNrVPtmXl4zKpUnLREEAnmIIKywBj57VuE
emg7FnLgbe7TqDiCpn6jO8hJpKkClKzLxGzlghNFvrSrcM3kwz6lHa5jknugM+9ElmHxZ7isYWPp
6lVj0slmuz0gZDWWRd19usrWFo5d4orsXlnbC+aT+KtqWS5jEZP8YelynXntMdtKv1v1VQgdHdDP
kFD/Jm239VJVUh2uiV7jSEVTvrTgsjCzxPRnMhudOZdrI2HFdqDcVB2Nb8dFX1/6/niyctTZMYSL
oYA/lbRIQpGa7GxR/wZGTJsr+UUIL1ezlFp2rrV2y+gGvTe6CPiIof05Rv3Zc7Qb0yBAbsQXLaPu
qVHxQ0yqEC9ZjPO3fxr5a8yueR+jj8ZpwKajQ1kj01+FrkBzm+fpWo06b/UOGkuSxfeNlbnbDP0P
uCgsnt4q51XjuJ89JPbQAD7Ezd4pATxVkbobMuXRXfXoky6EbOKtZfxOWgoLkVfWH1Mc7qikdTEJ
1NuQP4VSvwyqnucUQ1xoG5uuLR709lkYw7Eepb/xR9p1fYccPVdwWqL0wx1xn8SueQBr+u27ORUt
tT/1rXzs3G0IdHOj4p7IkPLkeY0LcSEkkYcAdZ+O67JXZr2VSf2dGH3C4ZMKONVFedeW9gHOobfO
mmRTCs2/SQ3zoWl2HVMVBoU64MnQf2EwVW1oVvDaNCENJzNeJTVmpIzN06ajsYwGCEhSNGRqsi3J
cGDdBynDPo44P94WWVevNXZMZ+A8WbgI11VW/zCKU5w+EF4FOUMk+nT56KWwd605DQI6OcMuOpr2
0u14w/HUrAxxbW+rgytKOh2296CFqYP4ov5G2sUhCjvFwnTHZjtaFja7GvqbY4J3iCg2DeN50rXv
Khjsm7pQ+0r3knt5Kx+NIcwPdYDpU8Uu/c7gwbV+3DSuLyqe7gJySJaACfwhHE7DtOAS4cRVJxV6
OyfByDpB18FIMWXdUTXgpKQFaC+CXL0o3QYwRq1e4DHor7Ac7ivL+VRO8hpkhr+1438n7LyWWwW2
aPtFVBGa9CoJBVuSc3yhnDYZGmji19+BdtXxubvOrfvismUly9CsXmvOMSd9y6rWu/c2DdadRboF
ySc4a9j6L1GFyj45BQtkJrw1baZmo7tAPiLbw+r6krVkXV44+rpdf1Z4Ka4KaZFG3d0qaSkWBkrM
qqPhIxutCRolN1Fk72KFRHJqCWOua7EqtfwcQlw9GP003RhuCiUWSk+YNOQ6zfoNjQN62Om8a6pN
WrMY63FXA/cFRpQkg76Y5LmoLxlN0dBSYA/tsUrS8DsuGLGNtcSi4e8IYc+BxrRyo5ta0NXjsKE5
shvt8AzynGuWxWHg9el5mpwHowqte5FXB39oBAx/4yFhFrUfdYK8CIS/qmzH2BG5d9Uz2L8yPJ/c
KhNm3mg8GXQIbdHP2yzUtYUFZFyZlveRYgleT43ItzjWGR7i2KiMnl0LZDxDdIrzHQ8J+q7s2teT
Z2Nu4w25Rh8trFdYWTnAFLxvU0OHLIzVDvdauzZygWYNTsLKBpJwQAeis5S8kzQGB3AotS2zd4Kf
EsZAfDdxDdNv25qs4xAA6dzlH71dGzcGbuih+Ax1O3vOw/wuya1POyc1SRYQiHLsJ00YZLW/7eLh
PudQQFGrmo122f1qm9B1MJ2rF63u/CAhYTB04X3llWnvaq7Lumy+YQdRmPrY5YWSN4MyuVL2V0Ml
56AHg8A6xW6qjF+GVGP1tZD2FX64G5cd53fiqfIskuRNVlyXC9rVkLfAC7TZVcFBvbc8caWjTDpY
NbX1UI3dBoOIRfk0RfO7xWYYoNXakTg29YopRqJeQ7NJAj9Tb63ZhOuQFh7WD/UzNDLfZS2hSD4Z
MRtIK1g+SgrkbsCb6rrbQuN4nYeuRXSLZ19veLNm6a8jKHC8/5QxhHstWWzcSsx0h/UXnep+4+K5
16NGkepLm1hU+G27SpEB5CuMc85Ez8nGAhB3E44oHpdm4dVklwCBWoLQTbtYmxW4Mmla/bqZtXKr
I+9H0hnXQWRNHw1RiyobJUIp97aCDL9z/Nne5pK7I1x5zhJKwGEun7uBz01Y3Qzxrzr3ek2P15zJ
SJPDo95DYKg35NJPucUt0KPsbM2I6oB/fuQPFfG1v2Qz6DYBvZfv6Kcg1vz/32ayeyeD9z93vMRK
/z6NpBRaO4B5y2sjLev15Y6X+8j6Et67PJA+vkdEy39eMcwkGrzLz8kU86vLA/7r29/n//sbIBc4
1w7/z3fx903+fUWud+0c/PctEeEYG7eGenTtNBbHx/KeLq/+941cXs3EElHsf19YahklxOWudeYs
kRzLo/4++eXb32e5fKe75GgGPQfpwe/fo4Ut4hVtdYCQbB7UkvpwySu+fIeJbYGg/1+3efOcoOpa
MrUuv0kRWdFV+889L99FS37R720tnEccQqSfLbf/fYbLb/8++Pe1fh/3z9PYwEJgdUbG2nDoowdJ
ZxjUDdHN7xupTY0JxOW5/uvbquVYJcOA1708OaRp/P6j/ZQVSzxrn0GS8DooZUuEweVLuuBo4uXL
P7f9/nj5rlTu0c1Kf/vP7ZfHX267PMnvjzNVKHsfsNOX3/7+4vfFfm+73CW/RMr+r+e63PbP01x+
9FUNAau14zUdkN3v8/39cy8/X16u7GQ6r/95mr93+l9Pe3lMNvtXftvJnbNEuLUlZZkhiLO7/OiG
wGnt5cs/P+qjAoP2z68HHfyqt039peOig6q9POj3yz+36VUfQqwBXvf7Cv+8zO9j/3mp/3U/ww95
T7/Phb6wvlqC3ZebLw8QkviFv9/+PsF//f6fF7n8+O+vNb+Q+yntgv/5Efw+7e/7+J9Pc7njP/e5
3BajIAsGF35BghUZnS8ywktYTjkoRh9YuBt1G6kh2f5dLgbrWbNhjAGHMeXTZTWoFtIZuXzVQViZ
C7Ns6T4UWIUzjZYiWzbH0paLGPAFw/hQuA52TH+b6wkZ0rW9fEe3rhFssR0ZkDti7/ibz2ZG60z3
ikc9bPS9H6e7bOwf6y6h5ajR0nRJ9liNLeq/jqQrGfY3rVGdSIlAWdZRM7fFdDvJ/hvI/yaL0RNY
qWLvwRyWHmC9yHUnAH4EPxAVEe4KQ//28/HRkH62jWtEEcVYIS5q7BU44iQwC6qkKDsVVR2vGjyO
uGdkfHRQQZ2iZQ5TWS1TkOJcGGgBGGLbGx9gy7VOKcwUXeLDVeGdrLvDqE8uENJZJ6nEMYlX5p05
bFdH94XShK2NIlpzaCl0TA/3dAKTt4HuqvUFW30+003FXoWd3g0p4Q6s5EkLQux6lINIQfG+6MP8
ZIn8UEp5QqWL4bklTXIguqyaAAx0fRLYXNupUI5xxEQKqnC0YcdebdryMMXdka4Ee4yUNqCmA0CM
UgN/P1OAUIlkO9R8dray9qEXx48RM8RZmvjvQ6/dSDbmrTfdZP34p3X5YLzef2Omzni090HPk1af
5DzPwnAxJDRGZmdHsydePLdS9i1N/FL3f9KQAlLXqQjG2fZ24bxyNan2ymT8rTUeIGeHT1rQTpft
IAJq42dqyXHb1nq1zlX77Sa3RcTQHl0gj3VoJe8sbZruzSVkCCoDlXk+r90we297Pw4Y3xd74msz
hAgxeYyzMeyEyrceGo3AFPzhEbpGYIR34+LcB/mhH8cZzWeEFYBoGf7RxCbGuJ+ZQWKmjzydsQHn
kjLZ2cfaHxUW86YZT8sRZKaOOuXx/MMImzK5ZTxQi3elueG5MruvmvDqtcnpt0YG2K/GCalcHLty
LfRUsJ9yj4wphk2DN4QowHEDwnNriUzbzZmO3llNDEUKZosoX17CJEPMT8ImmrUe9aDBG+a1HJRk
m1LNPaE0/YT10UZHp22LqA3vJgOgZO19EjYqoEBHH1OvbZUHX2owqMsM60Q/Ib6OS6xcfvyNoRle
CMihwBjnV7+e8OqLvaH9uD6wNzOxkoNl6AV8A/1uViFu+CkHXts/TgaYAwjZnUf1XWl0XrMeRo6W
fWW10W3nmsKYxqPcat4z5DTAuCmxHk1edgT1lPRCtOo4c0qvBzXQFDeMm4goyaBg+trpH3YtKHsw
nEMMf2iz+gkxfb726VQ6vnwzVH9mhlasPUttSVN9rvQQynSb0hknYoAmTc9+wxiJ2oiqEPkU447U
jfe20HTqZAOUpXgGfFULbGt5zh6pLWp9U6byyvKMKNAB3BoWgss8n17g6nyEUd0wNa6+0/l1NqEY
uqhD9SRmdm8+eXX8hBG+vC4TBRj8Gjq47vT+hxo7b0O7CvoHMFbsi3B3zD9ljp5ad97SwT6jy3wB
EnCEehmtCwN2so7+Ts0iDRYKg5LtkaxQ4onLaZfFsbNK5jLeT59Ov+vD/DEru3ejK5kLqelWpBqp
yngGHTqJmCRYuwWDsBrIkVF2NFibYRNxTBCN0qGOSz96PiTCRBHCYLM4yBELFjateq3YI8Y6NbuL
36clY0Num8IO71CjqGAIIeAsI2RnJGWj7FgINDoOef46gA3cGH6+KONpR7Rt8SKJf1zbatrkgDk3
wB/njdPoNGRGJmKo7AMQDM9Oat7149Kcfukdpr51kmGlRBCRmN+Vln0XifnV1ti+abiuO52gl84t
cMx0lGtFmIGCQEjjwftZxVP0aqBSGAt0ncNUPehpfa5bMCawsWRHo7OlYWUOvOHY3Pot1jtdmU0w
as4Syy1vmFsRa+eIjeVG7Fuj8VBBJuQ/UmaO3KIXoT2qAO6nxoHMqxu3dTEP5dW5yGhsWe6hrp2P
NpFBNYpbIH3FRuj5PjZccpFDpTYd2dBbxxuuQKatImcBG3DVDTorRdcOzG/jaMxuEPdN6BvKcRNa
2pdXM+AL+3FnJRaTgQGNkgtZd2weSYMExFKIXSXMnT0Ppywun8pR3wojR4geIw+Z6vwtIUSm0qpX
X6/Iy1tHsbeyZX2PBvgRTuPztGBZRNM+gif5qkbnxazQ1dAaJnVy60TjCbClm9FwNVqkrIbjnCqJ
jKZqmaRWDGUcQfJriEIlcXZDAggjQan2xtT+3Y/yR0d2x9GxV6k+IHDN963I37KRYyJV7dbsqA2s
/hjPiIjgsQd6Q1OL5OnbhNgAq+H8zJDT5nt23agPc2Z9yeAgsa8mMp7t90mN71HLTNDNkYR6FW2C
hIlvkX0NbvJk1eMbqOGflCFtH1kgwJNDJ4pH5qtM5PTqXuIq7RKN6Xhm8MWKH8SMIKWakz4A5tSB
qJh3wo8+Wq89RB22HLqbhMMXSD+U+9OKdt4orrBA15EwlILxk47cQhMD5HS9JPYcj5Aq77IIxoyB
MCLAFLUbQTS9FW26NMgIrx4Z02NSi9baJKpVnHBt1szrOu/YL4cLkcs194uOupZhuZIucdX2l15g
PNKH1443ddDlSyIzQFBT/uyTtcPK95A0IZEInctHH50NSZlgmzuVDvuxCrftHvL2FuSezSKBVCLB
crUaGBO+xxODwc6V58Rb1AuqDfR2cjajf8yq6iHvAMIyFMKkwtk7eOFPngNqzgYITGPzgirkaPrq
tvPytdsNd1JF7zahVMwhaEOlQ/7m+j76A8ye63amqWUJesMzx8bCviJrh7KhMQYqmhFkh37klNyJ
bpoPMB/DqjjjDUBtgxkIzwynS/fiKNpyxBiPAGWqmzylQYLLh09ToOe0CrijTv4jF+NKofIB6XX3
lNCI3zcxUxUEPS6uBTwG6M7LqL9GuhUD9gnfscFsWHLNrUP8lNv2J6vxT6qSMKFCtPR5gueL0bql
oSvAQl1kqFO9yNVW1mzT5Lf4kF0+RtfFQVCgstp0pkuCOB52+ixMVosH9NSSYw4xExrqld02yb3q
AxU66pELHJXknf+tj113BIO8hvph771QPWpiYjfnd+9oflfTpCXYZbv3pvW3Ue8x1UgmfotkLqdJ
0zAVyauK8AZd4+ShCKvRBNYR4zNmfQhSiwwER+8diPF8IVGJ2DukOb1EB05tDIELXyfEnDQ5CvxY
fTTcjH7K4VIn9wbLz6btONfCMGNMWB+jpPrjtgntcYNxeWY9ha13RnDyaYyoUuampfTGJBQSEsW4
99RF4F0pFiOabL0fnSlBVmljn8wke6bWfvYcS65tSCLIdMcvulIMW7x+PHs+lxpn2oDa/IhkwtXc
udPIrQUgWiPdrjk7BhIe6N3afcG0ycmzJafUXTu52KZR8qff+kJd25VBsJNNkLQxDk92NQSGCSR8
KjSurS77YKe7xYbKsFfLbi1648xcP2mJlTvGbDd1PTPFnON+hy7XAh26MbzyCQXRJzvlem1nNbJX
g4m/y0Gj/TFD8yOpskPoMB1MYmLCxLmQOqyoGDFxXlCIzjYIqzbz1j6mnHS2T03nPxI3+cNox/LF
MRnDAMk7mRoILLEaBaqPFgSeQERSv41NetWV8/1s0Zzp5XstNNSqPqIxonCfpEAyOsrwySOoYVXr
EXUnpny0shjAPbQcOggBxCmMV+Y9mQDEzNofaVfEq56EMRE55lZY06OpY15KOQNjPuFMJNEiOfux
EZRscoAy7BFjQhUTZ3yHV8fc5yl3OUuLYqiDwuBzEoM4R2NxAiSPM87xTMqx9tRm9osGY4CQLr70
/avZXmvG1tFHxgC29iAqcgoE2zEWqQpjoIcPdHr2Fu/uQDhclrGwadY1TKi3PrY+CS6dtqHZP8Cn
DiZlAMWKcrCNDRWh7XP0V9rkBxQmcAPjjILK4mKBpK/KrD8W44qVM3Y/DLUv6ybZCba5Jm/xLkFd
v4prd5P5zO41kqtWrm1+2J73kzBfwipYHSxzIB/a9Jk8GPe17SOdMnxExfDH9IxIVx4QJAkIXwRY
+9HLGIyT12UginSN3qMOSOXa8JHwIO4AcFYfmlBdawgUwd0A7crlU5qXp1h3rvoGeFNF/Twonxm8
YdYrJ18sf+lmVbXzmVbAqxTfE5IkWcwpKC3EZFbb3bnl8Oa2w1dSqP3MUNsxjXf0nTAErSFbl/Dn
wrHB1jcPDAQ4eKR46DP3rmMYuprS4tTjWNKYUa6q1H9LbfQn6J8eQ3XfCZ1BKFt3eL1AiXXovQyV
TrktjsJg8plFKnBISds0unsj2XX0gCWIhNFvfTE8mb32pPtduY3i6R6HW78BbXBXkNrT92kI4nJ+
9fx7snYJTjcLFwreYlhQKQU2BeYSp7dJzWozDfYVsrFV33Q75cboh3A95081DlCCO8M9x+S6kbEV
jCkB5cjtuCtotkAzHTrPV0SaIXJv8flFhB36Hd5TwgCGWn/V8vwKQqm5C8dpV43htupzTC+12yGp
Ul9xDdfTtg7UF3jCKTCWoA2qSnZfw42eHaik7YO2KE/6xEch0zu8DDEcuQ/q1/Jfy9pCg+el35Mb
v8YqDuCdkufRd9Y69U1EV9NLJZI8CE1STUxvVfYQ3lpcLU7KaE90r1nJhD1k2rkJU/5rvtOghfEH
3I4GFk53z93SRXzlZE/jyNXbrhC0SoB8695Ra99rJbi/rkQk5F+J6luGbrTKYnlWUby1MjvB9Dpe
y8yE9xrC1k07Nm3okWv1lQzTU4aKDYaq769qzvjA1+BpWT6n0jC053La+pCmJ5JR0HoqeGdZxCi0
CoFehYHIewmY1mEwENILSZLvKsyPuoumiS2Yzbbelqs5affxWCny5lp31VTm92Bh6sifAEuXO4Rv
7y5qFncGPDf55MhZ8rtiBrR1q/ybjM0PKuphW5vxeY4QqtZ8WRInVqM+3zSxv3eBwHbvnIpEVJQf
iRluTbv/A5LlHPr4vBLWKMNtgqJ3n31jvJ4aDSVHzS6+IoijbwS6MqZ/LtOrzDd32tIKj+V0zG1d
kU5edtsEAaPDsJlAqeGZcxQ1iCERuQzCCRryYnjcCupgtIGCdiAd8wkPqrZJmP49CxPtyFCHdyr+
9seX2rNe0M88ukVHtQl1xUZnsW7DMFkh6kCRhJbSZbdAwcu5iWa3qnd142ytN51UlNqwnsei0/hA
m/uKD29VDtadlmfTRgnrtYf7YUSAJEkPRCKZ+9ERC8FjNDt7Y9G9iShuKYUJUUEw4rGHxaSIv6uz
CvpwuB5789aPozv5w8IbwtocautIBupdLtipOQ389nQAHyf01xg09Woyq7OdD48jOoUtYQy3KRBF
Yi21lcdMVjCG3bAJhIdM4TlZD8YHUuoPF+dyq3NgZvazGzsPpgPjNkpOsT/vMoUFhWSQtuFsibBO
e/DxLf21U/an5iIJ4e86YKra4salGZNy/Qc1T5CB2R/q7pzVzqllAfAFwTCNMt7CZfPqadFxbtBq
kB+amc5M4679kvW4aAWe865GyxAj1xoA6ui6jVgk5GihiunKilRIHTeVzQS5CtVnKfo7GXdE5aY2
e5rugcD7a0QW7ZohBTUVUnuPiSVvTCNSvEh/KAAMhjKmWom0+oqLeJ/a2VWDt1jP7O/Ya+hTNY0k
ftyItmOyMyd5zpxsXDd1fpD9iJ9EB2xZ2R+Z0V41JpNY3yamJcN/myrrMw7LuyaxA97CdRffuNAQ
2nk4lhr0m8xBupGAvxis+1BpuDPCP3OpPZqLZw3HzqOWvfdoHOzZJCBBl9RcJtrOQm4sZXy5nTqY
fvIAESc6VGX2rcLlw47z98noXwAbs4RZOI3bir85Gc5TNpyqNHnAQvFBCfGhLzJntyKxVE7vnYyG
ladzIdcKPwOgSBbVbLrIm7tLp3LcjSyZG2uiNasn5hWqdboJ8TuBUckyUz0WeXSNCvoeYrdYubr2
NkfDUa/9q9gvTyZLOFCUnaoqJAaDiaqGFNgheU3yRqz/1Lb8sq38M5SSGA6zuiu0eoWEjcXFwR0T
Yv4APTaXQxBie3Xo6OWZIa+tvHhADLkqXTQkJeqXacDCFBvhS5qiirU7yC8wCQneExZjasT0WhXt
nLoEDb1W85iuXDfJtnPkXudV+eGI+h3p+E1fhF6QcJxyhrzgdnADrdv4ZXVKOi/amU26dgcyMVyt
XFvpfNZCggbzft7VthXYHaQfLnlaYOdrz+TsQkXZ7+0ehfmipx49LHbLHyUt/350ad6AaWJXTkXH
UVyerPwZgswmzqvbJlavcY/2dTkE56k2VyXl0TZyOFDo5Z+x++3oiL+GrjrTub0JiVdml0BQRF4b
gZ3K61wUDyo234rRIVlFxZS1g9x5JB3GAtJ5XyYPqBe4Dus0ZWgeyz27sQewv69SpV/sfh8HT6mD
ix/EKuclKCB/teWxkeEb5UF3iGNKlJBG/VHzRNCgo1ojtifXuzD3jSZo66Wg71Kzjo7FpB0rV2pn
9povY0Fvd+7cbSMTQqlsZwlSQ4iDoYbOuMgzAm9PZaUxIOAJYFhpX+x7V1PXP4ok9PbjrJ0lu3Li
yDKamF501ScDm0aCGq2p1dYyRXQvoR5PbWFcaTla5noGNh5lLhs1L9Z3RWjspsmvD7bmIceffG+N
A6y416YWTQ1kjt3lx7+3hcU+5bxcImLcnDzDppQm1ypls40vql0eE0VSjq+eSE4Mfrqt4+Kpqv3p
ULlFhuPAfXfoIxsYqFeu1Wl7/p7tbFCodgQzNwW8erY2z3PetLueCr0ZuIb1DQ3IRD2QTv/RKRBQ
icPVZyaSSxi9v3PDP65LUsuUMxqq6RvPbd0jl0RF0OJN0bpJYWGitHcG4wc3MCcNFXYRhp9WKsDm
OLTQoSoJH4s8YR78TQ7Lkgf2b1hKtlhDtOnt3dD9in0T8wtY+4lFOOzCgzUnRzD1oFd988XPzh1S
BDzCp3p5uWSZwFgOOZdD/D743rMnIGJ45Z5kSWTqU3qcdee+kDcyBcOAsuahjHC4Y2Q6NFLQ0nRv
8DCuGtf7bkagyCKC5GXndwRG0pLXCtqGY3MtADfjgrA4I/xyCjpdXXU9usc6Il63mpCsIXTjtLYO
ZS9+fCLCtjr8FHTidRbTCXXCbmW4suXIstyVOWG8AyF106T9K2xkyqExxdZoFX+GZG5PKlO7iPa2
brNTtiKfCywsZB9XVeDH+msyuSc/+oMKKr3Wm8WLwIZTJl7J8pg+FMNzaGFL6T32aHGEPLbC+j2q
CpVwhTLDT9k7u8jyYMjs0kQ3XjKf1TpTQOoyWizQoOydQcDJkrTs9OLMHvvR0YuXtvDyQAMNvOkN
EBSRBivMM3fJIoVLUWTyT4zYtOt7QeeQJhU6TdqeGH/nnFkJlmZJMs2sOefRzrIdyiAeZV5bzMK2
uud8zBgSi4FWZdgzXOkjHtUujDc1sofTLAhLZe6tM8cxgnDuH428olC1apzFkH5WFg0rW35naX3b
+OWwz6fFXZTjGTHFQRWKoNKIwVQ703xy3eyjo8nH1abSMJvSMcur+BCl/VJAm2+2g/+VbmW0497N
rV6gWRpM5G3L6Cl8r+mwYFzSqF3VEeMApkEMlVEOTY9i5C4E8wJkjmZnp2v+rj/35GmtZdERn1La
DTU/Yw+nH7xDV9PxS+ZuYF7GAeNbEcmYMbk1lHerscm6u7pgCNTaLf+aoSJCMT1FNlwFUOTHMUeO
PNDWpJYiiKLHQsNuahfXAuwA2bMnxdgdRymLmGu6eGySUyn0G18Kayf0rt72E3kldYpBIyuD2CRC
co64OESRaK8H+u2Zh6UhzcZnp8QHqqsnpmb8/8sZ2Bwd2TAh2SuvaKuzby0wvjrXjdVvS91q1kNd
JkflMj+tG5r20hq164ajGAYYsECF3JMNxKvvE6NqL/VnpezruT/YGStpnoDqJnVgj+csZQmrpivR
LjOhRtdWnVHg23Kzhro2t1cLOJwcRQ4LbRDmNfPGQnGisc1y7OcixzbmGmW4JsCiNKFE2IPEN8sp
2kpS/JzwJh95iWziFLbyhtRZISxUdPURf+2LcvhsQ0M5UPYyNDSc9ptifG4c/uLa5iXNDIPZGEFs
bhnJOF7/Yvu2gRS8OHo0Ja+j6k6nhcIRxaCb/0oQZy2UR5AIQchrG3LaWjVLqLFUWS6znsAhDWGd
Rv1esHFf6VqhBWYnyh3DYijP5dZHhhnHPa9Xf+iOUPcFIYR9Or2AYzjK3u2hJqQVekqsFaSgYYMH
IDAmM3fS/oiCkC/bjj6lRWCh65EuwwyVxqFv+g0AC9rmjvw2Vc5HNKW3/eLU9ULvOY97b49PiXQT
kvlWCg3qxqzrfVdeNyVHsh3imuJEgswiT2Ii3qwaS1IbTJydlBU2x5yQxjfxeh+6+acf5++urO98
ogpsu76dW4ekswRjeRt+oN3j0cJ0MHQ/hpClNqNkycypeBxt6M8DM2YH/1Qa90Eba29+IzykCo2+
Zr1DUiA0l1AI7yvOBDMdxl5g8ql02OeQykLFyr52Z1aslcU4ZRsu24fUCqcrByvOKmHrI8qOYjaq
xi05j7tcJg9Ky/Vt492aQqMw1KfnfgRQ1ep0hcfmSfVMRJwB311UtmCAiEl1xnzm3UenuFVvsNHb
FoB5n9x67PbZBHNV7PvxRZhsBzr8aqvY16jZ901lxzcRSG+tshgbUKsMLXreqn8DHoGmOzxlXdaT
NvE9eDT0ZUoLvo+0R0VTgIA3fxWZpUPzw3oi6YNua66KAC3Ih8bWvYndCXJYIg5Fmt4R57zQ8qHb
uLMkdtKnf2307PmgxtH8l+WPbg2fqtepWJxhb7D27LKygvWZf+IoD3ks5hLNY2dsus09f1HKUYWv
qJF2vostMJ7wxzMt3Rc6bKEmtG7r1k+vKnTJa6uGj4QXcJJkmuDkhZOP1yZWw3CWWLNEg5BlBJ0V
dx/TVN1whU2pggn7lFUCE7VEByK3U1q1ZOuy78CCJW/1WX6nLVoQFacPpu6H67im9RpXNoS+msYJ
BrrupnTWSaF90Wsf3rVoz/QVGbsmzn3LmG0eyy/XhQ/qCrZGTXuuF2cOwZTzLoJqd5MsX2y6b4Xm
wy5ffsKn8tXbdB6WXAIuBd4j4IJxXyAQX2VIIGgQZVtP8yELNv20kTXrcCiNx7RLUo4D/aWV8bAx
TNNdR9bec/CMidl/IfoCqExDT7tqiyFoQjYyxTBTC62asaoP9dg+9q6cdyYGpKAHpjRmImJ2zHQO
Fki94+TBRexhUVIe3l+DSRwlHGusg8qenVdWBVbTdudeevd5yQdazvhVpdGcla8ICExAUvJ4BPCa
YrxRD+lNE040+Wkz4ij8HDoDJqnLWD7tjGfLqV3UHe+yLsNdPGKwrkCXNe5NwUSMuFOBnBjlfCi1
bc+I1ci1dlMBLUsxbYVOjzW8usqabgRwXgMPC89AyU6Rw16FbRk6WAkvViMKoDLQQ/uSpL9k/GHJ
BcbmereG1dzVXUYbxoHEMTH/FFyXolyxE8CbGfa3aYhrPLGtfqPKghDWHPxbbXh/XLvHe6ieR4XS
TJCkt3YnFLbtxPpszd9iJPTOgs6a/nEdDtC5yL9q8PE0PxW1n4bqv5wiktflU5MhplAcXGb7OGbt
td+g8MGnGaAzfzIyuAZEPn+JvsEnbxmg5XzTIgTMJRVcrnLmL0EfOQcfyc+VTMcnY8bCFxF9YucV
H4ArvuEG7DryFnCK5IDXvXQzpPkjhAjmpi5OfmTkyOmmm95iemCL8C2+RYHCqrIOhznoTLXR+uYE
eCzfIcs4TH14I1sGxC69iMwg/oKeXsryP70Upf3TzONJgDegSiUNJb7GkFyuODo1BEHtNhP4tLKl
OmOOcuOkMZburMWw2Vv72lYHA2JSV4wP2jQbpw4tkCltLgPJHi6FTfFu/ZiZBc4YVoRWqZk+V8bF
gM/NJDW7RvTUePG1YpZGz+3DFEod0X+y2nvTVlPK37RwlH2x4PCTu5z48nXEWl8RLS6Mg9PnXMoB
JAe5IUk7TrDWjdiVTO0nsruPTGSfCqIyR7+5G2r+LyIZ1vigsq0zt+BqaUKmaRFoWsoEzcLPZ1Yg
QQQuNjoMTGxtPuYezTLCJ1bYq1SlT/z/793PBr/kJqJfQJuWpn/r6/gO2VbZ0c/Yjvet6f7IXL14
U/vAFAIKaaoRKu8q5s64y+qQ7YAwFvUOc1QNz7UjwBvpse+tyFKs2fKT+oPsyLqWtfFphAOYpRKd
2DLNKhUpEuzUgIWV8tCPznVPGBf5wi5nUIl6r2DhDh3t1eqSP42JExuW9UhEB7K2EPd881O67Qsh
0XSjy+qmFuTaceVkTSfJ1t8Xoj+NACXwzg4MT4LOS5DU6aRfRhSqtXTzwF5sLiw+3675w0DTC+LZ
P41I0jalIb7yIrrDLBxfwRC6Gu35Yig/SQBhFO7F0QEUmJVEd6vJ1gNkc2Sr0vjpSmdnDGN0bJWs
t1Fb3+MDC3SbXBuZiauGTWmkaiKfO9ADhV8rVniMZOlPDHEN04I6WKXG3w1OUTh0cShv2YQ5UaBN
AxaI2L+ms7Ee23K5DiYkurvlYyybW4tEmhGoA28j2Qz4aDce3fJ1Q8/PAZi7qhmXr5MJhp5rZcfU
qe8iWLcrc5RMrEaGGCMRNCindiQiASiRN2rWDajN/RbXBHi1jKJMtvuqBPXR0RNOSsg7aiwDL55P
CfzqNckzZaBLdRV56YEoYhTuKI4MAIwB/JqXhM1iPuJ36VtKABXBgaPoBwDxHTHQq1PACn6kJRtt
Mj8cVd/8H/bObDlyY8uyv3JN71A5HI6prOo+RCDm4DwmX2BMJol5nvH1vUCppcxsldT93mYyWlKZ
ZJABwN3POXuvrUS7zwgM3rQ65920xR3CuVojcrOAtT1ct4HxtVSnwGDVHKPBZhz24aJxKJQJsbJ3
3+2pfaX5pSrnkQnKbswDZiXJyaAoDQOOEWMgr+x4vCKy+ioaCNLu9EMZpNlWpz1gZdb1KDHD0Z6q
d2UljnBlQJvV8qkZ4d1UNEzNDMxK28drN7cu89m48434VrGmbB3i85J63rklSZfs5MqJ113BgIxc
lE0c043EAhdjkZDVaHjIKPnMCTjslOhilpR50WaHqABV3ZMY2bacSmg2uvmIBEBLz2qsv/lx/y1p
mFUQRaVXt2nVdTw0E1aY4hnd/bdoNN+7vtgQt+YZIi13QhuZlxGtpldU7Vb4lZYsA3sMZDTPtCuj
mAnssx9je9wL8m4xZVae1spzRMAUeFk0Oh0botngtT1/oKXeVKJkw2jqde+qrVmxw4rhK5L16zT5
qowFcJAcaOreYAmTXL/iafZdrwZ9gNVJf3CLGjWS+yXskLYz6TxrYBJWCO06hLPj2cycO7xWNLgz
50HU/bnzi6tf/vUf//6v/3gb/zN4L66LdAqKvPn3f/H5W1FOdRSE7U+f/vu+yPjv82v++Dc/fsW/
L6K3GuX9R/u3/2r3Xly+Zu/Nz/9o+Wn++M68+u8/nffavv7wySZvI3hA3Xs93b43Xdp+/hT8Hsu/
/L/9y3+9f36Xf0o9MIWUn2/Vb+/U8gq/f+XyK/z3L4/vdYaH7Yfcg9++5vfcA1v/FfwmyDlD6BDl
TYPYgd9zD2zjV66tLWyL8anQTYtX+j33QJm/AgVQuqNMWxioFn75V0OJSyKCkr/a0tVd/sYkFcFU
9i//+9f/4TL+eVn/xezquojylhgD65cfMg+ka5q669r8gOCZlRKKv3/7M/PAwc09RwXklcBy35xu
iRa4QW074matfk/O+OEW+v61jOWb/XZnHb799y8m2mnd4DclzYF0Ud4PYh6+fzG/6ytJVry/n2o9
2UpnOTL16Md09ICbCjiW+EZQ2qEjHA+8uJs7z5U2HtIMxVXUk4Zt03tImcHXA4JbdKYeJJfAUwmL
gZNHD/Sv70sGVWvLMk4R/SCvlNXgdTUDY4UoYxxtaPRmdC4CZz80nB80GiMUzPX1d3fA72/y97+o
bf/FL2pawhEU1DrioJ/e1dBCTGUkjrufAkQCLedsI3YITYvAyGI8T3TEDCZCSASFH+QU7sul9RTl
zOB8SsCobIEsZnsiUT8ylZ3TtB88J8FrY9UEZOYyI2cWdJssAPkUzQDkk8Zeh8Fb7pIuVQfpGIce
KR8IUIV9vjXgfySk3JXMyQyAF4XBgIVcTdeOH6M/Q4jDHFc/k3WxVuSKpTWqHc2G3W4qfuy2pw4d
bIEGNyE42Q7a56miCxMG1T509Iec7ZL5Fwx3uo77GJn8yjUMky+JPvR42uflcI03FkAOUeSeBLkx
v1dpdZ2I4IMpCOKvJLorOxoOw9hzImscb1LJl6JaxElIdnvQs+vMQvv1D9dquel+viltxXUyadXy
hP50U4palUbWzi6Ufs1hvffvYyN5cVtcusgv0YpiJ6xzaPDkuZoerrxVUqC9Reu2bzSSK3yAb0g0
90FiOJC1QrGvyanyIQp5MhqO2DatjVk5z2ODdkBStK1EP6HwjzMUUMGOM+VI6ntLh2a60Z96gWhS
InAyY7ehBqLiq2yDMr/gvq96bVMPg7uZlfs1DdV4NOrqGR7dGaCCA1TPjFFs0hQzk1Mmy8Wxd50V
3Hj2yDRw6s/krL2A5rz2mwkT4rHoh8MkLU/q6WXsa1eUEGfTXqf4zAzR9GtESMyfpQXVhquoco6n
oePeCH1gMDMtrfw4vnLdybMhc41N8sGR4ciFus1c7ph/uE5/cZkcSjCdCBllW1L8uHYABem6yR7c
fWSUqO0FtawTmBOQVHia8g4M3vPfv6D+Vw8xcTUG65bpkNny041hAnKiWuYVjZETuWVdzw5DZbU8
DFbePTFcuoQSw4TVQbsxLdhONIp4NyWempyJQxR8EEcZVMG+7778/c/2V/esK2xnKfFZYgz2je8X
UjrseZ5pKbIHeXYbjj52yI/GTkZX1LRNjk/ASPM5+4dr8Bcvq4SuDNN2DMjZ6qdr4DJ+dtJBc/ZI
jT/QeN+LkvWAuO2PpgIYGYwJs1rn/u9/V10s3/anJ9SU/G/bWrap/2OPigNdEn5hOXvRooSJgqtg
QAcaDunZLwW5KqWerlSPWFShVrTvE7QIq2qU5C1AF9d1Fzc61gqXbYnHLruw4uJUxSwyviA0mRiU
c6q7u4n4POQqE7IngQ2kTK3Ew6x8rRa0cjpFT3mt3eTKOuY9b/VkB6lHaPum4nU36YiWH9zMNi6H
lnvzmgxGfLsWZ/ckzQ6uxQYQGKdcFJi2X4KJaZOdBwzmQsCYNoPjqljsaU791qIbKROc5R08CH+B
efugURGqvLRE+CUmP9mQ2ImXVPCqfRSinJYJ7ISnSEx54sVRi2k3Q3ObwA9D/WahY5mWhScd57MK
2AyEwsQzcdkouDSLjLKIcR0Jb9O90RcPJEPwb9laVy7uHLtlz6m0Xqy6yL0H1swP5vLmmpXxbE0z
nOxld5gIIB8qyBvSZbgTJvuaYAHKHlIKFIkDS2v+H+4IqX6KamIMRXSBzo0obcdyXXN5dr87tvjS
T7uQOL99sKh7BmMb5/0V+uJ5p/lMUHr3BvvRxLC+vDAMBL5ha1/Mw6wxvA4O06hcr9+kvWMs40no
hY7Y684AxCxDFZUhYoBE2DOHQRPSgaPRRIfaUuoPXdzoaOkT5jLbjgXda7sYzpHqXUZLaHLgGEb2
EgPPwInpsFybDnkiWdqitbNNygt73Rizww6CJivMpo82t462jISnTPcryVM1Fnm3WBQ2oGJQAbY7
maj6gvb6NzqPCDz96R4NKDJMxwQNRNMZvVU53xkiRKuU3zqVs4gfayR2BayXUpfPbpcOW6nsLfpt
3DFUEJsWb4npoNOfO45YAYEc7awz0iI4GWdPtw177Yk2JXOpcNo5mfFAN+aLD6UVQZr5RDIHBvs0
uotjdBQVEjDL1zwsYlDraOBZjXZZzXjqyCDx+ta+4XUJsrbdfdDVjOecieTt4c6Iyz3d8o0jsghs
6XBRY6jE22jjxeGtUo/tkNJor/rbvDI/GA/T4kCpkJfECmAIjD3L5ueGB3wTcrBeE1BEM5TwiYRG
8TqdJV8bTpiT6cUjKvN4r5aUagbm2iJiZRK3QbR30OjIlmVyGMeMO5mvXdOrfuVoBvkcWH3cTuly
OtW3SgeGRRlJzBUDeSesjl1gYW9sFkbYHOXrJAYhHhvFYbTdhWrLLRGVUHFRoOACiJG+GoQ3wWOO
IU8mkoGKKQ7lsjkbEUmvadhuHFWGNOqyZ3okq3iswkemdHexWZ0iYpZjK5TrKoH0BKpvnwGwIPYZ
y0K5HUiBCBU3w4QHRdgFad7mmHDb7StBUe47RbeWk3vjBhZcB62/o9HirmkEP2Q8rmBBjZtwsDXS
TJOTDugKLdzRSvg2bCXWrvTVo1mZJCmRR9DoocYyZOxywe5SjRWroAzI9QrRKZrA54roIU/GU6wT
Xj4UwgAVXz6MEkHb7Kb0NsbCWGWdvrOxxO1Vwl4aJmDCkRuOW4bngDSQa+UAtIcJTm0/21fwDk5z
aFxNfbcpNe01A8TJoXXFbgONwZCcnsaM2tzvv/Qyvw0E1z+rhTiRfHZsbHGQPSdUk9NKYZbZNu+0
O8NnZUbvc+WqIN+jdl+ncXQTOznPkzPcNog2yQHBQqA0iXBsyYzQearRIe+nJKJVvhoZ1jAzHImb
Lf0JrN4QXyQxUQpJtquq4kttFM2qiSSyHLQpoHbRpI2p8eq2Rz/svtGYHg71wHPsjs2uASGSVtVd
7piHm+3ghhcQsGm9a/kFEChY8K1X2uFjksGxtdFJ9MLHhlQS5nTqrOpLW3X3biNfaJgl1XysJlCK
kVuArJtsmgR1Hq9ne3hKTdPrWp9Dd7tD2n45jy1T8RyGYoxUB/kL2bdh9lCnPaKF1H1NnApteDLe
pXTqVxnCIwuh26Lo6rcpS32ugXdu63T2pj6UmyDxkZuO+g58fIJhrkHNkp773L+nJbIexmJmAINM
qZTpFzqQXHf1WIohw9oaFSsNQijSlOHJlewmWiySm1Jz871dEAzl6tUN+nVtW1AdIK/ca2OLE2Na
+9SNqBAm5AjSoseuIIbxPVHINygcjf62wpEaL2LbspAIW1X7gA3yRgMikhht7OWQLWLAtqvWcTY4
K1BhzvYDOT75Yc4zRUhTxBo5NyX6d/wRdHMOThumG93F/Iv7+dWP7pHotuthYtEMjZuc2HOKrm5l
Gbt2JE9WD8H8VaykcW0dk4VoRCZMSxigS6sugTxD4KBn2sreoBM2OEqiSx+Gh9JFxtnIDtD03B1p
tUHQYrudNLDhXKvEnb5q0QtPebMhnzX2TNd97Br3ZsTUtArc5KEp650adS4/mWirG1FnwcFqsl1S
RfbGCKfCC8sKtAv8U5GJsyB0fs05kjFZR191Np5LlwAahY4DUQyeWhKk++5kWjnKsuDNAIyVBm+Z
wgiRVWhDOE09gHuJ1i259F5pDkfpN09Cc9/8LNpbJSqwydcewVgMK1svPGr9vtoUY7LvhHpGjXSf
sbwQ6OFc0VIDqW2ne7d3vWSgjExSIqrsjziW6DCdmh+0L56GRWNqow8Z8vCyMMJnP3hGYZLmtGlF
opitG+5OL0dIaKHcf37tgHqZTmy3bSAjTyOaAsPlaDDo5gS+e80Uj9lQMDyF1oDKUiNDsY/xFta2
YkTUzQ9al+JY68M9mfOpN/L3OVanqU0+zN5CQpoSWARI8qmYl4QNYW5kpUh2V82RjGtsBFLgOXWc
01i7UHt5MXLLeNSC9DEscQFVJWigKngIJeWasQQkDV9araBVbD/LQDeftfoGCc8tM8J6w1ABN682
u+sBTxty/Sz7khTaDlu8N0xxDAHUGTdmyaBEc/X3MBb1sZte89a6HgYNGAldhINWjs+tHZzb0AcT
iKMm18J1YWoPE2kqeOLB+A0lIlsOPCCGZuWxDaSAY9R1UmJczA+qRuWjUbk2autbpqBtGjZLAVj/
9sGcGZWoImMmZ5k3HFfnbWGAmHUShDTdrNHXoZGOdhepHL9udxwJhyPYkj/9+SFYGhRZTLqP6Pph
Ndr+fOxRSsL8dXYozfD4poKAh4rzdzsXl9OYzEdoAfMxzsiZctMZtsjyLZ1W2rsOIVRlBnvluKfA
IZ0Q2NZlqBMunFT5Y+1ksB5rcg8iX7JzDEx3QzusiLbWd50hL0pTXMB79fJBki7WyotYIoRKsgdu
cbZdlWBECcB1dQGnEZPJcqWBS0L+e5odBkoNqlzElO/kWl8Pc0bmvZO/m3p6YZMHGlF7zBNhlP54
wTFpRPMfXg9F85A3yV2VRCciKN/rYTxFEuumI1+dznpRR3iOz0nvtsyQineZBteyRbIkh4zyBwN8
jD+CU8ZF31ns693D2OGjq7tTXy3HFBV6sZjZ+miGIVxGq0h+iTYlLKYtrzJHsKZKN3uh7puOpugm
GIxYDHosYli19CxDEMDjKnN16FFCHktGBwthpVuoK5bE7mR2xaPFSQhHU8AEmAtNds8J3EOx1iKA
ZAso7vj5IR8A94soueTcDTtuyWGeO5axdDB3NGngeAiS5Jnt1+TQ18V9nLQM+TmrfF7dzz993isE
supeNPmcs42gI9Nbh7NFok12/PyTozqDNo+F0Sl00fm595YEzWdm81dZZDqqs/AAOAxcPN2foc8f
fcff5UtDQ8TJR9z79xRMe9heGL9yE09o8OAydNtNlruItc19NLK75QhIV1joSCKgv4M+g8K1J1KL
h+DwietkYNEyc6dYV2DONJgFG1Myj56Gw2cPs40XjyFD0AChlEPe4opQpO1cd89UbRyPBNlB1nxh
kYAR8xcG6+YGMr++9nl76jb+6BUNucXbNfYxw5KaX6CVMBJLAniCmSmS4oh5tCkvSXTjQSQ7cVNZ
H8myrS+tv88i0UdFVVqIRxReI6dQOsoGSu6553vrESazrG8PuHkcb1xeLvKNB12fNi6pdFQvDgNd
2lxIvu8rkb6QNMS5Fk7ZSqTxW+MDRRzh0bbpwRr5/eL6MhSasR4C5G5SCIJVW3EbS4ceG1pBxHRX
GuDKlVuwu5I7nq/RxokNUXuAeqFAjsG87aAE9q0+e7rlhp4lr32EO2zPHOHiqHx1Wv/OrHOAlspe
10ayt9PuNbMmfOK9PBCSx7A+OqeEopKgKJFV5nIdWjjCbPqpsNQKKqjljsE0aHnV0se0ZqI6wm2v
0z2ApFWidBoxYE/ROhCOSRuBdjQDOPQFuUgPo8kz3i1txaEA9u4P401rM56y6Ajkw3Qq9YDzek+j
woqbJ98pd4gVKERF8agj0WQ8BzMlToZTTTwGfj127aFWm8Lg0ETPPfey2gamqfFDWVp7Pfbkypw6
nYf78/KErDRRCL3E8uOXlgux6ef8UQq2spjO4GAWV+QO5UTbzsMSonQ7qxEty1zyeCTGpWY4yNxo
nEQVp2nHdW61RV0+Qstct7wrdkwXg3H8l6iLbjRSKn6765IxxDooYGWPnE6GkWAuXXzMM+eHsP+t
EZLU3Dwz+iduL/Q0S38RlMR9GhP4h4AEl7C2BO41B8fEcMBLGeFSUi+dGGT8N3XNALpcXFI4pWkk
vUeauMzVXdij+VsCmj7f0igG7wl4YGlUMg1b5sfREgDo3hcJ+PWs4ODTh2c7W/q4GgkJVgN7ght8
M7TEMYzjZczsHQkqtVwWKYb2IpWkdc0tQzj9Ii0RltNsWJlsFHiLls2t5bp+NrdzmnF0tocD0B6y
BejwaFaWbwpUI3h3syWRK95I4B+weFW011uYLOmU0DbKzEPXDpBipvglUHRhdO3c6zQl6rg4ppm6
9R3kR+AJ2I5D+1QNerhhJg6fuMeimxHeSwBEu3f9u7Bpol3ozzy06OIpv/KuAMgbF8k2HagUZnc8
6NF0qDXzmQyqD6oCnCe5f2yD5OsQJP0BsGmMmnr+yARwUm5gM6SxprnJSzRgoK59yuOcF0nomyHV
uxlKe5cZdOcEsN/1bEYAM8GqLzce/Quc5snpcyaTavEH7RUu8+DcR6m8JALtBr+B3HCAatKs3djY
3nHYJKvPe2xW2A5RwKFhAGcY9bXcoHK9aRpFJVAkH2Jmpe3qC4OlksCNTHr+hAUNPdNJIu/zaNiL
DH2gxMg39qkHsI2+mlYepgRZsAi5dG7RvOEGuVi6uH5ybissjX3wJDIe6tHC2bVEQLh9s/TROAXj
2j5Yvhl6E88zv2HzXhGMuQZfejKZGlOVGPo+VjRIXYz7IPhZV8JZp//AqC0LetLX3NLfDNFtYo2v
ddUf2WI9H7wvBf8S3wyZlY4hqiROiSNlDjxrfydb7SpAvFFEh6La10KSEF4g3Rl2QQkalEnBU6Ta
GwERu6Ajpcs4IKcKuYxN2QGRO+R6PFotUSgdqGlvsL7UesqgI50eLCivema/9o72VrcFoQ66ptDB
ztvKOFg6x8IojmhFmca6pr4pZfxUYsVFNDG+IDjXVg3k4t5Iz0mmU9fkOoKFxRDUW83iyNubrbyv
6nwNvv5SVAQFThFBl6RXpFl0nt3YWvlpvXdrEZyqwvqqd+kzOeznLEKX7i7khjjlfrQXMINAFa9H
5rPuz8F2aIg6clW1o2ULhnQmQWNBzKu26zkJJ8VpJH7haLU3kaKfCQZ1P83ZtJGm8e7PsnKIWamI
J9b5UX2m/MfPD4GoOgTCf3z+qW8G9nHUmsI51ZVe7wwtuK35CY56lk5rW7GG9KM2nRo4AqwllQd1
h4boLMSRNIAJmAci5+Pn526IQtjAWZcgVKe7aORnn4Es6ICcWZ0NvQZNThjJYJMPAg0qGa2TZujH
NknwV7Bj6sfSDOTx80+fH4B8MTFl796k7SSPnx/8Lg2pcRHItGFi/Pb/Pv9iDqMzPf9xE8T0CesC
eFtg3AWdgc7YC4BUZTx5yRLRR1tkn/vMJ2mZUho3i6jdIclnEfgW7NqrT4rUnx9MF2e/oTriuwnx
hsJdHz8bwf9flPAPogTdsEwG+eg3/gdRwv51eI2i7zUJv3/J75oE3VS/OsLSTYY4+D/+ECSgQvhV
KmQHfwgP/hAkSPmrNHSUB6ZAJ2BJx/1DkaA7v0JqMqkRDGHr/I3+/6JIQBLww7xnUQc4pnJRQzBB
dxQ7wY/NfWFRs8Xc0XeijDXcHWm319KCmWmuXyRRoj2lOV63ckAv1XbqwZl5wBG2T0c2FkwY+vzY
NJqOGRlHH8hajPucY47tgspICOkUSxyRFfDQ9jD+12OrZ5sSI9qACZbGrRncDrTezkbS3EcloII2
2tuq1Y4TxLqj8JlAa5aOxBHlF8zeFlV6oO39XjSbYGj2kz5aLw4RdasUZcCabWIk32sw9hxmSzq0
g70HUItLu2/ma+xGn8jt1ivCkSBKBxtIgEZqFmQidAPQi7aJnQuSKzao5x8q2FDSbe6qYtwriycR
wg21VGJuxg6hc2zMezfgKMgpFdpwcdJVnG65l2o8lX6w8WsmR77NISzEtnzV9MNbU5crbSqBUccl
dNxy6HaDZn1tzenJyVV9iWXqRqq6vOrbmloZtcRQJdnNZHIedxobAVnsLua/yLzFcOGpym6fGsf/
qErWWytxs+1oWCRVq5Rlo7OQu+s0dZJmL91uYmVr8v0YR9u4H7pLUwUXGVLeQ2xXnp5aCjre+EG8
Q3I1dNqztsCHCznfZiYGuC5pgrs8IsuSqGXE36q8ICRNp2GF/oGz9sfA73iKQvEWt651WQP4gtWG
mCwQcMGpRO6rEcUfsTj5rizsCjwd2J/vnrm/kIEs8p3vBpefN7IFL5yHQ8BO1p1livXdlCqbFRQv
v7Hu8ipeJ8Lv9qbRIYIfEerBR/APnA3aDa8bZmn8Iszco0MNRDpV8dEMZXPVu0XpaYUOmGkodkPS
68AfRhN1bI/WngrcDe71hUo8T9gU7bLHvg7CYcbYyFASlZ6OfRYd92Wqk3hRUougFs6O5NoDua7s
nVMD8dArO/IMrZzPvTug20SXqDXNJWjzXThp48ZKoW9bbfpml8mr3c/NU9NGO3e2H/u0M2/DEoPz
PLxI8EBe33CrMmcA229QTOjTbaNIF0FkyxgmGOR9nWKyzg2afZw73Lu/f8Nhlfz8jithL4vQMh9k
Eq9+mtmXDhNNMlzyO7uiYRRyGiPhaNrQtTMuiDinQDCf8iAMrtLzmJT9KZ6067HsX1qxaKRhdHsV
ykXQQfUb/l4cImmf7w09q89ThFopkWSLRfE2dujsp8sHxvskssBc3DQlpO54BKBUw57Uuti41uPi
0IWNc4zGr0GukiNpg08NFfY+TqPrikgrTqc2OctO9lijBh+CkWD5stAxDFf5WZPGzukC+5jS9DRw
H16bjv8YqFHualxXxDnoIFxyiks7QnA72+WXQTTIhcp8l9Fe2ynn3CxpMhOwuk3ljvG6d8ovkWic
a2tQR+bSAIdn4xvRH0scrk45PHig6qMdGVQLvDouHid81sqHL50JAiiV1noGUfKdM5bbMC5JpY1F
CF2mcE/T0tQbBAPJkCFPmoXqGEv9wD50mQqsYfqEIstomVXJ4UBk2VrvC2tbl+jySUh7ts3uDVrX
OQkNAubVQ9YU0R0g9EPS4ppNyRfBPpHswiK8BX9IIJtOUAlzF5ezfyBQv3a7WOUefaD6nIsGax2x
Gn1IoyqBxIOAQ3+w8vmqU0xXRZOM3jQuUssmGrZu6CT7KFpGDaGdcTdPJzHXci2xZHtlWe2rlEAK
dLx2DbJNCx12kp5Heu7L6VRFS2C1LI62VXqMe8k41sj0dJ1h3acwMCtbcwjJY64VLPCuGTXVHT27
Pb33CZ1scNH3ZrbjQf/WUiquajAqqw7j/dp3krecoo00m1oemRGnbSsuuK+YtNF5kHNyptPq0dst
Tx2LCcFB+QVJ6vl2WhjKVRDQcJyTq3G6McJMXfsdY0pY4TscZ9gFqIh2lmuXF58fbMCt6HSr48Rv
ho4rKfd5RmvPNdsLlfoTPAnnxZCEiGKATLZ6iVfOkfTvyXRhWNEwd4dPSVt03MfCcNd9HCRHg4n1
IKG10TwGrkJJ4QYJQAqy51fSKa9bq3nrGHnv/34Z4HD8wzJgCuFI19KFYeiwJiQCmR8XXhn0PlY1
W7uN8fphFtYt0klIqkTwxuTfnA+zq+obYr6P0zgAdbQ7l1n4OtTs6MDDAiqNEcsJO51JQcvjleX9
Y1A3kH3Y3g/knX0jGt28i2gpLpyxbjwzw1ulZnV0cs3aaRikNlmJulujEM1Co72snPJ5dDHJVfPY
HQaTO1kL6BINHNDPsPWijWXvwivR2vZGBjV0RKkTQtBRoTUNGE2J518Z+bvlG90pDDp0dBIyaAFj
9zRLaa1rmU/rID9XaEq2RU0LTYU+338knx29qoc30pX+1zEzAuxaKjuRswRHfkz3huscRWrLCxKs
882g0TAzDRPEIi8PIFGTm4kH62zAQVq3Akl+jGWcvSdVOyCpDOKYxm1bgxgPxPjmCeToY5+FL4S8
f7W0wN2RsAbp0wpOGT6usg9AJJqE5jWgqkKMR1vAvM7GVjjI3SgfjnVDMk/JlHzmAT5ZLsiLoMdt
GvmoUiK9VSRDG2SmTpkg0GXiXGYmwSkKuLztGA8etryYBYBxXc0VRYK3J2snuWip2j0os2QdB0Ny
doLkW2HDRaCwjzQ33Crb1NbC0JpbGYvunFbWPfY8n+nFWQevVVRldu5mQJKfH/Zj3338/V1rLTfl
dzInblp0vo6N/9mSSHs/RaXfnRYGmmpaMNf+beMTLuoSz3TyLdxzcyubvVDysayzvabN421vvsWz
S2KkudU1ideOVL1XkKk7LU+TDWMVTsFybLxIFnIbJnI8ZwOULG1eCATxcWwtDcW9c6OZ6fTFyZsW
zaYIb8sMgEFEesROwVqOqibbmA4yqtKsyb9x6t5TwOQvqoK1zLDreUv8KFDEgAEq/kEfpuX81cLi
D9UQF+0IBL9tjIt+vMnpBZ5HH0oKwjl7pbVK3JrU9xyiuWgUwo/UwN5sz/p+MGaSDpn2ns1h0/Lk
XMdg7z2AQvbONhuvijpt+/dvvFrqiZ/eeLXUNrolhWFT6v+4WuSErtRE4dm3qQUSFabMeMkwLtg+
Y4v3r/MRLI1QzPSQSW+HtoUUEJ6KJurOpamr9aS0+DYrLvPQRObfphMRpxgFu6R8FL4wGbQEGvrj
3r1k7rxiX0ET4ejmZV5jco7C9KRzMjj4RQDRgyVjkb7ae4ye1ARmD2VjMpJ7XZhXaeJ8qXNEvjQp
gcBLPz9bCUQ7tvM7zEGNN+NF3XJKPmiq8X+rtP9H6bbu/iTCW+5OxRxa1/EpulL9/CYNjOnrWQ3m
LWdEdsw4kVeRftPMojvWITF/vOazJeMEu/vYHUU3j5QrMazCnlli1rPUacBc0Ad2mATNcVgTD7/w
Rivy5WxypvLE1b021k8WpssL4WIdRbhVs27n1sEpo/6YtNGFXcVPBTPjPb7QMOuBTJFBhr9SPwwS
5ZMTdNvWytyd29hfpzAz96yK871N2m49IvcpDcEgronOfY8VtkSKVIt43pacGD3pZCNjtXi6TBWL
XBL1Am5bs9XERIXjFupYtblzzkQBDdcf8NflE0yb5BIcYfis6aa5z6OnXuvqM9T2LTa88MK2YBl0
U6juhT6Bd0hm65Q1Je7MemIhOQbB4jyMIFYQQN4DMxuGnRy3SiPOjGEh8SnYf1dtZT5bA4/lQK2z
GYccBbwDbkIVTbAfMkv34tzSTyRa63QuA9fS9hqHpmtdDRF5RTVZK22aXQz1RBZSyMitsM5Fl3a3
0Sxw2/lY99vKupwL30ZBiJIMwtBzZzQsG824NorkqxzH9tVJiPFsnXlVmVBSMs6EA0fxa783viH2
gclMa2nyUw/lBAyqDvLV5w6kwvzaYYE6F6K6jAhtSwfduaorcCoOIJqNkt6cp82lModDJTTriE+Z
0WWhH9NgmUaD0CUNEB21dUCrFzwaSWaurCma8JuFx9qiiYn0/ClrEaEPo3tIIJ14Ob03qk6NEHIZ
NZue5KVtqzn5KXbs67Z8yGQWX1UVVY5sifA13RHwNytPkO0i2RunBhFCViF5GBQ94gQfq00rzkPA
Cdae6SCq6Cy5N6JjGGnhuXKCYls2Kczi5VMnaNA3xW9GkRWIDTnF8UhR9qJJ6x0XK1rC265Seea0
xJBgaO8MOoJbgK3+ym4xM0xjIC54c51/0O+ymP281LmGohzV6a5/Nmx+qkidXM+6JumrWxPgy3rE
VY1ao7PJfJiXBHnndrZY+hmRqStkMHcSjB+2qwZb+jBWu8mvQmbpFicKqrvRMOvTAnzZRP61luU3
Ssb5PfgsS7bzjZAIdSJjcmk2hPIBPJ3CbWgBYyetZwfK8J4Jp7kTSNHwurPOGozPVlEKKpqQV65E
gAQW08O33ulvRWq490FAgjSX+bJPMKKTlFZvfRooa/ZMB6kDnkGJ6GHHCRcit6uRcljokMAHJJK2
ZoG80/EYo9SdWcD9dsXMY4t52Dlps+Nc+vgM9h3ho6sSghMvHORXDHJO2gSwoHKX0K886L7gxz7E
BJ/fA6FBQRowpERpzCTjf7F3ZstxK1l3fhW/ADqABJAAbmseWVWcxRsESUmYh0zMeHp/Rffv0xEO
h8O3Dl+0Qi0eiRJZhdy59lrfqm89RVcIMpA67VmpXZbweXNjTJ+L8EkG9//anI0zsd58HzhNvsdS
K8iE8nQzvejGSsc8h4E5s4ywT2mIoWTATX9hUnxrcJ8t40lkJ6mY8/vYKUjxooEHnfdNoy2mt86U
yyZOoqNnI/3WFR4Vezha93EmSiHz5tibV3VPhs1lZHpkQwqhirKuJhhpLWFLjKjb7anF9CAVzUzz
EFCp96PIgWEP8xe1fUJVAU5YzML0qbVbP6Yism0NwD7YeFx7MF6T/qcAuza3ekL09yiOX3cMHXeO
37EUz6x0FchWUMVhSKNLWKXuupPxKrFxWMzFIBc9vbybEBAVthypeekohS2y7rIdIDs6nqL0LaZm
D+Ohaa9yHE+LMoJDVuUBd9gmPPWpnG58HVZuAzbaza2nSrbZ1q3s6JDUZUOWH+t11aZLVmrFt+Vc
OHHDT6NqCKm3vCMja6BGtEpsBMXwGDpF9pD4CamjLn/JLfcLwcY6w3POX1oVHINoflQqR01HzHzO
yzZbRxYwV5m8FvBsLsAj7GsY2yBhdEZ7QUNPFTx7n2/hvbRNeCNOYK7fTvY31MOXVL68pa+CXcIh
boZ5M+5aHKW3xPidtLHPjlX7R5ri7iWYpU3cEcySZVb+izPnxVZWrVobaQ7DYeDexTHwajRwduKW
szKLbEnVpLmyY85funmnhZiL5DmfRL0kmJruI7d8qaOKPguzpLvWfO5tzchT2ckvvy92Sp/bOQLx
T2/bpq3a3xaJpuOEi5PIJTgo0jubiOqyB5PU3W2IWthXvdxEDn1Twq2n1yzkZcdwFMft/K5GNiBt
1rOwdtnjTzzFIbyV2c4pf9UjSVFHet5OpO6phwdx9XAPkjwf82vt6KeO/PQmDyhIqNwgP8+dYrcU
Ik/2ychMZjTTIerStzIR7tpnhlp2flCQj2apDBv6XqVnxe+F5SnINL13hc2E5qB/o1OIB7KuwWpM
QCqVWTwTkMrl1ulJUrWJtUmi1n/egQa3H5lW9uBxQCI78UsKXG9dRzvaGPVOTfjx+sYtjrIGt91x
f1p0hhPuCsNvNpYGEGzjjn206k1B0HltthS1YVtL5kWhw+voIpxSqJDv2QrCmHfs8OBkheYLlUBz
s2hrZcOKU2OE8diq4Yny2Pws/AmkPNURRZGDtruPzZP7iRlP77m8P83hlC0BkqXbksDwQ5KwvZy2
dZd+56C8YZj4dH4oNvBG768Gj7bVqmqWkZxCgqZqfgBmT5qLReeidxyGWTZSu9myf3klS8Km+eVZ
s9iZxTTuA4shIWtBemegiB+sVH3MiMVrMuA0NfjDIzuEgC9acOXNog+p2Q0PeU0VnSrtv3jz5zUW
0unNmcpLpDFvYvvhmeZk+jGDgInL0SIm/e6jna9a2Jw0jXfNDmKz9z9Oyv+/Wfo/bJZsrkBopv/7
zdLbn6b9b6+Jjoisf/7ngunfv/O/Qq8eIVWirtwbyWdYMN//547JF/+SLjFQ8jY/a6T7h/4r9Gr+
S5KSNT00c/ru5X18+Xfq1fb+ReRV3kNAAXfdQAb/Nzsm4f6v6S6bgMA9XcuVBhCdxd/iP7V5ykMH
mBwUBMN7SO8tBH+KHrKwGJJL41F/NNgQsPIagILqus+W1eweyGA2WABVIJ3eu6W7HgtoBBRtTpdl
mYUAkAoW3wMjovQ+AehcutHE5CFHFM4oYo6E+7/N0xiuVRSeE3msp1muJpOCxylY6giScCd0Rnhw
fhsARrpseDqs89288zvCN15U7wYT2VNXGSKmDNZ9a6+YNvbaH2l6cmh47CcoQ6IcPr0oLk6OP2xS
CbffCsdjH+XzacD/MXug5aNYXQhGgU4PiLNwisZk2YYcxTaIm5gxqjwzQKmVk/ZybYmnLiaoYVOV
uyFCdM5Ne74CETXWxSQdFssYs5o21ai8hJLqtg7WXLj00rXiAh0a0b+KcKwBOCSXJManrLv3A0OS
pmCdrRgty6L71FPOrYboNzYk+s9z4XE5xMHTjcNaTvVZD2MH0dIzVlJh/reYru4MGEhDijMAEhpt
Bl3KEcMqStTRJp6nkViTDzW0wd5MHefo4hwXbnOmRGth7YpaPNdtD0k0Np4tYcEab15lPNxch6Q+
7RRKQunQEwZbtaqSt/nHWj+tuacchzq4yGrGWBm8cA39dMiJogcDnLbZSmXT/dbFSc9H7ZzZpY09
ZNXmA8EawltJ6x37j35hWs5Dm+g7NpAODdpHjvY4wuWwSsIQsbXLWnngNCXFZfeHqHLzo2/2Zwqa
3pOqyU7zJPyVGK1qE9tAQhQuq0QYWMOqGp0CNtY27WcICr7brUJLtkjkzabqSX0UjejXhDNIT7pF
szSV5x5p6FXvM44OyhQRIjUvuAiztm8SQKDyYklz/bKaRLSF9pHQLv9Nb9izKYqaFKaGY07IWGju
Y6FpP9aWOGWheyNKcKmymJTQ8OFEuXcHeb6rOtYXnfP8TmbsMDautgxhyE1GIF8QZNYGTQiJRrYd
SVgirlL9lcPMHUprC/dl5iupDk3/w18OtvZEbBjsR0yfpQFCJwrXRde9iZzsXcSUuaZDioCVx9ts
rJemwYa01uEpJNDXC1fRzKgv8H/PIbW3FlvRVUUEErxRhRnFo4c8iZ+yxjGX0xyQiW0srNreQ+sU
6uwl/aZv2+ElfnZE/QiRGTjpnebNFR0i7O+05VJcwrp2ffVAdguLtcl70cGJ3+WasGjPRmCa9bCu
CBa8D+41BBu/C0aqV1i02fRIeLu4B5SXvafpI/brZNEN9aonM7a2EZE8nZIVi+hJmt5Ka/wzGT0y
cu8+KDnuwaVRP8Yip3LB6swZxvt47ClXjnFxVy7ETB8use4Ibw0UJDFSbWUY3TQ34sAMb01P/Tsi
nqbflBfeg1dWMI8zaS9FjfsZsQiQ04zdMaqgRwcuMmCcmDuz+Qym2V1azec4dsUK/MFqisxPc75/
g6KZG6RwNl7YbT1yI0udImJwM8flGOnvTpjYsQrH2eZ63isRiFM+4Ioz7fBxVEH4wqb0oPKnIlY0
wSXl59TFzgr/f8QVVvKPqeI/dW2S0BhsOCWkB3Lbu9hR2B/GeHj1AptWPOc1lCkLSC7fdzRjksX+
rcfExUKwwA823yPszL5BVHHvjWMXwEt7wvj1R6Z/E0O+5jNM6WIKWlyR4s8AxXsoTNiLEqCI4ZqA
vYtmPTTfUWIPD7ZL6KzKMf/0RbWxBWpN4H0RNaIhCrP1KrB5YLU2ezRfr/yaJ5Oq5u1Y9dBUqOe9
AcjxsLK1Btu1OsFQF+uk2IZkrWSrm0VPi8HCUeYp86DyZTYN5IRBY9ZHOmaHVoM+s4l6rJp0P815
cuByRZ4jF2sbNZKOagMzoGVuYuAhaKPdWRXRizJ3wFovQz9sx7oGuJjeN7uckqEOxa0ITHoj8LSh
iA+HhjF/ZeFdJl3UGNxoEZ7xQTBHEh3CPpgx90kL1ttUPukcBYqLXEo1WvDB2qnfFX+DvH1PfYcq
+BwH31TjQYTACyyTkMAlN2GISwLqI4+Xtmaji+8Vn63trxLqhRbU4m5tWZOkDxT3SBjRaFPmlZAj
yFWb105CtgLKU5ixD/CMyGIhCBpBc6wNhbpi8fCvFRpuAdFAOl75PsLGPMqYXOPMKqhryxoOQlud
ElmfG+yd0rg4YA/TWPYQ5DpOSFRCxwyeksawydNTM2J0Jj/kQ7E3UrmLwQC5qbfGqfI0e+oF48tz
FvJCibK3uCp9kM2EnoADHyz2NgMABLi+aiRTaW9pzAMOiGypiHju+mbPc1VtJqM5IKddfLISt8w/
1mCibOXph2AgiFbNPrsRj/9Oz8FmIggLBmi6hZ3SB2cCyIhCR+RX+Rveah+1Hh67djL2TcTrH5Fi
WdS8MJk5hh0JiHY5T/aBMVyAJoHaVF1cQI1VldFAXOKvroa6ZkT/U7lOt1Fj9Ud1k1xKNXEvJdSo
e0dvEnewNtVAMUM2UXfdxPCi7Wfd+dmGy8RjxACS5OQquyDo1ig/sJ6AeBNK2qMCnRqCLUub4yhB
qln1JihhS/Znr39PRLJD/sGojQWUUumdC/f5YiIF3a1yH8rzmk1iGdnO7FXMl4VOtyqkxrcQH+zF
tgPRmZ6SliBoxjepqWIRqni2Mu/NhVHHH7xEiBwI2rH2QuNpS7GTQUsPXnTnOllWD6z90zXm4R2L
4neFG32r/WxrC/soFTYgsmLcevDmLWwRvPS0fHioXychHarKosEivoqmFLkCdilzF52An2lrokoh
gnmKBJmL7XFpGP1jMbUw6vt5RcslF/IWTPSs9lMUtHSTI2fMXv+iAkwLc8qTqwGiB4YdJ5PnzfWZ
6rJmQYJL1F8YG+0HNnSkOiUM42RMD/PUsoiPb4lVu8esdj/rPtFrS89IDngj3Wgp5+gdgiNPRPUh
tUG2vqVOLQ5B6UU4FsMRMu7kxefGwasc5/Mtp5VpoeyUuI9v/S0K0jGO7BeMDxARGJ/u/Ol0D5Zu
nfspsdzwDfRTsNEi3Xh8n/dMK/nJt0ZGJJ512Ir1pqC6jU0SzY8AH6plkvXTRiE3L7Sm5tPLN7P3
lWY10aABctOABZ2OC8PAp94LOm4gnXw1kfhwRCX3jZFcck7Ro1UEzgoiuFoYF3L51KYMcw02rHwM
laJCvsEN3qWP4EhVFd9CruDrVrL9jnOnhgtNVbg1I4DVIJO8AZJp49ymUgsySrh+lWlvdGM+VmNf
PrTMPkSI9jpg3WAO+NtdcX+4p5hU5/utoXt0TfrUx0rfPNs9+UV7pquVnQOLlF1uSI6XEN+1gymH
U3aGXDb2xo4nUocpbNa/Cke9MfIy2zXkVknxW8iRzbUr0VgGywARAPAYFLB6zlqIhWWfdmcr7/tF
Y+NMiAVfbw+MNvjVaxSMI3oHKSHPAotMpzKJNZpS5raYjr2RJiuHlCKgyYjE+AgNIBXdITf+8owh
kI1J9sPt956C42V3r9pkeUIR9Gl2xEMf+TQ68m9eDJCqSHBr+ITAGgkPUPnlamCjPFc9rvdAuygQ
JhFElMrwskuKwZfBulMfqh5dvEN1t5vDmXPNiOI1vV405IbDq5N425lGKjKv7MxJRrzjf/3ufaZR
wMaXJu7/sNKAfudI3PaFe6VizTm5HU8UMJ1jQTkUZcEW0Hc+xOuvCqnCk0Py1dj90fR5jWa8AaB/
ia84Pxl4I86TUSWEltXb5E5/hMoeG6wY94mVWo9RnJozJNltqaivwYh33+OToEs15FU4M54Zf0UZ
XDQmkY+i0XtfTpx7V50mB5qYP7lF3WQ/vQ6sSUyUJvweR7QdakkHeOGlBQx9Dh6LPtq6IYwYUo+o
sgS2opx0ziNr40d3jD59P+IrDEYOYGQuzGqlo8/Q6PaBtliyWtD+YVU6w1lkOdUzFj0EfYXY+eMH
2CfFvb6wl1uXlJhs5E6G8VdgvYwz1Snc3vqx/lU3BBVl8OJ4tIjc493BczgF30yfv7yeZ4gTmkuj
/iWs8937oGk+TTlafBNfeFhe2Wy/Fl54nSNxLOP6NTH6dW0MeNSbK7HGHuCh9+im9MrEQPlMq0wh
ztCOh5HJh8/TRP3h/keleXGrHboQpI39miIUsjt30/J4cdEV60Ff01m8l7rapRAd3L49lCFPaCNc
5251xFf/ULkEhCxi6gueCyNfTV6OFCYCvbtVJuxTpXc5PYwc2u5X1tMFWJ1nwyfvpLLnwLHPaa0v
k2dcwVKsG/mrq6s1lulTBAPYa4xVTUZnruvk9K6TMt1Ytvkcl+auS3kqW6x+BZjt1LmM2vlQVf1s
NuIcqfABDpbAlubX3h2t8sFGh3lPuV9dEZyYfxHa4hFikdN9j0puJkacDOkOGgp4kJGjgEEAdI9i
tJNp+eCJbl008Xfgjrc8HFEEUq59wru6vlzZdf+cJPAFCkSD+7emxCtE+dWmwISPOl8VXEeFekqr
KFtZAzmMEXanwONUG/gJK3EA+bmLoQWS0Hnz4ZzTkBq+kXGkLJBnMLkOXTnbIIqfQ5yaQ/3pmduk
FBD4egkUxYUPMAXXTgyvUQ/8senXQYgHBG4wMsgLY8Ur6gXJ65bbsxGH10z2myhNSrRS/FSPtYz1
kdKTbj22GUmPIrtmo5Hs7YF5CsXlbGSmeUrwKZnV3OzbnocG26B+mLlHVQVhe75NuSn3EdyGVDY1
F2VDLW2/33L2w8+223MSmZexQwHg4CKAUUOSGYynBIsFPZ96Z4QOoia+M26AoDty4PPZFB7LaDzN
GVmoEh66rtSfSvIXCGlXsHkPzaOXXxrlvQVF3+8qbhGkj8nedQ2SehpgFzPmhxwUc0Znk+jA4rJE
+QTYeEvIwoY5DF7E2JMd1VuUK8a4yH6A0NxtvAfpn7ViLEhjwWU+PjM7fnm9/UXJQ6MZ49KB00K2
P/2v8gFgY0c8gejqmCc7cNFfrNz9feHU/RKBb1haxbCJg+ZaR+wAW6N6kzIFNV37i7Axv7QxTM9m
clE+FIAgpAYnbF2IMT7JVnXt7RRIpImDYzKeZQ9oyh5eRYMEUzWoVWYd4FuAL+nCpO+q+cOieW9h
27GzaX0WM1W343VJNsFUwG2IOw9ldk7wjj8kkQW3VsCBrOM1+Pn4YLBn6UMwJJUakJt43UF+6LZx
LT7sqmKIriH0gmYd4U+nVe7uWWGvU4ztS3jJn3AayN9DGZ29Ez1Q1YMZJe1zmeDPCFLyoro95iie
KxfQaYQrZICum/RsFL3mDvDJIFDb9bG0QppBI0A7uTX8LlJ8Y7lnAKGZ9Q4cPclJpM51kQ0ne+jv
UFJiSS5Xjmp8Ane+YtwK6bhtP8j4EuBnsBlyvRocY7r7hatl5LbHKUZga7vwPSLypLSB0Yulchk0
2EA0USNLDw9Qc6kLdxEnk5nlKNnOoucN2nmKm6Tbv7MZ474wPOU5gIZI6w6AVcpTHO4en9Gz4VXO
ciNq49blosQ7D9gqFlz8QExtR7vNdkKE3O5m0rASBR4/LIJA33BLYDgLUg7b4R7uzHBGTKPEJkLn
pyq8teOEBjoK8kZhTf3j2P2u7GFcDU2lObkH1Cr7rDrH34PLH1YsS9eVAEtQQ7psa4TKvG4ehlTf
10JbCyl2ATFuXLMPyiz17YZIgayof9Mk5i0zLnQYKWkzCt0/hWfRd5pD3eh8Lz32tfmkA6xVRt2s
nC66tmZ0sxPjIfQp8gsDD9gXLZ01txxmwbFbWqyI6MBLr3jMvxNI5ys/halWRWfoOZtM6Ptb1C6w
E+INrWDfLqPM2LP4DOdyPfcef/AdaTPl+GGRL8u0BW1sP3eE/BfIth8lht9V4ZlEpT0qQJSMCZEa
59BmMjHqTWJKtZT0hjcm7kG36MFYb2kXfMUGgh4bSZLaYI2drF9id2qW9OvRGUowqGvW8aCD34Yp
yHWhSEnMmcvCpUICQZXoQrGj5Qe2c5JPC0+P5SHC4F1HKY0yVoE1B09sO3Y+zUPYJMVehRCzSBNr
9U0Pj1iHvJTvV6YbAFpx8O4/RE0tyFzn7kZazdUmY7FLUmtpZCmzRSW9wxBji/75GRuxeT0MdMgG
oWEceKNwI+Sus3J9tM+fH4o4l4cJGNpBTIoX4M8vtkGCn4WVNYtvOYDjSbqNjWAF6F8oNoAWTXmT
S81z0Rzqko5SpBmx+ImiO/c8uh1FMezjeyp9ghWbExanhhEVhstGau0cHCZUIOOIrecel00xbe2y
BDbARvLw87OhZajxp31ec4DlpMY7mqUshd+yyfQxHAKuIj+f/QcvUDvhStInRj2zz4395/P+k4tH
Ev93Qv6fX2MKJeRYi11zT3f1BcWZQ0Al46BnGiloE1ggQ4tDKcW/f4hLrq1sVt7se+J9dF20rgLS
yPLnp3QCexTnNUl58BPC8EnL+UMX6gkDMx9oHKxqVZJueefVBxiz6hDfrdkWZqalVfJF/Pmh412z
HoT5+c8vCRd/syrrrRIdkto/H4Bi8+/f9fNr6UT4Y2p5tP/zgQE45cpWDHNAafcogNBwnKw6/PND
oG2SZT//P0lwsVNBt0wD3gU+4JVFITpj63XGoWwow2ojGGh+oWhlC4tzFTEP9zRhjAMCtirCI/5G
c+87ySI3+5lsnUU0qC/slW4x3HaE2OOMivCU8aFrllXJZSUNDIMHT2ZsOQluRcnBD+vFfMxDjZeJ
GSnlLIWQMQvOU5o5vDRijzsj8kpK/9ZxL//MwgD4UvZ77gTuqZuSLdx4EkeoUsb4JCIazwqmW1RI
uYgcH1xOAszfQFWckuJlSpthCxQAYxDeuNSxv6E/QHBzUSCyKX22wrw+GfQZ15YXg5QRhynC+Tmz
wOOeOQB8C7srNYANjvZ4bVWT3tRluZl92HIVmJEdJSqcql50mEHYLnnMVdjaiToEnTkui8zclebU
HSroSqAsXsyxEWvMN5WsDt1Q3LgnUkjm1t4+DzuuS9qj/07a7IO2RtrxQ8UQJ6Iv7r4s7w0r2cjw
XmGRg/52wDiW9W8lKowSD5EjdsrmqgLTPMcQIwv3NbMwI2Xa/gMB/Ulzqc4VhkgCYXsbFnnPVn3p
5CmEN/ECim5auO6iyAjiOp1meUKvStSPz83kHdLsGTYUeos9XMLOeQx0vR+C9MFM7n0N1StiPPf9
klhMH5Yvk8MTd6ZDqe/6j7gIrvdPW/sWqxKaE7H5m3Sepr9LjIAUsdQs4qb3UOFGDgF1Gmbx5Dre
G8YHWs4RZfPYfC87nqzVrH8P2n5v+Re6KcJI2/HQ6UTzK57QsCvxpFt8eYmEgmVBip+at/u/bukg
N5wzKSFkzy0BnOga0A3nVi5/y7g+YGvgy4QL0efm5iwwFTzXIfPPzNsjr/NyC7HhRbUjlmCS6nHS
/W6GlvGKey4KOGel2Nc45Y5N+yzSO7DjTq7gDrgXKsEMp9c8GznlFV7MISn+ZI6TszHpq1VJIi8h
aB5HEPS4VYD40fPCtqbnWgTfMnLnI+mT+myBIV1mU9NejIkutgDnDcc8AHgj1igOW7dDpvcNSBgg
c/udihN5LVExKxfEmMkug/a8cl1orPTlPWxfstm7f+lYFNmfANHWvW18PBQVt1QRsoTwOlg5cqCT
Wj5ZXUpHe+WcBSu4tKfbLsRJz1UXwTdUZy0BSN2/Hxp88oY+JhxOVXO2Jv+t1+Ynz0pQL5X9q6+w
lzgh/2al+0XeT98QC0jO5etI6GgLqm7gw/pZ4uSNWIgy2NgX2lxgsw1Kb9BrMvLS7slCrNtJrzLJ
36ZfEwR6SzTQzJq/XoYQOgMdmAoKqSLXGHBiU4uVsYgw+S6u7BHMT2x/AGPg20OjnHICgtLqMezs
30PRkzoP0VyrhmRkS1uRw0/uH0oS+t6yrPktyKpXvgOMhTdpmPS8HatX7VmXYKJZ1c16OkgcqnDU
K5esYMm+3ycJ7lCVM+h0H1D1Sqz9TsJyn9moO7xIEX+DwePmZoNi8tTaTskAJE3P6IzFRP3CBKxW
LhhAXid8S3x9dL3qzTTcB9o58xUyQhrPb02v9sIZLi0FmEkr+czCd7CPdHtjcC2arOPnNHbVxpeA
JCN9J10YzjaKgHa0huLBSS9glXHbCgSNfBJhRIAE8Xeo2e9GbOMn8znMj5lnnbSWH4oRDASuzVlK
GJJqFBXIL99jc8PLprS7P6Kab7W6eqJaTw4yII49FD8+QHEni2AVvt9f8Pd+CRx8a3oI97ZjHMYG
1ETcObcs81bGlH42fbQLZLXhrzavOokWFwzmdQpRYhgWxMqdxpe4onwlzYzHIsspdfoyolDjj2z3
M2zASaUOwOeIShyL5aFLac6dWucSsBO1D+EUT2loG7tMTg/oVJDj5dXO2xuAuwWeacpX7MvP551a
KFAwJ2gia+nd8KrHuKF0DDjPwpoZuR2YO4tE3uurTHgVrK43nZO/ePGIrz+PKHMrpz9G0G4rX2Cg
RFNZjC4imyvA83ePjcd7qQc7uPR1CbQ7fJQWUMNp0NvC+cTzXUNCcr8JflyHia2tVi+pSklnxEe3
NB7soD8kMU/FMbj6qEl2i1AUtTFPMMf+bMAOGRP0U9//6+dfZkVxEbuz5xLvQ5OmdNp4Fh46tu7a
3PFwhYWtUVhHk/i8/kDG5bLop1wj223Jg9Yo1Sf+wUfMFBcduMu8duYdxTD5qi+8ec0McorN6GAG
zrNrOm/wG5dgOgA28mqkiS8n6uR9wA65o8qwWWKlqFnDLAzkU2byNdvXQ+rKNevAT7NDMu5y6r77
kQLJR9Ntv82IGUdkmA+bbc77hIN2m7f9xeQwsGJWNvAe6gqZ2JrRJf3aKpbKYtuuqRFJJ3ZidUr0
jwjBcqrEGcbOejKddzWb9+1VeKSgdlUClus8qJWRyy6FSnhP1b/S7h47BAslkuRix2R+W3iHQ1v+
9n0UJLpe3v1crZu2+VKT81Go8rWkFnfZJS9K9r8cj8ZlYNg3Zo1yw/3R4wBIRjix2Wfc2puA7cQC
uRSyjf5y+X6G/kjPOgv9sbLWPtnTnT89RanR3tLKPBGyFKYCkkpG+ZKHeFs5aeA4qJ4qZN5Klb1K
PL6jdTeOIA8SXgmuVuwp63cE/XuXBiVgqmUvaWWfrcIREHJQsBazN1RhnE3CBhyepoOdIAU4MbC/
FdGvxqBqbFLHsmXycYjYUhTiYcbXV/cOiPDifTo6nzjdKGCanv3J+kQ0A/459FviQajNRfl9f38T
1AATSA0QEhugSazOy9GRz+RScXUSnUskW7jBngBps2nztaS1T3hEs0ixR17rXpouuwf8KB1V/Cmu
8Vry1MQGDTSwYG5xtfOGNQAnpNRrIvzTPkYy/hn3vfa3kOhTbWRoPMzW/Wi+lH14h+nxyAS7ZYHE
Mhz+Fo1hfTU6WlLpCXiz4OVTriVGnqXQhDC9yNpn/L6dcVBW8kJDereJ7rxY17+aWZocOzYlNoio
ap7ZyEC6KqrwOUjkuxmzF4gAlE1Z+Nqa/VE2PnA41RxDgq58FoqjFbXcpBNvZTpvKcC9l5xnx4rr
EKoCq5DWV/QjpbiavE+ipmANPXdFJyZoqSZd07NB8NBaO2z4KVknSRwjgyzYHgzbynDf1JwQE2gK
VDqL/aSXvClBqJMhcksnD3B6kd0YgfAoTN47xpudngkvMW5pcM90Y1U2O26i55ZZqnXePUyIq31H
K+Boyo8RuWI9VzxX+OY6EC5j7L2RWlthRTg33cgqulRx8y7mFPDgaM8rA2NSE+AW9r1oa9lULLE9
OQQRBDm2N1RNzb9ZBh3rhltF1bgPUEq9re2PL7wUNIfJVbhAgbD93AyPliGTknXsO9EyKTnIFHAB
AsXVCnuYWjGsWUzN/Mt5RO1LvEPhhO7TNHfSM+8V4IEZQ55nYJiSQbcZ0lLt6mg/05gNRqg8mAqo
aD+wLiVEBxkhk9dgwhhCe9o5R7fasnM2wSdkj25NW0yUpSfT3QfZA6Cs+tZZ83GkYnTPyqw1Z74l
bcFkw4FV/HRpRv68d2r4jrVJaLJO8Uqh5tVdwRwZm+BtxpcWWWgA0Uox20n1ZBbZ4b+2DRAi230P
6m/ZwrwxaAiECJg8Fsn8SMG05JJgwLCOhscwu/lVdJzRRDwDWaxCvZcddON8Nv7qeWallGAir2no
WVai37tu91cEWKDJr26d1HxxjI88k39MKhiGUpRHmyg4CzOAMxbO0yASsFooSEiG8oEi01dI78ew
hPNjILalM73pUJaAZsdyQ5/1bmjah94aYTdPAnGQ4pkwtij5clx/ISCxArQyeSZOAKJtzhC+a8w2
6b7p4MPEiKgTLaJzFWzlCGASstjWH1+RZ9AIpeFt/Lb/KgVrmaIOn4bRe7fE+Ioc8dKVQAnxwuit
UdCvWhIRbabflkaRzemCCzVbmwgK17LoQgLNxn6uTQp2fKpHrSFyybBwkBh5c00lPaB0apXQIPtN
W7p7FaDVR376Oefc2rrifcixP4XdRwNDq4QAsTTrUDFQDWcW4udpZHNgqkgCelp793Bq2dPaCi8P
eu5IexnXT0hzO6CqFz/x8ZzNFN1OHNk7sGkXN3IYtJA6XXsTkznvB5HBrbC+iDC3ZG6sVRFRl2hE
0bayXjoa3wi5MuyBVC83NnRePy9wb5MlLu3+FpTiqfd+Nyl55ACIIdP6V9127zJdhrUuzrmbMtvw
vxnLEkHgPN+G4XyyTRqzC9EAzRDOgXU3wQ25boMZLb0xd9z6DHS/9cBFTI9rWRUvSULBQkHFaO1o
e0ViY1y18TLsyr+qpHIv6CKLEgb55UwjJXvFvRU3sR5jx2z3RLd4NE/yvfvyKxHvMsU2CYmx8yxQ
fRNQUYIViSiJ1odcabPhxXfVORYy2fq+XLQzvaSueknCRm2DYn6CQ5UdEt6/DHx5um5FTaR3jJuN
zjuxxiUDIapls1buLLsdluy3nuYoFAs3urgaZR1a6Kf0RbLvRX9pDLqX9Nj1K/of0mWcjIS+HXcb
lL33aLjTUkrzlBr2sI6RV7BTwt+riNgmI8EeK9+xzAnX1TRQR27sBOn2WxbxNxNpj0OvZ4cb1Wvb
HH//uI//nzFq/0eF0X9n7tx6nDaiAPxXVn2vZc/4KrVIFdBCK9qK0qI+msTsWpuNpTgL7L/vN55x
1jMJsOyJ1Bl4oUlPPMfnfn1O58P+brG1yO5XcmuLpgU9b4bHfWk5COgY0MM2HVGQTWOsV/k9gZoe
+EsgNi33ul2zC0nnCb32StVUVE+Hsfw45+RIpo+/z7IsKcu8aBhflJpD+9n9EiqzWun44V934YKn
x33Hu8FquEVcsTzqsh+2yyp2lTOM6CE4CCAscNAkRaqLsqz0SRw0DYudap2ycMZ+TuH5/4KDdm3G
/PXjftev9kscMIiMDuiHICEAsUACO6p40ao0k2/MAeCSEOoyqfOUuBxosCc6JOR1TfeBDAtNYl6y
mf9zuGWABViFeGjDxApzLO0tRMbjSP0hLOOxQ/Aeu0lQmZVdDAgOu0G+VSbkWcKagKxg15O9JDy/
REIFqegaPCgrfSK6vTI0LKQBrk+gjKlptSMB8OldH/SYaUVGKk7Hsl5EWMiaworp+1lz30oD6AWu
XzPj0l0yQEKj2IPX0CHPDLnpREcKEK+SioM8T9KqUPwJpCEswMiPknFLTmXEd32dyY0D9iDS1JXX
GQrGnEAQoBg1GoFdhE4nWMkTEycw/kKqGSECTVNcpXKn/gNWIHROe1yjK5rcYtOJzAxg6KNMJVaJ
KvKSiiFnGAREQOVLUjJlEp3pTMjYkKCKUomJIEUeggQn7Y5YoaoSZmDWsIKzHKJjBQaXWLtVoBSY
GtowhwJCPykPmGmTkCittRmUFJeFXDOpScoIuAFpzR5D7VQinOXZBQXSsi5z00I7neh0AmJcS1Wi
qhOqVouMpm//+jQJ53SpsJpHW+KIjgbIfx51Sn+zXVQnOElsU8ycygv85Zp+6EzjSNITPZ3osKBA
g9hErpIcyyCtGdZnj08L3B1eMHEFpzKtEorJMECCSbGgMQJz/KB6Nn9CWtBgiWHNeeq0RnS0kOW1
mCPyNKH7E2OzuNd8S7FYNwk/U1IafS8249INipmTUrGIv5QrGD/LbZgsDJ9kaZlkDGSj1NjqoZh4
gbHHkK7ISmTFOUPGS/ae5Qe5t6SCRhNjS0l+pu7z6GJoignqUirIy4RhXYzen+3EwFZucjMSQ6OF
o/MUspJhCUIi0DUmQI40xAqeTnj9Gk+KUCrBVqs1LNVFxAqaKK812wRWckGkFOsAY9DeMvAXiaQy
wh+fao60RkgL6AUpLVRJoSpT+OXcRm65FAh1kZBhx2fGTphOdJFUlRa51diPpwXEIq6xLooSqlpe
vyLImCIRibEeiCQurZg1WPJSIkgThujjNYXxsybDnaYKRNXOaIju7WsmHYn9ZeJjSldYf/fybkkE
U3KtAguqjE4doqfMsniZUVAg6Uz2cCbywEAum0Shdyi0cpGj6KhApfi0QiygFRsjCovAYa7KpEpx
I3Xjbh+de6CI7Ul5gOhpzVyZBo/5IOiWPIAeqHRKxi3a5KrKKrM5R8YJVWJEfdbgDE6Hd73EQpYS
RM2JqpRmtU5cikBlZFKE98dVrgi+VAcfMOAFnEQKDOA25SKL0clDnEQzkE5GBbjKeIBNYTaHmRPY
RBWJBFCk0jlqEiMtiJ0k5CGD/Mgb5qexYFKLVUUMeU7ARkcLutDiLDPTEWF3wgHNaYlQEWhsCDYT
VbC0El3YgInypdRjzHXSMDWS8JDzAgK5kKk0IcWcZS56H5GriO3KREuhQKCUQJGhrCoXNQoEAglW
zGcTXow3y17nYiIgmswbrshYW1IPsGCJgEQ0SYfolCPBHHHAADehKHMCRy5zEoRNsqxEOxbapF0m
BMUnCowFJ+UFnZQ1EqWZq44CEwmPmcmvJSLzPqAQmaGkcWakWFAIxAZjw7gdSwuxKqhKImdRY0RO
x+I7IoEI+2Y26y2IlxBG13iEvOnDLZdYgP7ZaUmhQeYUcET3J7GWSV+/JoHO/quqgKHmt7y8f0Uy
hU2bLL5xCsEa5jFhgUEV4rgB2UNKywiluzhyIApINVNmgX0YbXoRs81sMBN5C4YW2OBDUsVqxaPq
KyxIMkrM13a8Yq2RiGjBSAQpLWgsRLbPYQY7OzikBVOYQ4aVWJrlmPi8BRaKWkdOJBdLUu34HU4u
BHYy/jOxdgyEJt7ii0aJTQSUY9MQl/1MUSqmMt4CnexwjCWGh5uLD2CbQ/MHnTSb9dT20Xfjqe6Q
z31hbvo4/twVd5sKbtPQ4H3RLACwv23LvM2/n3gF4D+Yp198OP2bLpXpd9z/7i54/NPeb823mv/j
i77btbsVC1enCnP3mL+3N/SO/LRp37U37XEjwv2T/Pid95wLifgVwON1ANcEo8Vwd4zN2vqApxYa
OeDrdju24/yI5jXaImwp5Kftpn9PQ5+/ucGWdYphMz5/166H5VPbKkE55O22W+371e3eAz71JkiB
P+s27ErfdUvItrxPDNm11lwM7y8Y8H17885Hu3HQ5l89uZXjoO+/RN0/g/V+7VOhLcyTPv8v3cCQ
IB+yrXOSQv78dvpJLDweGS/X7ZVHgJmt2JY+8MvNpmeaj8+RttpJDHq77ttAitjWIzHk4aP/8mxh
jhTsb8eyyRZ7iAED4HZ1fTfzxCT2KIk7A5OYqUnjEZptSlr62K/afutJD5frlMNl20m7XS/R4RKI
ctDj2DKsYuz2e4+mXZGCGH6/YtVc6zdW2uyfHDS6YBz2HmW7Yis57HHs+csgXg/pNmN1DujD7S4E
bRIgYtDDdh/IEJdmlEL+vXu3awPryYWq5aA/tL7ewtU30U854I8XL9obRsj3vloHvokrngP+r91u
7DxJ5TJ65wD+qvvUrzw15mpKzwH832F3PeNg8g9smFEMemArzMXTdjegKX3mtIGs8/zAs/Y65H1b
gC4F/8dV72PcBp7EYK83WCS+V+OiOWLQu+4y7F2fUmhSwH922+14t/nQBm6Ca3ySgn99Nay7i5fj
kW6zzbZS8H+xieQ0Ibr40Xl+4JgQXcBaCv4N2O/GsfNMCldIKof9yfcqNQ99Bon79769WsoUV+0m
fdx/ut0Nms2DbNtwxZBP7S+0aXgp6Lctemd7ufdZk+iySWyKgXdfWb4o9J/e9uNqYH2oZ7lpG3EU
P/vdwLyJyxkJRveQpjdRvC9DPhVpeuKFpJ6bW/uxs69+gQiYAbzadO3uyX8AAAD//w==</cx:binary>
              </cx:geoCache>
            </cx:geography>
          </cx:layoutPr>
          <cx:valueColors>
            <cx:maxColor>
              <a:schemeClr val="accent1">
                <a:lumMod val="75000"/>
              </a:schemeClr>
            </cx:maxColor>
          </cx:valueColors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2" fmlaLink="Analysis!$C$13" max="10" min="1" page="10" val="6"/>
</file>

<file path=xl/ctrlProps/ctrlProp2.xml><?xml version="1.0" encoding="utf-8"?>
<formControlPr xmlns="http://schemas.microsoft.com/office/spreadsheetml/2009/9/main" objectType="Radio" firstButton="1" fmlaLink="Analysis!$W$4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504825</xdr:colOff>
      <xdr:row>8</xdr:row>
      <xdr:rowOff>171450</xdr:rowOff>
    </xdr:from>
    <xdr:to>
      <xdr:col>11</xdr:col>
      <xdr:colOff>304800</xdr:colOff>
      <xdr:row>36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19</xdr:col>
      <xdr:colOff>428624</xdr:colOff>
      <xdr:row>8</xdr:row>
      <xdr:rowOff>180974</xdr:rowOff>
    </xdr:from>
    <xdr:to>
      <xdr:col>30</xdr:col>
      <xdr:colOff>247650</xdr:colOff>
      <xdr:row>37</xdr:row>
      <xdr:rowOff>28575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11024" y="1704974"/>
              <a:ext cx="6524626" cy="5372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523875</xdr:colOff>
      <xdr:row>0</xdr:row>
      <xdr:rowOff>76200</xdr:rowOff>
    </xdr:from>
    <xdr:to>
      <xdr:col>30</xdr:col>
      <xdr:colOff>247650</xdr:colOff>
      <xdr:row>4</xdr:row>
      <xdr:rowOff>66675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523875" y="76200"/>
          <a:ext cx="180117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552450</xdr:colOff>
          <xdr:row>5</xdr:row>
          <xdr:rowOff>57150</xdr:rowOff>
        </xdr:from>
        <xdr:to>
          <xdr:col>2</xdr:col>
          <xdr:colOff>38100</xdr:colOff>
          <xdr:row>8</xdr:row>
          <xdr:rowOff>38100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123826</xdr:colOff>
      <xdr:row>5</xdr:row>
      <xdr:rowOff>47625</xdr:rowOff>
    </xdr:from>
    <xdr:to>
      <xdr:col>7</xdr:col>
      <xdr:colOff>47626</xdr:colOff>
      <xdr:row>8</xdr:row>
      <xdr:rowOff>19050</xdr:rowOff>
    </xdr:to>
    <xdr:sp macro="" textlink="Analysis!C3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343026" y="1000125"/>
          <a:ext cx="2971800" cy="5429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95060227-6882-4111-B8B9-4E50BA2C98C2}" type="TxLink">
            <a:rPr lang="en-US" sz="24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ea typeface="Calibri"/>
              <a:cs typeface="Calibri"/>
            </a:rPr>
            <a:pPr algn="ctr"/>
            <a:t>Mixing bowl</a:t>
          </a:fld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0</xdr:row>
      <xdr:rowOff>171450</xdr:rowOff>
    </xdr:from>
    <xdr:to>
      <xdr:col>12</xdr:col>
      <xdr:colOff>133350</xdr:colOff>
      <xdr:row>3</xdr:row>
      <xdr:rowOff>152400</xdr:rowOff>
    </xdr:to>
    <xdr:sp macro="" textlink="Analysis!B18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19125" y="171450"/>
          <a:ext cx="6829425" cy="552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54377024-7CF7-4EB2-AFBA-AA5300BA1015}" type="TxLink">
            <a:rPr lang="en-US" sz="24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ea typeface="Calibri"/>
              <a:cs typeface="Calibri"/>
            </a:rPr>
            <a:pPr algn="ctr"/>
            <a:t>Summary for MIXING BOWL for the year 2021</a:t>
          </a:fld>
          <a:endParaRPr lang="en-US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571500</xdr:colOff>
      <xdr:row>0</xdr:row>
      <xdr:rowOff>95250</xdr:rowOff>
    </xdr:from>
    <xdr:to>
      <xdr:col>16</xdr:col>
      <xdr:colOff>552448</xdr:colOff>
      <xdr:row>3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7886700" y="95250"/>
          <a:ext cx="2419348" cy="657225"/>
          <a:chOff x="10201276" y="152401"/>
          <a:chExt cx="2419348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accent1">
                    <a:lumMod val="60000"/>
                    <a:lumOff val="40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2400">
                <a:solidFill>
                  <a:schemeClr val="accent1">
                    <a:lumMod val="60000"/>
                    <a:lumOff val="40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rPr>
              <a:t>Kitchen </a:t>
            </a:r>
          </a:p>
        </xdr:txBody>
      </xdr:sp>
    </xdr:grpSp>
    <xdr:clientData/>
  </xdr:twoCellAnchor>
  <xdr:twoCellAnchor editAs="absolute">
    <xdr:from>
      <xdr:col>11</xdr:col>
      <xdr:colOff>390525</xdr:colOff>
      <xdr:row>12</xdr:row>
      <xdr:rowOff>161925</xdr:rowOff>
    </xdr:from>
    <xdr:to>
      <xdr:col>19</xdr:col>
      <xdr:colOff>352425</xdr:colOff>
      <xdr:row>30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409575</xdr:colOff>
      <xdr:row>8</xdr:row>
      <xdr:rowOff>161925</xdr:rowOff>
    </xdr:from>
    <xdr:to>
      <xdr:col>19</xdr:col>
      <xdr:colOff>314325</xdr:colOff>
      <xdr:row>11</xdr:row>
      <xdr:rowOff>133350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115175" y="1685925"/>
          <a:ext cx="4781550" cy="5429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pl-PL" sz="24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ea typeface="Calibri"/>
              <a:cs typeface="Calibri"/>
            </a:rPr>
            <a:t>Revenue by Means of Order</a:t>
          </a:r>
        </a:p>
      </xdr:txBody>
    </xdr:sp>
    <xdr:clientData/>
  </xdr:twoCellAnchor>
  <xdr:twoCellAnchor>
    <xdr:from>
      <xdr:col>16</xdr:col>
      <xdr:colOff>266700</xdr:colOff>
      <xdr:row>15</xdr:row>
      <xdr:rowOff>104775</xdr:rowOff>
    </xdr:from>
    <xdr:to>
      <xdr:col>19</xdr:col>
      <xdr:colOff>371475</xdr:colOff>
      <xdr:row>19</xdr:row>
      <xdr:rowOff>66675</xdr:rowOff>
    </xdr:to>
    <xdr:sp macro="" textlink="Analysis!N21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10020300" y="2962275"/>
          <a:ext cx="19335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53DE76B-9B8C-417B-9D66-192DAC36B92C}" type="TxLink">
            <a:rPr lang="en-US" sz="44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pPr/>
            <a:t>45,8%</a:t>
          </a:fld>
          <a:endParaRPr lang="en-US" sz="4400" b="1">
            <a:solidFill>
              <a:schemeClr val="accent2"/>
            </a:solidFill>
          </a:endParaRPr>
        </a:p>
      </xdr:txBody>
    </xdr:sp>
    <xdr:clientData/>
  </xdr:twoCellAnchor>
  <xdr:oneCellAnchor>
    <xdr:from>
      <xdr:col>16</xdr:col>
      <xdr:colOff>228600</xdr:colOff>
      <xdr:row>14</xdr:row>
      <xdr:rowOff>95250</xdr:rowOff>
    </xdr:from>
    <xdr:ext cx="1669624" cy="37414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9982200" y="2762250"/>
          <a:ext cx="16696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>
              <a:solidFill>
                <a:schemeClr val="accent2"/>
              </a:solidFill>
            </a:rPr>
            <a:t>Online</a:t>
          </a:r>
          <a:r>
            <a:rPr lang="pl-PL" sz="1800" baseline="0">
              <a:solidFill>
                <a:schemeClr val="accent2"/>
              </a:solidFill>
            </a:rPr>
            <a:t> Revenue</a:t>
          </a:r>
          <a:endParaRPr lang="en-US" sz="1800">
            <a:solidFill>
              <a:schemeClr val="accent2"/>
            </a:solidFill>
          </a:endParaRPr>
        </a:p>
      </xdr:txBody>
    </xdr:sp>
    <xdr:clientData/>
  </xdr:oneCellAnchor>
  <xdr:twoCellAnchor>
    <xdr:from>
      <xdr:col>16</xdr:col>
      <xdr:colOff>247651</xdr:colOff>
      <xdr:row>23</xdr:row>
      <xdr:rowOff>9525</xdr:rowOff>
    </xdr:from>
    <xdr:to>
      <xdr:col>19</xdr:col>
      <xdr:colOff>304801</xdr:colOff>
      <xdr:row>26</xdr:row>
      <xdr:rowOff>161925</xdr:rowOff>
    </xdr:to>
    <xdr:sp macro="" textlink="Analysis!N22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0001251" y="4391025"/>
          <a:ext cx="18859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EB8E2F-8924-483F-8F37-779228F097B6}" type="TxLink">
            <a:rPr lang="en-US" sz="4400" b="1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pPr/>
            <a:t>54,2%</a:t>
          </a:fld>
          <a:endParaRPr lang="en-US" sz="5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209550</xdr:colOff>
      <xdr:row>21</xdr:row>
      <xdr:rowOff>152400</xdr:rowOff>
    </xdr:from>
    <xdr:to>
      <xdr:col>19</xdr:col>
      <xdr:colOff>95250</xdr:colOff>
      <xdr:row>24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9963150" y="4152900"/>
          <a:ext cx="1714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800">
              <a:solidFill>
                <a:schemeClr val="accent1"/>
              </a:solidFill>
            </a:rPr>
            <a:t>In-store</a:t>
          </a:r>
          <a:r>
            <a:rPr lang="pl-PL" sz="1600" baseline="0">
              <a:solidFill>
                <a:schemeClr val="accent1"/>
              </a:solidFill>
            </a:rPr>
            <a:t> Revenue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342900</xdr:colOff>
          <xdr:row>8</xdr:row>
          <xdr:rowOff>180975</xdr:rowOff>
        </xdr:from>
        <xdr:to>
          <xdr:col>27</xdr:col>
          <xdr:colOff>85725</xdr:colOff>
          <xdr:row>11</xdr:row>
          <xdr:rowOff>104775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381000</xdr:colOff>
          <xdr:row>8</xdr:row>
          <xdr:rowOff>180975</xdr:rowOff>
        </xdr:from>
        <xdr:to>
          <xdr:col>22</xdr:col>
          <xdr:colOff>38100</xdr:colOff>
          <xdr:row>11</xdr:row>
          <xdr:rowOff>104775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571500</xdr:colOff>
      <xdr:row>9</xdr:row>
      <xdr:rowOff>66675</xdr:rowOff>
    </xdr:from>
    <xdr:to>
      <xdr:col>24</xdr:col>
      <xdr:colOff>247650</xdr:colOff>
      <xdr:row>11</xdr:row>
      <xdr:rowOff>47625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3373100" y="1781175"/>
          <a:ext cx="15049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Total </a:t>
          </a:r>
          <a:r>
            <a:rPr lang="pl-PL" sz="1600" b="1">
              <a:solidFill>
                <a:schemeClr val="accent1"/>
              </a:solidFill>
            </a:rPr>
            <a:t>Revenue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oneCellAnchor>
    <xdr:from>
      <xdr:col>27</xdr:col>
      <xdr:colOff>123825</xdr:colOff>
      <xdr:row>43</xdr:row>
      <xdr:rowOff>104775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6583025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26</xdr:col>
      <xdr:colOff>533400</xdr:colOff>
      <xdr:row>9</xdr:row>
      <xdr:rowOff>57149</xdr:rowOff>
    </xdr:from>
    <xdr:to>
      <xdr:col>29</xdr:col>
      <xdr:colOff>447675</xdr:colOff>
      <xdr:row>11</xdr:row>
      <xdr:rowOff>123824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6383000" y="1771649"/>
          <a:ext cx="17430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Total </a:t>
          </a:r>
          <a:r>
            <a:rPr lang="pl-PL" sz="1600" b="1">
              <a:solidFill>
                <a:schemeClr val="accent1"/>
              </a:solidFill>
            </a:rPr>
            <a:t>Qty</a:t>
          </a:r>
          <a:r>
            <a:rPr lang="pl-PL" sz="1600" b="1" baseline="0">
              <a:solidFill>
                <a:schemeClr val="accent1"/>
              </a:solidFill>
            </a:rPr>
            <a:t> Sold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428625</xdr:colOff>
      <xdr:row>31</xdr:row>
      <xdr:rowOff>171449</xdr:rowOff>
    </xdr:from>
    <xdr:to>
      <xdr:col>15</xdr:col>
      <xdr:colOff>9525</xdr:colOff>
      <xdr:row>36</xdr:row>
      <xdr:rowOff>47624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658553-7C6B-9555-8639-60FADBCD175F}"/>
            </a:ext>
          </a:extLst>
        </xdr:cNvPr>
        <xdr:cNvSpPr txBox="1"/>
      </xdr:nvSpPr>
      <xdr:spPr>
        <a:xfrm>
          <a:off x="7743825" y="6076949"/>
          <a:ext cx="1409700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4800">
              <a:solidFill>
                <a:schemeClr val="accent1"/>
              </a:solidFill>
            </a:rPr>
            <a:t>Year</a:t>
          </a:r>
          <a:endParaRPr lang="en-US" sz="3600">
            <a:solidFill>
              <a:schemeClr val="accent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D3791-CECA-4201-B7BA-543675B8DDFA}" name="Table1" displayName="Table1" ref="A1:F2615" totalsRowShown="0" headerRowDxfId="10" dataDxfId="8" headerRowBorderDxfId="9" tableBorderDxfId="7" totalsRowBorderDxfId="6">
  <autoFilter ref="A1:F2615" xr:uid="{B18D3791-CECA-4201-B7BA-543675B8DDFA}"/>
  <tableColumns count="6">
    <tableColumn id="1" xr3:uid="{1857B724-8AE4-49D7-BBF3-507F246EF6CD}" name="Year" dataDxfId="5"/>
    <tableColumn id="2" xr3:uid="{1B294AB9-2624-4BA4-84AE-5865DB52677F}" name="Products" dataDxfId="4"/>
    <tableColumn id="3" xr3:uid="{EC8BB74C-B593-4255-AC91-F9F9349997A3}" name="State" dataDxfId="3"/>
    <tableColumn id="4" xr3:uid="{F0600E2E-B95D-44EB-97BA-AE2EF0FD13FB}" name="Quantity" dataDxfId="2"/>
    <tableColumn id="5" xr3:uid="{AC68C624-3593-47AF-989B-DB7AEEE93EEA}" name="Revenue" dataDxfId="1"/>
    <tableColumn id="6" xr3:uid="{498CFD1F-7FCD-4951-A3A1-11F49DAE029B}" name="Sales Chann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4EB-B52B-45BE-8E0D-5EE7E1C75626}">
  <dimension ref="A1:F2615"/>
  <sheetViews>
    <sheetView workbookViewId="0">
      <selection activeCell="C1" sqref="C1:C1048576"/>
    </sheetView>
  </sheetViews>
  <sheetFormatPr defaultRowHeight="15" x14ac:dyDescent="0.25"/>
  <cols>
    <col min="1" max="1" width="9.140625" style="1"/>
    <col min="2" max="2" width="10.85546875" style="1" customWidth="1"/>
    <col min="3" max="3" width="9.140625" style="1"/>
    <col min="4" max="4" width="10.85546875" style="1" customWidth="1"/>
    <col min="5" max="5" width="11" style="1" customWidth="1"/>
    <col min="6" max="6" width="15.42578125" style="1" customWidth="1"/>
    <col min="7" max="16384" width="9.140625" style="1"/>
  </cols>
  <sheetData>
    <row r="1" spans="1: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5">
      <c r="A2" s="3">
        <v>2022</v>
      </c>
      <c r="B2" s="1" t="s">
        <v>6</v>
      </c>
      <c r="C2" s="1" t="s">
        <v>7</v>
      </c>
      <c r="D2" s="1">
        <v>1829</v>
      </c>
      <c r="E2" s="1">
        <v>64872</v>
      </c>
      <c r="F2" s="4" t="s">
        <v>8</v>
      </c>
    </row>
    <row r="3" spans="1:6" x14ac:dyDescent="0.25">
      <c r="A3" s="3">
        <v>2022</v>
      </c>
      <c r="B3" s="1" t="s">
        <v>6</v>
      </c>
      <c r="C3" s="1" t="s">
        <v>9</v>
      </c>
      <c r="D3" s="1">
        <v>1354</v>
      </c>
      <c r="E3" s="1">
        <v>61216</v>
      </c>
      <c r="F3" s="4" t="s">
        <v>10</v>
      </c>
    </row>
    <row r="4" spans="1:6" x14ac:dyDescent="0.25">
      <c r="A4" s="3">
        <v>2022</v>
      </c>
      <c r="B4" s="1" t="s">
        <v>6</v>
      </c>
      <c r="C4" s="1" t="s">
        <v>11</v>
      </c>
      <c r="D4" s="1">
        <v>2565</v>
      </c>
      <c r="E4" s="1">
        <v>55909</v>
      </c>
      <c r="F4" s="4" t="s">
        <v>8</v>
      </c>
    </row>
    <row r="5" spans="1:6" x14ac:dyDescent="0.25">
      <c r="A5" s="3">
        <v>2022</v>
      </c>
      <c r="B5" s="1" t="s">
        <v>6</v>
      </c>
      <c r="C5" s="1" t="s">
        <v>12</v>
      </c>
      <c r="D5" s="1">
        <v>17651</v>
      </c>
      <c r="E5" s="1">
        <v>48534</v>
      </c>
      <c r="F5" s="4" t="s">
        <v>8</v>
      </c>
    </row>
    <row r="6" spans="1:6" x14ac:dyDescent="0.25">
      <c r="A6" s="3">
        <v>2022</v>
      </c>
      <c r="B6" s="1" t="s">
        <v>6</v>
      </c>
      <c r="C6" s="1" t="s">
        <v>13</v>
      </c>
      <c r="D6" s="1">
        <v>3312</v>
      </c>
      <c r="E6" s="1">
        <v>97879</v>
      </c>
      <c r="F6" s="4" t="s">
        <v>10</v>
      </c>
    </row>
    <row r="7" spans="1:6" x14ac:dyDescent="0.25">
      <c r="A7" s="3">
        <v>2022</v>
      </c>
      <c r="B7" s="1" t="s">
        <v>6</v>
      </c>
      <c r="C7" s="1" t="s">
        <v>14</v>
      </c>
      <c r="D7" s="1">
        <v>467</v>
      </c>
      <c r="E7" s="1">
        <v>49142</v>
      </c>
      <c r="F7" s="4" t="s">
        <v>10</v>
      </c>
    </row>
    <row r="8" spans="1:6" x14ac:dyDescent="0.25">
      <c r="A8" s="3">
        <v>2022</v>
      </c>
      <c r="B8" s="1" t="s">
        <v>6</v>
      </c>
      <c r="C8" s="1" t="s">
        <v>15</v>
      </c>
      <c r="D8" s="1">
        <v>186</v>
      </c>
      <c r="E8" s="1">
        <v>49290</v>
      </c>
      <c r="F8" s="4" t="s">
        <v>8</v>
      </c>
    </row>
    <row r="9" spans="1:6" x14ac:dyDescent="0.25">
      <c r="A9" s="3">
        <v>2022</v>
      </c>
      <c r="B9" s="1" t="s">
        <v>6</v>
      </c>
      <c r="C9" s="1" t="s">
        <v>16</v>
      </c>
      <c r="D9" s="1">
        <v>5394</v>
      </c>
      <c r="E9" s="1">
        <v>43717</v>
      </c>
      <c r="F9" s="4" t="s">
        <v>8</v>
      </c>
    </row>
    <row r="10" spans="1:6" x14ac:dyDescent="0.25">
      <c r="A10" s="3">
        <v>2022</v>
      </c>
      <c r="B10" s="1" t="s">
        <v>6</v>
      </c>
      <c r="C10" s="1" t="s">
        <v>17</v>
      </c>
      <c r="D10" s="1">
        <v>2794</v>
      </c>
      <c r="E10" s="1">
        <v>51978</v>
      </c>
      <c r="F10" s="4" t="s">
        <v>10</v>
      </c>
    </row>
    <row r="11" spans="1:6" x14ac:dyDescent="0.25">
      <c r="A11" s="3">
        <v>2022</v>
      </c>
      <c r="B11" s="1" t="s">
        <v>6</v>
      </c>
      <c r="C11" s="1" t="s">
        <v>18</v>
      </c>
      <c r="D11" s="1">
        <v>2531</v>
      </c>
      <c r="E11" s="1">
        <v>48820</v>
      </c>
      <c r="F11" s="4" t="s">
        <v>10</v>
      </c>
    </row>
    <row r="12" spans="1:6" x14ac:dyDescent="0.25">
      <c r="A12" s="3">
        <v>2022</v>
      </c>
      <c r="B12" s="1" t="s">
        <v>6</v>
      </c>
      <c r="C12" s="1" t="s">
        <v>19</v>
      </c>
      <c r="D12" s="1">
        <v>2818</v>
      </c>
      <c r="E12" s="1">
        <v>58259</v>
      </c>
      <c r="F12" s="4" t="s">
        <v>10</v>
      </c>
    </row>
    <row r="13" spans="1:6" x14ac:dyDescent="0.25">
      <c r="A13" s="3">
        <v>2022</v>
      </c>
      <c r="B13" s="1" t="s">
        <v>6</v>
      </c>
      <c r="C13" s="1" t="s">
        <v>20</v>
      </c>
      <c r="D13" s="1">
        <v>2302</v>
      </c>
      <c r="E13" s="1">
        <v>56732</v>
      </c>
      <c r="F13" s="4" t="s">
        <v>10</v>
      </c>
    </row>
    <row r="14" spans="1:6" x14ac:dyDescent="0.25">
      <c r="A14" s="3">
        <v>2022</v>
      </c>
      <c r="B14" s="1" t="s">
        <v>6</v>
      </c>
      <c r="C14" s="1" t="s">
        <v>21</v>
      </c>
      <c r="D14" s="1">
        <v>2911</v>
      </c>
      <c r="E14" s="1">
        <v>51588</v>
      </c>
      <c r="F14" s="4" t="s">
        <v>10</v>
      </c>
    </row>
    <row r="15" spans="1:6" x14ac:dyDescent="0.25">
      <c r="A15" s="3">
        <v>2022</v>
      </c>
      <c r="B15" s="1" t="s">
        <v>6</v>
      </c>
      <c r="C15" s="1" t="s">
        <v>22</v>
      </c>
      <c r="D15" s="1">
        <v>2613</v>
      </c>
      <c r="E15" s="1">
        <v>53721</v>
      </c>
      <c r="F15" s="4" t="s">
        <v>10</v>
      </c>
    </row>
    <row r="16" spans="1:6" x14ac:dyDescent="0.25">
      <c r="A16" s="3">
        <v>2022</v>
      </c>
      <c r="B16" s="1" t="s">
        <v>6</v>
      </c>
      <c r="C16" s="1" t="s">
        <v>23</v>
      </c>
      <c r="D16" s="1">
        <v>1632</v>
      </c>
      <c r="E16" s="1">
        <v>60605</v>
      </c>
      <c r="F16" s="4" t="s">
        <v>10</v>
      </c>
    </row>
    <row r="17" spans="1:6" x14ac:dyDescent="0.25">
      <c r="A17" s="3">
        <v>2022</v>
      </c>
      <c r="B17" s="1" t="s">
        <v>6</v>
      </c>
      <c r="C17" s="1" t="s">
        <v>24</v>
      </c>
      <c r="D17" s="1">
        <v>3143</v>
      </c>
      <c r="E17" s="1">
        <v>92727</v>
      </c>
      <c r="F17" s="4" t="s">
        <v>10</v>
      </c>
    </row>
    <row r="18" spans="1:6" x14ac:dyDescent="0.25">
      <c r="A18" s="3">
        <v>2022</v>
      </c>
      <c r="B18" s="1" t="s">
        <v>6</v>
      </c>
      <c r="C18" s="1" t="s">
        <v>25</v>
      </c>
      <c r="D18" s="1">
        <v>1581</v>
      </c>
      <c r="E18" s="1">
        <v>47422</v>
      </c>
      <c r="F18" s="4" t="s">
        <v>10</v>
      </c>
    </row>
    <row r="19" spans="1:6" x14ac:dyDescent="0.25">
      <c r="A19" s="3">
        <v>2022</v>
      </c>
      <c r="B19" s="1" t="s">
        <v>6</v>
      </c>
      <c r="C19" s="1" t="s">
        <v>26</v>
      </c>
      <c r="D19" s="1">
        <v>720</v>
      </c>
      <c r="E19" s="1">
        <v>52887</v>
      </c>
      <c r="F19" s="4" t="s">
        <v>10</v>
      </c>
    </row>
    <row r="20" spans="1:6" x14ac:dyDescent="0.25">
      <c r="A20" s="3">
        <v>2022</v>
      </c>
      <c r="B20" s="1" t="s">
        <v>6</v>
      </c>
      <c r="C20" s="1" t="s">
        <v>27</v>
      </c>
      <c r="D20" s="1">
        <v>999</v>
      </c>
      <c r="E20" s="1">
        <v>70628</v>
      </c>
      <c r="F20" s="4" t="s">
        <v>10</v>
      </c>
    </row>
    <row r="21" spans="1:6" x14ac:dyDescent="0.25">
      <c r="A21" s="3">
        <v>2022</v>
      </c>
      <c r="B21" s="1" t="s">
        <v>6</v>
      </c>
      <c r="C21" s="1" t="s">
        <v>28</v>
      </c>
      <c r="D21" s="1">
        <v>3574</v>
      </c>
      <c r="E21" s="1">
        <v>49309</v>
      </c>
      <c r="F21" s="4" t="s">
        <v>10</v>
      </c>
    </row>
    <row r="22" spans="1:6" x14ac:dyDescent="0.25">
      <c r="A22" s="3">
        <v>2022</v>
      </c>
      <c r="B22" s="1" t="s">
        <v>6</v>
      </c>
      <c r="C22" s="1" t="s">
        <v>29</v>
      </c>
      <c r="D22" s="1">
        <v>3175</v>
      </c>
      <c r="E22" s="1">
        <v>57276</v>
      </c>
      <c r="F22" s="4" t="s">
        <v>10</v>
      </c>
    </row>
    <row r="23" spans="1:6" x14ac:dyDescent="0.25">
      <c r="A23" s="3">
        <v>2022</v>
      </c>
      <c r="B23" s="1" t="s">
        <v>6</v>
      </c>
      <c r="C23" s="1" t="s">
        <v>30</v>
      </c>
      <c r="D23" s="1">
        <v>2070</v>
      </c>
      <c r="E23" s="1">
        <v>56525</v>
      </c>
      <c r="F23" s="4" t="s">
        <v>10</v>
      </c>
    </row>
    <row r="24" spans="1:6" x14ac:dyDescent="0.25">
      <c r="A24" s="3">
        <v>2022</v>
      </c>
      <c r="B24" s="1" t="s">
        <v>6</v>
      </c>
      <c r="C24" s="1" t="s">
        <v>31</v>
      </c>
      <c r="D24" s="1">
        <v>2123</v>
      </c>
      <c r="E24" s="1">
        <v>52677</v>
      </c>
      <c r="F24" s="4" t="s">
        <v>8</v>
      </c>
    </row>
    <row r="25" spans="1:6" x14ac:dyDescent="0.25">
      <c r="A25" s="3">
        <v>2022</v>
      </c>
      <c r="B25" s="1" t="s">
        <v>6</v>
      </c>
      <c r="C25" s="1" t="s">
        <v>32</v>
      </c>
      <c r="D25" s="1">
        <v>1847</v>
      </c>
      <c r="E25" s="1">
        <v>71945</v>
      </c>
      <c r="F25" s="4" t="s">
        <v>8</v>
      </c>
    </row>
    <row r="26" spans="1:6" x14ac:dyDescent="0.25">
      <c r="A26" s="3">
        <v>2022</v>
      </c>
      <c r="B26" s="1" t="s">
        <v>6</v>
      </c>
      <c r="C26" s="1" t="s">
        <v>33</v>
      </c>
      <c r="D26" s="1">
        <v>2469</v>
      </c>
      <c r="E26" s="1">
        <v>50449</v>
      </c>
      <c r="F26" s="4" t="s">
        <v>10</v>
      </c>
    </row>
    <row r="27" spans="1:6" x14ac:dyDescent="0.25">
      <c r="A27" s="3">
        <v>2022</v>
      </c>
      <c r="B27" s="1" t="s">
        <v>6</v>
      </c>
      <c r="C27" s="1" t="s">
        <v>34</v>
      </c>
      <c r="D27" s="1">
        <v>598</v>
      </c>
      <c r="E27" s="1">
        <v>94060</v>
      </c>
      <c r="F27" s="4" t="s">
        <v>8</v>
      </c>
    </row>
    <row r="28" spans="1:6" x14ac:dyDescent="0.25">
      <c r="A28" s="3">
        <v>2022</v>
      </c>
      <c r="B28" s="1" t="s">
        <v>6</v>
      </c>
      <c r="C28" s="1" t="s">
        <v>35</v>
      </c>
      <c r="D28" s="1">
        <v>350</v>
      </c>
      <c r="E28" s="1">
        <v>54051</v>
      </c>
      <c r="F28" s="4" t="s">
        <v>8</v>
      </c>
    </row>
    <row r="29" spans="1:6" x14ac:dyDescent="0.25">
      <c r="A29" s="3">
        <v>2022</v>
      </c>
      <c r="B29" s="1" t="s">
        <v>6</v>
      </c>
      <c r="C29" s="1" t="s">
        <v>36</v>
      </c>
      <c r="D29" s="1">
        <v>999</v>
      </c>
      <c r="E29" s="1">
        <v>50634</v>
      </c>
      <c r="F29" s="4" t="s">
        <v>10</v>
      </c>
    </row>
    <row r="30" spans="1:6" x14ac:dyDescent="0.25">
      <c r="A30" s="3">
        <v>2022</v>
      </c>
      <c r="B30" s="1" t="s">
        <v>6</v>
      </c>
      <c r="C30" s="1" t="s">
        <v>37</v>
      </c>
      <c r="D30" s="1">
        <v>2064</v>
      </c>
      <c r="E30" s="1">
        <v>71885</v>
      </c>
      <c r="F30" s="4" t="s">
        <v>10</v>
      </c>
    </row>
    <row r="31" spans="1:6" x14ac:dyDescent="0.25">
      <c r="A31" s="3">
        <v>2022</v>
      </c>
      <c r="B31" s="1" t="s">
        <v>6</v>
      </c>
      <c r="C31" s="1" t="s">
        <v>38</v>
      </c>
      <c r="D31" s="1">
        <v>3335</v>
      </c>
      <c r="E31" s="1">
        <v>50384</v>
      </c>
      <c r="F31" s="4" t="s">
        <v>8</v>
      </c>
    </row>
    <row r="32" spans="1:6" x14ac:dyDescent="0.25">
      <c r="A32" s="3">
        <v>2022</v>
      </c>
      <c r="B32" s="1" t="s">
        <v>6</v>
      </c>
      <c r="C32" s="1" t="s">
        <v>39</v>
      </c>
      <c r="D32" s="1">
        <v>3428</v>
      </c>
      <c r="E32" s="1">
        <v>48720</v>
      </c>
      <c r="F32" s="4" t="s">
        <v>8</v>
      </c>
    </row>
    <row r="33" spans="1:6" x14ac:dyDescent="0.25">
      <c r="A33" s="3">
        <v>2022</v>
      </c>
      <c r="B33" s="1" t="s">
        <v>6</v>
      </c>
      <c r="C33" s="1" t="s">
        <v>40</v>
      </c>
      <c r="D33" s="1">
        <v>1830</v>
      </c>
      <c r="E33" s="1">
        <v>98355</v>
      </c>
      <c r="F33" s="4" t="s">
        <v>10</v>
      </c>
    </row>
    <row r="34" spans="1:6" x14ac:dyDescent="0.25">
      <c r="A34" s="3">
        <v>2022</v>
      </c>
      <c r="B34" s="1" t="s">
        <v>6</v>
      </c>
      <c r="C34" s="1" t="s">
        <v>41</v>
      </c>
      <c r="D34" s="1">
        <v>2541</v>
      </c>
      <c r="E34" s="1">
        <v>57404</v>
      </c>
      <c r="F34" s="4" t="s">
        <v>8</v>
      </c>
    </row>
    <row r="35" spans="1:6" x14ac:dyDescent="0.25">
      <c r="A35" s="3">
        <v>2022</v>
      </c>
      <c r="B35" s="1" t="s">
        <v>6</v>
      </c>
      <c r="C35" s="1" t="s">
        <v>42</v>
      </c>
      <c r="D35" s="1">
        <v>4355</v>
      </c>
      <c r="E35" s="1">
        <v>96660</v>
      </c>
      <c r="F35" s="4" t="s">
        <v>10</v>
      </c>
    </row>
    <row r="36" spans="1:6" x14ac:dyDescent="0.25">
      <c r="A36" s="3">
        <v>2022</v>
      </c>
      <c r="B36" s="1" t="s">
        <v>6</v>
      </c>
      <c r="C36" s="1" t="s">
        <v>43</v>
      </c>
      <c r="D36" s="1">
        <v>4739</v>
      </c>
      <c r="E36" s="1">
        <v>46689</v>
      </c>
      <c r="F36" s="4" t="s">
        <v>8</v>
      </c>
    </row>
    <row r="37" spans="1:6" x14ac:dyDescent="0.25">
      <c r="A37" s="3">
        <v>2022</v>
      </c>
      <c r="B37" s="1" t="s">
        <v>6</v>
      </c>
      <c r="C37" s="1" t="s">
        <v>44</v>
      </c>
      <c r="D37" s="1">
        <v>3629</v>
      </c>
      <c r="E37" s="1">
        <v>67949</v>
      </c>
      <c r="F37" s="4" t="s">
        <v>8</v>
      </c>
    </row>
    <row r="38" spans="1:6" x14ac:dyDescent="0.25">
      <c r="A38" s="3">
        <v>2022</v>
      </c>
      <c r="B38" s="1" t="s">
        <v>6</v>
      </c>
      <c r="C38" s="1" t="s">
        <v>45</v>
      </c>
      <c r="D38" s="1">
        <v>205</v>
      </c>
      <c r="E38" s="1">
        <v>48071</v>
      </c>
      <c r="F38" s="4" t="s">
        <v>10</v>
      </c>
    </row>
    <row r="39" spans="1:6" x14ac:dyDescent="0.25">
      <c r="A39" s="3">
        <v>2022</v>
      </c>
      <c r="B39" s="1" t="s">
        <v>6</v>
      </c>
      <c r="C39" s="1" t="s">
        <v>46</v>
      </c>
      <c r="D39" s="1">
        <v>1375</v>
      </c>
      <c r="E39" s="1">
        <v>50990</v>
      </c>
      <c r="F39" s="4" t="s">
        <v>10</v>
      </c>
    </row>
    <row r="40" spans="1:6" x14ac:dyDescent="0.25">
      <c r="A40" s="3">
        <v>2022</v>
      </c>
      <c r="B40" s="1" t="s">
        <v>6</v>
      </c>
      <c r="C40" s="1" t="s">
        <v>47</v>
      </c>
      <c r="D40" s="1">
        <v>1099</v>
      </c>
      <c r="E40" s="1">
        <v>51582</v>
      </c>
      <c r="F40" s="4" t="s">
        <v>8</v>
      </c>
    </row>
    <row r="41" spans="1:6" x14ac:dyDescent="0.25">
      <c r="A41" s="3">
        <v>2022</v>
      </c>
      <c r="B41" s="1" t="s">
        <v>6</v>
      </c>
      <c r="C41" s="1" t="s">
        <v>48</v>
      </c>
      <c r="D41" s="1">
        <v>1130</v>
      </c>
      <c r="E41" s="1">
        <v>54930</v>
      </c>
      <c r="F41" s="4" t="s">
        <v>8</v>
      </c>
    </row>
    <row r="42" spans="1:6" x14ac:dyDescent="0.25">
      <c r="A42" s="3">
        <v>2022</v>
      </c>
      <c r="B42" s="1" t="s">
        <v>6</v>
      </c>
      <c r="C42" s="1" t="s">
        <v>49</v>
      </c>
      <c r="D42" s="1">
        <v>19698</v>
      </c>
      <c r="E42" s="1">
        <v>123086</v>
      </c>
      <c r="F42" s="4" t="s">
        <v>10</v>
      </c>
    </row>
    <row r="43" spans="1:6" x14ac:dyDescent="0.25">
      <c r="A43" s="3">
        <v>2022</v>
      </c>
      <c r="B43" s="1" t="s">
        <v>6</v>
      </c>
      <c r="C43" s="1" t="s">
        <v>50</v>
      </c>
      <c r="D43" s="1">
        <v>1066</v>
      </c>
      <c r="E43" s="1">
        <v>71747</v>
      </c>
      <c r="F43" s="4" t="s">
        <v>10</v>
      </c>
    </row>
    <row r="44" spans="1:6" x14ac:dyDescent="0.25">
      <c r="A44" s="3">
        <v>2022</v>
      </c>
      <c r="B44" s="1" t="s">
        <v>6</v>
      </c>
      <c r="C44" s="1" t="s">
        <v>51</v>
      </c>
      <c r="D44" s="1">
        <v>571</v>
      </c>
      <c r="E44" s="1">
        <v>47096</v>
      </c>
      <c r="F44" s="4" t="s">
        <v>10</v>
      </c>
    </row>
    <row r="45" spans="1:6" x14ac:dyDescent="0.25">
      <c r="A45" s="3">
        <v>2022</v>
      </c>
      <c r="B45" s="1" t="s">
        <v>6</v>
      </c>
      <c r="C45" s="1" t="s">
        <v>52</v>
      </c>
      <c r="D45" s="1">
        <v>2073</v>
      </c>
      <c r="E45" s="1">
        <v>54671</v>
      </c>
      <c r="F45" s="4" t="s">
        <v>10</v>
      </c>
    </row>
    <row r="46" spans="1:6" x14ac:dyDescent="0.25">
      <c r="A46" s="3">
        <v>2022</v>
      </c>
      <c r="B46" s="1" t="s">
        <v>6</v>
      </c>
      <c r="C46" s="1" t="s">
        <v>53</v>
      </c>
      <c r="D46" s="1">
        <v>6971</v>
      </c>
      <c r="E46" s="1">
        <v>42964</v>
      </c>
      <c r="F46" s="4" t="s">
        <v>10</v>
      </c>
    </row>
    <row r="47" spans="1:6" x14ac:dyDescent="0.25">
      <c r="A47" s="3">
        <v>2022</v>
      </c>
      <c r="B47" s="1" t="s">
        <v>6</v>
      </c>
      <c r="C47" s="1" t="s">
        <v>54</v>
      </c>
      <c r="D47" s="1">
        <v>1117</v>
      </c>
      <c r="E47" s="1">
        <v>84059</v>
      </c>
      <c r="F47" s="4" t="s">
        <v>8</v>
      </c>
    </row>
    <row r="48" spans="1:6" x14ac:dyDescent="0.25">
      <c r="A48" s="3">
        <v>2022</v>
      </c>
      <c r="B48" s="1" t="s">
        <v>6</v>
      </c>
      <c r="C48" s="1" t="s">
        <v>55</v>
      </c>
      <c r="D48" s="1">
        <v>2872</v>
      </c>
      <c r="E48" s="1">
        <v>47928</v>
      </c>
      <c r="F48" s="4" t="s">
        <v>8</v>
      </c>
    </row>
    <row r="49" spans="1:6" x14ac:dyDescent="0.25">
      <c r="A49" s="3">
        <v>2022</v>
      </c>
      <c r="B49" s="1" t="s">
        <v>6</v>
      </c>
      <c r="C49" s="1" t="s">
        <v>56</v>
      </c>
      <c r="D49" s="1">
        <v>1440</v>
      </c>
      <c r="E49" s="1">
        <v>89063</v>
      </c>
      <c r="F49" s="4" t="s">
        <v>10</v>
      </c>
    </row>
    <row r="50" spans="1:6" x14ac:dyDescent="0.25">
      <c r="A50" s="3">
        <v>2022</v>
      </c>
      <c r="B50" s="1" t="s">
        <v>57</v>
      </c>
      <c r="C50" s="1" t="s">
        <v>7</v>
      </c>
      <c r="D50" s="1">
        <v>10335</v>
      </c>
      <c r="E50" s="1">
        <v>65279</v>
      </c>
      <c r="F50" s="4" t="s">
        <v>8</v>
      </c>
    </row>
    <row r="51" spans="1:6" x14ac:dyDescent="0.25">
      <c r="A51" s="3">
        <v>2022</v>
      </c>
      <c r="B51" s="1" t="s">
        <v>57</v>
      </c>
      <c r="C51" s="1" t="s">
        <v>9</v>
      </c>
      <c r="D51" s="1">
        <v>14006</v>
      </c>
      <c r="E51" s="1">
        <v>69056</v>
      </c>
      <c r="F51" s="4" t="s">
        <v>8</v>
      </c>
    </row>
    <row r="52" spans="1:6" x14ac:dyDescent="0.25">
      <c r="A52" s="3">
        <v>2022</v>
      </c>
      <c r="B52" s="1" t="s">
        <v>57</v>
      </c>
      <c r="C52" s="1" t="s">
        <v>11</v>
      </c>
      <c r="D52" s="1">
        <v>7277</v>
      </c>
      <c r="E52" s="1">
        <v>58247</v>
      </c>
      <c r="F52" s="4" t="s">
        <v>10</v>
      </c>
    </row>
    <row r="53" spans="1:6" x14ac:dyDescent="0.25">
      <c r="A53" s="3">
        <v>2022</v>
      </c>
      <c r="B53" s="1" t="s">
        <v>57</v>
      </c>
      <c r="C53" s="1" t="s">
        <v>12</v>
      </c>
      <c r="D53" s="1">
        <v>86322</v>
      </c>
      <c r="E53" s="1">
        <v>82740</v>
      </c>
      <c r="F53" s="4" t="s">
        <v>10</v>
      </c>
    </row>
    <row r="54" spans="1:6" x14ac:dyDescent="0.25">
      <c r="A54" s="3">
        <v>2022</v>
      </c>
      <c r="B54" s="1" t="s">
        <v>57</v>
      </c>
      <c r="C54" s="1" t="s">
        <v>13</v>
      </c>
      <c r="D54" s="1">
        <v>21025</v>
      </c>
      <c r="E54" s="1">
        <v>74209</v>
      </c>
      <c r="F54" s="4" t="s">
        <v>8</v>
      </c>
    </row>
    <row r="55" spans="1:6" x14ac:dyDescent="0.25">
      <c r="A55" s="3">
        <v>2022</v>
      </c>
      <c r="B55" s="1" t="s">
        <v>57</v>
      </c>
      <c r="C55" s="1" t="s">
        <v>14</v>
      </c>
      <c r="D55" s="1">
        <v>9415</v>
      </c>
      <c r="E55" s="1">
        <v>81591</v>
      </c>
      <c r="F55" s="4" t="s">
        <v>8</v>
      </c>
    </row>
    <row r="56" spans="1:6" x14ac:dyDescent="0.25">
      <c r="A56" s="3">
        <v>2022</v>
      </c>
      <c r="B56" s="1" t="s">
        <v>57</v>
      </c>
      <c r="C56" s="1" t="s">
        <v>15</v>
      </c>
      <c r="D56" s="1">
        <v>3106</v>
      </c>
      <c r="E56" s="1">
        <v>70977</v>
      </c>
      <c r="F56" s="4" t="s">
        <v>10</v>
      </c>
    </row>
    <row r="57" spans="1:6" x14ac:dyDescent="0.25">
      <c r="A57" s="3">
        <v>2022</v>
      </c>
      <c r="B57" s="1" t="s">
        <v>57</v>
      </c>
      <c r="C57" s="1" t="s">
        <v>16</v>
      </c>
      <c r="D57" s="1">
        <v>76308</v>
      </c>
      <c r="E57" s="1">
        <v>61910</v>
      </c>
      <c r="F57" s="4" t="s">
        <v>8</v>
      </c>
    </row>
    <row r="58" spans="1:6" x14ac:dyDescent="0.25">
      <c r="A58" s="3">
        <v>2022</v>
      </c>
      <c r="B58" s="1" t="s">
        <v>57</v>
      </c>
      <c r="C58" s="1" t="s">
        <v>17</v>
      </c>
      <c r="D58" s="1">
        <v>22906</v>
      </c>
      <c r="E58" s="1">
        <v>72214</v>
      </c>
      <c r="F58" s="4" t="s">
        <v>10</v>
      </c>
    </row>
    <row r="59" spans="1:6" x14ac:dyDescent="0.25">
      <c r="A59" s="3">
        <v>2022</v>
      </c>
      <c r="B59" s="1" t="s">
        <v>57</v>
      </c>
      <c r="C59" s="1" t="s">
        <v>18</v>
      </c>
      <c r="D59" s="1">
        <v>9159</v>
      </c>
      <c r="E59" s="1">
        <v>54649</v>
      </c>
      <c r="F59" s="4" t="s">
        <v>8</v>
      </c>
    </row>
    <row r="60" spans="1:6" x14ac:dyDescent="0.25">
      <c r="A60" s="3">
        <v>2022</v>
      </c>
      <c r="B60" s="1" t="s">
        <v>57</v>
      </c>
      <c r="C60" s="1" t="s">
        <v>19</v>
      </c>
      <c r="D60" s="1">
        <v>32538</v>
      </c>
      <c r="E60" s="1">
        <v>82581</v>
      </c>
      <c r="F60" s="4" t="s">
        <v>8</v>
      </c>
    </row>
    <row r="61" spans="1:6" x14ac:dyDescent="0.25">
      <c r="A61" s="3">
        <v>2022</v>
      </c>
      <c r="B61" s="1" t="s">
        <v>57</v>
      </c>
      <c r="C61" s="1" t="s">
        <v>20</v>
      </c>
      <c r="D61" s="1">
        <v>15617</v>
      </c>
      <c r="E61" s="1">
        <v>68619</v>
      </c>
      <c r="F61" s="4" t="s">
        <v>10</v>
      </c>
    </row>
    <row r="62" spans="1:6" x14ac:dyDescent="0.25">
      <c r="A62" s="3">
        <v>2022</v>
      </c>
      <c r="B62" s="1" t="s">
        <v>57</v>
      </c>
      <c r="C62" s="1" t="s">
        <v>21</v>
      </c>
      <c r="D62" s="1">
        <v>9434</v>
      </c>
      <c r="E62" s="1">
        <v>67831</v>
      </c>
      <c r="F62" s="4" t="s">
        <v>10</v>
      </c>
    </row>
    <row r="63" spans="1:6" x14ac:dyDescent="0.25">
      <c r="A63" s="3">
        <v>2022</v>
      </c>
      <c r="B63" s="1" t="s">
        <v>57</v>
      </c>
      <c r="C63" s="1" t="s">
        <v>22</v>
      </c>
      <c r="D63" s="1">
        <v>7355</v>
      </c>
      <c r="E63" s="1">
        <v>65126</v>
      </c>
      <c r="F63" s="4" t="s">
        <v>8</v>
      </c>
    </row>
    <row r="64" spans="1:6" x14ac:dyDescent="0.25">
      <c r="A64" s="3">
        <v>2022</v>
      </c>
      <c r="B64" s="1" t="s">
        <v>57</v>
      </c>
      <c r="C64" s="1" t="s">
        <v>23</v>
      </c>
      <c r="D64" s="1">
        <v>9832</v>
      </c>
      <c r="E64" s="1">
        <v>64484</v>
      </c>
      <c r="F64" s="4" t="s">
        <v>8</v>
      </c>
    </row>
    <row r="65" spans="1:6" x14ac:dyDescent="0.25">
      <c r="A65" s="3">
        <v>2022</v>
      </c>
      <c r="B65" s="1" t="s">
        <v>57</v>
      </c>
      <c r="C65" s="1" t="s">
        <v>24</v>
      </c>
      <c r="D65" s="1">
        <v>11349</v>
      </c>
      <c r="E65" s="1">
        <v>71354</v>
      </c>
      <c r="F65" s="4" t="s">
        <v>10</v>
      </c>
    </row>
    <row r="66" spans="1:6" x14ac:dyDescent="0.25">
      <c r="A66" s="3">
        <v>2022</v>
      </c>
      <c r="B66" s="1" t="s">
        <v>57</v>
      </c>
      <c r="C66" s="1" t="s">
        <v>25</v>
      </c>
      <c r="D66" s="1">
        <v>5732</v>
      </c>
      <c r="E66" s="1">
        <v>61607</v>
      </c>
      <c r="F66" s="4" t="s">
        <v>10</v>
      </c>
    </row>
    <row r="67" spans="1:6" x14ac:dyDescent="0.25">
      <c r="A67" s="3">
        <v>2022</v>
      </c>
      <c r="B67" s="1" t="s">
        <v>57</v>
      </c>
      <c r="C67" s="1" t="s">
        <v>26</v>
      </c>
      <c r="D67" s="1">
        <v>16346</v>
      </c>
      <c r="E67" s="1">
        <v>76642</v>
      </c>
      <c r="F67" s="4" t="s">
        <v>10</v>
      </c>
    </row>
    <row r="68" spans="1:6" x14ac:dyDescent="0.25">
      <c r="A68" s="3">
        <v>2022</v>
      </c>
      <c r="B68" s="1" t="s">
        <v>57</v>
      </c>
      <c r="C68" s="1" t="s">
        <v>27</v>
      </c>
      <c r="D68" s="1">
        <v>21102</v>
      </c>
      <c r="E68" s="1">
        <v>90958</v>
      </c>
      <c r="F68" s="4" t="s">
        <v>10</v>
      </c>
    </row>
    <row r="69" spans="1:6" x14ac:dyDescent="0.25">
      <c r="A69" s="3">
        <v>2022</v>
      </c>
      <c r="B69" s="1" t="s">
        <v>57</v>
      </c>
      <c r="C69" s="1" t="s">
        <v>28</v>
      </c>
      <c r="D69" s="1">
        <v>21646</v>
      </c>
      <c r="E69" s="1">
        <v>73631</v>
      </c>
      <c r="F69" s="4" t="s">
        <v>10</v>
      </c>
    </row>
    <row r="70" spans="1:6" x14ac:dyDescent="0.25">
      <c r="A70" s="3">
        <v>2022</v>
      </c>
      <c r="B70" s="1" t="s">
        <v>57</v>
      </c>
      <c r="C70" s="1" t="s">
        <v>29</v>
      </c>
      <c r="D70" s="1">
        <v>16952</v>
      </c>
      <c r="E70" s="1">
        <v>78942</v>
      </c>
      <c r="F70" s="4" t="s">
        <v>8</v>
      </c>
    </row>
    <row r="71" spans="1:6" x14ac:dyDescent="0.25">
      <c r="A71" s="3">
        <v>2022</v>
      </c>
      <c r="B71" s="1" t="s">
        <v>57</v>
      </c>
      <c r="C71" s="1" t="s">
        <v>30</v>
      </c>
      <c r="D71" s="1">
        <v>5839</v>
      </c>
      <c r="E71" s="1">
        <v>59779</v>
      </c>
      <c r="F71" s="4" t="s">
        <v>8</v>
      </c>
    </row>
    <row r="72" spans="1:6" x14ac:dyDescent="0.25">
      <c r="A72" s="3">
        <v>2022</v>
      </c>
      <c r="B72" s="1" t="s">
        <v>57</v>
      </c>
      <c r="C72" s="1" t="s">
        <v>31</v>
      </c>
      <c r="D72" s="1">
        <v>15735</v>
      </c>
      <c r="E72" s="1">
        <v>70664</v>
      </c>
      <c r="F72" s="4" t="s">
        <v>10</v>
      </c>
    </row>
    <row r="73" spans="1:6" x14ac:dyDescent="0.25">
      <c r="A73" s="3">
        <v>2022</v>
      </c>
      <c r="B73" s="1" t="s">
        <v>57</v>
      </c>
      <c r="C73" s="1" t="s">
        <v>32</v>
      </c>
      <c r="D73" s="1">
        <v>6813</v>
      </c>
      <c r="E73" s="1">
        <v>61897</v>
      </c>
      <c r="F73" s="4" t="s">
        <v>8</v>
      </c>
    </row>
    <row r="74" spans="1:6" x14ac:dyDescent="0.25">
      <c r="A74" s="3">
        <v>2022</v>
      </c>
      <c r="B74" s="1" t="s">
        <v>57</v>
      </c>
      <c r="C74" s="1" t="s">
        <v>33</v>
      </c>
      <c r="D74" s="1">
        <v>7000</v>
      </c>
      <c r="E74" s="1">
        <v>62548</v>
      </c>
      <c r="F74" s="4" t="s">
        <v>8</v>
      </c>
    </row>
    <row r="75" spans="1:6" x14ac:dyDescent="0.25">
      <c r="A75" s="3">
        <v>2022</v>
      </c>
      <c r="B75" s="1" t="s">
        <v>57</v>
      </c>
      <c r="C75" s="1" t="s">
        <v>34</v>
      </c>
      <c r="D75" s="1">
        <v>5757</v>
      </c>
      <c r="E75" s="1">
        <v>73902</v>
      </c>
      <c r="F75" s="4" t="s">
        <v>10</v>
      </c>
    </row>
    <row r="76" spans="1:6" x14ac:dyDescent="0.25">
      <c r="A76" s="3">
        <v>2022</v>
      </c>
      <c r="B76" s="1" t="s">
        <v>57</v>
      </c>
      <c r="C76" s="1" t="s">
        <v>35</v>
      </c>
      <c r="D76" s="1">
        <v>4901</v>
      </c>
      <c r="E76" s="1">
        <v>74870</v>
      </c>
      <c r="F76" s="4" t="s">
        <v>10</v>
      </c>
    </row>
    <row r="77" spans="1:6" x14ac:dyDescent="0.25">
      <c r="A77" s="3">
        <v>2022</v>
      </c>
      <c r="B77" s="1" t="s">
        <v>57</v>
      </c>
      <c r="C77" s="1" t="s">
        <v>36</v>
      </c>
      <c r="D77" s="1">
        <v>22711</v>
      </c>
      <c r="E77" s="1">
        <v>83924</v>
      </c>
      <c r="F77" s="4" t="s">
        <v>8</v>
      </c>
    </row>
    <row r="78" spans="1:6" x14ac:dyDescent="0.25">
      <c r="A78" s="3">
        <v>2022</v>
      </c>
      <c r="B78" s="1" t="s">
        <v>57</v>
      </c>
      <c r="C78" s="1" t="s">
        <v>37</v>
      </c>
      <c r="D78" s="1">
        <v>5485</v>
      </c>
      <c r="E78" s="1">
        <v>59439</v>
      </c>
      <c r="F78" s="4" t="s">
        <v>8</v>
      </c>
    </row>
    <row r="79" spans="1:6" x14ac:dyDescent="0.25">
      <c r="A79" s="3">
        <v>2022</v>
      </c>
      <c r="B79" s="1" t="s">
        <v>57</v>
      </c>
      <c r="C79" s="1" t="s">
        <v>38</v>
      </c>
      <c r="D79" s="1">
        <v>50929</v>
      </c>
      <c r="E79" s="1">
        <v>84199</v>
      </c>
      <c r="F79" s="4" t="s">
        <v>10</v>
      </c>
    </row>
    <row r="80" spans="1:6" x14ac:dyDescent="0.25">
      <c r="A80" s="3">
        <v>2022</v>
      </c>
      <c r="B80" s="1" t="s">
        <v>57</v>
      </c>
      <c r="C80" s="1" t="s">
        <v>39</v>
      </c>
      <c r="D80" s="1">
        <v>29231</v>
      </c>
      <c r="E80" s="1">
        <v>65177</v>
      </c>
      <c r="F80" s="4" t="s">
        <v>8</v>
      </c>
    </row>
    <row r="81" spans="1:6" x14ac:dyDescent="0.25">
      <c r="A81" s="3">
        <v>2022</v>
      </c>
      <c r="B81" s="1" t="s">
        <v>57</v>
      </c>
      <c r="C81" s="1" t="s">
        <v>40</v>
      </c>
      <c r="D81" s="1">
        <v>3669</v>
      </c>
      <c r="E81" s="1">
        <v>72729</v>
      </c>
      <c r="F81" s="4" t="s">
        <v>10</v>
      </c>
    </row>
    <row r="82" spans="1:6" x14ac:dyDescent="0.25">
      <c r="A82" s="3">
        <v>2022</v>
      </c>
      <c r="B82" s="1" t="s">
        <v>57</v>
      </c>
      <c r="C82" s="1" t="s">
        <v>41</v>
      </c>
      <c r="D82" s="1">
        <v>23650</v>
      </c>
      <c r="E82" s="1">
        <v>71104</v>
      </c>
      <c r="F82" s="4" t="s">
        <v>8</v>
      </c>
    </row>
    <row r="83" spans="1:6" x14ac:dyDescent="0.25">
      <c r="A83" s="3">
        <v>2022</v>
      </c>
      <c r="B83" s="1" t="s">
        <v>57</v>
      </c>
      <c r="C83" s="1" t="s">
        <v>42</v>
      </c>
      <c r="D83" s="1">
        <v>9855</v>
      </c>
      <c r="E83" s="1">
        <v>61099</v>
      </c>
      <c r="F83" s="4" t="s">
        <v>8</v>
      </c>
    </row>
    <row r="84" spans="1:6" x14ac:dyDescent="0.25">
      <c r="A84" s="3">
        <v>2022</v>
      </c>
      <c r="B84" s="1" t="s">
        <v>57</v>
      </c>
      <c r="C84" s="1" t="s">
        <v>43</v>
      </c>
      <c r="D84" s="1">
        <v>14899</v>
      </c>
      <c r="E84" s="1">
        <v>72876</v>
      </c>
      <c r="F84" s="4" t="s">
        <v>10</v>
      </c>
    </row>
    <row r="85" spans="1:6" x14ac:dyDescent="0.25">
      <c r="A85" s="3">
        <v>2022</v>
      </c>
      <c r="B85" s="1" t="s">
        <v>57</v>
      </c>
      <c r="C85" s="1" t="s">
        <v>44</v>
      </c>
      <c r="D85" s="1">
        <v>29345</v>
      </c>
      <c r="E85" s="1">
        <v>76639</v>
      </c>
      <c r="F85" s="4" t="s">
        <v>10</v>
      </c>
    </row>
    <row r="86" spans="1:6" x14ac:dyDescent="0.25">
      <c r="A86" s="3">
        <v>2022</v>
      </c>
      <c r="B86" s="1" t="s">
        <v>57</v>
      </c>
      <c r="C86" s="1" t="s">
        <v>45</v>
      </c>
      <c r="D86" s="1">
        <v>3878</v>
      </c>
      <c r="E86" s="1">
        <v>72955</v>
      </c>
      <c r="F86" s="4" t="s">
        <v>8</v>
      </c>
    </row>
    <row r="87" spans="1:6" x14ac:dyDescent="0.25">
      <c r="A87" s="3">
        <v>2022</v>
      </c>
      <c r="B87" s="1" t="s">
        <v>57</v>
      </c>
      <c r="C87" s="1" t="s">
        <v>46</v>
      </c>
      <c r="D87" s="1">
        <v>13348</v>
      </c>
      <c r="E87" s="1">
        <v>63906</v>
      </c>
      <c r="F87" s="4" t="s">
        <v>8</v>
      </c>
    </row>
    <row r="88" spans="1:6" x14ac:dyDescent="0.25">
      <c r="A88" s="3">
        <v>2022</v>
      </c>
      <c r="B88" s="1" t="s">
        <v>57</v>
      </c>
      <c r="C88" s="1" t="s">
        <v>47</v>
      </c>
      <c r="D88" s="1">
        <v>3954</v>
      </c>
      <c r="E88" s="1">
        <v>60005</v>
      </c>
      <c r="F88" s="4" t="s">
        <v>10</v>
      </c>
    </row>
    <row r="89" spans="1:6" x14ac:dyDescent="0.25">
      <c r="A89" s="3">
        <v>2022</v>
      </c>
      <c r="B89" s="1" t="s">
        <v>57</v>
      </c>
      <c r="C89" s="1" t="s">
        <v>48</v>
      </c>
      <c r="D89" s="1">
        <v>12894</v>
      </c>
      <c r="E89" s="1">
        <v>68259</v>
      </c>
      <c r="F89" s="4" t="s">
        <v>10</v>
      </c>
    </row>
    <row r="90" spans="1:6" x14ac:dyDescent="0.25">
      <c r="A90" s="3">
        <v>2022</v>
      </c>
      <c r="B90" s="1" t="s">
        <v>57</v>
      </c>
      <c r="C90" s="1" t="s">
        <v>49</v>
      </c>
      <c r="D90" s="1">
        <v>55014</v>
      </c>
      <c r="E90" s="1">
        <v>74929</v>
      </c>
      <c r="F90" s="4" t="s">
        <v>10</v>
      </c>
    </row>
    <row r="91" spans="1:6" x14ac:dyDescent="0.25">
      <c r="A91" s="3">
        <v>2022</v>
      </c>
      <c r="B91" s="1" t="s">
        <v>57</v>
      </c>
      <c r="C91" s="1" t="s">
        <v>50</v>
      </c>
      <c r="D91" s="1">
        <v>12932</v>
      </c>
      <c r="E91" s="1">
        <v>63474</v>
      </c>
      <c r="F91" s="4" t="s">
        <v>10</v>
      </c>
    </row>
    <row r="92" spans="1:6" x14ac:dyDescent="0.25">
      <c r="A92" s="3">
        <v>2022</v>
      </c>
      <c r="B92" s="1" t="s">
        <v>57</v>
      </c>
      <c r="C92" s="1" t="s">
        <v>51</v>
      </c>
      <c r="D92" s="1">
        <v>2839</v>
      </c>
      <c r="E92" s="1">
        <v>61130</v>
      </c>
      <c r="F92" s="4" t="s">
        <v>10</v>
      </c>
    </row>
    <row r="93" spans="1:6" x14ac:dyDescent="0.25">
      <c r="A93" s="3">
        <v>2022</v>
      </c>
      <c r="B93" s="1" t="s">
        <v>57</v>
      </c>
      <c r="C93" s="1" t="s">
        <v>52</v>
      </c>
      <c r="D93" s="1">
        <v>21412</v>
      </c>
      <c r="E93" s="1">
        <v>69521</v>
      </c>
      <c r="F93" s="4" t="s">
        <v>8</v>
      </c>
    </row>
    <row r="94" spans="1:6" x14ac:dyDescent="0.25">
      <c r="A94" s="3">
        <v>2022</v>
      </c>
      <c r="B94" s="1" t="s">
        <v>57</v>
      </c>
      <c r="C94" s="1" t="s">
        <v>53</v>
      </c>
      <c r="D94" s="1">
        <v>27072</v>
      </c>
      <c r="E94" s="1">
        <v>75827</v>
      </c>
      <c r="F94" s="4" t="s">
        <v>10</v>
      </c>
    </row>
    <row r="95" spans="1:6" x14ac:dyDescent="0.25">
      <c r="A95" s="3">
        <v>2022</v>
      </c>
      <c r="B95" s="1" t="s">
        <v>57</v>
      </c>
      <c r="C95" s="1" t="s">
        <v>54</v>
      </c>
      <c r="D95" s="1">
        <v>4300</v>
      </c>
      <c r="E95" s="1">
        <v>66489</v>
      </c>
      <c r="F95" s="4" t="s">
        <v>10</v>
      </c>
    </row>
    <row r="96" spans="1:6" x14ac:dyDescent="0.25">
      <c r="A96" s="3">
        <v>2022</v>
      </c>
      <c r="B96" s="1" t="s">
        <v>57</v>
      </c>
      <c r="C96" s="1" t="s">
        <v>55</v>
      </c>
      <c r="D96" s="1">
        <v>14760</v>
      </c>
      <c r="E96" s="1">
        <v>72423</v>
      </c>
      <c r="F96" s="4" t="s">
        <v>10</v>
      </c>
    </row>
    <row r="97" spans="1:6" x14ac:dyDescent="0.25">
      <c r="A97" s="3">
        <v>2022</v>
      </c>
      <c r="B97" s="1" t="s">
        <v>57</v>
      </c>
      <c r="C97" s="1" t="s">
        <v>56</v>
      </c>
      <c r="D97" s="1">
        <v>3478</v>
      </c>
      <c r="E97" s="1">
        <v>62640</v>
      </c>
      <c r="F97" s="4" t="s">
        <v>10</v>
      </c>
    </row>
    <row r="98" spans="1:6" x14ac:dyDescent="0.25">
      <c r="A98" s="3">
        <v>2022</v>
      </c>
      <c r="B98" s="1" t="s">
        <v>58</v>
      </c>
      <c r="C98" s="1" t="s">
        <v>7</v>
      </c>
      <c r="D98" s="1">
        <v>5773</v>
      </c>
      <c r="E98" s="1">
        <v>66387</v>
      </c>
      <c r="F98" s="4" t="s">
        <v>8</v>
      </c>
    </row>
    <row r="99" spans="1:6" x14ac:dyDescent="0.25">
      <c r="A99" s="3">
        <v>2022</v>
      </c>
      <c r="B99" s="1" t="s">
        <v>58</v>
      </c>
      <c r="C99" s="1" t="s">
        <v>9</v>
      </c>
      <c r="D99" s="1">
        <v>5213</v>
      </c>
      <c r="E99" s="1">
        <v>88375</v>
      </c>
      <c r="F99" s="4" t="s">
        <v>10</v>
      </c>
    </row>
    <row r="100" spans="1:6" x14ac:dyDescent="0.25">
      <c r="A100" s="3">
        <v>2022</v>
      </c>
      <c r="B100" s="1" t="s">
        <v>58</v>
      </c>
      <c r="C100" s="1" t="s">
        <v>11</v>
      </c>
      <c r="D100" s="1">
        <v>2961</v>
      </c>
      <c r="E100" s="1">
        <v>57570</v>
      </c>
      <c r="F100" s="4" t="s">
        <v>10</v>
      </c>
    </row>
    <row r="101" spans="1:6" x14ac:dyDescent="0.25">
      <c r="A101" s="3">
        <v>2022</v>
      </c>
      <c r="B101" s="1" t="s">
        <v>58</v>
      </c>
      <c r="C101" s="1" t="s">
        <v>12</v>
      </c>
      <c r="D101" s="1">
        <v>44156</v>
      </c>
      <c r="E101" s="1">
        <v>115888</v>
      </c>
      <c r="F101" s="4" t="s">
        <v>10</v>
      </c>
    </row>
    <row r="102" spans="1:6" x14ac:dyDescent="0.25">
      <c r="A102" s="3">
        <v>2022</v>
      </c>
      <c r="B102" s="1" t="s">
        <v>58</v>
      </c>
      <c r="C102" s="1" t="s">
        <v>13</v>
      </c>
      <c r="D102" s="1">
        <v>5888</v>
      </c>
      <c r="E102" s="1">
        <v>83207</v>
      </c>
      <c r="F102" s="4" t="s">
        <v>10</v>
      </c>
    </row>
    <row r="103" spans="1:6" x14ac:dyDescent="0.25">
      <c r="A103" s="3">
        <v>2022</v>
      </c>
      <c r="B103" s="1" t="s">
        <v>58</v>
      </c>
      <c r="C103" s="1" t="s">
        <v>14</v>
      </c>
      <c r="D103" s="1">
        <v>4386</v>
      </c>
      <c r="E103" s="1">
        <v>93706</v>
      </c>
      <c r="F103" s="4" t="s">
        <v>8</v>
      </c>
    </row>
    <row r="104" spans="1:6" x14ac:dyDescent="0.25">
      <c r="A104" s="3">
        <v>2022</v>
      </c>
      <c r="B104" s="1" t="s">
        <v>58</v>
      </c>
      <c r="C104" s="1" t="s">
        <v>15</v>
      </c>
      <c r="D104" s="1">
        <v>678</v>
      </c>
      <c r="E104" s="1">
        <v>74049</v>
      </c>
      <c r="F104" s="4" t="s">
        <v>10</v>
      </c>
    </row>
    <row r="105" spans="1:6" x14ac:dyDescent="0.25">
      <c r="A105" s="3">
        <v>2022</v>
      </c>
      <c r="B105" s="1" t="s">
        <v>58</v>
      </c>
      <c r="C105" s="1" t="s">
        <v>16</v>
      </c>
      <c r="D105" s="1">
        <v>21275</v>
      </c>
      <c r="E105" s="1">
        <v>72758</v>
      </c>
      <c r="F105" s="4" t="s">
        <v>10</v>
      </c>
    </row>
    <row r="106" spans="1:6" x14ac:dyDescent="0.25">
      <c r="A106" s="3">
        <v>2022</v>
      </c>
      <c r="B106" s="1" t="s">
        <v>58</v>
      </c>
      <c r="C106" s="1" t="s">
        <v>17</v>
      </c>
      <c r="D106" s="1">
        <v>10646</v>
      </c>
      <c r="E106" s="1">
        <v>66184</v>
      </c>
      <c r="F106" s="4" t="s">
        <v>10</v>
      </c>
    </row>
    <row r="107" spans="1:6" x14ac:dyDescent="0.25">
      <c r="A107" s="3">
        <v>2022</v>
      </c>
      <c r="B107" s="1" t="s">
        <v>58</v>
      </c>
      <c r="C107" s="1" t="s">
        <v>18</v>
      </c>
      <c r="D107" s="1">
        <v>2886</v>
      </c>
      <c r="E107" s="1">
        <v>71603</v>
      </c>
      <c r="F107" s="4" t="s">
        <v>10</v>
      </c>
    </row>
    <row r="108" spans="1:6" x14ac:dyDescent="0.25">
      <c r="A108" s="3">
        <v>2022</v>
      </c>
      <c r="B108" s="1" t="s">
        <v>58</v>
      </c>
      <c r="C108" s="1" t="s">
        <v>19</v>
      </c>
      <c r="D108" s="1">
        <v>18033</v>
      </c>
      <c r="E108" s="1">
        <v>80855</v>
      </c>
      <c r="F108" s="4" t="s">
        <v>8</v>
      </c>
    </row>
    <row r="109" spans="1:6" x14ac:dyDescent="0.25">
      <c r="A109" s="3">
        <v>2022</v>
      </c>
      <c r="B109" s="1" t="s">
        <v>58</v>
      </c>
      <c r="C109" s="1" t="s">
        <v>20</v>
      </c>
      <c r="D109" s="1">
        <v>9255</v>
      </c>
      <c r="E109" s="1">
        <v>71092</v>
      </c>
      <c r="F109" s="4" t="s">
        <v>10</v>
      </c>
    </row>
    <row r="110" spans="1:6" x14ac:dyDescent="0.25">
      <c r="A110" s="3">
        <v>2022</v>
      </c>
      <c r="B110" s="1" t="s">
        <v>58</v>
      </c>
      <c r="C110" s="1" t="s">
        <v>21</v>
      </c>
      <c r="D110" s="1">
        <v>4099</v>
      </c>
      <c r="E110" s="1">
        <v>69103</v>
      </c>
      <c r="F110" s="4" t="s">
        <v>10</v>
      </c>
    </row>
    <row r="111" spans="1:6" x14ac:dyDescent="0.25">
      <c r="A111" s="3">
        <v>2022</v>
      </c>
      <c r="B111" s="1" t="s">
        <v>58</v>
      </c>
      <c r="C111" s="1" t="s">
        <v>22</v>
      </c>
      <c r="D111" s="1">
        <v>3109</v>
      </c>
      <c r="E111" s="1">
        <v>68958</v>
      </c>
      <c r="F111" s="4" t="s">
        <v>10</v>
      </c>
    </row>
    <row r="112" spans="1:6" x14ac:dyDescent="0.25">
      <c r="A112" s="3">
        <v>2022</v>
      </c>
      <c r="B112" s="1" t="s">
        <v>58</v>
      </c>
      <c r="C112" s="1" t="s">
        <v>23</v>
      </c>
      <c r="D112" s="1">
        <v>4978</v>
      </c>
      <c r="E112" s="1">
        <v>68902</v>
      </c>
      <c r="F112" s="4" t="s">
        <v>10</v>
      </c>
    </row>
    <row r="113" spans="1:6" x14ac:dyDescent="0.25">
      <c r="A113" s="3">
        <v>2022</v>
      </c>
      <c r="B113" s="1" t="s">
        <v>58</v>
      </c>
      <c r="C113" s="1" t="s">
        <v>24</v>
      </c>
      <c r="D113" s="1">
        <v>4501</v>
      </c>
      <c r="E113" s="1">
        <v>84183</v>
      </c>
      <c r="F113" s="4" t="s">
        <v>10</v>
      </c>
    </row>
    <row r="114" spans="1:6" x14ac:dyDescent="0.25">
      <c r="A114" s="3">
        <v>2022</v>
      </c>
      <c r="B114" s="1" t="s">
        <v>58</v>
      </c>
      <c r="C114" s="1" t="s">
        <v>25</v>
      </c>
      <c r="D114" s="1">
        <v>1863</v>
      </c>
      <c r="E114" s="1">
        <v>67682</v>
      </c>
      <c r="F114" s="4" t="s">
        <v>10</v>
      </c>
    </row>
    <row r="115" spans="1:6" x14ac:dyDescent="0.25">
      <c r="A115" s="3">
        <v>2022</v>
      </c>
      <c r="B115" s="1" t="s">
        <v>58</v>
      </c>
      <c r="C115" s="1" t="s">
        <v>26</v>
      </c>
      <c r="D115" s="1">
        <v>4168</v>
      </c>
      <c r="E115" s="1">
        <v>91426</v>
      </c>
      <c r="F115" s="4" t="s">
        <v>10</v>
      </c>
    </row>
    <row r="116" spans="1:6" x14ac:dyDescent="0.25">
      <c r="A116" s="3">
        <v>2022</v>
      </c>
      <c r="B116" s="1" t="s">
        <v>58</v>
      </c>
      <c r="C116" s="1" t="s">
        <v>27</v>
      </c>
      <c r="D116" s="1">
        <v>6616</v>
      </c>
      <c r="E116" s="1">
        <v>102190</v>
      </c>
      <c r="F116" s="4" t="s">
        <v>8</v>
      </c>
    </row>
    <row r="117" spans="1:6" x14ac:dyDescent="0.25">
      <c r="A117" s="3">
        <v>2022</v>
      </c>
      <c r="B117" s="1" t="s">
        <v>58</v>
      </c>
      <c r="C117" s="1" t="s">
        <v>28</v>
      </c>
      <c r="D117" s="1">
        <v>17437</v>
      </c>
      <c r="E117" s="1">
        <v>76769</v>
      </c>
      <c r="F117" s="4" t="s">
        <v>8</v>
      </c>
    </row>
    <row r="118" spans="1:6" x14ac:dyDescent="0.25">
      <c r="A118" s="3">
        <v>2022</v>
      </c>
      <c r="B118" s="1" t="s">
        <v>58</v>
      </c>
      <c r="C118" s="1" t="s">
        <v>29</v>
      </c>
      <c r="D118" s="1">
        <v>8284</v>
      </c>
      <c r="E118" s="1">
        <v>76870</v>
      </c>
      <c r="F118" s="4" t="s">
        <v>10</v>
      </c>
    </row>
    <row r="119" spans="1:6" x14ac:dyDescent="0.25">
      <c r="A119" s="3">
        <v>2022</v>
      </c>
      <c r="B119" s="1" t="s">
        <v>58</v>
      </c>
      <c r="C119" s="1" t="s">
        <v>30</v>
      </c>
      <c r="D119" s="1">
        <v>2375</v>
      </c>
      <c r="E119" s="1">
        <v>57918</v>
      </c>
      <c r="F119" s="4" t="s">
        <v>8</v>
      </c>
    </row>
    <row r="120" spans="1:6" x14ac:dyDescent="0.25">
      <c r="A120" s="3">
        <v>2022</v>
      </c>
      <c r="B120" s="1" t="s">
        <v>58</v>
      </c>
      <c r="C120" s="1" t="s">
        <v>31</v>
      </c>
      <c r="D120" s="1">
        <v>6859</v>
      </c>
      <c r="E120" s="1">
        <v>67836</v>
      </c>
      <c r="F120" s="4" t="s">
        <v>8</v>
      </c>
    </row>
    <row r="121" spans="1:6" x14ac:dyDescent="0.25">
      <c r="A121" s="3">
        <v>2022</v>
      </c>
      <c r="B121" s="1" t="s">
        <v>58</v>
      </c>
      <c r="C121" s="1" t="s">
        <v>32</v>
      </c>
      <c r="D121" s="1">
        <v>1672</v>
      </c>
      <c r="E121" s="1">
        <v>60178</v>
      </c>
      <c r="F121" s="4" t="s">
        <v>10</v>
      </c>
    </row>
    <row r="122" spans="1:6" x14ac:dyDescent="0.25">
      <c r="A122" s="3">
        <v>2022</v>
      </c>
      <c r="B122" s="1" t="s">
        <v>58</v>
      </c>
      <c r="C122" s="1" t="s">
        <v>33</v>
      </c>
      <c r="D122" s="1">
        <v>1949</v>
      </c>
      <c r="E122" s="1">
        <v>62492</v>
      </c>
      <c r="F122" s="4" t="s">
        <v>10</v>
      </c>
    </row>
    <row r="123" spans="1:6" x14ac:dyDescent="0.25">
      <c r="A123" s="3">
        <v>2022</v>
      </c>
      <c r="B123" s="1" t="s">
        <v>58</v>
      </c>
      <c r="C123" s="1" t="s">
        <v>34</v>
      </c>
      <c r="D123" s="1">
        <v>2054</v>
      </c>
      <c r="E123" s="1">
        <v>72821</v>
      </c>
      <c r="F123" s="4" t="s">
        <v>8</v>
      </c>
    </row>
    <row r="124" spans="1:6" x14ac:dyDescent="0.25">
      <c r="A124" s="3">
        <v>2022</v>
      </c>
      <c r="B124" s="1" t="s">
        <v>58</v>
      </c>
      <c r="C124" s="1" t="s">
        <v>35</v>
      </c>
      <c r="D124" s="1">
        <v>2001</v>
      </c>
      <c r="E124" s="1">
        <v>83769</v>
      </c>
      <c r="F124" s="4" t="s">
        <v>8</v>
      </c>
    </row>
    <row r="125" spans="1:6" x14ac:dyDescent="0.25">
      <c r="A125" s="3">
        <v>2022</v>
      </c>
      <c r="B125" s="1" t="s">
        <v>58</v>
      </c>
      <c r="C125" s="1" t="s">
        <v>36</v>
      </c>
      <c r="D125" s="1">
        <v>8964</v>
      </c>
      <c r="E125" s="1">
        <v>92277</v>
      </c>
      <c r="F125" s="4" t="s">
        <v>10</v>
      </c>
    </row>
    <row r="126" spans="1:6" x14ac:dyDescent="0.25">
      <c r="A126" s="3">
        <v>2022</v>
      </c>
      <c r="B126" s="1" t="s">
        <v>58</v>
      </c>
      <c r="C126" s="1" t="s">
        <v>37</v>
      </c>
      <c r="D126" s="1">
        <v>1776</v>
      </c>
      <c r="E126" s="1">
        <v>64794</v>
      </c>
      <c r="F126" s="4" t="s">
        <v>8</v>
      </c>
    </row>
    <row r="127" spans="1:6" x14ac:dyDescent="0.25">
      <c r="A127" s="3">
        <v>2022</v>
      </c>
      <c r="B127" s="1" t="s">
        <v>58</v>
      </c>
      <c r="C127" s="1" t="s">
        <v>38</v>
      </c>
      <c r="D127" s="1">
        <v>16292</v>
      </c>
      <c r="E127" s="1">
        <v>79103</v>
      </c>
      <c r="F127" s="4" t="s">
        <v>10</v>
      </c>
    </row>
    <row r="128" spans="1:6" x14ac:dyDescent="0.25">
      <c r="A128" s="3">
        <v>2022</v>
      </c>
      <c r="B128" s="1" t="s">
        <v>58</v>
      </c>
      <c r="C128" s="1" t="s">
        <v>39</v>
      </c>
      <c r="D128" s="1">
        <v>10303</v>
      </c>
      <c r="E128" s="1">
        <v>69281</v>
      </c>
      <c r="F128" s="4" t="s">
        <v>8</v>
      </c>
    </row>
    <row r="129" spans="1:6" x14ac:dyDescent="0.25">
      <c r="A129" s="3">
        <v>2022</v>
      </c>
      <c r="B129" s="1" t="s">
        <v>58</v>
      </c>
      <c r="C129" s="1" t="s">
        <v>40</v>
      </c>
      <c r="D129" s="1">
        <v>799</v>
      </c>
      <c r="E129" s="1">
        <v>63695</v>
      </c>
      <c r="F129" s="4" t="s">
        <v>8</v>
      </c>
    </row>
    <row r="130" spans="1:6" x14ac:dyDescent="0.25">
      <c r="A130" s="3">
        <v>2022</v>
      </c>
      <c r="B130" s="1" t="s">
        <v>58</v>
      </c>
      <c r="C130" s="1" t="s">
        <v>41</v>
      </c>
      <c r="D130" s="1">
        <v>15453</v>
      </c>
      <c r="E130" s="1">
        <v>70995</v>
      </c>
      <c r="F130" s="4" t="s">
        <v>10</v>
      </c>
    </row>
    <row r="131" spans="1:6" x14ac:dyDescent="0.25">
      <c r="A131" s="3">
        <v>2022</v>
      </c>
      <c r="B131" s="1" t="s">
        <v>58</v>
      </c>
      <c r="C131" s="1" t="s">
        <v>42</v>
      </c>
      <c r="D131" s="1">
        <v>4178</v>
      </c>
      <c r="E131" s="1">
        <v>66915</v>
      </c>
      <c r="F131" s="4" t="s">
        <v>10</v>
      </c>
    </row>
    <row r="132" spans="1:6" x14ac:dyDescent="0.25">
      <c r="A132" s="3">
        <v>2022</v>
      </c>
      <c r="B132" s="1" t="s">
        <v>58</v>
      </c>
      <c r="C132" s="1" t="s">
        <v>43</v>
      </c>
      <c r="D132" s="1">
        <v>6354</v>
      </c>
      <c r="E132" s="1">
        <v>80927</v>
      </c>
      <c r="F132" s="4" t="s">
        <v>8</v>
      </c>
    </row>
    <row r="133" spans="1:6" x14ac:dyDescent="0.25">
      <c r="A133" s="3">
        <v>2022</v>
      </c>
      <c r="B133" s="1" t="s">
        <v>58</v>
      </c>
      <c r="C133" s="1" t="s">
        <v>44</v>
      </c>
      <c r="D133" s="1">
        <v>14363</v>
      </c>
      <c r="E133" s="1">
        <v>72931</v>
      </c>
      <c r="F133" s="4" t="s">
        <v>8</v>
      </c>
    </row>
    <row r="134" spans="1:6" x14ac:dyDescent="0.25">
      <c r="A134" s="3">
        <v>2022</v>
      </c>
      <c r="B134" s="1" t="s">
        <v>58</v>
      </c>
      <c r="C134" s="1" t="s">
        <v>45</v>
      </c>
      <c r="D134" s="1">
        <v>1516</v>
      </c>
      <c r="E134" s="1">
        <v>69645</v>
      </c>
      <c r="F134" s="4" t="s">
        <v>10</v>
      </c>
    </row>
    <row r="135" spans="1:6" x14ac:dyDescent="0.25">
      <c r="A135" s="3">
        <v>2022</v>
      </c>
      <c r="B135" s="1" t="s">
        <v>58</v>
      </c>
      <c r="C135" s="1" t="s">
        <v>46</v>
      </c>
      <c r="D135" s="1">
        <v>6655</v>
      </c>
      <c r="E135" s="1">
        <v>67779</v>
      </c>
      <c r="F135" s="4" t="s">
        <v>10</v>
      </c>
    </row>
    <row r="136" spans="1:6" x14ac:dyDescent="0.25">
      <c r="A136" s="3">
        <v>2022</v>
      </c>
      <c r="B136" s="1" t="s">
        <v>58</v>
      </c>
      <c r="C136" s="1" t="s">
        <v>47</v>
      </c>
      <c r="D136" s="1">
        <v>1072</v>
      </c>
      <c r="E136" s="1">
        <v>59285</v>
      </c>
      <c r="F136" s="4" t="s">
        <v>10</v>
      </c>
    </row>
    <row r="137" spans="1:6" x14ac:dyDescent="0.25">
      <c r="A137" s="3">
        <v>2022</v>
      </c>
      <c r="B137" s="1" t="s">
        <v>58</v>
      </c>
      <c r="C137" s="1" t="s">
        <v>48</v>
      </c>
      <c r="D137" s="1">
        <v>7620</v>
      </c>
      <c r="E137" s="1">
        <v>69122</v>
      </c>
      <c r="F137" s="4" t="s">
        <v>10</v>
      </c>
    </row>
    <row r="138" spans="1:6" x14ac:dyDescent="0.25">
      <c r="A138" s="3">
        <v>2022</v>
      </c>
      <c r="B138" s="1" t="s">
        <v>58</v>
      </c>
      <c r="C138" s="1" t="s">
        <v>49</v>
      </c>
      <c r="D138" s="1">
        <v>26257</v>
      </c>
      <c r="E138" s="1">
        <v>87206</v>
      </c>
      <c r="F138" s="4" t="s">
        <v>10</v>
      </c>
    </row>
    <row r="139" spans="1:6" x14ac:dyDescent="0.25">
      <c r="A139" s="3">
        <v>2022</v>
      </c>
      <c r="B139" s="1" t="s">
        <v>58</v>
      </c>
      <c r="C139" s="1" t="s">
        <v>50</v>
      </c>
      <c r="D139" s="1">
        <v>4616</v>
      </c>
      <c r="E139" s="1">
        <v>67796</v>
      </c>
      <c r="F139" s="4" t="s">
        <v>8</v>
      </c>
    </row>
    <row r="140" spans="1:6" x14ac:dyDescent="0.25">
      <c r="A140" s="3">
        <v>2022</v>
      </c>
      <c r="B140" s="1" t="s">
        <v>58</v>
      </c>
      <c r="C140" s="1" t="s">
        <v>51</v>
      </c>
      <c r="D140" s="1">
        <v>1107</v>
      </c>
      <c r="E140" s="1">
        <v>68352</v>
      </c>
      <c r="F140" s="4" t="s">
        <v>8</v>
      </c>
    </row>
    <row r="141" spans="1:6" x14ac:dyDescent="0.25">
      <c r="A141" s="3">
        <v>2022</v>
      </c>
      <c r="B141" s="1" t="s">
        <v>58</v>
      </c>
      <c r="C141" s="1" t="s">
        <v>52</v>
      </c>
      <c r="D141" s="1">
        <v>7023</v>
      </c>
      <c r="E141" s="1">
        <v>69958</v>
      </c>
      <c r="F141" s="4" t="s">
        <v>10</v>
      </c>
    </row>
    <row r="142" spans="1:6" x14ac:dyDescent="0.25">
      <c r="A142" s="3">
        <v>2022</v>
      </c>
      <c r="B142" s="1" t="s">
        <v>58</v>
      </c>
      <c r="C142" s="1" t="s">
        <v>53</v>
      </c>
      <c r="D142" s="1">
        <v>7882</v>
      </c>
      <c r="E142" s="1">
        <v>88000</v>
      </c>
      <c r="F142" s="4" t="s">
        <v>8</v>
      </c>
    </row>
    <row r="143" spans="1:6" x14ac:dyDescent="0.25">
      <c r="A143" s="3">
        <v>2022</v>
      </c>
      <c r="B143" s="1" t="s">
        <v>58</v>
      </c>
      <c r="C143" s="1" t="s">
        <v>54</v>
      </c>
      <c r="D143" s="1">
        <v>1261</v>
      </c>
      <c r="E143" s="1">
        <v>68359</v>
      </c>
      <c r="F143" s="4" t="s">
        <v>8</v>
      </c>
    </row>
    <row r="144" spans="1:6" x14ac:dyDescent="0.25">
      <c r="A144" s="3">
        <v>2022</v>
      </c>
      <c r="B144" s="1" t="s">
        <v>58</v>
      </c>
      <c r="C144" s="1" t="s">
        <v>55</v>
      </c>
      <c r="D144" s="1">
        <v>9214</v>
      </c>
      <c r="E144" s="1">
        <v>67039</v>
      </c>
      <c r="F144" s="4" t="s">
        <v>10</v>
      </c>
    </row>
    <row r="145" spans="1:6" x14ac:dyDescent="0.25">
      <c r="A145" s="3">
        <v>2022</v>
      </c>
      <c r="B145" s="1" t="s">
        <v>58</v>
      </c>
      <c r="C145" s="1" t="s">
        <v>56</v>
      </c>
      <c r="D145" s="1">
        <v>620</v>
      </c>
      <c r="E145" s="1">
        <v>76308</v>
      </c>
      <c r="F145" s="4" t="s">
        <v>10</v>
      </c>
    </row>
    <row r="146" spans="1:6" x14ac:dyDescent="0.25">
      <c r="A146" s="3">
        <v>2022</v>
      </c>
      <c r="B146" s="1" t="s">
        <v>59</v>
      </c>
      <c r="C146" s="1" t="s">
        <v>7</v>
      </c>
      <c r="D146" s="1">
        <v>32424</v>
      </c>
      <c r="E146" s="1">
        <v>51853</v>
      </c>
      <c r="F146" s="4" t="s">
        <v>8</v>
      </c>
    </row>
    <row r="147" spans="1:6" x14ac:dyDescent="0.25">
      <c r="A147" s="3">
        <v>2022</v>
      </c>
      <c r="B147" s="1" t="s">
        <v>59</v>
      </c>
      <c r="C147" s="1" t="s">
        <v>9</v>
      </c>
      <c r="D147" s="1">
        <v>33859</v>
      </c>
      <c r="E147" s="1">
        <v>57498</v>
      </c>
      <c r="F147" s="4" t="s">
        <v>8</v>
      </c>
    </row>
    <row r="148" spans="1:6" x14ac:dyDescent="0.25">
      <c r="A148" s="3">
        <v>2022</v>
      </c>
      <c r="B148" s="1" t="s">
        <v>59</v>
      </c>
      <c r="C148" s="1" t="s">
        <v>11</v>
      </c>
      <c r="D148" s="1">
        <v>21836</v>
      </c>
      <c r="E148" s="1">
        <v>51673</v>
      </c>
      <c r="F148" s="4" t="s">
        <v>10</v>
      </c>
    </row>
    <row r="149" spans="1:6" x14ac:dyDescent="0.25">
      <c r="A149" s="3">
        <v>2022</v>
      </c>
      <c r="B149" s="1" t="s">
        <v>59</v>
      </c>
      <c r="C149" s="1" t="s">
        <v>12</v>
      </c>
      <c r="D149" s="1">
        <v>200632</v>
      </c>
      <c r="E149" s="1">
        <v>64800</v>
      </c>
      <c r="F149" s="4" t="s">
        <v>8</v>
      </c>
    </row>
    <row r="150" spans="1:6" x14ac:dyDescent="0.25">
      <c r="A150" s="3">
        <v>2022</v>
      </c>
      <c r="B150" s="1" t="s">
        <v>59</v>
      </c>
      <c r="C150" s="1" t="s">
        <v>13</v>
      </c>
      <c r="D150" s="1">
        <v>36421</v>
      </c>
      <c r="E150" s="1">
        <v>61719</v>
      </c>
      <c r="F150" s="4" t="s">
        <v>10</v>
      </c>
    </row>
    <row r="151" spans="1:6" x14ac:dyDescent="0.25">
      <c r="A151" s="3">
        <v>2022</v>
      </c>
      <c r="B151" s="1" t="s">
        <v>59</v>
      </c>
      <c r="C151" s="1" t="s">
        <v>14</v>
      </c>
      <c r="D151" s="1">
        <v>24725</v>
      </c>
      <c r="E151" s="1">
        <v>61859</v>
      </c>
      <c r="F151" s="4" t="s">
        <v>8</v>
      </c>
    </row>
    <row r="152" spans="1:6" x14ac:dyDescent="0.25">
      <c r="A152" s="3">
        <v>2022</v>
      </c>
      <c r="B152" s="1" t="s">
        <v>59</v>
      </c>
      <c r="C152" s="1" t="s">
        <v>15</v>
      </c>
      <c r="D152" s="1">
        <v>7050</v>
      </c>
      <c r="E152" s="1">
        <v>51667</v>
      </c>
      <c r="F152" s="4" t="s">
        <v>8</v>
      </c>
    </row>
    <row r="153" spans="1:6" x14ac:dyDescent="0.25">
      <c r="A153" s="3">
        <v>2022</v>
      </c>
      <c r="B153" s="1" t="s">
        <v>59</v>
      </c>
      <c r="C153" s="1" t="s">
        <v>16</v>
      </c>
      <c r="D153" s="1">
        <v>142700</v>
      </c>
      <c r="E153" s="1">
        <v>55391</v>
      </c>
      <c r="F153" s="4" t="s">
        <v>10</v>
      </c>
    </row>
    <row r="154" spans="1:6" x14ac:dyDescent="0.25">
      <c r="A154" s="3">
        <v>2022</v>
      </c>
      <c r="B154" s="1" t="s">
        <v>59</v>
      </c>
      <c r="C154" s="1" t="s">
        <v>17</v>
      </c>
      <c r="D154" s="1">
        <v>64380</v>
      </c>
      <c r="E154" s="1">
        <v>58104</v>
      </c>
      <c r="F154" s="4" t="s">
        <v>10</v>
      </c>
    </row>
    <row r="155" spans="1:6" x14ac:dyDescent="0.25">
      <c r="A155" s="3">
        <v>2022</v>
      </c>
      <c r="B155" s="1" t="s">
        <v>59</v>
      </c>
      <c r="C155" s="1" t="s">
        <v>18</v>
      </c>
      <c r="D155" s="1">
        <v>12742</v>
      </c>
      <c r="E155" s="1">
        <v>50610</v>
      </c>
      <c r="F155" s="4" t="s">
        <v>8</v>
      </c>
    </row>
    <row r="156" spans="1:6" x14ac:dyDescent="0.25">
      <c r="A156" s="3">
        <v>2022</v>
      </c>
      <c r="B156" s="1" t="s">
        <v>59</v>
      </c>
      <c r="C156" s="1" t="s">
        <v>19</v>
      </c>
      <c r="D156" s="1">
        <v>78196</v>
      </c>
      <c r="E156" s="1">
        <v>61780</v>
      </c>
      <c r="F156" s="4" t="s">
        <v>8</v>
      </c>
    </row>
    <row r="157" spans="1:6" x14ac:dyDescent="0.25">
      <c r="A157" s="3">
        <v>2022</v>
      </c>
      <c r="B157" s="1" t="s">
        <v>59</v>
      </c>
      <c r="C157" s="1" t="s">
        <v>20</v>
      </c>
      <c r="D157" s="1">
        <v>40846</v>
      </c>
      <c r="E157" s="1">
        <v>51931</v>
      </c>
      <c r="F157" s="4" t="s">
        <v>10</v>
      </c>
    </row>
    <row r="158" spans="1:6" x14ac:dyDescent="0.25">
      <c r="A158" s="3">
        <v>2022</v>
      </c>
      <c r="B158" s="1" t="s">
        <v>59</v>
      </c>
      <c r="C158" s="1" t="s">
        <v>21</v>
      </c>
      <c r="D158" s="1">
        <v>23479</v>
      </c>
      <c r="E158" s="1">
        <v>50146</v>
      </c>
      <c r="F158" s="4" t="s">
        <v>10</v>
      </c>
    </row>
    <row r="159" spans="1:6" x14ac:dyDescent="0.25">
      <c r="A159" s="3">
        <v>2022</v>
      </c>
      <c r="B159" s="1" t="s">
        <v>59</v>
      </c>
      <c r="C159" s="1" t="s">
        <v>22</v>
      </c>
      <c r="D159" s="1">
        <v>19497</v>
      </c>
      <c r="E159" s="1">
        <v>52012</v>
      </c>
      <c r="F159" s="4" t="s">
        <v>10</v>
      </c>
    </row>
    <row r="160" spans="1:6" x14ac:dyDescent="0.25">
      <c r="A160" s="3">
        <v>2022</v>
      </c>
      <c r="B160" s="1" t="s">
        <v>59</v>
      </c>
      <c r="C160" s="1" t="s">
        <v>23</v>
      </c>
      <c r="D160" s="1">
        <v>28266</v>
      </c>
      <c r="E160" s="1">
        <v>52839</v>
      </c>
      <c r="F160" s="4" t="s">
        <v>10</v>
      </c>
    </row>
    <row r="161" spans="1:6" x14ac:dyDescent="0.25">
      <c r="A161" s="3">
        <v>2022</v>
      </c>
      <c r="B161" s="1" t="s">
        <v>59</v>
      </c>
      <c r="C161" s="1" t="s">
        <v>24</v>
      </c>
      <c r="D161" s="1">
        <v>31210</v>
      </c>
      <c r="E161" s="1">
        <v>52029</v>
      </c>
      <c r="F161" s="4" t="s">
        <v>10</v>
      </c>
    </row>
    <row r="162" spans="1:6" x14ac:dyDescent="0.25">
      <c r="A162" s="3">
        <v>2022</v>
      </c>
      <c r="B162" s="1" t="s">
        <v>59</v>
      </c>
      <c r="C162" s="1" t="s">
        <v>25</v>
      </c>
      <c r="D162" s="1">
        <v>10546</v>
      </c>
      <c r="E162" s="1">
        <v>49084</v>
      </c>
      <c r="F162" s="4" t="s">
        <v>8</v>
      </c>
    </row>
    <row r="163" spans="1:6" x14ac:dyDescent="0.25">
      <c r="A163" s="3">
        <v>2022</v>
      </c>
      <c r="B163" s="1" t="s">
        <v>59</v>
      </c>
      <c r="C163" s="1" t="s">
        <v>26</v>
      </c>
      <c r="D163" s="1">
        <v>31685</v>
      </c>
      <c r="E163" s="1">
        <v>56800</v>
      </c>
      <c r="F163" s="4" t="s">
        <v>8</v>
      </c>
    </row>
    <row r="164" spans="1:6" x14ac:dyDescent="0.25">
      <c r="A164" s="3">
        <v>2022</v>
      </c>
      <c r="B164" s="1" t="s">
        <v>59</v>
      </c>
      <c r="C164" s="1" t="s">
        <v>27</v>
      </c>
      <c r="D164" s="1">
        <v>40751</v>
      </c>
      <c r="E164" s="1">
        <v>67082</v>
      </c>
      <c r="F164" s="4" t="s">
        <v>10</v>
      </c>
    </row>
    <row r="165" spans="1:6" x14ac:dyDescent="0.25">
      <c r="A165" s="3">
        <v>2022</v>
      </c>
      <c r="B165" s="1" t="s">
        <v>59</v>
      </c>
      <c r="C165" s="1" t="s">
        <v>28</v>
      </c>
      <c r="D165" s="1">
        <v>55149</v>
      </c>
      <c r="E165" s="1">
        <v>57869</v>
      </c>
      <c r="F165" s="4" t="s">
        <v>8</v>
      </c>
    </row>
    <row r="166" spans="1:6" x14ac:dyDescent="0.25">
      <c r="A166" s="3">
        <v>2022</v>
      </c>
      <c r="B166" s="1" t="s">
        <v>59</v>
      </c>
      <c r="C166" s="1" t="s">
        <v>29</v>
      </c>
      <c r="D166" s="1">
        <v>37255</v>
      </c>
      <c r="E166" s="1">
        <v>59843</v>
      </c>
      <c r="F166" s="4" t="s">
        <v>8</v>
      </c>
    </row>
    <row r="167" spans="1:6" x14ac:dyDescent="0.25">
      <c r="A167" s="3">
        <v>2022</v>
      </c>
      <c r="B167" s="1" t="s">
        <v>59</v>
      </c>
      <c r="C167" s="1" t="s">
        <v>30</v>
      </c>
      <c r="D167" s="1">
        <v>19589</v>
      </c>
      <c r="E167" s="1">
        <v>46176</v>
      </c>
      <c r="F167" s="4" t="s">
        <v>10</v>
      </c>
    </row>
    <row r="168" spans="1:6" x14ac:dyDescent="0.25">
      <c r="A168" s="3">
        <v>2022</v>
      </c>
      <c r="B168" s="1" t="s">
        <v>59</v>
      </c>
      <c r="C168" s="1" t="s">
        <v>31</v>
      </c>
      <c r="D168" s="1">
        <v>39646</v>
      </c>
      <c r="E168" s="1">
        <v>52520</v>
      </c>
      <c r="F168" s="4" t="s">
        <v>10</v>
      </c>
    </row>
    <row r="169" spans="1:6" x14ac:dyDescent="0.25">
      <c r="A169" s="3">
        <v>2022</v>
      </c>
      <c r="B169" s="1" t="s">
        <v>59</v>
      </c>
      <c r="C169" s="1" t="s">
        <v>32</v>
      </c>
      <c r="D169" s="1">
        <v>9323</v>
      </c>
      <c r="E169" s="1">
        <v>49996</v>
      </c>
      <c r="F169" s="4" t="s">
        <v>8</v>
      </c>
    </row>
    <row r="170" spans="1:6" x14ac:dyDescent="0.25">
      <c r="A170" s="3">
        <v>2022</v>
      </c>
      <c r="B170" s="1" t="s">
        <v>59</v>
      </c>
      <c r="C170" s="1" t="s">
        <v>33</v>
      </c>
      <c r="D170" s="1">
        <v>14748</v>
      </c>
      <c r="E170" s="1">
        <v>50095</v>
      </c>
      <c r="F170" s="4" t="s">
        <v>8</v>
      </c>
    </row>
    <row r="171" spans="1:6" x14ac:dyDescent="0.25">
      <c r="A171" s="3">
        <v>2022</v>
      </c>
      <c r="B171" s="1" t="s">
        <v>59</v>
      </c>
      <c r="C171" s="1" t="s">
        <v>34</v>
      </c>
      <c r="D171" s="1">
        <v>15481</v>
      </c>
      <c r="E171" s="1">
        <v>54334</v>
      </c>
      <c r="F171" s="4" t="s">
        <v>10</v>
      </c>
    </row>
    <row r="172" spans="1:6" x14ac:dyDescent="0.25">
      <c r="A172" s="3">
        <v>2022</v>
      </c>
      <c r="B172" s="1" t="s">
        <v>59</v>
      </c>
      <c r="C172" s="1" t="s">
        <v>35</v>
      </c>
      <c r="D172" s="1">
        <v>12460</v>
      </c>
      <c r="E172" s="1">
        <v>60425</v>
      </c>
      <c r="F172" s="4" t="s">
        <v>8</v>
      </c>
    </row>
    <row r="173" spans="1:6" x14ac:dyDescent="0.25">
      <c r="A173" s="3">
        <v>2022</v>
      </c>
      <c r="B173" s="1" t="s">
        <v>59</v>
      </c>
      <c r="C173" s="1" t="s">
        <v>36</v>
      </c>
      <c r="D173" s="1">
        <v>54606</v>
      </c>
      <c r="E173" s="1">
        <v>64675</v>
      </c>
      <c r="F173" s="4" t="s">
        <v>10</v>
      </c>
    </row>
    <row r="174" spans="1:6" x14ac:dyDescent="0.25">
      <c r="A174" s="3">
        <v>2022</v>
      </c>
      <c r="B174" s="1" t="s">
        <v>59</v>
      </c>
      <c r="C174" s="1" t="s">
        <v>37</v>
      </c>
      <c r="D174" s="1">
        <v>10949</v>
      </c>
      <c r="E174" s="1">
        <v>47086</v>
      </c>
      <c r="F174" s="4" t="s">
        <v>8</v>
      </c>
    </row>
    <row r="175" spans="1:6" x14ac:dyDescent="0.25">
      <c r="A175" s="3">
        <v>2022</v>
      </c>
      <c r="B175" s="1" t="s">
        <v>59</v>
      </c>
      <c r="C175" s="1" t="s">
        <v>38</v>
      </c>
      <c r="D175" s="1">
        <v>118946</v>
      </c>
      <c r="E175" s="1">
        <v>63939</v>
      </c>
      <c r="F175" s="4" t="s">
        <v>8</v>
      </c>
    </row>
    <row r="176" spans="1:6" x14ac:dyDescent="0.25">
      <c r="A176" s="3">
        <v>2022</v>
      </c>
      <c r="B176" s="1" t="s">
        <v>59</v>
      </c>
      <c r="C176" s="1" t="s">
        <v>39</v>
      </c>
      <c r="D176" s="1">
        <v>63455</v>
      </c>
      <c r="E176" s="1">
        <v>53171</v>
      </c>
      <c r="F176" s="4" t="s">
        <v>10</v>
      </c>
    </row>
    <row r="177" spans="1:6" x14ac:dyDescent="0.25">
      <c r="A177" s="3">
        <v>2022</v>
      </c>
      <c r="B177" s="1" t="s">
        <v>59</v>
      </c>
      <c r="C177" s="1" t="s">
        <v>40</v>
      </c>
      <c r="D177" s="1">
        <v>7745</v>
      </c>
      <c r="E177" s="1">
        <v>58657</v>
      </c>
      <c r="F177" s="4" t="s">
        <v>10</v>
      </c>
    </row>
    <row r="178" spans="1:6" x14ac:dyDescent="0.25">
      <c r="A178" s="3">
        <v>2022</v>
      </c>
      <c r="B178" s="1" t="s">
        <v>59</v>
      </c>
      <c r="C178" s="1" t="s">
        <v>41</v>
      </c>
      <c r="D178" s="1">
        <v>68987</v>
      </c>
      <c r="E178" s="1">
        <v>54088</v>
      </c>
      <c r="F178" s="4" t="s">
        <v>8</v>
      </c>
    </row>
    <row r="179" spans="1:6" x14ac:dyDescent="0.25">
      <c r="A179" s="3">
        <v>2022</v>
      </c>
      <c r="B179" s="1" t="s">
        <v>59</v>
      </c>
      <c r="C179" s="1" t="s">
        <v>42</v>
      </c>
      <c r="D179" s="1">
        <v>23912</v>
      </c>
      <c r="E179" s="1">
        <v>49388</v>
      </c>
      <c r="F179" s="4" t="s">
        <v>8</v>
      </c>
    </row>
    <row r="180" spans="1:6" x14ac:dyDescent="0.25">
      <c r="A180" s="3">
        <v>2022</v>
      </c>
      <c r="B180" s="1" t="s">
        <v>59</v>
      </c>
      <c r="C180" s="1" t="s">
        <v>43</v>
      </c>
      <c r="D180" s="1">
        <v>26241</v>
      </c>
      <c r="E180" s="1">
        <v>55251</v>
      </c>
      <c r="F180" s="4" t="s">
        <v>10</v>
      </c>
    </row>
    <row r="181" spans="1:6" x14ac:dyDescent="0.25">
      <c r="A181" s="3">
        <v>2022</v>
      </c>
      <c r="B181" s="1" t="s">
        <v>59</v>
      </c>
      <c r="C181" s="1" t="s">
        <v>44</v>
      </c>
      <c r="D181" s="1">
        <v>73985</v>
      </c>
      <c r="E181" s="1">
        <v>55535</v>
      </c>
      <c r="F181" s="4" t="s">
        <v>10</v>
      </c>
    </row>
    <row r="182" spans="1:6" x14ac:dyDescent="0.25">
      <c r="A182" s="3">
        <v>2022</v>
      </c>
      <c r="B182" s="1" t="s">
        <v>59</v>
      </c>
      <c r="C182" s="1" t="s">
        <v>45</v>
      </c>
      <c r="D182" s="1">
        <v>7816</v>
      </c>
      <c r="E182" s="1">
        <v>55493</v>
      </c>
      <c r="F182" s="4" t="s">
        <v>10</v>
      </c>
    </row>
    <row r="183" spans="1:6" x14ac:dyDescent="0.25">
      <c r="A183" s="3">
        <v>2022</v>
      </c>
      <c r="B183" s="1" t="s">
        <v>59</v>
      </c>
      <c r="C183" s="1" t="s">
        <v>46</v>
      </c>
      <c r="D183" s="1">
        <v>31674</v>
      </c>
      <c r="E183" s="1">
        <v>49717</v>
      </c>
      <c r="F183" s="4" t="s">
        <v>10</v>
      </c>
    </row>
    <row r="184" spans="1:6" x14ac:dyDescent="0.25">
      <c r="A184" s="3">
        <v>2022</v>
      </c>
      <c r="B184" s="1" t="s">
        <v>59</v>
      </c>
      <c r="C184" s="1" t="s">
        <v>47</v>
      </c>
      <c r="D184" s="1">
        <v>8068</v>
      </c>
      <c r="E184" s="1">
        <v>50162</v>
      </c>
      <c r="F184" s="4" t="s">
        <v>10</v>
      </c>
    </row>
    <row r="185" spans="1:6" x14ac:dyDescent="0.25">
      <c r="A185" s="3">
        <v>2022</v>
      </c>
      <c r="B185" s="1" t="s">
        <v>59</v>
      </c>
      <c r="C185" s="1" t="s">
        <v>48</v>
      </c>
      <c r="D185" s="1">
        <v>40806</v>
      </c>
      <c r="E185" s="1">
        <v>56111</v>
      </c>
      <c r="F185" s="4" t="s">
        <v>8</v>
      </c>
    </row>
    <row r="186" spans="1:6" x14ac:dyDescent="0.25">
      <c r="A186" s="3">
        <v>2022</v>
      </c>
      <c r="B186" s="1" t="s">
        <v>59</v>
      </c>
      <c r="C186" s="1" t="s">
        <v>49</v>
      </c>
      <c r="D186" s="1">
        <v>152438</v>
      </c>
      <c r="E186" s="1">
        <v>62485</v>
      </c>
      <c r="F186" s="4" t="s">
        <v>8</v>
      </c>
    </row>
    <row r="187" spans="1:6" x14ac:dyDescent="0.25">
      <c r="A187" s="3">
        <v>2022</v>
      </c>
      <c r="B187" s="1" t="s">
        <v>59</v>
      </c>
      <c r="C187" s="1" t="s">
        <v>50</v>
      </c>
      <c r="D187" s="1">
        <v>20535</v>
      </c>
      <c r="E187" s="1">
        <v>55353</v>
      </c>
      <c r="F187" s="4" t="s">
        <v>10</v>
      </c>
    </row>
    <row r="188" spans="1:6" x14ac:dyDescent="0.25">
      <c r="A188" s="3">
        <v>2022</v>
      </c>
      <c r="B188" s="1" t="s">
        <v>59</v>
      </c>
      <c r="C188" s="1" t="s">
        <v>51</v>
      </c>
      <c r="D188" s="1">
        <v>5003</v>
      </c>
      <c r="E188" s="1">
        <v>51701</v>
      </c>
      <c r="F188" s="4" t="s">
        <v>8</v>
      </c>
    </row>
    <row r="189" spans="1:6" x14ac:dyDescent="0.25">
      <c r="A189" s="3">
        <v>2022</v>
      </c>
      <c r="B189" s="1" t="s">
        <v>59</v>
      </c>
      <c r="C189" s="1" t="s">
        <v>52</v>
      </c>
      <c r="D189" s="1">
        <v>42564</v>
      </c>
      <c r="E189" s="1">
        <v>54371</v>
      </c>
      <c r="F189" s="4" t="s">
        <v>8</v>
      </c>
    </row>
    <row r="190" spans="1:6" x14ac:dyDescent="0.25">
      <c r="A190" s="3">
        <v>2022</v>
      </c>
      <c r="B190" s="1" t="s">
        <v>59</v>
      </c>
      <c r="C190" s="1" t="s">
        <v>53</v>
      </c>
      <c r="D190" s="1">
        <v>38688</v>
      </c>
      <c r="E190" s="1">
        <v>80160</v>
      </c>
      <c r="F190" s="4" t="s">
        <v>10</v>
      </c>
    </row>
    <row r="191" spans="1:6" x14ac:dyDescent="0.25">
      <c r="A191" s="3">
        <v>2022</v>
      </c>
      <c r="B191" s="1" t="s">
        <v>59</v>
      </c>
      <c r="C191" s="1" t="s">
        <v>54</v>
      </c>
      <c r="D191" s="1">
        <v>10611</v>
      </c>
      <c r="E191" s="1">
        <v>48085</v>
      </c>
      <c r="F191" s="4" t="s">
        <v>10</v>
      </c>
    </row>
    <row r="192" spans="1:6" x14ac:dyDescent="0.25">
      <c r="A192" s="3">
        <v>2022</v>
      </c>
      <c r="B192" s="1" t="s">
        <v>59</v>
      </c>
      <c r="C192" s="1" t="s">
        <v>55</v>
      </c>
      <c r="D192" s="1">
        <v>35812</v>
      </c>
      <c r="E192" s="1">
        <v>51165</v>
      </c>
      <c r="F192" s="4" t="s">
        <v>8</v>
      </c>
    </row>
    <row r="193" spans="1:6" x14ac:dyDescent="0.25">
      <c r="A193" s="3">
        <v>2022</v>
      </c>
      <c r="B193" s="1" t="s">
        <v>59</v>
      </c>
      <c r="C193" s="1" t="s">
        <v>56</v>
      </c>
      <c r="D193" s="1">
        <v>4840</v>
      </c>
      <c r="E193" s="1">
        <v>50879</v>
      </c>
      <c r="F193" s="4" t="s">
        <v>8</v>
      </c>
    </row>
    <row r="194" spans="1:6" x14ac:dyDescent="0.25">
      <c r="A194" s="3">
        <v>2022</v>
      </c>
      <c r="B194" s="1" t="s">
        <v>60</v>
      </c>
      <c r="C194" s="1" t="s">
        <v>7</v>
      </c>
      <c r="D194" s="1">
        <v>2566</v>
      </c>
      <c r="E194" s="1">
        <v>75393</v>
      </c>
      <c r="F194" s="4" t="s">
        <v>10</v>
      </c>
    </row>
    <row r="195" spans="1:6" x14ac:dyDescent="0.25">
      <c r="A195" s="3">
        <v>2022</v>
      </c>
      <c r="B195" s="1" t="s">
        <v>60</v>
      </c>
      <c r="C195" s="1" t="s">
        <v>9</v>
      </c>
      <c r="D195" s="1">
        <v>4017</v>
      </c>
      <c r="E195" s="1">
        <v>96871</v>
      </c>
      <c r="F195" s="4" t="s">
        <v>8</v>
      </c>
    </row>
    <row r="196" spans="1:6" x14ac:dyDescent="0.25">
      <c r="A196" s="3">
        <v>2022</v>
      </c>
      <c r="B196" s="1" t="s">
        <v>60</v>
      </c>
      <c r="C196" s="1" t="s">
        <v>11</v>
      </c>
      <c r="D196" s="1">
        <v>1536</v>
      </c>
      <c r="E196" s="1">
        <v>75820</v>
      </c>
      <c r="F196" s="4" t="s">
        <v>10</v>
      </c>
    </row>
    <row r="197" spans="1:6" x14ac:dyDescent="0.25">
      <c r="A197" s="3">
        <v>2022</v>
      </c>
      <c r="B197" s="1" t="s">
        <v>60</v>
      </c>
      <c r="C197" s="1" t="s">
        <v>12</v>
      </c>
      <c r="D197" s="1">
        <v>29491</v>
      </c>
      <c r="E197" s="1">
        <v>223892</v>
      </c>
      <c r="F197" s="4" t="s">
        <v>8</v>
      </c>
    </row>
    <row r="198" spans="1:6" x14ac:dyDescent="0.25">
      <c r="A198" s="3">
        <v>2022</v>
      </c>
      <c r="B198" s="1" t="s">
        <v>60</v>
      </c>
      <c r="C198" s="1" t="s">
        <v>13</v>
      </c>
      <c r="D198" s="1">
        <v>4548</v>
      </c>
      <c r="E198" s="1">
        <v>129495</v>
      </c>
      <c r="F198" s="4" t="s">
        <v>8</v>
      </c>
    </row>
    <row r="199" spans="1:6" x14ac:dyDescent="0.25">
      <c r="A199" s="3">
        <v>2022</v>
      </c>
      <c r="B199" s="1" t="s">
        <v>60</v>
      </c>
      <c r="C199" s="1" t="s">
        <v>14</v>
      </c>
      <c r="D199" s="1">
        <v>2880</v>
      </c>
      <c r="E199" s="1">
        <v>144917</v>
      </c>
      <c r="F199" s="4" t="s">
        <v>10</v>
      </c>
    </row>
    <row r="200" spans="1:6" x14ac:dyDescent="0.25">
      <c r="A200" s="3">
        <v>2022</v>
      </c>
      <c r="B200" s="1" t="s">
        <v>60</v>
      </c>
      <c r="C200" s="1" t="s">
        <v>15</v>
      </c>
      <c r="D200" s="1">
        <v>549</v>
      </c>
      <c r="E200" s="1">
        <v>84966</v>
      </c>
      <c r="F200" s="4" t="s">
        <v>10</v>
      </c>
    </row>
    <row r="201" spans="1:6" x14ac:dyDescent="0.25">
      <c r="A201" s="3">
        <v>2022</v>
      </c>
      <c r="B201" s="1" t="s">
        <v>60</v>
      </c>
      <c r="C201" s="1" t="s">
        <v>16</v>
      </c>
      <c r="D201" s="1">
        <v>12659</v>
      </c>
      <c r="E201" s="1">
        <v>99350</v>
      </c>
      <c r="F201" s="4" t="s">
        <v>8</v>
      </c>
    </row>
    <row r="202" spans="1:6" x14ac:dyDescent="0.25">
      <c r="A202" s="3">
        <v>2022</v>
      </c>
      <c r="B202" s="1" t="s">
        <v>60</v>
      </c>
      <c r="C202" s="1" t="s">
        <v>17</v>
      </c>
      <c r="D202" s="1">
        <v>6010</v>
      </c>
      <c r="E202" s="1">
        <v>114735</v>
      </c>
      <c r="F202" s="4" t="s">
        <v>8</v>
      </c>
    </row>
    <row r="203" spans="1:6" x14ac:dyDescent="0.25">
      <c r="A203" s="3">
        <v>2022</v>
      </c>
      <c r="B203" s="1" t="s">
        <v>60</v>
      </c>
      <c r="C203" s="1" t="s">
        <v>18</v>
      </c>
      <c r="D203" s="1">
        <v>1385</v>
      </c>
      <c r="E203" s="1">
        <v>70408</v>
      </c>
      <c r="F203" s="4" t="s">
        <v>10</v>
      </c>
    </row>
    <row r="204" spans="1:6" x14ac:dyDescent="0.25">
      <c r="A204" s="3">
        <v>2022</v>
      </c>
      <c r="B204" s="1" t="s">
        <v>60</v>
      </c>
      <c r="C204" s="1" t="s">
        <v>19</v>
      </c>
      <c r="D204" s="1">
        <v>7162</v>
      </c>
      <c r="E204" s="1">
        <v>116059</v>
      </c>
      <c r="F204" s="4" t="s">
        <v>10</v>
      </c>
    </row>
    <row r="205" spans="1:6" x14ac:dyDescent="0.25">
      <c r="A205" s="3">
        <v>2022</v>
      </c>
      <c r="B205" s="1" t="s">
        <v>60</v>
      </c>
      <c r="C205" s="1" t="s">
        <v>20</v>
      </c>
      <c r="D205" s="1">
        <v>2521</v>
      </c>
      <c r="E205" s="1">
        <v>73191</v>
      </c>
      <c r="F205" s="4" t="s">
        <v>10</v>
      </c>
    </row>
    <row r="206" spans="1:6" x14ac:dyDescent="0.25">
      <c r="A206" s="3">
        <v>2022</v>
      </c>
      <c r="B206" s="1" t="s">
        <v>60</v>
      </c>
      <c r="C206" s="1" t="s">
        <v>21</v>
      </c>
      <c r="D206" s="1">
        <v>1811</v>
      </c>
      <c r="E206" s="1">
        <v>72858</v>
      </c>
      <c r="F206" s="4" t="s">
        <v>10</v>
      </c>
    </row>
    <row r="207" spans="1:6" x14ac:dyDescent="0.25">
      <c r="A207" s="3">
        <v>2022</v>
      </c>
      <c r="B207" s="1" t="s">
        <v>60</v>
      </c>
      <c r="C207" s="1" t="s">
        <v>22</v>
      </c>
      <c r="D207" s="1">
        <v>1561</v>
      </c>
      <c r="E207" s="1">
        <v>79749</v>
      </c>
      <c r="F207" s="4" t="s">
        <v>10</v>
      </c>
    </row>
    <row r="208" spans="1:6" x14ac:dyDescent="0.25">
      <c r="A208" s="3">
        <v>2022</v>
      </c>
      <c r="B208" s="1" t="s">
        <v>60</v>
      </c>
      <c r="C208" s="1" t="s">
        <v>23</v>
      </c>
      <c r="D208" s="1">
        <v>2111</v>
      </c>
      <c r="E208" s="1">
        <v>69462</v>
      </c>
      <c r="F208" s="4" t="s">
        <v>8</v>
      </c>
    </row>
    <row r="209" spans="1:6" x14ac:dyDescent="0.25">
      <c r="A209" s="3">
        <v>2022</v>
      </c>
      <c r="B209" s="1" t="s">
        <v>60</v>
      </c>
      <c r="C209" s="1" t="s">
        <v>24</v>
      </c>
      <c r="D209" s="1">
        <v>1935</v>
      </c>
      <c r="E209" s="1">
        <v>71700</v>
      </c>
      <c r="F209" s="4" t="s">
        <v>8</v>
      </c>
    </row>
    <row r="210" spans="1:6" x14ac:dyDescent="0.25">
      <c r="A210" s="3">
        <v>2022</v>
      </c>
      <c r="B210" s="1" t="s">
        <v>60</v>
      </c>
      <c r="C210" s="1" t="s">
        <v>25</v>
      </c>
      <c r="D210" s="1">
        <v>916</v>
      </c>
      <c r="E210" s="1">
        <v>70265</v>
      </c>
      <c r="F210" s="4" t="s">
        <v>10</v>
      </c>
    </row>
    <row r="211" spans="1:6" x14ac:dyDescent="0.25">
      <c r="A211" s="3">
        <v>2022</v>
      </c>
      <c r="B211" s="1" t="s">
        <v>60</v>
      </c>
      <c r="C211" s="1" t="s">
        <v>26</v>
      </c>
      <c r="D211" s="1">
        <v>2855</v>
      </c>
      <c r="E211" s="1">
        <v>116569</v>
      </c>
      <c r="F211" s="4" t="s">
        <v>8</v>
      </c>
    </row>
    <row r="212" spans="1:6" x14ac:dyDescent="0.25">
      <c r="A212" s="3">
        <v>2022</v>
      </c>
      <c r="B212" s="1" t="s">
        <v>60</v>
      </c>
      <c r="C212" s="1" t="s">
        <v>27</v>
      </c>
      <c r="D212" s="1">
        <v>6073</v>
      </c>
      <c r="E212" s="1">
        <v>152746</v>
      </c>
      <c r="F212" s="4" t="s">
        <v>8</v>
      </c>
    </row>
    <row r="213" spans="1:6" x14ac:dyDescent="0.25">
      <c r="A213" s="3">
        <v>2022</v>
      </c>
      <c r="B213" s="1" t="s">
        <v>60</v>
      </c>
      <c r="C213" s="1" t="s">
        <v>28</v>
      </c>
      <c r="D213" s="1">
        <v>7671</v>
      </c>
      <c r="E213" s="1">
        <v>94745</v>
      </c>
      <c r="F213" s="4" t="s">
        <v>10</v>
      </c>
    </row>
    <row r="214" spans="1:6" x14ac:dyDescent="0.25">
      <c r="A214" s="3">
        <v>2022</v>
      </c>
      <c r="B214" s="1" t="s">
        <v>60</v>
      </c>
      <c r="C214" s="1" t="s">
        <v>29</v>
      </c>
      <c r="D214" s="1">
        <v>4304</v>
      </c>
      <c r="E214" s="1">
        <v>98292</v>
      </c>
      <c r="F214" s="4" t="s">
        <v>10</v>
      </c>
    </row>
    <row r="215" spans="1:6" x14ac:dyDescent="0.25">
      <c r="A215" s="3">
        <v>2022</v>
      </c>
      <c r="B215" s="1" t="s">
        <v>60</v>
      </c>
      <c r="C215" s="1" t="s">
        <v>30</v>
      </c>
      <c r="D215" s="1">
        <v>964</v>
      </c>
      <c r="E215" s="1">
        <v>60301</v>
      </c>
      <c r="F215" s="4" t="s">
        <v>8</v>
      </c>
    </row>
    <row r="216" spans="1:6" x14ac:dyDescent="0.25">
      <c r="A216" s="3">
        <v>2022</v>
      </c>
      <c r="B216" s="1" t="s">
        <v>60</v>
      </c>
      <c r="C216" s="1" t="s">
        <v>31</v>
      </c>
      <c r="D216" s="1">
        <v>3562</v>
      </c>
      <c r="E216" s="1">
        <v>95327</v>
      </c>
      <c r="F216" s="4" t="s">
        <v>8</v>
      </c>
    </row>
    <row r="217" spans="1:6" x14ac:dyDescent="0.25">
      <c r="A217" s="3">
        <v>2022</v>
      </c>
      <c r="B217" s="1" t="s">
        <v>60</v>
      </c>
      <c r="C217" s="1" t="s">
        <v>32</v>
      </c>
      <c r="D217" s="1">
        <v>856</v>
      </c>
      <c r="E217" s="1">
        <v>71673</v>
      </c>
      <c r="F217" s="4" t="s">
        <v>10</v>
      </c>
    </row>
    <row r="218" spans="1:6" x14ac:dyDescent="0.25">
      <c r="A218" s="3">
        <v>2022</v>
      </c>
      <c r="B218" s="1" t="s">
        <v>60</v>
      </c>
      <c r="C218" s="1" t="s">
        <v>33</v>
      </c>
      <c r="D218" s="1">
        <v>1071</v>
      </c>
      <c r="E218" s="1">
        <v>82361</v>
      </c>
      <c r="F218" s="4" t="s">
        <v>8</v>
      </c>
    </row>
    <row r="219" spans="1:6" x14ac:dyDescent="0.25">
      <c r="A219" s="3">
        <v>2022</v>
      </c>
      <c r="B219" s="1" t="s">
        <v>60</v>
      </c>
      <c r="C219" s="1" t="s">
        <v>34</v>
      </c>
      <c r="D219" s="1">
        <v>1609</v>
      </c>
      <c r="E219" s="1">
        <v>94353</v>
      </c>
      <c r="F219" s="4" t="s">
        <v>10</v>
      </c>
    </row>
    <row r="220" spans="1:6" x14ac:dyDescent="0.25">
      <c r="A220" s="3">
        <v>2022</v>
      </c>
      <c r="B220" s="1" t="s">
        <v>60</v>
      </c>
      <c r="C220" s="1" t="s">
        <v>35</v>
      </c>
      <c r="D220" s="1">
        <v>1168</v>
      </c>
      <c r="E220" s="1">
        <v>113194</v>
      </c>
      <c r="F220" s="4" t="s">
        <v>8</v>
      </c>
    </row>
    <row r="221" spans="1:6" x14ac:dyDescent="0.25">
      <c r="A221" s="3">
        <v>2022</v>
      </c>
      <c r="B221" s="1" t="s">
        <v>60</v>
      </c>
      <c r="C221" s="1" t="s">
        <v>36</v>
      </c>
      <c r="D221" s="1">
        <v>3965</v>
      </c>
      <c r="E221" s="1">
        <v>136541</v>
      </c>
      <c r="F221" s="4" t="s">
        <v>8</v>
      </c>
    </row>
    <row r="222" spans="1:6" x14ac:dyDescent="0.25">
      <c r="A222" s="3">
        <v>2022</v>
      </c>
      <c r="B222" s="1" t="s">
        <v>60</v>
      </c>
      <c r="C222" s="1" t="s">
        <v>37</v>
      </c>
      <c r="D222" s="1">
        <v>1108</v>
      </c>
      <c r="E222" s="1">
        <v>68393</v>
      </c>
      <c r="F222" s="4" t="s">
        <v>10</v>
      </c>
    </row>
    <row r="223" spans="1:6" x14ac:dyDescent="0.25">
      <c r="A223" s="3">
        <v>2022</v>
      </c>
      <c r="B223" s="1" t="s">
        <v>60</v>
      </c>
      <c r="C223" s="1" t="s">
        <v>38</v>
      </c>
      <c r="D223" s="1">
        <v>14380</v>
      </c>
      <c r="E223" s="1">
        <v>160357</v>
      </c>
      <c r="F223" s="4" t="s">
        <v>10</v>
      </c>
    </row>
    <row r="224" spans="1:6" x14ac:dyDescent="0.25">
      <c r="A224" s="3">
        <v>2022</v>
      </c>
      <c r="B224" s="1" t="s">
        <v>60</v>
      </c>
      <c r="C224" s="1" t="s">
        <v>39</v>
      </c>
      <c r="D224" s="1">
        <v>6302</v>
      </c>
      <c r="E224" s="1">
        <v>102207</v>
      </c>
      <c r="F224" s="4" t="s">
        <v>8</v>
      </c>
    </row>
    <row r="225" spans="1:6" x14ac:dyDescent="0.25">
      <c r="A225" s="3">
        <v>2022</v>
      </c>
      <c r="B225" s="1" t="s">
        <v>60</v>
      </c>
      <c r="C225" s="1" t="s">
        <v>40</v>
      </c>
      <c r="D225" s="1">
        <v>417</v>
      </c>
      <c r="E225" s="1">
        <v>85624</v>
      </c>
      <c r="F225" s="4" t="s">
        <v>8</v>
      </c>
    </row>
    <row r="226" spans="1:6" x14ac:dyDescent="0.25">
      <c r="A226" s="3">
        <v>2022</v>
      </c>
      <c r="B226" s="1" t="s">
        <v>60</v>
      </c>
      <c r="C226" s="1" t="s">
        <v>41</v>
      </c>
      <c r="D226" s="1">
        <v>5303</v>
      </c>
      <c r="E226" s="1">
        <v>86052</v>
      </c>
      <c r="F226" s="4" t="s">
        <v>10</v>
      </c>
    </row>
    <row r="227" spans="1:6" x14ac:dyDescent="0.25">
      <c r="A227" s="3">
        <v>2022</v>
      </c>
      <c r="B227" s="1" t="s">
        <v>60</v>
      </c>
      <c r="C227" s="1" t="s">
        <v>42</v>
      </c>
      <c r="D227" s="1">
        <v>1572</v>
      </c>
      <c r="E227" s="1">
        <v>69710</v>
      </c>
      <c r="F227" s="4" t="s">
        <v>10</v>
      </c>
    </row>
    <row r="228" spans="1:6" x14ac:dyDescent="0.25">
      <c r="A228" s="3">
        <v>2022</v>
      </c>
      <c r="B228" s="1" t="s">
        <v>60</v>
      </c>
      <c r="C228" s="1" t="s">
        <v>43</v>
      </c>
      <c r="D228" s="1">
        <v>4605</v>
      </c>
      <c r="E228" s="1">
        <v>107737</v>
      </c>
      <c r="F228" s="4" t="s">
        <v>10</v>
      </c>
    </row>
    <row r="229" spans="1:6" x14ac:dyDescent="0.25">
      <c r="A229" s="3">
        <v>2022</v>
      </c>
      <c r="B229" s="1" t="s">
        <v>60</v>
      </c>
      <c r="C229" s="1" t="s">
        <v>44</v>
      </c>
      <c r="D229" s="1">
        <v>5891</v>
      </c>
      <c r="E229" s="1">
        <v>113388</v>
      </c>
      <c r="F229" s="4" t="s">
        <v>10</v>
      </c>
    </row>
    <row r="230" spans="1:6" x14ac:dyDescent="0.25">
      <c r="A230" s="3">
        <v>2022</v>
      </c>
      <c r="B230" s="1" t="s">
        <v>60</v>
      </c>
      <c r="C230" s="1" t="s">
        <v>45</v>
      </c>
      <c r="D230" s="1">
        <v>762</v>
      </c>
      <c r="E230" s="1">
        <v>93286</v>
      </c>
      <c r="F230" s="4" t="s">
        <v>10</v>
      </c>
    </row>
    <row r="231" spans="1:6" x14ac:dyDescent="0.25">
      <c r="A231" s="3">
        <v>2022</v>
      </c>
      <c r="B231" s="1" t="s">
        <v>60</v>
      </c>
      <c r="C231" s="1" t="s">
        <v>46</v>
      </c>
      <c r="D231" s="1">
        <v>3216</v>
      </c>
      <c r="E231" s="1">
        <v>79562</v>
      </c>
      <c r="F231" s="4" t="s">
        <v>8</v>
      </c>
    </row>
    <row r="232" spans="1:6" x14ac:dyDescent="0.25">
      <c r="A232" s="3">
        <v>2022</v>
      </c>
      <c r="B232" s="1" t="s">
        <v>60</v>
      </c>
      <c r="C232" s="1" t="s">
        <v>47</v>
      </c>
      <c r="D232" s="1">
        <v>606</v>
      </c>
      <c r="E232" s="1">
        <v>64069</v>
      </c>
      <c r="F232" s="4" t="s">
        <v>8</v>
      </c>
    </row>
    <row r="233" spans="1:6" x14ac:dyDescent="0.25">
      <c r="A233" s="3">
        <v>2022</v>
      </c>
      <c r="B233" s="1" t="s">
        <v>60</v>
      </c>
      <c r="C233" s="1" t="s">
        <v>48</v>
      </c>
      <c r="D233" s="1">
        <v>4525</v>
      </c>
      <c r="E233" s="1">
        <v>87293</v>
      </c>
      <c r="F233" s="4" t="s">
        <v>10</v>
      </c>
    </row>
    <row r="234" spans="1:6" x14ac:dyDescent="0.25">
      <c r="A234" s="3">
        <v>2022</v>
      </c>
      <c r="B234" s="1" t="s">
        <v>60</v>
      </c>
      <c r="C234" s="1" t="s">
        <v>49</v>
      </c>
      <c r="D234" s="1">
        <v>11822</v>
      </c>
      <c r="E234" s="1">
        <v>108835</v>
      </c>
      <c r="F234" s="4" t="s">
        <v>8</v>
      </c>
    </row>
    <row r="235" spans="1:6" x14ac:dyDescent="0.25">
      <c r="A235" s="3">
        <v>2022</v>
      </c>
      <c r="B235" s="1" t="s">
        <v>60</v>
      </c>
      <c r="C235" s="1" t="s">
        <v>50</v>
      </c>
      <c r="D235" s="1">
        <v>3177</v>
      </c>
      <c r="E235" s="1">
        <v>102974</v>
      </c>
      <c r="F235" s="4" t="s">
        <v>8</v>
      </c>
    </row>
    <row r="236" spans="1:6" x14ac:dyDescent="0.25">
      <c r="A236" s="3">
        <v>2022</v>
      </c>
      <c r="B236" s="1" t="s">
        <v>60</v>
      </c>
      <c r="C236" s="1" t="s">
        <v>51</v>
      </c>
      <c r="D236" s="1">
        <v>584</v>
      </c>
      <c r="E236" s="1">
        <v>74605</v>
      </c>
      <c r="F236" s="4" t="s">
        <v>10</v>
      </c>
    </row>
    <row r="237" spans="1:6" x14ac:dyDescent="0.25">
      <c r="A237" s="3">
        <v>2022</v>
      </c>
      <c r="B237" s="1" t="s">
        <v>60</v>
      </c>
      <c r="C237" s="1" t="s">
        <v>52</v>
      </c>
      <c r="D237" s="1">
        <v>4875</v>
      </c>
      <c r="E237" s="1">
        <v>123848</v>
      </c>
      <c r="F237" s="4" t="s">
        <v>10</v>
      </c>
    </row>
    <row r="238" spans="1:6" x14ac:dyDescent="0.25">
      <c r="A238" s="3">
        <v>2022</v>
      </c>
      <c r="B238" s="1" t="s">
        <v>60</v>
      </c>
      <c r="C238" s="1" t="s">
        <v>53</v>
      </c>
      <c r="D238" s="1">
        <v>5419</v>
      </c>
      <c r="E238" s="1">
        <v>248273</v>
      </c>
      <c r="F238" s="4" t="s">
        <v>8</v>
      </c>
    </row>
    <row r="239" spans="1:6" x14ac:dyDescent="0.25">
      <c r="A239" s="3">
        <v>2022</v>
      </c>
      <c r="B239" s="1" t="s">
        <v>60</v>
      </c>
      <c r="C239" s="1" t="s">
        <v>54</v>
      </c>
      <c r="D239" s="1">
        <v>825</v>
      </c>
      <c r="E239" s="1">
        <v>64063</v>
      </c>
      <c r="F239" s="4" t="s">
        <v>8</v>
      </c>
    </row>
    <row r="240" spans="1:6" x14ac:dyDescent="0.25">
      <c r="A240" s="3">
        <v>2022</v>
      </c>
      <c r="B240" s="1" t="s">
        <v>60</v>
      </c>
      <c r="C240" s="1" t="s">
        <v>55</v>
      </c>
      <c r="D240" s="1">
        <v>2400</v>
      </c>
      <c r="E240" s="1">
        <v>94336</v>
      </c>
      <c r="F240" s="4" t="s">
        <v>10</v>
      </c>
    </row>
    <row r="241" spans="1:6" x14ac:dyDescent="0.25">
      <c r="A241" s="3">
        <v>2022</v>
      </c>
      <c r="B241" s="1" t="s">
        <v>60</v>
      </c>
      <c r="C241" s="1" t="s">
        <v>56</v>
      </c>
      <c r="D241" s="1">
        <v>428</v>
      </c>
      <c r="E241" s="1">
        <v>60299</v>
      </c>
      <c r="F241" s="4" t="s">
        <v>8</v>
      </c>
    </row>
    <row r="242" spans="1:6" x14ac:dyDescent="0.25">
      <c r="A242" s="3">
        <v>2022</v>
      </c>
      <c r="B242" s="1" t="s">
        <v>61</v>
      </c>
      <c r="C242" s="1" t="s">
        <v>7</v>
      </c>
      <c r="D242" s="1">
        <v>13880</v>
      </c>
      <c r="E242" s="1">
        <v>81982</v>
      </c>
      <c r="F242" s="4" t="s">
        <v>10</v>
      </c>
    </row>
    <row r="243" spans="1:6" x14ac:dyDescent="0.25">
      <c r="A243" s="3">
        <v>2022</v>
      </c>
      <c r="B243" s="1" t="s">
        <v>61</v>
      </c>
      <c r="C243" s="1" t="s">
        <v>9</v>
      </c>
      <c r="D243" s="1">
        <v>20707</v>
      </c>
      <c r="E243" s="1">
        <v>88956</v>
      </c>
      <c r="F243" s="4" t="s">
        <v>8</v>
      </c>
    </row>
    <row r="244" spans="1:6" x14ac:dyDescent="0.25">
      <c r="A244" s="3">
        <v>2022</v>
      </c>
      <c r="B244" s="1" t="s">
        <v>61</v>
      </c>
      <c r="C244" s="1" t="s">
        <v>11</v>
      </c>
      <c r="D244" s="1">
        <v>8906</v>
      </c>
      <c r="E244" s="1">
        <v>71321</v>
      </c>
      <c r="F244" s="4" t="s">
        <v>8</v>
      </c>
    </row>
    <row r="245" spans="1:6" x14ac:dyDescent="0.25">
      <c r="A245" s="3">
        <v>2022</v>
      </c>
      <c r="B245" s="1" t="s">
        <v>61</v>
      </c>
      <c r="C245" s="1" t="s">
        <v>12</v>
      </c>
      <c r="D245" s="1">
        <v>112775</v>
      </c>
      <c r="E245" s="1">
        <v>130107</v>
      </c>
      <c r="F245" s="4" t="s">
        <v>10</v>
      </c>
    </row>
    <row r="246" spans="1:6" x14ac:dyDescent="0.25">
      <c r="A246" s="3">
        <v>2022</v>
      </c>
      <c r="B246" s="1" t="s">
        <v>61</v>
      </c>
      <c r="C246" s="1" t="s">
        <v>13</v>
      </c>
      <c r="D246" s="1">
        <v>25139</v>
      </c>
      <c r="E246" s="1">
        <v>103276</v>
      </c>
      <c r="F246" s="4" t="s">
        <v>10</v>
      </c>
    </row>
    <row r="247" spans="1:6" x14ac:dyDescent="0.25">
      <c r="A247" s="3">
        <v>2022</v>
      </c>
      <c r="B247" s="1" t="s">
        <v>61</v>
      </c>
      <c r="C247" s="1" t="s">
        <v>14</v>
      </c>
      <c r="D247" s="1">
        <v>11223</v>
      </c>
      <c r="E247" s="1">
        <v>171086</v>
      </c>
      <c r="F247" s="4" t="s">
        <v>8</v>
      </c>
    </row>
    <row r="248" spans="1:6" x14ac:dyDescent="0.25">
      <c r="A248" s="3">
        <v>2022</v>
      </c>
      <c r="B248" s="1" t="s">
        <v>61</v>
      </c>
      <c r="C248" s="1" t="s">
        <v>15</v>
      </c>
      <c r="D248" s="1">
        <v>3005</v>
      </c>
      <c r="E248" s="1">
        <v>109154</v>
      </c>
      <c r="F248" s="4" t="s">
        <v>8</v>
      </c>
    </row>
    <row r="249" spans="1:6" x14ac:dyDescent="0.25">
      <c r="A249" s="3">
        <v>2022</v>
      </c>
      <c r="B249" s="1" t="s">
        <v>61</v>
      </c>
      <c r="C249" s="1" t="s">
        <v>16</v>
      </c>
      <c r="D249" s="1">
        <v>80956</v>
      </c>
      <c r="E249" s="1">
        <v>90307</v>
      </c>
      <c r="F249" s="4" t="s">
        <v>10</v>
      </c>
    </row>
    <row r="250" spans="1:6" x14ac:dyDescent="0.25">
      <c r="A250" s="3">
        <v>2022</v>
      </c>
      <c r="B250" s="1" t="s">
        <v>61</v>
      </c>
      <c r="C250" s="1" t="s">
        <v>17</v>
      </c>
      <c r="D250" s="1">
        <v>28810</v>
      </c>
      <c r="E250" s="1">
        <v>99145</v>
      </c>
      <c r="F250" s="4" t="s">
        <v>10</v>
      </c>
    </row>
    <row r="251" spans="1:6" x14ac:dyDescent="0.25">
      <c r="A251" s="3">
        <v>2022</v>
      </c>
      <c r="B251" s="1" t="s">
        <v>61</v>
      </c>
      <c r="C251" s="1" t="s">
        <v>18</v>
      </c>
      <c r="D251" s="1">
        <v>6508</v>
      </c>
      <c r="E251" s="1">
        <v>74833</v>
      </c>
      <c r="F251" s="4" t="s">
        <v>10</v>
      </c>
    </row>
    <row r="252" spans="1:6" x14ac:dyDescent="0.25">
      <c r="A252" s="3">
        <v>2022</v>
      </c>
      <c r="B252" s="1" t="s">
        <v>61</v>
      </c>
      <c r="C252" s="1" t="s">
        <v>19</v>
      </c>
      <c r="D252" s="1">
        <v>33063</v>
      </c>
      <c r="E252" s="1">
        <v>127634</v>
      </c>
      <c r="F252" s="4" t="s">
        <v>10</v>
      </c>
    </row>
    <row r="253" spans="1:6" x14ac:dyDescent="0.25">
      <c r="A253" s="3">
        <v>2022</v>
      </c>
      <c r="B253" s="1" t="s">
        <v>61</v>
      </c>
      <c r="C253" s="1" t="s">
        <v>20</v>
      </c>
      <c r="D253" s="1">
        <v>17574</v>
      </c>
      <c r="E253" s="1">
        <v>78283</v>
      </c>
      <c r="F253" s="4" t="s">
        <v>10</v>
      </c>
    </row>
    <row r="254" spans="1:6" x14ac:dyDescent="0.25">
      <c r="A254" s="3">
        <v>2022</v>
      </c>
      <c r="B254" s="1" t="s">
        <v>61</v>
      </c>
      <c r="C254" s="1" t="s">
        <v>21</v>
      </c>
      <c r="D254" s="1">
        <v>10731</v>
      </c>
      <c r="E254" s="1">
        <v>87131</v>
      </c>
      <c r="F254" s="4" t="s">
        <v>8</v>
      </c>
    </row>
    <row r="255" spans="1:6" x14ac:dyDescent="0.25">
      <c r="A255" s="3">
        <v>2022</v>
      </c>
      <c r="B255" s="1" t="s">
        <v>61</v>
      </c>
      <c r="C255" s="1" t="s">
        <v>22</v>
      </c>
      <c r="D255" s="1">
        <v>8752</v>
      </c>
      <c r="E255" s="1">
        <v>81889</v>
      </c>
      <c r="F255" s="4" t="s">
        <v>8</v>
      </c>
    </row>
    <row r="256" spans="1:6" x14ac:dyDescent="0.25">
      <c r="A256" s="3">
        <v>2022</v>
      </c>
      <c r="B256" s="1" t="s">
        <v>61</v>
      </c>
      <c r="C256" s="1" t="s">
        <v>23</v>
      </c>
      <c r="D256" s="1">
        <v>11729</v>
      </c>
      <c r="E256" s="1">
        <v>81177</v>
      </c>
      <c r="F256" s="4" t="s">
        <v>10</v>
      </c>
    </row>
    <row r="257" spans="1:6" x14ac:dyDescent="0.25">
      <c r="A257" s="3">
        <v>2022</v>
      </c>
      <c r="B257" s="1" t="s">
        <v>61</v>
      </c>
      <c r="C257" s="1" t="s">
        <v>24</v>
      </c>
      <c r="D257" s="1">
        <v>14229</v>
      </c>
      <c r="E257" s="1">
        <v>75409</v>
      </c>
      <c r="F257" s="4" t="s">
        <v>8</v>
      </c>
    </row>
    <row r="258" spans="1:6" x14ac:dyDescent="0.25">
      <c r="A258" s="3">
        <v>2022</v>
      </c>
      <c r="B258" s="1" t="s">
        <v>61</v>
      </c>
      <c r="C258" s="1" t="s">
        <v>25</v>
      </c>
      <c r="D258" s="1">
        <v>3926</v>
      </c>
      <c r="E258" s="1">
        <v>81870</v>
      </c>
      <c r="F258" s="4" t="s">
        <v>8</v>
      </c>
    </row>
    <row r="259" spans="1:6" x14ac:dyDescent="0.25">
      <c r="A259" s="3">
        <v>2022</v>
      </c>
      <c r="B259" s="1" t="s">
        <v>61</v>
      </c>
      <c r="C259" s="1" t="s">
        <v>26</v>
      </c>
      <c r="D259" s="1">
        <v>15692</v>
      </c>
      <c r="E259" s="1">
        <v>116159</v>
      </c>
      <c r="F259" s="4" t="s">
        <v>10</v>
      </c>
    </row>
    <row r="260" spans="1:6" x14ac:dyDescent="0.25">
      <c r="A260" s="3">
        <v>2022</v>
      </c>
      <c r="B260" s="1" t="s">
        <v>61</v>
      </c>
      <c r="C260" s="1" t="s">
        <v>27</v>
      </c>
      <c r="D260" s="1">
        <v>18137</v>
      </c>
      <c r="E260" s="1">
        <v>165120</v>
      </c>
      <c r="F260" s="4" t="s">
        <v>10</v>
      </c>
    </row>
    <row r="261" spans="1:6" x14ac:dyDescent="0.25">
      <c r="A261" s="3">
        <v>2022</v>
      </c>
      <c r="B261" s="1" t="s">
        <v>61</v>
      </c>
      <c r="C261" s="1" t="s">
        <v>28</v>
      </c>
      <c r="D261" s="1">
        <v>20626</v>
      </c>
      <c r="E261" s="1">
        <v>87720</v>
      </c>
      <c r="F261" s="4" t="s">
        <v>8</v>
      </c>
    </row>
    <row r="262" spans="1:6" x14ac:dyDescent="0.25">
      <c r="A262" s="3">
        <v>2022</v>
      </c>
      <c r="B262" s="1" t="s">
        <v>61</v>
      </c>
      <c r="C262" s="1" t="s">
        <v>29</v>
      </c>
      <c r="D262" s="1">
        <v>16134</v>
      </c>
      <c r="E262" s="1">
        <v>110989</v>
      </c>
      <c r="F262" s="4" t="s">
        <v>8</v>
      </c>
    </row>
    <row r="263" spans="1:6" x14ac:dyDescent="0.25">
      <c r="A263" s="3">
        <v>2022</v>
      </c>
      <c r="B263" s="1" t="s">
        <v>61</v>
      </c>
      <c r="C263" s="1" t="s">
        <v>30</v>
      </c>
      <c r="D263" s="1">
        <v>7984</v>
      </c>
      <c r="E263" s="1">
        <v>65263</v>
      </c>
      <c r="F263" s="4" t="s">
        <v>10</v>
      </c>
    </row>
    <row r="264" spans="1:6" x14ac:dyDescent="0.25">
      <c r="A264" s="3">
        <v>2022</v>
      </c>
      <c r="B264" s="1" t="s">
        <v>61</v>
      </c>
      <c r="C264" s="1" t="s">
        <v>31</v>
      </c>
      <c r="D264" s="1">
        <v>18815</v>
      </c>
      <c r="E264" s="1">
        <v>88664</v>
      </c>
      <c r="F264" s="4" t="s">
        <v>8</v>
      </c>
    </row>
    <row r="265" spans="1:6" x14ac:dyDescent="0.25">
      <c r="A265" s="3">
        <v>2022</v>
      </c>
      <c r="B265" s="1" t="s">
        <v>61</v>
      </c>
      <c r="C265" s="1" t="s">
        <v>32</v>
      </c>
      <c r="D265" s="1">
        <v>4557</v>
      </c>
      <c r="E265" s="1">
        <v>73330</v>
      </c>
      <c r="F265" s="4" t="s">
        <v>10</v>
      </c>
    </row>
    <row r="266" spans="1:6" x14ac:dyDescent="0.25">
      <c r="A266" s="3">
        <v>2022</v>
      </c>
      <c r="B266" s="1" t="s">
        <v>61</v>
      </c>
      <c r="C266" s="1" t="s">
        <v>33</v>
      </c>
      <c r="D266" s="1">
        <v>7000</v>
      </c>
      <c r="E266" s="1">
        <v>80942</v>
      </c>
      <c r="F266" s="4" t="s">
        <v>8</v>
      </c>
    </row>
    <row r="267" spans="1:6" x14ac:dyDescent="0.25">
      <c r="A267" s="3">
        <v>2022</v>
      </c>
      <c r="B267" s="1" t="s">
        <v>61</v>
      </c>
      <c r="C267" s="1" t="s">
        <v>34</v>
      </c>
      <c r="D267" s="1">
        <v>9293</v>
      </c>
      <c r="E267" s="1">
        <v>85236</v>
      </c>
      <c r="F267" s="4" t="s">
        <v>8</v>
      </c>
    </row>
    <row r="268" spans="1:6" x14ac:dyDescent="0.25">
      <c r="A268" s="3">
        <v>2022</v>
      </c>
      <c r="B268" s="1" t="s">
        <v>61</v>
      </c>
      <c r="C268" s="1" t="s">
        <v>35</v>
      </c>
      <c r="D268" s="1">
        <v>3946</v>
      </c>
      <c r="E268" s="1">
        <v>115751</v>
      </c>
      <c r="F268" s="4" t="s">
        <v>10</v>
      </c>
    </row>
    <row r="269" spans="1:6" x14ac:dyDescent="0.25">
      <c r="A269" s="3">
        <v>2022</v>
      </c>
      <c r="B269" s="1" t="s">
        <v>61</v>
      </c>
      <c r="C269" s="1" t="s">
        <v>36</v>
      </c>
      <c r="D269" s="1">
        <v>20469</v>
      </c>
      <c r="E269" s="1">
        <v>133870</v>
      </c>
      <c r="F269" s="4" t="s">
        <v>10</v>
      </c>
    </row>
    <row r="270" spans="1:6" x14ac:dyDescent="0.25">
      <c r="A270" s="3">
        <v>2022</v>
      </c>
      <c r="B270" s="1" t="s">
        <v>61</v>
      </c>
      <c r="C270" s="1" t="s">
        <v>37</v>
      </c>
      <c r="D270" s="1">
        <v>5600</v>
      </c>
      <c r="E270" s="1">
        <v>68343</v>
      </c>
      <c r="F270" s="4" t="s">
        <v>8</v>
      </c>
    </row>
    <row r="271" spans="1:6" x14ac:dyDescent="0.25">
      <c r="A271" s="3">
        <v>2022</v>
      </c>
      <c r="B271" s="1" t="s">
        <v>61</v>
      </c>
      <c r="C271" s="1" t="s">
        <v>38</v>
      </c>
      <c r="D271" s="1">
        <v>63948</v>
      </c>
      <c r="E271" s="1">
        <v>213014</v>
      </c>
      <c r="F271" s="4" t="s">
        <v>8</v>
      </c>
    </row>
    <row r="272" spans="1:6" x14ac:dyDescent="0.25">
      <c r="A272" s="3">
        <v>2022</v>
      </c>
      <c r="B272" s="1" t="s">
        <v>61</v>
      </c>
      <c r="C272" s="1" t="s">
        <v>39</v>
      </c>
      <c r="D272" s="1">
        <v>30275</v>
      </c>
      <c r="E272" s="1">
        <v>103234</v>
      </c>
      <c r="F272" s="4" t="s">
        <v>10</v>
      </c>
    </row>
    <row r="273" spans="1:6" x14ac:dyDescent="0.25">
      <c r="A273" s="3">
        <v>2022</v>
      </c>
      <c r="B273" s="1" t="s">
        <v>61</v>
      </c>
      <c r="C273" s="1" t="s">
        <v>40</v>
      </c>
      <c r="D273" s="1">
        <v>3042</v>
      </c>
      <c r="E273" s="1">
        <v>75243</v>
      </c>
      <c r="F273" s="4" t="s">
        <v>10</v>
      </c>
    </row>
    <row r="274" spans="1:6" x14ac:dyDescent="0.25">
      <c r="A274" s="3">
        <v>2022</v>
      </c>
      <c r="B274" s="1" t="s">
        <v>61</v>
      </c>
      <c r="C274" s="1" t="s">
        <v>41</v>
      </c>
      <c r="D274" s="1">
        <v>29307</v>
      </c>
      <c r="E274" s="1">
        <v>88336</v>
      </c>
      <c r="F274" s="4" t="s">
        <v>10</v>
      </c>
    </row>
    <row r="275" spans="1:6" x14ac:dyDescent="0.25">
      <c r="A275" s="3">
        <v>2022</v>
      </c>
      <c r="B275" s="1" t="s">
        <v>61</v>
      </c>
      <c r="C275" s="1" t="s">
        <v>42</v>
      </c>
      <c r="D275" s="1">
        <v>11701</v>
      </c>
      <c r="E275" s="1">
        <v>70030</v>
      </c>
      <c r="F275" s="4" t="s">
        <v>10</v>
      </c>
    </row>
    <row r="276" spans="1:6" x14ac:dyDescent="0.25">
      <c r="A276" s="3">
        <v>2022</v>
      </c>
      <c r="B276" s="1" t="s">
        <v>61</v>
      </c>
      <c r="C276" s="1" t="s">
        <v>43</v>
      </c>
      <c r="D276" s="1">
        <v>13352</v>
      </c>
      <c r="E276" s="1">
        <v>86727</v>
      </c>
      <c r="F276" s="4" t="s">
        <v>10</v>
      </c>
    </row>
    <row r="277" spans="1:6" x14ac:dyDescent="0.25">
      <c r="A277" s="3">
        <v>2022</v>
      </c>
      <c r="B277" s="1" t="s">
        <v>61</v>
      </c>
      <c r="C277" s="1" t="s">
        <v>44</v>
      </c>
      <c r="D277" s="1">
        <v>29714</v>
      </c>
      <c r="E277" s="1">
        <v>103231</v>
      </c>
      <c r="F277" s="4" t="s">
        <v>8</v>
      </c>
    </row>
    <row r="278" spans="1:6" x14ac:dyDescent="0.25">
      <c r="A278" s="3">
        <v>2022</v>
      </c>
      <c r="B278" s="1" t="s">
        <v>61</v>
      </c>
      <c r="C278" s="1" t="s">
        <v>45</v>
      </c>
      <c r="D278" s="1">
        <v>3038</v>
      </c>
      <c r="E278" s="1">
        <v>106316</v>
      </c>
      <c r="F278" s="4" t="s">
        <v>8</v>
      </c>
    </row>
    <row r="279" spans="1:6" x14ac:dyDescent="0.25">
      <c r="A279" s="3">
        <v>2022</v>
      </c>
      <c r="B279" s="1" t="s">
        <v>61</v>
      </c>
      <c r="C279" s="1" t="s">
        <v>46</v>
      </c>
      <c r="D279" s="1">
        <v>15078</v>
      </c>
      <c r="E279" s="1">
        <v>77361</v>
      </c>
      <c r="F279" s="4" t="s">
        <v>10</v>
      </c>
    </row>
    <row r="280" spans="1:6" x14ac:dyDescent="0.25">
      <c r="A280" s="3">
        <v>2022</v>
      </c>
      <c r="B280" s="1" t="s">
        <v>61</v>
      </c>
      <c r="C280" s="1" t="s">
        <v>47</v>
      </c>
      <c r="D280" s="1">
        <v>3397</v>
      </c>
      <c r="E280" s="1">
        <v>75345</v>
      </c>
      <c r="F280" s="4" t="s">
        <v>8</v>
      </c>
    </row>
    <row r="281" spans="1:6" x14ac:dyDescent="0.25">
      <c r="A281" s="3">
        <v>2022</v>
      </c>
      <c r="B281" s="1" t="s">
        <v>61</v>
      </c>
      <c r="C281" s="1" t="s">
        <v>48</v>
      </c>
      <c r="D281" s="1">
        <v>16893</v>
      </c>
      <c r="E281" s="1">
        <v>91116</v>
      </c>
      <c r="F281" s="4" t="s">
        <v>8</v>
      </c>
    </row>
    <row r="282" spans="1:6" x14ac:dyDescent="0.25">
      <c r="A282" s="3">
        <v>2022</v>
      </c>
      <c r="B282" s="1" t="s">
        <v>61</v>
      </c>
      <c r="C282" s="1" t="s">
        <v>49</v>
      </c>
      <c r="D282" s="1">
        <v>78940</v>
      </c>
      <c r="E282" s="1">
        <v>98477</v>
      </c>
      <c r="F282" s="4" t="s">
        <v>10</v>
      </c>
    </row>
    <row r="283" spans="1:6" x14ac:dyDescent="0.25">
      <c r="A283" s="3">
        <v>2022</v>
      </c>
      <c r="B283" s="1" t="s">
        <v>61</v>
      </c>
      <c r="C283" s="1" t="s">
        <v>50</v>
      </c>
      <c r="D283" s="1">
        <v>12580</v>
      </c>
      <c r="E283" s="1">
        <v>85806</v>
      </c>
      <c r="F283" s="4" t="s">
        <v>10</v>
      </c>
    </row>
    <row r="284" spans="1:6" x14ac:dyDescent="0.25">
      <c r="A284" s="3">
        <v>2022</v>
      </c>
      <c r="B284" s="1" t="s">
        <v>61</v>
      </c>
      <c r="C284" s="1" t="s">
        <v>51</v>
      </c>
      <c r="D284" s="1">
        <v>1719</v>
      </c>
      <c r="E284" s="1">
        <v>86135</v>
      </c>
      <c r="F284" s="4" t="s">
        <v>8</v>
      </c>
    </row>
    <row r="285" spans="1:6" x14ac:dyDescent="0.25">
      <c r="A285" s="3">
        <v>2022</v>
      </c>
      <c r="B285" s="1" t="s">
        <v>61</v>
      </c>
      <c r="C285" s="1" t="s">
        <v>52</v>
      </c>
      <c r="D285" s="1">
        <v>22750</v>
      </c>
      <c r="E285" s="1">
        <v>103246</v>
      </c>
      <c r="F285" s="4" t="s">
        <v>8</v>
      </c>
    </row>
    <row r="286" spans="1:6" x14ac:dyDescent="0.25">
      <c r="A286" s="3">
        <v>2022</v>
      </c>
      <c r="B286" s="1" t="s">
        <v>61</v>
      </c>
      <c r="C286" s="1" t="s">
        <v>53</v>
      </c>
      <c r="D286" s="1">
        <v>18828</v>
      </c>
      <c r="E286" s="1">
        <v>101674</v>
      </c>
      <c r="F286" s="4" t="s">
        <v>10</v>
      </c>
    </row>
    <row r="287" spans="1:6" x14ac:dyDescent="0.25">
      <c r="A287" s="3">
        <v>2022</v>
      </c>
      <c r="B287" s="1" t="s">
        <v>61</v>
      </c>
      <c r="C287" s="1" t="s">
        <v>54</v>
      </c>
      <c r="D287" s="1">
        <v>4042</v>
      </c>
      <c r="E287" s="1">
        <v>62764</v>
      </c>
      <c r="F287" s="4" t="s">
        <v>8</v>
      </c>
    </row>
    <row r="288" spans="1:6" x14ac:dyDescent="0.25">
      <c r="A288" s="3">
        <v>2022</v>
      </c>
      <c r="B288" s="1" t="s">
        <v>61</v>
      </c>
      <c r="C288" s="1" t="s">
        <v>55</v>
      </c>
      <c r="D288" s="1">
        <v>14688</v>
      </c>
      <c r="E288" s="1">
        <v>86470</v>
      </c>
      <c r="F288" s="4" t="s">
        <v>10</v>
      </c>
    </row>
    <row r="289" spans="1:6" x14ac:dyDescent="0.25">
      <c r="A289" s="3">
        <v>2022</v>
      </c>
      <c r="B289" s="1" t="s">
        <v>61</v>
      </c>
      <c r="C289" s="1" t="s">
        <v>56</v>
      </c>
      <c r="D289" s="1">
        <v>2353</v>
      </c>
      <c r="E289" s="1">
        <v>70480</v>
      </c>
      <c r="F289" s="4" t="s">
        <v>8</v>
      </c>
    </row>
    <row r="290" spans="1:6" x14ac:dyDescent="0.25">
      <c r="A290" s="3">
        <v>2022</v>
      </c>
      <c r="B290" s="1" t="s">
        <v>62</v>
      </c>
      <c r="C290" s="1" t="s">
        <v>7</v>
      </c>
      <c r="D290" s="1">
        <v>22875</v>
      </c>
      <c r="E290" s="1">
        <v>68111</v>
      </c>
      <c r="F290" s="4" t="s">
        <v>8</v>
      </c>
    </row>
    <row r="291" spans="1:6" x14ac:dyDescent="0.25">
      <c r="A291" s="3">
        <v>2022</v>
      </c>
      <c r="B291" s="1" t="s">
        <v>62</v>
      </c>
      <c r="C291" s="1" t="s">
        <v>9</v>
      </c>
      <c r="D291" s="1">
        <v>40867</v>
      </c>
      <c r="E291" s="1">
        <v>69180</v>
      </c>
      <c r="F291" s="4" t="s">
        <v>10</v>
      </c>
    </row>
    <row r="292" spans="1:6" x14ac:dyDescent="0.25">
      <c r="A292" s="3">
        <v>2022</v>
      </c>
      <c r="B292" s="1" t="s">
        <v>62</v>
      </c>
      <c r="C292" s="1" t="s">
        <v>11</v>
      </c>
      <c r="D292" s="1">
        <v>15490</v>
      </c>
      <c r="E292" s="1">
        <v>74067</v>
      </c>
      <c r="F292" s="4" t="s">
        <v>10</v>
      </c>
    </row>
    <row r="293" spans="1:6" x14ac:dyDescent="0.25">
      <c r="A293" s="3">
        <v>2022</v>
      </c>
      <c r="B293" s="1" t="s">
        <v>62</v>
      </c>
      <c r="C293" s="1" t="s">
        <v>12</v>
      </c>
      <c r="D293" s="1">
        <v>221985</v>
      </c>
      <c r="E293" s="1">
        <v>112486</v>
      </c>
      <c r="F293" s="4" t="s">
        <v>10</v>
      </c>
    </row>
    <row r="294" spans="1:6" x14ac:dyDescent="0.25">
      <c r="A294" s="3">
        <v>2022</v>
      </c>
      <c r="B294" s="1" t="s">
        <v>62</v>
      </c>
      <c r="C294" s="1" t="s">
        <v>13</v>
      </c>
      <c r="D294" s="1">
        <v>58286</v>
      </c>
      <c r="E294" s="1">
        <v>96744</v>
      </c>
      <c r="F294" s="4" t="s">
        <v>10</v>
      </c>
    </row>
    <row r="295" spans="1:6" x14ac:dyDescent="0.25">
      <c r="A295" s="3">
        <v>2022</v>
      </c>
      <c r="B295" s="1" t="s">
        <v>62</v>
      </c>
      <c r="C295" s="1" t="s">
        <v>14</v>
      </c>
      <c r="D295" s="1">
        <v>24131</v>
      </c>
      <c r="E295" s="1">
        <v>101714</v>
      </c>
      <c r="F295" s="4" t="s">
        <v>10</v>
      </c>
    </row>
    <row r="296" spans="1:6" x14ac:dyDescent="0.25">
      <c r="A296" s="3">
        <v>2022</v>
      </c>
      <c r="B296" s="1" t="s">
        <v>62</v>
      </c>
      <c r="C296" s="1" t="s">
        <v>15</v>
      </c>
      <c r="D296" s="1">
        <v>9766</v>
      </c>
      <c r="E296" s="1">
        <v>91651</v>
      </c>
      <c r="F296" s="4" t="s">
        <v>10</v>
      </c>
    </row>
    <row r="297" spans="1:6" x14ac:dyDescent="0.25">
      <c r="A297" s="3">
        <v>2022</v>
      </c>
      <c r="B297" s="1" t="s">
        <v>62</v>
      </c>
      <c r="C297" s="1" t="s">
        <v>16</v>
      </c>
      <c r="D297" s="1">
        <v>179893</v>
      </c>
      <c r="E297" s="1">
        <v>74223</v>
      </c>
      <c r="F297" s="4" t="s">
        <v>10</v>
      </c>
    </row>
    <row r="298" spans="1:6" x14ac:dyDescent="0.25">
      <c r="A298" s="3">
        <v>2022</v>
      </c>
      <c r="B298" s="1" t="s">
        <v>62</v>
      </c>
      <c r="C298" s="1" t="s">
        <v>17</v>
      </c>
      <c r="D298" s="1">
        <v>60683</v>
      </c>
      <c r="E298" s="1">
        <v>82331</v>
      </c>
      <c r="F298" s="4" t="s">
        <v>10</v>
      </c>
    </row>
    <row r="299" spans="1:6" x14ac:dyDescent="0.25">
      <c r="A299" s="3">
        <v>2022</v>
      </c>
      <c r="B299" s="1" t="s">
        <v>62</v>
      </c>
      <c r="C299" s="1" t="s">
        <v>18</v>
      </c>
      <c r="D299" s="1">
        <v>12911</v>
      </c>
      <c r="E299" s="1">
        <v>65743</v>
      </c>
      <c r="F299" s="4" t="s">
        <v>10</v>
      </c>
    </row>
    <row r="300" spans="1:6" x14ac:dyDescent="0.25">
      <c r="A300" s="3">
        <v>2022</v>
      </c>
      <c r="B300" s="1" t="s">
        <v>62</v>
      </c>
      <c r="C300" s="1" t="s">
        <v>19</v>
      </c>
      <c r="D300" s="1">
        <v>75904</v>
      </c>
      <c r="E300" s="1">
        <v>89889</v>
      </c>
      <c r="F300" s="4" t="s">
        <v>10</v>
      </c>
    </row>
    <row r="301" spans="1:6" x14ac:dyDescent="0.25">
      <c r="A301" s="3">
        <v>2022</v>
      </c>
      <c r="B301" s="1" t="s">
        <v>62</v>
      </c>
      <c r="C301" s="1" t="s">
        <v>20</v>
      </c>
      <c r="D301" s="1">
        <v>32143</v>
      </c>
      <c r="E301" s="1">
        <v>64578</v>
      </c>
      <c r="F301" s="4" t="s">
        <v>10</v>
      </c>
    </row>
    <row r="302" spans="1:6" x14ac:dyDescent="0.25">
      <c r="A302" s="3">
        <v>2022</v>
      </c>
      <c r="B302" s="1" t="s">
        <v>62</v>
      </c>
      <c r="C302" s="1" t="s">
        <v>21</v>
      </c>
      <c r="D302" s="1">
        <v>16706</v>
      </c>
      <c r="E302" s="1">
        <v>67793</v>
      </c>
      <c r="F302" s="4" t="s">
        <v>10</v>
      </c>
    </row>
    <row r="303" spans="1:6" x14ac:dyDescent="0.25">
      <c r="A303" s="3">
        <v>2022</v>
      </c>
      <c r="B303" s="1" t="s">
        <v>62</v>
      </c>
      <c r="C303" s="1" t="s">
        <v>22</v>
      </c>
      <c r="D303" s="1">
        <v>16823</v>
      </c>
      <c r="E303" s="1">
        <v>75538</v>
      </c>
      <c r="F303" s="4" t="s">
        <v>10</v>
      </c>
    </row>
    <row r="304" spans="1:6" x14ac:dyDescent="0.25">
      <c r="A304" s="3">
        <v>2022</v>
      </c>
      <c r="B304" s="1" t="s">
        <v>62</v>
      </c>
      <c r="C304" s="1" t="s">
        <v>23</v>
      </c>
      <c r="D304" s="1">
        <v>22329</v>
      </c>
      <c r="E304" s="1">
        <v>61987</v>
      </c>
      <c r="F304" s="4" t="s">
        <v>10</v>
      </c>
    </row>
    <row r="305" spans="1:6" x14ac:dyDescent="0.25">
      <c r="A305" s="3">
        <v>2022</v>
      </c>
      <c r="B305" s="1" t="s">
        <v>62</v>
      </c>
      <c r="C305" s="1" t="s">
        <v>24</v>
      </c>
      <c r="D305" s="1">
        <v>26262</v>
      </c>
      <c r="E305" s="1">
        <v>66136</v>
      </c>
      <c r="F305" s="4" t="s">
        <v>10</v>
      </c>
    </row>
    <row r="306" spans="1:6" x14ac:dyDescent="0.25">
      <c r="A306" s="3">
        <v>2022</v>
      </c>
      <c r="B306" s="1" t="s">
        <v>62</v>
      </c>
      <c r="C306" s="1" t="s">
        <v>25</v>
      </c>
      <c r="D306" s="1">
        <v>11267</v>
      </c>
      <c r="E306" s="1">
        <v>72178</v>
      </c>
      <c r="F306" s="4" t="s">
        <v>10</v>
      </c>
    </row>
    <row r="307" spans="1:6" x14ac:dyDescent="0.25">
      <c r="A307" s="3">
        <v>2022</v>
      </c>
      <c r="B307" s="1" t="s">
        <v>62</v>
      </c>
      <c r="C307" s="1" t="s">
        <v>26</v>
      </c>
      <c r="D307" s="1">
        <v>44172</v>
      </c>
      <c r="E307" s="1">
        <v>94391</v>
      </c>
      <c r="F307" s="4" t="s">
        <v>10</v>
      </c>
    </row>
    <row r="308" spans="1:6" x14ac:dyDescent="0.25">
      <c r="A308" s="3">
        <v>2022</v>
      </c>
      <c r="B308" s="1" t="s">
        <v>62</v>
      </c>
      <c r="C308" s="1" t="s">
        <v>27</v>
      </c>
      <c r="D308" s="1">
        <v>48428</v>
      </c>
      <c r="E308" s="1">
        <v>130638</v>
      </c>
      <c r="F308" s="4" t="s">
        <v>10</v>
      </c>
    </row>
    <row r="309" spans="1:6" x14ac:dyDescent="0.25">
      <c r="A309" s="3">
        <v>2022</v>
      </c>
      <c r="B309" s="1" t="s">
        <v>62</v>
      </c>
      <c r="C309" s="1" t="s">
        <v>28</v>
      </c>
      <c r="D309" s="1">
        <v>46269</v>
      </c>
      <c r="E309" s="1">
        <v>82432</v>
      </c>
      <c r="F309" s="4" t="s">
        <v>10</v>
      </c>
    </row>
    <row r="310" spans="1:6" x14ac:dyDescent="0.25">
      <c r="A310" s="3">
        <v>2022</v>
      </c>
      <c r="B310" s="1" t="s">
        <v>62</v>
      </c>
      <c r="C310" s="1" t="s">
        <v>29</v>
      </c>
      <c r="D310" s="1">
        <v>33603</v>
      </c>
      <c r="E310" s="1">
        <v>97033</v>
      </c>
      <c r="F310" s="4" t="s">
        <v>10</v>
      </c>
    </row>
    <row r="311" spans="1:6" x14ac:dyDescent="0.25">
      <c r="A311" s="3">
        <v>2022</v>
      </c>
      <c r="B311" s="1" t="s">
        <v>62</v>
      </c>
      <c r="C311" s="1" t="s">
        <v>30</v>
      </c>
      <c r="D311" s="1">
        <v>12692</v>
      </c>
      <c r="E311" s="1">
        <v>51573</v>
      </c>
      <c r="F311" s="4" t="s">
        <v>10</v>
      </c>
    </row>
    <row r="312" spans="1:6" x14ac:dyDescent="0.25">
      <c r="A312" s="3">
        <v>2022</v>
      </c>
      <c r="B312" s="1" t="s">
        <v>62</v>
      </c>
      <c r="C312" s="1" t="s">
        <v>31</v>
      </c>
      <c r="D312" s="1">
        <v>36089</v>
      </c>
      <c r="E312" s="1">
        <v>78666</v>
      </c>
      <c r="F312" s="4" t="s">
        <v>10</v>
      </c>
    </row>
    <row r="313" spans="1:6" x14ac:dyDescent="0.25">
      <c r="A313" s="3">
        <v>2022</v>
      </c>
      <c r="B313" s="1" t="s">
        <v>62</v>
      </c>
      <c r="C313" s="1" t="s">
        <v>32</v>
      </c>
      <c r="D313" s="1">
        <v>10331</v>
      </c>
      <c r="E313" s="1">
        <v>65785</v>
      </c>
      <c r="F313" s="4" t="s">
        <v>10</v>
      </c>
    </row>
    <row r="314" spans="1:6" x14ac:dyDescent="0.25">
      <c r="A314" s="3">
        <v>2022</v>
      </c>
      <c r="B314" s="1" t="s">
        <v>62</v>
      </c>
      <c r="C314" s="1" t="s">
        <v>33</v>
      </c>
      <c r="D314" s="1">
        <v>11809</v>
      </c>
      <c r="E314" s="1">
        <v>71292</v>
      </c>
      <c r="F314" s="4" t="s">
        <v>10</v>
      </c>
    </row>
    <row r="315" spans="1:6" x14ac:dyDescent="0.25">
      <c r="A315" s="3">
        <v>2022</v>
      </c>
      <c r="B315" s="1" t="s">
        <v>62</v>
      </c>
      <c r="C315" s="1" t="s">
        <v>34</v>
      </c>
      <c r="D315" s="1">
        <v>20046</v>
      </c>
      <c r="E315" s="1">
        <v>73081</v>
      </c>
      <c r="F315" s="4" t="s">
        <v>10</v>
      </c>
    </row>
    <row r="316" spans="1:6" x14ac:dyDescent="0.25">
      <c r="A316" s="3">
        <v>2022</v>
      </c>
      <c r="B316" s="1" t="s">
        <v>62</v>
      </c>
      <c r="C316" s="1" t="s">
        <v>35</v>
      </c>
      <c r="D316" s="1">
        <v>13616</v>
      </c>
      <c r="E316" s="1">
        <v>94167</v>
      </c>
      <c r="F316" s="4" t="s">
        <v>8</v>
      </c>
    </row>
    <row r="317" spans="1:6" x14ac:dyDescent="0.25">
      <c r="A317" s="3">
        <v>2022</v>
      </c>
      <c r="B317" s="1" t="s">
        <v>62</v>
      </c>
      <c r="C317" s="1" t="s">
        <v>36</v>
      </c>
      <c r="D317" s="1">
        <v>53304</v>
      </c>
      <c r="E317" s="1">
        <v>108666</v>
      </c>
      <c r="F317" s="4" t="s">
        <v>8</v>
      </c>
    </row>
    <row r="318" spans="1:6" x14ac:dyDescent="0.25">
      <c r="A318" s="3">
        <v>2022</v>
      </c>
      <c r="B318" s="1" t="s">
        <v>62</v>
      </c>
      <c r="C318" s="1" t="s">
        <v>37</v>
      </c>
      <c r="D318" s="1">
        <v>11550</v>
      </c>
      <c r="E318" s="1">
        <v>75938</v>
      </c>
      <c r="F318" s="4" t="s">
        <v>10</v>
      </c>
    </row>
    <row r="319" spans="1:6" x14ac:dyDescent="0.25">
      <c r="A319" s="3">
        <v>2022</v>
      </c>
      <c r="B319" s="1" t="s">
        <v>62</v>
      </c>
      <c r="C319" s="1" t="s">
        <v>38</v>
      </c>
      <c r="D319" s="1">
        <v>117347</v>
      </c>
      <c r="E319" s="1">
        <v>115413</v>
      </c>
      <c r="F319" s="4" t="s">
        <v>10</v>
      </c>
    </row>
    <row r="320" spans="1:6" x14ac:dyDescent="0.25">
      <c r="A320" s="3">
        <v>2022</v>
      </c>
      <c r="B320" s="1" t="s">
        <v>62</v>
      </c>
      <c r="C320" s="1" t="s">
        <v>39</v>
      </c>
      <c r="D320" s="1">
        <v>64843</v>
      </c>
      <c r="E320" s="1">
        <v>78078</v>
      </c>
      <c r="F320" s="4" t="s">
        <v>10</v>
      </c>
    </row>
    <row r="321" spans="1:6" x14ac:dyDescent="0.25">
      <c r="A321" s="3">
        <v>2022</v>
      </c>
      <c r="B321" s="1" t="s">
        <v>62</v>
      </c>
      <c r="C321" s="1" t="s">
        <v>40</v>
      </c>
      <c r="D321" s="1">
        <v>5337</v>
      </c>
      <c r="E321" s="1">
        <v>71877</v>
      </c>
      <c r="F321" s="4" t="s">
        <v>10</v>
      </c>
    </row>
    <row r="322" spans="1:6" x14ac:dyDescent="0.25">
      <c r="A322" s="3">
        <v>2022</v>
      </c>
      <c r="B322" s="1" t="s">
        <v>62</v>
      </c>
      <c r="C322" s="1" t="s">
        <v>41</v>
      </c>
      <c r="D322" s="1">
        <v>55987</v>
      </c>
      <c r="E322" s="1">
        <v>77920</v>
      </c>
      <c r="F322" s="4" t="s">
        <v>10</v>
      </c>
    </row>
    <row r="323" spans="1:6" x14ac:dyDescent="0.25">
      <c r="A323" s="3">
        <v>2022</v>
      </c>
      <c r="B323" s="1" t="s">
        <v>62</v>
      </c>
      <c r="C323" s="1" t="s">
        <v>42</v>
      </c>
      <c r="D323" s="1">
        <v>21652</v>
      </c>
      <c r="E323" s="1">
        <v>64539</v>
      </c>
      <c r="F323" s="4" t="s">
        <v>8</v>
      </c>
    </row>
    <row r="324" spans="1:6" x14ac:dyDescent="0.25">
      <c r="A324" s="3">
        <v>2022</v>
      </c>
      <c r="B324" s="1" t="s">
        <v>62</v>
      </c>
      <c r="C324" s="1" t="s">
        <v>43</v>
      </c>
      <c r="D324" s="1">
        <v>27033</v>
      </c>
      <c r="E324" s="1">
        <v>87224</v>
      </c>
      <c r="F324" s="4" t="s">
        <v>8</v>
      </c>
    </row>
    <row r="325" spans="1:6" x14ac:dyDescent="0.25">
      <c r="A325" s="3">
        <v>2022</v>
      </c>
      <c r="B325" s="1" t="s">
        <v>62</v>
      </c>
      <c r="C325" s="1" t="s">
        <v>44</v>
      </c>
      <c r="D325" s="1">
        <v>66210</v>
      </c>
      <c r="E325" s="1">
        <v>92971</v>
      </c>
      <c r="F325" s="4" t="s">
        <v>10</v>
      </c>
    </row>
    <row r="326" spans="1:6" x14ac:dyDescent="0.25">
      <c r="A326" s="3">
        <v>2022</v>
      </c>
      <c r="B326" s="1" t="s">
        <v>62</v>
      </c>
      <c r="C326" s="1" t="s">
        <v>45</v>
      </c>
      <c r="D326" s="1">
        <v>9567</v>
      </c>
      <c r="E326" s="1">
        <v>81829</v>
      </c>
      <c r="F326" s="4" t="s">
        <v>8</v>
      </c>
    </row>
    <row r="327" spans="1:6" x14ac:dyDescent="0.25">
      <c r="A327" s="3">
        <v>2022</v>
      </c>
      <c r="B327" s="1" t="s">
        <v>62</v>
      </c>
      <c r="C327" s="1" t="s">
        <v>46</v>
      </c>
      <c r="D327" s="1">
        <v>30793</v>
      </c>
      <c r="E327" s="1">
        <v>62907</v>
      </c>
      <c r="F327" s="4" t="s">
        <v>8</v>
      </c>
    </row>
    <row r="328" spans="1:6" x14ac:dyDescent="0.25">
      <c r="A328" s="3">
        <v>2022</v>
      </c>
      <c r="B328" s="1" t="s">
        <v>62</v>
      </c>
      <c r="C328" s="1" t="s">
        <v>47</v>
      </c>
      <c r="D328" s="1">
        <v>5876</v>
      </c>
      <c r="E328" s="1">
        <v>69709</v>
      </c>
      <c r="F328" s="4" t="s">
        <v>10</v>
      </c>
    </row>
    <row r="329" spans="1:6" x14ac:dyDescent="0.25">
      <c r="A329" s="3">
        <v>2022</v>
      </c>
      <c r="B329" s="1" t="s">
        <v>62</v>
      </c>
      <c r="C329" s="1" t="s">
        <v>48</v>
      </c>
      <c r="D329" s="1">
        <v>32595</v>
      </c>
      <c r="E329" s="1">
        <v>72460</v>
      </c>
      <c r="F329" s="4" t="s">
        <v>10</v>
      </c>
    </row>
    <row r="330" spans="1:6" x14ac:dyDescent="0.25">
      <c r="A330" s="3">
        <v>2022</v>
      </c>
      <c r="B330" s="1" t="s">
        <v>62</v>
      </c>
      <c r="C330" s="1" t="s">
        <v>49</v>
      </c>
      <c r="D330" s="1">
        <v>146639</v>
      </c>
      <c r="E330" s="1">
        <v>87123</v>
      </c>
      <c r="F330" s="4" t="s">
        <v>8</v>
      </c>
    </row>
    <row r="331" spans="1:6" x14ac:dyDescent="0.25">
      <c r="A331" s="3">
        <v>2022</v>
      </c>
      <c r="B331" s="1" t="s">
        <v>62</v>
      </c>
      <c r="C331" s="1" t="s">
        <v>50</v>
      </c>
      <c r="D331" s="1">
        <v>25941</v>
      </c>
      <c r="E331" s="1">
        <v>74355</v>
      </c>
      <c r="F331" s="4" t="s">
        <v>8</v>
      </c>
    </row>
    <row r="332" spans="1:6" x14ac:dyDescent="0.25">
      <c r="A332" s="3">
        <v>2022</v>
      </c>
      <c r="B332" s="1" t="s">
        <v>62</v>
      </c>
      <c r="C332" s="1" t="s">
        <v>51</v>
      </c>
      <c r="D332" s="1">
        <v>6346</v>
      </c>
      <c r="E332" s="1">
        <v>80442</v>
      </c>
      <c r="F332" s="4" t="s">
        <v>10</v>
      </c>
    </row>
    <row r="333" spans="1:6" x14ac:dyDescent="0.25">
      <c r="A333" s="3">
        <v>2022</v>
      </c>
      <c r="B333" s="1" t="s">
        <v>62</v>
      </c>
      <c r="C333" s="1" t="s">
        <v>52</v>
      </c>
      <c r="D333" s="1">
        <v>60099</v>
      </c>
      <c r="E333" s="1">
        <v>102046</v>
      </c>
      <c r="F333" s="4" t="s">
        <v>8</v>
      </c>
    </row>
    <row r="334" spans="1:6" x14ac:dyDescent="0.25">
      <c r="A334" s="3">
        <v>2022</v>
      </c>
      <c r="B334" s="1" t="s">
        <v>62</v>
      </c>
      <c r="C334" s="1" t="s">
        <v>53</v>
      </c>
      <c r="D334" s="1">
        <v>43094</v>
      </c>
      <c r="E334" s="1">
        <v>98279</v>
      </c>
      <c r="F334" s="4" t="s">
        <v>10</v>
      </c>
    </row>
    <row r="335" spans="1:6" x14ac:dyDescent="0.25">
      <c r="A335" s="3">
        <v>2022</v>
      </c>
      <c r="B335" s="1" t="s">
        <v>62</v>
      </c>
      <c r="C335" s="1" t="s">
        <v>54</v>
      </c>
      <c r="D335" s="1">
        <v>8599</v>
      </c>
      <c r="E335" s="1">
        <v>59557</v>
      </c>
      <c r="F335" s="4" t="s">
        <v>8</v>
      </c>
    </row>
    <row r="336" spans="1:6" x14ac:dyDescent="0.25">
      <c r="A336" s="3">
        <v>2022</v>
      </c>
      <c r="B336" s="1" t="s">
        <v>62</v>
      </c>
      <c r="C336" s="1" t="s">
        <v>55</v>
      </c>
      <c r="D336" s="1">
        <v>27048</v>
      </c>
      <c r="E336" s="1">
        <v>73254</v>
      </c>
      <c r="F336" s="4" t="s">
        <v>8</v>
      </c>
    </row>
    <row r="337" spans="1:6" x14ac:dyDescent="0.25">
      <c r="A337" s="3">
        <v>2022</v>
      </c>
      <c r="B337" s="1" t="s">
        <v>62</v>
      </c>
      <c r="C337" s="1" t="s">
        <v>56</v>
      </c>
      <c r="D337" s="1">
        <v>4986</v>
      </c>
      <c r="E337" s="1">
        <v>66233</v>
      </c>
      <c r="F337" s="4" t="s">
        <v>10</v>
      </c>
    </row>
    <row r="338" spans="1:6" x14ac:dyDescent="0.25">
      <c r="A338" s="3">
        <v>2022</v>
      </c>
      <c r="B338" s="1" t="s">
        <v>63</v>
      </c>
      <c r="C338" s="1" t="s">
        <v>7</v>
      </c>
      <c r="D338" s="1">
        <v>15859</v>
      </c>
      <c r="E338" s="1">
        <v>57193</v>
      </c>
      <c r="F338" s="4" t="s">
        <v>10</v>
      </c>
    </row>
    <row r="339" spans="1:6" x14ac:dyDescent="0.25">
      <c r="A339" s="3">
        <v>2022</v>
      </c>
      <c r="B339" s="1" t="s">
        <v>63</v>
      </c>
      <c r="C339" s="1" t="s">
        <v>9</v>
      </c>
      <c r="D339" s="1">
        <v>20727</v>
      </c>
      <c r="E339" s="1">
        <v>62159</v>
      </c>
      <c r="F339" s="4" t="s">
        <v>8</v>
      </c>
    </row>
    <row r="340" spans="1:6" x14ac:dyDescent="0.25">
      <c r="A340" s="3">
        <v>2022</v>
      </c>
      <c r="B340" s="1" t="s">
        <v>63</v>
      </c>
      <c r="C340" s="1" t="s">
        <v>11</v>
      </c>
      <c r="D340" s="1">
        <v>15656</v>
      </c>
      <c r="E340" s="1">
        <v>53435</v>
      </c>
      <c r="F340" s="4" t="s">
        <v>8</v>
      </c>
    </row>
    <row r="341" spans="1:6" x14ac:dyDescent="0.25">
      <c r="A341" s="3">
        <v>2022</v>
      </c>
      <c r="B341" s="1" t="s">
        <v>63</v>
      </c>
      <c r="C341" s="1" t="s">
        <v>12</v>
      </c>
      <c r="D341" s="1">
        <v>656765</v>
      </c>
      <c r="E341" s="1">
        <v>63668</v>
      </c>
      <c r="F341" s="4" t="s">
        <v>10</v>
      </c>
    </row>
    <row r="342" spans="1:6" x14ac:dyDescent="0.25">
      <c r="A342" s="3">
        <v>2022</v>
      </c>
      <c r="B342" s="1" t="s">
        <v>63</v>
      </c>
      <c r="C342" s="1" t="s">
        <v>13</v>
      </c>
      <c r="D342" s="1">
        <v>23475</v>
      </c>
      <c r="E342" s="1">
        <v>61198</v>
      </c>
      <c r="F342" s="4" t="s">
        <v>10</v>
      </c>
    </row>
    <row r="343" spans="1:6" x14ac:dyDescent="0.25">
      <c r="A343" s="3">
        <v>2022</v>
      </c>
      <c r="B343" s="1" t="s">
        <v>63</v>
      </c>
      <c r="C343" s="1" t="s">
        <v>14</v>
      </c>
      <c r="D343" s="1">
        <v>19964</v>
      </c>
      <c r="E343" s="1">
        <v>67215</v>
      </c>
      <c r="F343" s="4" t="s">
        <v>10</v>
      </c>
    </row>
    <row r="344" spans="1:6" x14ac:dyDescent="0.25">
      <c r="A344" s="3">
        <v>2022</v>
      </c>
      <c r="B344" s="1" t="s">
        <v>63</v>
      </c>
      <c r="C344" s="1" t="s">
        <v>15</v>
      </c>
      <c r="D344" s="1">
        <v>5522</v>
      </c>
      <c r="E344" s="1">
        <v>63470</v>
      </c>
      <c r="F344" s="4" t="s">
        <v>10</v>
      </c>
    </row>
    <row r="345" spans="1:6" x14ac:dyDescent="0.25">
      <c r="A345" s="3">
        <v>2022</v>
      </c>
      <c r="B345" s="1" t="s">
        <v>63</v>
      </c>
      <c r="C345" s="1" t="s">
        <v>16</v>
      </c>
      <c r="D345" s="1">
        <v>85058</v>
      </c>
      <c r="E345" s="1">
        <v>61114</v>
      </c>
      <c r="F345" s="4" t="s">
        <v>10</v>
      </c>
    </row>
    <row r="346" spans="1:6" x14ac:dyDescent="0.25">
      <c r="A346" s="3">
        <v>2022</v>
      </c>
      <c r="B346" s="1" t="s">
        <v>63</v>
      </c>
      <c r="C346" s="1" t="s">
        <v>17</v>
      </c>
      <c r="D346" s="1">
        <v>31842</v>
      </c>
      <c r="E346" s="1">
        <v>63141</v>
      </c>
      <c r="F346" s="4" t="s">
        <v>8</v>
      </c>
    </row>
    <row r="347" spans="1:6" x14ac:dyDescent="0.25">
      <c r="A347" s="3">
        <v>2022</v>
      </c>
      <c r="B347" s="1" t="s">
        <v>63</v>
      </c>
      <c r="C347" s="1" t="s">
        <v>18</v>
      </c>
      <c r="D347" s="1">
        <v>9128</v>
      </c>
      <c r="E347" s="1">
        <v>51479</v>
      </c>
      <c r="F347" s="4" t="s">
        <v>8</v>
      </c>
    </row>
    <row r="348" spans="1:6" x14ac:dyDescent="0.25">
      <c r="A348" s="3">
        <v>2022</v>
      </c>
      <c r="B348" s="1" t="s">
        <v>63</v>
      </c>
      <c r="C348" s="1" t="s">
        <v>19</v>
      </c>
      <c r="D348" s="1">
        <v>39684</v>
      </c>
      <c r="E348" s="1">
        <v>61678</v>
      </c>
      <c r="F348" s="4" t="s">
        <v>10</v>
      </c>
    </row>
    <row r="349" spans="1:6" x14ac:dyDescent="0.25">
      <c r="A349" s="3">
        <v>2022</v>
      </c>
      <c r="B349" s="1" t="s">
        <v>63</v>
      </c>
      <c r="C349" s="1" t="s">
        <v>20</v>
      </c>
      <c r="D349" s="1">
        <v>16899</v>
      </c>
      <c r="E349" s="1">
        <v>58802</v>
      </c>
      <c r="F349" s="4" t="s">
        <v>8</v>
      </c>
    </row>
    <row r="350" spans="1:6" x14ac:dyDescent="0.25">
      <c r="A350" s="3">
        <v>2022</v>
      </c>
      <c r="B350" s="1" t="s">
        <v>63</v>
      </c>
      <c r="C350" s="1" t="s">
        <v>21</v>
      </c>
      <c r="D350" s="1">
        <v>13294</v>
      </c>
      <c r="E350" s="1">
        <v>53222</v>
      </c>
      <c r="F350" s="4" t="s">
        <v>8</v>
      </c>
    </row>
    <row r="351" spans="1:6" x14ac:dyDescent="0.25">
      <c r="A351" s="3">
        <v>2022</v>
      </c>
      <c r="B351" s="1" t="s">
        <v>63</v>
      </c>
      <c r="C351" s="1" t="s">
        <v>22</v>
      </c>
      <c r="D351" s="1">
        <v>10330</v>
      </c>
      <c r="E351" s="1">
        <v>54486</v>
      </c>
      <c r="F351" s="4" t="s">
        <v>10</v>
      </c>
    </row>
    <row r="352" spans="1:6" x14ac:dyDescent="0.25">
      <c r="A352" s="3">
        <v>2022</v>
      </c>
      <c r="B352" s="1" t="s">
        <v>63</v>
      </c>
      <c r="C352" s="1" t="s">
        <v>23</v>
      </c>
      <c r="D352" s="1">
        <v>20809</v>
      </c>
      <c r="E352" s="1">
        <v>58098</v>
      </c>
      <c r="F352" s="4" t="s">
        <v>10</v>
      </c>
    </row>
    <row r="353" spans="1:6" x14ac:dyDescent="0.25">
      <c r="A353" s="3">
        <v>2022</v>
      </c>
      <c r="B353" s="1" t="s">
        <v>63</v>
      </c>
      <c r="C353" s="1" t="s">
        <v>24</v>
      </c>
      <c r="D353" s="1">
        <v>16834</v>
      </c>
      <c r="E353" s="1">
        <v>54222</v>
      </c>
      <c r="F353" s="4" t="s">
        <v>8</v>
      </c>
    </row>
    <row r="354" spans="1:6" x14ac:dyDescent="0.25">
      <c r="A354" s="3">
        <v>2022</v>
      </c>
      <c r="B354" s="1" t="s">
        <v>63</v>
      </c>
      <c r="C354" s="1" t="s">
        <v>25</v>
      </c>
      <c r="D354" s="1">
        <v>5591</v>
      </c>
      <c r="E354" s="1">
        <v>59739</v>
      </c>
      <c r="F354" s="4" t="s">
        <v>8</v>
      </c>
    </row>
    <row r="355" spans="1:6" x14ac:dyDescent="0.25">
      <c r="A355" s="3">
        <v>2022</v>
      </c>
      <c r="B355" s="1" t="s">
        <v>63</v>
      </c>
      <c r="C355" s="1" t="s">
        <v>26</v>
      </c>
      <c r="D355" s="1">
        <v>21505</v>
      </c>
      <c r="E355" s="1">
        <v>65854</v>
      </c>
      <c r="F355" s="4" t="s">
        <v>10</v>
      </c>
    </row>
    <row r="356" spans="1:6" x14ac:dyDescent="0.25">
      <c r="A356" s="3">
        <v>2022</v>
      </c>
      <c r="B356" s="1" t="s">
        <v>63</v>
      </c>
      <c r="C356" s="1" t="s">
        <v>27</v>
      </c>
      <c r="D356" s="1">
        <v>71270</v>
      </c>
      <c r="E356" s="1">
        <v>70556</v>
      </c>
      <c r="F356" s="4" t="s">
        <v>8</v>
      </c>
    </row>
    <row r="357" spans="1:6" x14ac:dyDescent="0.25">
      <c r="A357" s="3">
        <v>2022</v>
      </c>
      <c r="B357" s="1" t="s">
        <v>63</v>
      </c>
      <c r="C357" s="1" t="s">
        <v>28</v>
      </c>
      <c r="D357" s="1">
        <v>32965</v>
      </c>
      <c r="E357" s="1">
        <v>60163</v>
      </c>
      <c r="F357" s="4" t="s">
        <v>10</v>
      </c>
    </row>
    <row r="358" spans="1:6" x14ac:dyDescent="0.25">
      <c r="A358" s="3">
        <v>2022</v>
      </c>
      <c r="B358" s="1" t="s">
        <v>63</v>
      </c>
      <c r="C358" s="1" t="s">
        <v>29</v>
      </c>
      <c r="D358" s="1">
        <v>22985</v>
      </c>
      <c r="E358" s="1">
        <v>61127</v>
      </c>
      <c r="F358" s="4" t="s">
        <v>8</v>
      </c>
    </row>
    <row r="359" spans="1:6" x14ac:dyDescent="0.25">
      <c r="A359" s="3">
        <v>2022</v>
      </c>
      <c r="B359" s="1" t="s">
        <v>63</v>
      </c>
      <c r="C359" s="1" t="s">
        <v>30</v>
      </c>
      <c r="D359" s="1">
        <v>7693</v>
      </c>
      <c r="E359" s="1">
        <v>51670</v>
      </c>
      <c r="F359" s="4" t="s">
        <v>8</v>
      </c>
    </row>
    <row r="360" spans="1:6" x14ac:dyDescent="0.25">
      <c r="A360" s="3">
        <v>2022</v>
      </c>
      <c r="B360" s="1" t="s">
        <v>63</v>
      </c>
      <c r="C360" s="1" t="s">
        <v>31</v>
      </c>
      <c r="D360" s="1">
        <v>56134</v>
      </c>
      <c r="E360" s="1">
        <v>56460</v>
      </c>
      <c r="F360" s="4" t="s">
        <v>10</v>
      </c>
    </row>
    <row r="361" spans="1:6" x14ac:dyDescent="0.25">
      <c r="A361" s="3">
        <v>2022</v>
      </c>
      <c r="B361" s="1" t="s">
        <v>63</v>
      </c>
      <c r="C361" s="1" t="s">
        <v>32</v>
      </c>
      <c r="D361" s="1">
        <v>5112</v>
      </c>
      <c r="E361" s="1">
        <v>58612</v>
      </c>
      <c r="F361" s="4" t="s">
        <v>10</v>
      </c>
    </row>
    <row r="362" spans="1:6" x14ac:dyDescent="0.25">
      <c r="A362" s="3">
        <v>2022</v>
      </c>
      <c r="B362" s="1" t="s">
        <v>63</v>
      </c>
      <c r="C362" s="1" t="s">
        <v>33</v>
      </c>
      <c r="D362" s="1">
        <v>10522</v>
      </c>
      <c r="E362" s="1">
        <v>57740</v>
      </c>
      <c r="F362" s="4" t="s">
        <v>8</v>
      </c>
    </row>
    <row r="363" spans="1:6" x14ac:dyDescent="0.25">
      <c r="A363" s="3">
        <v>2022</v>
      </c>
      <c r="B363" s="1" t="s">
        <v>63</v>
      </c>
      <c r="C363" s="1" t="s">
        <v>34</v>
      </c>
      <c r="D363" s="1">
        <v>9126</v>
      </c>
      <c r="E363" s="1">
        <v>64047</v>
      </c>
      <c r="F363" s="4" t="s">
        <v>8</v>
      </c>
    </row>
    <row r="364" spans="1:6" x14ac:dyDescent="0.25">
      <c r="A364" s="3">
        <v>2022</v>
      </c>
      <c r="B364" s="1" t="s">
        <v>63</v>
      </c>
      <c r="C364" s="1" t="s">
        <v>35</v>
      </c>
      <c r="D364" s="1">
        <v>4900</v>
      </c>
      <c r="E364" s="1">
        <v>69675</v>
      </c>
      <c r="F364" s="4" t="s">
        <v>10</v>
      </c>
    </row>
    <row r="365" spans="1:6" x14ac:dyDescent="0.25">
      <c r="A365" s="3">
        <v>2022</v>
      </c>
      <c r="B365" s="1" t="s">
        <v>63</v>
      </c>
      <c r="C365" s="1" t="s">
        <v>36</v>
      </c>
      <c r="D365" s="1">
        <v>43568</v>
      </c>
      <c r="E365" s="1">
        <v>66044</v>
      </c>
      <c r="F365" s="4" t="s">
        <v>10</v>
      </c>
    </row>
    <row r="366" spans="1:6" x14ac:dyDescent="0.25">
      <c r="A366" s="3">
        <v>2022</v>
      </c>
      <c r="B366" s="1" t="s">
        <v>63</v>
      </c>
      <c r="C366" s="1" t="s">
        <v>37</v>
      </c>
      <c r="D366" s="1">
        <v>11448</v>
      </c>
      <c r="E366" s="1">
        <v>51191</v>
      </c>
      <c r="F366" s="4" t="s">
        <v>10</v>
      </c>
    </row>
    <row r="367" spans="1:6" x14ac:dyDescent="0.25">
      <c r="A367" s="3">
        <v>2022</v>
      </c>
      <c r="B367" s="1" t="s">
        <v>63</v>
      </c>
      <c r="C367" s="1" t="s">
        <v>38</v>
      </c>
      <c r="D367" s="1">
        <v>67893</v>
      </c>
      <c r="E367" s="1">
        <v>64936</v>
      </c>
      <c r="F367" s="4" t="s">
        <v>10</v>
      </c>
    </row>
    <row r="368" spans="1:6" x14ac:dyDescent="0.25">
      <c r="A368" s="3">
        <v>2022</v>
      </c>
      <c r="B368" s="1" t="s">
        <v>63</v>
      </c>
      <c r="C368" s="1" t="s">
        <v>39</v>
      </c>
      <c r="D368" s="1">
        <v>29514</v>
      </c>
      <c r="E368" s="1">
        <v>59252</v>
      </c>
      <c r="F368" s="4" t="s">
        <v>10</v>
      </c>
    </row>
    <row r="369" spans="1:6" x14ac:dyDescent="0.25">
      <c r="A369" s="3">
        <v>2022</v>
      </c>
      <c r="B369" s="1" t="s">
        <v>63</v>
      </c>
      <c r="C369" s="1" t="s">
        <v>40</v>
      </c>
      <c r="D369" s="1">
        <v>2737</v>
      </c>
      <c r="E369" s="1">
        <v>61234</v>
      </c>
      <c r="F369" s="4" t="s">
        <v>8</v>
      </c>
    </row>
    <row r="370" spans="1:6" x14ac:dyDescent="0.25">
      <c r="A370" s="3">
        <v>2022</v>
      </c>
      <c r="B370" s="1" t="s">
        <v>63</v>
      </c>
      <c r="C370" s="1" t="s">
        <v>41</v>
      </c>
      <c r="D370" s="1">
        <v>35930</v>
      </c>
      <c r="E370" s="1">
        <v>57366</v>
      </c>
      <c r="F370" s="4" t="s">
        <v>8</v>
      </c>
    </row>
    <row r="371" spans="1:6" x14ac:dyDescent="0.25">
      <c r="A371" s="3">
        <v>2022</v>
      </c>
      <c r="B371" s="1" t="s">
        <v>63</v>
      </c>
      <c r="C371" s="1" t="s">
        <v>42</v>
      </c>
      <c r="D371" s="1">
        <v>13656</v>
      </c>
      <c r="E371" s="1">
        <v>55095</v>
      </c>
      <c r="F371" s="4" t="s">
        <v>10</v>
      </c>
    </row>
    <row r="372" spans="1:6" x14ac:dyDescent="0.25">
      <c r="A372" s="3">
        <v>2022</v>
      </c>
      <c r="B372" s="1" t="s">
        <v>63</v>
      </c>
      <c r="C372" s="1" t="s">
        <v>43</v>
      </c>
      <c r="D372" s="1">
        <v>28106</v>
      </c>
      <c r="E372" s="1">
        <v>60216</v>
      </c>
      <c r="F372" s="4" t="s">
        <v>8</v>
      </c>
    </row>
    <row r="373" spans="1:6" x14ac:dyDescent="0.25">
      <c r="A373" s="3">
        <v>2022</v>
      </c>
      <c r="B373" s="1" t="s">
        <v>63</v>
      </c>
      <c r="C373" s="1" t="s">
        <v>44</v>
      </c>
      <c r="D373" s="1">
        <v>57935</v>
      </c>
      <c r="E373" s="1">
        <v>63087</v>
      </c>
      <c r="F373" s="4" t="s">
        <v>8</v>
      </c>
    </row>
    <row r="374" spans="1:6" x14ac:dyDescent="0.25">
      <c r="A374" s="3">
        <v>2022</v>
      </c>
      <c r="B374" s="1" t="s">
        <v>63</v>
      </c>
      <c r="C374" s="1" t="s">
        <v>45</v>
      </c>
      <c r="D374" s="1">
        <v>4907</v>
      </c>
      <c r="E374" s="1">
        <v>60510</v>
      </c>
      <c r="F374" s="4" t="s">
        <v>10</v>
      </c>
    </row>
    <row r="375" spans="1:6" x14ac:dyDescent="0.25">
      <c r="A375" s="3">
        <v>2022</v>
      </c>
      <c r="B375" s="1" t="s">
        <v>63</v>
      </c>
      <c r="C375" s="1" t="s">
        <v>46</v>
      </c>
      <c r="D375" s="1">
        <v>15612</v>
      </c>
      <c r="E375" s="1">
        <v>56055</v>
      </c>
      <c r="F375" s="4" t="s">
        <v>10</v>
      </c>
    </row>
    <row r="376" spans="1:6" x14ac:dyDescent="0.25">
      <c r="A376" s="3">
        <v>2022</v>
      </c>
      <c r="B376" s="1" t="s">
        <v>63</v>
      </c>
      <c r="C376" s="1" t="s">
        <v>47</v>
      </c>
      <c r="D376" s="1">
        <v>2934</v>
      </c>
      <c r="E376" s="1">
        <v>63054</v>
      </c>
      <c r="F376" s="4" t="s">
        <v>8</v>
      </c>
    </row>
    <row r="377" spans="1:6" x14ac:dyDescent="0.25">
      <c r="A377" s="3">
        <v>2022</v>
      </c>
      <c r="B377" s="1" t="s">
        <v>63</v>
      </c>
      <c r="C377" s="1" t="s">
        <v>48</v>
      </c>
      <c r="D377" s="1">
        <v>21213</v>
      </c>
      <c r="E377" s="1">
        <v>62401</v>
      </c>
      <c r="F377" s="4" t="s">
        <v>8</v>
      </c>
    </row>
    <row r="378" spans="1:6" x14ac:dyDescent="0.25">
      <c r="A378" s="3">
        <v>2022</v>
      </c>
      <c r="B378" s="1" t="s">
        <v>63</v>
      </c>
      <c r="C378" s="1" t="s">
        <v>49</v>
      </c>
      <c r="D378" s="1">
        <v>98681</v>
      </c>
      <c r="E378" s="1">
        <v>57856</v>
      </c>
      <c r="F378" s="4" t="s">
        <v>10</v>
      </c>
    </row>
    <row r="379" spans="1:6" x14ac:dyDescent="0.25">
      <c r="A379" s="3">
        <v>2022</v>
      </c>
      <c r="B379" s="1" t="s">
        <v>63</v>
      </c>
      <c r="C379" s="1" t="s">
        <v>50</v>
      </c>
      <c r="D379" s="1">
        <v>13463</v>
      </c>
      <c r="E379" s="1">
        <v>54260</v>
      </c>
      <c r="F379" s="4" t="s">
        <v>8</v>
      </c>
    </row>
    <row r="380" spans="1:6" x14ac:dyDescent="0.25">
      <c r="A380" s="3">
        <v>2022</v>
      </c>
      <c r="B380" s="1" t="s">
        <v>63</v>
      </c>
      <c r="C380" s="1" t="s">
        <v>51</v>
      </c>
      <c r="D380" s="1">
        <v>2516</v>
      </c>
      <c r="E380" s="1">
        <v>58779</v>
      </c>
      <c r="F380" s="4" t="s">
        <v>10</v>
      </c>
    </row>
    <row r="381" spans="1:6" x14ac:dyDescent="0.25">
      <c r="A381" s="3">
        <v>2022</v>
      </c>
      <c r="B381" s="1" t="s">
        <v>63</v>
      </c>
      <c r="C381" s="1" t="s">
        <v>52</v>
      </c>
      <c r="D381" s="1">
        <v>49705</v>
      </c>
      <c r="E381" s="1">
        <v>60119</v>
      </c>
      <c r="F381" s="4" t="s">
        <v>8</v>
      </c>
    </row>
    <row r="382" spans="1:6" x14ac:dyDescent="0.25">
      <c r="A382" s="3">
        <v>2022</v>
      </c>
      <c r="B382" s="1" t="s">
        <v>63</v>
      </c>
      <c r="C382" s="1" t="s">
        <v>53</v>
      </c>
      <c r="D382" s="1">
        <v>74944</v>
      </c>
      <c r="E382" s="1">
        <v>61544</v>
      </c>
      <c r="F382" s="4" t="s">
        <v>8</v>
      </c>
    </row>
    <row r="383" spans="1:6" x14ac:dyDescent="0.25">
      <c r="A383" s="3">
        <v>2022</v>
      </c>
      <c r="B383" s="1" t="s">
        <v>63</v>
      </c>
      <c r="C383" s="1" t="s">
        <v>54</v>
      </c>
      <c r="D383" s="1">
        <v>8500</v>
      </c>
      <c r="E383" s="1">
        <v>56597</v>
      </c>
      <c r="F383" s="4" t="s">
        <v>10</v>
      </c>
    </row>
    <row r="384" spans="1:6" x14ac:dyDescent="0.25">
      <c r="A384" s="3">
        <v>2022</v>
      </c>
      <c r="B384" s="1" t="s">
        <v>63</v>
      </c>
      <c r="C384" s="1" t="s">
        <v>55</v>
      </c>
      <c r="D384" s="1">
        <v>31125</v>
      </c>
      <c r="E384" s="1">
        <v>58993</v>
      </c>
      <c r="F384" s="4" t="s">
        <v>10</v>
      </c>
    </row>
    <row r="385" spans="1:6" x14ac:dyDescent="0.25">
      <c r="A385" s="3">
        <v>2022</v>
      </c>
      <c r="B385" s="1" t="s">
        <v>63</v>
      </c>
      <c r="C385" s="1" t="s">
        <v>56</v>
      </c>
      <c r="D385" s="1">
        <v>3485</v>
      </c>
      <c r="E385" s="1">
        <v>52334</v>
      </c>
      <c r="F385" s="4" t="s">
        <v>8</v>
      </c>
    </row>
    <row r="386" spans="1:6" x14ac:dyDescent="0.25">
      <c r="A386" s="3">
        <v>2022</v>
      </c>
      <c r="B386" s="1" t="s">
        <v>64</v>
      </c>
      <c r="C386" s="1" t="s">
        <v>7</v>
      </c>
      <c r="D386" s="1">
        <v>11221</v>
      </c>
      <c r="E386" s="1">
        <v>24554</v>
      </c>
      <c r="F386" s="4" t="s">
        <v>8</v>
      </c>
    </row>
    <row r="387" spans="1:6" x14ac:dyDescent="0.25">
      <c r="A387" s="3">
        <v>2022</v>
      </c>
      <c r="B387" s="1" t="s">
        <v>64</v>
      </c>
      <c r="C387" s="1" t="s">
        <v>9</v>
      </c>
      <c r="D387" s="1">
        <v>14444</v>
      </c>
      <c r="E387" s="1">
        <v>32810</v>
      </c>
      <c r="F387" s="4" t="s">
        <v>10</v>
      </c>
    </row>
    <row r="388" spans="1:6" x14ac:dyDescent="0.25">
      <c r="A388" s="3">
        <v>2022</v>
      </c>
      <c r="B388" s="1" t="s">
        <v>64</v>
      </c>
      <c r="C388" s="1" t="s">
        <v>11</v>
      </c>
      <c r="D388" s="1">
        <v>7458</v>
      </c>
      <c r="E388" s="1">
        <v>24414</v>
      </c>
      <c r="F388" s="4" t="s">
        <v>10</v>
      </c>
    </row>
    <row r="389" spans="1:6" x14ac:dyDescent="0.25">
      <c r="A389" s="3">
        <v>2022</v>
      </c>
      <c r="B389" s="1" t="s">
        <v>64</v>
      </c>
      <c r="C389" s="1" t="s">
        <v>12</v>
      </c>
      <c r="D389" s="1">
        <v>117833</v>
      </c>
      <c r="E389" s="1">
        <v>42090</v>
      </c>
      <c r="F389" s="4" t="s">
        <v>10</v>
      </c>
    </row>
    <row r="390" spans="1:6" x14ac:dyDescent="0.25">
      <c r="A390" s="3">
        <v>2022</v>
      </c>
      <c r="B390" s="1" t="s">
        <v>64</v>
      </c>
      <c r="C390" s="1" t="s">
        <v>13</v>
      </c>
      <c r="D390" s="1">
        <v>17650</v>
      </c>
      <c r="E390" s="1">
        <v>34424</v>
      </c>
      <c r="F390" s="4" t="s">
        <v>10</v>
      </c>
    </row>
    <row r="391" spans="1:6" x14ac:dyDescent="0.25">
      <c r="A391" s="3">
        <v>2022</v>
      </c>
      <c r="B391" s="1" t="s">
        <v>64</v>
      </c>
      <c r="C391" s="1" t="s">
        <v>14</v>
      </c>
      <c r="D391" s="1">
        <v>10916</v>
      </c>
      <c r="E391" s="1">
        <v>32295</v>
      </c>
      <c r="F391" s="4" t="s">
        <v>10</v>
      </c>
    </row>
    <row r="392" spans="1:6" x14ac:dyDescent="0.25">
      <c r="A392" s="3">
        <v>2022</v>
      </c>
      <c r="B392" s="1" t="s">
        <v>64</v>
      </c>
      <c r="C392" s="1" t="s">
        <v>15</v>
      </c>
      <c r="D392" s="1">
        <v>2698</v>
      </c>
      <c r="E392" s="1">
        <v>28228</v>
      </c>
      <c r="F392" s="4" t="s">
        <v>8</v>
      </c>
    </row>
    <row r="393" spans="1:6" x14ac:dyDescent="0.25">
      <c r="A393" s="3">
        <v>2022</v>
      </c>
      <c r="B393" s="1" t="s">
        <v>64</v>
      </c>
      <c r="C393" s="1" t="s">
        <v>16</v>
      </c>
      <c r="D393" s="1">
        <v>59645</v>
      </c>
      <c r="E393" s="1">
        <v>33709</v>
      </c>
      <c r="F393" s="4" t="s">
        <v>8</v>
      </c>
    </row>
    <row r="394" spans="1:6" x14ac:dyDescent="0.25">
      <c r="A394" s="3">
        <v>2022</v>
      </c>
      <c r="B394" s="1" t="s">
        <v>64</v>
      </c>
      <c r="C394" s="1" t="s">
        <v>17</v>
      </c>
      <c r="D394" s="1">
        <v>26741</v>
      </c>
      <c r="E394" s="1">
        <v>28009</v>
      </c>
      <c r="F394" s="4" t="s">
        <v>10</v>
      </c>
    </row>
    <row r="395" spans="1:6" x14ac:dyDescent="0.25">
      <c r="A395" s="3">
        <v>2022</v>
      </c>
      <c r="B395" s="1" t="s">
        <v>64</v>
      </c>
      <c r="C395" s="1" t="s">
        <v>18</v>
      </c>
      <c r="D395" s="1">
        <v>5242</v>
      </c>
      <c r="E395" s="1">
        <v>24637</v>
      </c>
      <c r="F395" s="4" t="s">
        <v>8</v>
      </c>
    </row>
    <row r="396" spans="1:6" x14ac:dyDescent="0.25">
      <c r="A396" s="3">
        <v>2022</v>
      </c>
      <c r="B396" s="1" t="s">
        <v>64</v>
      </c>
      <c r="C396" s="1" t="s">
        <v>19</v>
      </c>
      <c r="D396" s="1">
        <v>32842</v>
      </c>
      <c r="E396" s="1">
        <v>31054</v>
      </c>
      <c r="F396" s="4" t="s">
        <v>8</v>
      </c>
    </row>
    <row r="397" spans="1:6" x14ac:dyDescent="0.25">
      <c r="A397" s="3">
        <v>2022</v>
      </c>
      <c r="B397" s="1" t="s">
        <v>64</v>
      </c>
      <c r="C397" s="1" t="s">
        <v>20</v>
      </c>
      <c r="D397" s="1">
        <v>16068</v>
      </c>
      <c r="E397" s="1">
        <v>26493</v>
      </c>
      <c r="F397" s="4" t="s">
        <v>10</v>
      </c>
    </row>
    <row r="398" spans="1:6" x14ac:dyDescent="0.25">
      <c r="A398" s="3">
        <v>2022</v>
      </c>
      <c r="B398" s="1" t="s">
        <v>64</v>
      </c>
      <c r="C398" s="1" t="s">
        <v>21</v>
      </c>
      <c r="D398" s="1">
        <v>8734</v>
      </c>
      <c r="E398" s="1">
        <v>24002</v>
      </c>
      <c r="F398" s="4" t="s">
        <v>10</v>
      </c>
    </row>
    <row r="399" spans="1:6" x14ac:dyDescent="0.25">
      <c r="A399" s="3">
        <v>2022</v>
      </c>
      <c r="B399" s="1" t="s">
        <v>64</v>
      </c>
      <c r="C399" s="1" t="s">
        <v>22</v>
      </c>
      <c r="D399" s="1">
        <v>6792</v>
      </c>
      <c r="E399" s="1">
        <v>24088</v>
      </c>
      <c r="F399" s="4" t="s">
        <v>8</v>
      </c>
    </row>
    <row r="400" spans="1:6" x14ac:dyDescent="0.25">
      <c r="A400" s="3">
        <v>2022</v>
      </c>
      <c r="B400" s="1" t="s">
        <v>64</v>
      </c>
      <c r="C400" s="1" t="s">
        <v>23</v>
      </c>
      <c r="D400" s="1">
        <v>10331</v>
      </c>
      <c r="E400" s="1">
        <v>25522</v>
      </c>
      <c r="F400" s="4" t="s">
        <v>8</v>
      </c>
    </row>
    <row r="401" spans="1:6" x14ac:dyDescent="0.25">
      <c r="A401" s="3">
        <v>2022</v>
      </c>
      <c r="B401" s="1" t="s">
        <v>64</v>
      </c>
      <c r="C401" s="1" t="s">
        <v>24</v>
      </c>
      <c r="D401" s="1">
        <v>13351</v>
      </c>
      <c r="E401" s="1">
        <v>28216</v>
      </c>
      <c r="F401" s="4" t="s">
        <v>10</v>
      </c>
    </row>
    <row r="402" spans="1:6" x14ac:dyDescent="0.25">
      <c r="A402" s="3">
        <v>2022</v>
      </c>
      <c r="B402" s="1" t="s">
        <v>64</v>
      </c>
      <c r="C402" s="1" t="s">
        <v>25</v>
      </c>
      <c r="D402" s="1">
        <v>5172</v>
      </c>
      <c r="E402" s="1">
        <v>31112</v>
      </c>
      <c r="F402" s="4" t="s">
        <v>8</v>
      </c>
    </row>
    <row r="403" spans="1:6" x14ac:dyDescent="0.25">
      <c r="A403" s="3">
        <v>2022</v>
      </c>
      <c r="B403" s="1" t="s">
        <v>64</v>
      </c>
      <c r="C403" s="1" t="s">
        <v>26</v>
      </c>
      <c r="D403" s="1">
        <v>14823</v>
      </c>
      <c r="E403" s="1">
        <v>32383</v>
      </c>
      <c r="F403" s="4" t="s">
        <v>10</v>
      </c>
    </row>
    <row r="404" spans="1:6" x14ac:dyDescent="0.25">
      <c r="A404" s="3">
        <v>2022</v>
      </c>
      <c r="B404" s="1" t="s">
        <v>64</v>
      </c>
      <c r="C404" s="1" t="s">
        <v>27</v>
      </c>
      <c r="D404" s="1">
        <v>20158</v>
      </c>
      <c r="E404" s="1">
        <v>36457</v>
      </c>
      <c r="F404" s="4" t="s">
        <v>8</v>
      </c>
    </row>
    <row r="405" spans="1:6" x14ac:dyDescent="0.25">
      <c r="A405" s="3">
        <v>2022</v>
      </c>
      <c r="B405" s="1" t="s">
        <v>64</v>
      </c>
      <c r="C405" s="1" t="s">
        <v>28</v>
      </c>
      <c r="D405" s="1">
        <v>23032</v>
      </c>
      <c r="E405" s="1">
        <v>28254</v>
      </c>
      <c r="F405" s="4" t="s">
        <v>8</v>
      </c>
    </row>
    <row r="406" spans="1:6" x14ac:dyDescent="0.25">
      <c r="A406" s="3">
        <v>2022</v>
      </c>
      <c r="B406" s="1" t="s">
        <v>64</v>
      </c>
      <c r="C406" s="1" t="s">
        <v>29</v>
      </c>
      <c r="D406" s="1">
        <v>15355</v>
      </c>
      <c r="E406" s="1">
        <v>30167</v>
      </c>
      <c r="F406" s="4" t="s">
        <v>10</v>
      </c>
    </row>
    <row r="407" spans="1:6" x14ac:dyDescent="0.25">
      <c r="A407" s="3">
        <v>2022</v>
      </c>
      <c r="B407" s="1" t="s">
        <v>64</v>
      </c>
      <c r="C407" s="1" t="s">
        <v>30</v>
      </c>
      <c r="D407" s="1">
        <v>6644</v>
      </c>
      <c r="E407" s="1">
        <v>24380</v>
      </c>
      <c r="F407" s="4" t="s">
        <v>10</v>
      </c>
    </row>
    <row r="408" spans="1:6" x14ac:dyDescent="0.25">
      <c r="A408" s="3">
        <v>2022</v>
      </c>
      <c r="B408" s="1" t="s">
        <v>64</v>
      </c>
      <c r="C408" s="1" t="s">
        <v>31</v>
      </c>
      <c r="D408" s="1">
        <v>15398</v>
      </c>
      <c r="E408" s="1">
        <v>28154</v>
      </c>
      <c r="F408" s="4" t="s">
        <v>8</v>
      </c>
    </row>
    <row r="409" spans="1:6" x14ac:dyDescent="0.25">
      <c r="A409" s="3">
        <v>2022</v>
      </c>
      <c r="B409" s="1" t="s">
        <v>64</v>
      </c>
      <c r="C409" s="1" t="s">
        <v>32</v>
      </c>
      <c r="D409" s="1">
        <v>5182</v>
      </c>
      <c r="E409" s="1">
        <v>27078</v>
      </c>
      <c r="F409" s="4" t="s">
        <v>8</v>
      </c>
    </row>
    <row r="410" spans="1:6" x14ac:dyDescent="0.25">
      <c r="A410" s="3">
        <v>2022</v>
      </c>
      <c r="B410" s="1" t="s">
        <v>64</v>
      </c>
      <c r="C410" s="1" t="s">
        <v>33</v>
      </c>
      <c r="D410" s="1">
        <v>5552</v>
      </c>
      <c r="E410" s="1">
        <v>24131</v>
      </c>
      <c r="F410" s="4" t="s">
        <v>10</v>
      </c>
    </row>
    <row r="411" spans="1:6" x14ac:dyDescent="0.25">
      <c r="A411" s="3">
        <v>2022</v>
      </c>
      <c r="B411" s="1" t="s">
        <v>64</v>
      </c>
      <c r="C411" s="1" t="s">
        <v>34</v>
      </c>
      <c r="D411" s="1">
        <v>8698</v>
      </c>
      <c r="E411" s="1">
        <v>40061</v>
      </c>
      <c r="F411" s="4" t="s">
        <v>10</v>
      </c>
    </row>
    <row r="412" spans="1:6" x14ac:dyDescent="0.25">
      <c r="A412" s="3">
        <v>2022</v>
      </c>
      <c r="B412" s="1" t="s">
        <v>64</v>
      </c>
      <c r="C412" s="1" t="s">
        <v>35</v>
      </c>
      <c r="D412" s="1">
        <v>4677</v>
      </c>
      <c r="E412" s="1">
        <v>30729</v>
      </c>
      <c r="F412" s="4" t="s">
        <v>10</v>
      </c>
    </row>
    <row r="413" spans="1:6" x14ac:dyDescent="0.25">
      <c r="A413" s="3">
        <v>2022</v>
      </c>
      <c r="B413" s="1" t="s">
        <v>64</v>
      </c>
      <c r="C413" s="1" t="s">
        <v>36</v>
      </c>
      <c r="D413" s="1">
        <v>24584</v>
      </c>
      <c r="E413" s="1">
        <v>34639</v>
      </c>
      <c r="F413" s="4" t="s">
        <v>10</v>
      </c>
    </row>
    <row r="414" spans="1:6" x14ac:dyDescent="0.25">
      <c r="A414" s="3">
        <v>2022</v>
      </c>
      <c r="B414" s="1" t="s">
        <v>64</v>
      </c>
      <c r="C414" s="1" t="s">
        <v>37</v>
      </c>
      <c r="D414" s="1">
        <v>5276</v>
      </c>
      <c r="E414" s="1">
        <v>25988</v>
      </c>
      <c r="F414" s="4" t="s">
        <v>10</v>
      </c>
    </row>
    <row r="415" spans="1:6" x14ac:dyDescent="0.25">
      <c r="A415" s="3">
        <v>2022</v>
      </c>
      <c r="B415" s="1" t="s">
        <v>64</v>
      </c>
      <c r="C415" s="1" t="s">
        <v>38</v>
      </c>
      <c r="D415" s="1">
        <v>64959</v>
      </c>
      <c r="E415" s="1">
        <v>42986</v>
      </c>
      <c r="F415" s="4" t="s">
        <v>8</v>
      </c>
    </row>
    <row r="416" spans="1:6" x14ac:dyDescent="0.25">
      <c r="A416" s="3">
        <v>2022</v>
      </c>
      <c r="B416" s="1" t="s">
        <v>64</v>
      </c>
      <c r="C416" s="1" t="s">
        <v>39</v>
      </c>
      <c r="D416" s="1">
        <v>27015</v>
      </c>
      <c r="E416" s="1">
        <v>27462</v>
      </c>
      <c r="F416" s="4" t="s">
        <v>8</v>
      </c>
    </row>
    <row r="417" spans="1:6" x14ac:dyDescent="0.25">
      <c r="A417" s="3">
        <v>2022</v>
      </c>
      <c r="B417" s="1" t="s">
        <v>64</v>
      </c>
      <c r="C417" s="1" t="s">
        <v>40</v>
      </c>
      <c r="D417" s="1">
        <v>2621</v>
      </c>
      <c r="E417" s="1">
        <v>25193</v>
      </c>
      <c r="F417" s="4" t="s">
        <v>10</v>
      </c>
    </row>
    <row r="418" spans="1:6" x14ac:dyDescent="0.25">
      <c r="A418" s="3">
        <v>2022</v>
      </c>
      <c r="B418" s="1" t="s">
        <v>64</v>
      </c>
      <c r="C418" s="1" t="s">
        <v>41</v>
      </c>
      <c r="D418" s="1">
        <v>29197</v>
      </c>
      <c r="E418" s="1">
        <v>27027</v>
      </c>
      <c r="F418" s="4" t="s">
        <v>8</v>
      </c>
    </row>
    <row r="419" spans="1:6" x14ac:dyDescent="0.25">
      <c r="A419" s="3">
        <v>2022</v>
      </c>
      <c r="B419" s="1" t="s">
        <v>64</v>
      </c>
      <c r="C419" s="1" t="s">
        <v>42</v>
      </c>
      <c r="D419" s="1">
        <v>9364</v>
      </c>
      <c r="E419" s="1">
        <v>25310</v>
      </c>
      <c r="F419" s="4" t="s">
        <v>8</v>
      </c>
    </row>
    <row r="420" spans="1:6" x14ac:dyDescent="0.25">
      <c r="A420" s="3">
        <v>2022</v>
      </c>
      <c r="B420" s="1" t="s">
        <v>64</v>
      </c>
      <c r="C420" s="1" t="s">
        <v>43</v>
      </c>
      <c r="D420" s="1">
        <v>13993</v>
      </c>
      <c r="E420" s="1">
        <v>30338</v>
      </c>
      <c r="F420" s="4" t="s">
        <v>10</v>
      </c>
    </row>
    <row r="421" spans="1:6" x14ac:dyDescent="0.25">
      <c r="A421" s="3">
        <v>2022</v>
      </c>
      <c r="B421" s="1" t="s">
        <v>64</v>
      </c>
      <c r="C421" s="1" t="s">
        <v>44</v>
      </c>
      <c r="D421" s="1">
        <v>33532</v>
      </c>
      <c r="E421" s="1">
        <v>28945</v>
      </c>
      <c r="F421" s="4" t="s">
        <v>10</v>
      </c>
    </row>
    <row r="422" spans="1:6" x14ac:dyDescent="0.25">
      <c r="A422" s="3">
        <v>2022</v>
      </c>
      <c r="B422" s="1" t="s">
        <v>64</v>
      </c>
      <c r="C422" s="1" t="s">
        <v>45</v>
      </c>
      <c r="D422" s="1">
        <v>3890</v>
      </c>
      <c r="E422" s="1">
        <v>30733</v>
      </c>
      <c r="F422" s="4" t="s">
        <v>8</v>
      </c>
    </row>
    <row r="423" spans="1:6" x14ac:dyDescent="0.25">
      <c r="A423" s="3">
        <v>2022</v>
      </c>
      <c r="B423" s="1" t="s">
        <v>64</v>
      </c>
      <c r="C423" s="1" t="s">
        <v>46</v>
      </c>
      <c r="D423" s="1">
        <v>13676</v>
      </c>
      <c r="E423" s="1">
        <v>25677</v>
      </c>
      <c r="F423" s="4" t="s">
        <v>8</v>
      </c>
    </row>
    <row r="424" spans="1:6" x14ac:dyDescent="0.25">
      <c r="A424" s="3">
        <v>2022</v>
      </c>
      <c r="B424" s="1" t="s">
        <v>64</v>
      </c>
      <c r="C424" s="1" t="s">
        <v>47</v>
      </c>
      <c r="D424" s="1">
        <v>3184</v>
      </c>
      <c r="E424" s="1">
        <v>24829</v>
      </c>
      <c r="F424" s="4" t="s">
        <v>10</v>
      </c>
    </row>
    <row r="425" spans="1:6" x14ac:dyDescent="0.25">
      <c r="A425" s="3">
        <v>2022</v>
      </c>
      <c r="B425" s="1" t="s">
        <v>64</v>
      </c>
      <c r="C425" s="1" t="s">
        <v>48</v>
      </c>
      <c r="D425" s="1">
        <v>17443</v>
      </c>
      <c r="E425" s="1">
        <v>29771</v>
      </c>
      <c r="F425" s="4" t="s">
        <v>8</v>
      </c>
    </row>
    <row r="426" spans="1:6" x14ac:dyDescent="0.25">
      <c r="A426" s="3">
        <v>2022</v>
      </c>
      <c r="B426" s="1" t="s">
        <v>64</v>
      </c>
      <c r="C426" s="1" t="s">
        <v>49</v>
      </c>
      <c r="D426" s="1">
        <v>66777</v>
      </c>
      <c r="E426" s="1">
        <v>29001</v>
      </c>
      <c r="F426" s="4" t="s">
        <v>10</v>
      </c>
    </row>
    <row r="427" spans="1:6" x14ac:dyDescent="0.25">
      <c r="A427" s="3">
        <v>2022</v>
      </c>
      <c r="B427" s="1" t="s">
        <v>64</v>
      </c>
      <c r="C427" s="1" t="s">
        <v>50</v>
      </c>
      <c r="D427" s="1">
        <v>7766</v>
      </c>
      <c r="E427" s="1">
        <v>27580</v>
      </c>
      <c r="F427" s="4" t="s">
        <v>8</v>
      </c>
    </row>
    <row r="428" spans="1:6" x14ac:dyDescent="0.25">
      <c r="A428" s="3">
        <v>2022</v>
      </c>
      <c r="B428" s="1" t="s">
        <v>64</v>
      </c>
      <c r="C428" s="1" t="s">
        <v>51</v>
      </c>
      <c r="D428" s="1">
        <v>2220</v>
      </c>
      <c r="E428" s="1">
        <v>32068</v>
      </c>
      <c r="F428" s="4" t="s">
        <v>8</v>
      </c>
    </row>
    <row r="429" spans="1:6" x14ac:dyDescent="0.25">
      <c r="A429" s="3">
        <v>2022</v>
      </c>
      <c r="B429" s="1" t="s">
        <v>64</v>
      </c>
      <c r="C429" s="1" t="s">
        <v>52</v>
      </c>
      <c r="D429" s="1">
        <v>20954</v>
      </c>
      <c r="E429" s="1">
        <v>28634</v>
      </c>
      <c r="F429" s="4" t="s">
        <v>10</v>
      </c>
    </row>
    <row r="430" spans="1:6" x14ac:dyDescent="0.25">
      <c r="A430" s="3">
        <v>2022</v>
      </c>
      <c r="B430" s="1" t="s">
        <v>64</v>
      </c>
      <c r="C430" s="1" t="s">
        <v>53</v>
      </c>
      <c r="D430" s="1">
        <v>20710</v>
      </c>
      <c r="E430" s="1">
        <v>32657</v>
      </c>
      <c r="F430" s="4" t="s">
        <v>10</v>
      </c>
    </row>
    <row r="431" spans="1:6" x14ac:dyDescent="0.25">
      <c r="A431" s="3">
        <v>2022</v>
      </c>
      <c r="B431" s="1" t="s">
        <v>64</v>
      </c>
      <c r="C431" s="1" t="s">
        <v>54</v>
      </c>
      <c r="D431" s="1">
        <v>4602</v>
      </c>
      <c r="E431" s="1">
        <v>24945</v>
      </c>
      <c r="F431" s="4" t="s">
        <v>8</v>
      </c>
    </row>
    <row r="432" spans="1:6" x14ac:dyDescent="0.25">
      <c r="A432" s="3">
        <v>2022</v>
      </c>
      <c r="B432" s="1" t="s">
        <v>64</v>
      </c>
      <c r="C432" s="1" t="s">
        <v>55</v>
      </c>
      <c r="D432" s="1">
        <v>16783</v>
      </c>
      <c r="E432" s="1">
        <v>25473</v>
      </c>
      <c r="F432" s="4" t="s">
        <v>8</v>
      </c>
    </row>
    <row r="433" spans="1:6" x14ac:dyDescent="0.25">
      <c r="A433" s="3">
        <v>2022</v>
      </c>
      <c r="B433" s="1" t="s">
        <v>64</v>
      </c>
      <c r="C433" s="1" t="s">
        <v>56</v>
      </c>
      <c r="D433" s="1">
        <v>2418</v>
      </c>
      <c r="E433" s="1">
        <v>29041</v>
      </c>
      <c r="F433" s="4" t="s">
        <v>10</v>
      </c>
    </row>
    <row r="434" spans="1:6" x14ac:dyDescent="0.25">
      <c r="A434" s="3">
        <v>2022</v>
      </c>
      <c r="B434" s="1" t="s">
        <v>65</v>
      </c>
      <c r="C434" s="1" t="s">
        <v>7</v>
      </c>
      <c r="D434" s="1">
        <v>9048</v>
      </c>
      <c r="E434" s="1">
        <v>47437</v>
      </c>
      <c r="F434" s="4" t="s">
        <v>10</v>
      </c>
    </row>
    <row r="435" spans="1:6" x14ac:dyDescent="0.25">
      <c r="A435" s="3">
        <v>2022</v>
      </c>
      <c r="B435" s="1" t="s">
        <v>65</v>
      </c>
      <c r="C435" s="1" t="s">
        <v>9</v>
      </c>
      <c r="D435" s="1">
        <v>10878</v>
      </c>
      <c r="E435" s="1">
        <v>48482</v>
      </c>
      <c r="F435" s="4" t="s">
        <v>10</v>
      </c>
    </row>
    <row r="436" spans="1:6" x14ac:dyDescent="0.25">
      <c r="A436" s="3">
        <v>2022</v>
      </c>
      <c r="B436" s="1" t="s">
        <v>65</v>
      </c>
      <c r="C436" s="1" t="s">
        <v>11</v>
      </c>
      <c r="D436" s="1">
        <v>5464</v>
      </c>
      <c r="E436" s="1">
        <v>44111</v>
      </c>
      <c r="F436" s="4" t="s">
        <v>10</v>
      </c>
    </row>
    <row r="437" spans="1:6" x14ac:dyDescent="0.25">
      <c r="A437" s="3">
        <v>2022</v>
      </c>
      <c r="B437" s="1" t="s">
        <v>65</v>
      </c>
      <c r="C437" s="1" t="s">
        <v>12</v>
      </c>
      <c r="D437" s="1">
        <v>97116</v>
      </c>
      <c r="E437" s="1">
        <v>53080</v>
      </c>
      <c r="F437" s="4" t="s">
        <v>10</v>
      </c>
    </row>
    <row r="438" spans="1:6" x14ac:dyDescent="0.25">
      <c r="A438" s="3">
        <v>2022</v>
      </c>
      <c r="B438" s="1" t="s">
        <v>65</v>
      </c>
      <c r="C438" s="1" t="s">
        <v>13</v>
      </c>
      <c r="D438" s="1">
        <v>16860</v>
      </c>
      <c r="E438" s="1">
        <v>51642</v>
      </c>
      <c r="F438" s="4" t="s">
        <v>8</v>
      </c>
    </row>
    <row r="439" spans="1:6" x14ac:dyDescent="0.25">
      <c r="A439" s="3">
        <v>2022</v>
      </c>
      <c r="B439" s="1" t="s">
        <v>65</v>
      </c>
      <c r="C439" s="1" t="s">
        <v>14</v>
      </c>
      <c r="D439" s="1">
        <v>12480</v>
      </c>
      <c r="E439" s="1">
        <v>48136</v>
      </c>
      <c r="F439" s="4" t="s">
        <v>8</v>
      </c>
    </row>
    <row r="440" spans="1:6" x14ac:dyDescent="0.25">
      <c r="A440" s="3">
        <v>2022</v>
      </c>
      <c r="B440" s="1" t="s">
        <v>65</v>
      </c>
      <c r="C440" s="1" t="s">
        <v>15</v>
      </c>
      <c r="D440" s="1">
        <v>2088</v>
      </c>
      <c r="E440" s="1">
        <v>44135</v>
      </c>
      <c r="F440" s="4" t="s">
        <v>10</v>
      </c>
    </row>
    <row r="441" spans="1:6" x14ac:dyDescent="0.25">
      <c r="A441" s="3">
        <v>2022</v>
      </c>
      <c r="B441" s="1" t="s">
        <v>65</v>
      </c>
      <c r="C441" s="1" t="s">
        <v>16</v>
      </c>
      <c r="D441" s="1">
        <v>54871</v>
      </c>
      <c r="E441" s="1">
        <v>47154</v>
      </c>
      <c r="F441" s="4" t="s">
        <v>8</v>
      </c>
    </row>
    <row r="442" spans="1:6" x14ac:dyDescent="0.25">
      <c r="A442" s="3">
        <v>2022</v>
      </c>
      <c r="B442" s="1" t="s">
        <v>65</v>
      </c>
      <c r="C442" s="1" t="s">
        <v>17</v>
      </c>
      <c r="D442" s="1">
        <v>19294</v>
      </c>
      <c r="E442" s="1">
        <v>47319</v>
      </c>
      <c r="F442" s="4" t="s">
        <v>8</v>
      </c>
    </row>
    <row r="443" spans="1:6" x14ac:dyDescent="0.25">
      <c r="A443" s="3">
        <v>2022</v>
      </c>
      <c r="B443" s="1" t="s">
        <v>65</v>
      </c>
      <c r="C443" s="1" t="s">
        <v>18</v>
      </c>
      <c r="D443" s="1">
        <v>4119</v>
      </c>
      <c r="E443" s="1">
        <v>41029</v>
      </c>
      <c r="F443" s="4" t="s">
        <v>10</v>
      </c>
    </row>
    <row r="444" spans="1:6" x14ac:dyDescent="0.25">
      <c r="A444" s="3">
        <v>2022</v>
      </c>
      <c r="B444" s="1" t="s">
        <v>65</v>
      </c>
      <c r="C444" s="1" t="s">
        <v>19</v>
      </c>
      <c r="D444" s="1">
        <v>35477</v>
      </c>
      <c r="E444" s="1">
        <v>54230</v>
      </c>
      <c r="F444" s="4" t="s">
        <v>10</v>
      </c>
    </row>
    <row r="445" spans="1:6" x14ac:dyDescent="0.25">
      <c r="A445" s="3">
        <v>2022</v>
      </c>
      <c r="B445" s="1" t="s">
        <v>65</v>
      </c>
      <c r="C445" s="1" t="s">
        <v>20</v>
      </c>
      <c r="D445" s="1">
        <v>13233</v>
      </c>
      <c r="E445" s="1">
        <v>42636</v>
      </c>
      <c r="F445" s="4" t="s">
        <v>8</v>
      </c>
    </row>
    <row r="446" spans="1:6" x14ac:dyDescent="0.25">
      <c r="A446" s="3">
        <v>2022</v>
      </c>
      <c r="B446" s="1" t="s">
        <v>65</v>
      </c>
      <c r="C446" s="1" t="s">
        <v>21</v>
      </c>
      <c r="D446" s="1">
        <v>7585</v>
      </c>
      <c r="E446" s="1">
        <v>46163</v>
      </c>
      <c r="F446" s="4" t="s">
        <v>8</v>
      </c>
    </row>
    <row r="447" spans="1:6" x14ac:dyDescent="0.25">
      <c r="A447" s="3">
        <v>2022</v>
      </c>
      <c r="B447" s="1" t="s">
        <v>65</v>
      </c>
      <c r="C447" s="1" t="s">
        <v>22</v>
      </c>
      <c r="D447" s="1">
        <v>5873</v>
      </c>
      <c r="E447" s="1">
        <v>44965</v>
      </c>
      <c r="F447" s="4" t="s">
        <v>10</v>
      </c>
    </row>
    <row r="448" spans="1:6" x14ac:dyDescent="0.25">
      <c r="A448" s="3">
        <v>2022</v>
      </c>
      <c r="B448" s="1" t="s">
        <v>65</v>
      </c>
      <c r="C448" s="1" t="s">
        <v>23</v>
      </c>
      <c r="D448" s="1">
        <v>9084</v>
      </c>
      <c r="E448" s="1">
        <v>44895</v>
      </c>
      <c r="F448" s="4" t="s">
        <v>8</v>
      </c>
    </row>
    <row r="449" spans="1:6" x14ac:dyDescent="0.25">
      <c r="A449" s="3">
        <v>2022</v>
      </c>
      <c r="B449" s="1" t="s">
        <v>65</v>
      </c>
      <c r="C449" s="1" t="s">
        <v>24</v>
      </c>
      <c r="D449" s="1">
        <v>9437</v>
      </c>
      <c r="E449" s="1">
        <v>47226</v>
      </c>
      <c r="F449" s="4" t="s">
        <v>10</v>
      </c>
    </row>
    <row r="450" spans="1:6" x14ac:dyDescent="0.25">
      <c r="A450" s="3">
        <v>2022</v>
      </c>
      <c r="B450" s="1" t="s">
        <v>65</v>
      </c>
      <c r="C450" s="1" t="s">
        <v>25</v>
      </c>
      <c r="D450" s="1">
        <v>3830</v>
      </c>
      <c r="E450" s="1">
        <v>45497</v>
      </c>
      <c r="F450" s="4" t="s">
        <v>8</v>
      </c>
    </row>
    <row r="451" spans="1:6" x14ac:dyDescent="0.25">
      <c r="A451" s="3">
        <v>2022</v>
      </c>
      <c r="B451" s="1" t="s">
        <v>65</v>
      </c>
      <c r="C451" s="1" t="s">
        <v>26</v>
      </c>
      <c r="D451" s="1">
        <v>19028</v>
      </c>
      <c r="E451" s="1">
        <v>54238</v>
      </c>
      <c r="F451" s="4" t="s">
        <v>8</v>
      </c>
    </row>
    <row r="452" spans="1:6" x14ac:dyDescent="0.25">
      <c r="A452" s="3">
        <v>2022</v>
      </c>
      <c r="B452" s="1" t="s">
        <v>65</v>
      </c>
      <c r="C452" s="1" t="s">
        <v>27</v>
      </c>
      <c r="D452" s="1">
        <v>21927</v>
      </c>
      <c r="E452" s="1">
        <v>52345</v>
      </c>
      <c r="F452" s="4" t="s">
        <v>10</v>
      </c>
    </row>
    <row r="453" spans="1:6" x14ac:dyDescent="0.25">
      <c r="A453" s="3">
        <v>2022</v>
      </c>
      <c r="B453" s="1" t="s">
        <v>65</v>
      </c>
      <c r="C453" s="1" t="s">
        <v>28</v>
      </c>
      <c r="D453" s="1">
        <v>25486</v>
      </c>
      <c r="E453" s="1">
        <v>45650</v>
      </c>
      <c r="F453" s="4" t="s">
        <v>10</v>
      </c>
    </row>
    <row r="454" spans="1:6" x14ac:dyDescent="0.25">
      <c r="A454" s="3">
        <v>2022</v>
      </c>
      <c r="B454" s="1" t="s">
        <v>65</v>
      </c>
      <c r="C454" s="1" t="s">
        <v>29</v>
      </c>
      <c r="D454" s="1">
        <v>17118</v>
      </c>
      <c r="E454" s="1">
        <v>45485</v>
      </c>
      <c r="F454" s="4" t="s">
        <v>8</v>
      </c>
    </row>
    <row r="455" spans="1:6" x14ac:dyDescent="0.25">
      <c r="A455" s="3">
        <v>2022</v>
      </c>
      <c r="B455" s="1" t="s">
        <v>65</v>
      </c>
      <c r="C455" s="1" t="s">
        <v>30</v>
      </c>
      <c r="D455" s="1">
        <v>4625</v>
      </c>
      <c r="E455" s="1">
        <v>44520</v>
      </c>
      <c r="F455" s="4" t="s">
        <v>8</v>
      </c>
    </row>
    <row r="456" spans="1:6" x14ac:dyDescent="0.25">
      <c r="A456" s="3">
        <v>2022</v>
      </c>
      <c r="B456" s="1" t="s">
        <v>65</v>
      </c>
      <c r="C456" s="1" t="s">
        <v>31</v>
      </c>
      <c r="D456" s="1">
        <v>13399</v>
      </c>
      <c r="E456" s="1">
        <v>44496</v>
      </c>
      <c r="F456" s="4" t="s">
        <v>10</v>
      </c>
    </row>
    <row r="457" spans="1:6" x14ac:dyDescent="0.25">
      <c r="A457" s="3">
        <v>2022</v>
      </c>
      <c r="B457" s="1" t="s">
        <v>65</v>
      </c>
      <c r="C457" s="1" t="s">
        <v>32</v>
      </c>
      <c r="D457" s="1">
        <v>4199</v>
      </c>
      <c r="E457" s="1">
        <v>40349</v>
      </c>
      <c r="F457" s="4" t="s">
        <v>10</v>
      </c>
    </row>
    <row r="458" spans="1:6" x14ac:dyDescent="0.25">
      <c r="A458" s="3">
        <v>2022</v>
      </c>
      <c r="B458" s="1" t="s">
        <v>65</v>
      </c>
      <c r="C458" s="1" t="s">
        <v>33</v>
      </c>
      <c r="D458" s="1">
        <v>4602</v>
      </c>
      <c r="E458" s="1">
        <v>42266</v>
      </c>
      <c r="F458" s="4" t="s">
        <v>10</v>
      </c>
    </row>
    <row r="459" spans="1:6" x14ac:dyDescent="0.25">
      <c r="A459" s="3">
        <v>2022</v>
      </c>
      <c r="B459" s="1" t="s">
        <v>65</v>
      </c>
      <c r="C459" s="1" t="s">
        <v>34</v>
      </c>
      <c r="D459" s="1">
        <v>5067</v>
      </c>
      <c r="E459" s="1">
        <v>47698</v>
      </c>
      <c r="F459" s="4" t="s">
        <v>10</v>
      </c>
    </row>
    <row r="460" spans="1:6" x14ac:dyDescent="0.25">
      <c r="A460" s="3">
        <v>2022</v>
      </c>
      <c r="B460" s="1" t="s">
        <v>65</v>
      </c>
      <c r="C460" s="1" t="s">
        <v>35</v>
      </c>
      <c r="D460" s="1">
        <v>4109</v>
      </c>
      <c r="E460" s="1">
        <v>49107</v>
      </c>
      <c r="F460" s="4" t="s">
        <v>10</v>
      </c>
    </row>
    <row r="461" spans="1:6" x14ac:dyDescent="0.25">
      <c r="A461" s="3">
        <v>2022</v>
      </c>
      <c r="B461" s="1" t="s">
        <v>65</v>
      </c>
      <c r="C461" s="1" t="s">
        <v>36</v>
      </c>
      <c r="D461" s="1">
        <v>24307</v>
      </c>
      <c r="E461" s="1">
        <v>47197</v>
      </c>
      <c r="F461" s="4" t="s">
        <v>8</v>
      </c>
    </row>
    <row r="462" spans="1:6" x14ac:dyDescent="0.25">
      <c r="A462" s="3">
        <v>2022</v>
      </c>
      <c r="B462" s="1" t="s">
        <v>65</v>
      </c>
      <c r="C462" s="1" t="s">
        <v>37</v>
      </c>
      <c r="D462" s="1">
        <v>4261</v>
      </c>
      <c r="E462" s="1">
        <v>44699</v>
      </c>
      <c r="F462" s="4" t="s">
        <v>8</v>
      </c>
    </row>
    <row r="463" spans="1:6" x14ac:dyDescent="0.25">
      <c r="A463" s="3">
        <v>2022</v>
      </c>
      <c r="B463" s="1" t="s">
        <v>65</v>
      </c>
      <c r="C463" s="1" t="s">
        <v>38</v>
      </c>
      <c r="D463" s="1">
        <v>70935</v>
      </c>
      <c r="E463" s="1">
        <v>55001</v>
      </c>
      <c r="F463" s="4" t="s">
        <v>10</v>
      </c>
    </row>
    <row r="464" spans="1:6" x14ac:dyDescent="0.25">
      <c r="A464" s="3">
        <v>2022</v>
      </c>
      <c r="B464" s="1" t="s">
        <v>65</v>
      </c>
      <c r="C464" s="1" t="s">
        <v>39</v>
      </c>
      <c r="D464" s="1">
        <v>26011</v>
      </c>
      <c r="E464" s="1">
        <v>45794</v>
      </c>
      <c r="F464" s="4" t="s">
        <v>8</v>
      </c>
    </row>
    <row r="465" spans="1:6" x14ac:dyDescent="0.25">
      <c r="A465" s="3">
        <v>2022</v>
      </c>
      <c r="B465" s="1" t="s">
        <v>65</v>
      </c>
      <c r="C465" s="1" t="s">
        <v>40</v>
      </c>
      <c r="D465" s="1">
        <v>2141</v>
      </c>
      <c r="E465" s="1">
        <v>46484</v>
      </c>
      <c r="F465" s="4" t="s">
        <v>8</v>
      </c>
    </row>
    <row r="466" spans="1:6" x14ac:dyDescent="0.25">
      <c r="A466" s="3">
        <v>2022</v>
      </c>
      <c r="B466" s="1" t="s">
        <v>65</v>
      </c>
      <c r="C466" s="1" t="s">
        <v>41</v>
      </c>
      <c r="D466" s="1">
        <v>23929</v>
      </c>
      <c r="E466" s="1">
        <v>44332</v>
      </c>
      <c r="F466" s="4" t="s">
        <v>10</v>
      </c>
    </row>
    <row r="467" spans="1:6" x14ac:dyDescent="0.25">
      <c r="A467" s="3">
        <v>2022</v>
      </c>
      <c r="B467" s="1" t="s">
        <v>65</v>
      </c>
      <c r="C467" s="1" t="s">
        <v>42</v>
      </c>
      <c r="D467" s="1">
        <v>6600</v>
      </c>
      <c r="E467" s="1">
        <v>43686</v>
      </c>
      <c r="F467" s="4" t="s">
        <v>10</v>
      </c>
    </row>
    <row r="468" spans="1:6" x14ac:dyDescent="0.25">
      <c r="A468" s="3">
        <v>2022</v>
      </c>
      <c r="B468" s="1" t="s">
        <v>65</v>
      </c>
      <c r="C468" s="1" t="s">
        <v>43</v>
      </c>
      <c r="D468" s="1">
        <v>14853</v>
      </c>
      <c r="E468" s="1">
        <v>47296</v>
      </c>
      <c r="F468" s="4" t="s">
        <v>8</v>
      </c>
    </row>
    <row r="469" spans="1:6" x14ac:dyDescent="0.25">
      <c r="A469" s="3">
        <v>2022</v>
      </c>
      <c r="B469" s="1" t="s">
        <v>65</v>
      </c>
      <c r="C469" s="1" t="s">
        <v>44</v>
      </c>
      <c r="D469" s="1">
        <v>33590</v>
      </c>
      <c r="E469" s="1">
        <v>45396</v>
      </c>
      <c r="F469" s="4" t="s">
        <v>8</v>
      </c>
    </row>
    <row r="470" spans="1:6" x14ac:dyDescent="0.25">
      <c r="A470" s="3">
        <v>2022</v>
      </c>
      <c r="B470" s="1" t="s">
        <v>65</v>
      </c>
      <c r="C470" s="1" t="s">
        <v>45</v>
      </c>
      <c r="D470" s="1">
        <v>3576</v>
      </c>
      <c r="E470" s="1">
        <v>44763</v>
      </c>
      <c r="F470" s="4" t="s">
        <v>10</v>
      </c>
    </row>
    <row r="471" spans="1:6" x14ac:dyDescent="0.25">
      <c r="A471" s="3">
        <v>2022</v>
      </c>
      <c r="B471" s="1" t="s">
        <v>65</v>
      </c>
      <c r="C471" s="1" t="s">
        <v>46</v>
      </c>
      <c r="D471" s="1">
        <v>10267</v>
      </c>
      <c r="E471" s="1">
        <v>44110</v>
      </c>
      <c r="F471" s="4" t="s">
        <v>8</v>
      </c>
    </row>
    <row r="472" spans="1:6" x14ac:dyDescent="0.25">
      <c r="A472" s="3">
        <v>2022</v>
      </c>
      <c r="B472" s="1" t="s">
        <v>65</v>
      </c>
      <c r="C472" s="1" t="s">
        <v>47</v>
      </c>
      <c r="D472" s="1">
        <v>2313</v>
      </c>
      <c r="E472" s="1">
        <v>44165</v>
      </c>
      <c r="F472" s="4" t="s">
        <v>10</v>
      </c>
    </row>
    <row r="473" spans="1:6" x14ac:dyDescent="0.25">
      <c r="A473" s="3">
        <v>2022</v>
      </c>
      <c r="B473" s="1" t="s">
        <v>65</v>
      </c>
      <c r="C473" s="1" t="s">
        <v>48</v>
      </c>
      <c r="D473" s="1">
        <v>12651</v>
      </c>
      <c r="E473" s="1">
        <v>46323</v>
      </c>
      <c r="F473" s="4" t="s">
        <v>8</v>
      </c>
    </row>
    <row r="474" spans="1:6" x14ac:dyDescent="0.25">
      <c r="A474" s="3">
        <v>2022</v>
      </c>
      <c r="B474" s="1" t="s">
        <v>65</v>
      </c>
      <c r="C474" s="1" t="s">
        <v>49</v>
      </c>
      <c r="D474" s="1">
        <v>57936</v>
      </c>
      <c r="E474" s="1">
        <v>50055</v>
      </c>
      <c r="F474" s="4" t="s">
        <v>8</v>
      </c>
    </row>
    <row r="475" spans="1:6" x14ac:dyDescent="0.25">
      <c r="A475" s="3">
        <v>2022</v>
      </c>
      <c r="B475" s="1" t="s">
        <v>65</v>
      </c>
      <c r="C475" s="1" t="s">
        <v>50</v>
      </c>
      <c r="D475" s="1">
        <v>6849</v>
      </c>
      <c r="E475" s="1">
        <v>45528</v>
      </c>
      <c r="F475" s="4" t="s">
        <v>10</v>
      </c>
    </row>
    <row r="476" spans="1:6" x14ac:dyDescent="0.25">
      <c r="A476" s="3">
        <v>2022</v>
      </c>
      <c r="B476" s="1" t="s">
        <v>65</v>
      </c>
      <c r="C476" s="1" t="s">
        <v>51</v>
      </c>
      <c r="D476" s="1">
        <v>1995</v>
      </c>
      <c r="E476" s="1">
        <v>47304</v>
      </c>
      <c r="F476" s="4" t="s">
        <v>10</v>
      </c>
    </row>
    <row r="477" spans="1:6" x14ac:dyDescent="0.25">
      <c r="A477" s="3">
        <v>2022</v>
      </c>
      <c r="B477" s="1" t="s">
        <v>65</v>
      </c>
      <c r="C477" s="1" t="s">
        <v>52</v>
      </c>
      <c r="D477" s="1">
        <v>29516</v>
      </c>
      <c r="E477" s="1">
        <v>56744</v>
      </c>
      <c r="F477" s="4" t="s">
        <v>8</v>
      </c>
    </row>
    <row r="478" spans="1:6" x14ac:dyDescent="0.25">
      <c r="A478" s="3">
        <v>2022</v>
      </c>
      <c r="B478" s="1" t="s">
        <v>65</v>
      </c>
      <c r="C478" s="1" t="s">
        <v>53</v>
      </c>
      <c r="D478" s="1">
        <v>20259</v>
      </c>
      <c r="E478" s="1">
        <v>52691</v>
      </c>
      <c r="F478" s="4" t="s">
        <v>8</v>
      </c>
    </row>
    <row r="479" spans="1:6" x14ac:dyDescent="0.25">
      <c r="A479" s="3">
        <v>2022</v>
      </c>
      <c r="B479" s="1" t="s">
        <v>65</v>
      </c>
      <c r="C479" s="1" t="s">
        <v>54</v>
      </c>
      <c r="D479" s="1">
        <v>3442</v>
      </c>
      <c r="E479" s="1">
        <v>41759</v>
      </c>
      <c r="F479" s="4" t="s">
        <v>10</v>
      </c>
    </row>
    <row r="480" spans="1:6" x14ac:dyDescent="0.25">
      <c r="A480" s="3">
        <v>2022</v>
      </c>
      <c r="B480" s="1" t="s">
        <v>65</v>
      </c>
      <c r="C480" s="1" t="s">
        <v>55</v>
      </c>
      <c r="D480" s="1">
        <v>13143</v>
      </c>
      <c r="E480" s="1">
        <v>42058</v>
      </c>
      <c r="F480" s="4" t="s">
        <v>10</v>
      </c>
    </row>
    <row r="481" spans="1:6" x14ac:dyDescent="0.25">
      <c r="A481" s="3">
        <v>2022</v>
      </c>
      <c r="B481" s="1" t="s">
        <v>65</v>
      </c>
      <c r="C481" s="1" t="s">
        <v>56</v>
      </c>
      <c r="D481" s="1">
        <v>1669</v>
      </c>
      <c r="E481" s="1">
        <v>46253</v>
      </c>
      <c r="F481" s="4" t="s">
        <v>10</v>
      </c>
    </row>
    <row r="482" spans="1:6" x14ac:dyDescent="0.25">
      <c r="A482" s="3">
        <v>2021</v>
      </c>
      <c r="B482" s="1" t="s">
        <v>6</v>
      </c>
      <c r="C482" s="1" t="s">
        <v>7</v>
      </c>
      <c r="D482" s="1">
        <v>1846</v>
      </c>
      <c r="E482" s="1">
        <v>62529</v>
      </c>
      <c r="F482" s="4" t="s">
        <v>10</v>
      </c>
    </row>
    <row r="483" spans="1:6" x14ac:dyDescent="0.25">
      <c r="A483" s="3">
        <v>2021</v>
      </c>
      <c r="B483" s="1" t="s">
        <v>6</v>
      </c>
      <c r="C483" s="1" t="s">
        <v>9</v>
      </c>
      <c r="D483" s="1">
        <v>1358</v>
      </c>
      <c r="E483" s="1">
        <v>58262</v>
      </c>
      <c r="F483" s="4" t="s">
        <v>10</v>
      </c>
    </row>
    <row r="484" spans="1:6" x14ac:dyDescent="0.25">
      <c r="A484" s="3">
        <v>2021</v>
      </c>
      <c r="B484" s="1" t="s">
        <v>6</v>
      </c>
      <c r="C484" s="1" t="s">
        <v>11</v>
      </c>
      <c r="D484" s="1">
        <v>2577</v>
      </c>
      <c r="E484" s="1">
        <v>54299</v>
      </c>
      <c r="F484" s="4" t="s">
        <v>8</v>
      </c>
    </row>
    <row r="485" spans="1:6" x14ac:dyDescent="0.25">
      <c r="A485" s="3">
        <v>2021</v>
      </c>
      <c r="B485" s="1" t="s">
        <v>6</v>
      </c>
      <c r="C485" s="1" t="s">
        <v>12</v>
      </c>
      <c r="D485" s="1">
        <v>17663</v>
      </c>
      <c r="E485" s="1">
        <v>46246</v>
      </c>
      <c r="F485" s="4" t="s">
        <v>8</v>
      </c>
    </row>
    <row r="486" spans="1:6" x14ac:dyDescent="0.25">
      <c r="A486" s="3">
        <v>2021</v>
      </c>
      <c r="B486" s="1" t="s">
        <v>6</v>
      </c>
      <c r="C486" s="1" t="s">
        <v>13</v>
      </c>
      <c r="D486" s="1">
        <v>3279</v>
      </c>
      <c r="E486" s="1">
        <v>96328</v>
      </c>
      <c r="F486" s="4" t="s">
        <v>10</v>
      </c>
    </row>
    <row r="487" spans="1:6" x14ac:dyDescent="0.25">
      <c r="A487" s="3">
        <v>2021</v>
      </c>
      <c r="B487" s="1" t="s">
        <v>6</v>
      </c>
      <c r="C487" s="1" t="s">
        <v>14</v>
      </c>
      <c r="D487" s="1">
        <v>437</v>
      </c>
      <c r="E487" s="1">
        <v>47449</v>
      </c>
      <c r="F487" s="4" t="s">
        <v>8</v>
      </c>
    </row>
    <row r="488" spans="1:6" x14ac:dyDescent="0.25">
      <c r="A488" s="3">
        <v>2021</v>
      </c>
      <c r="B488" s="1" t="s">
        <v>6</v>
      </c>
      <c r="C488" s="1" t="s">
        <v>15</v>
      </c>
      <c r="D488" s="1">
        <v>180</v>
      </c>
      <c r="E488" s="1">
        <v>48123</v>
      </c>
      <c r="F488" s="4" t="s">
        <v>8</v>
      </c>
    </row>
    <row r="489" spans="1:6" x14ac:dyDescent="0.25">
      <c r="A489" s="3">
        <v>2021</v>
      </c>
      <c r="B489" s="1" t="s">
        <v>6</v>
      </c>
      <c r="C489" s="1" t="s">
        <v>16</v>
      </c>
      <c r="D489" s="1">
        <v>5304</v>
      </c>
      <c r="E489" s="1">
        <v>41645</v>
      </c>
      <c r="F489" s="4" t="s">
        <v>10</v>
      </c>
    </row>
    <row r="490" spans="1:6" x14ac:dyDescent="0.25">
      <c r="A490" s="3">
        <v>2021</v>
      </c>
      <c r="B490" s="1" t="s">
        <v>6</v>
      </c>
      <c r="C490" s="1" t="s">
        <v>17</v>
      </c>
      <c r="D490" s="1">
        <v>2662</v>
      </c>
      <c r="E490" s="1">
        <v>49258</v>
      </c>
      <c r="F490" s="4" t="s">
        <v>10</v>
      </c>
    </row>
    <row r="491" spans="1:6" x14ac:dyDescent="0.25">
      <c r="A491" s="3">
        <v>2021</v>
      </c>
      <c r="B491" s="1" t="s">
        <v>6</v>
      </c>
      <c r="C491" s="1" t="s">
        <v>18</v>
      </c>
      <c r="D491" s="1">
        <v>2401</v>
      </c>
      <c r="E491" s="1">
        <v>47105</v>
      </c>
      <c r="F491" s="4" t="s">
        <v>8</v>
      </c>
    </row>
    <row r="492" spans="1:6" x14ac:dyDescent="0.25">
      <c r="A492" s="3">
        <v>2021</v>
      </c>
      <c r="B492" s="1" t="s">
        <v>6</v>
      </c>
      <c r="C492" s="1" t="s">
        <v>19</v>
      </c>
      <c r="D492" s="1">
        <v>2825</v>
      </c>
      <c r="E492" s="1">
        <v>58197</v>
      </c>
      <c r="F492" s="4" t="s">
        <v>8</v>
      </c>
    </row>
    <row r="493" spans="1:6" x14ac:dyDescent="0.25">
      <c r="A493" s="3">
        <v>2021</v>
      </c>
      <c r="B493" s="1" t="s">
        <v>6</v>
      </c>
      <c r="C493" s="1" t="s">
        <v>20</v>
      </c>
      <c r="D493" s="1">
        <v>2255</v>
      </c>
      <c r="E493" s="1">
        <v>56243</v>
      </c>
      <c r="F493" s="4" t="s">
        <v>10</v>
      </c>
    </row>
    <row r="494" spans="1:6" x14ac:dyDescent="0.25">
      <c r="A494" s="3">
        <v>2021</v>
      </c>
      <c r="B494" s="1" t="s">
        <v>6</v>
      </c>
      <c r="C494" s="1" t="s">
        <v>21</v>
      </c>
      <c r="D494" s="1">
        <v>2916</v>
      </c>
      <c r="E494" s="1">
        <v>50087</v>
      </c>
      <c r="F494" s="4" t="s">
        <v>8</v>
      </c>
    </row>
    <row r="495" spans="1:6" x14ac:dyDescent="0.25">
      <c r="A495" s="3">
        <v>2021</v>
      </c>
      <c r="B495" s="1" t="s">
        <v>6</v>
      </c>
      <c r="C495" s="1" t="s">
        <v>22</v>
      </c>
      <c r="D495" s="1">
        <v>2612</v>
      </c>
      <c r="E495" s="1">
        <v>53802</v>
      </c>
      <c r="F495" s="4" t="s">
        <v>10</v>
      </c>
    </row>
    <row r="496" spans="1:6" x14ac:dyDescent="0.25">
      <c r="A496" s="3">
        <v>2021</v>
      </c>
      <c r="B496" s="1" t="s">
        <v>6</v>
      </c>
      <c r="C496" s="1" t="s">
        <v>23</v>
      </c>
      <c r="D496" s="1">
        <v>1561</v>
      </c>
      <c r="E496" s="1">
        <v>62448</v>
      </c>
      <c r="F496" s="4" t="s">
        <v>8</v>
      </c>
    </row>
    <row r="497" spans="1:6" x14ac:dyDescent="0.25">
      <c r="A497" s="3">
        <v>2021</v>
      </c>
      <c r="B497" s="1" t="s">
        <v>6</v>
      </c>
      <c r="C497" s="1" t="s">
        <v>24</v>
      </c>
      <c r="D497" s="1">
        <v>3133</v>
      </c>
      <c r="E497" s="1">
        <v>93820</v>
      </c>
      <c r="F497" s="4" t="s">
        <v>8</v>
      </c>
    </row>
    <row r="498" spans="1:6" x14ac:dyDescent="0.25">
      <c r="A498" s="3">
        <v>2021</v>
      </c>
      <c r="B498" s="1" t="s">
        <v>6</v>
      </c>
      <c r="C498" s="1" t="s">
        <v>25</v>
      </c>
      <c r="D498" s="1">
        <v>1447</v>
      </c>
      <c r="E498" s="1">
        <v>47157</v>
      </c>
      <c r="F498" s="4" t="s">
        <v>10</v>
      </c>
    </row>
    <row r="499" spans="1:6" x14ac:dyDescent="0.25">
      <c r="A499" s="3">
        <v>2021</v>
      </c>
      <c r="B499" s="1" t="s">
        <v>6</v>
      </c>
      <c r="C499" s="1" t="s">
        <v>26</v>
      </c>
      <c r="D499" s="1">
        <v>723</v>
      </c>
      <c r="E499" s="1">
        <v>50642</v>
      </c>
      <c r="F499" s="4" t="s">
        <v>10</v>
      </c>
    </row>
    <row r="500" spans="1:6" x14ac:dyDescent="0.25">
      <c r="A500" s="3">
        <v>2021</v>
      </c>
      <c r="B500" s="1" t="s">
        <v>6</v>
      </c>
      <c r="C500" s="1" t="s">
        <v>27</v>
      </c>
      <c r="D500" s="1">
        <v>1007</v>
      </c>
      <c r="E500" s="1">
        <v>69846</v>
      </c>
      <c r="F500" s="4" t="s">
        <v>8</v>
      </c>
    </row>
    <row r="501" spans="1:6" x14ac:dyDescent="0.25">
      <c r="A501" s="3">
        <v>2021</v>
      </c>
      <c r="B501" s="1" t="s">
        <v>6</v>
      </c>
      <c r="C501" s="1" t="s">
        <v>28</v>
      </c>
      <c r="D501" s="1">
        <v>3480</v>
      </c>
      <c r="E501" s="1">
        <v>47799</v>
      </c>
      <c r="F501" s="4" t="s">
        <v>8</v>
      </c>
    </row>
    <row r="502" spans="1:6" x14ac:dyDescent="0.25">
      <c r="A502" s="3">
        <v>2021</v>
      </c>
      <c r="B502" s="1" t="s">
        <v>6</v>
      </c>
      <c r="C502" s="1" t="s">
        <v>29</v>
      </c>
      <c r="D502" s="1">
        <v>3094</v>
      </c>
      <c r="E502" s="1">
        <v>57107</v>
      </c>
      <c r="F502" s="4" t="s">
        <v>10</v>
      </c>
    </row>
    <row r="503" spans="1:6" x14ac:dyDescent="0.25">
      <c r="A503" s="3">
        <v>2021</v>
      </c>
      <c r="B503" s="1" t="s">
        <v>6</v>
      </c>
      <c r="C503" s="1" t="s">
        <v>30</v>
      </c>
      <c r="D503" s="1">
        <v>2110</v>
      </c>
      <c r="E503" s="1">
        <v>55263</v>
      </c>
      <c r="F503" s="4" t="s">
        <v>10</v>
      </c>
    </row>
    <row r="504" spans="1:6" x14ac:dyDescent="0.25">
      <c r="A504" s="3">
        <v>2021</v>
      </c>
      <c r="B504" s="1" t="s">
        <v>6</v>
      </c>
      <c r="C504" s="1" t="s">
        <v>31</v>
      </c>
      <c r="D504" s="1">
        <v>2031</v>
      </c>
      <c r="E504" s="1">
        <v>50815</v>
      </c>
      <c r="F504" s="4" t="s">
        <v>10</v>
      </c>
    </row>
    <row r="505" spans="1:6" x14ac:dyDescent="0.25">
      <c r="A505" s="3">
        <v>2021</v>
      </c>
      <c r="B505" s="1" t="s">
        <v>6</v>
      </c>
      <c r="C505" s="1" t="s">
        <v>32</v>
      </c>
      <c r="D505" s="1">
        <v>1789</v>
      </c>
      <c r="E505" s="1">
        <v>73162</v>
      </c>
      <c r="F505" s="4" t="s">
        <v>10</v>
      </c>
    </row>
    <row r="506" spans="1:6" x14ac:dyDescent="0.25">
      <c r="A506" s="3">
        <v>2021</v>
      </c>
      <c r="B506" s="1" t="s">
        <v>6</v>
      </c>
      <c r="C506" s="1" t="s">
        <v>33</v>
      </c>
      <c r="D506" s="1">
        <v>2414</v>
      </c>
      <c r="E506" s="1">
        <v>48685</v>
      </c>
      <c r="F506" s="4" t="s">
        <v>10</v>
      </c>
    </row>
    <row r="507" spans="1:6" x14ac:dyDescent="0.25">
      <c r="A507" s="3">
        <v>2021</v>
      </c>
      <c r="B507" s="1" t="s">
        <v>6</v>
      </c>
      <c r="C507" s="1" t="s">
        <v>34</v>
      </c>
      <c r="D507" s="1">
        <v>618</v>
      </c>
      <c r="E507" s="1">
        <v>92362</v>
      </c>
      <c r="F507" s="4" t="s">
        <v>8</v>
      </c>
    </row>
    <row r="508" spans="1:6" x14ac:dyDescent="0.25">
      <c r="A508" s="3">
        <v>2021</v>
      </c>
      <c r="B508" s="1" t="s">
        <v>6</v>
      </c>
      <c r="C508" s="1" t="s">
        <v>35</v>
      </c>
      <c r="D508" s="1">
        <v>350</v>
      </c>
      <c r="E508" s="1">
        <v>50073</v>
      </c>
      <c r="F508" s="4" t="s">
        <v>8</v>
      </c>
    </row>
    <row r="509" spans="1:6" x14ac:dyDescent="0.25">
      <c r="A509" s="3">
        <v>2021</v>
      </c>
      <c r="B509" s="1" t="s">
        <v>6</v>
      </c>
      <c r="C509" s="1" t="s">
        <v>36</v>
      </c>
      <c r="D509" s="1">
        <v>998</v>
      </c>
      <c r="E509" s="1">
        <v>47732</v>
      </c>
      <c r="F509" s="4" t="s">
        <v>10</v>
      </c>
    </row>
    <row r="510" spans="1:6" x14ac:dyDescent="0.25">
      <c r="A510" s="3">
        <v>2021</v>
      </c>
      <c r="B510" s="1" t="s">
        <v>6</v>
      </c>
      <c r="C510" s="1" t="s">
        <v>37</v>
      </c>
      <c r="D510" s="1">
        <v>2100</v>
      </c>
      <c r="E510" s="1">
        <v>74427</v>
      </c>
      <c r="F510" s="4" t="s">
        <v>8</v>
      </c>
    </row>
    <row r="511" spans="1:6" x14ac:dyDescent="0.25">
      <c r="A511" s="3">
        <v>2021</v>
      </c>
      <c r="B511" s="1" t="s">
        <v>6</v>
      </c>
      <c r="C511" s="1" t="s">
        <v>38</v>
      </c>
      <c r="D511" s="1">
        <v>3053</v>
      </c>
      <c r="E511" s="1">
        <v>48992</v>
      </c>
      <c r="F511" s="4" t="s">
        <v>8</v>
      </c>
    </row>
    <row r="512" spans="1:6" x14ac:dyDescent="0.25">
      <c r="A512" s="3">
        <v>2021</v>
      </c>
      <c r="B512" s="1" t="s">
        <v>6</v>
      </c>
      <c r="C512" s="1" t="s">
        <v>39</v>
      </c>
      <c r="D512" s="1">
        <v>3378</v>
      </c>
      <c r="E512" s="1">
        <v>46862</v>
      </c>
      <c r="F512" s="4" t="s">
        <v>10</v>
      </c>
    </row>
    <row r="513" spans="1:6" x14ac:dyDescent="0.25">
      <c r="A513" s="3">
        <v>2021</v>
      </c>
      <c r="B513" s="1" t="s">
        <v>6</v>
      </c>
      <c r="C513" s="1" t="s">
        <v>40</v>
      </c>
      <c r="D513" s="1">
        <v>1784</v>
      </c>
      <c r="E513" s="1">
        <v>103355</v>
      </c>
      <c r="F513" s="4" t="s">
        <v>10</v>
      </c>
    </row>
    <row r="514" spans="1:6" x14ac:dyDescent="0.25">
      <c r="A514" s="3">
        <v>2021</v>
      </c>
      <c r="B514" s="1" t="s">
        <v>6</v>
      </c>
      <c r="C514" s="1" t="s">
        <v>41</v>
      </c>
      <c r="D514" s="1">
        <v>2531</v>
      </c>
      <c r="E514" s="1">
        <v>57860</v>
      </c>
      <c r="F514" s="4" t="s">
        <v>8</v>
      </c>
    </row>
    <row r="515" spans="1:6" x14ac:dyDescent="0.25">
      <c r="A515" s="3">
        <v>2021</v>
      </c>
      <c r="B515" s="1" t="s">
        <v>6</v>
      </c>
      <c r="C515" s="1" t="s">
        <v>42</v>
      </c>
      <c r="D515" s="1">
        <v>4402</v>
      </c>
      <c r="E515" s="1">
        <v>97249</v>
      </c>
      <c r="F515" s="4" t="s">
        <v>8</v>
      </c>
    </row>
    <row r="516" spans="1:6" x14ac:dyDescent="0.25">
      <c r="A516" s="3">
        <v>2021</v>
      </c>
      <c r="B516" s="1" t="s">
        <v>6</v>
      </c>
      <c r="C516" s="1" t="s">
        <v>43</v>
      </c>
      <c r="D516" s="1">
        <v>4633</v>
      </c>
      <c r="E516" s="1">
        <v>43586</v>
      </c>
      <c r="F516" s="4" t="s">
        <v>10</v>
      </c>
    </row>
    <row r="517" spans="1:6" x14ac:dyDescent="0.25">
      <c r="A517" s="3">
        <v>2021</v>
      </c>
      <c r="B517" s="1" t="s">
        <v>6</v>
      </c>
      <c r="C517" s="1" t="s">
        <v>44</v>
      </c>
      <c r="D517" s="1">
        <v>3616</v>
      </c>
      <c r="E517" s="1">
        <v>71014</v>
      </c>
      <c r="F517" s="4" t="s">
        <v>8</v>
      </c>
    </row>
    <row r="518" spans="1:6" x14ac:dyDescent="0.25">
      <c r="A518" s="3">
        <v>2021</v>
      </c>
      <c r="B518" s="1" t="s">
        <v>6</v>
      </c>
      <c r="C518" s="1" t="s">
        <v>45</v>
      </c>
      <c r="D518" s="1">
        <v>198</v>
      </c>
      <c r="E518" s="1">
        <v>45917</v>
      </c>
      <c r="F518" s="4" t="s">
        <v>10</v>
      </c>
    </row>
    <row r="519" spans="1:6" x14ac:dyDescent="0.25">
      <c r="A519" s="3">
        <v>2021</v>
      </c>
      <c r="B519" s="1" t="s">
        <v>6</v>
      </c>
      <c r="C519" s="1" t="s">
        <v>46</v>
      </c>
      <c r="D519" s="1">
        <v>1345</v>
      </c>
      <c r="E519" s="1">
        <v>49952</v>
      </c>
      <c r="F519" s="4" t="s">
        <v>8</v>
      </c>
    </row>
    <row r="520" spans="1:6" x14ac:dyDescent="0.25">
      <c r="A520" s="3">
        <v>2021</v>
      </c>
      <c r="B520" s="1" t="s">
        <v>6</v>
      </c>
      <c r="C520" s="1" t="s">
        <v>47</v>
      </c>
      <c r="D520" s="1">
        <v>1063</v>
      </c>
      <c r="E520" s="1">
        <v>49642</v>
      </c>
      <c r="F520" s="4" t="s">
        <v>8</v>
      </c>
    </row>
    <row r="521" spans="1:6" x14ac:dyDescent="0.25">
      <c r="A521" s="3">
        <v>2021</v>
      </c>
      <c r="B521" s="1" t="s">
        <v>6</v>
      </c>
      <c r="C521" s="1" t="s">
        <v>48</v>
      </c>
      <c r="D521" s="1">
        <v>1107</v>
      </c>
      <c r="E521" s="1">
        <v>52865</v>
      </c>
      <c r="F521" s="4" t="s">
        <v>10</v>
      </c>
    </row>
    <row r="522" spans="1:6" x14ac:dyDescent="0.25">
      <c r="A522" s="3">
        <v>2021</v>
      </c>
      <c r="B522" s="1" t="s">
        <v>6</v>
      </c>
      <c r="C522" s="1" t="s">
        <v>49</v>
      </c>
      <c r="D522" s="1">
        <v>19971</v>
      </c>
      <c r="E522" s="1">
        <v>120918</v>
      </c>
      <c r="F522" s="4" t="s">
        <v>10</v>
      </c>
    </row>
    <row r="523" spans="1:6" x14ac:dyDescent="0.25">
      <c r="A523" s="3">
        <v>2021</v>
      </c>
      <c r="B523" s="1" t="s">
        <v>6</v>
      </c>
      <c r="C523" s="1" t="s">
        <v>50</v>
      </c>
      <c r="D523" s="1">
        <v>1032</v>
      </c>
      <c r="E523" s="1">
        <v>69604</v>
      </c>
      <c r="F523" s="4" t="s">
        <v>8</v>
      </c>
    </row>
    <row r="524" spans="1:6" x14ac:dyDescent="0.25">
      <c r="A524" s="3">
        <v>2021</v>
      </c>
      <c r="B524" s="1" t="s">
        <v>6</v>
      </c>
      <c r="C524" s="1" t="s">
        <v>51</v>
      </c>
      <c r="D524" s="1">
        <v>564</v>
      </c>
      <c r="E524" s="1">
        <v>45607</v>
      </c>
      <c r="F524" s="4" t="s">
        <v>8</v>
      </c>
    </row>
    <row r="525" spans="1:6" x14ac:dyDescent="0.25">
      <c r="A525" s="3">
        <v>2021</v>
      </c>
      <c r="B525" s="1" t="s">
        <v>6</v>
      </c>
      <c r="C525" s="1" t="s">
        <v>52</v>
      </c>
      <c r="D525" s="1">
        <v>2095</v>
      </c>
      <c r="E525" s="1">
        <v>54704</v>
      </c>
      <c r="F525" s="4" t="s">
        <v>10</v>
      </c>
    </row>
    <row r="526" spans="1:6" x14ac:dyDescent="0.25">
      <c r="A526" s="3">
        <v>2021</v>
      </c>
      <c r="B526" s="1" t="s">
        <v>6</v>
      </c>
      <c r="C526" s="1" t="s">
        <v>53</v>
      </c>
      <c r="D526" s="1">
        <v>7117</v>
      </c>
      <c r="E526" s="1">
        <v>40547</v>
      </c>
      <c r="F526" s="4" t="s">
        <v>10</v>
      </c>
    </row>
    <row r="527" spans="1:6" x14ac:dyDescent="0.25">
      <c r="A527" s="3">
        <v>2021</v>
      </c>
      <c r="B527" s="1" t="s">
        <v>6</v>
      </c>
      <c r="C527" s="1" t="s">
        <v>54</v>
      </c>
      <c r="D527" s="1">
        <v>1166</v>
      </c>
      <c r="E527" s="1">
        <v>86470</v>
      </c>
      <c r="F527" s="4" t="s">
        <v>10</v>
      </c>
    </row>
    <row r="528" spans="1:6" x14ac:dyDescent="0.25">
      <c r="A528" s="3">
        <v>2021</v>
      </c>
      <c r="B528" s="1" t="s">
        <v>6</v>
      </c>
      <c r="C528" s="1" t="s">
        <v>55</v>
      </c>
      <c r="D528" s="1">
        <v>2876</v>
      </c>
      <c r="E528" s="1">
        <v>46225</v>
      </c>
      <c r="F528" s="4" t="s">
        <v>10</v>
      </c>
    </row>
    <row r="529" spans="1:6" x14ac:dyDescent="0.25">
      <c r="A529" s="3">
        <v>2021</v>
      </c>
      <c r="B529" s="1" t="s">
        <v>6</v>
      </c>
      <c r="C529" s="1" t="s">
        <v>56</v>
      </c>
      <c r="D529" s="1">
        <v>1463</v>
      </c>
      <c r="E529" s="1">
        <v>92467</v>
      </c>
      <c r="F529" s="4" t="s">
        <v>10</v>
      </c>
    </row>
    <row r="530" spans="1:6" x14ac:dyDescent="0.25">
      <c r="A530" s="3">
        <v>2021</v>
      </c>
      <c r="B530" s="1" t="s">
        <v>57</v>
      </c>
      <c r="C530" s="1" t="s">
        <v>7</v>
      </c>
      <c r="D530" s="1">
        <v>10069</v>
      </c>
      <c r="E530" s="1">
        <v>62141</v>
      </c>
      <c r="F530" s="4" t="s">
        <v>8</v>
      </c>
    </row>
    <row r="531" spans="1:6" x14ac:dyDescent="0.25">
      <c r="A531" s="3">
        <v>2021</v>
      </c>
      <c r="B531" s="1" t="s">
        <v>57</v>
      </c>
      <c r="C531" s="1" t="s">
        <v>9</v>
      </c>
      <c r="D531" s="1">
        <v>13677</v>
      </c>
      <c r="E531" s="1">
        <v>64621</v>
      </c>
      <c r="F531" s="4" t="s">
        <v>8</v>
      </c>
    </row>
    <row r="532" spans="1:6" x14ac:dyDescent="0.25">
      <c r="A532" s="3">
        <v>2021</v>
      </c>
      <c r="B532" s="1" t="s">
        <v>57</v>
      </c>
      <c r="C532" s="1" t="s">
        <v>11</v>
      </c>
      <c r="D532" s="1">
        <v>7093</v>
      </c>
      <c r="E532" s="1">
        <v>55541</v>
      </c>
      <c r="F532" s="4" t="s">
        <v>10</v>
      </c>
    </row>
    <row r="533" spans="1:6" x14ac:dyDescent="0.25">
      <c r="A533" s="3">
        <v>2021</v>
      </c>
      <c r="B533" s="1" t="s">
        <v>57</v>
      </c>
      <c r="C533" s="1" t="s">
        <v>12</v>
      </c>
      <c r="D533" s="1">
        <v>84247</v>
      </c>
      <c r="E533" s="1">
        <v>79343</v>
      </c>
      <c r="F533" s="4" t="s">
        <v>8</v>
      </c>
    </row>
    <row r="534" spans="1:6" x14ac:dyDescent="0.25">
      <c r="A534" s="3">
        <v>2021</v>
      </c>
      <c r="B534" s="1" t="s">
        <v>57</v>
      </c>
      <c r="C534" s="1" t="s">
        <v>13</v>
      </c>
      <c r="D534" s="1">
        <v>20430</v>
      </c>
      <c r="E534" s="1">
        <v>70603</v>
      </c>
      <c r="F534" s="4" t="s">
        <v>8</v>
      </c>
    </row>
    <row r="535" spans="1:6" x14ac:dyDescent="0.25">
      <c r="A535" s="3">
        <v>2021</v>
      </c>
      <c r="B535" s="1" t="s">
        <v>57</v>
      </c>
      <c r="C535" s="1" t="s">
        <v>14</v>
      </c>
      <c r="D535" s="1">
        <v>9496</v>
      </c>
      <c r="E535" s="1">
        <v>78413</v>
      </c>
      <c r="F535" s="4" t="s">
        <v>10</v>
      </c>
    </row>
    <row r="536" spans="1:6" x14ac:dyDescent="0.25">
      <c r="A536" s="3">
        <v>2021</v>
      </c>
      <c r="B536" s="1" t="s">
        <v>57</v>
      </c>
      <c r="C536" s="1" t="s">
        <v>15</v>
      </c>
      <c r="D536" s="1">
        <v>3007</v>
      </c>
      <c r="E536" s="1">
        <v>68481</v>
      </c>
      <c r="F536" s="4" t="s">
        <v>10</v>
      </c>
    </row>
    <row r="537" spans="1:6" x14ac:dyDescent="0.25">
      <c r="A537" s="3">
        <v>2021</v>
      </c>
      <c r="B537" s="1" t="s">
        <v>57</v>
      </c>
      <c r="C537" s="1" t="s">
        <v>16</v>
      </c>
      <c r="D537" s="1">
        <v>74711</v>
      </c>
      <c r="E537" s="1">
        <v>58893</v>
      </c>
      <c r="F537" s="4" t="s">
        <v>8</v>
      </c>
    </row>
    <row r="538" spans="1:6" x14ac:dyDescent="0.25">
      <c r="A538" s="3">
        <v>2021</v>
      </c>
      <c r="B538" s="1" t="s">
        <v>57</v>
      </c>
      <c r="C538" s="1" t="s">
        <v>17</v>
      </c>
      <c r="D538" s="1">
        <v>21408</v>
      </c>
      <c r="E538" s="1">
        <v>69683</v>
      </c>
      <c r="F538" s="4" t="s">
        <v>8</v>
      </c>
    </row>
    <row r="539" spans="1:6" x14ac:dyDescent="0.25">
      <c r="A539" s="3">
        <v>2021</v>
      </c>
      <c r="B539" s="1" t="s">
        <v>57</v>
      </c>
      <c r="C539" s="1" t="s">
        <v>18</v>
      </c>
      <c r="D539" s="1">
        <v>8175</v>
      </c>
      <c r="E539" s="1">
        <v>52258</v>
      </c>
      <c r="F539" s="4" t="s">
        <v>10</v>
      </c>
    </row>
    <row r="540" spans="1:6" x14ac:dyDescent="0.25">
      <c r="A540" s="3">
        <v>2021</v>
      </c>
      <c r="B540" s="1" t="s">
        <v>57</v>
      </c>
      <c r="C540" s="1" t="s">
        <v>19</v>
      </c>
      <c r="D540" s="1">
        <v>32686</v>
      </c>
      <c r="E540" s="1">
        <v>79799</v>
      </c>
      <c r="F540" s="4" t="s">
        <v>8</v>
      </c>
    </row>
    <row r="541" spans="1:6" x14ac:dyDescent="0.25">
      <c r="A541" s="3">
        <v>2021</v>
      </c>
      <c r="B541" s="1" t="s">
        <v>57</v>
      </c>
      <c r="C541" s="1" t="s">
        <v>20</v>
      </c>
      <c r="D541" s="1">
        <v>15232</v>
      </c>
      <c r="E541" s="1">
        <v>66057</v>
      </c>
      <c r="F541" s="4" t="s">
        <v>10</v>
      </c>
    </row>
    <row r="542" spans="1:6" x14ac:dyDescent="0.25">
      <c r="A542" s="3">
        <v>2021</v>
      </c>
      <c r="B542" s="1" t="s">
        <v>57</v>
      </c>
      <c r="C542" s="1" t="s">
        <v>21</v>
      </c>
      <c r="D542" s="1">
        <v>9462</v>
      </c>
      <c r="E542" s="1">
        <v>64962</v>
      </c>
      <c r="F542" s="4" t="s">
        <v>8</v>
      </c>
    </row>
    <row r="543" spans="1:6" x14ac:dyDescent="0.25">
      <c r="A543" s="3">
        <v>2021</v>
      </c>
      <c r="B543" s="1" t="s">
        <v>57</v>
      </c>
      <c r="C543" s="1" t="s">
        <v>22</v>
      </c>
      <c r="D543" s="1">
        <v>7399</v>
      </c>
      <c r="E543" s="1">
        <v>63030</v>
      </c>
      <c r="F543" s="4" t="s">
        <v>8</v>
      </c>
    </row>
    <row r="544" spans="1:6" x14ac:dyDescent="0.25">
      <c r="A544" s="3">
        <v>2021</v>
      </c>
      <c r="B544" s="1" t="s">
        <v>57</v>
      </c>
      <c r="C544" s="1" t="s">
        <v>23</v>
      </c>
      <c r="D544" s="1">
        <v>9517</v>
      </c>
      <c r="E544" s="1">
        <v>61601</v>
      </c>
      <c r="F544" s="4" t="s">
        <v>10</v>
      </c>
    </row>
    <row r="545" spans="1:6" x14ac:dyDescent="0.25">
      <c r="A545" s="3">
        <v>2021</v>
      </c>
      <c r="B545" s="1" t="s">
        <v>57</v>
      </c>
      <c r="C545" s="1" t="s">
        <v>24</v>
      </c>
      <c r="D545" s="1">
        <v>10991</v>
      </c>
      <c r="E545" s="1">
        <v>70940</v>
      </c>
      <c r="F545" s="4" t="s">
        <v>10</v>
      </c>
    </row>
    <row r="546" spans="1:6" x14ac:dyDescent="0.25">
      <c r="A546" s="3">
        <v>2021</v>
      </c>
      <c r="B546" s="1" t="s">
        <v>57</v>
      </c>
      <c r="C546" s="1" t="s">
        <v>25</v>
      </c>
      <c r="D546" s="1">
        <v>5605</v>
      </c>
      <c r="E546" s="1">
        <v>57654</v>
      </c>
      <c r="F546" s="4" t="s">
        <v>8</v>
      </c>
    </row>
    <row r="547" spans="1:6" x14ac:dyDescent="0.25">
      <c r="A547" s="3">
        <v>2021</v>
      </c>
      <c r="B547" s="1" t="s">
        <v>57</v>
      </c>
      <c r="C547" s="1" t="s">
        <v>26</v>
      </c>
      <c r="D547" s="1">
        <v>16694</v>
      </c>
      <c r="E547" s="1">
        <v>73799</v>
      </c>
      <c r="F547" s="4" t="s">
        <v>8</v>
      </c>
    </row>
    <row r="548" spans="1:6" x14ac:dyDescent="0.25">
      <c r="A548" s="3">
        <v>2021</v>
      </c>
      <c r="B548" s="1" t="s">
        <v>57</v>
      </c>
      <c r="C548" s="1" t="s">
        <v>27</v>
      </c>
      <c r="D548" s="1">
        <v>21309</v>
      </c>
      <c r="E548" s="1">
        <v>87436</v>
      </c>
      <c r="F548" s="4" t="s">
        <v>10</v>
      </c>
    </row>
    <row r="549" spans="1:6" x14ac:dyDescent="0.25">
      <c r="A549" s="3">
        <v>2021</v>
      </c>
      <c r="B549" s="1" t="s">
        <v>57</v>
      </c>
      <c r="C549" s="1" t="s">
        <v>28</v>
      </c>
      <c r="D549" s="1">
        <v>21106</v>
      </c>
      <c r="E549" s="1">
        <v>69588</v>
      </c>
      <c r="F549" s="4" t="s">
        <v>10</v>
      </c>
    </row>
    <row r="550" spans="1:6" x14ac:dyDescent="0.25">
      <c r="A550" s="3">
        <v>2021</v>
      </c>
      <c r="B550" s="1" t="s">
        <v>57</v>
      </c>
      <c r="C550" s="1" t="s">
        <v>29</v>
      </c>
      <c r="D550" s="1">
        <v>16700</v>
      </c>
      <c r="E550" s="1">
        <v>75734</v>
      </c>
      <c r="F550" s="4" t="s">
        <v>10</v>
      </c>
    </row>
    <row r="551" spans="1:6" x14ac:dyDescent="0.25">
      <c r="A551" s="3">
        <v>2021</v>
      </c>
      <c r="B551" s="1" t="s">
        <v>57</v>
      </c>
      <c r="C551" s="1" t="s">
        <v>30</v>
      </c>
      <c r="D551" s="1">
        <v>5771</v>
      </c>
      <c r="E551" s="1">
        <v>56925</v>
      </c>
      <c r="F551" s="4" t="s">
        <v>10</v>
      </c>
    </row>
    <row r="552" spans="1:6" x14ac:dyDescent="0.25">
      <c r="A552" s="3">
        <v>2021</v>
      </c>
      <c r="B552" s="1" t="s">
        <v>57</v>
      </c>
      <c r="C552" s="1" t="s">
        <v>31</v>
      </c>
      <c r="D552" s="1">
        <v>15133</v>
      </c>
      <c r="E552" s="1">
        <v>67762</v>
      </c>
      <c r="F552" s="4" t="s">
        <v>10</v>
      </c>
    </row>
    <row r="553" spans="1:6" x14ac:dyDescent="0.25">
      <c r="A553" s="3">
        <v>2021</v>
      </c>
      <c r="B553" s="1" t="s">
        <v>57</v>
      </c>
      <c r="C553" s="1" t="s">
        <v>32</v>
      </c>
      <c r="D553" s="1">
        <v>6432</v>
      </c>
      <c r="E553" s="1">
        <v>59962</v>
      </c>
      <c r="F553" s="4" t="s">
        <v>8</v>
      </c>
    </row>
    <row r="554" spans="1:6" x14ac:dyDescent="0.25">
      <c r="A554" s="3">
        <v>2021</v>
      </c>
      <c r="B554" s="1" t="s">
        <v>57</v>
      </c>
      <c r="C554" s="1" t="s">
        <v>33</v>
      </c>
      <c r="D554" s="1">
        <v>7038</v>
      </c>
      <c r="E554" s="1">
        <v>59794</v>
      </c>
      <c r="F554" s="4" t="s">
        <v>8</v>
      </c>
    </row>
    <row r="555" spans="1:6" x14ac:dyDescent="0.25">
      <c r="A555" s="3">
        <v>2021</v>
      </c>
      <c r="B555" s="1" t="s">
        <v>57</v>
      </c>
      <c r="C555" s="1" t="s">
        <v>34</v>
      </c>
      <c r="D555" s="1">
        <v>5852</v>
      </c>
      <c r="E555" s="1">
        <v>70365</v>
      </c>
      <c r="F555" s="4" t="s">
        <v>10</v>
      </c>
    </row>
    <row r="556" spans="1:6" x14ac:dyDescent="0.25">
      <c r="A556" s="3">
        <v>2021</v>
      </c>
      <c r="B556" s="1" t="s">
        <v>57</v>
      </c>
      <c r="C556" s="1" t="s">
        <v>35</v>
      </c>
      <c r="D556" s="1">
        <v>4692</v>
      </c>
      <c r="E556" s="1">
        <v>70868</v>
      </c>
      <c r="F556" s="4" t="s">
        <v>8</v>
      </c>
    </row>
    <row r="557" spans="1:6" x14ac:dyDescent="0.25">
      <c r="A557" s="3">
        <v>2021</v>
      </c>
      <c r="B557" s="1" t="s">
        <v>57</v>
      </c>
      <c r="C557" s="1" t="s">
        <v>36</v>
      </c>
      <c r="D557" s="1">
        <v>22556</v>
      </c>
      <c r="E557" s="1">
        <v>80644</v>
      </c>
      <c r="F557" s="4" t="s">
        <v>8</v>
      </c>
    </row>
    <row r="558" spans="1:6" x14ac:dyDescent="0.25">
      <c r="A558" s="3">
        <v>2021</v>
      </c>
      <c r="B558" s="1" t="s">
        <v>57</v>
      </c>
      <c r="C558" s="1" t="s">
        <v>37</v>
      </c>
      <c r="D558" s="1">
        <v>5571</v>
      </c>
      <c r="E558" s="1">
        <v>58091</v>
      </c>
      <c r="F558" s="4" t="s">
        <v>10</v>
      </c>
    </row>
    <row r="559" spans="1:6" x14ac:dyDescent="0.25">
      <c r="A559" s="3">
        <v>2021</v>
      </c>
      <c r="B559" s="1" t="s">
        <v>57</v>
      </c>
      <c r="C559" s="1" t="s">
        <v>38</v>
      </c>
      <c r="D559" s="1">
        <v>50432</v>
      </c>
      <c r="E559" s="1">
        <v>81570</v>
      </c>
      <c r="F559" s="4" t="s">
        <v>10</v>
      </c>
    </row>
    <row r="560" spans="1:6" x14ac:dyDescent="0.25">
      <c r="A560" s="3">
        <v>2021</v>
      </c>
      <c r="B560" s="1" t="s">
        <v>57</v>
      </c>
      <c r="C560" s="1" t="s">
        <v>39</v>
      </c>
      <c r="D560" s="1">
        <v>27974</v>
      </c>
      <c r="E560" s="1">
        <v>62974</v>
      </c>
      <c r="F560" s="4" t="s">
        <v>8</v>
      </c>
    </row>
    <row r="561" spans="1:6" x14ac:dyDescent="0.25">
      <c r="A561" s="3">
        <v>2021</v>
      </c>
      <c r="B561" s="1" t="s">
        <v>57</v>
      </c>
      <c r="C561" s="1" t="s">
        <v>40</v>
      </c>
      <c r="D561" s="1">
        <v>3692</v>
      </c>
      <c r="E561" s="1">
        <v>74153</v>
      </c>
      <c r="F561" s="4" t="s">
        <v>8</v>
      </c>
    </row>
    <row r="562" spans="1:6" x14ac:dyDescent="0.25">
      <c r="A562" s="3">
        <v>2021</v>
      </c>
      <c r="B562" s="1" t="s">
        <v>57</v>
      </c>
      <c r="C562" s="1" t="s">
        <v>41</v>
      </c>
      <c r="D562" s="1">
        <v>23405</v>
      </c>
      <c r="E562" s="1">
        <v>68383</v>
      </c>
      <c r="F562" s="4" t="s">
        <v>10</v>
      </c>
    </row>
    <row r="563" spans="1:6" x14ac:dyDescent="0.25">
      <c r="A563" s="3">
        <v>2021</v>
      </c>
      <c r="B563" s="1" t="s">
        <v>57</v>
      </c>
      <c r="C563" s="1" t="s">
        <v>42</v>
      </c>
      <c r="D563" s="1">
        <v>9801</v>
      </c>
      <c r="E563" s="1">
        <v>60435</v>
      </c>
      <c r="F563" s="4" t="s">
        <v>8</v>
      </c>
    </row>
    <row r="564" spans="1:6" x14ac:dyDescent="0.25">
      <c r="A564" s="3">
        <v>2021</v>
      </c>
      <c r="B564" s="1" t="s">
        <v>57</v>
      </c>
      <c r="C564" s="1" t="s">
        <v>43</v>
      </c>
      <c r="D564" s="1">
        <v>14626</v>
      </c>
      <c r="E564" s="1">
        <v>69148</v>
      </c>
      <c r="F564" s="4" t="s">
        <v>10</v>
      </c>
    </row>
    <row r="565" spans="1:6" x14ac:dyDescent="0.25">
      <c r="A565" s="3">
        <v>2021</v>
      </c>
      <c r="B565" s="1" t="s">
        <v>57</v>
      </c>
      <c r="C565" s="1" t="s">
        <v>44</v>
      </c>
      <c r="D565" s="1">
        <v>29139</v>
      </c>
      <c r="E565" s="1">
        <v>74612</v>
      </c>
      <c r="F565" s="4" t="s">
        <v>8</v>
      </c>
    </row>
    <row r="566" spans="1:6" x14ac:dyDescent="0.25">
      <c r="A566" s="3">
        <v>2021</v>
      </c>
      <c r="B566" s="1" t="s">
        <v>57</v>
      </c>
      <c r="C566" s="1" t="s">
        <v>45</v>
      </c>
      <c r="D566" s="1">
        <v>3833</v>
      </c>
      <c r="E566" s="1">
        <v>69414</v>
      </c>
      <c r="F566" s="4" t="s">
        <v>8</v>
      </c>
    </row>
    <row r="567" spans="1:6" x14ac:dyDescent="0.25">
      <c r="A567" s="3">
        <v>2021</v>
      </c>
      <c r="B567" s="1" t="s">
        <v>57</v>
      </c>
      <c r="C567" s="1" t="s">
        <v>46</v>
      </c>
      <c r="D567" s="1">
        <v>12956</v>
      </c>
      <c r="E567" s="1">
        <v>61230</v>
      </c>
      <c r="F567" s="4" t="s">
        <v>10</v>
      </c>
    </row>
    <row r="568" spans="1:6" x14ac:dyDescent="0.25">
      <c r="A568" s="3">
        <v>2021</v>
      </c>
      <c r="B568" s="1" t="s">
        <v>57</v>
      </c>
      <c r="C568" s="1" t="s">
        <v>47</v>
      </c>
      <c r="D568" s="1">
        <v>3897</v>
      </c>
      <c r="E568" s="1">
        <v>56997</v>
      </c>
      <c r="F568" s="4" t="s">
        <v>10</v>
      </c>
    </row>
    <row r="569" spans="1:6" x14ac:dyDescent="0.25">
      <c r="A569" s="3">
        <v>2021</v>
      </c>
      <c r="B569" s="1" t="s">
        <v>57</v>
      </c>
      <c r="C569" s="1" t="s">
        <v>48</v>
      </c>
      <c r="D569" s="1">
        <v>12487</v>
      </c>
      <c r="E569" s="1">
        <v>64777</v>
      </c>
      <c r="F569" s="4" t="s">
        <v>8</v>
      </c>
    </row>
    <row r="570" spans="1:6" x14ac:dyDescent="0.25">
      <c r="A570" s="3">
        <v>2021</v>
      </c>
      <c r="B570" s="1" t="s">
        <v>57</v>
      </c>
      <c r="C570" s="1" t="s">
        <v>49</v>
      </c>
      <c r="D570" s="1">
        <v>53248</v>
      </c>
      <c r="E570" s="1">
        <v>73564</v>
      </c>
      <c r="F570" s="4" t="s">
        <v>8</v>
      </c>
    </row>
    <row r="571" spans="1:6" x14ac:dyDescent="0.25">
      <c r="A571" s="3">
        <v>2021</v>
      </c>
      <c r="B571" s="1" t="s">
        <v>57</v>
      </c>
      <c r="C571" s="1" t="s">
        <v>50</v>
      </c>
      <c r="D571" s="1">
        <v>12212</v>
      </c>
      <c r="E571" s="1">
        <v>59428</v>
      </c>
      <c r="F571" s="4" t="s">
        <v>10</v>
      </c>
    </row>
    <row r="572" spans="1:6" x14ac:dyDescent="0.25">
      <c r="A572" s="3">
        <v>2021</v>
      </c>
      <c r="B572" s="1" t="s">
        <v>57</v>
      </c>
      <c r="C572" s="1" t="s">
        <v>51</v>
      </c>
      <c r="D572" s="1">
        <v>2846</v>
      </c>
      <c r="E572" s="1">
        <v>58585</v>
      </c>
      <c r="F572" s="4" t="s">
        <v>10</v>
      </c>
    </row>
    <row r="573" spans="1:6" x14ac:dyDescent="0.25">
      <c r="A573" s="3">
        <v>2021</v>
      </c>
      <c r="B573" s="1" t="s">
        <v>57</v>
      </c>
      <c r="C573" s="1" t="s">
        <v>52</v>
      </c>
      <c r="D573" s="1">
        <v>21468</v>
      </c>
      <c r="E573" s="1">
        <v>66504</v>
      </c>
      <c r="F573" s="4" t="s">
        <v>10</v>
      </c>
    </row>
    <row r="574" spans="1:6" x14ac:dyDescent="0.25">
      <c r="A574" s="3">
        <v>2021</v>
      </c>
      <c r="B574" s="1" t="s">
        <v>57</v>
      </c>
      <c r="C574" s="1" t="s">
        <v>53</v>
      </c>
      <c r="D574" s="1">
        <v>26472</v>
      </c>
      <c r="E574" s="1">
        <v>73833</v>
      </c>
      <c r="F574" s="4" t="s">
        <v>10</v>
      </c>
    </row>
    <row r="575" spans="1:6" x14ac:dyDescent="0.25">
      <c r="A575" s="3">
        <v>2021</v>
      </c>
      <c r="B575" s="1" t="s">
        <v>57</v>
      </c>
      <c r="C575" s="1" t="s">
        <v>54</v>
      </c>
      <c r="D575" s="1">
        <v>4338</v>
      </c>
      <c r="E575" s="1">
        <v>70460</v>
      </c>
      <c r="F575" s="4" t="s">
        <v>10</v>
      </c>
    </row>
    <row r="576" spans="1:6" x14ac:dyDescent="0.25">
      <c r="A576" s="3">
        <v>2021</v>
      </c>
      <c r="B576" s="1" t="s">
        <v>57</v>
      </c>
      <c r="C576" s="1" t="s">
        <v>55</v>
      </c>
      <c r="D576" s="1">
        <v>14823</v>
      </c>
      <c r="E576" s="1">
        <v>69874</v>
      </c>
      <c r="F576" s="4" t="s">
        <v>8</v>
      </c>
    </row>
    <row r="577" spans="1:6" x14ac:dyDescent="0.25">
      <c r="A577" s="3">
        <v>2021</v>
      </c>
      <c r="B577" s="1" t="s">
        <v>57</v>
      </c>
      <c r="C577" s="1" t="s">
        <v>56</v>
      </c>
      <c r="D577" s="1">
        <v>3427</v>
      </c>
      <c r="E577" s="1">
        <v>63417</v>
      </c>
      <c r="F577" s="4" t="s">
        <v>8</v>
      </c>
    </row>
    <row r="578" spans="1:6" x14ac:dyDescent="0.25">
      <c r="A578" s="3">
        <v>2021</v>
      </c>
      <c r="B578" s="1" t="s">
        <v>58</v>
      </c>
      <c r="C578" s="1" t="s">
        <v>7</v>
      </c>
      <c r="D578" s="1">
        <v>5677</v>
      </c>
      <c r="E578" s="1">
        <v>64532</v>
      </c>
      <c r="F578" s="4" t="s">
        <v>10</v>
      </c>
    </row>
    <row r="579" spans="1:6" x14ac:dyDescent="0.25">
      <c r="A579" s="3">
        <v>2021</v>
      </c>
      <c r="B579" s="1" t="s">
        <v>58</v>
      </c>
      <c r="C579" s="1" t="s">
        <v>9</v>
      </c>
      <c r="D579" s="1">
        <v>5157</v>
      </c>
      <c r="E579" s="1">
        <v>84966</v>
      </c>
      <c r="F579" s="4" t="s">
        <v>8</v>
      </c>
    </row>
    <row r="580" spans="1:6" x14ac:dyDescent="0.25">
      <c r="A580" s="3">
        <v>2021</v>
      </c>
      <c r="B580" s="1" t="s">
        <v>58</v>
      </c>
      <c r="C580" s="1" t="s">
        <v>11</v>
      </c>
      <c r="D580" s="1">
        <v>2930</v>
      </c>
      <c r="E580" s="1">
        <v>55202</v>
      </c>
      <c r="F580" s="4" t="s">
        <v>8</v>
      </c>
    </row>
    <row r="581" spans="1:6" x14ac:dyDescent="0.25">
      <c r="A581" s="3">
        <v>2021</v>
      </c>
      <c r="B581" s="1" t="s">
        <v>58</v>
      </c>
      <c r="C581" s="1" t="s">
        <v>12</v>
      </c>
      <c r="D581" s="1">
        <v>44539</v>
      </c>
      <c r="E581" s="1">
        <v>104222</v>
      </c>
      <c r="F581" s="4" t="s">
        <v>10</v>
      </c>
    </row>
    <row r="582" spans="1:6" x14ac:dyDescent="0.25">
      <c r="A582" s="3">
        <v>2021</v>
      </c>
      <c r="B582" s="1" t="s">
        <v>58</v>
      </c>
      <c r="C582" s="1" t="s">
        <v>13</v>
      </c>
      <c r="D582" s="1">
        <v>5849</v>
      </c>
      <c r="E582" s="1">
        <v>79935</v>
      </c>
      <c r="F582" s="4" t="s">
        <v>10</v>
      </c>
    </row>
    <row r="583" spans="1:6" x14ac:dyDescent="0.25">
      <c r="A583" s="3">
        <v>2021</v>
      </c>
      <c r="B583" s="1" t="s">
        <v>58</v>
      </c>
      <c r="C583" s="1" t="s">
        <v>14</v>
      </c>
      <c r="D583" s="1">
        <v>4405</v>
      </c>
      <c r="E583" s="1">
        <v>91024</v>
      </c>
      <c r="F583" s="4" t="s">
        <v>8</v>
      </c>
    </row>
    <row r="584" spans="1:6" x14ac:dyDescent="0.25">
      <c r="A584" s="3">
        <v>2021</v>
      </c>
      <c r="B584" s="1" t="s">
        <v>58</v>
      </c>
      <c r="C584" s="1" t="s">
        <v>15</v>
      </c>
      <c r="D584" s="1">
        <v>663</v>
      </c>
      <c r="E584" s="1">
        <v>72194</v>
      </c>
      <c r="F584" s="4" t="s">
        <v>8</v>
      </c>
    </row>
    <row r="585" spans="1:6" x14ac:dyDescent="0.25">
      <c r="A585" s="3">
        <v>2021</v>
      </c>
      <c r="B585" s="1" t="s">
        <v>58</v>
      </c>
      <c r="C585" s="1" t="s">
        <v>16</v>
      </c>
      <c r="D585" s="1">
        <v>20799</v>
      </c>
      <c r="E585" s="1">
        <v>69877</v>
      </c>
      <c r="F585" s="4" t="s">
        <v>10</v>
      </c>
    </row>
    <row r="586" spans="1:6" x14ac:dyDescent="0.25">
      <c r="A586" s="3">
        <v>2021</v>
      </c>
      <c r="B586" s="1" t="s">
        <v>58</v>
      </c>
      <c r="C586" s="1" t="s">
        <v>17</v>
      </c>
      <c r="D586" s="1">
        <v>10066</v>
      </c>
      <c r="E586" s="1">
        <v>64246</v>
      </c>
      <c r="F586" s="4" t="s">
        <v>8</v>
      </c>
    </row>
    <row r="587" spans="1:6" x14ac:dyDescent="0.25">
      <c r="A587" s="3">
        <v>2021</v>
      </c>
      <c r="B587" s="1" t="s">
        <v>58</v>
      </c>
      <c r="C587" s="1" t="s">
        <v>18</v>
      </c>
      <c r="D587" s="1">
        <v>2680</v>
      </c>
      <c r="E587" s="1">
        <v>68480</v>
      </c>
      <c r="F587" s="4" t="s">
        <v>10</v>
      </c>
    </row>
    <row r="588" spans="1:6" x14ac:dyDescent="0.25">
      <c r="A588" s="3">
        <v>2021</v>
      </c>
      <c r="B588" s="1" t="s">
        <v>58</v>
      </c>
      <c r="C588" s="1" t="s">
        <v>19</v>
      </c>
      <c r="D588" s="1">
        <v>18066</v>
      </c>
      <c r="E588" s="1">
        <v>78819</v>
      </c>
      <c r="F588" s="4" t="s">
        <v>8</v>
      </c>
    </row>
    <row r="589" spans="1:6" x14ac:dyDescent="0.25">
      <c r="A589" s="3">
        <v>2021</v>
      </c>
      <c r="B589" s="1" t="s">
        <v>58</v>
      </c>
      <c r="C589" s="1" t="s">
        <v>20</v>
      </c>
      <c r="D589" s="1">
        <v>9083</v>
      </c>
      <c r="E589" s="1">
        <v>69320</v>
      </c>
      <c r="F589" s="4" t="s">
        <v>8</v>
      </c>
    </row>
    <row r="590" spans="1:6" x14ac:dyDescent="0.25">
      <c r="A590" s="3">
        <v>2021</v>
      </c>
      <c r="B590" s="1" t="s">
        <v>58</v>
      </c>
      <c r="C590" s="1" t="s">
        <v>21</v>
      </c>
      <c r="D590" s="1">
        <v>4132</v>
      </c>
      <c r="E590" s="1">
        <v>66185</v>
      </c>
      <c r="F590" s="4" t="s">
        <v>10</v>
      </c>
    </row>
    <row r="591" spans="1:6" x14ac:dyDescent="0.25">
      <c r="A591" s="3">
        <v>2021</v>
      </c>
      <c r="B591" s="1" t="s">
        <v>58</v>
      </c>
      <c r="C591" s="1" t="s">
        <v>22</v>
      </c>
      <c r="D591" s="1">
        <v>3105</v>
      </c>
      <c r="E591" s="1">
        <v>65652</v>
      </c>
      <c r="F591" s="4" t="s">
        <v>10</v>
      </c>
    </row>
    <row r="592" spans="1:6" x14ac:dyDescent="0.25">
      <c r="A592" s="3">
        <v>2021</v>
      </c>
      <c r="B592" s="1" t="s">
        <v>58</v>
      </c>
      <c r="C592" s="1" t="s">
        <v>23</v>
      </c>
      <c r="D592" s="1">
        <v>4583</v>
      </c>
      <c r="E592" s="1">
        <v>67167</v>
      </c>
      <c r="F592" s="4" t="s">
        <v>8</v>
      </c>
    </row>
    <row r="593" spans="1:6" x14ac:dyDescent="0.25">
      <c r="A593" s="3">
        <v>2021</v>
      </c>
      <c r="B593" s="1" t="s">
        <v>58</v>
      </c>
      <c r="C593" s="1" t="s">
        <v>24</v>
      </c>
      <c r="D593" s="1">
        <v>4453</v>
      </c>
      <c r="E593" s="1">
        <v>83600</v>
      </c>
      <c r="F593" s="4" t="s">
        <v>8</v>
      </c>
    </row>
    <row r="594" spans="1:6" x14ac:dyDescent="0.25">
      <c r="A594" s="3">
        <v>2021</v>
      </c>
      <c r="B594" s="1" t="s">
        <v>58</v>
      </c>
      <c r="C594" s="1" t="s">
        <v>25</v>
      </c>
      <c r="D594" s="1">
        <v>1870</v>
      </c>
      <c r="E594" s="1">
        <v>63227</v>
      </c>
      <c r="F594" s="4" t="s">
        <v>10</v>
      </c>
    </row>
    <row r="595" spans="1:6" x14ac:dyDescent="0.25">
      <c r="A595" s="3">
        <v>2021</v>
      </c>
      <c r="B595" s="1" t="s">
        <v>58</v>
      </c>
      <c r="C595" s="1" t="s">
        <v>26</v>
      </c>
      <c r="D595" s="1">
        <v>4145</v>
      </c>
      <c r="E595" s="1">
        <v>85016</v>
      </c>
      <c r="F595" s="4" t="s">
        <v>10</v>
      </c>
    </row>
    <row r="596" spans="1:6" x14ac:dyDescent="0.25">
      <c r="A596" s="3">
        <v>2021</v>
      </c>
      <c r="B596" s="1" t="s">
        <v>58</v>
      </c>
      <c r="C596" s="1" t="s">
        <v>27</v>
      </c>
      <c r="D596" s="1">
        <v>6682</v>
      </c>
      <c r="E596" s="1">
        <v>95698</v>
      </c>
      <c r="F596" s="4" t="s">
        <v>10</v>
      </c>
    </row>
    <row r="597" spans="1:6" x14ac:dyDescent="0.25">
      <c r="A597" s="3">
        <v>2021</v>
      </c>
      <c r="B597" s="1" t="s">
        <v>58</v>
      </c>
      <c r="C597" s="1" t="s">
        <v>28</v>
      </c>
      <c r="D597" s="1">
        <v>16948</v>
      </c>
      <c r="E597" s="1">
        <v>74465</v>
      </c>
      <c r="F597" s="4" t="s">
        <v>10</v>
      </c>
    </row>
    <row r="598" spans="1:6" x14ac:dyDescent="0.25">
      <c r="A598" s="3">
        <v>2021</v>
      </c>
      <c r="B598" s="1" t="s">
        <v>58</v>
      </c>
      <c r="C598" s="1" t="s">
        <v>29</v>
      </c>
      <c r="D598" s="1">
        <v>8265</v>
      </c>
      <c r="E598" s="1">
        <v>74082</v>
      </c>
      <c r="F598" s="4" t="s">
        <v>10</v>
      </c>
    </row>
    <row r="599" spans="1:6" x14ac:dyDescent="0.25">
      <c r="A599" s="3">
        <v>2021</v>
      </c>
      <c r="B599" s="1" t="s">
        <v>58</v>
      </c>
      <c r="C599" s="1" t="s">
        <v>30</v>
      </c>
      <c r="D599" s="1">
        <v>2396</v>
      </c>
      <c r="E599" s="1">
        <v>56065</v>
      </c>
      <c r="F599" s="4" t="s">
        <v>8</v>
      </c>
    </row>
    <row r="600" spans="1:6" x14ac:dyDescent="0.25">
      <c r="A600" s="3">
        <v>2021</v>
      </c>
      <c r="B600" s="1" t="s">
        <v>58</v>
      </c>
      <c r="C600" s="1" t="s">
        <v>31</v>
      </c>
      <c r="D600" s="1">
        <v>6681</v>
      </c>
      <c r="E600" s="1">
        <v>65758</v>
      </c>
      <c r="F600" s="4" t="s">
        <v>8</v>
      </c>
    </row>
    <row r="601" spans="1:6" x14ac:dyDescent="0.25">
      <c r="A601" s="3">
        <v>2021</v>
      </c>
      <c r="B601" s="1" t="s">
        <v>58</v>
      </c>
      <c r="C601" s="1" t="s">
        <v>32</v>
      </c>
      <c r="D601" s="1">
        <v>1625</v>
      </c>
      <c r="E601" s="1">
        <v>57666</v>
      </c>
      <c r="F601" s="4" t="s">
        <v>10</v>
      </c>
    </row>
    <row r="602" spans="1:6" x14ac:dyDescent="0.25">
      <c r="A602" s="3">
        <v>2021</v>
      </c>
      <c r="B602" s="1" t="s">
        <v>58</v>
      </c>
      <c r="C602" s="1" t="s">
        <v>33</v>
      </c>
      <c r="D602" s="1">
        <v>1974</v>
      </c>
      <c r="E602" s="1">
        <v>58716</v>
      </c>
      <c r="F602" s="4" t="s">
        <v>8</v>
      </c>
    </row>
    <row r="603" spans="1:6" x14ac:dyDescent="0.25">
      <c r="A603" s="3">
        <v>2021</v>
      </c>
      <c r="B603" s="1" t="s">
        <v>58</v>
      </c>
      <c r="C603" s="1" t="s">
        <v>34</v>
      </c>
      <c r="D603" s="1">
        <v>2069</v>
      </c>
      <c r="E603" s="1">
        <v>65498</v>
      </c>
      <c r="F603" s="4" t="s">
        <v>8</v>
      </c>
    </row>
    <row r="604" spans="1:6" x14ac:dyDescent="0.25">
      <c r="A604" s="3">
        <v>2021</v>
      </c>
      <c r="B604" s="1" t="s">
        <v>58</v>
      </c>
      <c r="C604" s="1" t="s">
        <v>35</v>
      </c>
      <c r="D604" s="1">
        <v>2012</v>
      </c>
      <c r="E604" s="1">
        <v>79007</v>
      </c>
      <c r="F604" s="4" t="s">
        <v>10</v>
      </c>
    </row>
    <row r="605" spans="1:6" x14ac:dyDescent="0.25">
      <c r="A605" s="3">
        <v>2021</v>
      </c>
      <c r="B605" s="1" t="s">
        <v>58</v>
      </c>
      <c r="C605" s="1" t="s">
        <v>36</v>
      </c>
      <c r="D605" s="1">
        <v>8994</v>
      </c>
      <c r="E605" s="1">
        <v>87649</v>
      </c>
      <c r="F605" s="4" t="s">
        <v>10</v>
      </c>
    </row>
    <row r="606" spans="1:6" x14ac:dyDescent="0.25">
      <c r="A606" s="3">
        <v>2021</v>
      </c>
      <c r="B606" s="1" t="s">
        <v>58</v>
      </c>
      <c r="C606" s="1" t="s">
        <v>37</v>
      </c>
      <c r="D606" s="1">
        <v>1810</v>
      </c>
      <c r="E606" s="1">
        <v>61737</v>
      </c>
      <c r="F606" s="4" t="s">
        <v>8</v>
      </c>
    </row>
    <row r="607" spans="1:6" x14ac:dyDescent="0.25">
      <c r="A607" s="3">
        <v>2021</v>
      </c>
      <c r="B607" s="1" t="s">
        <v>58</v>
      </c>
      <c r="C607" s="1" t="s">
        <v>38</v>
      </c>
      <c r="D607" s="1">
        <v>16457</v>
      </c>
      <c r="E607" s="1">
        <v>75154</v>
      </c>
      <c r="F607" s="4" t="s">
        <v>8</v>
      </c>
    </row>
    <row r="608" spans="1:6" x14ac:dyDescent="0.25">
      <c r="A608" s="3">
        <v>2021</v>
      </c>
      <c r="B608" s="1" t="s">
        <v>58</v>
      </c>
      <c r="C608" s="1" t="s">
        <v>39</v>
      </c>
      <c r="D608" s="1">
        <v>10247</v>
      </c>
      <c r="E608" s="1">
        <v>67095</v>
      </c>
      <c r="F608" s="4" t="s">
        <v>10</v>
      </c>
    </row>
    <row r="609" spans="1:6" x14ac:dyDescent="0.25">
      <c r="A609" s="3">
        <v>2021</v>
      </c>
      <c r="B609" s="1" t="s">
        <v>58</v>
      </c>
      <c r="C609" s="1" t="s">
        <v>40</v>
      </c>
      <c r="D609" s="1">
        <v>808</v>
      </c>
      <c r="E609" s="1">
        <v>61179</v>
      </c>
      <c r="F609" s="4" t="s">
        <v>8</v>
      </c>
    </row>
    <row r="610" spans="1:6" x14ac:dyDescent="0.25">
      <c r="A610" s="3">
        <v>2021</v>
      </c>
      <c r="B610" s="1" t="s">
        <v>58</v>
      </c>
      <c r="C610" s="1" t="s">
        <v>41</v>
      </c>
      <c r="D610" s="1">
        <v>15486</v>
      </c>
      <c r="E610" s="1">
        <v>68878</v>
      </c>
      <c r="F610" s="4" t="s">
        <v>10</v>
      </c>
    </row>
    <row r="611" spans="1:6" x14ac:dyDescent="0.25">
      <c r="A611" s="3">
        <v>2021</v>
      </c>
      <c r="B611" s="1" t="s">
        <v>58</v>
      </c>
      <c r="C611" s="1" t="s">
        <v>42</v>
      </c>
      <c r="D611" s="1">
        <v>4213</v>
      </c>
      <c r="E611" s="1">
        <v>65951</v>
      </c>
      <c r="F611" s="4" t="s">
        <v>8</v>
      </c>
    </row>
    <row r="612" spans="1:6" x14ac:dyDescent="0.25">
      <c r="A612" s="3">
        <v>2021</v>
      </c>
      <c r="B612" s="1" t="s">
        <v>58</v>
      </c>
      <c r="C612" s="1" t="s">
        <v>43</v>
      </c>
      <c r="D612" s="1">
        <v>6396</v>
      </c>
      <c r="E612" s="1">
        <v>77436</v>
      </c>
      <c r="F612" s="4" t="s">
        <v>8</v>
      </c>
    </row>
    <row r="613" spans="1:6" x14ac:dyDescent="0.25">
      <c r="A613" s="3">
        <v>2021</v>
      </c>
      <c r="B613" s="1" t="s">
        <v>58</v>
      </c>
      <c r="C613" s="1" t="s">
        <v>44</v>
      </c>
      <c r="D613" s="1">
        <v>14432</v>
      </c>
      <c r="E613" s="1">
        <v>70231</v>
      </c>
      <c r="F613" s="4" t="s">
        <v>10</v>
      </c>
    </row>
    <row r="614" spans="1:6" x14ac:dyDescent="0.25">
      <c r="A614" s="3">
        <v>2021</v>
      </c>
      <c r="B614" s="1" t="s">
        <v>58</v>
      </c>
      <c r="C614" s="1" t="s">
        <v>45</v>
      </c>
      <c r="D614" s="1">
        <v>1636</v>
      </c>
      <c r="E614" s="1">
        <v>66286</v>
      </c>
      <c r="F614" s="4" t="s">
        <v>10</v>
      </c>
    </row>
    <row r="615" spans="1:6" x14ac:dyDescent="0.25">
      <c r="A615" s="3">
        <v>2021</v>
      </c>
      <c r="B615" s="1" t="s">
        <v>58</v>
      </c>
      <c r="C615" s="1" t="s">
        <v>46</v>
      </c>
      <c r="D615" s="1">
        <v>6414</v>
      </c>
      <c r="E615" s="1">
        <v>66850</v>
      </c>
      <c r="F615" s="4" t="s">
        <v>8</v>
      </c>
    </row>
    <row r="616" spans="1:6" x14ac:dyDescent="0.25">
      <c r="A616" s="3">
        <v>2021</v>
      </c>
      <c r="B616" s="1" t="s">
        <v>58</v>
      </c>
      <c r="C616" s="1" t="s">
        <v>47</v>
      </c>
      <c r="D616" s="1">
        <v>1067</v>
      </c>
      <c r="E616" s="1">
        <v>56219</v>
      </c>
      <c r="F616" s="4" t="s">
        <v>8</v>
      </c>
    </row>
    <row r="617" spans="1:6" x14ac:dyDescent="0.25">
      <c r="A617" s="3">
        <v>2021</v>
      </c>
      <c r="B617" s="1" t="s">
        <v>58</v>
      </c>
      <c r="C617" s="1" t="s">
        <v>48</v>
      </c>
      <c r="D617" s="1">
        <v>7272</v>
      </c>
      <c r="E617" s="1">
        <v>66305</v>
      </c>
      <c r="F617" s="4" t="s">
        <v>10</v>
      </c>
    </row>
    <row r="618" spans="1:6" x14ac:dyDescent="0.25">
      <c r="A618" s="3">
        <v>2021</v>
      </c>
      <c r="B618" s="1" t="s">
        <v>58</v>
      </c>
      <c r="C618" s="1" t="s">
        <v>49</v>
      </c>
      <c r="D618" s="1">
        <v>25577</v>
      </c>
      <c r="E618" s="1">
        <v>85766</v>
      </c>
      <c r="F618" s="4" t="s">
        <v>10</v>
      </c>
    </row>
    <row r="619" spans="1:6" x14ac:dyDescent="0.25">
      <c r="A619" s="3">
        <v>2021</v>
      </c>
      <c r="B619" s="1" t="s">
        <v>58</v>
      </c>
      <c r="C619" s="1" t="s">
        <v>50</v>
      </c>
      <c r="D619" s="1">
        <v>4547</v>
      </c>
      <c r="E619" s="1">
        <v>65426</v>
      </c>
      <c r="F619" s="4" t="s">
        <v>10</v>
      </c>
    </row>
    <row r="620" spans="1:6" x14ac:dyDescent="0.25">
      <c r="A620" s="3">
        <v>2021</v>
      </c>
      <c r="B620" s="1" t="s">
        <v>58</v>
      </c>
      <c r="C620" s="1" t="s">
        <v>51</v>
      </c>
      <c r="D620" s="1">
        <v>1108</v>
      </c>
      <c r="E620" s="1">
        <v>66807</v>
      </c>
      <c r="F620" s="4" t="s">
        <v>10</v>
      </c>
    </row>
    <row r="621" spans="1:6" x14ac:dyDescent="0.25">
      <c r="A621" s="3">
        <v>2021</v>
      </c>
      <c r="B621" s="1" t="s">
        <v>58</v>
      </c>
      <c r="C621" s="1" t="s">
        <v>52</v>
      </c>
      <c r="D621" s="1">
        <v>6864</v>
      </c>
      <c r="E621" s="1">
        <v>67341</v>
      </c>
      <c r="F621" s="4" t="s">
        <v>10</v>
      </c>
    </row>
    <row r="622" spans="1:6" x14ac:dyDescent="0.25">
      <c r="A622" s="3">
        <v>2021</v>
      </c>
      <c r="B622" s="1" t="s">
        <v>58</v>
      </c>
      <c r="C622" s="1" t="s">
        <v>53</v>
      </c>
      <c r="D622" s="1">
        <v>7824</v>
      </c>
      <c r="E622" s="1">
        <v>87228</v>
      </c>
      <c r="F622" s="4" t="s">
        <v>8</v>
      </c>
    </row>
    <row r="623" spans="1:6" x14ac:dyDescent="0.25">
      <c r="A623" s="3">
        <v>2021</v>
      </c>
      <c r="B623" s="1" t="s">
        <v>58</v>
      </c>
      <c r="C623" s="1" t="s">
        <v>54</v>
      </c>
      <c r="D623" s="1">
        <v>1251</v>
      </c>
      <c r="E623" s="1">
        <v>67074</v>
      </c>
      <c r="F623" s="4" t="s">
        <v>8</v>
      </c>
    </row>
    <row r="624" spans="1:6" x14ac:dyDescent="0.25">
      <c r="A624" s="3">
        <v>2021</v>
      </c>
      <c r="B624" s="1" t="s">
        <v>58</v>
      </c>
      <c r="C624" s="1" t="s">
        <v>55</v>
      </c>
      <c r="D624" s="1">
        <v>9333</v>
      </c>
      <c r="E624" s="1">
        <v>65083</v>
      </c>
      <c r="F624" s="4" t="s">
        <v>10</v>
      </c>
    </row>
    <row r="625" spans="1:6" x14ac:dyDescent="0.25">
      <c r="A625" s="3">
        <v>2021</v>
      </c>
      <c r="B625" s="1" t="s">
        <v>58</v>
      </c>
      <c r="C625" s="1" t="s">
        <v>56</v>
      </c>
      <c r="D625" s="1">
        <v>615</v>
      </c>
      <c r="E625" s="1">
        <v>74738</v>
      </c>
      <c r="F625" s="4" t="s">
        <v>8</v>
      </c>
    </row>
    <row r="626" spans="1:6" x14ac:dyDescent="0.25">
      <c r="A626" s="3">
        <v>2021</v>
      </c>
      <c r="B626" s="1" t="s">
        <v>59</v>
      </c>
      <c r="C626" s="1" t="s">
        <v>7</v>
      </c>
      <c r="D626" s="1">
        <v>32423</v>
      </c>
      <c r="E626" s="1">
        <v>49426</v>
      </c>
      <c r="F626" s="4" t="s">
        <v>8</v>
      </c>
    </row>
    <row r="627" spans="1:6" x14ac:dyDescent="0.25">
      <c r="A627" s="3">
        <v>2021</v>
      </c>
      <c r="B627" s="1" t="s">
        <v>59</v>
      </c>
      <c r="C627" s="1" t="s">
        <v>9</v>
      </c>
      <c r="D627" s="1">
        <v>33190</v>
      </c>
      <c r="E627" s="1">
        <v>54023</v>
      </c>
      <c r="F627" s="4" t="s">
        <v>10</v>
      </c>
    </row>
    <row r="628" spans="1:6" x14ac:dyDescent="0.25">
      <c r="A628" s="3">
        <v>2021</v>
      </c>
      <c r="B628" s="1" t="s">
        <v>59</v>
      </c>
      <c r="C628" s="1" t="s">
        <v>11</v>
      </c>
      <c r="D628" s="1">
        <v>21821</v>
      </c>
      <c r="E628" s="1">
        <v>48897</v>
      </c>
      <c r="F628" s="4" t="s">
        <v>10</v>
      </c>
    </row>
    <row r="629" spans="1:6" x14ac:dyDescent="0.25">
      <c r="A629" s="3">
        <v>2021</v>
      </c>
      <c r="B629" s="1" t="s">
        <v>59</v>
      </c>
      <c r="C629" s="1" t="s">
        <v>12</v>
      </c>
      <c r="D629" s="1">
        <v>198955</v>
      </c>
      <c r="E629" s="1">
        <v>60908</v>
      </c>
      <c r="F629" s="4" t="s">
        <v>8</v>
      </c>
    </row>
    <row r="630" spans="1:6" x14ac:dyDescent="0.25">
      <c r="A630" s="3">
        <v>2021</v>
      </c>
      <c r="B630" s="1" t="s">
        <v>59</v>
      </c>
      <c r="C630" s="1" t="s">
        <v>13</v>
      </c>
      <c r="D630" s="1">
        <v>36041</v>
      </c>
      <c r="E630" s="1">
        <v>58675</v>
      </c>
      <c r="F630" s="4" t="s">
        <v>8</v>
      </c>
    </row>
    <row r="631" spans="1:6" x14ac:dyDescent="0.25">
      <c r="A631" s="3">
        <v>2021</v>
      </c>
      <c r="B631" s="1" t="s">
        <v>59</v>
      </c>
      <c r="C631" s="1" t="s">
        <v>14</v>
      </c>
      <c r="D631" s="1">
        <v>24868</v>
      </c>
      <c r="E631" s="1">
        <v>58540</v>
      </c>
      <c r="F631" s="4" t="s">
        <v>10</v>
      </c>
    </row>
    <row r="632" spans="1:6" x14ac:dyDescent="0.25">
      <c r="A632" s="3">
        <v>2021</v>
      </c>
      <c r="B632" s="1" t="s">
        <v>59</v>
      </c>
      <c r="C632" s="1" t="s">
        <v>15</v>
      </c>
      <c r="D632" s="1">
        <v>7005</v>
      </c>
      <c r="E632" s="1">
        <v>48440</v>
      </c>
      <c r="F632" s="4" t="s">
        <v>8</v>
      </c>
    </row>
    <row r="633" spans="1:6" x14ac:dyDescent="0.25">
      <c r="A633" s="3">
        <v>2021</v>
      </c>
      <c r="B633" s="1" t="s">
        <v>59</v>
      </c>
      <c r="C633" s="1" t="s">
        <v>16</v>
      </c>
      <c r="D633" s="1">
        <v>140278</v>
      </c>
      <c r="E633" s="1">
        <v>52232</v>
      </c>
      <c r="F633" s="4" t="s">
        <v>10</v>
      </c>
    </row>
    <row r="634" spans="1:6" x14ac:dyDescent="0.25">
      <c r="A634" s="3">
        <v>2021</v>
      </c>
      <c r="B634" s="1" t="s">
        <v>59</v>
      </c>
      <c r="C634" s="1" t="s">
        <v>17</v>
      </c>
      <c r="D634" s="1">
        <v>61774</v>
      </c>
      <c r="E634" s="1">
        <v>55817</v>
      </c>
      <c r="F634" s="4" t="s">
        <v>8</v>
      </c>
    </row>
    <row r="635" spans="1:6" x14ac:dyDescent="0.25">
      <c r="A635" s="3">
        <v>2021</v>
      </c>
      <c r="B635" s="1" t="s">
        <v>59</v>
      </c>
      <c r="C635" s="1" t="s">
        <v>18</v>
      </c>
      <c r="D635" s="1">
        <v>11892</v>
      </c>
      <c r="E635" s="1">
        <v>47533</v>
      </c>
      <c r="F635" s="4" t="s">
        <v>8</v>
      </c>
    </row>
    <row r="636" spans="1:6" x14ac:dyDescent="0.25">
      <c r="A636" s="3">
        <v>2021</v>
      </c>
      <c r="B636" s="1" t="s">
        <v>59</v>
      </c>
      <c r="C636" s="1" t="s">
        <v>19</v>
      </c>
      <c r="D636" s="1">
        <v>78822</v>
      </c>
      <c r="E636" s="1">
        <v>59573</v>
      </c>
      <c r="F636" s="4" t="s">
        <v>10</v>
      </c>
    </row>
    <row r="637" spans="1:6" x14ac:dyDescent="0.25">
      <c r="A637" s="3">
        <v>2021</v>
      </c>
      <c r="B637" s="1" t="s">
        <v>59</v>
      </c>
      <c r="C637" s="1" t="s">
        <v>20</v>
      </c>
      <c r="D637" s="1">
        <v>40283</v>
      </c>
      <c r="E637" s="1">
        <v>49345</v>
      </c>
      <c r="F637" s="4" t="s">
        <v>10</v>
      </c>
    </row>
    <row r="638" spans="1:6" x14ac:dyDescent="0.25">
      <c r="A638" s="3">
        <v>2021</v>
      </c>
      <c r="B638" s="1" t="s">
        <v>59</v>
      </c>
      <c r="C638" s="1" t="s">
        <v>21</v>
      </c>
      <c r="D638" s="1">
        <v>23557</v>
      </c>
      <c r="E638" s="1">
        <v>47407</v>
      </c>
      <c r="F638" s="4" t="s">
        <v>8</v>
      </c>
    </row>
    <row r="639" spans="1:6" x14ac:dyDescent="0.25">
      <c r="A639" s="3">
        <v>2021</v>
      </c>
      <c r="B639" s="1" t="s">
        <v>59</v>
      </c>
      <c r="C639" s="1" t="s">
        <v>22</v>
      </c>
      <c r="D639" s="1">
        <v>19844</v>
      </c>
      <c r="E639" s="1">
        <v>49539</v>
      </c>
      <c r="F639" s="4" t="s">
        <v>8</v>
      </c>
    </row>
    <row r="640" spans="1:6" x14ac:dyDescent="0.25">
      <c r="A640" s="3">
        <v>2021</v>
      </c>
      <c r="B640" s="1" t="s">
        <v>59</v>
      </c>
      <c r="C640" s="1" t="s">
        <v>23</v>
      </c>
      <c r="D640" s="1">
        <v>27892</v>
      </c>
      <c r="E640" s="1">
        <v>50163</v>
      </c>
      <c r="F640" s="4" t="s">
        <v>10</v>
      </c>
    </row>
    <row r="641" spans="1:6" x14ac:dyDescent="0.25">
      <c r="A641" s="3">
        <v>2021</v>
      </c>
      <c r="B641" s="1" t="s">
        <v>59</v>
      </c>
      <c r="C641" s="1" t="s">
        <v>24</v>
      </c>
      <c r="D641" s="1">
        <v>30876</v>
      </c>
      <c r="E641" s="1">
        <v>49579</v>
      </c>
      <c r="F641" s="4" t="s">
        <v>10</v>
      </c>
    </row>
    <row r="642" spans="1:6" x14ac:dyDescent="0.25">
      <c r="A642" s="3">
        <v>2021</v>
      </c>
      <c r="B642" s="1" t="s">
        <v>59</v>
      </c>
      <c r="C642" s="1" t="s">
        <v>25</v>
      </c>
      <c r="D642" s="1">
        <v>10676</v>
      </c>
      <c r="E642" s="1">
        <v>45115</v>
      </c>
      <c r="F642" s="4" t="s">
        <v>10</v>
      </c>
    </row>
    <row r="643" spans="1:6" x14ac:dyDescent="0.25">
      <c r="A643" s="3">
        <v>2021</v>
      </c>
      <c r="B643" s="1" t="s">
        <v>59</v>
      </c>
      <c r="C643" s="1" t="s">
        <v>26</v>
      </c>
      <c r="D643" s="1">
        <v>32640</v>
      </c>
      <c r="E643" s="1">
        <v>53503</v>
      </c>
      <c r="F643" s="4" t="s">
        <v>10</v>
      </c>
    </row>
    <row r="644" spans="1:6" x14ac:dyDescent="0.25">
      <c r="A644" s="3">
        <v>2021</v>
      </c>
      <c r="B644" s="1" t="s">
        <v>59</v>
      </c>
      <c r="C644" s="1" t="s">
        <v>27</v>
      </c>
      <c r="D644" s="1">
        <v>41620</v>
      </c>
      <c r="E644" s="1">
        <v>61423</v>
      </c>
      <c r="F644" s="4" t="s">
        <v>10</v>
      </c>
    </row>
    <row r="645" spans="1:6" x14ac:dyDescent="0.25">
      <c r="A645" s="3">
        <v>2021</v>
      </c>
      <c r="B645" s="1" t="s">
        <v>59</v>
      </c>
      <c r="C645" s="1" t="s">
        <v>28</v>
      </c>
      <c r="D645" s="1">
        <v>55150</v>
      </c>
      <c r="E645" s="1">
        <v>54357</v>
      </c>
      <c r="F645" s="4" t="s">
        <v>8</v>
      </c>
    </row>
    <row r="646" spans="1:6" x14ac:dyDescent="0.25">
      <c r="A646" s="3">
        <v>2021</v>
      </c>
      <c r="B646" s="1" t="s">
        <v>59</v>
      </c>
      <c r="C646" s="1" t="s">
        <v>29</v>
      </c>
      <c r="D646" s="1">
        <v>37323</v>
      </c>
      <c r="E646" s="1">
        <v>56523</v>
      </c>
      <c r="F646" s="4" t="s">
        <v>8</v>
      </c>
    </row>
    <row r="647" spans="1:6" x14ac:dyDescent="0.25">
      <c r="A647" s="3">
        <v>2021</v>
      </c>
      <c r="B647" s="1" t="s">
        <v>59</v>
      </c>
      <c r="C647" s="1" t="s">
        <v>30</v>
      </c>
      <c r="D647" s="1">
        <v>19568</v>
      </c>
      <c r="E647" s="1">
        <v>43621</v>
      </c>
      <c r="F647" s="4" t="s">
        <v>10</v>
      </c>
    </row>
    <row r="648" spans="1:6" x14ac:dyDescent="0.25">
      <c r="A648" s="3">
        <v>2021</v>
      </c>
      <c r="B648" s="1" t="s">
        <v>59</v>
      </c>
      <c r="C648" s="1" t="s">
        <v>31</v>
      </c>
      <c r="D648" s="1">
        <v>39400</v>
      </c>
      <c r="E648" s="1">
        <v>49646</v>
      </c>
      <c r="F648" s="4" t="s">
        <v>8</v>
      </c>
    </row>
    <row r="649" spans="1:6" x14ac:dyDescent="0.25">
      <c r="A649" s="3">
        <v>2021</v>
      </c>
      <c r="B649" s="1" t="s">
        <v>59</v>
      </c>
      <c r="C649" s="1" t="s">
        <v>32</v>
      </c>
      <c r="D649" s="1">
        <v>9112</v>
      </c>
      <c r="E649" s="1">
        <v>46937</v>
      </c>
      <c r="F649" s="4" t="s">
        <v>8</v>
      </c>
    </row>
    <row r="650" spans="1:6" x14ac:dyDescent="0.25">
      <c r="A650" s="3">
        <v>2021</v>
      </c>
      <c r="B650" s="1" t="s">
        <v>59</v>
      </c>
      <c r="C650" s="1" t="s">
        <v>33</v>
      </c>
      <c r="D650" s="1">
        <v>14969</v>
      </c>
      <c r="E650" s="1">
        <v>47557</v>
      </c>
      <c r="F650" s="4" t="s">
        <v>10</v>
      </c>
    </row>
    <row r="651" spans="1:6" x14ac:dyDescent="0.25">
      <c r="A651" s="3">
        <v>2021</v>
      </c>
      <c r="B651" s="1" t="s">
        <v>59</v>
      </c>
      <c r="C651" s="1" t="s">
        <v>34</v>
      </c>
      <c r="D651" s="1">
        <v>15866</v>
      </c>
      <c r="E651" s="1">
        <v>51452</v>
      </c>
      <c r="F651" s="4" t="s">
        <v>10</v>
      </c>
    </row>
    <row r="652" spans="1:6" x14ac:dyDescent="0.25">
      <c r="A652" s="3">
        <v>2021</v>
      </c>
      <c r="B652" s="1" t="s">
        <v>59</v>
      </c>
      <c r="C652" s="1" t="s">
        <v>35</v>
      </c>
      <c r="D652" s="1">
        <v>12448</v>
      </c>
      <c r="E652" s="1">
        <v>55409</v>
      </c>
      <c r="F652" s="4" t="s">
        <v>8</v>
      </c>
    </row>
    <row r="653" spans="1:6" x14ac:dyDescent="0.25">
      <c r="A653" s="3">
        <v>2021</v>
      </c>
      <c r="B653" s="1" t="s">
        <v>59</v>
      </c>
      <c r="C653" s="1" t="s">
        <v>36</v>
      </c>
      <c r="D653" s="1">
        <v>54227</v>
      </c>
      <c r="E653" s="1">
        <v>61204</v>
      </c>
      <c r="F653" s="4" t="s">
        <v>8</v>
      </c>
    </row>
    <row r="654" spans="1:6" x14ac:dyDescent="0.25">
      <c r="A654" s="3">
        <v>2021</v>
      </c>
      <c r="B654" s="1" t="s">
        <v>59</v>
      </c>
      <c r="C654" s="1" t="s">
        <v>37</v>
      </c>
      <c r="D654" s="1">
        <v>10974</v>
      </c>
      <c r="E654" s="1">
        <v>45275</v>
      </c>
      <c r="F654" s="4" t="s">
        <v>10</v>
      </c>
    </row>
    <row r="655" spans="1:6" x14ac:dyDescent="0.25">
      <c r="A655" s="3">
        <v>2021</v>
      </c>
      <c r="B655" s="1" t="s">
        <v>59</v>
      </c>
      <c r="C655" s="1" t="s">
        <v>38</v>
      </c>
      <c r="D655" s="1">
        <v>120950</v>
      </c>
      <c r="E655" s="1">
        <v>59710</v>
      </c>
      <c r="F655" s="4" t="s">
        <v>8</v>
      </c>
    </row>
    <row r="656" spans="1:6" x14ac:dyDescent="0.25">
      <c r="A656" s="3">
        <v>2021</v>
      </c>
      <c r="B656" s="1" t="s">
        <v>59</v>
      </c>
      <c r="C656" s="1" t="s">
        <v>39</v>
      </c>
      <c r="D656" s="1">
        <v>62397</v>
      </c>
      <c r="E656" s="1">
        <v>50579</v>
      </c>
      <c r="F656" s="4" t="s">
        <v>10</v>
      </c>
    </row>
    <row r="657" spans="1:6" x14ac:dyDescent="0.25">
      <c r="A657" s="3">
        <v>2021</v>
      </c>
      <c r="B657" s="1" t="s">
        <v>59</v>
      </c>
      <c r="C657" s="1" t="s">
        <v>40</v>
      </c>
      <c r="D657" s="1">
        <v>7738</v>
      </c>
      <c r="E657" s="1">
        <v>57925</v>
      </c>
      <c r="F657" s="4" t="s">
        <v>8</v>
      </c>
    </row>
    <row r="658" spans="1:6" x14ac:dyDescent="0.25">
      <c r="A658" s="3">
        <v>2021</v>
      </c>
      <c r="B658" s="1" t="s">
        <v>59</v>
      </c>
      <c r="C658" s="1" t="s">
        <v>41</v>
      </c>
      <c r="D658" s="1">
        <v>68958</v>
      </c>
      <c r="E658" s="1">
        <v>51569</v>
      </c>
      <c r="F658" s="4" t="s">
        <v>8</v>
      </c>
    </row>
    <row r="659" spans="1:6" x14ac:dyDescent="0.25">
      <c r="A659" s="3">
        <v>2021</v>
      </c>
      <c r="B659" s="1" t="s">
        <v>59</v>
      </c>
      <c r="C659" s="1" t="s">
        <v>42</v>
      </c>
      <c r="D659" s="1">
        <v>23883</v>
      </c>
      <c r="E659" s="1">
        <v>49049</v>
      </c>
      <c r="F659" s="4" t="s">
        <v>10</v>
      </c>
    </row>
    <row r="660" spans="1:6" x14ac:dyDescent="0.25">
      <c r="A660" s="3">
        <v>2021</v>
      </c>
      <c r="B660" s="1" t="s">
        <v>59</v>
      </c>
      <c r="C660" s="1" t="s">
        <v>43</v>
      </c>
      <c r="D660" s="1">
        <v>26460</v>
      </c>
      <c r="E660" s="1">
        <v>51879</v>
      </c>
      <c r="F660" s="4" t="s">
        <v>10</v>
      </c>
    </row>
    <row r="661" spans="1:6" x14ac:dyDescent="0.25">
      <c r="A661" s="3">
        <v>2021</v>
      </c>
      <c r="B661" s="1" t="s">
        <v>59</v>
      </c>
      <c r="C661" s="1" t="s">
        <v>44</v>
      </c>
      <c r="D661" s="1">
        <v>74684</v>
      </c>
      <c r="E661" s="1">
        <v>52296</v>
      </c>
      <c r="F661" s="4" t="s">
        <v>8</v>
      </c>
    </row>
    <row r="662" spans="1:6" x14ac:dyDescent="0.25">
      <c r="A662" s="3">
        <v>2021</v>
      </c>
      <c r="B662" s="1" t="s">
        <v>59</v>
      </c>
      <c r="C662" s="1" t="s">
        <v>45</v>
      </c>
      <c r="D662" s="1">
        <v>7648</v>
      </c>
      <c r="E662" s="1">
        <v>51232</v>
      </c>
      <c r="F662" s="4" t="s">
        <v>8</v>
      </c>
    </row>
    <row r="663" spans="1:6" x14ac:dyDescent="0.25">
      <c r="A663" s="3">
        <v>2021</v>
      </c>
      <c r="B663" s="1" t="s">
        <v>59</v>
      </c>
      <c r="C663" s="1" t="s">
        <v>46</v>
      </c>
      <c r="D663" s="1">
        <v>31073</v>
      </c>
      <c r="E663" s="1">
        <v>47048</v>
      </c>
      <c r="F663" s="4" t="s">
        <v>10</v>
      </c>
    </row>
    <row r="664" spans="1:6" x14ac:dyDescent="0.25">
      <c r="A664" s="3">
        <v>2021</v>
      </c>
      <c r="B664" s="1" t="s">
        <v>59</v>
      </c>
      <c r="C664" s="1" t="s">
        <v>47</v>
      </c>
      <c r="D664" s="1">
        <v>8027</v>
      </c>
      <c r="E664" s="1">
        <v>46980</v>
      </c>
      <c r="F664" s="4" t="s">
        <v>10</v>
      </c>
    </row>
    <row r="665" spans="1:6" x14ac:dyDescent="0.25">
      <c r="A665" s="3">
        <v>2021</v>
      </c>
      <c r="B665" s="1" t="s">
        <v>59</v>
      </c>
      <c r="C665" s="1" t="s">
        <v>48</v>
      </c>
      <c r="D665" s="1">
        <v>40380</v>
      </c>
      <c r="E665" s="1">
        <v>52991</v>
      </c>
      <c r="F665" s="4" t="s">
        <v>10</v>
      </c>
    </row>
    <row r="666" spans="1:6" x14ac:dyDescent="0.25">
      <c r="A666" s="3">
        <v>2021</v>
      </c>
      <c r="B666" s="1" t="s">
        <v>59</v>
      </c>
      <c r="C666" s="1" t="s">
        <v>49</v>
      </c>
      <c r="D666" s="1">
        <v>150310</v>
      </c>
      <c r="E666" s="1">
        <v>60323</v>
      </c>
      <c r="F666" s="4" t="s">
        <v>10</v>
      </c>
    </row>
    <row r="667" spans="1:6" x14ac:dyDescent="0.25">
      <c r="A667" s="3">
        <v>2021</v>
      </c>
      <c r="B667" s="1" t="s">
        <v>59</v>
      </c>
      <c r="C667" s="1" t="s">
        <v>50</v>
      </c>
      <c r="D667" s="1">
        <v>20066</v>
      </c>
      <c r="E667" s="1">
        <v>51785</v>
      </c>
      <c r="F667" s="4" t="s">
        <v>10</v>
      </c>
    </row>
    <row r="668" spans="1:6" x14ac:dyDescent="0.25">
      <c r="A668" s="3">
        <v>2021</v>
      </c>
      <c r="B668" s="1" t="s">
        <v>59</v>
      </c>
      <c r="C668" s="1" t="s">
        <v>51</v>
      </c>
      <c r="D668" s="1">
        <v>5040</v>
      </c>
      <c r="E668" s="1">
        <v>47456</v>
      </c>
      <c r="F668" s="4" t="s">
        <v>8</v>
      </c>
    </row>
    <row r="669" spans="1:6" x14ac:dyDescent="0.25">
      <c r="A669" s="3">
        <v>2021</v>
      </c>
      <c r="B669" s="1" t="s">
        <v>59</v>
      </c>
      <c r="C669" s="1" t="s">
        <v>52</v>
      </c>
      <c r="D669" s="1">
        <v>42839</v>
      </c>
      <c r="E669" s="1">
        <v>51486</v>
      </c>
      <c r="F669" s="4" t="s">
        <v>8</v>
      </c>
    </row>
    <row r="670" spans="1:6" x14ac:dyDescent="0.25">
      <c r="A670" s="3">
        <v>2021</v>
      </c>
      <c r="B670" s="1" t="s">
        <v>59</v>
      </c>
      <c r="C670" s="1" t="s">
        <v>53</v>
      </c>
      <c r="D670" s="1">
        <v>38692</v>
      </c>
      <c r="E670" s="1">
        <v>73312</v>
      </c>
      <c r="F670" s="4" t="s">
        <v>10</v>
      </c>
    </row>
    <row r="671" spans="1:6" x14ac:dyDescent="0.25">
      <c r="A671" s="3">
        <v>2021</v>
      </c>
      <c r="B671" s="1" t="s">
        <v>59</v>
      </c>
      <c r="C671" s="1" t="s">
        <v>54</v>
      </c>
      <c r="D671" s="1">
        <v>10709</v>
      </c>
      <c r="E671" s="1">
        <v>46148</v>
      </c>
      <c r="F671" s="4" t="s">
        <v>8</v>
      </c>
    </row>
    <row r="672" spans="1:6" x14ac:dyDescent="0.25">
      <c r="A672" s="3">
        <v>2021</v>
      </c>
      <c r="B672" s="1" t="s">
        <v>59</v>
      </c>
      <c r="C672" s="1" t="s">
        <v>55</v>
      </c>
      <c r="D672" s="1">
        <v>36253</v>
      </c>
      <c r="E672" s="1">
        <v>48647</v>
      </c>
      <c r="F672" s="4" t="s">
        <v>8</v>
      </c>
    </row>
    <row r="673" spans="1:6" x14ac:dyDescent="0.25">
      <c r="A673" s="3">
        <v>2021</v>
      </c>
      <c r="B673" s="1" t="s">
        <v>59</v>
      </c>
      <c r="C673" s="1" t="s">
        <v>56</v>
      </c>
      <c r="D673" s="1">
        <v>4819</v>
      </c>
      <c r="E673" s="1">
        <v>50408</v>
      </c>
      <c r="F673" s="4" t="s">
        <v>10</v>
      </c>
    </row>
    <row r="674" spans="1:6" x14ac:dyDescent="0.25">
      <c r="A674" s="3">
        <v>2021</v>
      </c>
      <c r="B674" s="1" t="s">
        <v>60</v>
      </c>
      <c r="C674" s="1" t="s">
        <v>7</v>
      </c>
      <c r="D674" s="1">
        <v>2309</v>
      </c>
      <c r="E674" s="1">
        <v>68845</v>
      </c>
      <c r="F674" s="4" t="s">
        <v>10</v>
      </c>
    </row>
    <row r="675" spans="1:6" x14ac:dyDescent="0.25">
      <c r="A675" s="3">
        <v>2021</v>
      </c>
      <c r="B675" s="1" t="s">
        <v>60</v>
      </c>
      <c r="C675" s="1" t="s">
        <v>9</v>
      </c>
      <c r="D675" s="1">
        <v>3691</v>
      </c>
      <c r="E675" s="1">
        <v>83822</v>
      </c>
      <c r="F675" s="4" t="s">
        <v>8</v>
      </c>
    </row>
    <row r="676" spans="1:6" x14ac:dyDescent="0.25">
      <c r="A676" s="3">
        <v>2021</v>
      </c>
      <c r="B676" s="1" t="s">
        <v>60</v>
      </c>
      <c r="C676" s="1" t="s">
        <v>11</v>
      </c>
      <c r="D676" s="1">
        <v>1303</v>
      </c>
      <c r="E676" s="1">
        <v>63981</v>
      </c>
      <c r="F676" s="4" t="s">
        <v>8</v>
      </c>
    </row>
    <row r="677" spans="1:6" x14ac:dyDescent="0.25">
      <c r="A677" s="3">
        <v>2021</v>
      </c>
      <c r="B677" s="1" t="s">
        <v>60</v>
      </c>
      <c r="C677" s="1" t="s">
        <v>12</v>
      </c>
      <c r="D677" s="1">
        <v>28529</v>
      </c>
      <c r="E677" s="1">
        <v>197278</v>
      </c>
      <c r="F677" s="4" t="s">
        <v>10</v>
      </c>
    </row>
    <row r="678" spans="1:6" x14ac:dyDescent="0.25">
      <c r="A678" s="3">
        <v>2021</v>
      </c>
      <c r="B678" s="1" t="s">
        <v>60</v>
      </c>
      <c r="C678" s="1" t="s">
        <v>13</v>
      </c>
      <c r="D678" s="1">
        <v>4330</v>
      </c>
      <c r="E678" s="1">
        <v>115380</v>
      </c>
      <c r="F678" s="4" t="s">
        <v>8</v>
      </c>
    </row>
    <row r="679" spans="1:6" x14ac:dyDescent="0.25">
      <c r="A679" s="3">
        <v>2021</v>
      </c>
      <c r="B679" s="1" t="s">
        <v>60</v>
      </c>
      <c r="C679" s="1" t="s">
        <v>14</v>
      </c>
      <c r="D679" s="1">
        <v>2551</v>
      </c>
      <c r="E679" s="1">
        <v>126406</v>
      </c>
      <c r="F679" s="4" t="s">
        <v>10</v>
      </c>
    </row>
    <row r="680" spans="1:6" x14ac:dyDescent="0.25">
      <c r="A680" s="3">
        <v>2021</v>
      </c>
      <c r="B680" s="1" t="s">
        <v>60</v>
      </c>
      <c r="C680" s="1" t="s">
        <v>15</v>
      </c>
      <c r="D680" s="1">
        <v>497</v>
      </c>
      <c r="E680" s="1">
        <v>76031</v>
      </c>
      <c r="F680" s="4" t="s">
        <v>8</v>
      </c>
    </row>
    <row r="681" spans="1:6" x14ac:dyDescent="0.25">
      <c r="A681" s="3">
        <v>2021</v>
      </c>
      <c r="B681" s="1" t="s">
        <v>60</v>
      </c>
      <c r="C681" s="1" t="s">
        <v>16</v>
      </c>
      <c r="D681" s="1">
        <v>11744</v>
      </c>
      <c r="E681" s="1">
        <v>92153</v>
      </c>
      <c r="F681" s="4" t="s">
        <v>8</v>
      </c>
    </row>
    <row r="682" spans="1:6" x14ac:dyDescent="0.25">
      <c r="A682" s="3">
        <v>2021</v>
      </c>
      <c r="B682" s="1" t="s">
        <v>60</v>
      </c>
      <c r="C682" s="1" t="s">
        <v>17</v>
      </c>
      <c r="D682" s="1">
        <v>5380</v>
      </c>
      <c r="E682" s="1">
        <v>106462</v>
      </c>
      <c r="F682" s="4" t="s">
        <v>10</v>
      </c>
    </row>
    <row r="683" spans="1:6" x14ac:dyDescent="0.25">
      <c r="A683" s="3">
        <v>2021</v>
      </c>
      <c r="B683" s="1" t="s">
        <v>60</v>
      </c>
      <c r="C683" s="1" t="s">
        <v>18</v>
      </c>
      <c r="D683" s="1">
        <v>1231</v>
      </c>
      <c r="E683" s="1">
        <v>62211</v>
      </c>
      <c r="F683" s="4" t="s">
        <v>10</v>
      </c>
    </row>
    <row r="684" spans="1:6" x14ac:dyDescent="0.25">
      <c r="A684" s="3">
        <v>2021</v>
      </c>
      <c r="B684" s="1" t="s">
        <v>60</v>
      </c>
      <c r="C684" s="1" t="s">
        <v>19</v>
      </c>
      <c r="D684" s="1">
        <v>6998</v>
      </c>
      <c r="E684" s="1">
        <v>102732</v>
      </c>
      <c r="F684" s="4" t="s">
        <v>8</v>
      </c>
    </row>
    <row r="685" spans="1:6" x14ac:dyDescent="0.25">
      <c r="A685" s="3">
        <v>2021</v>
      </c>
      <c r="B685" s="1" t="s">
        <v>60</v>
      </c>
      <c r="C685" s="1" t="s">
        <v>20</v>
      </c>
      <c r="D685" s="1">
        <v>2278</v>
      </c>
      <c r="E685" s="1">
        <v>68444</v>
      </c>
      <c r="F685" s="4" t="s">
        <v>8</v>
      </c>
    </row>
    <row r="686" spans="1:6" x14ac:dyDescent="0.25">
      <c r="A686" s="3">
        <v>2021</v>
      </c>
      <c r="B686" s="1" t="s">
        <v>60</v>
      </c>
      <c r="C686" s="1" t="s">
        <v>21</v>
      </c>
      <c r="D686" s="1">
        <v>1778</v>
      </c>
      <c r="E686" s="1">
        <v>66664</v>
      </c>
      <c r="F686" s="4" t="s">
        <v>10</v>
      </c>
    </row>
    <row r="687" spans="1:6" x14ac:dyDescent="0.25">
      <c r="A687" s="3">
        <v>2021</v>
      </c>
      <c r="B687" s="1" t="s">
        <v>60</v>
      </c>
      <c r="C687" s="1" t="s">
        <v>22</v>
      </c>
      <c r="D687" s="1">
        <v>1386</v>
      </c>
      <c r="E687" s="1">
        <v>72434</v>
      </c>
      <c r="F687" s="4" t="s">
        <v>10</v>
      </c>
    </row>
    <row r="688" spans="1:6" x14ac:dyDescent="0.25">
      <c r="A688" s="3">
        <v>2021</v>
      </c>
      <c r="B688" s="1" t="s">
        <v>60</v>
      </c>
      <c r="C688" s="1" t="s">
        <v>23</v>
      </c>
      <c r="D688" s="1">
        <v>1924</v>
      </c>
      <c r="E688" s="1">
        <v>64590</v>
      </c>
      <c r="F688" s="4" t="s">
        <v>10</v>
      </c>
    </row>
    <row r="689" spans="1:6" x14ac:dyDescent="0.25">
      <c r="A689" s="3">
        <v>2021</v>
      </c>
      <c r="B689" s="1" t="s">
        <v>60</v>
      </c>
      <c r="C689" s="1" t="s">
        <v>24</v>
      </c>
      <c r="D689" s="1">
        <v>1801</v>
      </c>
      <c r="E689" s="1">
        <v>66638</v>
      </c>
      <c r="F689" s="4" t="s">
        <v>10</v>
      </c>
    </row>
    <row r="690" spans="1:6" x14ac:dyDescent="0.25">
      <c r="A690" s="3">
        <v>2021</v>
      </c>
      <c r="B690" s="1" t="s">
        <v>60</v>
      </c>
      <c r="C690" s="1" t="s">
        <v>25</v>
      </c>
      <c r="D690" s="1">
        <v>869</v>
      </c>
      <c r="E690" s="1">
        <v>63442</v>
      </c>
      <c r="F690" s="4" t="s">
        <v>10</v>
      </c>
    </row>
    <row r="691" spans="1:6" x14ac:dyDescent="0.25">
      <c r="A691" s="3">
        <v>2021</v>
      </c>
      <c r="B691" s="1" t="s">
        <v>60</v>
      </c>
      <c r="C691" s="1" t="s">
        <v>26</v>
      </c>
      <c r="D691" s="1">
        <v>2846</v>
      </c>
      <c r="E691" s="1">
        <v>104834</v>
      </c>
      <c r="F691" s="4" t="s">
        <v>8</v>
      </c>
    </row>
    <row r="692" spans="1:6" x14ac:dyDescent="0.25">
      <c r="A692" s="3">
        <v>2021</v>
      </c>
      <c r="B692" s="1" t="s">
        <v>60</v>
      </c>
      <c r="C692" s="1" t="s">
        <v>27</v>
      </c>
      <c r="D692" s="1">
        <v>5717</v>
      </c>
      <c r="E692" s="1">
        <v>134022</v>
      </c>
      <c r="F692" s="4" t="s">
        <v>8</v>
      </c>
    </row>
    <row r="693" spans="1:6" x14ac:dyDescent="0.25">
      <c r="A693" s="3">
        <v>2021</v>
      </c>
      <c r="B693" s="1" t="s">
        <v>60</v>
      </c>
      <c r="C693" s="1" t="s">
        <v>28</v>
      </c>
      <c r="D693" s="1">
        <v>7146</v>
      </c>
      <c r="E693" s="1">
        <v>83504</v>
      </c>
      <c r="F693" s="4" t="s">
        <v>10</v>
      </c>
    </row>
    <row r="694" spans="1:6" x14ac:dyDescent="0.25">
      <c r="A694" s="3">
        <v>2021</v>
      </c>
      <c r="B694" s="1" t="s">
        <v>60</v>
      </c>
      <c r="C694" s="1" t="s">
        <v>29</v>
      </c>
      <c r="D694" s="1">
        <v>4133</v>
      </c>
      <c r="E694" s="1">
        <v>89846</v>
      </c>
      <c r="F694" s="4" t="s">
        <v>8</v>
      </c>
    </row>
    <row r="695" spans="1:6" x14ac:dyDescent="0.25">
      <c r="A695" s="3">
        <v>2021</v>
      </c>
      <c r="B695" s="1" t="s">
        <v>60</v>
      </c>
      <c r="C695" s="1" t="s">
        <v>30</v>
      </c>
      <c r="D695" s="1">
        <v>944</v>
      </c>
      <c r="E695" s="1">
        <v>55438</v>
      </c>
      <c r="F695" s="4" t="s">
        <v>8</v>
      </c>
    </row>
    <row r="696" spans="1:6" x14ac:dyDescent="0.25">
      <c r="A696" s="3">
        <v>2021</v>
      </c>
      <c r="B696" s="1" t="s">
        <v>60</v>
      </c>
      <c r="C696" s="1" t="s">
        <v>31</v>
      </c>
      <c r="D696" s="1">
        <v>3310</v>
      </c>
      <c r="E696" s="1">
        <v>91960</v>
      </c>
      <c r="F696" s="4" t="s">
        <v>10</v>
      </c>
    </row>
    <row r="697" spans="1:6" x14ac:dyDescent="0.25">
      <c r="A697" s="3">
        <v>2021</v>
      </c>
      <c r="B697" s="1" t="s">
        <v>60</v>
      </c>
      <c r="C697" s="1" t="s">
        <v>32</v>
      </c>
      <c r="D697" s="1">
        <v>799</v>
      </c>
      <c r="E697" s="1">
        <v>62592</v>
      </c>
      <c r="F697" s="4" t="s">
        <v>10</v>
      </c>
    </row>
    <row r="698" spans="1:6" x14ac:dyDescent="0.25">
      <c r="A698" s="3">
        <v>2021</v>
      </c>
      <c r="B698" s="1" t="s">
        <v>60</v>
      </c>
      <c r="C698" s="1" t="s">
        <v>33</v>
      </c>
      <c r="D698" s="1">
        <v>1015</v>
      </c>
      <c r="E698" s="1">
        <v>72732</v>
      </c>
      <c r="F698" s="4" t="s">
        <v>8</v>
      </c>
    </row>
    <row r="699" spans="1:6" x14ac:dyDescent="0.25">
      <c r="A699" s="3">
        <v>2021</v>
      </c>
      <c r="B699" s="1" t="s">
        <v>60</v>
      </c>
      <c r="C699" s="1" t="s">
        <v>34</v>
      </c>
      <c r="D699" s="1">
        <v>1664</v>
      </c>
      <c r="E699" s="1">
        <v>79213</v>
      </c>
      <c r="F699" s="4" t="s">
        <v>8</v>
      </c>
    </row>
    <row r="700" spans="1:6" x14ac:dyDescent="0.25">
      <c r="A700" s="3">
        <v>2021</v>
      </c>
      <c r="B700" s="1" t="s">
        <v>60</v>
      </c>
      <c r="C700" s="1" t="s">
        <v>35</v>
      </c>
      <c r="D700" s="1">
        <v>1037</v>
      </c>
      <c r="E700" s="1">
        <v>103212</v>
      </c>
      <c r="F700" s="4" t="s">
        <v>10</v>
      </c>
    </row>
    <row r="701" spans="1:6" x14ac:dyDescent="0.25">
      <c r="A701" s="3">
        <v>2021</v>
      </c>
      <c r="B701" s="1" t="s">
        <v>60</v>
      </c>
      <c r="C701" s="1" t="s">
        <v>36</v>
      </c>
      <c r="D701" s="1">
        <v>3724</v>
      </c>
      <c r="E701" s="1">
        <v>123433</v>
      </c>
      <c r="F701" s="4" t="s">
        <v>8</v>
      </c>
    </row>
    <row r="702" spans="1:6" x14ac:dyDescent="0.25">
      <c r="A702" s="3">
        <v>2021</v>
      </c>
      <c r="B702" s="1" t="s">
        <v>60</v>
      </c>
      <c r="C702" s="1" t="s">
        <v>37</v>
      </c>
      <c r="D702" s="1">
        <v>1074</v>
      </c>
      <c r="E702" s="1">
        <v>63554</v>
      </c>
      <c r="F702" s="4" t="s">
        <v>10</v>
      </c>
    </row>
    <row r="703" spans="1:6" x14ac:dyDescent="0.25">
      <c r="A703" s="3">
        <v>2021</v>
      </c>
      <c r="B703" s="1" t="s">
        <v>60</v>
      </c>
      <c r="C703" s="1" t="s">
        <v>38</v>
      </c>
      <c r="D703" s="1">
        <v>12812</v>
      </c>
      <c r="E703" s="1">
        <v>141959</v>
      </c>
      <c r="F703" s="4" t="s">
        <v>8</v>
      </c>
    </row>
    <row r="704" spans="1:6" x14ac:dyDescent="0.25">
      <c r="A704" s="3">
        <v>2021</v>
      </c>
      <c r="B704" s="1" t="s">
        <v>60</v>
      </c>
      <c r="C704" s="1" t="s">
        <v>39</v>
      </c>
      <c r="D704" s="1">
        <v>5669</v>
      </c>
      <c r="E704" s="1">
        <v>93039</v>
      </c>
      <c r="F704" s="4" t="s">
        <v>8</v>
      </c>
    </row>
    <row r="705" spans="1:6" x14ac:dyDescent="0.25">
      <c r="A705" s="3">
        <v>2021</v>
      </c>
      <c r="B705" s="1" t="s">
        <v>60</v>
      </c>
      <c r="C705" s="1" t="s">
        <v>40</v>
      </c>
      <c r="D705" s="1">
        <v>402</v>
      </c>
      <c r="E705" s="1">
        <v>77543</v>
      </c>
      <c r="F705" s="4" t="s">
        <v>10</v>
      </c>
    </row>
    <row r="706" spans="1:6" x14ac:dyDescent="0.25">
      <c r="A706" s="3">
        <v>2021</v>
      </c>
      <c r="B706" s="1" t="s">
        <v>60</v>
      </c>
      <c r="C706" s="1" t="s">
        <v>41</v>
      </c>
      <c r="D706" s="1">
        <v>4915</v>
      </c>
      <c r="E706" s="1">
        <v>78613</v>
      </c>
      <c r="F706" s="4" t="s">
        <v>10</v>
      </c>
    </row>
    <row r="707" spans="1:6" x14ac:dyDescent="0.25">
      <c r="A707" s="3">
        <v>2021</v>
      </c>
      <c r="B707" s="1" t="s">
        <v>60</v>
      </c>
      <c r="C707" s="1" t="s">
        <v>42</v>
      </c>
      <c r="D707" s="1">
        <v>1550</v>
      </c>
      <c r="E707" s="1">
        <v>66407</v>
      </c>
      <c r="F707" s="4" t="s">
        <v>8</v>
      </c>
    </row>
    <row r="708" spans="1:6" x14ac:dyDescent="0.25">
      <c r="A708" s="3">
        <v>2021</v>
      </c>
      <c r="B708" s="1" t="s">
        <v>60</v>
      </c>
      <c r="C708" s="1" t="s">
        <v>43</v>
      </c>
      <c r="D708" s="1">
        <v>4135</v>
      </c>
      <c r="E708" s="1">
        <v>95633</v>
      </c>
      <c r="F708" s="4" t="s">
        <v>8</v>
      </c>
    </row>
    <row r="709" spans="1:6" x14ac:dyDescent="0.25">
      <c r="A709" s="3">
        <v>2021</v>
      </c>
      <c r="B709" s="1" t="s">
        <v>60</v>
      </c>
      <c r="C709" s="1" t="s">
        <v>44</v>
      </c>
      <c r="D709" s="1">
        <v>5348</v>
      </c>
      <c r="E709" s="1">
        <v>100900</v>
      </c>
      <c r="F709" s="4" t="s">
        <v>10</v>
      </c>
    </row>
    <row r="710" spans="1:6" x14ac:dyDescent="0.25">
      <c r="A710" s="3">
        <v>2021</v>
      </c>
      <c r="B710" s="1" t="s">
        <v>60</v>
      </c>
      <c r="C710" s="1" t="s">
        <v>45</v>
      </c>
      <c r="D710" s="1">
        <v>714</v>
      </c>
      <c r="E710" s="1">
        <v>82409</v>
      </c>
      <c r="F710" s="4" t="s">
        <v>10</v>
      </c>
    </row>
    <row r="711" spans="1:6" x14ac:dyDescent="0.25">
      <c r="A711" s="3">
        <v>2021</v>
      </c>
      <c r="B711" s="1" t="s">
        <v>60</v>
      </c>
      <c r="C711" s="1" t="s">
        <v>46</v>
      </c>
      <c r="D711" s="1">
        <v>2883</v>
      </c>
      <c r="E711" s="1">
        <v>72032</v>
      </c>
      <c r="F711" s="4" t="s">
        <v>10</v>
      </c>
    </row>
    <row r="712" spans="1:6" x14ac:dyDescent="0.25">
      <c r="A712" s="3">
        <v>2021</v>
      </c>
      <c r="B712" s="1" t="s">
        <v>60</v>
      </c>
      <c r="C712" s="1" t="s">
        <v>47</v>
      </c>
      <c r="D712" s="1">
        <v>589</v>
      </c>
      <c r="E712" s="1">
        <v>57535</v>
      </c>
      <c r="F712" s="4" t="s">
        <v>10</v>
      </c>
    </row>
    <row r="713" spans="1:6" x14ac:dyDescent="0.25">
      <c r="A713" s="3">
        <v>2021</v>
      </c>
      <c r="B713" s="1" t="s">
        <v>60</v>
      </c>
      <c r="C713" s="1" t="s">
        <v>48</v>
      </c>
      <c r="D713" s="1">
        <v>3981</v>
      </c>
      <c r="E713" s="1">
        <v>81375</v>
      </c>
      <c r="F713" s="4" t="s">
        <v>10</v>
      </c>
    </row>
    <row r="714" spans="1:6" x14ac:dyDescent="0.25">
      <c r="A714" s="3">
        <v>2021</v>
      </c>
      <c r="B714" s="1" t="s">
        <v>60</v>
      </c>
      <c r="C714" s="1" t="s">
        <v>49</v>
      </c>
      <c r="D714" s="1">
        <v>10627</v>
      </c>
      <c r="E714" s="1">
        <v>96857</v>
      </c>
      <c r="F714" s="4" t="s">
        <v>8</v>
      </c>
    </row>
    <row r="715" spans="1:6" x14ac:dyDescent="0.25">
      <c r="A715" s="3">
        <v>2021</v>
      </c>
      <c r="B715" s="1" t="s">
        <v>60</v>
      </c>
      <c r="C715" s="1" t="s">
        <v>50</v>
      </c>
      <c r="D715" s="1">
        <v>2776</v>
      </c>
      <c r="E715" s="1">
        <v>90735</v>
      </c>
      <c r="F715" s="4" t="s">
        <v>8</v>
      </c>
    </row>
    <row r="716" spans="1:6" x14ac:dyDescent="0.25">
      <c r="A716" s="3">
        <v>2021</v>
      </c>
      <c r="B716" s="1" t="s">
        <v>60</v>
      </c>
      <c r="C716" s="1" t="s">
        <v>51</v>
      </c>
      <c r="D716" s="1">
        <v>527</v>
      </c>
      <c r="E716" s="1">
        <v>68861</v>
      </c>
      <c r="F716" s="4" t="s">
        <v>10</v>
      </c>
    </row>
    <row r="717" spans="1:6" x14ac:dyDescent="0.25">
      <c r="A717" s="3">
        <v>2021</v>
      </c>
      <c r="B717" s="1" t="s">
        <v>60</v>
      </c>
      <c r="C717" s="1" t="s">
        <v>52</v>
      </c>
      <c r="D717" s="1">
        <v>4600</v>
      </c>
      <c r="E717" s="1">
        <v>113966</v>
      </c>
      <c r="F717" s="4" t="s">
        <v>8</v>
      </c>
    </row>
    <row r="718" spans="1:6" x14ac:dyDescent="0.25">
      <c r="A718" s="3">
        <v>2021</v>
      </c>
      <c r="B718" s="1" t="s">
        <v>60</v>
      </c>
      <c r="C718" s="1" t="s">
        <v>53</v>
      </c>
      <c r="D718" s="1">
        <v>5007</v>
      </c>
      <c r="E718" s="1">
        <v>213135</v>
      </c>
      <c r="F718" s="4" t="s">
        <v>8</v>
      </c>
    </row>
    <row r="719" spans="1:6" x14ac:dyDescent="0.25">
      <c r="A719" s="3">
        <v>2021</v>
      </c>
      <c r="B719" s="1" t="s">
        <v>60</v>
      </c>
      <c r="C719" s="1" t="s">
        <v>54</v>
      </c>
      <c r="D719" s="1">
        <v>818</v>
      </c>
      <c r="E719" s="1">
        <v>59281</v>
      </c>
      <c r="F719" s="4" t="s">
        <v>10</v>
      </c>
    </row>
    <row r="720" spans="1:6" x14ac:dyDescent="0.25">
      <c r="A720" s="3">
        <v>2021</v>
      </c>
      <c r="B720" s="1" t="s">
        <v>60</v>
      </c>
      <c r="C720" s="1" t="s">
        <v>55</v>
      </c>
      <c r="D720" s="1">
        <v>2335</v>
      </c>
      <c r="E720" s="1">
        <v>88512</v>
      </c>
      <c r="F720" s="4" t="s">
        <v>10</v>
      </c>
    </row>
    <row r="721" spans="1:6" x14ac:dyDescent="0.25">
      <c r="A721" s="3">
        <v>2021</v>
      </c>
      <c r="B721" s="1" t="s">
        <v>60</v>
      </c>
      <c r="C721" s="1" t="s">
        <v>56</v>
      </c>
      <c r="D721" s="1">
        <v>417</v>
      </c>
      <c r="E721" s="1">
        <v>55035</v>
      </c>
      <c r="F721" s="4" t="s">
        <v>8</v>
      </c>
    </row>
    <row r="722" spans="1:6" x14ac:dyDescent="0.25">
      <c r="A722" s="3">
        <v>2021</v>
      </c>
      <c r="B722" s="1" t="s">
        <v>61</v>
      </c>
      <c r="C722" s="1" t="s">
        <v>7</v>
      </c>
      <c r="D722" s="1">
        <v>13590</v>
      </c>
      <c r="E722" s="1">
        <v>77076</v>
      </c>
      <c r="F722" s="4" t="s">
        <v>8</v>
      </c>
    </row>
    <row r="723" spans="1:6" x14ac:dyDescent="0.25">
      <c r="A723" s="3">
        <v>2021</v>
      </c>
      <c r="B723" s="1" t="s">
        <v>61</v>
      </c>
      <c r="C723" s="1" t="s">
        <v>9</v>
      </c>
      <c r="D723" s="1">
        <v>19357</v>
      </c>
      <c r="E723" s="1">
        <v>80627</v>
      </c>
      <c r="F723" s="4" t="s">
        <v>10</v>
      </c>
    </row>
    <row r="724" spans="1:6" x14ac:dyDescent="0.25">
      <c r="A724" s="3">
        <v>2021</v>
      </c>
      <c r="B724" s="1" t="s">
        <v>61</v>
      </c>
      <c r="C724" s="1" t="s">
        <v>11</v>
      </c>
      <c r="D724" s="1">
        <v>8591</v>
      </c>
      <c r="E724" s="1">
        <v>66198</v>
      </c>
      <c r="F724" s="4" t="s">
        <v>8</v>
      </c>
    </row>
    <row r="725" spans="1:6" x14ac:dyDescent="0.25">
      <c r="A725" s="3">
        <v>2021</v>
      </c>
      <c r="B725" s="1" t="s">
        <v>61</v>
      </c>
      <c r="C725" s="1" t="s">
        <v>12</v>
      </c>
      <c r="D725" s="1">
        <v>109980</v>
      </c>
      <c r="E725" s="1">
        <v>118757</v>
      </c>
      <c r="F725" s="4" t="s">
        <v>10</v>
      </c>
    </row>
    <row r="726" spans="1:6" x14ac:dyDescent="0.25">
      <c r="A726" s="3">
        <v>2021</v>
      </c>
      <c r="B726" s="1" t="s">
        <v>61</v>
      </c>
      <c r="C726" s="1" t="s">
        <v>13</v>
      </c>
      <c r="D726" s="1">
        <v>24028</v>
      </c>
      <c r="E726" s="1">
        <v>94613</v>
      </c>
      <c r="F726" s="4" t="s">
        <v>8</v>
      </c>
    </row>
    <row r="727" spans="1:6" x14ac:dyDescent="0.25">
      <c r="A727" s="3">
        <v>2021</v>
      </c>
      <c r="B727" s="1" t="s">
        <v>61</v>
      </c>
      <c r="C727" s="1" t="s">
        <v>14</v>
      </c>
      <c r="D727" s="1">
        <v>11028</v>
      </c>
      <c r="E727" s="1">
        <v>163629</v>
      </c>
      <c r="F727" s="4" t="s">
        <v>8</v>
      </c>
    </row>
    <row r="728" spans="1:6" x14ac:dyDescent="0.25">
      <c r="A728" s="3">
        <v>2021</v>
      </c>
      <c r="B728" s="1" t="s">
        <v>61</v>
      </c>
      <c r="C728" s="1" t="s">
        <v>15</v>
      </c>
      <c r="D728" s="1">
        <v>2907</v>
      </c>
      <c r="E728" s="1">
        <v>103426</v>
      </c>
      <c r="F728" s="4" t="s">
        <v>10</v>
      </c>
    </row>
    <row r="729" spans="1:6" x14ac:dyDescent="0.25">
      <c r="A729" s="3">
        <v>2021</v>
      </c>
      <c r="B729" s="1" t="s">
        <v>61</v>
      </c>
      <c r="C729" s="1" t="s">
        <v>16</v>
      </c>
      <c r="D729" s="1">
        <v>76648</v>
      </c>
      <c r="E729" s="1">
        <v>83025</v>
      </c>
      <c r="F729" s="4" t="s">
        <v>10</v>
      </c>
    </row>
    <row r="730" spans="1:6" x14ac:dyDescent="0.25">
      <c r="A730" s="3">
        <v>2021</v>
      </c>
      <c r="B730" s="1" t="s">
        <v>61</v>
      </c>
      <c r="C730" s="1" t="s">
        <v>17</v>
      </c>
      <c r="D730" s="1">
        <v>26961</v>
      </c>
      <c r="E730" s="1">
        <v>92701</v>
      </c>
      <c r="F730" s="4" t="s">
        <v>8</v>
      </c>
    </row>
    <row r="731" spans="1:6" x14ac:dyDescent="0.25">
      <c r="A731" s="3">
        <v>2021</v>
      </c>
      <c r="B731" s="1" t="s">
        <v>61</v>
      </c>
      <c r="C731" s="1" t="s">
        <v>18</v>
      </c>
      <c r="D731" s="1">
        <v>5859</v>
      </c>
      <c r="E731" s="1">
        <v>65504</v>
      </c>
      <c r="F731" s="4" t="s">
        <v>8</v>
      </c>
    </row>
    <row r="732" spans="1:6" x14ac:dyDescent="0.25">
      <c r="A732" s="3">
        <v>2021</v>
      </c>
      <c r="B732" s="1" t="s">
        <v>61</v>
      </c>
      <c r="C732" s="1" t="s">
        <v>19</v>
      </c>
      <c r="D732" s="1">
        <v>32792</v>
      </c>
      <c r="E732" s="1">
        <v>119091</v>
      </c>
      <c r="F732" s="4" t="s">
        <v>10</v>
      </c>
    </row>
    <row r="733" spans="1:6" x14ac:dyDescent="0.25">
      <c r="A733" s="3">
        <v>2021</v>
      </c>
      <c r="B733" s="1" t="s">
        <v>61</v>
      </c>
      <c r="C733" s="1" t="s">
        <v>20</v>
      </c>
      <c r="D733" s="1">
        <v>16940</v>
      </c>
      <c r="E733" s="1">
        <v>73469</v>
      </c>
      <c r="F733" s="4" t="s">
        <v>10</v>
      </c>
    </row>
    <row r="734" spans="1:6" x14ac:dyDescent="0.25">
      <c r="A734" s="3">
        <v>2021</v>
      </c>
      <c r="B734" s="1" t="s">
        <v>61</v>
      </c>
      <c r="C734" s="1" t="s">
        <v>21</v>
      </c>
      <c r="D734" s="1">
        <v>10414</v>
      </c>
      <c r="E734" s="1">
        <v>82212</v>
      </c>
      <c r="F734" s="4" t="s">
        <v>10</v>
      </c>
    </row>
    <row r="735" spans="1:6" x14ac:dyDescent="0.25">
      <c r="A735" s="3">
        <v>2021</v>
      </c>
      <c r="B735" s="1" t="s">
        <v>61</v>
      </c>
      <c r="C735" s="1" t="s">
        <v>22</v>
      </c>
      <c r="D735" s="1">
        <v>8744</v>
      </c>
      <c r="E735" s="1">
        <v>74950</v>
      </c>
      <c r="F735" s="4" t="s">
        <v>10</v>
      </c>
    </row>
    <row r="736" spans="1:6" x14ac:dyDescent="0.25">
      <c r="A736" s="3">
        <v>2021</v>
      </c>
      <c r="B736" s="1" t="s">
        <v>61</v>
      </c>
      <c r="C736" s="1" t="s">
        <v>23</v>
      </c>
      <c r="D736" s="1">
        <v>11201</v>
      </c>
      <c r="E736" s="1">
        <v>75885</v>
      </c>
      <c r="F736" s="4" t="s">
        <v>10</v>
      </c>
    </row>
    <row r="737" spans="1:6" x14ac:dyDescent="0.25">
      <c r="A737" s="3">
        <v>2021</v>
      </c>
      <c r="B737" s="1" t="s">
        <v>61</v>
      </c>
      <c r="C737" s="1" t="s">
        <v>24</v>
      </c>
      <c r="D737" s="1">
        <v>13852</v>
      </c>
      <c r="E737" s="1">
        <v>69590</v>
      </c>
      <c r="F737" s="4" t="s">
        <v>8</v>
      </c>
    </row>
    <row r="738" spans="1:6" x14ac:dyDescent="0.25">
      <c r="A738" s="3">
        <v>2021</v>
      </c>
      <c r="B738" s="1" t="s">
        <v>61</v>
      </c>
      <c r="C738" s="1" t="s">
        <v>25</v>
      </c>
      <c r="D738" s="1">
        <v>3854</v>
      </c>
      <c r="E738" s="1">
        <v>76030</v>
      </c>
      <c r="F738" s="4" t="s">
        <v>8</v>
      </c>
    </row>
    <row r="739" spans="1:6" x14ac:dyDescent="0.25">
      <c r="A739" s="3">
        <v>2021</v>
      </c>
      <c r="B739" s="1" t="s">
        <v>61</v>
      </c>
      <c r="C739" s="1" t="s">
        <v>26</v>
      </c>
      <c r="D739" s="1">
        <v>15512</v>
      </c>
      <c r="E739" s="1">
        <v>104024</v>
      </c>
      <c r="F739" s="4" t="s">
        <v>10</v>
      </c>
    </row>
    <row r="740" spans="1:6" x14ac:dyDescent="0.25">
      <c r="A740" s="3">
        <v>2021</v>
      </c>
      <c r="B740" s="1" t="s">
        <v>61</v>
      </c>
      <c r="C740" s="1" t="s">
        <v>27</v>
      </c>
      <c r="D740" s="1">
        <v>17883</v>
      </c>
      <c r="E740" s="1">
        <v>153565</v>
      </c>
      <c r="F740" s="4" t="s">
        <v>8</v>
      </c>
    </row>
    <row r="741" spans="1:6" x14ac:dyDescent="0.25">
      <c r="A741" s="3">
        <v>2021</v>
      </c>
      <c r="B741" s="1" t="s">
        <v>61</v>
      </c>
      <c r="C741" s="1" t="s">
        <v>28</v>
      </c>
      <c r="D741" s="1">
        <v>19641</v>
      </c>
      <c r="E741" s="1">
        <v>79691</v>
      </c>
      <c r="F741" s="4" t="s">
        <v>8</v>
      </c>
    </row>
    <row r="742" spans="1:6" x14ac:dyDescent="0.25">
      <c r="A742" s="3">
        <v>2021</v>
      </c>
      <c r="B742" s="1" t="s">
        <v>61</v>
      </c>
      <c r="C742" s="1" t="s">
        <v>29</v>
      </c>
      <c r="D742" s="1">
        <v>15855</v>
      </c>
      <c r="E742" s="1">
        <v>103673</v>
      </c>
      <c r="F742" s="4" t="s">
        <v>10</v>
      </c>
    </row>
    <row r="743" spans="1:6" x14ac:dyDescent="0.25">
      <c r="A743" s="3">
        <v>2021</v>
      </c>
      <c r="B743" s="1" t="s">
        <v>61</v>
      </c>
      <c r="C743" s="1" t="s">
        <v>30</v>
      </c>
      <c r="D743" s="1">
        <v>7944</v>
      </c>
      <c r="E743" s="1">
        <v>60672</v>
      </c>
      <c r="F743" s="4" t="s">
        <v>10</v>
      </c>
    </row>
    <row r="744" spans="1:6" x14ac:dyDescent="0.25">
      <c r="A744" s="3">
        <v>2021</v>
      </c>
      <c r="B744" s="1" t="s">
        <v>61</v>
      </c>
      <c r="C744" s="1" t="s">
        <v>31</v>
      </c>
      <c r="D744" s="1">
        <v>17951</v>
      </c>
      <c r="E744" s="1">
        <v>81387</v>
      </c>
      <c r="F744" s="4" t="s">
        <v>8</v>
      </c>
    </row>
    <row r="745" spans="1:6" x14ac:dyDescent="0.25">
      <c r="A745" s="3">
        <v>2021</v>
      </c>
      <c r="B745" s="1" t="s">
        <v>61</v>
      </c>
      <c r="C745" s="1" t="s">
        <v>32</v>
      </c>
      <c r="D745" s="1">
        <v>4314</v>
      </c>
      <c r="E745" s="1">
        <v>66907</v>
      </c>
      <c r="F745" s="4" t="s">
        <v>8</v>
      </c>
    </row>
    <row r="746" spans="1:6" x14ac:dyDescent="0.25">
      <c r="A746" s="3">
        <v>2021</v>
      </c>
      <c r="B746" s="1" t="s">
        <v>61</v>
      </c>
      <c r="C746" s="1" t="s">
        <v>33</v>
      </c>
      <c r="D746" s="1">
        <v>6842</v>
      </c>
      <c r="E746" s="1">
        <v>75072</v>
      </c>
      <c r="F746" s="4" t="s">
        <v>10</v>
      </c>
    </row>
    <row r="747" spans="1:6" x14ac:dyDescent="0.25">
      <c r="A747" s="3">
        <v>2021</v>
      </c>
      <c r="B747" s="1" t="s">
        <v>61</v>
      </c>
      <c r="C747" s="1" t="s">
        <v>34</v>
      </c>
      <c r="D747" s="1">
        <v>9324</v>
      </c>
      <c r="E747" s="1">
        <v>76204</v>
      </c>
      <c r="F747" s="4" t="s">
        <v>8</v>
      </c>
    </row>
    <row r="748" spans="1:6" x14ac:dyDescent="0.25">
      <c r="A748" s="3">
        <v>2021</v>
      </c>
      <c r="B748" s="1" t="s">
        <v>61</v>
      </c>
      <c r="C748" s="1" t="s">
        <v>35</v>
      </c>
      <c r="D748" s="1">
        <v>3881</v>
      </c>
      <c r="E748" s="1">
        <v>106104</v>
      </c>
      <c r="F748" s="4" t="s">
        <v>10</v>
      </c>
    </row>
    <row r="749" spans="1:6" x14ac:dyDescent="0.25">
      <c r="A749" s="3">
        <v>2021</v>
      </c>
      <c r="B749" s="1" t="s">
        <v>61</v>
      </c>
      <c r="C749" s="1" t="s">
        <v>36</v>
      </c>
      <c r="D749" s="1">
        <v>20037</v>
      </c>
      <c r="E749" s="1">
        <v>123277</v>
      </c>
      <c r="F749" s="4" t="s">
        <v>8</v>
      </c>
    </row>
    <row r="750" spans="1:6" x14ac:dyDescent="0.25">
      <c r="A750" s="3">
        <v>2021</v>
      </c>
      <c r="B750" s="1" t="s">
        <v>61</v>
      </c>
      <c r="C750" s="1" t="s">
        <v>37</v>
      </c>
      <c r="D750" s="1">
        <v>5460</v>
      </c>
      <c r="E750" s="1">
        <v>63768</v>
      </c>
      <c r="F750" s="4" t="s">
        <v>8</v>
      </c>
    </row>
    <row r="751" spans="1:6" x14ac:dyDescent="0.25">
      <c r="A751" s="3">
        <v>2021</v>
      </c>
      <c r="B751" s="1" t="s">
        <v>61</v>
      </c>
      <c r="C751" s="1" t="s">
        <v>38</v>
      </c>
      <c r="D751" s="1">
        <v>63310</v>
      </c>
      <c r="E751" s="1">
        <v>197494</v>
      </c>
      <c r="F751" s="4" t="s">
        <v>10</v>
      </c>
    </row>
    <row r="752" spans="1:6" x14ac:dyDescent="0.25">
      <c r="A752" s="3">
        <v>2021</v>
      </c>
      <c r="B752" s="1" t="s">
        <v>61</v>
      </c>
      <c r="C752" s="1" t="s">
        <v>39</v>
      </c>
      <c r="D752" s="1">
        <v>28672</v>
      </c>
      <c r="E752" s="1">
        <v>95886</v>
      </c>
      <c r="F752" s="4" t="s">
        <v>10</v>
      </c>
    </row>
    <row r="753" spans="1:6" x14ac:dyDescent="0.25">
      <c r="A753" s="3">
        <v>2021</v>
      </c>
      <c r="B753" s="1" t="s">
        <v>61</v>
      </c>
      <c r="C753" s="1" t="s">
        <v>40</v>
      </c>
      <c r="D753" s="1">
        <v>2985</v>
      </c>
      <c r="E753" s="1">
        <v>71784</v>
      </c>
      <c r="F753" s="4" t="s">
        <v>8</v>
      </c>
    </row>
    <row r="754" spans="1:6" x14ac:dyDescent="0.25">
      <c r="A754" s="3">
        <v>2021</v>
      </c>
      <c r="B754" s="1" t="s">
        <v>61</v>
      </c>
      <c r="C754" s="1" t="s">
        <v>41</v>
      </c>
      <c r="D754" s="1">
        <v>29119</v>
      </c>
      <c r="E754" s="1">
        <v>81683</v>
      </c>
      <c r="F754" s="4" t="s">
        <v>8</v>
      </c>
    </row>
    <row r="755" spans="1:6" x14ac:dyDescent="0.25">
      <c r="A755" s="3">
        <v>2021</v>
      </c>
      <c r="B755" s="1" t="s">
        <v>61</v>
      </c>
      <c r="C755" s="1" t="s">
        <v>42</v>
      </c>
      <c r="D755" s="1">
        <v>11672</v>
      </c>
      <c r="E755" s="1">
        <v>65814</v>
      </c>
      <c r="F755" s="4" t="s">
        <v>10</v>
      </c>
    </row>
    <row r="756" spans="1:6" x14ac:dyDescent="0.25">
      <c r="A756" s="3">
        <v>2021</v>
      </c>
      <c r="B756" s="1" t="s">
        <v>61</v>
      </c>
      <c r="C756" s="1" t="s">
        <v>43</v>
      </c>
      <c r="D756" s="1">
        <v>13190</v>
      </c>
      <c r="E756" s="1">
        <v>79291</v>
      </c>
      <c r="F756" s="4" t="s">
        <v>10</v>
      </c>
    </row>
    <row r="757" spans="1:6" x14ac:dyDescent="0.25">
      <c r="A757" s="3">
        <v>2021</v>
      </c>
      <c r="B757" s="1" t="s">
        <v>61</v>
      </c>
      <c r="C757" s="1" t="s">
        <v>44</v>
      </c>
      <c r="D757" s="1">
        <v>29264</v>
      </c>
      <c r="E757" s="1">
        <v>96778</v>
      </c>
      <c r="F757" s="4" t="s">
        <v>10</v>
      </c>
    </row>
    <row r="758" spans="1:6" x14ac:dyDescent="0.25">
      <c r="A758" s="3">
        <v>2021</v>
      </c>
      <c r="B758" s="1" t="s">
        <v>61</v>
      </c>
      <c r="C758" s="1" t="s">
        <v>45</v>
      </c>
      <c r="D758" s="1">
        <v>2934</v>
      </c>
      <c r="E758" s="1">
        <v>97537</v>
      </c>
      <c r="F758" s="4" t="s">
        <v>10</v>
      </c>
    </row>
    <row r="759" spans="1:6" x14ac:dyDescent="0.25">
      <c r="A759" s="3">
        <v>2021</v>
      </c>
      <c r="B759" s="1" t="s">
        <v>61</v>
      </c>
      <c r="C759" s="1" t="s">
        <v>46</v>
      </c>
      <c r="D759" s="1">
        <v>14196</v>
      </c>
      <c r="E759" s="1">
        <v>70481</v>
      </c>
      <c r="F759" s="4" t="s">
        <v>10</v>
      </c>
    </row>
    <row r="760" spans="1:6" x14ac:dyDescent="0.25">
      <c r="A760" s="3">
        <v>2021</v>
      </c>
      <c r="B760" s="1" t="s">
        <v>61</v>
      </c>
      <c r="C760" s="1" t="s">
        <v>47</v>
      </c>
      <c r="D760" s="1">
        <v>3315</v>
      </c>
      <c r="E760" s="1">
        <v>69499</v>
      </c>
      <c r="F760" s="4" t="s">
        <v>8</v>
      </c>
    </row>
    <row r="761" spans="1:6" x14ac:dyDescent="0.25">
      <c r="A761" s="3">
        <v>2021</v>
      </c>
      <c r="B761" s="1" t="s">
        <v>61</v>
      </c>
      <c r="C761" s="1" t="s">
        <v>48</v>
      </c>
      <c r="D761" s="1">
        <v>16270</v>
      </c>
      <c r="E761" s="1">
        <v>83805</v>
      </c>
      <c r="F761" s="4" t="s">
        <v>8</v>
      </c>
    </row>
    <row r="762" spans="1:6" x14ac:dyDescent="0.25">
      <c r="A762" s="3">
        <v>2021</v>
      </c>
      <c r="B762" s="1" t="s">
        <v>61</v>
      </c>
      <c r="C762" s="1" t="s">
        <v>49</v>
      </c>
      <c r="D762" s="1">
        <v>76169</v>
      </c>
      <c r="E762" s="1">
        <v>92718</v>
      </c>
      <c r="F762" s="4" t="s">
        <v>10</v>
      </c>
    </row>
    <row r="763" spans="1:6" x14ac:dyDescent="0.25">
      <c r="A763" s="3">
        <v>2021</v>
      </c>
      <c r="B763" s="1" t="s">
        <v>61</v>
      </c>
      <c r="C763" s="1" t="s">
        <v>50</v>
      </c>
      <c r="D763" s="1">
        <v>11885</v>
      </c>
      <c r="E763" s="1">
        <v>76967</v>
      </c>
      <c r="F763" s="4" t="s">
        <v>8</v>
      </c>
    </row>
    <row r="764" spans="1:6" x14ac:dyDescent="0.25">
      <c r="A764" s="3">
        <v>2021</v>
      </c>
      <c r="B764" s="1" t="s">
        <v>61</v>
      </c>
      <c r="C764" s="1" t="s">
        <v>51</v>
      </c>
      <c r="D764" s="1">
        <v>1709</v>
      </c>
      <c r="E764" s="1">
        <v>80642</v>
      </c>
      <c r="F764" s="4" t="s">
        <v>8</v>
      </c>
    </row>
    <row r="765" spans="1:6" x14ac:dyDescent="0.25">
      <c r="A765" s="3">
        <v>2021</v>
      </c>
      <c r="B765" s="1" t="s">
        <v>61</v>
      </c>
      <c r="C765" s="1" t="s">
        <v>52</v>
      </c>
      <c r="D765" s="1">
        <v>22249</v>
      </c>
      <c r="E765" s="1">
        <v>94029</v>
      </c>
      <c r="F765" s="4" t="s">
        <v>10</v>
      </c>
    </row>
    <row r="766" spans="1:6" x14ac:dyDescent="0.25">
      <c r="A766" s="3">
        <v>2021</v>
      </c>
      <c r="B766" s="1" t="s">
        <v>61</v>
      </c>
      <c r="C766" s="1" t="s">
        <v>53</v>
      </c>
      <c r="D766" s="1">
        <v>17624</v>
      </c>
      <c r="E766" s="1">
        <v>91242</v>
      </c>
      <c r="F766" s="4" t="s">
        <v>10</v>
      </c>
    </row>
    <row r="767" spans="1:6" x14ac:dyDescent="0.25">
      <c r="A767" s="3">
        <v>2021</v>
      </c>
      <c r="B767" s="1" t="s">
        <v>61</v>
      </c>
      <c r="C767" s="1" t="s">
        <v>54</v>
      </c>
      <c r="D767" s="1">
        <v>4003</v>
      </c>
      <c r="E767" s="1">
        <v>60528</v>
      </c>
      <c r="F767" s="4" t="s">
        <v>8</v>
      </c>
    </row>
    <row r="768" spans="1:6" x14ac:dyDescent="0.25">
      <c r="A768" s="3">
        <v>2021</v>
      </c>
      <c r="B768" s="1" t="s">
        <v>61</v>
      </c>
      <c r="C768" s="1" t="s">
        <v>55</v>
      </c>
      <c r="D768" s="1">
        <v>14066</v>
      </c>
      <c r="E768" s="1">
        <v>80040</v>
      </c>
      <c r="F768" s="4" t="s">
        <v>8</v>
      </c>
    </row>
    <row r="769" spans="1:6" x14ac:dyDescent="0.25">
      <c r="A769" s="3">
        <v>2021</v>
      </c>
      <c r="B769" s="1" t="s">
        <v>61</v>
      </c>
      <c r="C769" s="1" t="s">
        <v>56</v>
      </c>
      <c r="D769" s="1">
        <v>2306</v>
      </c>
      <c r="E769" s="1">
        <v>66849</v>
      </c>
      <c r="F769" s="4" t="s">
        <v>10</v>
      </c>
    </row>
    <row r="770" spans="1:6" x14ac:dyDescent="0.25">
      <c r="A770" s="3">
        <v>2021</v>
      </c>
      <c r="B770" s="1" t="s">
        <v>62</v>
      </c>
      <c r="C770" s="1" t="s">
        <v>7</v>
      </c>
      <c r="D770" s="1">
        <v>22186</v>
      </c>
      <c r="E770" s="1">
        <v>63061</v>
      </c>
      <c r="F770" s="4" t="s">
        <v>8</v>
      </c>
    </row>
    <row r="771" spans="1:6" x14ac:dyDescent="0.25">
      <c r="A771" s="3">
        <v>2021</v>
      </c>
      <c r="B771" s="1" t="s">
        <v>62</v>
      </c>
      <c r="C771" s="1" t="s">
        <v>9</v>
      </c>
      <c r="D771" s="1">
        <v>38940</v>
      </c>
      <c r="E771" s="1">
        <v>64892</v>
      </c>
      <c r="F771" s="4" t="s">
        <v>10</v>
      </c>
    </row>
    <row r="772" spans="1:6" x14ac:dyDescent="0.25">
      <c r="A772" s="3">
        <v>2021</v>
      </c>
      <c r="B772" s="1" t="s">
        <v>62</v>
      </c>
      <c r="C772" s="1" t="s">
        <v>11</v>
      </c>
      <c r="D772" s="1">
        <v>14911</v>
      </c>
      <c r="E772" s="1">
        <v>69354</v>
      </c>
      <c r="F772" s="4" t="s">
        <v>8</v>
      </c>
    </row>
    <row r="773" spans="1:6" x14ac:dyDescent="0.25">
      <c r="A773" s="3">
        <v>2021</v>
      </c>
      <c r="B773" s="1" t="s">
        <v>62</v>
      </c>
      <c r="C773" s="1" t="s">
        <v>12</v>
      </c>
      <c r="D773" s="1">
        <v>215691</v>
      </c>
      <c r="E773" s="1">
        <v>101348</v>
      </c>
      <c r="F773" s="4" t="s">
        <v>8</v>
      </c>
    </row>
    <row r="774" spans="1:6" x14ac:dyDescent="0.25">
      <c r="A774" s="3">
        <v>2021</v>
      </c>
      <c r="B774" s="1" t="s">
        <v>62</v>
      </c>
      <c r="C774" s="1" t="s">
        <v>13</v>
      </c>
      <c r="D774" s="1">
        <v>55003</v>
      </c>
      <c r="E774" s="1">
        <v>92477</v>
      </c>
      <c r="F774" s="4" t="s">
        <v>10</v>
      </c>
    </row>
    <row r="775" spans="1:6" x14ac:dyDescent="0.25">
      <c r="A775" s="3">
        <v>2021</v>
      </c>
      <c r="B775" s="1" t="s">
        <v>62</v>
      </c>
      <c r="C775" s="1" t="s">
        <v>14</v>
      </c>
      <c r="D775" s="1">
        <v>23755</v>
      </c>
      <c r="E775" s="1">
        <v>98139</v>
      </c>
      <c r="F775" s="4" t="s">
        <v>10</v>
      </c>
    </row>
    <row r="776" spans="1:6" x14ac:dyDescent="0.25">
      <c r="A776" s="3">
        <v>2021</v>
      </c>
      <c r="B776" s="1" t="s">
        <v>62</v>
      </c>
      <c r="C776" s="1" t="s">
        <v>15</v>
      </c>
      <c r="D776" s="1">
        <v>9421</v>
      </c>
      <c r="E776" s="1">
        <v>88658</v>
      </c>
      <c r="F776" s="4" t="s">
        <v>8</v>
      </c>
    </row>
    <row r="777" spans="1:6" x14ac:dyDescent="0.25">
      <c r="A777" s="3">
        <v>2021</v>
      </c>
      <c r="B777" s="1" t="s">
        <v>62</v>
      </c>
      <c r="C777" s="1" t="s">
        <v>16</v>
      </c>
      <c r="D777" s="1">
        <v>170397</v>
      </c>
      <c r="E777" s="1">
        <v>69740</v>
      </c>
      <c r="F777" s="4" t="s">
        <v>8</v>
      </c>
    </row>
    <row r="778" spans="1:6" x14ac:dyDescent="0.25">
      <c r="A778" s="3">
        <v>2021</v>
      </c>
      <c r="B778" s="1" t="s">
        <v>62</v>
      </c>
      <c r="C778" s="1" t="s">
        <v>17</v>
      </c>
      <c r="D778" s="1">
        <v>56304</v>
      </c>
      <c r="E778" s="1">
        <v>77861</v>
      </c>
      <c r="F778" s="4" t="s">
        <v>10</v>
      </c>
    </row>
    <row r="779" spans="1:6" x14ac:dyDescent="0.25">
      <c r="A779" s="3">
        <v>2021</v>
      </c>
      <c r="B779" s="1" t="s">
        <v>62</v>
      </c>
      <c r="C779" s="1" t="s">
        <v>18</v>
      </c>
      <c r="D779" s="1">
        <v>11359</v>
      </c>
      <c r="E779" s="1">
        <v>61072</v>
      </c>
      <c r="F779" s="4" t="s">
        <v>10</v>
      </c>
    </row>
    <row r="780" spans="1:6" x14ac:dyDescent="0.25">
      <c r="A780" s="3">
        <v>2021</v>
      </c>
      <c r="B780" s="1" t="s">
        <v>62</v>
      </c>
      <c r="C780" s="1" t="s">
        <v>19</v>
      </c>
      <c r="D780" s="1">
        <v>75870</v>
      </c>
      <c r="E780" s="1">
        <v>84228</v>
      </c>
      <c r="F780" s="4" t="s">
        <v>10</v>
      </c>
    </row>
    <row r="781" spans="1:6" x14ac:dyDescent="0.25">
      <c r="A781" s="3">
        <v>2021</v>
      </c>
      <c r="B781" s="1" t="s">
        <v>62</v>
      </c>
      <c r="C781" s="1" t="s">
        <v>20</v>
      </c>
      <c r="D781" s="1">
        <v>30165</v>
      </c>
      <c r="E781" s="1">
        <v>59817</v>
      </c>
      <c r="F781" s="4" t="s">
        <v>10</v>
      </c>
    </row>
    <row r="782" spans="1:6" x14ac:dyDescent="0.25">
      <c r="A782" s="3">
        <v>2021</v>
      </c>
      <c r="B782" s="1" t="s">
        <v>62</v>
      </c>
      <c r="C782" s="1" t="s">
        <v>21</v>
      </c>
      <c r="D782" s="1">
        <v>16421</v>
      </c>
      <c r="E782" s="1">
        <v>62755</v>
      </c>
      <c r="F782" s="4" t="s">
        <v>10</v>
      </c>
    </row>
    <row r="783" spans="1:6" x14ac:dyDescent="0.25">
      <c r="A783" s="3">
        <v>2021</v>
      </c>
      <c r="B783" s="1" t="s">
        <v>62</v>
      </c>
      <c r="C783" s="1" t="s">
        <v>22</v>
      </c>
      <c r="D783" s="1">
        <v>16598</v>
      </c>
      <c r="E783" s="1">
        <v>70554</v>
      </c>
      <c r="F783" s="4" t="s">
        <v>8</v>
      </c>
    </row>
    <row r="784" spans="1:6" x14ac:dyDescent="0.25">
      <c r="A784" s="3">
        <v>2021</v>
      </c>
      <c r="B784" s="1" t="s">
        <v>62</v>
      </c>
      <c r="C784" s="1" t="s">
        <v>23</v>
      </c>
      <c r="D784" s="1">
        <v>20866</v>
      </c>
      <c r="E784" s="1">
        <v>58511</v>
      </c>
      <c r="F784" s="4" t="s">
        <v>8</v>
      </c>
    </row>
    <row r="785" spans="1:6" x14ac:dyDescent="0.25">
      <c r="A785" s="3">
        <v>2021</v>
      </c>
      <c r="B785" s="1" t="s">
        <v>62</v>
      </c>
      <c r="C785" s="1" t="s">
        <v>24</v>
      </c>
      <c r="D785" s="1">
        <v>25304</v>
      </c>
      <c r="E785" s="1">
        <v>63624</v>
      </c>
      <c r="F785" s="4" t="s">
        <v>10</v>
      </c>
    </row>
    <row r="786" spans="1:6" x14ac:dyDescent="0.25">
      <c r="A786" s="3">
        <v>2021</v>
      </c>
      <c r="B786" s="1" t="s">
        <v>62</v>
      </c>
      <c r="C786" s="1" t="s">
        <v>25</v>
      </c>
      <c r="D786" s="1">
        <v>10504</v>
      </c>
      <c r="E786" s="1">
        <v>66893</v>
      </c>
      <c r="F786" s="4" t="s">
        <v>8</v>
      </c>
    </row>
    <row r="787" spans="1:6" x14ac:dyDescent="0.25">
      <c r="A787" s="3">
        <v>2021</v>
      </c>
      <c r="B787" s="1" t="s">
        <v>62</v>
      </c>
      <c r="C787" s="1" t="s">
        <v>26</v>
      </c>
      <c r="D787" s="1">
        <v>44172</v>
      </c>
      <c r="E787" s="1">
        <v>88573</v>
      </c>
      <c r="F787" s="4" t="s">
        <v>8</v>
      </c>
    </row>
    <row r="788" spans="1:6" x14ac:dyDescent="0.25">
      <c r="A788" s="3">
        <v>2021</v>
      </c>
      <c r="B788" s="1" t="s">
        <v>62</v>
      </c>
      <c r="C788" s="1" t="s">
        <v>27</v>
      </c>
      <c r="D788" s="1">
        <v>47892</v>
      </c>
      <c r="E788" s="1">
        <v>119872</v>
      </c>
      <c r="F788" s="4" t="s">
        <v>10</v>
      </c>
    </row>
    <row r="789" spans="1:6" x14ac:dyDescent="0.25">
      <c r="A789" s="3">
        <v>2021</v>
      </c>
      <c r="B789" s="1" t="s">
        <v>62</v>
      </c>
      <c r="C789" s="1" t="s">
        <v>28</v>
      </c>
      <c r="D789" s="1">
        <v>44483</v>
      </c>
      <c r="E789" s="1">
        <v>76805</v>
      </c>
      <c r="F789" s="4" t="s">
        <v>10</v>
      </c>
    </row>
    <row r="790" spans="1:6" x14ac:dyDescent="0.25">
      <c r="A790" s="3">
        <v>2021</v>
      </c>
      <c r="B790" s="1" t="s">
        <v>62</v>
      </c>
      <c r="C790" s="1" t="s">
        <v>29</v>
      </c>
      <c r="D790" s="1">
        <v>32903</v>
      </c>
      <c r="E790" s="1">
        <v>91736</v>
      </c>
      <c r="F790" s="4" t="s">
        <v>8</v>
      </c>
    </row>
    <row r="791" spans="1:6" x14ac:dyDescent="0.25">
      <c r="A791" s="3">
        <v>2021</v>
      </c>
      <c r="B791" s="1" t="s">
        <v>62</v>
      </c>
      <c r="C791" s="1" t="s">
        <v>30</v>
      </c>
      <c r="D791" s="1">
        <v>12421</v>
      </c>
      <c r="E791" s="1">
        <v>49023</v>
      </c>
      <c r="F791" s="4" t="s">
        <v>8</v>
      </c>
    </row>
    <row r="792" spans="1:6" x14ac:dyDescent="0.25">
      <c r="A792" s="3">
        <v>2021</v>
      </c>
      <c r="B792" s="1" t="s">
        <v>62</v>
      </c>
      <c r="C792" s="1" t="s">
        <v>31</v>
      </c>
      <c r="D792" s="1">
        <v>34349</v>
      </c>
      <c r="E792" s="1">
        <v>74700</v>
      </c>
      <c r="F792" s="4" t="s">
        <v>10</v>
      </c>
    </row>
    <row r="793" spans="1:6" x14ac:dyDescent="0.25">
      <c r="A793" s="3">
        <v>2021</v>
      </c>
      <c r="B793" s="1" t="s">
        <v>62</v>
      </c>
      <c r="C793" s="1" t="s">
        <v>32</v>
      </c>
      <c r="D793" s="1">
        <v>9482</v>
      </c>
      <c r="E793" s="1">
        <v>60553</v>
      </c>
      <c r="F793" s="4" t="s">
        <v>8</v>
      </c>
    </row>
    <row r="794" spans="1:6" x14ac:dyDescent="0.25">
      <c r="A794" s="3">
        <v>2021</v>
      </c>
      <c r="B794" s="1" t="s">
        <v>62</v>
      </c>
      <c r="C794" s="1" t="s">
        <v>33</v>
      </c>
      <c r="D794" s="1">
        <v>11737</v>
      </c>
      <c r="E794" s="1">
        <v>66603</v>
      </c>
      <c r="F794" s="4" t="s">
        <v>10</v>
      </c>
    </row>
    <row r="795" spans="1:6" x14ac:dyDescent="0.25">
      <c r="A795" s="3">
        <v>2021</v>
      </c>
      <c r="B795" s="1" t="s">
        <v>62</v>
      </c>
      <c r="C795" s="1" t="s">
        <v>34</v>
      </c>
      <c r="D795" s="1">
        <v>20106</v>
      </c>
      <c r="E795" s="1">
        <v>68008</v>
      </c>
      <c r="F795" s="4" t="s">
        <v>8</v>
      </c>
    </row>
    <row r="796" spans="1:6" x14ac:dyDescent="0.25">
      <c r="A796" s="3">
        <v>2021</v>
      </c>
      <c r="B796" s="1" t="s">
        <v>62</v>
      </c>
      <c r="C796" s="1" t="s">
        <v>35</v>
      </c>
      <c r="D796" s="1">
        <v>12808</v>
      </c>
      <c r="E796" s="1">
        <v>86647</v>
      </c>
      <c r="F796" s="4" t="s">
        <v>8</v>
      </c>
    </row>
    <row r="797" spans="1:6" x14ac:dyDescent="0.25">
      <c r="A797" s="3">
        <v>2021</v>
      </c>
      <c r="B797" s="1" t="s">
        <v>62</v>
      </c>
      <c r="C797" s="1" t="s">
        <v>36</v>
      </c>
      <c r="D797" s="1">
        <v>52040</v>
      </c>
      <c r="E797" s="1">
        <v>100022</v>
      </c>
      <c r="F797" s="4" t="s">
        <v>10</v>
      </c>
    </row>
    <row r="798" spans="1:6" x14ac:dyDescent="0.25">
      <c r="A798" s="3">
        <v>2021</v>
      </c>
      <c r="B798" s="1" t="s">
        <v>62</v>
      </c>
      <c r="C798" s="1" t="s">
        <v>37</v>
      </c>
      <c r="D798" s="1">
        <v>11347</v>
      </c>
      <c r="E798" s="1">
        <v>70156</v>
      </c>
      <c r="F798" s="4" t="s">
        <v>10</v>
      </c>
    </row>
    <row r="799" spans="1:6" x14ac:dyDescent="0.25">
      <c r="A799" s="3">
        <v>2021</v>
      </c>
      <c r="B799" s="1" t="s">
        <v>62</v>
      </c>
      <c r="C799" s="1" t="s">
        <v>38</v>
      </c>
      <c r="D799" s="1">
        <v>112890</v>
      </c>
      <c r="E799" s="1">
        <v>105615</v>
      </c>
      <c r="F799" s="4" t="s">
        <v>8</v>
      </c>
    </row>
    <row r="800" spans="1:6" x14ac:dyDescent="0.25">
      <c r="A800" s="3">
        <v>2021</v>
      </c>
      <c r="B800" s="1" t="s">
        <v>62</v>
      </c>
      <c r="C800" s="1" t="s">
        <v>39</v>
      </c>
      <c r="D800" s="1">
        <v>61321</v>
      </c>
      <c r="E800" s="1">
        <v>73705</v>
      </c>
      <c r="F800" s="4" t="s">
        <v>8</v>
      </c>
    </row>
    <row r="801" spans="1:6" x14ac:dyDescent="0.25">
      <c r="A801" s="3">
        <v>2021</v>
      </c>
      <c r="B801" s="1" t="s">
        <v>62</v>
      </c>
      <c r="C801" s="1" t="s">
        <v>40</v>
      </c>
      <c r="D801" s="1">
        <v>5198</v>
      </c>
      <c r="E801" s="1">
        <v>69897</v>
      </c>
      <c r="F801" s="4" t="s">
        <v>10</v>
      </c>
    </row>
    <row r="802" spans="1:6" x14ac:dyDescent="0.25">
      <c r="A802" s="3">
        <v>2021</v>
      </c>
      <c r="B802" s="1" t="s">
        <v>62</v>
      </c>
      <c r="C802" s="1" t="s">
        <v>41</v>
      </c>
      <c r="D802" s="1">
        <v>54330</v>
      </c>
      <c r="E802" s="1">
        <v>72752</v>
      </c>
      <c r="F802" s="4" t="s">
        <v>10</v>
      </c>
    </row>
    <row r="803" spans="1:6" x14ac:dyDescent="0.25">
      <c r="A803" s="3">
        <v>2021</v>
      </c>
      <c r="B803" s="1" t="s">
        <v>62</v>
      </c>
      <c r="C803" s="1" t="s">
        <v>42</v>
      </c>
      <c r="D803" s="1">
        <v>21148</v>
      </c>
      <c r="E803" s="1">
        <v>60841</v>
      </c>
      <c r="F803" s="4" t="s">
        <v>10</v>
      </c>
    </row>
    <row r="804" spans="1:6" x14ac:dyDescent="0.25">
      <c r="A804" s="3">
        <v>2021</v>
      </c>
      <c r="B804" s="1" t="s">
        <v>62</v>
      </c>
      <c r="C804" s="1" t="s">
        <v>43</v>
      </c>
      <c r="D804" s="1">
        <v>26161</v>
      </c>
      <c r="E804" s="1">
        <v>79460</v>
      </c>
      <c r="F804" s="4" t="s">
        <v>10</v>
      </c>
    </row>
    <row r="805" spans="1:6" x14ac:dyDescent="0.25">
      <c r="A805" s="3">
        <v>2021</v>
      </c>
      <c r="B805" s="1" t="s">
        <v>62</v>
      </c>
      <c r="C805" s="1" t="s">
        <v>44</v>
      </c>
      <c r="D805" s="1">
        <v>64541</v>
      </c>
      <c r="E805" s="1">
        <v>87681</v>
      </c>
      <c r="F805" s="4" t="s">
        <v>10</v>
      </c>
    </row>
    <row r="806" spans="1:6" x14ac:dyDescent="0.25">
      <c r="A806" s="3">
        <v>2021</v>
      </c>
      <c r="B806" s="1" t="s">
        <v>62</v>
      </c>
      <c r="C806" s="1" t="s">
        <v>45</v>
      </c>
      <c r="D806" s="1">
        <v>9043</v>
      </c>
      <c r="E806" s="1">
        <v>74454</v>
      </c>
      <c r="F806" s="4" t="s">
        <v>8</v>
      </c>
    </row>
    <row r="807" spans="1:6" x14ac:dyDescent="0.25">
      <c r="A807" s="3">
        <v>2021</v>
      </c>
      <c r="B807" s="1" t="s">
        <v>62</v>
      </c>
      <c r="C807" s="1" t="s">
        <v>46</v>
      </c>
      <c r="D807" s="1">
        <v>29329</v>
      </c>
      <c r="E807" s="1">
        <v>58492</v>
      </c>
      <c r="F807" s="4" t="s">
        <v>8</v>
      </c>
    </row>
    <row r="808" spans="1:6" x14ac:dyDescent="0.25">
      <c r="A808" s="3">
        <v>2021</v>
      </c>
      <c r="B808" s="1" t="s">
        <v>62</v>
      </c>
      <c r="C808" s="1" t="s">
        <v>47</v>
      </c>
      <c r="D808" s="1">
        <v>5498</v>
      </c>
      <c r="E808" s="1">
        <v>64619</v>
      </c>
      <c r="F808" s="4" t="s">
        <v>10</v>
      </c>
    </row>
    <row r="809" spans="1:6" x14ac:dyDescent="0.25">
      <c r="A809" s="3">
        <v>2021</v>
      </c>
      <c r="B809" s="1" t="s">
        <v>62</v>
      </c>
      <c r="C809" s="1" t="s">
        <v>48</v>
      </c>
      <c r="D809" s="1">
        <v>30774</v>
      </c>
      <c r="E809" s="1">
        <v>68990</v>
      </c>
      <c r="F809" s="4" t="s">
        <v>8</v>
      </c>
    </row>
    <row r="810" spans="1:6" x14ac:dyDescent="0.25">
      <c r="A810" s="3">
        <v>2022</v>
      </c>
      <c r="B810" s="1" t="s">
        <v>62</v>
      </c>
      <c r="C810" s="1" t="s">
        <v>49</v>
      </c>
      <c r="D810" s="1">
        <v>139953</v>
      </c>
      <c r="E810" s="1">
        <v>83197</v>
      </c>
      <c r="F810" s="4" t="s">
        <v>8</v>
      </c>
    </row>
    <row r="811" spans="1:6" x14ac:dyDescent="0.25">
      <c r="A811" s="3">
        <v>2022</v>
      </c>
      <c r="B811" s="1" t="s">
        <v>62</v>
      </c>
      <c r="C811" s="1" t="s">
        <v>50</v>
      </c>
      <c r="D811" s="1">
        <v>24485</v>
      </c>
      <c r="E811" s="1">
        <v>70641</v>
      </c>
      <c r="F811" s="4" t="s">
        <v>10</v>
      </c>
    </row>
    <row r="812" spans="1:6" x14ac:dyDescent="0.25">
      <c r="A812" s="3">
        <v>2022</v>
      </c>
      <c r="B812" s="1" t="s">
        <v>62</v>
      </c>
      <c r="C812" s="1" t="s">
        <v>51</v>
      </c>
      <c r="D812" s="1">
        <v>5970</v>
      </c>
      <c r="E812" s="1">
        <v>74986</v>
      </c>
      <c r="F812" s="4" t="s">
        <v>10</v>
      </c>
    </row>
    <row r="813" spans="1:6" x14ac:dyDescent="0.25">
      <c r="A813" s="3">
        <v>2022</v>
      </c>
      <c r="B813" s="1" t="s">
        <v>62</v>
      </c>
      <c r="C813" s="1" t="s">
        <v>52</v>
      </c>
      <c r="D813" s="1">
        <v>59342</v>
      </c>
      <c r="E813" s="1">
        <v>96327</v>
      </c>
      <c r="F813" s="4" t="s">
        <v>8</v>
      </c>
    </row>
    <row r="814" spans="1:6" x14ac:dyDescent="0.25">
      <c r="A814" s="3">
        <v>2022</v>
      </c>
      <c r="B814" s="1" t="s">
        <v>62</v>
      </c>
      <c r="C814" s="1" t="s">
        <v>53</v>
      </c>
      <c r="D814" s="1">
        <v>41249</v>
      </c>
      <c r="E814" s="1">
        <v>91460</v>
      </c>
      <c r="F814" s="4" t="s">
        <v>8</v>
      </c>
    </row>
    <row r="815" spans="1:6" x14ac:dyDescent="0.25">
      <c r="A815" s="3">
        <v>2022</v>
      </c>
      <c r="B815" s="1" t="s">
        <v>62</v>
      </c>
      <c r="C815" s="1" t="s">
        <v>54</v>
      </c>
      <c r="D815" s="1">
        <v>8381</v>
      </c>
      <c r="E815" s="1">
        <v>58180</v>
      </c>
      <c r="F815" s="4" t="s">
        <v>10</v>
      </c>
    </row>
    <row r="816" spans="1:6" x14ac:dyDescent="0.25">
      <c r="A816" s="3">
        <v>2022</v>
      </c>
      <c r="B816" s="1" t="s">
        <v>62</v>
      </c>
      <c r="C816" s="1" t="s">
        <v>55</v>
      </c>
      <c r="D816" s="1">
        <v>26927</v>
      </c>
      <c r="E816" s="1">
        <v>69192</v>
      </c>
      <c r="F816" s="4" t="s">
        <v>8</v>
      </c>
    </row>
    <row r="817" spans="1:6" x14ac:dyDescent="0.25">
      <c r="A817" s="3">
        <v>2022</v>
      </c>
      <c r="B817" s="1" t="s">
        <v>62</v>
      </c>
      <c r="C817" s="1" t="s">
        <v>56</v>
      </c>
      <c r="D817" s="1">
        <v>4728</v>
      </c>
      <c r="E817" s="1">
        <v>62253</v>
      </c>
      <c r="F817" s="4" t="s">
        <v>10</v>
      </c>
    </row>
    <row r="818" spans="1:6" x14ac:dyDescent="0.25">
      <c r="A818" s="3">
        <v>2022</v>
      </c>
      <c r="B818" s="1" t="s">
        <v>63</v>
      </c>
      <c r="C818" s="1" t="s">
        <v>7</v>
      </c>
      <c r="D818" s="1">
        <v>13692</v>
      </c>
      <c r="E818" s="1">
        <v>53785</v>
      </c>
      <c r="F818" s="4" t="s">
        <v>8</v>
      </c>
    </row>
    <row r="819" spans="1:6" x14ac:dyDescent="0.25">
      <c r="A819" s="3">
        <v>2022</v>
      </c>
      <c r="B819" s="1" t="s">
        <v>63</v>
      </c>
      <c r="C819" s="1" t="s">
        <v>9</v>
      </c>
      <c r="D819" s="1">
        <v>19924</v>
      </c>
      <c r="E819" s="1">
        <v>58632</v>
      </c>
      <c r="F819" s="4" t="s">
        <v>8</v>
      </c>
    </row>
    <row r="820" spans="1:6" x14ac:dyDescent="0.25">
      <c r="A820" s="3">
        <v>2022</v>
      </c>
      <c r="B820" s="1" t="s">
        <v>63</v>
      </c>
      <c r="C820" s="1" t="s">
        <v>11</v>
      </c>
      <c r="D820" s="1">
        <v>15780</v>
      </c>
      <c r="E820" s="1">
        <v>49983</v>
      </c>
      <c r="F820" s="4" t="s">
        <v>10</v>
      </c>
    </row>
    <row r="821" spans="1:6" x14ac:dyDescent="0.25">
      <c r="A821" s="3">
        <v>2022</v>
      </c>
      <c r="B821" s="1" t="s">
        <v>63</v>
      </c>
      <c r="C821" s="1" t="s">
        <v>12</v>
      </c>
      <c r="D821" s="1">
        <v>639529</v>
      </c>
      <c r="E821" s="1">
        <v>59909</v>
      </c>
      <c r="F821" s="4" t="s">
        <v>10</v>
      </c>
    </row>
    <row r="822" spans="1:6" x14ac:dyDescent="0.25">
      <c r="A822" s="3">
        <v>2022</v>
      </c>
      <c r="B822" s="1" t="s">
        <v>63</v>
      </c>
      <c r="C822" s="1" t="s">
        <v>13</v>
      </c>
      <c r="D822" s="1">
        <v>21747</v>
      </c>
      <c r="E822" s="1">
        <v>57600</v>
      </c>
      <c r="F822" s="4" t="s">
        <v>8</v>
      </c>
    </row>
    <row r="823" spans="1:6" x14ac:dyDescent="0.25">
      <c r="A823" s="3">
        <v>2022</v>
      </c>
      <c r="B823" s="1" t="s">
        <v>63</v>
      </c>
      <c r="C823" s="1" t="s">
        <v>14</v>
      </c>
      <c r="D823" s="1">
        <v>13478</v>
      </c>
      <c r="E823" s="1">
        <v>63419</v>
      </c>
      <c r="F823" s="4" t="s">
        <v>8</v>
      </c>
    </row>
    <row r="824" spans="1:6" x14ac:dyDescent="0.25">
      <c r="A824" s="3">
        <v>2022</v>
      </c>
      <c r="B824" s="1" t="s">
        <v>63</v>
      </c>
      <c r="C824" s="1" t="s">
        <v>15</v>
      </c>
      <c r="D824" s="1">
        <v>5386</v>
      </c>
      <c r="E824" s="1">
        <v>61284</v>
      </c>
      <c r="F824" s="4" t="s">
        <v>10</v>
      </c>
    </row>
    <row r="825" spans="1:6" x14ac:dyDescent="0.25">
      <c r="A825" s="3">
        <v>2022</v>
      </c>
      <c r="B825" s="1" t="s">
        <v>63</v>
      </c>
      <c r="C825" s="1" t="s">
        <v>16</v>
      </c>
      <c r="D825" s="1">
        <v>76615</v>
      </c>
      <c r="E825" s="1">
        <v>58039</v>
      </c>
      <c r="F825" s="4" t="s">
        <v>10</v>
      </c>
    </row>
    <row r="826" spans="1:6" x14ac:dyDescent="0.25">
      <c r="A826" s="3">
        <v>2022</v>
      </c>
      <c r="B826" s="1" t="s">
        <v>63</v>
      </c>
      <c r="C826" s="1" t="s">
        <v>17</v>
      </c>
      <c r="D826" s="1">
        <v>29998</v>
      </c>
      <c r="E826" s="1">
        <v>59810</v>
      </c>
      <c r="F826" s="4" t="s">
        <v>10</v>
      </c>
    </row>
    <row r="827" spans="1:6" x14ac:dyDescent="0.25">
      <c r="A827" s="3">
        <v>2022</v>
      </c>
      <c r="B827" s="1" t="s">
        <v>63</v>
      </c>
      <c r="C827" s="1" t="s">
        <v>18</v>
      </c>
      <c r="D827" s="1">
        <v>8163</v>
      </c>
      <c r="E827" s="1">
        <v>49475</v>
      </c>
      <c r="F827" s="4" t="s">
        <v>10</v>
      </c>
    </row>
    <row r="828" spans="1:6" x14ac:dyDescent="0.25">
      <c r="A828" s="3">
        <v>2022</v>
      </c>
      <c r="B828" s="1" t="s">
        <v>63</v>
      </c>
      <c r="C828" s="1" t="s">
        <v>19</v>
      </c>
      <c r="D828" s="1">
        <v>35102</v>
      </c>
      <c r="E828" s="1">
        <v>58038</v>
      </c>
      <c r="F828" s="4" t="s">
        <v>10</v>
      </c>
    </row>
    <row r="829" spans="1:6" x14ac:dyDescent="0.25">
      <c r="A829" s="3">
        <v>2022</v>
      </c>
      <c r="B829" s="1" t="s">
        <v>63</v>
      </c>
      <c r="C829" s="1" t="s">
        <v>20</v>
      </c>
      <c r="D829" s="1">
        <v>16247</v>
      </c>
      <c r="E829" s="1">
        <v>55107</v>
      </c>
      <c r="F829" s="4" t="s">
        <v>8</v>
      </c>
    </row>
    <row r="830" spans="1:6" x14ac:dyDescent="0.25">
      <c r="A830" s="3">
        <v>2022</v>
      </c>
      <c r="B830" s="1" t="s">
        <v>63</v>
      </c>
      <c r="C830" s="1" t="s">
        <v>21</v>
      </c>
      <c r="D830" s="1">
        <v>11966</v>
      </c>
      <c r="E830" s="1">
        <v>50392</v>
      </c>
      <c r="F830" s="4" t="s">
        <v>8</v>
      </c>
    </row>
    <row r="831" spans="1:6" x14ac:dyDescent="0.25">
      <c r="A831" s="3">
        <v>2022</v>
      </c>
      <c r="B831" s="1" t="s">
        <v>63</v>
      </c>
      <c r="C831" s="1" t="s">
        <v>22</v>
      </c>
      <c r="D831" s="1">
        <v>10085</v>
      </c>
      <c r="E831" s="1">
        <v>49909</v>
      </c>
      <c r="F831" s="4" t="s">
        <v>10</v>
      </c>
    </row>
    <row r="832" spans="1:6" x14ac:dyDescent="0.25">
      <c r="A832" s="3">
        <v>2022</v>
      </c>
      <c r="B832" s="1" t="s">
        <v>63</v>
      </c>
      <c r="C832" s="1" t="s">
        <v>23</v>
      </c>
      <c r="D832" s="1">
        <v>18442</v>
      </c>
      <c r="E832" s="1">
        <v>55141</v>
      </c>
      <c r="F832" s="4" t="s">
        <v>8</v>
      </c>
    </row>
    <row r="833" spans="1:6" x14ac:dyDescent="0.25">
      <c r="A833" s="3">
        <v>2022</v>
      </c>
      <c r="B833" s="1" t="s">
        <v>63</v>
      </c>
      <c r="C833" s="1" t="s">
        <v>24</v>
      </c>
      <c r="D833" s="1">
        <v>16110</v>
      </c>
      <c r="E833" s="1">
        <v>50832</v>
      </c>
      <c r="F833" s="4" t="s">
        <v>8</v>
      </c>
    </row>
    <row r="834" spans="1:6" x14ac:dyDescent="0.25">
      <c r="A834" s="3">
        <v>2022</v>
      </c>
      <c r="B834" s="1" t="s">
        <v>63</v>
      </c>
      <c r="C834" s="1" t="s">
        <v>25</v>
      </c>
      <c r="D834" s="1">
        <v>5474</v>
      </c>
      <c r="E834" s="1">
        <v>55342</v>
      </c>
      <c r="F834" s="4" t="s">
        <v>10</v>
      </c>
    </row>
    <row r="835" spans="1:6" x14ac:dyDescent="0.25">
      <c r="A835" s="3">
        <v>2022</v>
      </c>
      <c r="B835" s="1" t="s">
        <v>63</v>
      </c>
      <c r="C835" s="1" t="s">
        <v>26</v>
      </c>
      <c r="D835" s="1">
        <v>21419</v>
      </c>
      <c r="E835" s="1">
        <v>61476</v>
      </c>
      <c r="F835" s="4" t="s">
        <v>10</v>
      </c>
    </row>
    <row r="836" spans="1:6" x14ac:dyDescent="0.25">
      <c r="A836" s="3">
        <v>2022</v>
      </c>
      <c r="B836" s="1" t="s">
        <v>63</v>
      </c>
      <c r="C836" s="1" t="s">
        <v>27</v>
      </c>
      <c r="D836" s="1">
        <v>68761</v>
      </c>
      <c r="E836" s="1">
        <v>65886</v>
      </c>
      <c r="F836" s="4" t="s">
        <v>8</v>
      </c>
    </row>
    <row r="837" spans="1:6" x14ac:dyDescent="0.25">
      <c r="A837" s="3">
        <v>2022</v>
      </c>
      <c r="B837" s="1" t="s">
        <v>63</v>
      </c>
      <c r="C837" s="1" t="s">
        <v>28</v>
      </c>
      <c r="D837" s="1">
        <v>25357</v>
      </c>
      <c r="E837" s="1">
        <v>56845</v>
      </c>
      <c r="F837" s="4" t="s">
        <v>8</v>
      </c>
    </row>
    <row r="838" spans="1:6" x14ac:dyDescent="0.25">
      <c r="A838" s="3">
        <v>2022</v>
      </c>
      <c r="B838" s="1" t="s">
        <v>63</v>
      </c>
      <c r="C838" s="1" t="s">
        <v>29</v>
      </c>
      <c r="D838" s="1">
        <v>20728</v>
      </c>
      <c r="E838" s="1">
        <v>58656</v>
      </c>
      <c r="F838" s="4" t="s">
        <v>10</v>
      </c>
    </row>
    <row r="839" spans="1:6" x14ac:dyDescent="0.25">
      <c r="A839" s="3">
        <v>2022</v>
      </c>
      <c r="B839" s="1" t="s">
        <v>63</v>
      </c>
      <c r="C839" s="1" t="s">
        <v>30</v>
      </c>
      <c r="D839" s="1">
        <v>7557</v>
      </c>
      <c r="E839" s="1">
        <v>48620</v>
      </c>
      <c r="F839" s="4" t="s">
        <v>8</v>
      </c>
    </row>
    <row r="840" spans="1:6" x14ac:dyDescent="0.25">
      <c r="A840" s="3">
        <v>2022</v>
      </c>
      <c r="B840" s="1" t="s">
        <v>63</v>
      </c>
      <c r="C840" s="1" t="s">
        <v>31</v>
      </c>
      <c r="D840" s="1">
        <v>52078</v>
      </c>
      <c r="E840" s="1">
        <v>53562</v>
      </c>
      <c r="F840" s="4" t="s">
        <v>10</v>
      </c>
    </row>
    <row r="841" spans="1:6" x14ac:dyDescent="0.25">
      <c r="A841" s="3">
        <v>2022</v>
      </c>
      <c r="B841" s="1" t="s">
        <v>63</v>
      </c>
      <c r="C841" s="1" t="s">
        <v>32</v>
      </c>
      <c r="D841" s="1">
        <v>4834</v>
      </c>
      <c r="E841" s="1">
        <v>55258</v>
      </c>
      <c r="F841" s="4" t="s">
        <v>8</v>
      </c>
    </row>
    <row r="842" spans="1:6" x14ac:dyDescent="0.25">
      <c r="A842" s="3">
        <v>2022</v>
      </c>
      <c r="B842" s="1" t="s">
        <v>63</v>
      </c>
      <c r="C842" s="1" t="s">
        <v>33</v>
      </c>
      <c r="D842" s="1">
        <v>11559</v>
      </c>
      <c r="E842" s="1">
        <v>54735</v>
      </c>
      <c r="F842" s="4" t="s">
        <v>8</v>
      </c>
    </row>
    <row r="843" spans="1:6" x14ac:dyDescent="0.25">
      <c r="A843" s="3">
        <v>2022</v>
      </c>
      <c r="B843" s="1" t="s">
        <v>63</v>
      </c>
      <c r="C843" s="1" t="s">
        <v>34</v>
      </c>
      <c r="D843" s="1">
        <v>8934</v>
      </c>
      <c r="E843" s="1">
        <v>60808</v>
      </c>
      <c r="F843" s="4" t="s">
        <v>10</v>
      </c>
    </row>
    <row r="844" spans="1:6" x14ac:dyDescent="0.25">
      <c r="A844" s="3">
        <v>2022</v>
      </c>
      <c r="B844" s="1" t="s">
        <v>63</v>
      </c>
      <c r="C844" s="1" t="s">
        <v>35</v>
      </c>
      <c r="D844" s="1">
        <v>4773</v>
      </c>
      <c r="E844" s="1">
        <v>64363</v>
      </c>
      <c r="F844" s="4" t="s">
        <v>10</v>
      </c>
    </row>
    <row r="845" spans="1:6" x14ac:dyDescent="0.25">
      <c r="A845" s="3">
        <v>2022</v>
      </c>
      <c r="B845" s="1" t="s">
        <v>63</v>
      </c>
      <c r="C845" s="1" t="s">
        <v>36</v>
      </c>
      <c r="D845" s="1">
        <v>40687</v>
      </c>
      <c r="E845" s="1">
        <v>61124</v>
      </c>
      <c r="F845" s="4" t="s">
        <v>8</v>
      </c>
    </row>
    <row r="846" spans="1:6" x14ac:dyDescent="0.25">
      <c r="A846" s="3">
        <v>2022</v>
      </c>
      <c r="B846" s="1" t="s">
        <v>63</v>
      </c>
      <c r="C846" s="1" t="s">
        <v>37</v>
      </c>
      <c r="D846" s="1">
        <v>10974</v>
      </c>
      <c r="E846" s="1">
        <v>48852</v>
      </c>
      <c r="F846" s="4" t="s">
        <v>8</v>
      </c>
    </row>
    <row r="847" spans="1:6" x14ac:dyDescent="0.25">
      <c r="A847" s="3">
        <v>2022</v>
      </c>
      <c r="B847" s="1" t="s">
        <v>63</v>
      </c>
      <c r="C847" s="1" t="s">
        <v>38</v>
      </c>
      <c r="D847" s="1">
        <v>67202</v>
      </c>
      <c r="E847" s="1">
        <v>60638</v>
      </c>
      <c r="F847" s="4" t="s">
        <v>10</v>
      </c>
    </row>
    <row r="848" spans="1:6" x14ac:dyDescent="0.25">
      <c r="A848" s="3">
        <v>2022</v>
      </c>
      <c r="B848" s="1" t="s">
        <v>63</v>
      </c>
      <c r="C848" s="1" t="s">
        <v>39</v>
      </c>
      <c r="D848" s="1">
        <v>28199</v>
      </c>
      <c r="E848" s="1">
        <v>56123</v>
      </c>
      <c r="F848" s="4" t="s">
        <v>10</v>
      </c>
    </row>
    <row r="849" spans="1:6" x14ac:dyDescent="0.25">
      <c r="A849" s="3">
        <v>2022</v>
      </c>
      <c r="B849" s="1" t="s">
        <v>63</v>
      </c>
      <c r="C849" s="1" t="s">
        <v>40</v>
      </c>
      <c r="D849" s="1">
        <v>2581</v>
      </c>
      <c r="E849" s="1">
        <v>58585</v>
      </c>
      <c r="F849" s="4" t="s">
        <v>10</v>
      </c>
    </row>
    <row r="850" spans="1:6" x14ac:dyDescent="0.25">
      <c r="A850" s="3">
        <v>2022</v>
      </c>
      <c r="B850" s="1" t="s">
        <v>63</v>
      </c>
      <c r="C850" s="1" t="s">
        <v>41</v>
      </c>
      <c r="D850" s="1">
        <v>35525</v>
      </c>
      <c r="E850" s="1">
        <v>53891</v>
      </c>
      <c r="F850" s="4" t="s">
        <v>10</v>
      </c>
    </row>
    <row r="851" spans="1:6" x14ac:dyDescent="0.25">
      <c r="A851" s="3">
        <v>2022</v>
      </c>
      <c r="B851" s="1" t="s">
        <v>63</v>
      </c>
      <c r="C851" s="1" t="s">
        <v>42</v>
      </c>
      <c r="D851" s="1">
        <v>13345</v>
      </c>
      <c r="E851" s="1">
        <v>52841</v>
      </c>
      <c r="F851" s="4" t="s">
        <v>10</v>
      </c>
    </row>
    <row r="852" spans="1:6" x14ac:dyDescent="0.25">
      <c r="A852" s="3">
        <v>2022</v>
      </c>
      <c r="B852" s="1" t="s">
        <v>63</v>
      </c>
      <c r="C852" s="1" t="s">
        <v>43</v>
      </c>
      <c r="D852" s="1">
        <v>16113</v>
      </c>
      <c r="E852" s="1">
        <v>57842</v>
      </c>
      <c r="F852" s="4" t="s">
        <v>8</v>
      </c>
    </row>
    <row r="853" spans="1:6" x14ac:dyDescent="0.25">
      <c r="A853" s="3">
        <v>2022</v>
      </c>
      <c r="B853" s="1" t="s">
        <v>63</v>
      </c>
      <c r="C853" s="1" t="s">
        <v>44</v>
      </c>
      <c r="D853" s="1">
        <v>57945</v>
      </c>
      <c r="E853" s="1">
        <v>59416</v>
      </c>
      <c r="F853" s="4" t="s">
        <v>8</v>
      </c>
    </row>
    <row r="854" spans="1:6" x14ac:dyDescent="0.25">
      <c r="A854" s="3">
        <v>2022</v>
      </c>
      <c r="B854" s="1" t="s">
        <v>63</v>
      </c>
      <c r="C854" s="1" t="s">
        <v>45</v>
      </c>
      <c r="D854" s="1">
        <v>4664</v>
      </c>
      <c r="E854" s="1">
        <v>56458</v>
      </c>
      <c r="F854" s="4" t="s">
        <v>10</v>
      </c>
    </row>
    <row r="855" spans="1:6" x14ac:dyDescent="0.25">
      <c r="A855" s="3">
        <v>2022</v>
      </c>
      <c r="B855" s="1" t="s">
        <v>63</v>
      </c>
      <c r="C855" s="1" t="s">
        <v>46</v>
      </c>
      <c r="D855" s="1">
        <v>12757</v>
      </c>
      <c r="E855" s="1">
        <v>53296</v>
      </c>
      <c r="F855" s="4" t="s">
        <v>8</v>
      </c>
    </row>
    <row r="856" spans="1:6" x14ac:dyDescent="0.25">
      <c r="A856" s="3">
        <v>2022</v>
      </c>
      <c r="B856" s="1" t="s">
        <v>63</v>
      </c>
      <c r="C856" s="1" t="s">
        <v>47</v>
      </c>
      <c r="D856" s="1">
        <v>2904</v>
      </c>
      <c r="E856" s="1">
        <v>58412</v>
      </c>
      <c r="F856" s="4" t="s">
        <v>8</v>
      </c>
    </row>
    <row r="857" spans="1:6" x14ac:dyDescent="0.25">
      <c r="A857" s="3">
        <v>2022</v>
      </c>
      <c r="B857" s="1" t="s">
        <v>63</v>
      </c>
      <c r="C857" s="1" t="s">
        <v>48</v>
      </c>
      <c r="D857" s="1">
        <v>16563</v>
      </c>
      <c r="E857" s="1">
        <v>59183</v>
      </c>
      <c r="F857" s="4" t="s">
        <v>10</v>
      </c>
    </row>
    <row r="858" spans="1:6" x14ac:dyDescent="0.25">
      <c r="A858" s="3">
        <v>2022</v>
      </c>
      <c r="B858" s="1" t="s">
        <v>63</v>
      </c>
      <c r="C858" s="1" t="s">
        <v>49</v>
      </c>
      <c r="D858" s="1">
        <v>94237</v>
      </c>
      <c r="E858" s="1">
        <v>55322</v>
      </c>
      <c r="F858" s="4" t="s">
        <v>10</v>
      </c>
    </row>
    <row r="859" spans="1:6" x14ac:dyDescent="0.25">
      <c r="A859" s="3">
        <v>2022</v>
      </c>
      <c r="B859" s="1" t="s">
        <v>63</v>
      </c>
      <c r="C859" s="1" t="s">
        <v>50</v>
      </c>
      <c r="D859" s="1">
        <v>12857</v>
      </c>
      <c r="E859" s="1">
        <v>50983</v>
      </c>
      <c r="F859" s="4" t="s">
        <v>8</v>
      </c>
    </row>
    <row r="860" spans="1:6" x14ac:dyDescent="0.25">
      <c r="A860" s="3">
        <v>2022</v>
      </c>
      <c r="B860" s="1" t="s">
        <v>63</v>
      </c>
      <c r="C860" s="1" t="s">
        <v>51</v>
      </c>
      <c r="D860" s="1">
        <v>2503</v>
      </c>
      <c r="E860" s="1">
        <v>54501</v>
      </c>
      <c r="F860" s="4" t="s">
        <v>8</v>
      </c>
    </row>
    <row r="861" spans="1:6" x14ac:dyDescent="0.25">
      <c r="A861" s="3">
        <v>2022</v>
      </c>
      <c r="B861" s="1" t="s">
        <v>63</v>
      </c>
      <c r="C861" s="1" t="s">
        <v>52</v>
      </c>
      <c r="D861" s="1">
        <v>50144</v>
      </c>
      <c r="E861" s="1">
        <v>56876</v>
      </c>
      <c r="F861" s="4" t="s">
        <v>10</v>
      </c>
    </row>
    <row r="862" spans="1:6" x14ac:dyDescent="0.25">
      <c r="A862" s="3">
        <v>2022</v>
      </c>
      <c r="B862" s="1" t="s">
        <v>63</v>
      </c>
      <c r="C862" s="1" t="s">
        <v>53</v>
      </c>
      <c r="D862" s="1">
        <v>64023</v>
      </c>
      <c r="E862" s="1">
        <v>59267</v>
      </c>
      <c r="F862" s="4" t="s">
        <v>8</v>
      </c>
    </row>
    <row r="863" spans="1:6" x14ac:dyDescent="0.25">
      <c r="A863" s="3">
        <v>2022</v>
      </c>
      <c r="B863" s="1" t="s">
        <v>63</v>
      </c>
      <c r="C863" s="1" t="s">
        <v>54</v>
      </c>
      <c r="D863" s="1">
        <v>5755</v>
      </c>
      <c r="E863" s="1">
        <v>53876</v>
      </c>
      <c r="F863" s="4" t="s">
        <v>10</v>
      </c>
    </row>
    <row r="864" spans="1:6" x14ac:dyDescent="0.25">
      <c r="A864" s="3">
        <v>2022</v>
      </c>
      <c r="B864" s="1" t="s">
        <v>63</v>
      </c>
      <c r="C864" s="1" t="s">
        <v>55</v>
      </c>
      <c r="D864" s="1">
        <v>29257</v>
      </c>
      <c r="E864" s="1">
        <v>56951</v>
      </c>
      <c r="F864" s="4" t="s">
        <v>8</v>
      </c>
    </row>
    <row r="865" spans="1:6" x14ac:dyDescent="0.25">
      <c r="A865" s="3">
        <v>2022</v>
      </c>
      <c r="B865" s="1" t="s">
        <v>63</v>
      </c>
      <c r="C865" s="1" t="s">
        <v>56</v>
      </c>
      <c r="D865" s="1">
        <v>3384</v>
      </c>
      <c r="E865" s="1">
        <v>50083</v>
      </c>
      <c r="F865" s="4" t="s">
        <v>8</v>
      </c>
    </row>
    <row r="866" spans="1:6" x14ac:dyDescent="0.25">
      <c r="A866" s="3">
        <v>2022</v>
      </c>
      <c r="B866" s="1" t="s">
        <v>64</v>
      </c>
      <c r="C866" s="1" t="s">
        <v>7</v>
      </c>
      <c r="D866" s="1">
        <v>11180</v>
      </c>
      <c r="E866" s="1">
        <v>23618</v>
      </c>
      <c r="F866" s="4" t="s">
        <v>10</v>
      </c>
    </row>
    <row r="867" spans="1:6" x14ac:dyDescent="0.25">
      <c r="A867" s="3">
        <v>2022</v>
      </c>
      <c r="B867" s="1" t="s">
        <v>64</v>
      </c>
      <c r="C867" s="1" t="s">
        <v>9</v>
      </c>
      <c r="D867" s="1">
        <v>14256</v>
      </c>
      <c r="E867" s="1">
        <v>31557</v>
      </c>
      <c r="F867" s="4" t="s">
        <v>10</v>
      </c>
    </row>
    <row r="868" spans="1:6" x14ac:dyDescent="0.25">
      <c r="A868" s="3">
        <v>2022</v>
      </c>
      <c r="B868" s="1" t="s">
        <v>64</v>
      </c>
      <c r="C868" s="1" t="s">
        <v>11</v>
      </c>
      <c r="D868" s="1">
        <v>7315</v>
      </c>
      <c r="E868" s="1">
        <v>23299</v>
      </c>
      <c r="F868" s="4" t="s">
        <v>8</v>
      </c>
    </row>
    <row r="869" spans="1:6" x14ac:dyDescent="0.25">
      <c r="A869" s="3">
        <v>2022</v>
      </c>
      <c r="B869" s="1" t="s">
        <v>64</v>
      </c>
      <c r="C869" s="1" t="s">
        <v>12</v>
      </c>
      <c r="D869" s="1">
        <v>116191</v>
      </c>
      <c r="E869" s="1">
        <v>38379</v>
      </c>
      <c r="F869" s="4" t="s">
        <v>8</v>
      </c>
    </row>
    <row r="870" spans="1:6" x14ac:dyDescent="0.25">
      <c r="A870" s="3">
        <v>2022</v>
      </c>
      <c r="B870" s="1" t="s">
        <v>64</v>
      </c>
      <c r="C870" s="1" t="s">
        <v>13</v>
      </c>
      <c r="D870" s="1">
        <v>17317</v>
      </c>
      <c r="E870" s="1">
        <v>33131</v>
      </c>
      <c r="F870" s="4" t="s">
        <v>10</v>
      </c>
    </row>
    <row r="871" spans="1:6" x14ac:dyDescent="0.25">
      <c r="A871" s="3">
        <v>2022</v>
      </c>
      <c r="B871" s="1" t="s">
        <v>64</v>
      </c>
      <c r="C871" s="1" t="s">
        <v>14</v>
      </c>
      <c r="D871" s="1">
        <v>10917</v>
      </c>
      <c r="E871" s="1">
        <v>30451</v>
      </c>
      <c r="F871" s="4" t="s">
        <v>10</v>
      </c>
    </row>
    <row r="872" spans="1:6" x14ac:dyDescent="0.25">
      <c r="A872" s="3">
        <v>2022</v>
      </c>
      <c r="B872" s="1" t="s">
        <v>64</v>
      </c>
      <c r="C872" s="1" t="s">
        <v>15</v>
      </c>
      <c r="D872" s="1">
        <v>2710</v>
      </c>
      <c r="E872" s="1">
        <v>27264</v>
      </c>
      <c r="F872" s="4" t="s">
        <v>10</v>
      </c>
    </row>
    <row r="873" spans="1:6" x14ac:dyDescent="0.25">
      <c r="A873" s="3">
        <v>2022</v>
      </c>
      <c r="B873" s="1" t="s">
        <v>64</v>
      </c>
      <c r="C873" s="1" t="s">
        <v>16</v>
      </c>
      <c r="D873" s="1">
        <v>58596</v>
      </c>
      <c r="E873" s="1">
        <v>32675</v>
      </c>
      <c r="F873" s="4" t="s">
        <v>10</v>
      </c>
    </row>
    <row r="874" spans="1:6" x14ac:dyDescent="0.25">
      <c r="A874" s="3">
        <v>2022</v>
      </c>
      <c r="B874" s="1" t="s">
        <v>64</v>
      </c>
      <c r="C874" s="1" t="s">
        <v>17</v>
      </c>
      <c r="D874" s="1">
        <v>25254</v>
      </c>
      <c r="E874" s="1">
        <v>27342</v>
      </c>
      <c r="F874" s="4" t="s">
        <v>10</v>
      </c>
    </row>
    <row r="875" spans="1:6" x14ac:dyDescent="0.25">
      <c r="A875" s="3">
        <v>2022</v>
      </c>
      <c r="B875" s="1" t="s">
        <v>64</v>
      </c>
      <c r="C875" s="1" t="s">
        <v>18</v>
      </c>
      <c r="D875" s="1">
        <v>5038</v>
      </c>
      <c r="E875" s="1">
        <v>23770</v>
      </c>
      <c r="F875" s="4" t="s">
        <v>8</v>
      </c>
    </row>
    <row r="876" spans="1:6" x14ac:dyDescent="0.25">
      <c r="A876" s="3">
        <v>2022</v>
      </c>
      <c r="B876" s="1" t="s">
        <v>64</v>
      </c>
      <c r="C876" s="1" t="s">
        <v>19</v>
      </c>
      <c r="D876" s="1">
        <v>33183</v>
      </c>
      <c r="E876" s="1">
        <v>30703</v>
      </c>
      <c r="F876" s="4" t="s">
        <v>8</v>
      </c>
    </row>
    <row r="877" spans="1:6" x14ac:dyDescent="0.25">
      <c r="A877" s="3">
        <v>2022</v>
      </c>
      <c r="B877" s="1" t="s">
        <v>64</v>
      </c>
      <c r="C877" s="1" t="s">
        <v>20</v>
      </c>
      <c r="D877" s="1">
        <v>15776</v>
      </c>
      <c r="E877" s="1">
        <v>25660</v>
      </c>
      <c r="F877" s="4" t="s">
        <v>10</v>
      </c>
    </row>
    <row r="878" spans="1:6" x14ac:dyDescent="0.25">
      <c r="A878" s="3">
        <v>2022</v>
      </c>
      <c r="B878" s="1" t="s">
        <v>64</v>
      </c>
      <c r="C878" s="1" t="s">
        <v>21</v>
      </c>
      <c r="D878" s="1">
        <v>8796</v>
      </c>
      <c r="E878" s="1">
        <v>23261</v>
      </c>
      <c r="F878" s="4" t="s">
        <v>8</v>
      </c>
    </row>
    <row r="879" spans="1:6" x14ac:dyDescent="0.25">
      <c r="A879" s="3">
        <v>2022</v>
      </c>
      <c r="B879" s="1" t="s">
        <v>64</v>
      </c>
      <c r="C879" s="1" t="s">
        <v>22</v>
      </c>
      <c r="D879" s="1">
        <v>6871</v>
      </c>
      <c r="E879" s="1">
        <v>23333</v>
      </c>
      <c r="F879" s="4" t="s">
        <v>8</v>
      </c>
    </row>
    <row r="880" spans="1:6" x14ac:dyDescent="0.25">
      <c r="A880" s="3">
        <v>2022</v>
      </c>
      <c r="B880" s="1" t="s">
        <v>64</v>
      </c>
      <c r="C880" s="1" t="s">
        <v>23</v>
      </c>
      <c r="D880" s="1">
        <v>10118</v>
      </c>
      <c r="E880" s="1">
        <v>24350</v>
      </c>
      <c r="F880" s="4" t="s">
        <v>10</v>
      </c>
    </row>
    <row r="881" spans="1:6" x14ac:dyDescent="0.25">
      <c r="A881" s="3">
        <v>2022</v>
      </c>
      <c r="B881" s="1" t="s">
        <v>64</v>
      </c>
      <c r="C881" s="1" t="s">
        <v>24</v>
      </c>
      <c r="D881" s="1">
        <v>12912</v>
      </c>
      <c r="E881" s="1">
        <v>27789</v>
      </c>
      <c r="F881" s="4" t="s">
        <v>10</v>
      </c>
    </row>
    <row r="882" spans="1:6" x14ac:dyDescent="0.25">
      <c r="A882" s="3">
        <v>2022</v>
      </c>
      <c r="B882" s="1" t="s">
        <v>64</v>
      </c>
      <c r="C882" s="1" t="s">
        <v>25</v>
      </c>
      <c r="D882" s="1">
        <v>5132</v>
      </c>
      <c r="E882" s="1">
        <v>29169</v>
      </c>
      <c r="F882" s="4" t="s">
        <v>8</v>
      </c>
    </row>
    <row r="883" spans="1:6" x14ac:dyDescent="0.25">
      <c r="A883" s="3">
        <v>2022</v>
      </c>
      <c r="B883" s="1" t="s">
        <v>64</v>
      </c>
      <c r="C883" s="1" t="s">
        <v>26</v>
      </c>
      <c r="D883" s="1">
        <v>15043</v>
      </c>
      <c r="E883" s="1">
        <v>30758</v>
      </c>
      <c r="F883" s="4" t="s">
        <v>8</v>
      </c>
    </row>
    <row r="884" spans="1:6" x14ac:dyDescent="0.25">
      <c r="A884" s="3">
        <v>2022</v>
      </c>
      <c r="B884" s="1" t="s">
        <v>64</v>
      </c>
      <c r="C884" s="1" t="s">
        <v>27</v>
      </c>
      <c r="D884" s="1">
        <v>20740</v>
      </c>
      <c r="E884" s="1">
        <v>35500</v>
      </c>
      <c r="F884" s="4" t="s">
        <v>10</v>
      </c>
    </row>
    <row r="885" spans="1:6" x14ac:dyDescent="0.25">
      <c r="A885" s="3">
        <v>2022</v>
      </c>
      <c r="B885" s="1" t="s">
        <v>64</v>
      </c>
      <c r="C885" s="1" t="s">
        <v>28</v>
      </c>
      <c r="D885" s="1">
        <v>23113</v>
      </c>
      <c r="E885" s="1">
        <v>27121</v>
      </c>
      <c r="F885" s="4" t="s">
        <v>8</v>
      </c>
    </row>
    <row r="886" spans="1:6" x14ac:dyDescent="0.25">
      <c r="A886" s="3">
        <v>2022</v>
      </c>
      <c r="B886" s="1" t="s">
        <v>64</v>
      </c>
      <c r="C886" s="1" t="s">
        <v>29</v>
      </c>
      <c r="D886" s="1">
        <v>15325</v>
      </c>
      <c r="E886" s="1">
        <v>29261</v>
      </c>
      <c r="F886" s="4" t="s">
        <v>10</v>
      </c>
    </row>
    <row r="887" spans="1:6" x14ac:dyDescent="0.25">
      <c r="A887" s="3">
        <v>2022</v>
      </c>
      <c r="B887" s="1" t="s">
        <v>64</v>
      </c>
      <c r="C887" s="1" t="s">
        <v>30</v>
      </c>
      <c r="D887" s="1">
        <v>6514</v>
      </c>
      <c r="E887" s="1">
        <v>23817</v>
      </c>
      <c r="F887" s="4" t="s">
        <v>8</v>
      </c>
    </row>
    <row r="888" spans="1:6" x14ac:dyDescent="0.25">
      <c r="A888" s="3">
        <v>2022</v>
      </c>
      <c r="B888" s="1" t="s">
        <v>64</v>
      </c>
      <c r="C888" s="1" t="s">
        <v>31</v>
      </c>
      <c r="D888" s="1">
        <v>15195</v>
      </c>
      <c r="E888" s="1">
        <v>27614</v>
      </c>
      <c r="F888" s="4" t="s">
        <v>8</v>
      </c>
    </row>
    <row r="889" spans="1:6" x14ac:dyDescent="0.25">
      <c r="A889" s="3">
        <v>2022</v>
      </c>
      <c r="B889" s="1" t="s">
        <v>64</v>
      </c>
      <c r="C889" s="1" t="s">
        <v>32</v>
      </c>
      <c r="D889" s="1">
        <v>5052</v>
      </c>
      <c r="E889" s="1">
        <v>25955</v>
      </c>
      <c r="F889" s="4" t="s">
        <v>10</v>
      </c>
    </row>
    <row r="890" spans="1:6" x14ac:dyDescent="0.25">
      <c r="A890" s="3">
        <v>2022</v>
      </c>
      <c r="B890" s="1" t="s">
        <v>64</v>
      </c>
      <c r="C890" s="1" t="s">
        <v>33</v>
      </c>
      <c r="D890" s="1">
        <v>5609</v>
      </c>
      <c r="E890" s="1">
        <v>23213</v>
      </c>
      <c r="F890" s="4" t="s">
        <v>10</v>
      </c>
    </row>
    <row r="891" spans="1:6" x14ac:dyDescent="0.25">
      <c r="A891" s="3">
        <v>2022</v>
      </c>
      <c r="B891" s="1" t="s">
        <v>64</v>
      </c>
      <c r="C891" s="1" t="s">
        <v>34</v>
      </c>
      <c r="D891" s="1">
        <v>8716</v>
      </c>
      <c r="E891" s="1">
        <v>40432</v>
      </c>
      <c r="F891" s="4" t="s">
        <v>8</v>
      </c>
    </row>
    <row r="892" spans="1:6" x14ac:dyDescent="0.25">
      <c r="A892" s="3">
        <v>2022</v>
      </c>
      <c r="B892" s="1" t="s">
        <v>64</v>
      </c>
      <c r="C892" s="1" t="s">
        <v>35</v>
      </c>
      <c r="D892" s="1">
        <v>4675</v>
      </c>
      <c r="E892" s="1">
        <v>28783</v>
      </c>
      <c r="F892" s="4" t="s">
        <v>8</v>
      </c>
    </row>
    <row r="893" spans="1:6" x14ac:dyDescent="0.25">
      <c r="A893" s="3">
        <v>2022</v>
      </c>
      <c r="B893" s="1" t="s">
        <v>64</v>
      </c>
      <c r="C893" s="1" t="s">
        <v>36</v>
      </c>
      <c r="D893" s="1">
        <v>24526</v>
      </c>
      <c r="E893" s="1">
        <v>32347</v>
      </c>
      <c r="F893" s="4" t="s">
        <v>10</v>
      </c>
    </row>
    <row r="894" spans="1:6" x14ac:dyDescent="0.25">
      <c r="A894" s="3">
        <v>2022</v>
      </c>
      <c r="B894" s="1" t="s">
        <v>64</v>
      </c>
      <c r="C894" s="1" t="s">
        <v>37</v>
      </c>
      <c r="D894" s="1">
        <v>5277</v>
      </c>
      <c r="E894" s="1">
        <v>25571</v>
      </c>
      <c r="F894" s="4" t="s">
        <v>10</v>
      </c>
    </row>
    <row r="895" spans="1:6" x14ac:dyDescent="0.25">
      <c r="A895" s="3">
        <v>2022</v>
      </c>
      <c r="B895" s="1" t="s">
        <v>64</v>
      </c>
      <c r="C895" s="1" t="s">
        <v>38</v>
      </c>
      <c r="D895" s="1">
        <v>65868</v>
      </c>
      <c r="E895" s="1">
        <v>41828</v>
      </c>
      <c r="F895" s="4" t="s">
        <v>10</v>
      </c>
    </row>
    <row r="896" spans="1:6" x14ac:dyDescent="0.25">
      <c r="A896" s="3">
        <v>2022</v>
      </c>
      <c r="B896" s="1" t="s">
        <v>64</v>
      </c>
      <c r="C896" s="1" t="s">
        <v>39</v>
      </c>
      <c r="D896" s="1">
        <v>26474</v>
      </c>
      <c r="E896" s="1">
        <v>26460</v>
      </c>
      <c r="F896" s="4" t="s">
        <v>10</v>
      </c>
    </row>
    <row r="897" spans="1:6" x14ac:dyDescent="0.25">
      <c r="A897" s="3">
        <v>2022</v>
      </c>
      <c r="B897" s="1" t="s">
        <v>64</v>
      </c>
      <c r="C897" s="1" t="s">
        <v>40</v>
      </c>
      <c r="D897" s="1">
        <v>2610</v>
      </c>
      <c r="E897" s="1">
        <v>24573</v>
      </c>
      <c r="F897" s="4" t="s">
        <v>10</v>
      </c>
    </row>
    <row r="898" spans="1:6" x14ac:dyDescent="0.25">
      <c r="A898" s="3">
        <v>2022</v>
      </c>
      <c r="B898" s="1" t="s">
        <v>64</v>
      </c>
      <c r="C898" s="1" t="s">
        <v>41</v>
      </c>
      <c r="D898" s="1">
        <v>29035</v>
      </c>
      <c r="E898" s="1">
        <v>26197</v>
      </c>
      <c r="F898" s="4" t="s">
        <v>8</v>
      </c>
    </row>
    <row r="899" spans="1:6" x14ac:dyDescent="0.25">
      <c r="A899" s="3">
        <v>2022</v>
      </c>
      <c r="B899" s="1" t="s">
        <v>64</v>
      </c>
      <c r="C899" s="1" t="s">
        <v>42</v>
      </c>
      <c r="D899" s="1">
        <v>9209</v>
      </c>
      <c r="E899" s="1">
        <v>24600</v>
      </c>
      <c r="F899" s="4" t="s">
        <v>8</v>
      </c>
    </row>
    <row r="900" spans="1:6" x14ac:dyDescent="0.25">
      <c r="A900" s="3">
        <v>2022</v>
      </c>
      <c r="B900" s="1" t="s">
        <v>64</v>
      </c>
      <c r="C900" s="1" t="s">
        <v>43</v>
      </c>
      <c r="D900" s="1">
        <v>14116</v>
      </c>
      <c r="E900" s="1">
        <v>29818</v>
      </c>
      <c r="F900" s="4" t="s">
        <v>10</v>
      </c>
    </row>
    <row r="901" spans="1:6" x14ac:dyDescent="0.25">
      <c r="A901" s="3">
        <v>2022</v>
      </c>
      <c r="B901" s="1" t="s">
        <v>64</v>
      </c>
      <c r="C901" s="1" t="s">
        <v>44</v>
      </c>
      <c r="D901" s="1">
        <v>33729</v>
      </c>
      <c r="E901" s="1">
        <v>28011</v>
      </c>
      <c r="F901" s="4" t="s">
        <v>8</v>
      </c>
    </row>
    <row r="902" spans="1:6" x14ac:dyDescent="0.25">
      <c r="A902" s="3">
        <v>2022</v>
      </c>
      <c r="B902" s="1" t="s">
        <v>64</v>
      </c>
      <c r="C902" s="1" t="s">
        <v>45</v>
      </c>
      <c r="D902" s="1">
        <v>3873</v>
      </c>
      <c r="E902" s="1">
        <v>29680</v>
      </c>
      <c r="F902" s="4" t="s">
        <v>8</v>
      </c>
    </row>
    <row r="903" spans="1:6" x14ac:dyDescent="0.25">
      <c r="A903" s="3">
        <v>2022</v>
      </c>
      <c r="B903" s="1" t="s">
        <v>64</v>
      </c>
      <c r="C903" s="1" t="s">
        <v>46</v>
      </c>
      <c r="D903" s="1">
        <v>13400</v>
      </c>
      <c r="E903" s="1">
        <v>24816</v>
      </c>
      <c r="F903" s="4" t="s">
        <v>10</v>
      </c>
    </row>
    <row r="904" spans="1:6" x14ac:dyDescent="0.25">
      <c r="A904" s="3">
        <v>2022</v>
      </c>
      <c r="B904" s="1" t="s">
        <v>64</v>
      </c>
      <c r="C904" s="1" t="s">
        <v>47</v>
      </c>
      <c r="D904" s="1">
        <v>3191</v>
      </c>
      <c r="E904" s="1">
        <v>23519</v>
      </c>
      <c r="F904" s="4" t="s">
        <v>10</v>
      </c>
    </row>
    <row r="905" spans="1:6" x14ac:dyDescent="0.25">
      <c r="A905" s="3">
        <v>2022</v>
      </c>
      <c r="B905" s="1" t="s">
        <v>64</v>
      </c>
      <c r="C905" s="1" t="s">
        <v>48</v>
      </c>
      <c r="D905" s="1">
        <v>16924</v>
      </c>
      <c r="E905" s="1">
        <v>29878</v>
      </c>
      <c r="F905" s="4" t="s">
        <v>8</v>
      </c>
    </row>
    <row r="906" spans="1:6" x14ac:dyDescent="0.25">
      <c r="A906" s="3">
        <v>2022</v>
      </c>
      <c r="B906" s="1" t="s">
        <v>64</v>
      </c>
      <c r="C906" s="1" t="s">
        <v>49</v>
      </c>
      <c r="D906" s="1">
        <v>65057</v>
      </c>
      <c r="E906" s="1">
        <v>28762</v>
      </c>
      <c r="F906" s="4" t="s">
        <v>8</v>
      </c>
    </row>
    <row r="907" spans="1:6" x14ac:dyDescent="0.25">
      <c r="A907" s="3">
        <v>2022</v>
      </c>
      <c r="B907" s="1" t="s">
        <v>64</v>
      </c>
      <c r="C907" s="1" t="s">
        <v>50</v>
      </c>
      <c r="D907" s="1">
        <v>7570</v>
      </c>
      <c r="E907" s="1">
        <v>26955</v>
      </c>
      <c r="F907" s="4" t="s">
        <v>10</v>
      </c>
    </row>
    <row r="908" spans="1:6" x14ac:dyDescent="0.25">
      <c r="A908" s="3">
        <v>2022</v>
      </c>
      <c r="B908" s="1" t="s">
        <v>64</v>
      </c>
      <c r="C908" s="1" t="s">
        <v>51</v>
      </c>
      <c r="D908" s="1">
        <v>2268</v>
      </c>
      <c r="E908" s="1">
        <v>29863</v>
      </c>
      <c r="F908" s="4" t="s">
        <v>8</v>
      </c>
    </row>
    <row r="909" spans="1:6" x14ac:dyDescent="0.25">
      <c r="A909" s="3">
        <v>2022</v>
      </c>
      <c r="B909" s="1" t="s">
        <v>64</v>
      </c>
      <c r="C909" s="1" t="s">
        <v>52</v>
      </c>
      <c r="D909" s="1">
        <v>20743</v>
      </c>
      <c r="E909" s="1">
        <v>27582</v>
      </c>
      <c r="F909" s="4" t="s">
        <v>10</v>
      </c>
    </row>
    <row r="910" spans="1:6" x14ac:dyDescent="0.25">
      <c r="A910" s="3">
        <v>2022</v>
      </c>
      <c r="B910" s="1" t="s">
        <v>64</v>
      </c>
      <c r="C910" s="1" t="s">
        <v>53</v>
      </c>
      <c r="D910" s="1">
        <v>20637</v>
      </c>
      <c r="E910" s="1">
        <v>32566</v>
      </c>
      <c r="F910" s="4" t="s">
        <v>8</v>
      </c>
    </row>
    <row r="911" spans="1:6" x14ac:dyDescent="0.25">
      <c r="A911" s="3">
        <v>2022</v>
      </c>
      <c r="B911" s="1" t="s">
        <v>64</v>
      </c>
      <c r="C911" s="1" t="s">
        <v>54</v>
      </c>
      <c r="D911" s="1">
        <v>4658</v>
      </c>
      <c r="E911" s="1">
        <v>24256</v>
      </c>
      <c r="F911" s="4" t="s">
        <v>8</v>
      </c>
    </row>
    <row r="912" spans="1:6" x14ac:dyDescent="0.25">
      <c r="A912" s="3">
        <v>2022</v>
      </c>
      <c r="B912" s="1" t="s">
        <v>64</v>
      </c>
      <c r="C912" s="1" t="s">
        <v>55</v>
      </c>
      <c r="D912" s="1">
        <v>17015</v>
      </c>
      <c r="E912" s="1">
        <v>24758</v>
      </c>
      <c r="F912" s="4" t="s">
        <v>10</v>
      </c>
    </row>
    <row r="913" spans="1:6" x14ac:dyDescent="0.25">
      <c r="A913" s="3">
        <v>2022</v>
      </c>
      <c r="B913" s="1" t="s">
        <v>64</v>
      </c>
      <c r="C913" s="1" t="s">
        <v>56</v>
      </c>
      <c r="D913" s="1">
        <v>2398</v>
      </c>
      <c r="E913" s="1">
        <v>27994</v>
      </c>
      <c r="F913" s="4" t="s">
        <v>10</v>
      </c>
    </row>
    <row r="914" spans="1:6" x14ac:dyDescent="0.25">
      <c r="A914" s="3">
        <v>2022</v>
      </c>
      <c r="B914" s="1" t="s">
        <v>65</v>
      </c>
      <c r="C914" s="1" t="s">
        <v>7</v>
      </c>
      <c r="D914" s="1">
        <v>10189</v>
      </c>
      <c r="E914" s="1">
        <v>44607</v>
      </c>
      <c r="F914" s="4" t="s">
        <v>8</v>
      </c>
    </row>
    <row r="915" spans="1:6" x14ac:dyDescent="0.25">
      <c r="A915" s="3">
        <v>2022</v>
      </c>
      <c r="B915" s="1" t="s">
        <v>65</v>
      </c>
      <c r="C915" s="1" t="s">
        <v>9</v>
      </c>
      <c r="D915" s="1">
        <v>10674</v>
      </c>
      <c r="E915" s="1">
        <v>45965</v>
      </c>
      <c r="F915" s="4" t="s">
        <v>8</v>
      </c>
    </row>
    <row r="916" spans="1:6" x14ac:dyDescent="0.25">
      <c r="A916" s="3">
        <v>2022</v>
      </c>
      <c r="B916" s="1" t="s">
        <v>65</v>
      </c>
      <c r="C916" s="1" t="s">
        <v>11</v>
      </c>
      <c r="D916" s="1">
        <v>5359</v>
      </c>
      <c r="E916" s="1">
        <v>42115</v>
      </c>
      <c r="F916" s="4" t="s">
        <v>10</v>
      </c>
    </row>
    <row r="917" spans="1:6" x14ac:dyDescent="0.25">
      <c r="A917" s="3">
        <v>2022</v>
      </c>
      <c r="B917" s="1" t="s">
        <v>65</v>
      </c>
      <c r="C917" s="1" t="s">
        <v>12</v>
      </c>
      <c r="D917" s="1">
        <v>97442</v>
      </c>
      <c r="E917" s="1">
        <v>48293</v>
      </c>
      <c r="F917" s="4" t="s">
        <v>10</v>
      </c>
    </row>
    <row r="918" spans="1:6" x14ac:dyDescent="0.25">
      <c r="A918" s="3">
        <v>2022</v>
      </c>
      <c r="B918" s="1" t="s">
        <v>65</v>
      </c>
      <c r="C918" s="1" t="s">
        <v>13</v>
      </c>
      <c r="D918" s="1">
        <v>17008</v>
      </c>
      <c r="E918" s="1">
        <v>48381</v>
      </c>
      <c r="F918" s="4" t="s">
        <v>10</v>
      </c>
    </row>
    <row r="919" spans="1:6" x14ac:dyDescent="0.25">
      <c r="A919" s="3">
        <v>2022</v>
      </c>
      <c r="B919" s="1" t="s">
        <v>65</v>
      </c>
      <c r="C919" s="1" t="s">
        <v>14</v>
      </c>
      <c r="D919" s="1">
        <v>18146</v>
      </c>
      <c r="E919" s="1">
        <v>40861</v>
      </c>
      <c r="F919" s="4" t="s">
        <v>10</v>
      </c>
    </row>
    <row r="920" spans="1:6" x14ac:dyDescent="0.25">
      <c r="A920" s="3">
        <v>2022</v>
      </c>
      <c r="B920" s="1" t="s">
        <v>65</v>
      </c>
      <c r="C920" s="1" t="s">
        <v>15</v>
      </c>
      <c r="D920" s="1">
        <v>2052</v>
      </c>
      <c r="E920" s="1">
        <v>41636</v>
      </c>
      <c r="F920" s="4" t="s">
        <v>10</v>
      </c>
    </row>
    <row r="921" spans="1:6" x14ac:dyDescent="0.25">
      <c r="A921" s="3">
        <v>2022</v>
      </c>
      <c r="B921" s="1" t="s">
        <v>65</v>
      </c>
      <c r="C921" s="1" t="s">
        <v>16</v>
      </c>
      <c r="D921" s="1">
        <v>56765</v>
      </c>
      <c r="E921" s="1">
        <v>43969</v>
      </c>
      <c r="F921" s="4" t="s">
        <v>8</v>
      </c>
    </row>
    <row r="922" spans="1:6" x14ac:dyDescent="0.25">
      <c r="A922" s="3">
        <v>2022</v>
      </c>
      <c r="B922" s="1" t="s">
        <v>65</v>
      </c>
      <c r="C922" s="1" t="s">
        <v>17</v>
      </c>
      <c r="D922" s="1">
        <v>18227</v>
      </c>
      <c r="E922" s="1">
        <v>43971</v>
      </c>
      <c r="F922" s="4" t="s">
        <v>8</v>
      </c>
    </row>
    <row r="923" spans="1:6" x14ac:dyDescent="0.25">
      <c r="A923" s="3">
        <v>2022</v>
      </c>
      <c r="B923" s="1" t="s">
        <v>65</v>
      </c>
      <c r="C923" s="1" t="s">
        <v>18</v>
      </c>
      <c r="D923" s="1">
        <v>3845</v>
      </c>
      <c r="E923" s="1">
        <v>38615</v>
      </c>
      <c r="F923" s="4" t="s">
        <v>10</v>
      </c>
    </row>
    <row r="924" spans="1:6" x14ac:dyDescent="0.25">
      <c r="A924" s="3">
        <v>2022</v>
      </c>
      <c r="B924" s="1" t="s">
        <v>65</v>
      </c>
      <c r="C924" s="1" t="s">
        <v>19</v>
      </c>
      <c r="D924" s="1">
        <v>39884</v>
      </c>
      <c r="E924" s="1">
        <v>49714</v>
      </c>
      <c r="F924" s="4" t="s">
        <v>8</v>
      </c>
    </row>
    <row r="925" spans="1:6" x14ac:dyDescent="0.25">
      <c r="A925" s="3">
        <v>2022</v>
      </c>
      <c r="B925" s="1" t="s">
        <v>65</v>
      </c>
      <c r="C925" s="1" t="s">
        <v>20</v>
      </c>
      <c r="D925" s="1">
        <v>12916</v>
      </c>
      <c r="E925" s="1">
        <v>39759</v>
      </c>
      <c r="F925" s="4" t="s">
        <v>8</v>
      </c>
    </row>
    <row r="926" spans="1:6" x14ac:dyDescent="0.25">
      <c r="A926" s="3">
        <v>2022</v>
      </c>
      <c r="B926" s="1" t="s">
        <v>65</v>
      </c>
      <c r="C926" s="1" t="s">
        <v>21</v>
      </c>
      <c r="D926" s="1">
        <v>8547</v>
      </c>
      <c r="E926" s="1">
        <v>42534</v>
      </c>
      <c r="F926" s="4" t="s">
        <v>10</v>
      </c>
    </row>
    <row r="927" spans="1:6" x14ac:dyDescent="0.25">
      <c r="A927" s="3">
        <v>2022</v>
      </c>
      <c r="B927" s="1" t="s">
        <v>65</v>
      </c>
      <c r="C927" s="1" t="s">
        <v>22</v>
      </c>
      <c r="D927" s="1">
        <v>5938</v>
      </c>
      <c r="E927" s="1">
        <v>41624</v>
      </c>
      <c r="F927" s="4" t="s">
        <v>10</v>
      </c>
    </row>
    <row r="928" spans="1:6" x14ac:dyDescent="0.25">
      <c r="A928" s="3">
        <v>2022</v>
      </c>
      <c r="B928" s="1" t="s">
        <v>65</v>
      </c>
      <c r="C928" s="1" t="s">
        <v>23</v>
      </c>
      <c r="D928" s="1">
        <v>10404</v>
      </c>
      <c r="E928" s="1">
        <v>40846</v>
      </c>
      <c r="F928" s="4" t="s">
        <v>8</v>
      </c>
    </row>
    <row r="929" spans="1:6" x14ac:dyDescent="0.25">
      <c r="A929" s="3">
        <v>2021</v>
      </c>
      <c r="B929" s="1" t="s">
        <v>65</v>
      </c>
      <c r="C929" s="1" t="s">
        <v>24</v>
      </c>
      <c r="D929" s="1">
        <v>9280</v>
      </c>
      <c r="E929" s="1">
        <v>44963</v>
      </c>
      <c r="F929" s="4" t="s">
        <v>8</v>
      </c>
    </row>
    <row r="930" spans="1:6" x14ac:dyDescent="0.25">
      <c r="A930" s="3">
        <v>2021</v>
      </c>
      <c r="B930" s="1" t="s">
        <v>65</v>
      </c>
      <c r="C930" s="1" t="s">
        <v>25</v>
      </c>
      <c r="D930" s="1">
        <v>3777</v>
      </c>
      <c r="E930" s="1">
        <v>41322</v>
      </c>
      <c r="F930" s="4" t="s">
        <v>10</v>
      </c>
    </row>
    <row r="931" spans="1:6" x14ac:dyDescent="0.25">
      <c r="A931" s="3">
        <v>2021</v>
      </c>
      <c r="B931" s="1" t="s">
        <v>65</v>
      </c>
      <c r="C931" s="1" t="s">
        <v>26</v>
      </c>
      <c r="D931" s="1">
        <v>19358</v>
      </c>
      <c r="E931" s="1">
        <v>50150</v>
      </c>
      <c r="F931" s="4" t="s">
        <v>8</v>
      </c>
    </row>
    <row r="932" spans="1:6" x14ac:dyDescent="0.25">
      <c r="A932" s="3">
        <v>2021</v>
      </c>
      <c r="B932" s="1" t="s">
        <v>65</v>
      </c>
      <c r="C932" s="1" t="s">
        <v>27</v>
      </c>
      <c r="D932" s="1">
        <v>22046</v>
      </c>
      <c r="E932" s="1">
        <v>46421</v>
      </c>
      <c r="F932" s="4" t="s">
        <v>10</v>
      </c>
    </row>
    <row r="933" spans="1:6" x14ac:dyDescent="0.25">
      <c r="A933" s="3">
        <v>2021</v>
      </c>
      <c r="B933" s="1" t="s">
        <v>65</v>
      </c>
      <c r="C933" s="1" t="s">
        <v>28</v>
      </c>
      <c r="D933" s="1">
        <v>32480</v>
      </c>
      <c r="E933" s="1">
        <v>40330</v>
      </c>
      <c r="F933" s="4" t="s">
        <v>8</v>
      </c>
    </row>
    <row r="934" spans="1:6" x14ac:dyDescent="0.25">
      <c r="A934" s="3">
        <v>2021</v>
      </c>
      <c r="B934" s="1" t="s">
        <v>65</v>
      </c>
      <c r="C934" s="1" t="s">
        <v>29</v>
      </c>
      <c r="D934" s="1">
        <v>17266</v>
      </c>
      <c r="E934" s="1">
        <v>41478</v>
      </c>
      <c r="F934" s="4" t="s">
        <v>8</v>
      </c>
    </row>
    <row r="935" spans="1:6" x14ac:dyDescent="0.25">
      <c r="A935" s="3">
        <v>2021</v>
      </c>
      <c r="B935" s="1" t="s">
        <v>65</v>
      </c>
      <c r="C935" s="1" t="s">
        <v>30</v>
      </c>
      <c r="D935" s="1">
        <v>4589</v>
      </c>
      <c r="E935" s="1">
        <v>42243</v>
      </c>
      <c r="F935" s="4" t="s">
        <v>10</v>
      </c>
    </row>
    <row r="936" spans="1:6" x14ac:dyDescent="0.25">
      <c r="A936" s="3">
        <v>2021</v>
      </c>
      <c r="B936" s="1" t="s">
        <v>65</v>
      </c>
      <c r="C936" s="1" t="s">
        <v>31</v>
      </c>
      <c r="D936" s="1">
        <v>13240</v>
      </c>
      <c r="E936" s="1">
        <v>41224</v>
      </c>
      <c r="F936" s="4" t="s">
        <v>10</v>
      </c>
    </row>
    <row r="937" spans="1:6" x14ac:dyDescent="0.25">
      <c r="A937" s="3">
        <v>2021</v>
      </c>
      <c r="B937" s="1" t="s">
        <v>65</v>
      </c>
      <c r="C937" s="1" t="s">
        <v>32</v>
      </c>
      <c r="D937" s="1">
        <v>4153</v>
      </c>
      <c r="E937" s="1">
        <v>37791</v>
      </c>
      <c r="F937" s="4" t="s">
        <v>8</v>
      </c>
    </row>
    <row r="938" spans="1:6" x14ac:dyDescent="0.25">
      <c r="A938" s="3">
        <v>2021</v>
      </c>
      <c r="B938" s="1" t="s">
        <v>65</v>
      </c>
      <c r="C938" s="1" t="s">
        <v>33</v>
      </c>
      <c r="D938" s="1">
        <v>4572</v>
      </c>
      <c r="E938" s="1">
        <v>39587</v>
      </c>
      <c r="F938" s="4" t="s">
        <v>8</v>
      </c>
    </row>
    <row r="939" spans="1:6" x14ac:dyDescent="0.25">
      <c r="A939" s="3">
        <v>2021</v>
      </c>
      <c r="B939" s="1" t="s">
        <v>65</v>
      </c>
      <c r="C939" s="1" t="s">
        <v>34</v>
      </c>
      <c r="D939" s="1">
        <v>5140</v>
      </c>
      <c r="E939" s="1">
        <v>44479</v>
      </c>
      <c r="F939" s="4" t="s">
        <v>10</v>
      </c>
    </row>
    <row r="940" spans="1:6" x14ac:dyDescent="0.25">
      <c r="A940" s="3">
        <v>2021</v>
      </c>
      <c r="B940" s="1" t="s">
        <v>65</v>
      </c>
      <c r="C940" s="1" t="s">
        <v>35</v>
      </c>
      <c r="D940" s="1">
        <v>4011</v>
      </c>
      <c r="E940" s="1">
        <v>45236</v>
      </c>
      <c r="F940" s="4" t="s">
        <v>10</v>
      </c>
    </row>
    <row r="941" spans="1:6" x14ac:dyDescent="0.25">
      <c r="A941" s="3">
        <v>2021</v>
      </c>
      <c r="B941" s="1" t="s">
        <v>65</v>
      </c>
      <c r="C941" s="1" t="s">
        <v>36</v>
      </c>
      <c r="D941" s="1">
        <v>24469</v>
      </c>
      <c r="E941" s="1">
        <v>43373</v>
      </c>
      <c r="F941" s="4" t="s">
        <v>10</v>
      </c>
    </row>
    <row r="942" spans="1:6" x14ac:dyDescent="0.25">
      <c r="A942" s="3">
        <v>2021</v>
      </c>
      <c r="B942" s="1" t="s">
        <v>65</v>
      </c>
      <c r="C942" s="1" t="s">
        <v>37</v>
      </c>
      <c r="D942" s="1">
        <v>4216</v>
      </c>
      <c r="E942" s="1">
        <v>41417</v>
      </c>
      <c r="F942" s="4" t="s">
        <v>10</v>
      </c>
    </row>
    <row r="943" spans="1:6" x14ac:dyDescent="0.25">
      <c r="A943" s="3">
        <v>2021</v>
      </c>
      <c r="B943" s="1" t="s">
        <v>65</v>
      </c>
      <c r="C943" s="1" t="s">
        <v>38</v>
      </c>
      <c r="D943" s="1">
        <v>72430</v>
      </c>
      <c r="E943" s="1">
        <v>49410</v>
      </c>
      <c r="F943" s="4" t="s">
        <v>10</v>
      </c>
    </row>
    <row r="944" spans="1:6" x14ac:dyDescent="0.25">
      <c r="A944" s="3">
        <v>2021</v>
      </c>
      <c r="B944" s="1" t="s">
        <v>65</v>
      </c>
      <c r="C944" s="1" t="s">
        <v>39</v>
      </c>
      <c r="D944" s="1">
        <v>24457</v>
      </c>
      <c r="E944" s="1">
        <v>42624</v>
      </c>
      <c r="F944" s="4" t="s">
        <v>8</v>
      </c>
    </row>
    <row r="945" spans="1:6" x14ac:dyDescent="0.25">
      <c r="A945" s="3">
        <v>2021</v>
      </c>
      <c r="B945" s="1" t="s">
        <v>65</v>
      </c>
      <c r="C945" s="1" t="s">
        <v>40</v>
      </c>
      <c r="D945" s="1">
        <v>2047</v>
      </c>
      <c r="E945" s="1">
        <v>44696</v>
      </c>
      <c r="F945" s="4" t="s">
        <v>8</v>
      </c>
    </row>
    <row r="946" spans="1:6" x14ac:dyDescent="0.25">
      <c r="A946" s="3">
        <v>2021</v>
      </c>
      <c r="B946" s="1" t="s">
        <v>65</v>
      </c>
      <c r="C946" s="1" t="s">
        <v>41</v>
      </c>
      <c r="D946" s="1">
        <v>23639</v>
      </c>
      <c r="E946" s="1">
        <v>41006</v>
      </c>
      <c r="F946" s="4" t="s">
        <v>10</v>
      </c>
    </row>
    <row r="947" spans="1:6" x14ac:dyDescent="0.25">
      <c r="A947" s="3">
        <v>2021</v>
      </c>
      <c r="B947" s="1" t="s">
        <v>65</v>
      </c>
      <c r="C947" s="1" t="s">
        <v>42</v>
      </c>
      <c r="D947" s="1">
        <v>6589</v>
      </c>
      <c r="E947" s="1">
        <v>42151</v>
      </c>
      <c r="F947" s="4" t="s">
        <v>8</v>
      </c>
    </row>
    <row r="948" spans="1:6" x14ac:dyDescent="0.25">
      <c r="A948" s="3">
        <v>2021</v>
      </c>
      <c r="B948" s="1" t="s">
        <v>65</v>
      </c>
      <c r="C948" s="1" t="s">
        <v>43</v>
      </c>
      <c r="D948" s="1">
        <v>25468</v>
      </c>
      <c r="E948" s="1">
        <v>41467</v>
      </c>
      <c r="F948" s="4" t="s">
        <v>8</v>
      </c>
    </row>
    <row r="949" spans="1:6" x14ac:dyDescent="0.25">
      <c r="A949" s="3">
        <v>2021</v>
      </c>
      <c r="B949" s="1" t="s">
        <v>65</v>
      </c>
      <c r="C949" s="1" t="s">
        <v>44</v>
      </c>
      <c r="D949" s="1">
        <v>33082</v>
      </c>
      <c r="E949" s="1">
        <v>41131</v>
      </c>
      <c r="F949" s="4" t="s">
        <v>10</v>
      </c>
    </row>
    <row r="950" spans="1:6" x14ac:dyDescent="0.25">
      <c r="A950" s="3">
        <v>2021</v>
      </c>
      <c r="B950" s="1" t="s">
        <v>65</v>
      </c>
      <c r="C950" s="1" t="s">
        <v>45</v>
      </c>
      <c r="D950" s="1">
        <v>3537</v>
      </c>
      <c r="E950" s="1">
        <v>40466</v>
      </c>
      <c r="F950" s="4" t="s">
        <v>10</v>
      </c>
    </row>
    <row r="951" spans="1:6" x14ac:dyDescent="0.25">
      <c r="A951" s="3">
        <v>2021</v>
      </c>
      <c r="B951" s="1" t="s">
        <v>65</v>
      </c>
      <c r="C951" s="1" t="s">
        <v>46</v>
      </c>
      <c r="D951" s="1">
        <v>12142</v>
      </c>
      <c r="E951" s="1">
        <v>40386</v>
      </c>
      <c r="F951" s="4" t="s">
        <v>8</v>
      </c>
    </row>
    <row r="952" spans="1:6" x14ac:dyDescent="0.25">
      <c r="A952" s="3">
        <v>2021</v>
      </c>
      <c r="B952" s="1" t="s">
        <v>65</v>
      </c>
      <c r="C952" s="1" t="s">
        <v>47</v>
      </c>
      <c r="D952" s="1">
        <v>2223</v>
      </c>
      <c r="E952" s="1">
        <v>40233</v>
      </c>
      <c r="F952" s="4" t="s">
        <v>8</v>
      </c>
    </row>
    <row r="953" spans="1:6" x14ac:dyDescent="0.25">
      <c r="A953" s="3">
        <v>2021</v>
      </c>
      <c r="B953" s="1" t="s">
        <v>65</v>
      </c>
      <c r="C953" s="1" t="s">
        <v>48</v>
      </c>
      <c r="D953" s="1">
        <v>15931</v>
      </c>
      <c r="E953" s="1">
        <v>42227</v>
      </c>
      <c r="F953" s="4" t="s">
        <v>10</v>
      </c>
    </row>
    <row r="954" spans="1:6" x14ac:dyDescent="0.25">
      <c r="A954" s="3">
        <v>2021</v>
      </c>
      <c r="B954" s="1" t="s">
        <v>65</v>
      </c>
      <c r="C954" s="1" t="s">
        <v>49</v>
      </c>
      <c r="D954" s="1">
        <v>57504</v>
      </c>
      <c r="E954" s="1">
        <v>47110</v>
      </c>
      <c r="F954" s="4" t="s">
        <v>8</v>
      </c>
    </row>
    <row r="955" spans="1:6" x14ac:dyDescent="0.25">
      <c r="A955" s="3">
        <v>2021</v>
      </c>
      <c r="B955" s="1" t="s">
        <v>65</v>
      </c>
      <c r="C955" s="1" t="s">
        <v>50</v>
      </c>
      <c r="D955" s="1">
        <v>6492</v>
      </c>
      <c r="E955" s="1">
        <v>43389</v>
      </c>
      <c r="F955" s="4" t="s">
        <v>10</v>
      </c>
    </row>
    <row r="956" spans="1:6" x14ac:dyDescent="0.25">
      <c r="A956" s="3">
        <v>2021</v>
      </c>
      <c r="B956" s="1" t="s">
        <v>65</v>
      </c>
      <c r="C956" s="1" t="s">
        <v>51</v>
      </c>
      <c r="D956" s="1">
        <v>1990</v>
      </c>
      <c r="E956" s="1">
        <v>43394</v>
      </c>
      <c r="F956" s="4" t="s">
        <v>8</v>
      </c>
    </row>
    <row r="957" spans="1:6" x14ac:dyDescent="0.25">
      <c r="A957" s="3">
        <v>2021</v>
      </c>
      <c r="B957" s="1" t="s">
        <v>65</v>
      </c>
      <c r="C957" s="1" t="s">
        <v>52</v>
      </c>
      <c r="D957" s="1">
        <v>29777</v>
      </c>
      <c r="E957" s="1">
        <v>51136</v>
      </c>
      <c r="F957" s="4" t="s">
        <v>8</v>
      </c>
    </row>
    <row r="958" spans="1:6" x14ac:dyDescent="0.25">
      <c r="A958" s="3">
        <v>2021</v>
      </c>
      <c r="B958" s="1" t="s">
        <v>65</v>
      </c>
      <c r="C958" s="1" t="s">
        <v>53</v>
      </c>
      <c r="D958" s="1">
        <v>19915</v>
      </c>
      <c r="E958" s="1">
        <v>48585</v>
      </c>
      <c r="F958" s="4" t="s">
        <v>10</v>
      </c>
    </row>
    <row r="959" spans="1:6" x14ac:dyDescent="0.25">
      <c r="A959" s="3">
        <v>2021</v>
      </c>
      <c r="B959" s="1" t="s">
        <v>65</v>
      </c>
      <c r="C959" s="1" t="s">
        <v>54</v>
      </c>
      <c r="D959" s="1">
        <v>5797</v>
      </c>
      <c r="E959" s="1">
        <v>38080</v>
      </c>
      <c r="F959" s="4" t="s">
        <v>10</v>
      </c>
    </row>
    <row r="960" spans="1:6" x14ac:dyDescent="0.25">
      <c r="A960" s="3">
        <v>2021</v>
      </c>
      <c r="B960" s="1" t="s">
        <v>65</v>
      </c>
      <c r="C960" s="1" t="s">
        <v>55</v>
      </c>
      <c r="D960" s="1">
        <v>13757</v>
      </c>
      <c r="E960" s="1">
        <v>37908</v>
      </c>
      <c r="F960" s="4" t="s">
        <v>8</v>
      </c>
    </row>
    <row r="961" spans="1:6" x14ac:dyDescent="0.25">
      <c r="A961" s="3">
        <v>2021</v>
      </c>
      <c r="B961" s="1" t="s">
        <v>65</v>
      </c>
      <c r="C961" s="1" t="s">
        <v>56</v>
      </c>
      <c r="D961" s="1">
        <v>1655</v>
      </c>
      <c r="E961" s="1">
        <v>45255</v>
      </c>
      <c r="F961" s="4" t="s">
        <v>8</v>
      </c>
    </row>
    <row r="962" spans="1:6" x14ac:dyDescent="0.25">
      <c r="A962" s="3">
        <v>2020</v>
      </c>
      <c r="B962" s="1" t="s">
        <v>6</v>
      </c>
      <c r="C962" s="1" t="s">
        <v>7</v>
      </c>
      <c r="D962" s="1">
        <v>1843</v>
      </c>
      <c r="E962" s="1">
        <v>62388</v>
      </c>
      <c r="F962" s="4" t="s">
        <v>10</v>
      </c>
    </row>
    <row r="963" spans="1:6" x14ac:dyDescent="0.25">
      <c r="A963" s="3">
        <v>2020</v>
      </c>
      <c r="B963" s="1" t="s">
        <v>6</v>
      </c>
      <c r="C963" s="1" t="s">
        <v>9</v>
      </c>
      <c r="D963" s="1">
        <v>1328</v>
      </c>
      <c r="E963" s="1">
        <v>56854</v>
      </c>
      <c r="F963" s="4" t="s">
        <v>10</v>
      </c>
    </row>
    <row r="964" spans="1:6" x14ac:dyDescent="0.25">
      <c r="A964" s="3">
        <v>2020</v>
      </c>
      <c r="B964" s="1" t="s">
        <v>6</v>
      </c>
      <c r="C964" s="1" t="s">
        <v>11</v>
      </c>
      <c r="D964" s="1">
        <v>2525</v>
      </c>
      <c r="E964" s="1">
        <v>53616</v>
      </c>
      <c r="F964" s="4" t="s">
        <v>10</v>
      </c>
    </row>
    <row r="965" spans="1:6" x14ac:dyDescent="0.25">
      <c r="A965" s="3">
        <v>2020</v>
      </c>
      <c r="B965" s="1" t="s">
        <v>6</v>
      </c>
      <c r="C965" s="1" t="s">
        <v>12</v>
      </c>
      <c r="D965" s="1">
        <v>17605</v>
      </c>
      <c r="E965" s="1">
        <v>44595</v>
      </c>
      <c r="F965" s="4" t="s">
        <v>10</v>
      </c>
    </row>
    <row r="966" spans="1:6" x14ac:dyDescent="0.25">
      <c r="A966" s="3">
        <v>2020</v>
      </c>
      <c r="B966" s="1" t="s">
        <v>6</v>
      </c>
      <c r="C966" s="1" t="s">
        <v>13</v>
      </c>
      <c r="D966" s="1">
        <v>3256</v>
      </c>
      <c r="E966" s="1">
        <v>94489</v>
      </c>
      <c r="F966" s="4" t="s">
        <v>10</v>
      </c>
    </row>
    <row r="967" spans="1:6" x14ac:dyDescent="0.25">
      <c r="A967" s="3">
        <v>2020</v>
      </c>
      <c r="B967" s="1" t="s">
        <v>6</v>
      </c>
      <c r="C967" s="1" t="s">
        <v>14</v>
      </c>
      <c r="D967" s="1">
        <v>441</v>
      </c>
      <c r="E967" s="1">
        <v>46054</v>
      </c>
      <c r="F967" s="4" t="s">
        <v>8</v>
      </c>
    </row>
    <row r="968" spans="1:6" x14ac:dyDescent="0.25">
      <c r="A968" s="3">
        <v>2020</v>
      </c>
      <c r="B968" s="1" t="s">
        <v>6</v>
      </c>
      <c r="C968" s="1" t="s">
        <v>15</v>
      </c>
      <c r="D968" s="1">
        <v>177</v>
      </c>
      <c r="E968" s="1">
        <v>45987</v>
      </c>
      <c r="F968" s="4" t="s">
        <v>8</v>
      </c>
    </row>
    <row r="969" spans="1:6" x14ac:dyDescent="0.25">
      <c r="A969" s="3">
        <v>2020</v>
      </c>
      <c r="B969" s="1" t="s">
        <v>6</v>
      </c>
      <c r="C969" s="1" t="s">
        <v>16</v>
      </c>
      <c r="D969" s="1">
        <v>5289</v>
      </c>
      <c r="E969" s="1">
        <v>40681</v>
      </c>
      <c r="F969" s="4" t="s">
        <v>10</v>
      </c>
    </row>
    <row r="970" spans="1:6" x14ac:dyDescent="0.25">
      <c r="A970" s="3">
        <v>2020</v>
      </c>
      <c r="B970" s="1" t="s">
        <v>6</v>
      </c>
      <c r="C970" s="1" t="s">
        <v>17</v>
      </c>
      <c r="D970" s="1">
        <v>2630</v>
      </c>
      <c r="E970" s="1">
        <v>48010</v>
      </c>
      <c r="F970" s="4" t="s">
        <v>8</v>
      </c>
    </row>
    <row r="971" spans="1:6" x14ac:dyDescent="0.25">
      <c r="A971" s="3">
        <v>2020</v>
      </c>
      <c r="B971" s="1" t="s">
        <v>6</v>
      </c>
      <c r="C971" s="1" t="s">
        <v>18</v>
      </c>
      <c r="D971" s="1">
        <v>2500</v>
      </c>
      <c r="E971" s="1">
        <v>45998</v>
      </c>
      <c r="F971" s="4" t="s">
        <v>8</v>
      </c>
    </row>
    <row r="972" spans="1:6" x14ac:dyDescent="0.25">
      <c r="A972" s="3">
        <v>2020</v>
      </c>
      <c r="B972" s="1" t="s">
        <v>6</v>
      </c>
      <c r="C972" s="1" t="s">
        <v>19</v>
      </c>
      <c r="D972" s="1">
        <v>2785</v>
      </c>
      <c r="E972" s="1">
        <v>56101</v>
      </c>
      <c r="F972" s="4" t="s">
        <v>10</v>
      </c>
    </row>
    <row r="973" spans="1:6" x14ac:dyDescent="0.25">
      <c r="A973" s="3">
        <v>2020</v>
      </c>
      <c r="B973" s="1" t="s">
        <v>6</v>
      </c>
      <c r="C973" s="1" t="s">
        <v>20</v>
      </c>
      <c r="D973" s="1">
        <v>2217</v>
      </c>
      <c r="E973" s="1">
        <v>54605</v>
      </c>
      <c r="F973" s="4" t="s">
        <v>10</v>
      </c>
    </row>
    <row r="974" spans="1:6" x14ac:dyDescent="0.25">
      <c r="A974" s="3">
        <v>2020</v>
      </c>
      <c r="B974" s="1" t="s">
        <v>6</v>
      </c>
      <c r="C974" s="1" t="s">
        <v>21</v>
      </c>
      <c r="D974" s="1">
        <v>2830</v>
      </c>
      <c r="E974" s="1">
        <v>48989</v>
      </c>
      <c r="F974" s="4" t="s">
        <v>8</v>
      </c>
    </row>
    <row r="975" spans="1:6" x14ac:dyDescent="0.25">
      <c r="A975" s="3">
        <v>2020</v>
      </c>
      <c r="B975" s="1" t="s">
        <v>6</v>
      </c>
      <c r="C975" s="1" t="s">
        <v>22</v>
      </c>
      <c r="D975" s="1">
        <v>2658</v>
      </c>
      <c r="E975" s="1">
        <v>53004</v>
      </c>
      <c r="F975" s="4" t="s">
        <v>8</v>
      </c>
    </row>
    <row r="976" spans="1:6" x14ac:dyDescent="0.25">
      <c r="A976" s="3">
        <v>2020</v>
      </c>
      <c r="B976" s="1" t="s">
        <v>6</v>
      </c>
      <c r="C976" s="1" t="s">
        <v>23</v>
      </c>
      <c r="D976" s="1">
        <v>1559</v>
      </c>
      <c r="E976" s="1">
        <v>62223</v>
      </c>
      <c r="F976" s="4" t="s">
        <v>10</v>
      </c>
    </row>
    <row r="977" spans="1:6" x14ac:dyDescent="0.25">
      <c r="A977" s="3">
        <v>2020</v>
      </c>
      <c r="B977" s="1" t="s">
        <v>6</v>
      </c>
      <c r="C977" s="1" t="s">
        <v>24</v>
      </c>
      <c r="D977" s="1">
        <v>3089</v>
      </c>
      <c r="E977" s="1">
        <v>90277</v>
      </c>
      <c r="F977" s="4" t="s">
        <v>8</v>
      </c>
    </row>
    <row r="978" spans="1:6" x14ac:dyDescent="0.25">
      <c r="A978" s="3">
        <v>2020</v>
      </c>
      <c r="B978" s="1" t="s">
        <v>6</v>
      </c>
      <c r="C978" s="1" t="s">
        <v>25</v>
      </c>
      <c r="D978" s="1">
        <v>1372</v>
      </c>
      <c r="E978" s="1">
        <v>47187</v>
      </c>
      <c r="F978" s="4" t="s">
        <v>10</v>
      </c>
    </row>
    <row r="979" spans="1:6" x14ac:dyDescent="0.25">
      <c r="A979" s="3">
        <v>2020</v>
      </c>
      <c r="B979" s="1" t="s">
        <v>6</v>
      </c>
      <c r="C979" s="1" t="s">
        <v>26</v>
      </c>
      <c r="D979" s="1">
        <v>723</v>
      </c>
      <c r="E979" s="1">
        <v>49100</v>
      </c>
      <c r="F979" s="4" t="s">
        <v>8</v>
      </c>
    </row>
    <row r="980" spans="1:6" x14ac:dyDescent="0.25">
      <c r="A980" s="3">
        <v>2020</v>
      </c>
      <c r="B980" s="1" t="s">
        <v>6</v>
      </c>
      <c r="C980" s="1" t="s">
        <v>27</v>
      </c>
      <c r="D980" s="1">
        <v>985</v>
      </c>
      <c r="E980" s="1">
        <v>67244</v>
      </c>
      <c r="F980" s="4" t="s">
        <v>8</v>
      </c>
    </row>
    <row r="981" spans="1:6" x14ac:dyDescent="0.25">
      <c r="A981" s="3">
        <v>2020</v>
      </c>
      <c r="B981" s="1" t="s">
        <v>6</v>
      </c>
      <c r="C981" s="1" t="s">
        <v>28</v>
      </c>
      <c r="D981" s="1">
        <v>3282</v>
      </c>
      <c r="E981" s="1">
        <v>46516</v>
      </c>
      <c r="F981" s="4" t="s">
        <v>10</v>
      </c>
    </row>
    <row r="982" spans="1:6" x14ac:dyDescent="0.25">
      <c r="A982" s="3">
        <v>2020</v>
      </c>
      <c r="B982" s="1" t="s">
        <v>6</v>
      </c>
      <c r="C982" s="1" t="s">
        <v>29</v>
      </c>
      <c r="D982" s="1">
        <v>3071</v>
      </c>
      <c r="E982" s="1">
        <v>56521</v>
      </c>
      <c r="F982" s="4" t="s">
        <v>10</v>
      </c>
    </row>
    <row r="983" spans="1:6" x14ac:dyDescent="0.25">
      <c r="A983" s="3">
        <v>2020</v>
      </c>
      <c r="B983" s="1" t="s">
        <v>6</v>
      </c>
      <c r="C983" s="1" t="s">
        <v>30</v>
      </c>
      <c r="D983" s="1">
        <v>2153</v>
      </c>
      <c r="E983" s="1">
        <v>53028</v>
      </c>
      <c r="F983" s="4" t="s">
        <v>8</v>
      </c>
    </row>
    <row r="984" spans="1:6" x14ac:dyDescent="0.25">
      <c r="A984" s="3">
        <v>2020</v>
      </c>
      <c r="B984" s="1" t="s">
        <v>6</v>
      </c>
      <c r="C984" s="1" t="s">
        <v>31</v>
      </c>
      <c r="D984" s="1">
        <v>1935</v>
      </c>
      <c r="E984" s="1">
        <v>49331</v>
      </c>
      <c r="F984" s="4" t="s">
        <v>8</v>
      </c>
    </row>
    <row r="985" spans="1:6" x14ac:dyDescent="0.25">
      <c r="A985" s="3">
        <v>2020</v>
      </c>
      <c r="B985" s="1" t="s">
        <v>6</v>
      </c>
      <c r="C985" s="1" t="s">
        <v>32</v>
      </c>
      <c r="D985" s="1">
        <v>1771</v>
      </c>
      <c r="E985" s="1">
        <v>73090</v>
      </c>
      <c r="F985" s="4" t="s">
        <v>10</v>
      </c>
    </row>
    <row r="986" spans="1:6" x14ac:dyDescent="0.25">
      <c r="A986" s="3">
        <v>2020</v>
      </c>
      <c r="B986" s="1" t="s">
        <v>6</v>
      </c>
      <c r="C986" s="1" t="s">
        <v>33</v>
      </c>
      <c r="D986" s="1">
        <v>2378</v>
      </c>
      <c r="E986" s="1">
        <v>47084</v>
      </c>
      <c r="F986" s="4" t="s">
        <v>10</v>
      </c>
    </row>
    <row r="987" spans="1:6" x14ac:dyDescent="0.25">
      <c r="A987" s="3">
        <v>2020</v>
      </c>
      <c r="B987" s="1" t="s">
        <v>6</v>
      </c>
      <c r="C987" s="1" t="s">
        <v>34</v>
      </c>
      <c r="D987" s="1">
        <v>641</v>
      </c>
      <c r="E987" s="1">
        <v>88872</v>
      </c>
      <c r="F987" s="4" t="s">
        <v>10</v>
      </c>
    </row>
    <row r="988" spans="1:6" x14ac:dyDescent="0.25">
      <c r="A988" s="3">
        <v>2020</v>
      </c>
      <c r="B988" s="1" t="s">
        <v>6</v>
      </c>
      <c r="C988" s="1" t="s">
        <v>35</v>
      </c>
      <c r="D988" s="1">
        <v>344</v>
      </c>
      <c r="E988" s="1">
        <v>48081</v>
      </c>
      <c r="F988" s="4" t="s">
        <v>10</v>
      </c>
    </row>
    <row r="989" spans="1:6" x14ac:dyDescent="0.25">
      <c r="A989" s="3">
        <v>2020</v>
      </c>
      <c r="B989" s="1" t="s">
        <v>6</v>
      </c>
      <c r="C989" s="1" t="s">
        <v>36</v>
      </c>
      <c r="D989" s="1">
        <v>1003</v>
      </c>
      <c r="E989" s="1">
        <v>45981</v>
      </c>
      <c r="F989" s="4" t="s">
        <v>10</v>
      </c>
    </row>
    <row r="990" spans="1:6" x14ac:dyDescent="0.25">
      <c r="A990" s="3">
        <v>2020</v>
      </c>
      <c r="B990" s="1" t="s">
        <v>6</v>
      </c>
      <c r="C990" s="1" t="s">
        <v>37</v>
      </c>
      <c r="D990" s="1">
        <v>2007</v>
      </c>
      <c r="E990" s="1">
        <v>70393</v>
      </c>
      <c r="F990" s="4" t="s">
        <v>8</v>
      </c>
    </row>
    <row r="991" spans="1:6" x14ac:dyDescent="0.25">
      <c r="A991" s="3">
        <v>2020</v>
      </c>
      <c r="B991" s="1" t="s">
        <v>6</v>
      </c>
      <c r="C991" s="1" t="s">
        <v>38</v>
      </c>
      <c r="D991" s="1">
        <v>3062</v>
      </c>
      <c r="E991" s="1">
        <v>47230</v>
      </c>
      <c r="F991" s="4" t="s">
        <v>8</v>
      </c>
    </row>
    <row r="992" spans="1:6" x14ac:dyDescent="0.25">
      <c r="A992" s="3">
        <v>2020</v>
      </c>
      <c r="B992" s="1" t="s">
        <v>6</v>
      </c>
      <c r="C992" s="1" t="s">
        <v>39</v>
      </c>
      <c r="D992" s="1">
        <v>3330</v>
      </c>
      <c r="E992" s="1">
        <v>45062</v>
      </c>
      <c r="F992" s="4" t="s">
        <v>10</v>
      </c>
    </row>
    <row r="993" spans="1:6" x14ac:dyDescent="0.25">
      <c r="A993" s="3">
        <v>2020</v>
      </c>
      <c r="B993" s="1" t="s">
        <v>6</v>
      </c>
      <c r="C993" s="1" t="s">
        <v>40</v>
      </c>
      <c r="D993" s="1">
        <v>1766</v>
      </c>
      <c r="E993" s="1">
        <v>101073</v>
      </c>
      <c r="F993" s="4" t="s">
        <v>8</v>
      </c>
    </row>
    <row r="994" spans="1:6" x14ac:dyDescent="0.25">
      <c r="A994" s="3">
        <v>2020</v>
      </c>
      <c r="B994" s="1" t="s">
        <v>6</v>
      </c>
      <c r="C994" s="1" t="s">
        <v>41</v>
      </c>
      <c r="D994" s="1">
        <v>2470</v>
      </c>
      <c r="E994" s="1">
        <v>57145</v>
      </c>
      <c r="F994" s="4" t="s">
        <v>8</v>
      </c>
    </row>
    <row r="995" spans="1:6" x14ac:dyDescent="0.25">
      <c r="A995" s="3">
        <v>2020</v>
      </c>
      <c r="B995" s="1" t="s">
        <v>6</v>
      </c>
      <c r="C995" s="1" t="s">
        <v>42</v>
      </c>
      <c r="D995" s="1">
        <v>4348</v>
      </c>
      <c r="E995" s="1">
        <v>97135</v>
      </c>
      <c r="F995" s="4" t="s">
        <v>10</v>
      </c>
    </row>
    <row r="996" spans="1:6" x14ac:dyDescent="0.25">
      <c r="A996" s="3">
        <v>2020</v>
      </c>
      <c r="B996" s="1" t="s">
        <v>6</v>
      </c>
      <c r="C996" s="1" t="s">
        <v>43</v>
      </c>
      <c r="D996" s="1">
        <v>4560</v>
      </c>
      <c r="E996" s="1">
        <v>43495</v>
      </c>
      <c r="F996" s="4" t="s">
        <v>10</v>
      </c>
    </row>
    <row r="997" spans="1:6" x14ac:dyDescent="0.25">
      <c r="A997" s="3">
        <v>2020</v>
      </c>
      <c r="B997" s="1" t="s">
        <v>6</v>
      </c>
      <c r="C997" s="1" t="s">
        <v>44</v>
      </c>
      <c r="D997" s="1">
        <v>3585</v>
      </c>
      <c r="E997" s="1">
        <v>68951</v>
      </c>
      <c r="F997" s="4" t="s">
        <v>8</v>
      </c>
    </row>
    <row r="998" spans="1:6" x14ac:dyDescent="0.25">
      <c r="A998" s="3">
        <v>2020</v>
      </c>
      <c r="B998" s="1" t="s">
        <v>6</v>
      </c>
      <c r="C998" s="1" t="s">
        <v>45</v>
      </c>
      <c r="D998" s="1">
        <v>194</v>
      </c>
      <c r="E998" s="1">
        <v>45071</v>
      </c>
      <c r="F998" s="4" t="s">
        <v>8</v>
      </c>
    </row>
    <row r="999" spans="1:6" x14ac:dyDescent="0.25">
      <c r="A999" s="3">
        <v>2020</v>
      </c>
      <c r="B999" s="1" t="s">
        <v>6</v>
      </c>
      <c r="C999" s="1" t="s">
        <v>46</v>
      </c>
      <c r="D999" s="1">
        <v>1286</v>
      </c>
      <c r="E999" s="1">
        <v>46536</v>
      </c>
      <c r="F999" s="4" t="s">
        <v>10</v>
      </c>
    </row>
    <row r="1000" spans="1:6" x14ac:dyDescent="0.25">
      <c r="A1000" s="3">
        <v>2020</v>
      </c>
      <c r="B1000" s="1" t="s">
        <v>6</v>
      </c>
      <c r="C1000" s="1" t="s">
        <v>47</v>
      </c>
      <c r="D1000" s="1">
        <v>1047</v>
      </c>
      <c r="E1000" s="1">
        <v>48904</v>
      </c>
      <c r="F1000" s="4" t="s">
        <v>8</v>
      </c>
    </row>
    <row r="1001" spans="1:6" x14ac:dyDescent="0.25">
      <c r="A1001" s="3">
        <v>2020</v>
      </c>
      <c r="B1001" s="1" t="s">
        <v>6</v>
      </c>
      <c r="C1001" s="1" t="s">
        <v>48</v>
      </c>
      <c r="D1001" s="1">
        <v>1099</v>
      </c>
      <c r="E1001" s="1">
        <v>52634</v>
      </c>
      <c r="F1001" s="4" t="s">
        <v>10</v>
      </c>
    </row>
    <row r="1002" spans="1:6" x14ac:dyDescent="0.25">
      <c r="A1002" s="3">
        <v>2020</v>
      </c>
      <c r="B1002" s="1" t="s">
        <v>6</v>
      </c>
      <c r="C1002" s="1" t="s">
        <v>49</v>
      </c>
      <c r="D1002" s="1">
        <v>19761</v>
      </c>
      <c r="E1002" s="1">
        <v>115449</v>
      </c>
      <c r="F1002" s="4" t="s">
        <v>8</v>
      </c>
    </row>
    <row r="1003" spans="1:6" x14ac:dyDescent="0.25">
      <c r="A1003" s="3">
        <v>2020</v>
      </c>
      <c r="B1003" s="1" t="s">
        <v>6</v>
      </c>
      <c r="C1003" s="1" t="s">
        <v>50</v>
      </c>
      <c r="D1003" s="1">
        <v>1002</v>
      </c>
      <c r="E1003" s="1">
        <v>67171</v>
      </c>
      <c r="F1003" s="4" t="s">
        <v>8</v>
      </c>
    </row>
    <row r="1004" spans="1:6" x14ac:dyDescent="0.25">
      <c r="A1004" s="3">
        <v>2020</v>
      </c>
      <c r="B1004" s="1" t="s">
        <v>6</v>
      </c>
      <c r="C1004" s="1" t="s">
        <v>51</v>
      </c>
      <c r="D1004" s="1">
        <v>548</v>
      </c>
      <c r="E1004" s="1">
        <v>44605</v>
      </c>
      <c r="F1004" s="4" t="s">
        <v>10</v>
      </c>
    </row>
    <row r="1005" spans="1:6" x14ac:dyDescent="0.25">
      <c r="A1005" s="3">
        <v>2020</v>
      </c>
      <c r="B1005" s="1" t="s">
        <v>6</v>
      </c>
      <c r="C1005" s="1" t="s">
        <v>52</v>
      </c>
      <c r="D1005" s="1">
        <v>2101</v>
      </c>
      <c r="E1005" s="1">
        <v>53043</v>
      </c>
      <c r="F1005" s="4" t="s">
        <v>10</v>
      </c>
    </row>
    <row r="1006" spans="1:6" x14ac:dyDescent="0.25">
      <c r="A1006" s="3">
        <v>2020</v>
      </c>
      <c r="B1006" s="1" t="s">
        <v>6</v>
      </c>
      <c r="C1006" s="1" t="s">
        <v>53</v>
      </c>
      <c r="D1006" s="1">
        <v>7317</v>
      </c>
      <c r="E1006" s="1">
        <v>39346</v>
      </c>
      <c r="F1006" s="4" t="s">
        <v>8</v>
      </c>
    </row>
    <row r="1007" spans="1:6" x14ac:dyDescent="0.25">
      <c r="A1007" s="3">
        <v>2020</v>
      </c>
      <c r="B1007" s="1" t="s">
        <v>6</v>
      </c>
      <c r="C1007" s="1" t="s">
        <v>54</v>
      </c>
      <c r="D1007" s="1">
        <v>1199</v>
      </c>
      <c r="E1007" s="1">
        <v>86012</v>
      </c>
      <c r="F1007" s="4" t="s">
        <v>8</v>
      </c>
    </row>
    <row r="1008" spans="1:6" x14ac:dyDescent="0.25">
      <c r="A1008" s="3">
        <v>2020</v>
      </c>
      <c r="B1008" s="1" t="s">
        <v>6</v>
      </c>
      <c r="C1008" s="1" t="s">
        <v>55</v>
      </c>
      <c r="D1008" s="1">
        <v>2926</v>
      </c>
      <c r="E1008" s="1">
        <v>45437</v>
      </c>
      <c r="F1008" s="4" t="s">
        <v>10</v>
      </c>
    </row>
    <row r="1009" spans="1:6" x14ac:dyDescent="0.25">
      <c r="A1009" s="3">
        <v>2020</v>
      </c>
      <c r="B1009" s="1" t="s">
        <v>6</v>
      </c>
      <c r="C1009" s="1" t="s">
        <v>56</v>
      </c>
      <c r="D1009" s="1">
        <v>1438</v>
      </c>
      <c r="E1009" s="1">
        <v>89751</v>
      </c>
      <c r="F1009" s="4" t="s">
        <v>10</v>
      </c>
    </row>
    <row r="1010" spans="1:6" x14ac:dyDescent="0.25">
      <c r="A1010" s="3">
        <v>2020</v>
      </c>
      <c r="B1010" s="1" t="s">
        <v>57</v>
      </c>
      <c r="C1010" s="1" t="s">
        <v>7</v>
      </c>
      <c r="D1010" s="1">
        <v>9897</v>
      </c>
      <c r="E1010" s="1">
        <v>59957</v>
      </c>
      <c r="F1010" s="4" t="s">
        <v>10</v>
      </c>
    </row>
    <row r="1011" spans="1:6" x14ac:dyDescent="0.25">
      <c r="A1011" s="3">
        <v>2020</v>
      </c>
      <c r="B1011" s="1" t="s">
        <v>57</v>
      </c>
      <c r="C1011" s="1" t="s">
        <v>9</v>
      </c>
      <c r="D1011" s="1">
        <v>12867</v>
      </c>
      <c r="E1011" s="1">
        <v>61989</v>
      </c>
      <c r="F1011" s="4" t="s">
        <v>10</v>
      </c>
    </row>
    <row r="1012" spans="1:6" x14ac:dyDescent="0.25">
      <c r="A1012" s="3">
        <v>2020</v>
      </c>
      <c r="B1012" s="1" t="s">
        <v>57</v>
      </c>
      <c r="C1012" s="1" t="s">
        <v>11</v>
      </c>
      <c r="D1012" s="1">
        <v>6945</v>
      </c>
      <c r="E1012" s="1">
        <v>53988</v>
      </c>
      <c r="F1012" s="4" t="s">
        <v>10</v>
      </c>
    </row>
    <row r="1013" spans="1:6" x14ac:dyDescent="0.25">
      <c r="A1013" s="3">
        <v>2020</v>
      </c>
      <c r="B1013" s="1" t="s">
        <v>57</v>
      </c>
      <c r="C1013" s="1" t="s">
        <v>12</v>
      </c>
      <c r="D1013" s="1">
        <v>80657</v>
      </c>
      <c r="E1013" s="1">
        <v>76084</v>
      </c>
      <c r="F1013" s="4" t="s">
        <v>8</v>
      </c>
    </row>
    <row r="1014" spans="1:6" x14ac:dyDescent="0.25">
      <c r="A1014" s="3">
        <v>2020</v>
      </c>
      <c r="B1014" s="1" t="s">
        <v>57</v>
      </c>
      <c r="C1014" s="1" t="s">
        <v>13</v>
      </c>
      <c r="D1014" s="1">
        <v>19884</v>
      </c>
      <c r="E1014" s="1">
        <v>68414</v>
      </c>
      <c r="F1014" s="4" t="s">
        <v>8</v>
      </c>
    </row>
    <row r="1015" spans="1:6" x14ac:dyDescent="0.25">
      <c r="A1015" s="3">
        <v>2020</v>
      </c>
      <c r="B1015" s="1" t="s">
        <v>57</v>
      </c>
      <c r="C1015" s="1" t="s">
        <v>14</v>
      </c>
      <c r="D1015" s="1">
        <v>9399</v>
      </c>
      <c r="E1015" s="1">
        <v>75727</v>
      </c>
      <c r="F1015" s="4" t="s">
        <v>10</v>
      </c>
    </row>
    <row r="1016" spans="1:6" x14ac:dyDescent="0.25">
      <c r="A1016" s="3">
        <v>2020</v>
      </c>
      <c r="B1016" s="1" t="s">
        <v>57</v>
      </c>
      <c r="C1016" s="1" t="s">
        <v>15</v>
      </c>
      <c r="D1016" s="1">
        <v>2871</v>
      </c>
      <c r="E1016" s="1">
        <v>65797</v>
      </c>
      <c r="F1016" s="4" t="s">
        <v>8</v>
      </c>
    </row>
    <row r="1017" spans="1:6" x14ac:dyDescent="0.25">
      <c r="A1017" s="3">
        <v>2020</v>
      </c>
      <c r="B1017" s="1" t="s">
        <v>57</v>
      </c>
      <c r="C1017" s="1" t="s">
        <v>16</v>
      </c>
      <c r="D1017" s="1">
        <v>70819</v>
      </c>
      <c r="E1017" s="1">
        <v>57286</v>
      </c>
      <c r="F1017" s="4" t="s">
        <v>8</v>
      </c>
    </row>
    <row r="1018" spans="1:6" x14ac:dyDescent="0.25">
      <c r="A1018" s="3">
        <v>2020</v>
      </c>
      <c r="B1018" s="1" t="s">
        <v>57</v>
      </c>
      <c r="C1018" s="1" t="s">
        <v>17</v>
      </c>
      <c r="D1018" s="1">
        <v>20577</v>
      </c>
      <c r="E1018" s="1">
        <v>67018</v>
      </c>
      <c r="F1018" s="4" t="s">
        <v>10</v>
      </c>
    </row>
    <row r="1019" spans="1:6" x14ac:dyDescent="0.25">
      <c r="A1019" s="3">
        <v>2020</v>
      </c>
      <c r="B1019" s="1" t="s">
        <v>57</v>
      </c>
      <c r="C1019" s="1" t="s">
        <v>18</v>
      </c>
      <c r="D1019" s="1">
        <v>8174</v>
      </c>
      <c r="E1019" s="1">
        <v>50285</v>
      </c>
      <c r="F1019" s="4" t="s">
        <v>10</v>
      </c>
    </row>
    <row r="1020" spans="1:6" x14ac:dyDescent="0.25">
      <c r="A1020" s="3">
        <v>2020</v>
      </c>
      <c r="B1020" s="1" t="s">
        <v>57</v>
      </c>
      <c r="C1020" s="1" t="s">
        <v>19</v>
      </c>
      <c r="D1020" s="1">
        <v>32305</v>
      </c>
      <c r="E1020" s="1">
        <v>77957</v>
      </c>
      <c r="F1020" s="4" t="s">
        <v>8</v>
      </c>
    </row>
    <row r="1021" spans="1:6" x14ac:dyDescent="0.25">
      <c r="A1021" s="3">
        <v>2020</v>
      </c>
      <c r="B1021" s="1" t="s">
        <v>57</v>
      </c>
      <c r="C1021" s="1" t="s">
        <v>20</v>
      </c>
      <c r="D1021" s="1">
        <v>15176</v>
      </c>
      <c r="E1021" s="1">
        <v>64404</v>
      </c>
      <c r="F1021" s="4" t="s">
        <v>8</v>
      </c>
    </row>
    <row r="1022" spans="1:6" x14ac:dyDescent="0.25">
      <c r="A1022" s="3">
        <v>2020</v>
      </c>
      <c r="B1022" s="1" t="s">
        <v>57</v>
      </c>
      <c r="C1022" s="1" t="s">
        <v>21</v>
      </c>
      <c r="D1022" s="1">
        <v>9447</v>
      </c>
      <c r="E1022" s="1">
        <v>63435</v>
      </c>
      <c r="F1022" s="4" t="s">
        <v>10</v>
      </c>
    </row>
    <row r="1023" spans="1:6" x14ac:dyDescent="0.25">
      <c r="A1023" s="3">
        <v>2020</v>
      </c>
      <c r="B1023" s="1" t="s">
        <v>57</v>
      </c>
      <c r="C1023" s="1" t="s">
        <v>22</v>
      </c>
      <c r="D1023" s="1">
        <v>7555</v>
      </c>
      <c r="E1023" s="1">
        <v>60735</v>
      </c>
      <c r="F1023" s="4" t="s">
        <v>8</v>
      </c>
    </row>
    <row r="1024" spans="1:6" x14ac:dyDescent="0.25">
      <c r="A1024" s="3">
        <v>2020</v>
      </c>
      <c r="B1024" s="1" t="s">
        <v>57</v>
      </c>
      <c r="C1024" s="1" t="s">
        <v>23</v>
      </c>
      <c r="D1024" s="1">
        <v>9466</v>
      </c>
      <c r="E1024" s="1">
        <v>59957</v>
      </c>
      <c r="F1024" s="4" t="s">
        <v>10</v>
      </c>
    </row>
    <row r="1025" spans="1:6" x14ac:dyDescent="0.25">
      <c r="A1025" s="3">
        <v>2020</v>
      </c>
      <c r="B1025" s="1" t="s">
        <v>57</v>
      </c>
      <c r="C1025" s="1" t="s">
        <v>24</v>
      </c>
      <c r="D1025" s="1">
        <v>10844</v>
      </c>
      <c r="E1025" s="1">
        <v>69892</v>
      </c>
      <c r="F1025" s="4" t="s">
        <v>8</v>
      </c>
    </row>
    <row r="1026" spans="1:6" x14ac:dyDescent="0.25">
      <c r="A1026" s="3">
        <v>2020</v>
      </c>
      <c r="B1026" s="1" t="s">
        <v>57</v>
      </c>
      <c r="C1026" s="1" t="s">
        <v>25</v>
      </c>
      <c r="D1026" s="1">
        <v>5475</v>
      </c>
      <c r="E1026" s="1">
        <v>55575</v>
      </c>
      <c r="F1026" s="4" t="s">
        <v>8</v>
      </c>
    </row>
    <row r="1027" spans="1:6" x14ac:dyDescent="0.25">
      <c r="A1027" s="3">
        <v>2020</v>
      </c>
      <c r="B1027" s="1" t="s">
        <v>57</v>
      </c>
      <c r="C1027" s="1" t="s">
        <v>26</v>
      </c>
      <c r="D1027" s="1">
        <v>16487</v>
      </c>
      <c r="E1027" s="1">
        <v>71971</v>
      </c>
      <c r="F1027" s="4" t="s">
        <v>10</v>
      </c>
    </row>
    <row r="1028" spans="1:6" x14ac:dyDescent="0.25">
      <c r="A1028" s="3">
        <v>2020</v>
      </c>
      <c r="B1028" s="1" t="s">
        <v>57</v>
      </c>
      <c r="C1028" s="1" t="s">
        <v>27</v>
      </c>
      <c r="D1028" s="1">
        <v>21120</v>
      </c>
      <c r="E1028" s="1">
        <v>84802</v>
      </c>
      <c r="F1028" s="4" t="s">
        <v>10</v>
      </c>
    </row>
    <row r="1029" spans="1:6" x14ac:dyDescent="0.25">
      <c r="A1029" s="3">
        <v>2020</v>
      </c>
      <c r="B1029" s="1" t="s">
        <v>57</v>
      </c>
      <c r="C1029" s="1" t="s">
        <v>28</v>
      </c>
      <c r="D1029" s="1">
        <v>19952</v>
      </c>
      <c r="E1029" s="1">
        <v>68378</v>
      </c>
      <c r="F1029" s="4" t="s">
        <v>8</v>
      </c>
    </row>
    <row r="1030" spans="1:6" x14ac:dyDescent="0.25">
      <c r="A1030" s="3">
        <v>2020</v>
      </c>
      <c r="B1030" s="1" t="s">
        <v>57</v>
      </c>
      <c r="C1030" s="1" t="s">
        <v>29</v>
      </c>
      <c r="D1030" s="1">
        <v>16480</v>
      </c>
      <c r="E1030" s="1">
        <v>73248</v>
      </c>
      <c r="F1030" s="4" t="s">
        <v>8</v>
      </c>
    </row>
    <row r="1031" spans="1:6" x14ac:dyDescent="0.25">
      <c r="A1031" s="3">
        <v>2020</v>
      </c>
      <c r="B1031" s="1" t="s">
        <v>57</v>
      </c>
      <c r="C1031" s="1" t="s">
        <v>30</v>
      </c>
      <c r="D1031" s="1">
        <v>5760</v>
      </c>
      <c r="E1031" s="1">
        <v>56325</v>
      </c>
      <c r="F1031" s="4" t="s">
        <v>10</v>
      </c>
    </row>
    <row r="1032" spans="1:6" x14ac:dyDescent="0.25">
      <c r="A1032" s="3">
        <v>2020</v>
      </c>
      <c r="B1032" s="1" t="s">
        <v>57</v>
      </c>
      <c r="C1032" s="1" t="s">
        <v>31</v>
      </c>
      <c r="D1032" s="1">
        <v>14591</v>
      </c>
      <c r="E1032" s="1">
        <v>65442</v>
      </c>
      <c r="F1032" s="4" t="s">
        <v>10</v>
      </c>
    </row>
    <row r="1033" spans="1:6" x14ac:dyDescent="0.25">
      <c r="A1033" s="3">
        <v>2020</v>
      </c>
      <c r="B1033" s="1" t="s">
        <v>57</v>
      </c>
      <c r="C1033" s="1" t="s">
        <v>32</v>
      </c>
      <c r="D1033" s="1">
        <v>6514</v>
      </c>
      <c r="E1033" s="1">
        <v>58969</v>
      </c>
      <c r="F1033" s="4" t="s">
        <v>10</v>
      </c>
    </row>
    <row r="1034" spans="1:6" x14ac:dyDescent="0.25">
      <c r="A1034" s="3">
        <v>2020</v>
      </c>
      <c r="B1034" s="1" t="s">
        <v>57</v>
      </c>
      <c r="C1034" s="1" t="s">
        <v>33</v>
      </c>
      <c r="D1034" s="1">
        <v>7068</v>
      </c>
      <c r="E1034" s="1">
        <v>57657</v>
      </c>
      <c r="F1034" s="4" t="s">
        <v>10</v>
      </c>
    </row>
    <row r="1035" spans="1:6" x14ac:dyDescent="0.25">
      <c r="A1035" s="3">
        <v>2020</v>
      </c>
      <c r="B1035" s="1" t="s">
        <v>57</v>
      </c>
      <c r="C1035" s="1" t="s">
        <v>34</v>
      </c>
      <c r="D1035" s="1">
        <v>5898</v>
      </c>
      <c r="E1035" s="1">
        <v>67123</v>
      </c>
      <c r="F1035" s="4" t="s">
        <v>10</v>
      </c>
    </row>
    <row r="1036" spans="1:6" x14ac:dyDescent="0.25">
      <c r="A1036" s="3">
        <v>2020</v>
      </c>
      <c r="B1036" s="1" t="s">
        <v>57</v>
      </c>
      <c r="C1036" s="1" t="s">
        <v>35</v>
      </c>
      <c r="D1036" s="1">
        <v>4498</v>
      </c>
      <c r="E1036" s="1">
        <v>68661</v>
      </c>
      <c r="F1036" s="4" t="s">
        <v>8</v>
      </c>
    </row>
    <row r="1037" spans="1:6" x14ac:dyDescent="0.25">
      <c r="A1037" s="3">
        <v>2020</v>
      </c>
      <c r="B1037" s="1" t="s">
        <v>57</v>
      </c>
      <c r="C1037" s="1" t="s">
        <v>36</v>
      </c>
      <c r="D1037" s="1">
        <v>22416</v>
      </c>
      <c r="E1037" s="1">
        <v>78658</v>
      </c>
      <c r="F1037" s="4" t="s">
        <v>8</v>
      </c>
    </row>
    <row r="1038" spans="1:6" x14ac:dyDescent="0.25">
      <c r="A1038" s="3">
        <v>2020</v>
      </c>
      <c r="B1038" s="1" t="s">
        <v>57</v>
      </c>
      <c r="C1038" s="1" t="s">
        <v>37</v>
      </c>
      <c r="D1038" s="1">
        <v>5337</v>
      </c>
      <c r="E1038" s="1">
        <v>55350</v>
      </c>
      <c r="F1038" s="4" t="s">
        <v>10</v>
      </c>
    </row>
    <row r="1039" spans="1:6" x14ac:dyDescent="0.25">
      <c r="A1039" s="3">
        <v>2020</v>
      </c>
      <c r="B1039" s="1" t="s">
        <v>57</v>
      </c>
      <c r="C1039" s="1" t="s">
        <v>38</v>
      </c>
      <c r="D1039" s="1">
        <v>50281</v>
      </c>
      <c r="E1039" s="1">
        <v>79248</v>
      </c>
      <c r="F1039" s="4" t="s">
        <v>8</v>
      </c>
    </row>
    <row r="1040" spans="1:6" x14ac:dyDescent="0.25">
      <c r="A1040" s="3">
        <v>2020</v>
      </c>
      <c r="B1040" s="1" t="s">
        <v>57</v>
      </c>
      <c r="C1040" s="1" t="s">
        <v>39</v>
      </c>
      <c r="D1040" s="1">
        <v>26741</v>
      </c>
      <c r="E1040" s="1">
        <v>60587</v>
      </c>
      <c r="F1040" s="4" t="s">
        <v>8</v>
      </c>
    </row>
    <row r="1041" spans="1:6" x14ac:dyDescent="0.25">
      <c r="A1041" s="3">
        <v>2020</v>
      </c>
      <c r="B1041" s="1" t="s">
        <v>57</v>
      </c>
      <c r="C1041" s="1" t="s">
        <v>40</v>
      </c>
      <c r="D1041" s="1">
        <v>3798</v>
      </c>
      <c r="E1041" s="1">
        <v>70586</v>
      </c>
      <c r="F1041" s="4" t="s">
        <v>10</v>
      </c>
    </row>
    <row r="1042" spans="1:6" x14ac:dyDescent="0.25">
      <c r="A1042" s="3">
        <v>2020</v>
      </c>
      <c r="B1042" s="1" t="s">
        <v>57</v>
      </c>
      <c r="C1042" s="1" t="s">
        <v>41</v>
      </c>
      <c r="D1042" s="1">
        <v>23076</v>
      </c>
      <c r="E1042" s="1">
        <v>67194</v>
      </c>
      <c r="F1042" s="4" t="s">
        <v>10</v>
      </c>
    </row>
    <row r="1043" spans="1:6" x14ac:dyDescent="0.25">
      <c r="A1043" s="3">
        <v>2020</v>
      </c>
      <c r="B1043" s="1" t="s">
        <v>57</v>
      </c>
      <c r="C1043" s="1" t="s">
        <v>42</v>
      </c>
      <c r="D1043" s="1">
        <v>9765</v>
      </c>
      <c r="E1043" s="1">
        <v>58777</v>
      </c>
      <c r="F1043" s="4" t="s">
        <v>8</v>
      </c>
    </row>
    <row r="1044" spans="1:6" x14ac:dyDescent="0.25">
      <c r="A1044" s="3">
        <v>2020</v>
      </c>
      <c r="B1044" s="1" t="s">
        <v>57</v>
      </c>
      <c r="C1044" s="1" t="s">
        <v>43</v>
      </c>
      <c r="D1044" s="1">
        <v>14244</v>
      </c>
      <c r="E1044" s="1">
        <v>66523</v>
      </c>
      <c r="F1044" s="4" t="s">
        <v>8</v>
      </c>
    </row>
    <row r="1045" spans="1:6" x14ac:dyDescent="0.25">
      <c r="A1045" s="3">
        <v>2020</v>
      </c>
      <c r="B1045" s="1" t="s">
        <v>57</v>
      </c>
      <c r="C1045" s="1" t="s">
        <v>44</v>
      </c>
      <c r="D1045" s="1">
        <v>28749</v>
      </c>
      <c r="E1045" s="1">
        <v>72852</v>
      </c>
      <c r="F1045" s="4" t="s">
        <v>10</v>
      </c>
    </row>
    <row r="1046" spans="1:6" x14ac:dyDescent="0.25">
      <c r="A1046" s="3">
        <v>2020</v>
      </c>
      <c r="B1046" s="1" t="s">
        <v>57</v>
      </c>
      <c r="C1046" s="1" t="s">
        <v>45</v>
      </c>
      <c r="D1046" s="1">
        <v>3743</v>
      </c>
      <c r="E1046" s="1">
        <v>67579</v>
      </c>
      <c r="F1046" s="4" t="s">
        <v>8</v>
      </c>
    </row>
    <row r="1047" spans="1:6" x14ac:dyDescent="0.25">
      <c r="A1047" s="3">
        <v>2020</v>
      </c>
      <c r="B1047" s="1" t="s">
        <v>57</v>
      </c>
      <c r="C1047" s="1" t="s">
        <v>46</v>
      </c>
      <c r="D1047" s="1">
        <v>12124</v>
      </c>
      <c r="E1047" s="1">
        <v>58634</v>
      </c>
      <c r="F1047" s="4" t="s">
        <v>10</v>
      </c>
    </row>
    <row r="1048" spans="1:6" x14ac:dyDescent="0.25">
      <c r="A1048" s="3">
        <v>2020</v>
      </c>
      <c r="B1048" s="1" t="s">
        <v>57</v>
      </c>
      <c r="C1048" s="1" t="s">
        <v>47</v>
      </c>
      <c r="D1048" s="1">
        <v>3884</v>
      </c>
      <c r="E1048" s="1">
        <v>54981</v>
      </c>
      <c r="F1048" s="4" t="s">
        <v>8</v>
      </c>
    </row>
    <row r="1049" spans="1:6" x14ac:dyDescent="0.25">
      <c r="A1049" s="3">
        <v>2020</v>
      </c>
      <c r="B1049" s="1" t="s">
        <v>57</v>
      </c>
      <c r="C1049" s="1" t="s">
        <v>48</v>
      </c>
      <c r="D1049" s="1">
        <v>12110</v>
      </c>
      <c r="E1049" s="1">
        <v>63033</v>
      </c>
      <c r="F1049" s="4" t="s">
        <v>8</v>
      </c>
    </row>
    <row r="1050" spans="1:6" x14ac:dyDescent="0.25">
      <c r="A1050" s="3">
        <v>2020</v>
      </c>
      <c r="B1050" s="1" t="s">
        <v>57</v>
      </c>
      <c r="C1050" s="1" t="s">
        <v>49</v>
      </c>
      <c r="D1050" s="1">
        <v>51405</v>
      </c>
      <c r="E1050" s="1">
        <v>71554</v>
      </c>
      <c r="F1050" s="4" t="s">
        <v>10</v>
      </c>
    </row>
    <row r="1051" spans="1:6" x14ac:dyDescent="0.25">
      <c r="A1051" s="3">
        <v>2020</v>
      </c>
      <c r="B1051" s="1" t="s">
        <v>57</v>
      </c>
      <c r="C1051" s="1" t="s">
        <v>50</v>
      </c>
      <c r="D1051" s="1">
        <v>11572</v>
      </c>
      <c r="E1051" s="1">
        <v>57052</v>
      </c>
      <c r="F1051" s="4" t="s">
        <v>10</v>
      </c>
    </row>
    <row r="1052" spans="1:6" x14ac:dyDescent="0.25">
      <c r="A1052" s="3">
        <v>2020</v>
      </c>
      <c r="B1052" s="1" t="s">
        <v>57</v>
      </c>
      <c r="C1052" s="1" t="s">
        <v>51</v>
      </c>
      <c r="D1052" s="1">
        <v>2878</v>
      </c>
      <c r="E1052" s="1">
        <v>57025</v>
      </c>
      <c r="F1052" s="4" t="s">
        <v>8</v>
      </c>
    </row>
    <row r="1053" spans="1:6" x14ac:dyDescent="0.25">
      <c r="A1053" s="3">
        <v>2020</v>
      </c>
      <c r="B1053" s="1" t="s">
        <v>57</v>
      </c>
      <c r="C1053" s="1" t="s">
        <v>52</v>
      </c>
      <c r="D1053" s="1">
        <v>21508</v>
      </c>
      <c r="E1053" s="1">
        <v>64050</v>
      </c>
      <c r="F1053" s="4" t="s">
        <v>8</v>
      </c>
    </row>
    <row r="1054" spans="1:6" x14ac:dyDescent="0.25">
      <c r="A1054" s="3">
        <v>2020</v>
      </c>
      <c r="B1054" s="1" t="s">
        <v>57</v>
      </c>
      <c r="C1054" s="1" t="s">
        <v>53</v>
      </c>
      <c r="D1054" s="1">
        <v>26015</v>
      </c>
      <c r="E1054" s="1">
        <v>70432</v>
      </c>
      <c r="F1054" s="4" t="s">
        <v>10</v>
      </c>
    </row>
    <row r="1055" spans="1:6" x14ac:dyDescent="0.25">
      <c r="A1055" s="3">
        <v>2020</v>
      </c>
      <c r="B1055" s="1" t="s">
        <v>57</v>
      </c>
      <c r="C1055" s="1" t="s">
        <v>54</v>
      </c>
      <c r="D1055" s="1">
        <v>4435</v>
      </c>
      <c r="E1055" s="1">
        <v>78255</v>
      </c>
      <c r="F1055" s="4" t="s">
        <v>10</v>
      </c>
    </row>
    <row r="1056" spans="1:6" x14ac:dyDescent="0.25">
      <c r="A1056" s="3">
        <v>2020</v>
      </c>
      <c r="B1056" s="1" t="s">
        <v>57</v>
      </c>
      <c r="C1056" s="1" t="s">
        <v>55</v>
      </c>
      <c r="D1056" s="1">
        <v>14814</v>
      </c>
      <c r="E1056" s="1">
        <v>68063</v>
      </c>
      <c r="F1056" s="4" t="s">
        <v>10</v>
      </c>
    </row>
    <row r="1057" spans="1:6" x14ac:dyDescent="0.25">
      <c r="A1057" s="3">
        <v>2020</v>
      </c>
      <c r="B1057" s="1" t="s">
        <v>57</v>
      </c>
      <c r="C1057" s="1" t="s">
        <v>56</v>
      </c>
      <c r="D1057" s="1">
        <v>3375</v>
      </c>
      <c r="E1057" s="1">
        <v>59554</v>
      </c>
      <c r="F1057" s="4" t="s">
        <v>10</v>
      </c>
    </row>
    <row r="1058" spans="1:6" x14ac:dyDescent="0.25">
      <c r="A1058" s="3">
        <v>2020</v>
      </c>
      <c r="B1058" s="1" t="s">
        <v>58</v>
      </c>
      <c r="C1058" s="1" t="s">
        <v>7</v>
      </c>
      <c r="D1058" s="1">
        <v>5566</v>
      </c>
      <c r="E1058" s="1">
        <v>63068</v>
      </c>
      <c r="F1058" s="4" t="s">
        <v>10</v>
      </c>
    </row>
    <row r="1059" spans="1:6" x14ac:dyDescent="0.25">
      <c r="A1059" s="3">
        <v>2020</v>
      </c>
      <c r="B1059" s="1" t="s">
        <v>58</v>
      </c>
      <c r="C1059" s="1" t="s">
        <v>9</v>
      </c>
      <c r="D1059" s="1">
        <v>4926</v>
      </c>
      <c r="E1059" s="1">
        <v>82139</v>
      </c>
      <c r="F1059" s="4" t="s">
        <v>8</v>
      </c>
    </row>
    <row r="1060" spans="1:6" x14ac:dyDescent="0.25">
      <c r="A1060" s="3">
        <v>2020</v>
      </c>
      <c r="B1060" s="1" t="s">
        <v>58</v>
      </c>
      <c r="C1060" s="1" t="s">
        <v>11</v>
      </c>
      <c r="D1060" s="1">
        <v>2918</v>
      </c>
      <c r="E1060" s="1">
        <v>53984</v>
      </c>
      <c r="F1060" s="4" t="s">
        <v>8</v>
      </c>
    </row>
    <row r="1061" spans="1:6" x14ac:dyDescent="0.25">
      <c r="A1061" s="3">
        <v>2020</v>
      </c>
      <c r="B1061" s="1" t="s">
        <v>58</v>
      </c>
      <c r="C1061" s="1" t="s">
        <v>12</v>
      </c>
      <c r="D1061" s="1">
        <v>44706</v>
      </c>
      <c r="E1061" s="1">
        <v>101627</v>
      </c>
      <c r="F1061" s="4" t="s">
        <v>10</v>
      </c>
    </row>
    <row r="1062" spans="1:6" x14ac:dyDescent="0.25">
      <c r="A1062" s="3">
        <v>2020</v>
      </c>
      <c r="B1062" s="1" t="s">
        <v>58</v>
      </c>
      <c r="C1062" s="1" t="s">
        <v>13</v>
      </c>
      <c r="D1062" s="1">
        <v>5804</v>
      </c>
      <c r="E1062" s="1">
        <v>76677</v>
      </c>
      <c r="F1062" s="4" t="s">
        <v>8</v>
      </c>
    </row>
    <row r="1063" spans="1:6" x14ac:dyDescent="0.25">
      <c r="A1063" s="3">
        <v>2020</v>
      </c>
      <c r="B1063" s="1" t="s">
        <v>58</v>
      </c>
      <c r="C1063" s="1" t="s">
        <v>14</v>
      </c>
      <c r="D1063" s="1">
        <v>4408</v>
      </c>
      <c r="E1063" s="1">
        <v>88569</v>
      </c>
      <c r="F1063" s="4" t="s">
        <v>8</v>
      </c>
    </row>
    <row r="1064" spans="1:6" x14ac:dyDescent="0.25">
      <c r="A1064" s="3">
        <v>2020</v>
      </c>
      <c r="B1064" s="1" t="s">
        <v>58</v>
      </c>
      <c r="C1064" s="1" t="s">
        <v>15</v>
      </c>
      <c r="D1064" s="1">
        <v>661</v>
      </c>
      <c r="E1064" s="1">
        <v>70153</v>
      </c>
      <c r="F1064" s="4" t="s">
        <v>10</v>
      </c>
    </row>
    <row r="1065" spans="1:6" x14ac:dyDescent="0.25">
      <c r="A1065" s="3">
        <v>2020</v>
      </c>
      <c r="B1065" s="1" t="s">
        <v>58</v>
      </c>
      <c r="C1065" s="1" t="s">
        <v>16</v>
      </c>
      <c r="D1065" s="1">
        <v>20548</v>
      </c>
      <c r="E1065" s="1">
        <v>67740</v>
      </c>
      <c r="F1065" s="4" t="s">
        <v>10</v>
      </c>
    </row>
    <row r="1066" spans="1:6" x14ac:dyDescent="0.25">
      <c r="A1066" s="3">
        <v>2020</v>
      </c>
      <c r="B1066" s="1" t="s">
        <v>58</v>
      </c>
      <c r="C1066" s="1" t="s">
        <v>17</v>
      </c>
      <c r="D1066" s="1">
        <v>9884</v>
      </c>
      <c r="E1066" s="1">
        <v>65168</v>
      </c>
      <c r="F1066" s="4" t="s">
        <v>8</v>
      </c>
    </row>
    <row r="1067" spans="1:6" x14ac:dyDescent="0.25">
      <c r="A1067" s="3">
        <v>2020</v>
      </c>
      <c r="B1067" s="1" t="s">
        <v>58</v>
      </c>
      <c r="C1067" s="1" t="s">
        <v>18</v>
      </c>
      <c r="D1067" s="1">
        <v>2807</v>
      </c>
      <c r="E1067" s="1">
        <v>69932</v>
      </c>
      <c r="F1067" s="4" t="s">
        <v>8</v>
      </c>
    </row>
    <row r="1068" spans="1:6" x14ac:dyDescent="0.25">
      <c r="A1068" s="3">
        <v>2020</v>
      </c>
      <c r="B1068" s="1" t="s">
        <v>58</v>
      </c>
      <c r="C1068" s="1" t="s">
        <v>19</v>
      </c>
      <c r="D1068" s="1">
        <v>17883</v>
      </c>
      <c r="E1068" s="1">
        <v>77895</v>
      </c>
      <c r="F1068" s="4" t="s">
        <v>10</v>
      </c>
    </row>
    <row r="1069" spans="1:6" x14ac:dyDescent="0.25">
      <c r="A1069" s="3">
        <v>2020</v>
      </c>
      <c r="B1069" s="1" t="s">
        <v>58</v>
      </c>
      <c r="C1069" s="1" t="s">
        <v>20</v>
      </c>
      <c r="D1069" s="1">
        <v>8825</v>
      </c>
      <c r="E1069" s="1">
        <v>68680</v>
      </c>
      <c r="F1069" s="4" t="s">
        <v>8</v>
      </c>
    </row>
    <row r="1070" spans="1:6" x14ac:dyDescent="0.25">
      <c r="A1070" s="3">
        <v>2020</v>
      </c>
      <c r="B1070" s="1" t="s">
        <v>58</v>
      </c>
      <c r="C1070" s="1" t="s">
        <v>21</v>
      </c>
      <c r="D1070" s="1">
        <v>4142</v>
      </c>
      <c r="E1070" s="1">
        <v>66257</v>
      </c>
      <c r="F1070" s="4" t="s">
        <v>10</v>
      </c>
    </row>
    <row r="1071" spans="1:6" x14ac:dyDescent="0.25">
      <c r="A1071" s="3">
        <v>2020</v>
      </c>
      <c r="B1071" s="1" t="s">
        <v>58</v>
      </c>
      <c r="C1071" s="1" t="s">
        <v>22</v>
      </c>
      <c r="D1071" s="1">
        <v>3143</v>
      </c>
      <c r="E1071" s="1">
        <v>65206</v>
      </c>
      <c r="F1071" s="4" t="s">
        <v>8</v>
      </c>
    </row>
    <row r="1072" spans="1:6" x14ac:dyDescent="0.25">
      <c r="A1072" s="3">
        <v>2020</v>
      </c>
      <c r="B1072" s="1" t="s">
        <v>58</v>
      </c>
      <c r="C1072" s="1" t="s">
        <v>23</v>
      </c>
      <c r="D1072" s="1">
        <v>4443</v>
      </c>
      <c r="E1072" s="1">
        <v>65208</v>
      </c>
      <c r="F1072" s="4" t="s">
        <v>8</v>
      </c>
    </row>
    <row r="1073" spans="1:6" x14ac:dyDescent="0.25">
      <c r="A1073" s="3">
        <v>2020</v>
      </c>
      <c r="B1073" s="1" t="s">
        <v>58</v>
      </c>
      <c r="C1073" s="1" t="s">
        <v>24</v>
      </c>
      <c r="D1073" s="1">
        <v>4428</v>
      </c>
      <c r="E1073" s="1">
        <v>81881</v>
      </c>
      <c r="F1073" s="4" t="s">
        <v>10</v>
      </c>
    </row>
    <row r="1074" spans="1:6" x14ac:dyDescent="0.25">
      <c r="A1074" s="3">
        <v>2020</v>
      </c>
      <c r="B1074" s="1" t="s">
        <v>58</v>
      </c>
      <c r="C1074" s="1" t="s">
        <v>25</v>
      </c>
      <c r="D1074" s="1">
        <v>1856</v>
      </c>
      <c r="E1074" s="1">
        <v>61894</v>
      </c>
      <c r="F1074" s="4" t="s">
        <v>10</v>
      </c>
    </row>
    <row r="1075" spans="1:6" x14ac:dyDescent="0.25">
      <c r="A1075" s="3">
        <v>2020</v>
      </c>
      <c r="B1075" s="1" t="s">
        <v>58</v>
      </c>
      <c r="C1075" s="1" t="s">
        <v>26</v>
      </c>
      <c r="D1075" s="1">
        <v>4035</v>
      </c>
      <c r="E1075" s="1">
        <v>84350</v>
      </c>
      <c r="F1075" s="4" t="s">
        <v>8</v>
      </c>
    </row>
    <row r="1076" spans="1:6" x14ac:dyDescent="0.25">
      <c r="A1076" s="3">
        <v>2020</v>
      </c>
      <c r="B1076" s="1" t="s">
        <v>58</v>
      </c>
      <c r="C1076" s="1" t="s">
        <v>27</v>
      </c>
      <c r="D1076" s="1">
        <v>6711</v>
      </c>
      <c r="E1076" s="1">
        <v>94576</v>
      </c>
      <c r="F1076" s="4" t="s">
        <v>8</v>
      </c>
    </row>
    <row r="1077" spans="1:6" x14ac:dyDescent="0.25">
      <c r="A1077" s="3">
        <v>2020</v>
      </c>
      <c r="B1077" s="1" t="s">
        <v>58</v>
      </c>
      <c r="C1077" s="1" t="s">
        <v>28</v>
      </c>
      <c r="D1077" s="1">
        <v>16070</v>
      </c>
      <c r="E1077" s="1">
        <v>73537</v>
      </c>
      <c r="F1077" s="4" t="s">
        <v>10</v>
      </c>
    </row>
    <row r="1078" spans="1:6" x14ac:dyDescent="0.25">
      <c r="A1078" s="3">
        <v>2020</v>
      </c>
      <c r="B1078" s="1" t="s">
        <v>58</v>
      </c>
      <c r="C1078" s="1" t="s">
        <v>29</v>
      </c>
      <c r="D1078" s="1">
        <v>8487</v>
      </c>
      <c r="E1078" s="1">
        <v>73096</v>
      </c>
      <c r="F1078" s="4" t="s">
        <v>10</v>
      </c>
    </row>
    <row r="1079" spans="1:6" x14ac:dyDescent="0.25">
      <c r="A1079" s="3">
        <v>2020</v>
      </c>
      <c r="B1079" s="1" t="s">
        <v>58</v>
      </c>
      <c r="C1079" s="1" t="s">
        <v>30</v>
      </c>
      <c r="D1079" s="1">
        <v>2421</v>
      </c>
      <c r="E1079" s="1">
        <v>55254</v>
      </c>
      <c r="F1079" s="4" t="s">
        <v>10</v>
      </c>
    </row>
    <row r="1080" spans="1:6" x14ac:dyDescent="0.25">
      <c r="A1080" s="3">
        <v>2020</v>
      </c>
      <c r="B1080" s="1" t="s">
        <v>58</v>
      </c>
      <c r="C1080" s="1" t="s">
        <v>31</v>
      </c>
      <c r="D1080" s="1">
        <v>6476</v>
      </c>
      <c r="E1080" s="1">
        <v>64359</v>
      </c>
      <c r="F1080" s="4" t="s">
        <v>10</v>
      </c>
    </row>
    <row r="1081" spans="1:6" x14ac:dyDescent="0.25">
      <c r="A1081" s="3">
        <v>2020</v>
      </c>
      <c r="B1081" s="1" t="s">
        <v>58</v>
      </c>
      <c r="C1081" s="1" t="s">
        <v>32</v>
      </c>
      <c r="D1081" s="1">
        <v>1634</v>
      </c>
      <c r="E1081" s="1">
        <v>56194</v>
      </c>
      <c r="F1081" s="4" t="s">
        <v>10</v>
      </c>
    </row>
    <row r="1082" spans="1:6" x14ac:dyDescent="0.25">
      <c r="A1082" s="3">
        <v>2020</v>
      </c>
      <c r="B1082" s="1" t="s">
        <v>58</v>
      </c>
      <c r="C1082" s="1" t="s">
        <v>33</v>
      </c>
      <c r="D1082" s="1">
        <v>1988</v>
      </c>
      <c r="E1082" s="1">
        <v>57566</v>
      </c>
      <c r="F1082" s="4" t="s">
        <v>8</v>
      </c>
    </row>
    <row r="1083" spans="1:6" x14ac:dyDescent="0.25">
      <c r="A1083" s="3">
        <v>2020</v>
      </c>
      <c r="B1083" s="1" t="s">
        <v>58</v>
      </c>
      <c r="C1083" s="1" t="s">
        <v>34</v>
      </c>
      <c r="D1083" s="1">
        <v>2066</v>
      </c>
      <c r="E1083" s="1">
        <v>64543</v>
      </c>
      <c r="F1083" s="4" t="s">
        <v>8</v>
      </c>
    </row>
    <row r="1084" spans="1:6" x14ac:dyDescent="0.25">
      <c r="A1084" s="3">
        <v>2020</v>
      </c>
      <c r="B1084" s="1" t="s">
        <v>58</v>
      </c>
      <c r="C1084" s="1" t="s">
        <v>35</v>
      </c>
      <c r="D1084" s="1">
        <v>2032</v>
      </c>
      <c r="E1084" s="1">
        <v>77722</v>
      </c>
      <c r="F1084" s="4" t="s">
        <v>10</v>
      </c>
    </row>
    <row r="1085" spans="1:6" x14ac:dyDescent="0.25">
      <c r="A1085" s="3">
        <v>2020</v>
      </c>
      <c r="B1085" s="1" t="s">
        <v>58</v>
      </c>
      <c r="C1085" s="1" t="s">
        <v>36</v>
      </c>
      <c r="D1085" s="1">
        <v>8976</v>
      </c>
      <c r="E1085" s="1">
        <v>86088</v>
      </c>
      <c r="F1085" s="4" t="s">
        <v>8</v>
      </c>
    </row>
    <row r="1086" spans="1:6" x14ac:dyDescent="0.25">
      <c r="A1086" s="3">
        <v>2020</v>
      </c>
      <c r="B1086" s="1" t="s">
        <v>58</v>
      </c>
      <c r="C1086" s="1" t="s">
        <v>37</v>
      </c>
      <c r="D1086" s="1">
        <v>1768</v>
      </c>
      <c r="E1086" s="1">
        <v>59139</v>
      </c>
      <c r="F1086" s="4" t="s">
        <v>8</v>
      </c>
    </row>
    <row r="1087" spans="1:6" x14ac:dyDescent="0.25">
      <c r="A1087" s="3">
        <v>2020</v>
      </c>
      <c r="B1087" s="1" t="s">
        <v>58</v>
      </c>
      <c r="C1087" s="1" t="s">
        <v>38</v>
      </c>
      <c r="D1087" s="1">
        <v>16910</v>
      </c>
      <c r="E1087" s="1">
        <v>73614</v>
      </c>
      <c r="F1087" s="4" t="s">
        <v>10</v>
      </c>
    </row>
    <row r="1088" spans="1:6" x14ac:dyDescent="0.25">
      <c r="A1088" s="3">
        <v>2020</v>
      </c>
      <c r="B1088" s="1" t="s">
        <v>58</v>
      </c>
      <c r="C1088" s="1" t="s">
        <v>39</v>
      </c>
      <c r="D1088" s="1">
        <v>10219</v>
      </c>
      <c r="E1088" s="1">
        <v>65827</v>
      </c>
      <c r="F1088" s="4" t="s">
        <v>10</v>
      </c>
    </row>
    <row r="1089" spans="1:6" x14ac:dyDescent="0.25">
      <c r="A1089" s="3">
        <v>2020</v>
      </c>
      <c r="B1089" s="1" t="s">
        <v>58</v>
      </c>
      <c r="C1089" s="1" t="s">
        <v>40</v>
      </c>
      <c r="D1089" s="1">
        <v>807</v>
      </c>
      <c r="E1089" s="1">
        <v>59882</v>
      </c>
      <c r="F1089" s="4" t="s">
        <v>8</v>
      </c>
    </row>
    <row r="1090" spans="1:6" x14ac:dyDescent="0.25">
      <c r="A1090" s="3">
        <v>2020</v>
      </c>
      <c r="B1090" s="1" t="s">
        <v>58</v>
      </c>
      <c r="C1090" s="1" t="s">
        <v>41</v>
      </c>
      <c r="D1090" s="1">
        <v>15409</v>
      </c>
      <c r="E1090" s="1">
        <v>67487</v>
      </c>
      <c r="F1090" s="4" t="s">
        <v>8</v>
      </c>
    </row>
    <row r="1091" spans="1:6" x14ac:dyDescent="0.25">
      <c r="A1091" s="3">
        <v>2020</v>
      </c>
      <c r="B1091" s="1" t="s">
        <v>58</v>
      </c>
      <c r="C1091" s="1" t="s">
        <v>42</v>
      </c>
      <c r="D1091" s="1">
        <v>4164</v>
      </c>
      <c r="E1091" s="1">
        <v>64770</v>
      </c>
      <c r="F1091" s="4" t="s">
        <v>10</v>
      </c>
    </row>
    <row r="1092" spans="1:6" x14ac:dyDescent="0.25">
      <c r="A1092" s="3">
        <v>2020</v>
      </c>
      <c r="B1092" s="1" t="s">
        <v>58</v>
      </c>
      <c r="C1092" s="1" t="s">
        <v>43</v>
      </c>
      <c r="D1092" s="1">
        <v>6240</v>
      </c>
      <c r="E1092" s="1">
        <v>76641</v>
      </c>
      <c r="F1092" s="4" t="s">
        <v>8</v>
      </c>
    </row>
    <row r="1093" spans="1:6" x14ac:dyDescent="0.25">
      <c r="A1093" s="3">
        <v>2020</v>
      </c>
      <c r="B1093" s="1" t="s">
        <v>58</v>
      </c>
      <c r="C1093" s="1" t="s">
        <v>44</v>
      </c>
      <c r="D1093" s="1">
        <v>14407</v>
      </c>
      <c r="E1093" s="1">
        <v>68561</v>
      </c>
      <c r="F1093" s="4" t="s">
        <v>10</v>
      </c>
    </row>
    <row r="1094" spans="1:6" x14ac:dyDescent="0.25">
      <c r="A1094" s="3">
        <v>2020</v>
      </c>
      <c r="B1094" s="1" t="s">
        <v>58</v>
      </c>
      <c r="C1094" s="1" t="s">
        <v>45</v>
      </c>
      <c r="D1094" s="1">
        <v>1572</v>
      </c>
      <c r="E1094" s="1">
        <v>64468</v>
      </c>
      <c r="F1094" s="4" t="s">
        <v>8</v>
      </c>
    </row>
    <row r="1095" spans="1:6" x14ac:dyDescent="0.25">
      <c r="A1095" s="3">
        <v>2020</v>
      </c>
      <c r="B1095" s="1" t="s">
        <v>58</v>
      </c>
      <c r="C1095" s="1" t="s">
        <v>46</v>
      </c>
      <c r="D1095" s="1">
        <v>6087</v>
      </c>
      <c r="E1095" s="1">
        <v>65522</v>
      </c>
      <c r="F1095" s="4" t="s">
        <v>8</v>
      </c>
    </row>
    <row r="1096" spans="1:6" x14ac:dyDescent="0.25">
      <c r="A1096" s="3">
        <v>2020</v>
      </c>
      <c r="B1096" s="1" t="s">
        <v>58</v>
      </c>
      <c r="C1096" s="1" t="s">
        <v>47</v>
      </c>
      <c r="D1096" s="1">
        <v>1084</v>
      </c>
      <c r="E1096" s="1">
        <v>55320</v>
      </c>
      <c r="F1096" s="4" t="s">
        <v>10</v>
      </c>
    </row>
    <row r="1097" spans="1:6" x14ac:dyDescent="0.25">
      <c r="A1097" s="3">
        <v>2020</v>
      </c>
      <c r="B1097" s="1" t="s">
        <v>58</v>
      </c>
      <c r="C1097" s="1" t="s">
        <v>48</v>
      </c>
      <c r="D1097" s="1">
        <v>7051</v>
      </c>
      <c r="E1097" s="1">
        <v>65495</v>
      </c>
      <c r="F1097" s="4" t="s">
        <v>10</v>
      </c>
    </row>
    <row r="1098" spans="1:6" x14ac:dyDescent="0.25">
      <c r="A1098" s="3">
        <v>2020</v>
      </c>
      <c r="B1098" s="1" t="s">
        <v>58</v>
      </c>
      <c r="C1098" s="1" t="s">
        <v>49</v>
      </c>
      <c r="D1098" s="1">
        <v>24758</v>
      </c>
      <c r="E1098" s="1">
        <v>83648</v>
      </c>
      <c r="F1098" s="4" t="s">
        <v>8</v>
      </c>
    </row>
    <row r="1099" spans="1:6" x14ac:dyDescent="0.25">
      <c r="A1099" s="3">
        <v>2020</v>
      </c>
      <c r="B1099" s="1" t="s">
        <v>58</v>
      </c>
      <c r="C1099" s="1" t="s">
        <v>50</v>
      </c>
      <c r="D1099" s="1">
        <v>4386</v>
      </c>
      <c r="E1099" s="1">
        <v>64006</v>
      </c>
      <c r="F1099" s="4" t="s">
        <v>8</v>
      </c>
    </row>
    <row r="1100" spans="1:6" x14ac:dyDescent="0.25">
      <c r="A1100" s="3">
        <v>2020</v>
      </c>
      <c r="B1100" s="1" t="s">
        <v>58</v>
      </c>
      <c r="C1100" s="1" t="s">
        <v>51</v>
      </c>
      <c r="D1100" s="1">
        <v>1108</v>
      </c>
      <c r="E1100" s="1">
        <v>65390</v>
      </c>
      <c r="F1100" s="4" t="s">
        <v>10</v>
      </c>
    </row>
    <row r="1101" spans="1:6" x14ac:dyDescent="0.25">
      <c r="A1101" s="3">
        <v>2020</v>
      </c>
      <c r="B1101" s="1" t="s">
        <v>58</v>
      </c>
      <c r="C1101" s="1" t="s">
        <v>52</v>
      </c>
      <c r="D1101" s="1">
        <v>6750</v>
      </c>
      <c r="E1101" s="1">
        <v>65974</v>
      </c>
      <c r="F1101" s="4" t="s">
        <v>10</v>
      </c>
    </row>
    <row r="1102" spans="1:6" x14ac:dyDescent="0.25">
      <c r="A1102" s="3">
        <v>2020</v>
      </c>
      <c r="B1102" s="1" t="s">
        <v>58</v>
      </c>
      <c r="C1102" s="1" t="s">
        <v>53</v>
      </c>
      <c r="D1102" s="1">
        <v>7798</v>
      </c>
      <c r="E1102" s="1">
        <v>85321</v>
      </c>
      <c r="F1102" s="4" t="s">
        <v>10</v>
      </c>
    </row>
    <row r="1103" spans="1:6" x14ac:dyDescent="0.25">
      <c r="A1103" s="3">
        <v>2020</v>
      </c>
      <c r="B1103" s="1" t="s">
        <v>58</v>
      </c>
      <c r="C1103" s="1" t="s">
        <v>54</v>
      </c>
      <c r="D1103" s="1">
        <v>1268</v>
      </c>
      <c r="E1103" s="1">
        <v>66459</v>
      </c>
      <c r="F1103" s="4" t="s">
        <v>10</v>
      </c>
    </row>
    <row r="1104" spans="1:6" x14ac:dyDescent="0.25">
      <c r="A1104" s="3">
        <v>2020</v>
      </c>
      <c r="B1104" s="1" t="s">
        <v>58</v>
      </c>
      <c r="C1104" s="1" t="s">
        <v>55</v>
      </c>
      <c r="D1104" s="1">
        <v>9432</v>
      </c>
      <c r="E1104" s="1">
        <v>64047</v>
      </c>
      <c r="F1104" s="4" t="s">
        <v>10</v>
      </c>
    </row>
    <row r="1105" spans="1:6" x14ac:dyDescent="0.25">
      <c r="A1105" s="3">
        <v>2020</v>
      </c>
      <c r="B1105" s="1" t="s">
        <v>58</v>
      </c>
      <c r="C1105" s="1" t="s">
        <v>56</v>
      </c>
      <c r="D1105" s="1">
        <v>600</v>
      </c>
      <c r="E1105" s="1">
        <v>73060</v>
      </c>
      <c r="F1105" s="4" t="s">
        <v>8</v>
      </c>
    </row>
    <row r="1106" spans="1:6" x14ac:dyDescent="0.25">
      <c r="A1106" s="3">
        <v>2020</v>
      </c>
      <c r="B1106" s="1" t="s">
        <v>59</v>
      </c>
      <c r="C1106" s="1" t="s">
        <v>7</v>
      </c>
      <c r="D1106" s="1">
        <v>32481</v>
      </c>
      <c r="E1106" s="1">
        <v>47970</v>
      </c>
      <c r="F1106" s="4" t="s">
        <v>8</v>
      </c>
    </row>
    <row r="1107" spans="1:6" x14ac:dyDescent="0.25">
      <c r="A1107" s="3">
        <v>2020</v>
      </c>
      <c r="B1107" s="1" t="s">
        <v>59</v>
      </c>
      <c r="C1107" s="1" t="s">
        <v>9</v>
      </c>
      <c r="D1107" s="1">
        <v>31775</v>
      </c>
      <c r="E1107" s="1">
        <v>52734</v>
      </c>
      <c r="F1107" s="4" t="s">
        <v>10</v>
      </c>
    </row>
    <row r="1108" spans="1:6" x14ac:dyDescent="0.25">
      <c r="A1108" s="3">
        <v>2020</v>
      </c>
      <c r="B1108" s="1" t="s">
        <v>59</v>
      </c>
      <c r="C1108" s="1" t="s">
        <v>11</v>
      </c>
      <c r="D1108" s="1">
        <v>21642</v>
      </c>
      <c r="E1108" s="1">
        <v>47450</v>
      </c>
      <c r="F1108" s="4" t="s">
        <v>8</v>
      </c>
    </row>
    <row r="1109" spans="1:6" x14ac:dyDescent="0.25">
      <c r="A1109" s="3">
        <v>2020</v>
      </c>
      <c r="B1109" s="1" t="s">
        <v>59</v>
      </c>
      <c r="C1109" s="1" t="s">
        <v>12</v>
      </c>
      <c r="D1109" s="1">
        <v>196511</v>
      </c>
      <c r="E1109" s="1">
        <v>58020</v>
      </c>
      <c r="F1109" s="4" t="s">
        <v>8</v>
      </c>
    </row>
    <row r="1110" spans="1:6" x14ac:dyDescent="0.25">
      <c r="A1110" s="3">
        <v>2020</v>
      </c>
      <c r="B1110" s="1" t="s">
        <v>59</v>
      </c>
      <c r="C1110" s="1" t="s">
        <v>13</v>
      </c>
      <c r="D1110" s="1">
        <v>35891</v>
      </c>
      <c r="E1110" s="1">
        <v>56043</v>
      </c>
      <c r="F1110" s="4" t="s">
        <v>10</v>
      </c>
    </row>
    <row r="1111" spans="1:6" x14ac:dyDescent="0.25">
      <c r="A1111" s="3">
        <v>2020</v>
      </c>
      <c r="B1111" s="1" t="s">
        <v>59</v>
      </c>
      <c r="C1111" s="1" t="s">
        <v>14</v>
      </c>
      <c r="D1111" s="1">
        <v>24902</v>
      </c>
      <c r="E1111" s="1">
        <v>57041</v>
      </c>
      <c r="F1111" s="4" t="s">
        <v>10</v>
      </c>
    </row>
    <row r="1112" spans="1:6" x14ac:dyDescent="0.25">
      <c r="A1112" s="3">
        <v>2020</v>
      </c>
      <c r="B1112" s="1" t="s">
        <v>59</v>
      </c>
      <c r="C1112" s="1" t="s">
        <v>15</v>
      </c>
      <c r="D1112" s="1">
        <v>6850</v>
      </c>
      <c r="E1112" s="1">
        <v>46843</v>
      </c>
      <c r="F1112" s="4" t="s">
        <v>8</v>
      </c>
    </row>
    <row r="1113" spans="1:6" x14ac:dyDescent="0.25">
      <c r="A1113" s="3">
        <v>2020</v>
      </c>
      <c r="B1113" s="1" t="s">
        <v>59</v>
      </c>
      <c r="C1113" s="1" t="s">
        <v>16</v>
      </c>
      <c r="D1113" s="1">
        <v>139486</v>
      </c>
      <c r="E1113" s="1">
        <v>50766</v>
      </c>
      <c r="F1113" s="4" t="s">
        <v>8</v>
      </c>
    </row>
    <row r="1114" spans="1:6" x14ac:dyDescent="0.25">
      <c r="A1114" s="3">
        <v>2020</v>
      </c>
      <c r="B1114" s="1" t="s">
        <v>59</v>
      </c>
      <c r="C1114" s="1" t="s">
        <v>17</v>
      </c>
      <c r="D1114" s="1">
        <v>60996</v>
      </c>
      <c r="E1114" s="1">
        <v>55352</v>
      </c>
      <c r="F1114" s="4" t="s">
        <v>10</v>
      </c>
    </row>
    <row r="1115" spans="1:6" x14ac:dyDescent="0.25">
      <c r="A1115" s="3">
        <v>2020</v>
      </c>
      <c r="B1115" s="1" t="s">
        <v>59</v>
      </c>
      <c r="C1115" s="1" t="s">
        <v>18</v>
      </c>
      <c r="D1115" s="1">
        <v>11969</v>
      </c>
      <c r="E1115" s="1">
        <v>45972</v>
      </c>
      <c r="F1115" s="4" t="s">
        <v>8</v>
      </c>
    </row>
    <row r="1116" spans="1:6" x14ac:dyDescent="0.25">
      <c r="A1116" s="3">
        <v>2020</v>
      </c>
      <c r="B1116" s="1" t="s">
        <v>59</v>
      </c>
      <c r="C1116" s="1" t="s">
        <v>19</v>
      </c>
      <c r="D1116" s="1">
        <v>78063</v>
      </c>
      <c r="E1116" s="1">
        <v>57570</v>
      </c>
      <c r="F1116" s="4" t="s">
        <v>10</v>
      </c>
    </row>
    <row r="1117" spans="1:6" x14ac:dyDescent="0.25">
      <c r="A1117" s="3">
        <v>2020</v>
      </c>
      <c r="B1117" s="1" t="s">
        <v>59</v>
      </c>
      <c r="C1117" s="1" t="s">
        <v>20</v>
      </c>
      <c r="D1117" s="1">
        <v>40681</v>
      </c>
      <c r="E1117" s="1">
        <v>48092</v>
      </c>
      <c r="F1117" s="4" t="s">
        <v>8</v>
      </c>
    </row>
    <row r="1118" spans="1:6" x14ac:dyDescent="0.25">
      <c r="A1118" s="3">
        <v>2020</v>
      </c>
      <c r="B1118" s="1" t="s">
        <v>59</v>
      </c>
      <c r="C1118" s="1" t="s">
        <v>21</v>
      </c>
      <c r="D1118" s="1">
        <v>23521</v>
      </c>
      <c r="E1118" s="1">
        <v>46539</v>
      </c>
      <c r="F1118" s="4" t="s">
        <v>8</v>
      </c>
    </row>
    <row r="1119" spans="1:6" x14ac:dyDescent="0.25">
      <c r="A1119" s="3">
        <v>2020</v>
      </c>
      <c r="B1119" s="1" t="s">
        <v>59</v>
      </c>
      <c r="C1119" s="1" t="s">
        <v>22</v>
      </c>
      <c r="D1119" s="1">
        <v>20370</v>
      </c>
      <c r="E1119" s="1">
        <v>48235</v>
      </c>
      <c r="F1119" s="4" t="s">
        <v>10</v>
      </c>
    </row>
    <row r="1120" spans="1:6" x14ac:dyDescent="0.25">
      <c r="A1120" s="3">
        <v>2020</v>
      </c>
      <c r="B1120" s="1" t="s">
        <v>59</v>
      </c>
      <c r="C1120" s="1" t="s">
        <v>23</v>
      </c>
      <c r="D1120" s="1">
        <v>28056</v>
      </c>
      <c r="E1120" s="1">
        <v>48623</v>
      </c>
      <c r="F1120" s="4" t="s">
        <v>10</v>
      </c>
    </row>
    <row r="1121" spans="1:6" x14ac:dyDescent="0.25">
      <c r="A1121" s="3">
        <v>2020</v>
      </c>
      <c r="B1121" s="1" t="s">
        <v>59</v>
      </c>
      <c r="C1121" s="1" t="s">
        <v>24</v>
      </c>
      <c r="D1121" s="1">
        <v>30545</v>
      </c>
      <c r="E1121" s="1">
        <v>48196</v>
      </c>
      <c r="F1121" s="4" t="s">
        <v>8</v>
      </c>
    </row>
    <row r="1122" spans="1:6" x14ac:dyDescent="0.25">
      <c r="A1122" s="3">
        <v>2020</v>
      </c>
      <c r="B1122" s="1" t="s">
        <v>59</v>
      </c>
      <c r="C1122" s="1" t="s">
        <v>25</v>
      </c>
      <c r="D1122" s="1">
        <v>10761</v>
      </c>
      <c r="E1122" s="1">
        <v>43589</v>
      </c>
      <c r="F1122" s="4" t="s">
        <v>8</v>
      </c>
    </row>
    <row r="1123" spans="1:6" x14ac:dyDescent="0.25">
      <c r="A1123" s="3">
        <v>2020</v>
      </c>
      <c r="B1123" s="1" t="s">
        <v>59</v>
      </c>
      <c r="C1123" s="1" t="s">
        <v>26</v>
      </c>
      <c r="D1123" s="1">
        <v>32767</v>
      </c>
      <c r="E1123" s="1">
        <v>52648</v>
      </c>
      <c r="F1123" s="4" t="s">
        <v>10</v>
      </c>
    </row>
    <row r="1124" spans="1:6" x14ac:dyDescent="0.25">
      <c r="A1124" s="3">
        <v>2020</v>
      </c>
      <c r="B1124" s="1" t="s">
        <v>59</v>
      </c>
      <c r="C1124" s="1" t="s">
        <v>27</v>
      </c>
      <c r="D1124" s="1">
        <v>42171</v>
      </c>
      <c r="E1124" s="1">
        <v>58937</v>
      </c>
      <c r="F1124" s="4" t="s">
        <v>10</v>
      </c>
    </row>
    <row r="1125" spans="1:6" x14ac:dyDescent="0.25">
      <c r="A1125" s="3">
        <v>2020</v>
      </c>
      <c r="B1125" s="1" t="s">
        <v>59</v>
      </c>
      <c r="C1125" s="1" t="s">
        <v>28</v>
      </c>
      <c r="D1125" s="1">
        <v>52459</v>
      </c>
      <c r="E1125" s="1">
        <v>53200</v>
      </c>
      <c r="F1125" s="4" t="s">
        <v>10</v>
      </c>
    </row>
    <row r="1126" spans="1:6" x14ac:dyDescent="0.25">
      <c r="A1126" s="3">
        <v>2020</v>
      </c>
      <c r="B1126" s="1" t="s">
        <v>59</v>
      </c>
      <c r="C1126" s="1" t="s">
        <v>29</v>
      </c>
      <c r="D1126" s="1">
        <v>37272</v>
      </c>
      <c r="E1126" s="1">
        <v>55570</v>
      </c>
      <c r="F1126" s="4" t="s">
        <v>10</v>
      </c>
    </row>
    <row r="1127" spans="1:6" x14ac:dyDescent="0.25">
      <c r="A1127" s="3">
        <v>2020</v>
      </c>
      <c r="B1127" s="1" t="s">
        <v>59</v>
      </c>
      <c r="C1127" s="1" t="s">
        <v>30</v>
      </c>
      <c r="D1127" s="1">
        <v>19763</v>
      </c>
      <c r="E1127" s="1">
        <v>42497</v>
      </c>
      <c r="F1127" s="4" t="s">
        <v>10</v>
      </c>
    </row>
    <row r="1128" spans="1:6" x14ac:dyDescent="0.25">
      <c r="A1128" s="3">
        <v>2020</v>
      </c>
      <c r="B1128" s="1" t="s">
        <v>59</v>
      </c>
      <c r="C1128" s="1" t="s">
        <v>31</v>
      </c>
      <c r="D1128" s="1">
        <v>38808</v>
      </c>
      <c r="E1128" s="1">
        <v>48469</v>
      </c>
      <c r="F1128" s="4" t="s">
        <v>8</v>
      </c>
    </row>
    <row r="1129" spans="1:6" x14ac:dyDescent="0.25">
      <c r="A1129" s="3">
        <v>2020</v>
      </c>
      <c r="B1129" s="1" t="s">
        <v>59</v>
      </c>
      <c r="C1129" s="1" t="s">
        <v>32</v>
      </c>
      <c r="D1129" s="1">
        <v>9250</v>
      </c>
      <c r="E1129" s="1">
        <v>45170</v>
      </c>
      <c r="F1129" s="4" t="s">
        <v>8</v>
      </c>
    </row>
    <row r="1130" spans="1:6" x14ac:dyDescent="0.25">
      <c r="A1130" s="3">
        <v>2020</v>
      </c>
      <c r="B1130" s="1" t="s">
        <v>59</v>
      </c>
      <c r="C1130" s="1" t="s">
        <v>33</v>
      </c>
      <c r="D1130" s="1">
        <v>14923</v>
      </c>
      <c r="E1130" s="1">
        <v>45891</v>
      </c>
      <c r="F1130" s="4" t="s">
        <v>10</v>
      </c>
    </row>
    <row r="1131" spans="1:6" x14ac:dyDescent="0.25">
      <c r="A1131" s="3">
        <v>2020</v>
      </c>
      <c r="B1131" s="1" t="s">
        <v>59</v>
      </c>
      <c r="C1131" s="1" t="s">
        <v>34</v>
      </c>
      <c r="D1131" s="1">
        <v>15829</v>
      </c>
      <c r="E1131" s="1">
        <v>50190</v>
      </c>
      <c r="F1131" s="4" t="s">
        <v>8</v>
      </c>
    </row>
    <row r="1132" spans="1:6" x14ac:dyDescent="0.25">
      <c r="A1132" s="3">
        <v>2020</v>
      </c>
      <c r="B1132" s="1" t="s">
        <v>59</v>
      </c>
      <c r="C1132" s="1" t="s">
        <v>35</v>
      </c>
      <c r="D1132" s="1">
        <v>12509</v>
      </c>
      <c r="E1132" s="1">
        <v>53777</v>
      </c>
      <c r="F1132" s="4" t="s">
        <v>8</v>
      </c>
    </row>
    <row r="1133" spans="1:6" x14ac:dyDescent="0.25">
      <c r="A1133" s="3">
        <v>2020</v>
      </c>
      <c r="B1133" s="1" t="s">
        <v>59</v>
      </c>
      <c r="C1133" s="1" t="s">
        <v>36</v>
      </c>
      <c r="D1133" s="1">
        <v>54238</v>
      </c>
      <c r="E1133" s="1">
        <v>59723</v>
      </c>
      <c r="F1133" s="4" t="s">
        <v>10</v>
      </c>
    </row>
    <row r="1134" spans="1:6" x14ac:dyDescent="0.25">
      <c r="A1134" s="3">
        <v>2020</v>
      </c>
      <c r="B1134" s="1" t="s">
        <v>59</v>
      </c>
      <c r="C1134" s="1" t="s">
        <v>37</v>
      </c>
      <c r="D1134" s="1">
        <v>10758</v>
      </c>
      <c r="E1134" s="1">
        <v>44078</v>
      </c>
      <c r="F1134" s="4" t="s">
        <v>10</v>
      </c>
    </row>
    <row r="1135" spans="1:6" x14ac:dyDescent="0.25">
      <c r="A1135" s="3">
        <v>2020</v>
      </c>
      <c r="B1135" s="1" t="s">
        <v>59</v>
      </c>
      <c r="C1135" s="1" t="s">
        <v>38</v>
      </c>
      <c r="D1135" s="1">
        <v>123741</v>
      </c>
      <c r="E1135" s="1">
        <v>57832</v>
      </c>
      <c r="F1135" s="4" t="s">
        <v>8</v>
      </c>
    </row>
    <row r="1136" spans="1:6" x14ac:dyDescent="0.25">
      <c r="A1136" s="3">
        <v>2020</v>
      </c>
      <c r="B1136" s="1" t="s">
        <v>59</v>
      </c>
      <c r="C1136" s="1" t="s">
        <v>39</v>
      </c>
      <c r="D1136" s="1">
        <v>61525</v>
      </c>
      <c r="E1136" s="1">
        <v>49092</v>
      </c>
      <c r="F1136" s="4" t="s">
        <v>8</v>
      </c>
    </row>
    <row r="1137" spans="1:6" x14ac:dyDescent="0.25">
      <c r="A1137" s="3">
        <v>2020</v>
      </c>
      <c r="B1137" s="1" t="s">
        <v>59</v>
      </c>
      <c r="C1137" s="1" t="s">
        <v>40</v>
      </c>
      <c r="D1137" s="1">
        <v>7753</v>
      </c>
      <c r="E1137" s="1">
        <v>55819</v>
      </c>
      <c r="F1137" s="4" t="s">
        <v>10</v>
      </c>
    </row>
    <row r="1138" spans="1:6" x14ac:dyDescent="0.25">
      <c r="A1138" s="3">
        <v>2020</v>
      </c>
      <c r="B1138" s="1" t="s">
        <v>59</v>
      </c>
      <c r="C1138" s="1" t="s">
        <v>41</v>
      </c>
      <c r="D1138" s="1">
        <v>68615</v>
      </c>
      <c r="E1138" s="1">
        <v>50247</v>
      </c>
      <c r="F1138" s="4" t="s">
        <v>8</v>
      </c>
    </row>
    <row r="1139" spans="1:6" x14ac:dyDescent="0.25">
      <c r="A1139" s="3">
        <v>2020</v>
      </c>
      <c r="B1139" s="1" t="s">
        <v>59</v>
      </c>
      <c r="C1139" s="1" t="s">
        <v>42</v>
      </c>
      <c r="D1139" s="1">
        <v>23748</v>
      </c>
      <c r="E1139" s="1">
        <v>47554</v>
      </c>
      <c r="F1139" s="4" t="s">
        <v>10</v>
      </c>
    </row>
    <row r="1140" spans="1:6" x14ac:dyDescent="0.25">
      <c r="A1140" s="3">
        <v>2020</v>
      </c>
      <c r="B1140" s="1" t="s">
        <v>59</v>
      </c>
      <c r="C1140" s="1" t="s">
        <v>43</v>
      </c>
      <c r="D1140" s="1">
        <v>26503</v>
      </c>
      <c r="E1140" s="1">
        <v>50347</v>
      </c>
      <c r="F1140" s="4" t="s">
        <v>8</v>
      </c>
    </row>
    <row r="1141" spans="1:6" x14ac:dyDescent="0.25">
      <c r="A1141" s="3">
        <v>2020</v>
      </c>
      <c r="B1141" s="1" t="s">
        <v>59</v>
      </c>
      <c r="C1141" s="1" t="s">
        <v>44</v>
      </c>
      <c r="D1141" s="1">
        <v>74845</v>
      </c>
      <c r="E1141" s="1">
        <v>51000</v>
      </c>
      <c r="F1141" s="4" t="s">
        <v>8</v>
      </c>
    </row>
    <row r="1142" spans="1:6" x14ac:dyDescent="0.25">
      <c r="A1142" s="3">
        <v>2020</v>
      </c>
      <c r="B1142" s="1" t="s">
        <v>59</v>
      </c>
      <c r="C1142" s="1" t="s">
        <v>45</v>
      </c>
      <c r="D1142" s="1">
        <v>7658</v>
      </c>
      <c r="E1142" s="1">
        <v>49902</v>
      </c>
      <c r="F1142" s="4" t="s">
        <v>10</v>
      </c>
    </row>
    <row r="1143" spans="1:6" x14ac:dyDescent="0.25">
      <c r="A1143" s="3">
        <v>2020</v>
      </c>
      <c r="B1143" s="1" t="s">
        <v>59</v>
      </c>
      <c r="C1143" s="1" t="s">
        <v>46</v>
      </c>
      <c r="D1143" s="1">
        <v>30013</v>
      </c>
      <c r="E1143" s="1">
        <v>45429</v>
      </c>
      <c r="F1143" s="4" t="s">
        <v>10</v>
      </c>
    </row>
    <row r="1144" spans="1:6" x14ac:dyDescent="0.25">
      <c r="A1144" s="3">
        <v>2020</v>
      </c>
      <c r="B1144" s="1" t="s">
        <v>59</v>
      </c>
      <c r="C1144" s="1" t="s">
        <v>47</v>
      </c>
      <c r="D1144" s="1">
        <v>8059</v>
      </c>
      <c r="E1144" s="1">
        <v>45650</v>
      </c>
      <c r="F1144" s="4" t="s">
        <v>8</v>
      </c>
    </row>
    <row r="1145" spans="1:6" x14ac:dyDescent="0.25">
      <c r="A1145" s="3">
        <v>2020</v>
      </c>
      <c r="B1145" s="1" t="s">
        <v>59</v>
      </c>
      <c r="C1145" s="1" t="s">
        <v>48</v>
      </c>
      <c r="D1145" s="1">
        <v>40040</v>
      </c>
      <c r="E1145" s="1">
        <v>52137</v>
      </c>
      <c r="F1145" s="4" t="s">
        <v>8</v>
      </c>
    </row>
    <row r="1146" spans="1:6" x14ac:dyDescent="0.25">
      <c r="A1146" s="3">
        <v>2020</v>
      </c>
      <c r="B1146" s="1" t="s">
        <v>59</v>
      </c>
      <c r="C1146" s="1" t="s">
        <v>49</v>
      </c>
      <c r="D1146" s="1">
        <v>147447</v>
      </c>
      <c r="E1146" s="1">
        <v>58337</v>
      </c>
      <c r="F1146" s="4" t="s">
        <v>10</v>
      </c>
    </row>
    <row r="1147" spans="1:6" x14ac:dyDescent="0.25">
      <c r="A1147" s="3">
        <v>2020</v>
      </c>
      <c r="B1147" s="1" t="s">
        <v>59</v>
      </c>
      <c r="C1147" s="1" t="s">
        <v>50</v>
      </c>
      <c r="D1147" s="1">
        <v>19531</v>
      </c>
      <c r="E1147" s="1">
        <v>50163</v>
      </c>
      <c r="F1147" s="4" t="s">
        <v>8</v>
      </c>
    </row>
    <row r="1148" spans="1:6" x14ac:dyDescent="0.25">
      <c r="A1148" s="3">
        <v>2020</v>
      </c>
      <c r="B1148" s="1" t="s">
        <v>59</v>
      </c>
      <c r="C1148" s="1" t="s">
        <v>51</v>
      </c>
      <c r="D1148" s="1">
        <v>5084</v>
      </c>
      <c r="E1148" s="1">
        <v>46351</v>
      </c>
      <c r="F1148" s="4" t="s">
        <v>8</v>
      </c>
    </row>
    <row r="1149" spans="1:6" x14ac:dyDescent="0.25">
      <c r="A1149" s="3">
        <v>2020</v>
      </c>
      <c r="B1149" s="1" t="s">
        <v>59</v>
      </c>
      <c r="C1149" s="1" t="s">
        <v>52</v>
      </c>
      <c r="D1149" s="1">
        <v>43180</v>
      </c>
      <c r="E1149" s="1">
        <v>49886</v>
      </c>
      <c r="F1149" s="4" t="s">
        <v>10</v>
      </c>
    </row>
    <row r="1150" spans="1:6" x14ac:dyDescent="0.25">
      <c r="A1150" s="3">
        <v>2020</v>
      </c>
      <c r="B1150" s="1" t="s">
        <v>59</v>
      </c>
      <c r="C1150" s="1" t="s">
        <v>53</v>
      </c>
      <c r="D1150" s="1">
        <v>39324</v>
      </c>
      <c r="E1150" s="1">
        <v>69994</v>
      </c>
      <c r="F1150" s="4" t="s">
        <v>8</v>
      </c>
    </row>
    <row r="1151" spans="1:6" x14ac:dyDescent="0.25">
      <c r="A1151" s="3">
        <v>2020</v>
      </c>
      <c r="B1151" s="1" t="s">
        <v>59</v>
      </c>
      <c r="C1151" s="1" t="s">
        <v>54</v>
      </c>
      <c r="D1151" s="1">
        <v>10925</v>
      </c>
      <c r="E1151" s="1">
        <v>44698</v>
      </c>
      <c r="F1151" s="4" t="s">
        <v>8</v>
      </c>
    </row>
    <row r="1152" spans="1:6" x14ac:dyDescent="0.25">
      <c r="A1152" s="3">
        <v>2020</v>
      </c>
      <c r="B1152" s="1" t="s">
        <v>59</v>
      </c>
      <c r="C1152" s="1" t="s">
        <v>55</v>
      </c>
      <c r="D1152" s="1">
        <v>36496</v>
      </c>
      <c r="E1152" s="1">
        <v>47512</v>
      </c>
      <c r="F1152" s="4" t="s">
        <v>10</v>
      </c>
    </row>
    <row r="1153" spans="1:6" x14ac:dyDescent="0.25">
      <c r="A1153" s="3">
        <v>2020</v>
      </c>
      <c r="B1153" s="1" t="s">
        <v>59</v>
      </c>
      <c r="C1153" s="1" t="s">
        <v>56</v>
      </c>
      <c r="D1153" s="1">
        <v>4830</v>
      </c>
      <c r="E1153" s="1">
        <v>48737</v>
      </c>
      <c r="F1153" s="4" t="s">
        <v>8</v>
      </c>
    </row>
    <row r="1154" spans="1:6" x14ac:dyDescent="0.25">
      <c r="A1154" s="3">
        <v>2020</v>
      </c>
      <c r="B1154" s="1" t="s">
        <v>60</v>
      </c>
      <c r="C1154" s="1" t="s">
        <v>7</v>
      </c>
      <c r="D1154" s="1">
        <v>2168</v>
      </c>
      <c r="E1154" s="1">
        <v>66025</v>
      </c>
      <c r="F1154" s="4" t="s">
        <v>8</v>
      </c>
    </row>
    <row r="1155" spans="1:6" x14ac:dyDescent="0.25">
      <c r="A1155" s="3">
        <v>2020</v>
      </c>
      <c r="B1155" s="1" t="s">
        <v>60</v>
      </c>
      <c r="C1155" s="1" t="s">
        <v>9</v>
      </c>
      <c r="D1155" s="1">
        <v>3113</v>
      </c>
      <c r="E1155" s="1">
        <v>81499</v>
      </c>
      <c r="F1155" s="4" t="s">
        <v>10</v>
      </c>
    </row>
    <row r="1156" spans="1:6" x14ac:dyDescent="0.25">
      <c r="A1156" s="3">
        <v>2020</v>
      </c>
      <c r="B1156" s="1" t="s">
        <v>60</v>
      </c>
      <c r="C1156" s="1" t="s">
        <v>11</v>
      </c>
      <c r="D1156" s="1">
        <v>1210</v>
      </c>
      <c r="E1156" s="1">
        <v>59828</v>
      </c>
      <c r="F1156" s="4" t="s">
        <v>8</v>
      </c>
    </row>
    <row r="1157" spans="1:6" x14ac:dyDescent="0.25">
      <c r="A1157" s="3">
        <v>2020</v>
      </c>
      <c r="B1157" s="1" t="s">
        <v>60</v>
      </c>
      <c r="C1157" s="1" t="s">
        <v>12</v>
      </c>
      <c r="D1157" s="1">
        <v>26592</v>
      </c>
      <c r="E1157" s="1">
        <v>194173</v>
      </c>
      <c r="F1157" s="4" t="s">
        <v>8</v>
      </c>
    </row>
    <row r="1158" spans="1:6" x14ac:dyDescent="0.25">
      <c r="A1158" s="3">
        <v>2020</v>
      </c>
      <c r="B1158" s="1" t="s">
        <v>60</v>
      </c>
      <c r="C1158" s="1" t="s">
        <v>13</v>
      </c>
      <c r="D1158" s="1">
        <v>4173</v>
      </c>
      <c r="E1158" s="1">
        <v>106735</v>
      </c>
      <c r="F1158" s="4" t="s">
        <v>10</v>
      </c>
    </row>
    <row r="1159" spans="1:6" x14ac:dyDescent="0.25">
      <c r="A1159" s="3">
        <v>2020</v>
      </c>
      <c r="B1159" s="1" t="s">
        <v>60</v>
      </c>
      <c r="C1159" s="1" t="s">
        <v>14</v>
      </c>
      <c r="D1159" s="1">
        <v>2306</v>
      </c>
      <c r="E1159" s="1">
        <v>116642</v>
      </c>
      <c r="F1159" s="4" t="s">
        <v>8</v>
      </c>
    </row>
    <row r="1160" spans="1:6" x14ac:dyDescent="0.25">
      <c r="A1160" s="3">
        <v>2020</v>
      </c>
      <c r="B1160" s="1" t="s">
        <v>60</v>
      </c>
      <c r="C1160" s="1" t="s">
        <v>15</v>
      </c>
      <c r="D1160" s="1">
        <v>433</v>
      </c>
      <c r="E1160" s="1">
        <v>71782</v>
      </c>
      <c r="F1160" s="4" t="s">
        <v>8</v>
      </c>
    </row>
    <row r="1161" spans="1:6" x14ac:dyDescent="0.25">
      <c r="A1161" s="3">
        <v>2020</v>
      </c>
      <c r="B1161" s="1" t="s">
        <v>60</v>
      </c>
      <c r="C1161" s="1" t="s">
        <v>16</v>
      </c>
      <c r="D1161" s="1">
        <v>11205</v>
      </c>
      <c r="E1161" s="1">
        <v>87168</v>
      </c>
      <c r="F1161" s="4" t="s">
        <v>10</v>
      </c>
    </row>
    <row r="1162" spans="1:6" x14ac:dyDescent="0.25">
      <c r="A1162" s="3">
        <v>2020</v>
      </c>
      <c r="B1162" s="1" t="s">
        <v>60</v>
      </c>
      <c r="C1162" s="1" t="s">
        <v>17</v>
      </c>
      <c r="D1162" s="1">
        <v>5113</v>
      </c>
      <c r="E1162" s="1">
        <v>102613</v>
      </c>
      <c r="F1162" s="4" t="s">
        <v>8</v>
      </c>
    </row>
    <row r="1163" spans="1:6" x14ac:dyDescent="0.25">
      <c r="A1163" s="3">
        <v>2020</v>
      </c>
      <c r="B1163" s="1" t="s">
        <v>60</v>
      </c>
      <c r="C1163" s="1" t="s">
        <v>18</v>
      </c>
      <c r="D1163" s="1">
        <v>1223</v>
      </c>
      <c r="E1163" s="1">
        <v>58761</v>
      </c>
      <c r="F1163" s="4" t="s">
        <v>8</v>
      </c>
    </row>
    <row r="1164" spans="1:6" x14ac:dyDescent="0.25">
      <c r="A1164" s="3">
        <v>2020</v>
      </c>
      <c r="B1164" s="1" t="s">
        <v>60</v>
      </c>
      <c r="C1164" s="1" t="s">
        <v>19</v>
      </c>
      <c r="D1164" s="1">
        <v>6688</v>
      </c>
      <c r="E1164" s="1">
        <v>97164</v>
      </c>
      <c r="F1164" s="4" t="s">
        <v>10</v>
      </c>
    </row>
    <row r="1165" spans="1:6" x14ac:dyDescent="0.25">
      <c r="A1165" s="3">
        <v>2020</v>
      </c>
      <c r="B1165" s="1" t="s">
        <v>60</v>
      </c>
      <c r="C1165" s="1" t="s">
        <v>20</v>
      </c>
      <c r="D1165" s="1">
        <v>2123</v>
      </c>
      <c r="E1165" s="1">
        <v>66371</v>
      </c>
      <c r="F1165" s="4" t="s">
        <v>8</v>
      </c>
    </row>
    <row r="1166" spans="1:6" x14ac:dyDescent="0.25">
      <c r="A1166" s="3">
        <v>2020</v>
      </c>
      <c r="B1166" s="1" t="s">
        <v>60</v>
      </c>
      <c r="C1166" s="1" t="s">
        <v>21</v>
      </c>
      <c r="D1166" s="1">
        <v>1742</v>
      </c>
      <c r="E1166" s="1">
        <v>64519</v>
      </c>
      <c r="F1166" s="4" t="s">
        <v>8</v>
      </c>
    </row>
    <row r="1167" spans="1:6" x14ac:dyDescent="0.25">
      <c r="A1167" s="3">
        <v>2020</v>
      </c>
      <c r="B1167" s="1" t="s">
        <v>60</v>
      </c>
      <c r="C1167" s="1" t="s">
        <v>22</v>
      </c>
      <c r="D1167" s="1">
        <v>1308</v>
      </c>
      <c r="E1167" s="1">
        <v>69399</v>
      </c>
      <c r="F1167" s="4" t="s">
        <v>10</v>
      </c>
    </row>
    <row r="1168" spans="1:6" x14ac:dyDescent="0.25">
      <c r="A1168" s="3">
        <v>2020</v>
      </c>
      <c r="B1168" s="1" t="s">
        <v>60</v>
      </c>
      <c r="C1168" s="1" t="s">
        <v>23</v>
      </c>
      <c r="D1168" s="1">
        <v>1785</v>
      </c>
      <c r="E1168" s="1">
        <v>60629</v>
      </c>
      <c r="F1168" s="4" t="s">
        <v>8</v>
      </c>
    </row>
    <row r="1169" spans="1:6" x14ac:dyDescent="0.25">
      <c r="A1169" s="3">
        <v>2020</v>
      </c>
      <c r="B1169" s="1" t="s">
        <v>60</v>
      </c>
      <c r="C1169" s="1" t="s">
        <v>24</v>
      </c>
      <c r="D1169" s="1">
        <v>1716</v>
      </c>
      <c r="E1169" s="1">
        <v>64223</v>
      </c>
      <c r="F1169" s="4" t="s">
        <v>8</v>
      </c>
    </row>
    <row r="1170" spans="1:6" x14ac:dyDescent="0.25">
      <c r="A1170" s="3">
        <v>2020</v>
      </c>
      <c r="B1170" s="1" t="s">
        <v>60</v>
      </c>
      <c r="C1170" s="1" t="s">
        <v>25</v>
      </c>
      <c r="D1170" s="1">
        <v>849</v>
      </c>
      <c r="E1170" s="1">
        <v>60502</v>
      </c>
      <c r="F1170" s="4" t="s">
        <v>10</v>
      </c>
    </row>
    <row r="1171" spans="1:6" x14ac:dyDescent="0.25">
      <c r="A1171" s="3">
        <v>2020</v>
      </c>
      <c r="B1171" s="1" t="s">
        <v>60</v>
      </c>
      <c r="C1171" s="1" t="s">
        <v>26</v>
      </c>
      <c r="D1171" s="1">
        <v>2737</v>
      </c>
      <c r="E1171" s="1">
        <v>98844</v>
      </c>
      <c r="F1171" s="4" t="s">
        <v>8</v>
      </c>
    </row>
    <row r="1172" spans="1:6" x14ac:dyDescent="0.25">
      <c r="A1172" s="3">
        <v>2020</v>
      </c>
      <c r="B1172" s="1" t="s">
        <v>60</v>
      </c>
      <c r="C1172" s="1" t="s">
        <v>27</v>
      </c>
      <c r="D1172" s="1">
        <v>5379</v>
      </c>
      <c r="E1172" s="1">
        <v>129118</v>
      </c>
      <c r="F1172" s="4" t="s">
        <v>8</v>
      </c>
    </row>
    <row r="1173" spans="1:6" x14ac:dyDescent="0.25">
      <c r="A1173" s="3">
        <v>2020</v>
      </c>
      <c r="B1173" s="1" t="s">
        <v>60</v>
      </c>
      <c r="C1173" s="1" t="s">
        <v>28</v>
      </c>
      <c r="D1173" s="1">
        <v>6287</v>
      </c>
      <c r="E1173" s="1">
        <v>79556</v>
      </c>
      <c r="F1173" s="4" t="s">
        <v>10</v>
      </c>
    </row>
    <row r="1174" spans="1:6" x14ac:dyDescent="0.25">
      <c r="A1174" s="3">
        <v>2020</v>
      </c>
      <c r="B1174" s="1" t="s">
        <v>60</v>
      </c>
      <c r="C1174" s="1" t="s">
        <v>29</v>
      </c>
      <c r="D1174" s="1">
        <v>3977</v>
      </c>
      <c r="E1174" s="1">
        <v>84903</v>
      </c>
      <c r="F1174" s="4" t="s">
        <v>8</v>
      </c>
    </row>
    <row r="1175" spans="1:6" x14ac:dyDescent="0.25">
      <c r="A1175" s="3">
        <v>2020</v>
      </c>
      <c r="B1175" s="1" t="s">
        <v>60</v>
      </c>
      <c r="C1175" s="1" t="s">
        <v>30</v>
      </c>
      <c r="D1175" s="1">
        <v>940</v>
      </c>
      <c r="E1175" s="1">
        <v>55173</v>
      </c>
      <c r="F1175" s="4" t="s">
        <v>8</v>
      </c>
    </row>
    <row r="1176" spans="1:6" x14ac:dyDescent="0.25">
      <c r="A1176" s="3">
        <v>2020</v>
      </c>
      <c r="B1176" s="1" t="s">
        <v>60</v>
      </c>
      <c r="C1176" s="1" t="s">
        <v>31</v>
      </c>
      <c r="D1176" s="1">
        <v>3049</v>
      </c>
      <c r="E1176" s="1">
        <v>87842</v>
      </c>
      <c r="F1176" s="4" t="s">
        <v>10</v>
      </c>
    </row>
    <row r="1177" spans="1:6" x14ac:dyDescent="0.25">
      <c r="A1177" s="3">
        <v>2020</v>
      </c>
      <c r="B1177" s="1" t="s">
        <v>60</v>
      </c>
      <c r="C1177" s="1" t="s">
        <v>32</v>
      </c>
      <c r="D1177" s="1">
        <v>801</v>
      </c>
      <c r="E1177" s="1">
        <v>60475</v>
      </c>
      <c r="F1177" s="4" t="s">
        <v>8</v>
      </c>
    </row>
    <row r="1178" spans="1:6" x14ac:dyDescent="0.25">
      <c r="A1178" s="3">
        <v>2020</v>
      </c>
      <c r="B1178" s="1" t="s">
        <v>60</v>
      </c>
      <c r="C1178" s="1" t="s">
        <v>33</v>
      </c>
      <c r="D1178" s="1">
        <v>973</v>
      </c>
      <c r="E1178" s="1">
        <v>70407</v>
      </c>
      <c r="F1178" s="4" t="s">
        <v>8</v>
      </c>
    </row>
    <row r="1179" spans="1:6" x14ac:dyDescent="0.25">
      <c r="A1179" s="3">
        <v>2020</v>
      </c>
      <c r="B1179" s="1" t="s">
        <v>60</v>
      </c>
      <c r="C1179" s="1" t="s">
        <v>34</v>
      </c>
      <c r="D1179" s="1">
        <v>1541</v>
      </c>
      <c r="E1179" s="1">
        <v>76292</v>
      </c>
      <c r="F1179" s="4" t="s">
        <v>10</v>
      </c>
    </row>
    <row r="1180" spans="1:6" x14ac:dyDescent="0.25">
      <c r="A1180" s="3">
        <v>2020</v>
      </c>
      <c r="B1180" s="1" t="s">
        <v>60</v>
      </c>
      <c r="C1180" s="1" t="s">
        <v>35</v>
      </c>
      <c r="D1180" s="1">
        <v>892</v>
      </c>
      <c r="E1180" s="1">
        <v>99599</v>
      </c>
      <c r="F1180" s="4" t="s">
        <v>10</v>
      </c>
    </row>
    <row r="1181" spans="1:6" x14ac:dyDescent="0.25">
      <c r="A1181" s="3">
        <v>2020</v>
      </c>
      <c r="B1181" s="1" t="s">
        <v>60</v>
      </c>
      <c r="C1181" s="1" t="s">
        <v>36</v>
      </c>
      <c r="D1181" s="1">
        <v>3722</v>
      </c>
      <c r="E1181" s="1">
        <v>120630</v>
      </c>
      <c r="F1181" s="4" t="s">
        <v>8</v>
      </c>
    </row>
    <row r="1182" spans="1:6" x14ac:dyDescent="0.25">
      <c r="A1182" s="3">
        <v>2020</v>
      </c>
      <c r="B1182" s="1" t="s">
        <v>60</v>
      </c>
      <c r="C1182" s="1" t="s">
        <v>37</v>
      </c>
      <c r="D1182" s="1">
        <v>987</v>
      </c>
      <c r="E1182" s="1">
        <v>59204</v>
      </c>
      <c r="F1182" s="4" t="s">
        <v>8</v>
      </c>
    </row>
    <row r="1183" spans="1:6" x14ac:dyDescent="0.25">
      <c r="A1183" s="3">
        <v>2020</v>
      </c>
      <c r="B1183" s="1" t="s">
        <v>60</v>
      </c>
      <c r="C1183" s="1" t="s">
        <v>38</v>
      </c>
      <c r="D1183" s="1">
        <v>12672</v>
      </c>
      <c r="E1183" s="1">
        <v>135853</v>
      </c>
      <c r="F1183" s="4" t="s">
        <v>10</v>
      </c>
    </row>
    <row r="1184" spans="1:6" x14ac:dyDescent="0.25">
      <c r="A1184" s="3">
        <v>2020</v>
      </c>
      <c r="B1184" s="1" t="s">
        <v>60</v>
      </c>
      <c r="C1184" s="1" t="s">
        <v>39</v>
      </c>
      <c r="D1184" s="1">
        <v>5238</v>
      </c>
      <c r="E1184" s="1">
        <v>89920</v>
      </c>
      <c r="F1184" s="4" t="s">
        <v>8</v>
      </c>
    </row>
    <row r="1185" spans="1:6" x14ac:dyDescent="0.25">
      <c r="A1185" s="3">
        <v>2020</v>
      </c>
      <c r="B1185" s="1" t="s">
        <v>60</v>
      </c>
      <c r="C1185" s="1" t="s">
        <v>40</v>
      </c>
      <c r="D1185" s="1">
        <v>395</v>
      </c>
      <c r="E1185" s="1">
        <v>76208</v>
      </c>
      <c r="F1185" s="4" t="s">
        <v>10</v>
      </c>
    </row>
    <row r="1186" spans="1:6" x14ac:dyDescent="0.25">
      <c r="A1186" s="3">
        <v>2020</v>
      </c>
      <c r="B1186" s="1" t="s">
        <v>60</v>
      </c>
      <c r="C1186" s="1" t="s">
        <v>41</v>
      </c>
      <c r="D1186" s="1">
        <v>4616</v>
      </c>
      <c r="E1186" s="1">
        <v>76006</v>
      </c>
      <c r="F1186" s="4" t="s">
        <v>8</v>
      </c>
    </row>
    <row r="1187" spans="1:6" x14ac:dyDescent="0.25">
      <c r="A1187" s="3">
        <v>2020</v>
      </c>
      <c r="B1187" s="1" t="s">
        <v>60</v>
      </c>
      <c r="C1187" s="1" t="s">
        <v>42</v>
      </c>
      <c r="D1187" s="1">
        <v>1469</v>
      </c>
      <c r="E1187" s="1">
        <v>64997</v>
      </c>
      <c r="F1187" s="4" t="s">
        <v>8</v>
      </c>
    </row>
    <row r="1188" spans="1:6" x14ac:dyDescent="0.25">
      <c r="A1188" s="3">
        <v>2020</v>
      </c>
      <c r="B1188" s="1" t="s">
        <v>60</v>
      </c>
      <c r="C1188" s="1" t="s">
        <v>43</v>
      </c>
      <c r="D1188" s="1">
        <v>3768</v>
      </c>
      <c r="E1188" s="1">
        <v>93733</v>
      </c>
      <c r="F1188" s="4" t="s">
        <v>10</v>
      </c>
    </row>
    <row r="1189" spans="1:6" x14ac:dyDescent="0.25">
      <c r="A1189" s="3">
        <v>2020</v>
      </c>
      <c r="B1189" s="1" t="s">
        <v>60</v>
      </c>
      <c r="C1189" s="1" t="s">
        <v>44</v>
      </c>
      <c r="D1189" s="1">
        <v>4896</v>
      </c>
      <c r="E1189" s="1">
        <v>93091</v>
      </c>
      <c r="F1189" s="4" t="s">
        <v>10</v>
      </c>
    </row>
    <row r="1190" spans="1:6" x14ac:dyDescent="0.25">
      <c r="A1190" s="3">
        <v>2020</v>
      </c>
      <c r="B1190" s="1" t="s">
        <v>60</v>
      </c>
      <c r="C1190" s="1" t="s">
        <v>45</v>
      </c>
      <c r="D1190" s="1">
        <v>715</v>
      </c>
      <c r="E1190" s="1">
        <v>80327</v>
      </c>
      <c r="F1190" s="4" t="s">
        <v>8</v>
      </c>
    </row>
    <row r="1191" spans="1:6" x14ac:dyDescent="0.25">
      <c r="A1191" s="3">
        <v>2020</v>
      </c>
      <c r="B1191" s="1" t="s">
        <v>60</v>
      </c>
      <c r="C1191" s="1" t="s">
        <v>46</v>
      </c>
      <c r="D1191" s="1">
        <v>2548</v>
      </c>
      <c r="E1191" s="1">
        <v>67977</v>
      </c>
      <c r="F1191" s="4" t="s">
        <v>8</v>
      </c>
    </row>
    <row r="1192" spans="1:6" x14ac:dyDescent="0.25">
      <c r="A1192" s="3">
        <v>2020</v>
      </c>
      <c r="B1192" s="1" t="s">
        <v>60</v>
      </c>
      <c r="C1192" s="1" t="s">
        <v>47</v>
      </c>
      <c r="D1192" s="1">
        <v>561</v>
      </c>
      <c r="E1192" s="1">
        <v>55334</v>
      </c>
      <c r="F1192" s="4" t="s">
        <v>10</v>
      </c>
    </row>
    <row r="1193" spans="1:6" x14ac:dyDescent="0.25">
      <c r="A1193" s="3">
        <v>2020</v>
      </c>
      <c r="B1193" s="1" t="s">
        <v>60</v>
      </c>
      <c r="C1193" s="1" t="s">
        <v>48</v>
      </c>
      <c r="D1193" s="1">
        <v>3519</v>
      </c>
      <c r="E1193" s="1">
        <v>79821</v>
      </c>
      <c r="F1193" s="4" t="s">
        <v>10</v>
      </c>
    </row>
    <row r="1194" spans="1:6" x14ac:dyDescent="0.25">
      <c r="A1194" s="3">
        <v>2020</v>
      </c>
      <c r="B1194" s="1" t="s">
        <v>60</v>
      </c>
      <c r="C1194" s="1" t="s">
        <v>49</v>
      </c>
      <c r="D1194" s="1">
        <v>9828</v>
      </c>
      <c r="E1194" s="1">
        <v>93085</v>
      </c>
      <c r="F1194" s="4" t="s">
        <v>10</v>
      </c>
    </row>
    <row r="1195" spans="1:6" x14ac:dyDescent="0.25">
      <c r="A1195" s="3">
        <v>2020</v>
      </c>
      <c r="B1195" s="1" t="s">
        <v>60</v>
      </c>
      <c r="C1195" s="1" t="s">
        <v>50</v>
      </c>
      <c r="D1195" s="1">
        <v>2489</v>
      </c>
      <c r="E1195" s="1">
        <v>84404</v>
      </c>
      <c r="F1195" s="4" t="s">
        <v>10</v>
      </c>
    </row>
    <row r="1196" spans="1:6" x14ac:dyDescent="0.25">
      <c r="A1196" s="3">
        <v>2020</v>
      </c>
      <c r="B1196" s="1" t="s">
        <v>60</v>
      </c>
      <c r="C1196" s="1" t="s">
        <v>51</v>
      </c>
      <c r="D1196" s="1">
        <v>505</v>
      </c>
      <c r="E1196" s="1">
        <v>65800</v>
      </c>
      <c r="F1196" s="4" t="s">
        <v>10</v>
      </c>
    </row>
    <row r="1197" spans="1:6" x14ac:dyDescent="0.25">
      <c r="A1197" s="3">
        <v>2020</v>
      </c>
      <c r="B1197" s="1" t="s">
        <v>60</v>
      </c>
      <c r="C1197" s="1" t="s">
        <v>52</v>
      </c>
      <c r="D1197" s="1">
        <v>4379</v>
      </c>
      <c r="E1197" s="1">
        <v>106731</v>
      </c>
      <c r="F1197" s="4" t="s">
        <v>8</v>
      </c>
    </row>
    <row r="1198" spans="1:6" x14ac:dyDescent="0.25">
      <c r="A1198" s="3">
        <v>2020</v>
      </c>
      <c r="B1198" s="1" t="s">
        <v>60</v>
      </c>
      <c r="C1198" s="1" t="s">
        <v>53</v>
      </c>
      <c r="D1198" s="1">
        <v>4629</v>
      </c>
      <c r="E1198" s="1">
        <v>200631</v>
      </c>
      <c r="F1198" s="4" t="s">
        <v>8</v>
      </c>
    </row>
    <row r="1199" spans="1:6" x14ac:dyDescent="0.25">
      <c r="A1199" s="3">
        <v>2020</v>
      </c>
      <c r="B1199" s="1" t="s">
        <v>60</v>
      </c>
      <c r="C1199" s="1" t="s">
        <v>54</v>
      </c>
      <c r="D1199" s="1">
        <v>789</v>
      </c>
      <c r="E1199" s="1">
        <v>58508</v>
      </c>
      <c r="F1199" s="4" t="s">
        <v>10</v>
      </c>
    </row>
    <row r="1200" spans="1:6" x14ac:dyDescent="0.25">
      <c r="A1200" s="3">
        <v>2020</v>
      </c>
      <c r="B1200" s="1" t="s">
        <v>60</v>
      </c>
      <c r="C1200" s="1" t="s">
        <v>55</v>
      </c>
      <c r="D1200" s="1">
        <v>2298</v>
      </c>
      <c r="E1200" s="1">
        <v>81414</v>
      </c>
      <c r="F1200" s="4" t="s">
        <v>8</v>
      </c>
    </row>
    <row r="1201" spans="1:6" x14ac:dyDescent="0.25">
      <c r="A1201" s="3">
        <v>2020</v>
      </c>
      <c r="B1201" s="1" t="s">
        <v>60</v>
      </c>
      <c r="C1201" s="1" t="s">
        <v>56</v>
      </c>
      <c r="D1201" s="1">
        <v>398</v>
      </c>
      <c r="E1201" s="1">
        <v>53401</v>
      </c>
      <c r="F1201" s="4" t="s">
        <v>8</v>
      </c>
    </row>
    <row r="1202" spans="1:6" x14ac:dyDescent="0.25">
      <c r="A1202" s="3">
        <v>2020</v>
      </c>
      <c r="B1202" s="1" t="s">
        <v>61</v>
      </c>
      <c r="C1202" s="1" t="s">
        <v>7</v>
      </c>
      <c r="D1202" s="1">
        <v>13364</v>
      </c>
      <c r="E1202" s="1">
        <v>75240</v>
      </c>
      <c r="F1202" s="4" t="s">
        <v>10</v>
      </c>
    </row>
    <row r="1203" spans="1:6" x14ac:dyDescent="0.25">
      <c r="A1203" s="3">
        <v>2020</v>
      </c>
      <c r="B1203" s="1" t="s">
        <v>61</v>
      </c>
      <c r="C1203" s="1" t="s">
        <v>9</v>
      </c>
      <c r="D1203" s="1">
        <v>17978</v>
      </c>
      <c r="E1203" s="1">
        <v>76877</v>
      </c>
      <c r="F1203" s="4" t="s">
        <v>10</v>
      </c>
    </row>
    <row r="1204" spans="1:6" x14ac:dyDescent="0.25">
      <c r="A1204" s="3">
        <v>2020</v>
      </c>
      <c r="B1204" s="1" t="s">
        <v>61</v>
      </c>
      <c r="C1204" s="1" t="s">
        <v>11</v>
      </c>
      <c r="D1204" s="1">
        <v>8418</v>
      </c>
      <c r="E1204" s="1">
        <v>64119</v>
      </c>
      <c r="F1204" s="4" t="s">
        <v>8</v>
      </c>
    </row>
    <row r="1205" spans="1:6" x14ac:dyDescent="0.25">
      <c r="A1205" s="3">
        <v>2020</v>
      </c>
      <c r="B1205" s="1" t="s">
        <v>61</v>
      </c>
      <c r="C1205" s="1" t="s">
        <v>12</v>
      </c>
      <c r="D1205" s="1">
        <v>106953</v>
      </c>
      <c r="E1205" s="1">
        <v>113228</v>
      </c>
      <c r="F1205" s="4" t="s">
        <v>8</v>
      </c>
    </row>
    <row r="1206" spans="1:6" x14ac:dyDescent="0.25">
      <c r="A1206" s="3">
        <v>2020</v>
      </c>
      <c r="B1206" s="1" t="s">
        <v>61</v>
      </c>
      <c r="C1206" s="1" t="s">
        <v>13</v>
      </c>
      <c r="D1206" s="1">
        <v>23326</v>
      </c>
      <c r="E1206" s="1">
        <v>90615</v>
      </c>
      <c r="F1206" s="4" t="s">
        <v>10</v>
      </c>
    </row>
    <row r="1207" spans="1:6" x14ac:dyDescent="0.25">
      <c r="A1207" s="3">
        <v>2020</v>
      </c>
      <c r="B1207" s="1" t="s">
        <v>61</v>
      </c>
      <c r="C1207" s="1" t="s">
        <v>14</v>
      </c>
      <c r="D1207" s="1">
        <v>10879</v>
      </c>
      <c r="E1207" s="1">
        <v>161433</v>
      </c>
      <c r="F1207" s="4" t="s">
        <v>8</v>
      </c>
    </row>
    <row r="1208" spans="1:6" x14ac:dyDescent="0.25">
      <c r="A1208" s="3">
        <v>2020</v>
      </c>
      <c r="B1208" s="1" t="s">
        <v>61</v>
      </c>
      <c r="C1208" s="1" t="s">
        <v>15</v>
      </c>
      <c r="D1208" s="1">
        <v>2859</v>
      </c>
      <c r="E1208" s="1">
        <v>101574</v>
      </c>
      <c r="F1208" s="4" t="s">
        <v>10</v>
      </c>
    </row>
    <row r="1209" spans="1:6" x14ac:dyDescent="0.25">
      <c r="A1209" s="3">
        <v>2020</v>
      </c>
      <c r="B1209" s="1" t="s">
        <v>61</v>
      </c>
      <c r="C1209" s="1" t="s">
        <v>16</v>
      </c>
      <c r="D1209" s="1">
        <v>73412</v>
      </c>
      <c r="E1209" s="1">
        <v>81337</v>
      </c>
      <c r="F1209" s="4" t="s">
        <v>8</v>
      </c>
    </row>
    <row r="1210" spans="1:6" x14ac:dyDescent="0.25">
      <c r="A1210" s="3">
        <v>2020</v>
      </c>
      <c r="B1210" s="1" t="s">
        <v>61</v>
      </c>
      <c r="C1210" s="1" t="s">
        <v>17</v>
      </c>
      <c r="D1210" s="1">
        <v>26225</v>
      </c>
      <c r="E1210" s="1">
        <v>90587</v>
      </c>
      <c r="F1210" s="4" t="s">
        <v>8</v>
      </c>
    </row>
    <row r="1211" spans="1:6" x14ac:dyDescent="0.25">
      <c r="A1211" s="3">
        <v>2020</v>
      </c>
      <c r="B1211" s="1" t="s">
        <v>61</v>
      </c>
      <c r="C1211" s="1" t="s">
        <v>18</v>
      </c>
      <c r="D1211" s="1">
        <v>5824</v>
      </c>
      <c r="E1211" s="1">
        <v>62024</v>
      </c>
      <c r="F1211" s="4" t="s">
        <v>10</v>
      </c>
    </row>
    <row r="1212" spans="1:6" x14ac:dyDescent="0.25">
      <c r="A1212" s="3">
        <v>2020</v>
      </c>
      <c r="B1212" s="1" t="s">
        <v>61</v>
      </c>
      <c r="C1212" s="1" t="s">
        <v>19</v>
      </c>
      <c r="D1212" s="1">
        <v>32448</v>
      </c>
      <c r="E1212" s="1">
        <v>115598</v>
      </c>
      <c r="F1212" s="4" t="s">
        <v>10</v>
      </c>
    </row>
    <row r="1213" spans="1:6" x14ac:dyDescent="0.25">
      <c r="A1213" s="3">
        <v>2020</v>
      </c>
      <c r="B1213" s="1" t="s">
        <v>61</v>
      </c>
      <c r="C1213" s="1" t="s">
        <v>20</v>
      </c>
      <c r="D1213" s="1">
        <v>16542</v>
      </c>
      <c r="E1213" s="1">
        <v>71167</v>
      </c>
      <c r="F1213" s="4" t="s">
        <v>8</v>
      </c>
    </row>
    <row r="1214" spans="1:6" x14ac:dyDescent="0.25">
      <c r="A1214" s="3">
        <v>2020</v>
      </c>
      <c r="B1214" s="1" t="s">
        <v>61</v>
      </c>
      <c r="C1214" s="1" t="s">
        <v>21</v>
      </c>
      <c r="D1214" s="1">
        <v>10213</v>
      </c>
      <c r="E1214" s="1">
        <v>79894</v>
      </c>
      <c r="F1214" s="4" t="s">
        <v>8</v>
      </c>
    </row>
    <row r="1215" spans="1:6" x14ac:dyDescent="0.25">
      <c r="A1215" s="3">
        <v>2020</v>
      </c>
      <c r="B1215" s="1" t="s">
        <v>61</v>
      </c>
      <c r="C1215" s="1" t="s">
        <v>22</v>
      </c>
      <c r="D1215" s="1">
        <v>8870</v>
      </c>
      <c r="E1215" s="1">
        <v>73710</v>
      </c>
      <c r="F1215" s="4" t="s">
        <v>10</v>
      </c>
    </row>
    <row r="1216" spans="1:6" x14ac:dyDescent="0.25">
      <c r="A1216" s="3">
        <v>2020</v>
      </c>
      <c r="B1216" s="1" t="s">
        <v>61</v>
      </c>
      <c r="C1216" s="1" t="s">
        <v>23</v>
      </c>
      <c r="D1216" s="1">
        <v>11035</v>
      </c>
      <c r="E1216" s="1">
        <v>73733</v>
      </c>
      <c r="F1216" s="4" t="s">
        <v>10</v>
      </c>
    </row>
    <row r="1217" spans="1:6" x14ac:dyDescent="0.25">
      <c r="A1217" s="3">
        <v>2020</v>
      </c>
      <c r="B1217" s="1" t="s">
        <v>61</v>
      </c>
      <c r="C1217" s="1" t="s">
        <v>24</v>
      </c>
      <c r="D1217" s="1">
        <v>13754</v>
      </c>
      <c r="E1217" s="1">
        <v>68731</v>
      </c>
      <c r="F1217" s="4" t="s">
        <v>10</v>
      </c>
    </row>
    <row r="1218" spans="1:6" x14ac:dyDescent="0.25">
      <c r="A1218" s="3">
        <v>2020</v>
      </c>
      <c r="B1218" s="1" t="s">
        <v>61</v>
      </c>
      <c r="C1218" s="1" t="s">
        <v>25</v>
      </c>
      <c r="D1218" s="1">
        <v>3804</v>
      </c>
      <c r="E1218" s="1">
        <v>74174</v>
      </c>
      <c r="F1218" s="4" t="s">
        <v>10</v>
      </c>
    </row>
    <row r="1219" spans="1:6" x14ac:dyDescent="0.25">
      <c r="A1219" s="3">
        <v>2020</v>
      </c>
      <c r="B1219" s="1" t="s">
        <v>61</v>
      </c>
      <c r="C1219" s="1" t="s">
        <v>26</v>
      </c>
      <c r="D1219" s="1">
        <v>15277</v>
      </c>
      <c r="E1219" s="1">
        <v>100201</v>
      </c>
      <c r="F1219" s="4" t="s">
        <v>10</v>
      </c>
    </row>
    <row r="1220" spans="1:6" x14ac:dyDescent="0.25">
      <c r="A1220" s="3">
        <v>2020</v>
      </c>
      <c r="B1220" s="1" t="s">
        <v>61</v>
      </c>
      <c r="C1220" s="1" t="s">
        <v>27</v>
      </c>
      <c r="D1220" s="1">
        <v>17504</v>
      </c>
      <c r="E1220" s="1">
        <v>150514</v>
      </c>
      <c r="F1220" s="4" t="s">
        <v>8</v>
      </c>
    </row>
    <row r="1221" spans="1:6" x14ac:dyDescent="0.25">
      <c r="A1221" s="3">
        <v>2020</v>
      </c>
      <c r="B1221" s="1" t="s">
        <v>61</v>
      </c>
      <c r="C1221" s="1" t="s">
        <v>28</v>
      </c>
      <c r="D1221" s="1">
        <v>19082</v>
      </c>
      <c r="E1221" s="1">
        <v>77568</v>
      </c>
      <c r="F1221" s="4" t="s">
        <v>8</v>
      </c>
    </row>
    <row r="1222" spans="1:6" x14ac:dyDescent="0.25">
      <c r="A1222" s="3">
        <v>2020</v>
      </c>
      <c r="B1222" s="1" t="s">
        <v>61</v>
      </c>
      <c r="C1222" s="1" t="s">
        <v>29</v>
      </c>
      <c r="D1222" s="1">
        <v>15877</v>
      </c>
      <c r="E1222" s="1">
        <v>101604</v>
      </c>
      <c r="F1222" s="4" t="s">
        <v>10</v>
      </c>
    </row>
    <row r="1223" spans="1:6" x14ac:dyDescent="0.25">
      <c r="A1223" s="3">
        <v>2020</v>
      </c>
      <c r="B1223" s="1" t="s">
        <v>61</v>
      </c>
      <c r="C1223" s="1" t="s">
        <v>30</v>
      </c>
      <c r="D1223" s="1">
        <v>7959</v>
      </c>
      <c r="E1223" s="1">
        <v>59281</v>
      </c>
      <c r="F1223" s="4" t="s">
        <v>8</v>
      </c>
    </row>
    <row r="1224" spans="1:6" x14ac:dyDescent="0.25">
      <c r="A1224" s="3">
        <v>2020</v>
      </c>
      <c r="B1224" s="1" t="s">
        <v>61</v>
      </c>
      <c r="C1224" s="1" t="s">
        <v>31</v>
      </c>
      <c r="D1224" s="1">
        <v>17251</v>
      </c>
      <c r="E1224" s="1">
        <v>78947</v>
      </c>
      <c r="F1224" s="4" t="s">
        <v>8</v>
      </c>
    </row>
    <row r="1225" spans="1:6" x14ac:dyDescent="0.25">
      <c r="A1225" s="3">
        <v>2020</v>
      </c>
      <c r="B1225" s="1" t="s">
        <v>61</v>
      </c>
      <c r="C1225" s="1" t="s">
        <v>32</v>
      </c>
      <c r="D1225" s="1">
        <v>4297</v>
      </c>
      <c r="E1225" s="1">
        <v>65315</v>
      </c>
      <c r="F1225" s="4" t="s">
        <v>10</v>
      </c>
    </row>
    <row r="1226" spans="1:6" x14ac:dyDescent="0.25">
      <c r="A1226" s="3">
        <v>2020</v>
      </c>
      <c r="B1226" s="1" t="s">
        <v>61</v>
      </c>
      <c r="C1226" s="1" t="s">
        <v>33</v>
      </c>
      <c r="D1226" s="1">
        <v>6683</v>
      </c>
      <c r="E1226" s="1">
        <v>72817</v>
      </c>
      <c r="F1226" s="4" t="s">
        <v>10</v>
      </c>
    </row>
    <row r="1227" spans="1:6" x14ac:dyDescent="0.25">
      <c r="A1227" s="3">
        <v>2020</v>
      </c>
      <c r="B1227" s="1" t="s">
        <v>61</v>
      </c>
      <c r="C1227" s="1" t="s">
        <v>34</v>
      </c>
      <c r="D1227" s="1">
        <v>9082</v>
      </c>
      <c r="E1227" s="1">
        <v>72612</v>
      </c>
      <c r="F1227" s="4" t="s">
        <v>8</v>
      </c>
    </row>
    <row r="1228" spans="1:6" x14ac:dyDescent="0.25">
      <c r="A1228" s="3">
        <v>2020</v>
      </c>
      <c r="B1228" s="1" t="s">
        <v>61</v>
      </c>
      <c r="C1228" s="1" t="s">
        <v>35</v>
      </c>
      <c r="D1228" s="1">
        <v>3838</v>
      </c>
      <c r="E1228" s="1">
        <v>100889</v>
      </c>
      <c r="F1228" s="4" t="s">
        <v>8</v>
      </c>
    </row>
    <row r="1229" spans="1:6" x14ac:dyDescent="0.25">
      <c r="A1229" s="3">
        <v>2020</v>
      </c>
      <c r="B1229" s="1" t="s">
        <v>61</v>
      </c>
      <c r="C1229" s="1" t="s">
        <v>36</v>
      </c>
      <c r="D1229" s="1">
        <v>19963</v>
      </c>
      <c r="E1229" s="1">
        <v>121066</v>
      </c>
      <c r="F1229" s="4" t="s">
        <v>10</v>
      </c>
    </row>
    <row r="1230" spans="1:6" x14ac:dyDescent="0.25">
      <c r="A1230" s="3">
        <v>2020</v>
      </c>
      <c r="B1230" s="1" t="s">
        <v>61</v>
      </c>
      <c r="C1230" s="1" t="s">
        <v>37</v>
      </c>
      <c r="D1230" s="1">
        <v>5293</v>
      </c>
      <c r="E1230" s="1">
        <v>62048</v>
      </c>
      <c r="F1230" s="4" t="s">
        <v>8</v>
      </c>
    </row>
    <row r="1231" spans="1:6" x14ac:dyDescent="0.25">
      <c r="A1231" s="3">
        <v>2020</v>
      </c>
      <c r="B1231" s="1" t="s">
        <v>61</v>
      </c>
      <c r="C1231" s="1" t="s">
        <v>38</v>
      </c>
      <c r="D1231" s="1">
        <v>64317</v>
      </c>
      <c r="E1231" s="1">
        <v>192871</v>
      </c>
      <c r="F1231" s="4" t="s">
        <v>10</v>
      </c>
    </row>
    <row r="1232" spans="1:6" x14ac:dyDescent="0.25">
      <c r="A1232" s="3">
        <v>2020</v>
      </c>
      <c r="B1232" s="1" t="s">
        <v>61</v>
      </c>
      <c r="C1232" s="1" t="s">
        <v>39</v>
      </c>
      <c r="D1232" s="1">
        <v>27776</v>
      </c>
      <c r="E1232" s="1">
        <v>93311</v>
      </c>
      <c r="F1232" s="4" t="s">
        <v>8</v>
      </c>
    </row>
    <row r="1233" spans="1:6" x14ac:dyDescent="0.25">
      <c r="A1233" s="3">
        <v>2020</v>
      </c>
      <c r="B1233" s="1" t="s">
        <v>61</v>
      </c>
      <c r="C1233" s="1" t="s">
        <v>40</v>
      </c>
      <c r="D1233" s="1">
        <v>2995</v>
      </c>
      <c r="E1233" s="1">
        <v>69251</v>
      </c>
      <c r="F1233" s="4" t="s">
        <v>8</v>
      </c>
    </row>
    <row r="1234" spans="1:6" x14ac:dyDescent="0.25">
      <c r="A1234" s="3">
        <v>2020</v>
      </c>
      <c r="B1234" s="1" t="s">
        <v>61</v>
      </c>
      <c r="C1234" s="1" t="s">
        <v>41</v>
      </c>
      <c r="D1234" s="1">
        <v>28783</v>
      </c>
      <c r="E1234" s="1">
        <v>78736</v>
      </c>
      <c r="F1234" s="4" t="s">
        <v>10</v>
      </c>
    </row>
    <row r="1235" spans="1:6" x14ac:dyDescent="0.25">
      <c r="A1235" s="3">
        <v>2020</v>
      </c>
      <c r="B1235" s="1" t="s">
        <v>61</v>
      </c>
      <c r="C1235" s="1" t="s">
        <v>42</v>
      </c>
      <c r="D1235" s="1">
        <v>11458</v>
      </c>
      <c r="E1235" s="1">
        <v>64044</v>
      </c>
      <c r="F1235" s="4" t="s">
        <v>10</v>
      </c>
    </row>
    <row r="1236" spans="1:6" x14ac:dyDescent="0.25">
      <c r="A1236" s="3">
        <v>2020</v>
      </c>
      <c r="B1236" s="1" t="s">
        <v>61</v>
      </c>
      <c r="C1236" s="1" t="s">
        <v>43</v>
      </c>
      <c r="D1236" s="1">
        <v>13030</v>
      </c>
      <c r="E1236" s="1">
        <v>75649</v>
      </c>
      <c r="F1236" s="4" t="s">
        <v>8</v>
      </c>
    </row>
    <row r="1237" spans="1:6" x14ac:dyDescent="0.25">
      <c r="A1237" s="3">
        <v>2020</v>
      </c>
      <c r="B1237" s="1" t="s">
        <v>61</v>
      </c>
      <c r="C1237" s="1" t="s">
        <v>44</v>
      </c>
      <c r="D1237" s="1">
        <v>28823</v>
      </c>
      <c r="E1237" s="1">
        <v>94831</v>
      </c>
      <c r="F1237" s="4" t="s">
        <v>8</v>
      </c>
    </row>
    <row r="1238" spans="1:6" x14ac:dyDescent="0.25">
      <c r="A1238" s="3">
        <v>2020</v>
      </c>
      <c r="B1238" s="1" t="s">
        <v>61</v>
      </c>
      <c r="C1238" s="1" t="s">
        <v>45</v>
      </c>
      <c r="D1238" s="1">
        <v>2869</v>
      </c>
      <c r="E1238" s="1">
        <v>94061</v>
      </c>
      <c r="F1238" s="4" t="s">
        <v>10</v>
      </c>
    </row>
    <row r="1239" spans="1:6" x14ac:dyDescent="0.25">
      <c r="A1239" s="3">
        <v>2020</v>
      </c>
      <c r="B1239" s="1" t="s">
        <v>61</v>
      </c>
      <c r="C1239" s="1" t="s">
        <v>46</v>
      </c>
      <c r="D1239" s="1">
        <v>13166</v>
      </c>
      <c r="E1239" s="1">
        <v>67713</v>
      </c>
      <c r="F1239" s="4" t="s">
        <v>10</v>
      </c>
    </row>
    <row r="1240" spans="1:6" x14ac:dyDescent="0.25">
      <c r="A1240" s="3">
        <v>2020</v>
      </c>
      <c r="B1240" s="1" t="s">
        <v>61</v>
      </c>
      <c r="C1240" s="1" t="s">
        <v>47</v>
      </c>
      <c r="D1240" s="1">
        <v>3259</v>
      </c>
      <c r="E1240" s="1">
        <v>66160</v>
      </c>
      <c r="F1240" s="4" t="s">
        <v>10</v>
      </c>
    </row>
    <row r="1241" spans="1:6" x14ac:dyDescent="0.25">
      <c r="A1241" s="3">
        <v>2020</v>
      </c>
      <c r="B1241" s="1" t="s">
        <v>61</v>
      </c>
      <c r="C1241" s="1" t="s">
        <v>48</v>
      </c>
      <c r="D1241" s="1">
        <v>15698</v>
      </c>
      <c r="E1241" s="1">
        <v>82718</v>
      </c>
      <c r="F1241" s="4" t="s">
        <v>10</v>
      </c>
    </row>
    <row r="1242" spans="1:6" x14ac:dyDescent="0.25">
      <c r="A1242" s="3">
        <v>2020</v>
      </c>
      <c r="B1242" s="1" t="s">
        <v>61</v>
      </c>
      <c r="C1242" s="1" t="s">
        <v>49</v>
      </c>
      <c r="D1242" s="1">
        <v>73679</v>
      </c>
      <c r="E1242" s="1">
        <v>89356</v>
      </c>
      <c r="F1242" s="4" t="s">
        <v>10</v>
      </c>
    </row>
    <row r="1243" spans="1:6" x14ac:dyDescent="0.25">
      <c r="A1243" s="3">
        <v>2020</v>
      </c>
      <c r="B1243" s="1" t="s">
        <v>61</v>
      </c>
      <c r="C1243" s="1" t="s">
        <v>50</v>
      </c>
      <c r="D1243" s="1">
        <v>11520</v>
      </c>
      <c r="E1243" s="1">
        <v>73933</v>
      </c>
      <c r="F1243" s="4" t="s">
        <v>8</v>
      </c>
    </row>
    <row r="1244" spans="1:6" x14ac:dyDescent="0.25">
      <c r="A1244" s="3">
        <v>2020</v>
      </c>
      <c r="B1244" s="1" t="s">
        <v>61</v>
      </c>
      <c r="C1244" s="1" t="s">
        <v>51</v>
      </c>
      <c r="D1244" s="1">
        <v>1694</v>
      </c>
      <c r="E1244" s="1">
        <v>78078</v>
      </c>
      <c r="F1244" s="4" t="s">
        <v>8</v>
      </c>
    </row>
    <row r="1245" spans="1:6" x14ac:dyDescent="0.25">
      <c r="A1245" s="3">
        <v>2020</v>
      </c>
      <c r="B1245" s="1" t="s">
        <v>61</v>
      </c>
      <c r="C1245" s="1" t="s">
        <v>52</v>
      </c>
      <c r="D1245" s="1">
        <v>21938</v>
      </c>
      <c r="E1245" s="1">
        <v>91723</v>
      </c>
      <c r="F1245" s="4" t="s">
        <v>10</v>
      </c>
    </row>
    <row r="1246" spans="1:6" x14ac:dyDescent="0.25">
      <c r="A1246" s="3">
        <v>2020</v>
      </c>
      <c r="B1246" s="1" t="s">
        <v>61</v>
      </c>
      <c r="C1246" s="1" t="s">
        <v>53</v>
      </c>
      <c r="D1246" s="1">
        <v>17577</v>
      </c>
      <c r="E1246" s="1">
        <v>86466</v>
      </c>
      <c r="F1246" s="4" t="s">
        <v>8</v>
      </c>
    </row>
    <row r="1247" spans="1:6" x14ac:dyDescent="0.25">
      <c r="A1247" s="3">
        <v>2020</v>
      </c>
      <c r="B1247" s="1" t="s">
        <v>61</v>
      </c>
      <c r="C1247" s="1" t="s">
        <v>54</v>
      </c>
      <c r="D1247" s="1">
        <v>4029</v>
      </c>
      <c r="E1247" s="1">
        <v>59206</v>
      </c>
      <c r="F1247" s="4" t="s">
        <v>8</v>
      </c>
    </row>
    <row r="1248" spans="1:6" x14ac:dyDescent="0.25">
      <c r="A1248" s="3">
        <v>2020</v>
      </c>
      <c r="B1248" s="1" t="s">
        <v>61</v>
      </c>
      <c r="C1248" s="1" t="s">
        <v>55</v>
      </c>
      <c r="D1248" s="1">
        <v>13917</v>
      </c>
      <c r="E1248" s="1">
        <v>77561</v>
      </c>
      <c r="F1248" s="4" t="s">
        <v>10</v>
      </c>
    </row>
    <row r="1249" spans="1:6" x14ac:dyDescent="0.25">
      <c r="A1249" s="3">
        <v>2020</v>
      </c>
      <c r="B1249" s="1" t="s">
        <v>61</v>
      </c>
      <c r="C1249" s="1" t="s">
        <v>56</v>
      </c>
      <c r="D1249" s="1">
        <v>2283</v>
      </c>
      <c r="E1249" s="1">
        <v>63486</v>
      </c>
      <c r="F1249" s="4" t="s">
        <v>10</v>
      </c>
    </row>
    <row r="1250" spans="1:6" x14ac:dyDescent="0.25">
      <c r="A1250" s="3">
        <v>2020</v>
      </c>
      <c r="B1250" s="1" t="s">
        <v>62</v>
      </c>
      <c r="C1250" s="1" t="s">
        <v>7</v>
      </c>
      <c r="D1250" s="1">
        <v>21888</v>
      </c>
      <c r="E1250" s="1">
        <v>61653</v>
      </c>
      <c r="F1250" s="4" t="s">
        <v>8</v>
      </c>
    </row>
    <row r="1251" spans="1:6" x14ac:dyDescent="0.25">
      <c r="A1251" s="3">
        <v>2020</v>
      </c>
      <c r="B1251" s="1" t="s">
        <v>62</v>
      </c>
      <c r="C1251" s="1" t="s">
        <v>9</v>
      </c>
      <c r="D1251" s="1">
        <v>35993</v>
      </c>
      <c r="E1251" s="1">
        <v>62745</v>
      </c>
      <c r="F1251" s="4" t="s">
        <v>8</v>
      </c>
    </row>
    <row r="1252" spans="1:6" x14ac:dyDescent="0.25">
      <c r="A1252" s="3">
        <v>2020</v>
      </c>
      <c r="B1252" s="1" t="s">
        <v>62</v>
      </c>
      <c r="C1252" s="1" t="s">
        <v>11</v>
      </c>
      <c r="D1252" s="1">
        <v>14308</v>
      </c>
      <c r="E1252" s="1">
        <v>66316</v>
      </c>
      <c r="F1252" s="4" t="s">
        <v>10</v>
      </c>
    </row>
    <row r="1253" spans="1:6" x14ac:dyDescent="0.25">
      <c r="A1253" s="3">
        <v>2020</v>
      </c>
      <c r="B1253" s="1" t="s">
        <v>62</v>
      </c>
      <c r="C1253" s="1" t="s">
        <v>12</v>
      </c>
      <c r="D1253" s="1">
        <v>208425</v>
      </c>
      <c r="E1253" s="1">
        <v>97070</v>
      </c>
      <c r="F1253" s="4" t="s">
        <v>8</v>
      </c>
    </row>
    <row r="1254" spans="1:6" x14ac:dyDescent="0.25">
      <c r="A1254" s="3">
        <v>2020</v>
      </c>
      <c r="B1254" s="1" t="s">
        <v>62</v>
      </c>
      <c r="C1254" s="1" t="s">
        <v>13</v>
      </c>
      <c r="D1254" s="1">
        <v>52525</v>
      </c>
      <c r="E1254" s="1">
        <v>87401</v>
      </c>
      <c r="F1254" s="4" t="s">
        <v>10</v>
      </c>
    </row>
    <row r="1255" spans="1:6" x14ac:dyDescent="0.25">
      <c r="A1255" s="3">
        <v>2020</v>
      </c>
      <c r="B1255" s="1" t="s">
        <v>62</v>
      </c>
      <c r="C1255" s="1" t="s">
        <v>14</v>
      </c>
      <c r="D1255" s="1">
        <v>23279</v>
      </c>
      <c r="E1255" s="1">
        <v>93958</v>
      </c>
      <c r="F1255" s="4" t="s">
        <v>8</v>
      </c>
    </row>
    <row r="1256" spans="1:6" x14ac:dyDescent="0.25">
      <c r="A1256" s="3">
        <v>2020</v>
      </c>
      <c r="B1256" s="1" t="s">
        <v>62</v>
      </c>
      <c r="C1256" s="1" t="s">
        <v>15</v>
      </c>
      <c r="D1256" s="1">
        <v>8956</v>
      </c>
      <c r="E1256" s="1">
        <v>86066</v>
      </c>
      <c r="F1256" s="4" t="s">
        <v>8</v>
      </c>
    </row>
    <row r="1257" spans="1:6" x14ac:dyDescent="0.25">
      <c r="A1257" s="3">
        <v>2020</v>
      </c>
      <c r="B1257" s="1" t="s">
        <v>62</v>
      </c>
      <c r="C1257" s="1" t="s">
        <v>16</v>
      </c>
      <c r="D1257" s="1">
        <v>161890</v>
      </c>
      <c r="E1257" s="1">
        <v>66914</v>
      </c>
      <c r="F1257" s="4" t="s">
        <v>10</v>
      </c>
    </row>
    <row r="1258" spans="1:6" x14ac:dyDescent="0.25">
      <c r="A1258" s="3">
        <v>2020</v>
      </c>
      <c r="B1258" s="1" t="s">
        <v>62</v>
      </c>
      <c r="C1258" s="1" t="s">
        <v>17</v>
      </c>
      <c r="D1258" s="1">
        <v>54714</v>
      </c>
      <c r="E1258" s="1">
        <v>72989</v>
      </c>
      <c r="F1258" s="4" t="s">
        <v>10</v>
      </c>
    </row>
    <row r="1259" spans="1:6" x14ac:dyDescent="0.25">
      <c r="A1259" s="3">
        <v>2020</v>
      </c>
      <c r="B1259" s="1" t="s">
        <v>62</v>
      </c>
      <c r="C1259" s="1" t="s">
        <v>18</v>
      </c>
      <c r="D1259" s="1">
        <v>11562</v>
      </c>
      <c r="E1259" s="1">
        <v>57695</v>
      </c>
      <c r="F1259" s="4" t="s">
        <v>8</v>
      </c>
    </row>
    <row r="1260" spans="1:6" x14ac:dyDescent="0.25">
      <c r="A1260" s="3">
        <v>2020</v>
      </c>
      <c r="B1260" s="1" t="s">
        <v>62</v>
      </c>
      <c r="C1260" s="1" t="s">
        <v>19</v>
      </c>
      <c r="D1260" s="1">
        <v>74587</v>
      </c>
      <c r="E1260" s="1">
        <v>82586</v>
      </c>
      <c r="F1260" s="4" t="s">
        <v>8</v>
      </c>
    </row>
    <row r="1261" spans="1:6" x14ac:dyDescent="0.25">
      <c r="A1261" s="3">
        <v>2020</v>
      </c>
      <c r="B1261" s="1" t="s">
        <v>62</v>
      </c>
      <c r="C1261" s="1" t="s">
        <v>20</v>
      </c>
      <c r="D1261" s="1">
        <v>29755</v>
      </c>
      <c r="E1261" s="1">
        <v>58468</v>
      </c>
      <c r="F1261" s="4" t="s">
        <v>10</v>
      </c>
    </row>
    <row r="1262" spans="1:6" x14ac:dyDescent="0.25">
      <c r="A1262" s="3">
        <v>2020</v>
      </c>
      <c r="B1262" s="1" t="s">
        <v>62</v>
      </c>
      <c r="C1262" s="1" t="s">
        <v>21</v>
      </c>
      <c r="D1262" s="1">
        <v>15839</v>
      </c>
      <c r="E1262" s="1">
        <v>60071</v>
      </c>
      <c r="F1262" s="4" t="s">
        <v>10</v>
      </c>
    </row>
    <row r="1263" spans="1:6" x14ac:dyDescent="0.25">
      <c r="A1263" s="3">
        <v>2020</v>
      </c>
      <c r="B1263" s="1" t="s">
        <v>62</v>
      </c>
      <c r="C1263" s="1" t="s">
        <v>22</v>
      </c>
      <c r="D1263" s="1">
        <v>16731</v>
      </c>
      <c r="E1263" s="1">
        <v>67288</v>
      </c>
      <c r="F1263" s="4" t="s">
        <v>10</v>
      </c>
    </row>
    <row r="1264" spans="1:6" x14ac:dyDescent="0.25">
      <c r="A1264" s="3">
        <v>2020</v>
      </c>
      <c r="B1264" s="1" t="s">
        <v>62</v>
      </c>
      <c r="C1264" s="1" t="s">
        <v>23</v>
      </c>
      <c r="D1264" s="1">
        <v>20542</v>
      </c>
      <c r="E1264" s="1">
        <v>56087</v>
      </c>
      <c r="F1264" s="4" t="s">
        <v>10</v>
      </c>
    </row>
    <row r="1265" spans="1:6" x14ac:dyDescent="0.25">
      <c r="A1265" s="3">
        <v>2020</v>
      </c>
      <c r="B1265" s="1" t="s">
        <v>62</v>
      </c>
      <c r="C1265" s="1" t="s">
        <v>24</v>
      </c>
      <c r="D1265" s="1">
        <v>24537</v>
      </c>
      <c r="E1265" s="1">
        <v>62446</v>
      </c>
      <c r="F1265" s="4" t="s">
        <v>10</v>
      </c>
    </row>
    <row r="1266" spans="1:6" x14ac:dyDescent="0.25">
      <c r="A1266" s="3">
        <v>2020</v>
      </c>
      <c r="B1266" s="1" t="s">
        <v>62</v>
      </c>
      <c r="C1266" s="1" t="s">
        <v>25</v>
      </c>
      <c r="D1266" s="1">
        <v>9940</v>
      </c>
      <c r="E1266" s="1">
        <v>63328</v>
      </c>
      <c r="F1266" s="4" t="s">
        <v>8</v>
      </c>
    </row>
    <row r="1267" spans="1:6" x14ac:dyDescent="0.25">
      <c r="A1267" s="3">
        <v>2020</v>
      </c>
      <c r="B1267" s="1" t="s">
        <v>62</v>
      </c>
      <c r="C1267" s="1" t="s">
        <v>26</v>
      </c>
      <c r="D1267" s="1">
        <v>42809</v>
      </c>
      <c r="E1267" s="1">
        <v>85500</v>
      </c>
      <c r="F1267" s="4" t="s">
        <v>8</v>
      </c>
    </row>
    <row r="1268" spans="1:6" x14ac:dyDescent="0.25">
      <c r="A1268" s="3">
        <v>2020</v>
      </c>
      <c r="B1268" s="1" t="s">
        <v>62</v>
      </c>
      <c r="C1268" s="1" t="s">
        <v>27</v>
      </c>
      <c r="D1268" s="1">
        <v>47416</v>
      </c>
      <c r="E1268" s="1">
        <v>113875</v>
      </c>
      <c r="F1268" s="4" t="s">
        <v>10</v>
      </c>
    </row>
    <row r="1269" spans="1:6" x14ac:dyDescent="0.25">
      <c r="A1269" s="3">
        <v>2020</v>
      </c>
      <c r="B1269" s="1" t="s">
        <v>62</v>
      </c>
      <c r="C1269" s="1" t="s">
        <v>28</v>
      </c>
      <c r="D1269" s="1">
        <v>42545</v>
      </c>
      <c r="E1269" s="1">
        <v>75377</v>
      </c>
      <c r="F1269" s="4" t="s">
        <v>8</v>
      </c>
    </row>
    <row r="1270" spans="1:6" x14ac:dyDescent="0.25">
      <c r="A1270" s="3">
        <v>2020</v>
      </c>
      <c r="B1270" s="1" t="s">
        <v>62</v>
      </c>
      <c r="C1270" s="1" t="s">
        <v>29</v>
      </c>
      <c r="D1270" s="1">
        <v>32020</v>
      </c>
      <c r="E1270" s="1">
        <v>88535</v>
      </c>
      <c r="F1270" s="4" t="s">
        <v>8</v>
      </c>
    </row>
    <row r="1271" spans="1:6" x14ac:dyDescent="0.25">
      <c r="A1271" s="3">
        <v>2020</v>
      </c>
      <c r="B1271" s="1" t="s">
        <v>62</v>
      </c>
      <c r="C1271" s="1" t="s">
        <v>30</v>
      </c>
      <c r="D1271" s="1">
        <v>12259</v>
      </c>
      <c r="E1271" s="1">
        <v>48132</v>
      </c>
      <c r="F1271" s="4" t="s">
        <v>10</v>
      </c>
    </row>
    <row r="1272" spans="1:6" x14ac:dyDescent="0.25">
      <c r="A1272" s="3">
        <v>2020</v>
      </c>
      <c r="B1272" s="1" t="s">
        <v>62</v>
      </c>
      <c r="C1272" s="1" t="s">
        <v>31</v>
      </c>
      <c r="D1272" s="1">
        <v>32577</v>
      </c>
      <c r="E1272" s="1">
        <v>72429</v>
      </c>
      <c r="F1272" s="4" t="s">
        <v>10</v>
      </c>
    </row>
    <row r="1273" spans="1:6" x14ac:dyDescent="0.25">
      <c r="A1273" s="3">
        <v>2020</v>
      </c>
      <c r="B1273" s="1" t="s">
        <v>62</v>
      </c>
      <c r="C1273" s="1" t="s">
        <v>32</v>
      </c>
      <c r="D1273" s="1">
        <v>9359</v>
      </c>
      <c r="E1273" s="1">
        <v>58271</v>
      </c>
      <c r="F1273" s="4" t="s">
        <v>8</v>
      </c>
    </row>
    <row r="1274" spans="1:6" x14ac:dyDescent="0.25">
      <c r="A1274" s="3">
        <v>2020</v>
      </c>
      <c r="B1274" s="1" t="s">
        <v>62</v>
      </c>
      <c r="C1274" s="1" t="s">
        <v>33</v>
      </c>
      <c r="D1274" s="1">
        <v>11582</v>
      </c>
      <c r="E1274" s="1">
        <v>64836</v>
      </c>
      <c r="F1274" s="4" t="s">
        <v>8</v>
      </c>
    </row>
    <row r="1275" spans="1:6" x14ac:dyDescent="0.25">
      <c r="A1275" s="3">
        <v>2020</v>
      </c>
      <c r="B1275" s="1" t="s">
        <v>62</v>
      </c>
      <c r="C1275" s="1" t="s">
        <v>34</v>
      </c>
      <c r="D1275" s="1">
        <v>19970</v>
      </c>
      <c r="E1275" s="1">
        <v>67821</v>
      </c>
      <c r="F1275" s="4" t="s">
        <v>10</v>
      </c>
    </row>
    <row r="1276" spans="1:6" x14ac:dyDescent="0.25">
      <c r="A1276" s="3">
        <v>2020</v>
      </c>
      <c r="B1276" s="1" t="s">
        <v>62</v>
      </c>
      <c r="C1276" s="1" t="s">
        <v>35</v>
      </c>
      <c r="D1276" s="1">
        <v>12323</v>
      </c>
      <c r="E1276" s="1">
        <v>83486</v>
      </c>
      <c r="F1276" s="4" t="s">
        <v>8</v>
      </c>
    </row>
    <row r="1277" spans="1:6" x14ac:dyDescent="0.25">
      <c r="A1277" s="3">
        <v>2020</v>
      </c>
      <c r="B1277" s="1" t="s">
        <v>62</v>
      </c>
      <c r="C1277" s="1" t="s">
        <v>36</v>
      </c>
      <c r="D1277" s="1">
        <v>51837</v>
      </c>
      <c r="E1277" s="1">
        <v>96784</v>
      </c>
      <c r="F1277" s="4" t="s">
        <v>10</v>
      </c>
    </row>
    <row r="1278" spans="1:6" x14ac:dyDescent="0.25">
      <c r="A1278" s="3">
        <v>2020</v>
      </c>
      <c r="B1278" s="1" t="s">
        <v>62</v>
      </c>
      <c r="C1278" s="1" t="s">
        <v>37</v>
      </c>
      <c r="D1278" s="1">
        <v>10669</v>
      </c>
      <c r="E1278" s="1">
        <v>67899</v>
      </c>
      <c r="F1278" s="4" t="s">
        <v>8</v>
      </c>
    </row>
    <row r="1279" spans="1:6" x14ac:dyDescent="0.25">
      <c r="A1279" s="3">
        <v>2020</v>
      </c>
      <c r="B1279" s="1" t="s">
        <v>62</v>
      </c>
      <c r="C1279" s="1" t="s">
        <v>38</v>
      </c>
      <c r="D1279" s="1">
        <v>112471</v>
      </c>
      <c r="E1279" s="1">
        <v>101057</v>
      </c>
      <c r="F1279" s="4" t="s">
        <v>8</v>
      </c>
    </row>
    <row r="1280" spans="1:6" x14ac:dyDescent="0.25">
      <c r="A1280" s="3">
        <v>2020</v>
      </c>
      <c r="B1280" s="1" t="s">
        <v>62</v>
      </c>
      <c r="C1280" s="1" t="s">
        <v>39</v>
      </c>
      <c r="D1280" s="1">
        <v>58892</v>
      </c>
      <c r="E1280" s="1">
        <v>71609</v>
      </c>
      <c r="F1280" s="4" t="s">
        <v>10</v>
      </c>
    </row>
    <row r="1281" spans="1:6" x14ac:dyDescent="0.25">
      <c r="A1281" s="3">
        <v>2020</v>
      </c>
      <c r="B1281" s="1" t="s">
        <v>62</v>
      </c>
      <c r="C1281" s="1" t="s">
        <v>40</v>
      </c>
      <c r="D1281" s="1">
        <v>5130</v>
      </c>
      <c r="E1281" s="1">
        <v>67774</v>
      </c>
      <c r="F1281" s="4" t="s">
        <v>10</v>
      </c>
    </row>
    <row r="1282" spans="1:6" x14ac:dyDescent="0.25">
      <c r="A1282" s="3">
        <v>2020</v>
      </c>
      <c r="B1282" s="1" t="s">
        <v>62</v>
      </c>
      <c r="C1282" s="1" t="s">
        <v>41</v>
      </c>
      <c r="D1282" s="1">
        <v>53280</v>
      </c>
      <c r="E1282" s="1">
        <v>70006</v>
      </c>
      <c r="F1282" s="4" t="s">
        <v>8</v>
      </c>
    </row>
    <row r="1283" spans="1:6" x14ac:dyDescent="0.25">
      <c r="A1283" s="3">
        <v>2020</v>
      </c>
      <c r="B1283" s="1" t="s">
        <v>62</v>
      </c>
      <c r="C1283" s="1" t="s">
        <v>42</v>
      </c>
      <c r="D1283" s="1">
        <v>20594</v>
      </c>
      <c r="E1283" s="1">
        <v>58227</v>
      </c>
      <c r="F1283" s="4" t="s">
        <v>8</v>
      </c>
    </row>
    <row r="1284" spans="1:6" x14ac:dyDescent="0.25">
      <c r="A1284" s="3">
        <v>2020</v>
      </c>
      <c r="B1284" s="1" t="s">
        <v>62</v>
      </c>
      <c r="C1284" s="1" t="s">
        <v>43</v>
      </c>
      <c r="D1284" s="1">
        <v>25462</v>
      </c>
      <c r="E1284" s="1">
        <v>75806</v>
      </c>
      <c r="F1284" s="4" t="s">
        <v>10</v>
      </c>
    </row>
    <row r="1285" spans="1:6" x14ac:dyDescent="0.25">
      <c r="A1285" s="3">
        <v>2020</v>
      </c>
      <c r="B1285" s="1" t="s">
        <v>62</v>
      </c>
      <c r="C1285" s="1" t="s">
        <v>44</v>
      </c>
      <c r="D1285" s="1">
        <v>63415</v>
      </c>
      <c r="E1285" s="1">
        <v>84092</v>
      </c>
      <c r="F1285" s="4" t="s">
        <v>10</v>
      </c>
    </row>
    <row r="1286" spans="1:6" x14ac:dyDescent="0.25">
      <c r="A1286" s="3">
        <v>2020</v>
      </c>
      <c r="B1286" s="1" t="s">
        <v>62</v>
      </c>
      <c r="C1286" s="1" t="s">
        <v>45</v>
      </c>
      <c r="D1286" s="1">
        <v>8651</v>
      </c>
      <c r="E1286" s="1">
        <v>74957</v>
      </c>
      <c r="F1286" s="4" t="s">
        <v>10</v>
      </c>
    </row>
    <row r="1287" spans="1:6" x14ac:dyDescent="0.25">
      <c r="A1287" s="3">
        <v>2020</v>
      </c>
      <c r="B1287" s="1" t="s">
        <v>62</v>
      </c>
      <c r="C1287" s="1" t="s">
        <v>46</v>
      </c>
      <c r="D1287" s="1">
        <v>26993</v>
      </c>
      <c r="E1287" s="1">
        <v>56391</v>
      </c>
      <c r="F1287" s="4" t="s">
        <v>10</v>
      </c>
    </row>
    <row r="1288" spans="1:6" x14ac:dyDescent="0.25">
      <c r="A1288" s="3">
        <v>2020</v>
      </c>
      <c r="B1288" s="1" t="s">
        <v>62</v>
      </c>
      <c r="C1288" s="1" t="s">
        <v>47</v>
      </c>
      <c r="D1288" s="1">
        <v>5205</v>
      </c>
      <c r="E1288" s="1">
        <v>62384</v>
      </c>
      <c r="F1288" s="4" t="s">
        <v>10</v>
      </c>
    </row>
    <row r="1289" spans="1:6" x14ac:dyDescent="0.25">
      <c r="A1289" s="3">
        <v>2020</v>
      </c>
      <c r="B1289" s="1" t="s">
        <v>62</v>
      </c>
      <c r="C1289" s="1" t="s">
        <v>48</v>
      </c>
      <c r="D1289" s="1">
        <v>29519</v>
      </c>
      <c r="E1289" s="1">
        <v>65851</v>
      </c>
      <c r="F1289" s="4" t="s">
        <v>8</v>
      </c>
    </row>
    <row r="1290" spans="1:6" x14ac:dyDescent="0.25">
      <c r="A1290" s="3">
        <v>2020</v>
      </c>
      <c r="B1290" s="1" t="s">
        <v>62</v>
      </c>
      <c r="C1290" s="1" t="s">
        <v>49</v>
      </c>
      <c r="D1290" s="1">
        <v>134025</v>
      </c>
      <c r="E1290" s="1">
        <v>80443</v>
      </c>
      <c r="F1290" s="4" t="s">
        <v>8</v>
      </c>
    </row>
    <row r="1291" spans="1:6" x14ac:dyDescent="0.25">
      <c r="A1291" s="3">
        <v>2020</v>
      </c>
      <c r="B1291" s="1" t="s">
        <v>62</v>
      </c>
      <c r="C1291" s="1" t="s">
        <v>50</v>
      </c>
      <c r="D1291" s="1">
        <v>23036</v>
      </c>
      <c r="E1291" s="1">
        <v>65543</v>
      </c>
      <c r="F1291" s="4" t="s">
        <v>10</v>
      </c>
    </row>
    <row r="1292" spans="1:6" x14ac:dyDescent="0.25">
      <c r="A1292" s="3">
        <v>2020</v>
      </c>
      <c r="B1292" s="1" t="s">
        <v>62</v>
      </c>
      <c r="C1292" s="1" t="s">
        <v>51</v>
      </c>
      <c r="D1292" s="1">
        <v>5661</v>
      </c>
      <c r="E1292" s="1">
        <v>70917</v>
      </c>
      <c r="F1292" s="4" t="s">
        <v>8</v>
      </c>
    </row>
    <row r="1293" spans="1:6" x14ac:dyDescent="0.25">
      <c r="A1293" s="3">
        <v>2020</v>
      </c>
      <c r="B1293" s="1" t="s">
        <v>62</v>
      </c>
      <c r="C1293" s="1" t="s">
        <v>52</v>
      </c>
      <c r="D1293" s="1">
        <v>58849</v>
      </c>
      <c r="E1293" s="1">
        <v>93511</v>
      </c>
      <c r="F1293" s="4" t="s">
        <v>8</v>
      </c>
    </row>
    <row r="1294" spans="1:6" x14ac:dyDescent="0.25">
      <c r="A1294" s="3">
        <v>2020</v>
      </c>
      <c r="B1294" s="1" t="s">
        <v>62</v>
      </c>
      <c r="C1294" s="1" t="s">
        <v>53</v>
      </c>
      <c r="D1294" s="1">
        <v>40209</v>
      </c>
      <c r="E1294" s="1">
        <v>88245</v>
      </c>
      <c r="F1294" s="4" t="s">
        <v>10</v>
      </c>
    </row>
    <row r="1295" spans="1:6" x14ac:dyDescent="0.25">
      <c r="A1295" s="3">
        <v>2020</v>
      </c>
      <c r="B1295" s="1" t="s">
        <v>62</v>
      </c>
      <c r="C1295" s="1" t="s">
        <v>54</v>
      </c>
      <c r="D1295" s="1">
        <v>8323</v>
      </c>
      <c r="E1295" s="1">
        <v>57745</v>
      </c>
      <c r="F1295" s="4" t="s">
        <v>10</v>
      </c>
    </row>
    <row r="1296" spans="1:6" x14ac:dyDescent="0.25">
      <c r="A1296" s="3">
        <v>2020</v>
      </c>
      <c r="B1296" s="1" t="s">
        <v>62</v>
      </c>
      <c r="C1296" s="1" t="s">
        <v>55</v>
      </c>
      <c r="D1296" s="1">
        <v>25856</v>
      </c>
      <c r="E1296" s="1">
        <v>66773</v>
      </c>
      <c r="F1296" s="4" t="s">
        <v>8</v>
      </c>
    </row>
    <row r="1297" spans="1:6" x14ac:dyDescent="0.25">
      <c r="A1297" s="3">
        <v>2020</v>
      </c>
      <c r="B1297" s="1" t="s">
        <v>62</v>
      </c>
      <c r="C1297" s="1" t="s">
        <v>56</v>
      </c>
      <c r="D1297" s="1">
        <v>4559</v>
      </c>
      <c r="E1297" s="1">
        <v>58783</v>
      </c>
      <c r="F1297" s="4" t="s">
        <v>8</v>
      </c>
    </row>
    <row r="1298" spans="1:6" x14ac:dyDescent="0.25">
      <c r="A1298" s="3">
        <v>2020</v>
      </c>
      <c r="B1298" s="1" t="s">
        <v>63</v>
      </c>
      <c r="C1298" s="1" t="s">
        <v>7</v>
      </c>
      <c r="D1298" s="1">
        <v>12678</v>
      </c>
      <c r="E1298" s="1">
        <v>52432</v>
      </c>
      <c r="F1298" s="4" t="s">
        <v>10</v>
      </c>
    </row>
    <row r="1299" spans="1:6" x14ac:dyDescent="0.25">
      <c r="A1299" s="3">
        <v>2020</v>
      </c>
      <c r="B1299" s="1" t="s">
        <v>63</v>
      </c>
      <c r="C1299" s="1" t="s">
        <v>9</v>
      </c>
      <c r="D1299" s="1">
        <v>18037</v>
      </c>
      <c r="E1299" s="1">
        <v>57125</v>
      </c>
      <c r="F1299" s="4" t="s">
        <v>8</v>
      </c>
    </row>
    <row r="1300" spans="1:6" x14ac:dyDescent="0.25">
      <c r="A1300" s="3">
        <v>2020</v>
      </c>
      <c r="B1300" s="1" t="s">
        <v>63</v>
      </c>
      <c r="C1300" s="1" t="s">
        <v>11</v>
      </c>
      <c r="D1300" s="1">
        <v>15788</v>
      </c>
      <c r="E1300" s="1">
        <v>48468</v>
      </c>
      <c r="F1300" s="4" t="s">
        <v>10</v>
      </c>
    </row>
    <row r="1301" spans="1:6" x14ac:dyDescent="0.25">
      <c r="A1301" s="3">
        <v>2020</v>
      </c>
      <c r="B1301" s="1" t="s">
        <v>63</v>
      </c>
      <c r="C1301" s="1" t="s">
        <v>12</v>
      </c>
      <c r="D1301" s="1">
        <v>618901</v>
      </c>
      <c r="E1301" s="1">
        <v>58187</v>
      </c>
      <c r="F1301" s="4" t="s">
        <v>8</v>
      </c>
    </row>
    <row r="1302" spans="1:6" x14ac:dyDescent="0.25">
      <c r="A1302" s="3">
        <v>2020</v>
      </c>
      <c r="B1302" s="1" t="s">
        <v>63</v>
      </c>
      <c r="C1302" s="1" t="s">
        <v>13</v>
      </c>
      <c r="D1302" s="1">
        <v>21666</v>
      </c>
      <c r="E1302" s="1">
        <v>56156</v>
      </c>
      <c r="F1302" s="4" t="s">
        <v>8</v>
      </c>
    </row>
    <row r="1303" spans="1:6" x14ac:dyDescent="0.25">
      <c r="A1303" s="3">
        <v>2020</v>
      </c>
      <c r="B1303" s="1" t="s">
        <v>63</v>
      </c>
      <c r="C1303" s="1" t="s">
        <v>14</v>
      </c>
      <c r="D1303" s="1">
        <v>13090</v>
      </c>
      <c r="E1303" s="1">
        <v>61369</v>
      </c>
      <c r="F1303" s="4" t="s">
        <v>10</v>
      </c>
    </row>
    <row r="1304" spans="1:6" x14ac:dyDescent="0.25">
      <c r="A1304" s="3">
        <v>2020</v>
      </c>
      <c r="B1304" s="1" t="s">
        <v>63</v>
      </c>
      <c r="C1304" s="1" t="s">
        <v>15</v>
      </c>
      <c r="D1304" s="1">
        <v>5063</v>
      </c>
      <c r="E1304" s="1">
        <v>59795</v>
      </c>
      <c r="F1304" s="4" t="s">
        <v>10</v>
      </c>
    </row>
    <row r="1305" spans="1:6" x14ac:dyDescent="0.25">
      <c r="A1305" s="3">
        <v>2020</v>
      </c>
      <c r="B1305" s="1" t="s">
        <v>63</v>
      </c>
      <c r="C1305" s="1" t="s">
        <v>16</v>
      </c>
      <c r="D1305" s="1">
        <v>73761</v>
      </c>
      <c r="E1305" s="1">
        <v>56781</v>
      </c>
      <c r="F1305" s="4" t="s">
        <v>8</v>
      </c>
    </row>
    <row r="1306" spans="1:6" x14ac:dyDescent="0.25">
      <c r="A1306" s="3">
        <v>2020</v>
      </c>
      <c r="B1306" s="1" t="s">
        <v>63</v>
      </c>
      <c r="C1306" s="1" t="s">
        <v>17</v>
      </c>
      <c r="D1306" s="1">
        <v>28952</v>
      </c>
      <c r="E1306" s="1">
        <v>58062</v>
      </c>
      <c r="F1306" s="4" t="s">
        <v>8</v>
      </c>
    </row>
    <row r="1307" spans="1:6" x14ac:dyDescent="0.25">
      <c r="A1307" s="3">
        <v>2020</v>
      </c>
      <c r="B1307" s="1" t="s">
        <v>63</v>
      </c>
      <c r="C1307" s="1" t="s">
        <v>18</v>
      </c>
      <c r="D1307" s="1">
        <v>7824</v>
      </c>
      <c r="E1307" s="1">
        <v>48047</v>
      </c>
      <c r="F1307" s="4" t="s">
        <v>10</v>
      </c>
    </row>
    <row r="1308" spans="1:6" x14ac:dyDescent="0.25">
      <c r="A1308" s="3">
        <v>2020</v>
      </c>
      <c r="B1308" s="1" t="s">
        <v>63</v>
      </c>
      <c r="C1308" s="1" t="s">
        <v>19</v>
      </c>
      <c r="D1308" s="1">
        <v>34720</v>
      </c>
      <c r="E1308" s="1">
        <v>56959</v>
      </c>
      <c r="F1308" s="4" t="s">
        <v>10</v>
      </c>
    </row>
    <row r="1309" spans="1:6" x14ac:dyDescent="0.25">
      <c r="A1309" s="3">
        <v>2020</v>
      </c>
      <c r="B1309" s="1" t="s">
        <v>63</v>
      </c>
      <c r="C1309" s="1" t="s">
        <v>20</v>
      </c>
      <c r="D1309" s="1">
        <v>15692</v>
      </c>
      <c r="E1309" s="1">
        <v>53681</v>
      </c>
      <c r="F1309" s="4" t="s">
        <v>10</v>
      </c>
    </row>
    <row r="1310" spans="1:6" x14ac:dyDescent="0.25">
      <c r="A1310" s="3">
        <v>2020</v>
      </c>
      <c r="B1310" s="1" t="s">
        <v>63</v>
      </c>
      <c r="C1310" s="1" t="s">
        <v>21</v>
      </c>
      <c r="D1310" s="1">
        <v>11589</v>
      </c>
      <c r="E1310" s="1">
        <v>49022</v>
      </c>
      <c r="F1310" s="4" t="s">
        <v>10</v>
      </c>
    </row>
    <row r="1311" spans="1:6" x14ac:dyDescent="0.25">
      <c r="A1311" s="3">
        <v>2020</v>
      </c>
      <c r="B1311" s="1" t="s">
        <v>63</v>
      </c>
      <c r="C1311" s="1" t="s">
        <v>22</v>
      </c>
      <c r="D1311" s="1">
        <v>10277</v>
      </c>
      <c r="E1311" s="1">
        <v>48586</v>
      </c>
      <c r="F1311" s="4" t="s">
        <v>10</v>
      </c>
    </row>
    <row r="1312" spans="1:6" x14ac:dyDescent="0.25">
      <c r="A1312" s="3">
        <v>2020</v>
      </c>
      <c r="B1312" s="1" t="s">
        <v>63</v>
      </c>
      <c r="C1312" s="1" t="s">
        <v>23</v>
      </c>
      <c r="D1312" s="1">
        <v>18161</v>
      </c>
      <c r="E1312" s="1">
        <v>54210</v>
      </c>
      <c r="F1312" s="4" t="s">
        <v>8</v>
      </c>
    </row>
    <row r="1313" spans="1:6" x14ac:dyDescent="0.25">
      <c r="A1313" s="3">
        <v>2020</v>
      </c>
      <c r="B1313" s="1" t="s">
        <v>63</v>
      </c>
      <c r="C1313" s="1" t="s">
        <v>24</v>
      </c>
      <c r="D1313" s="1">
        <v>15480</v>
      </c>
      <c r="E1313" s="1">
        <v>49339</v>
      </c>
      <c r="F1313" s="4" t="s">
        <v>8</v>
      </c>
    </row>
    <row r="1314" spans="1:6" x14ac:dyDescent="0.25">
      <c r="A1314" s="3">
        <v>2020</v>
      </c>
      <c r="B1314" s="1" t="s">
        <v>63</v>
      </c>
      <c r="C1314" s="1" t="s">
        <v>25</v>
      </c>
      <c r="D1314" s="1">
        <v>5483</v>
      </c>
      <c r="E1314" s="1">
        <v>53535</v>
      </c>
      <c r="F1314" s="4" t="s">
        <v>10</v>
      </c>
    </row>
    <row r="1315" spans="1:6" x14ac:dyDescent="0.25">
      <c r="A1315" s="3">
        <v>2020</v>
      </c>
      <c r="B1315" s="1" t="s">
        <v>63</v>
      </c>
      <c r="C1315" s="1" t="s">
        <v>26</v>
      </c>
      <c r="D1315" s="1">
        <v>20856</v>
      </c>
      <c r="E1315" s="1">
        <v>60310</v>
      </c>
      <c r="F1315" s="4" t="s">
        <v>8</v>
      </c>
    </row>
    <row r="1316" spans="1:6" x14ac:dyDescent="0.25">
      <c r="A1316" s="3">
        <v>2020</v>
      </c>
      <c r="B1316" s="1" t="s">
        <v>63</v>
      </c>
      <c r="C1316" s="1" t="s">
        <v>27</v>
      </c>
      <c r="D1316" s="1">
        <v>66364</v>
      </c>
      <c r="E1316" s="1">
        <v>64448</v>
      </c>
      <c r="F1316" s="4" t="s">
        <v>8</v>
      </c>
    </row>
    <row r="1317" spans="1:6" x14ac:dyDescent="0.25">
      <c r="A1317" s="3">
        <v>2020</v>
      </c>
      <c r="B1317" s="1" t="s">
        <v>63</v>
      </c>
      <c r="C1317" s="1" t="s">
        <v>28</v>
      </c>
      <c r="D1317" s="1">
        <v>24822</v>
      </c>
      <c r="E1317" s="1">
        <v>55739</v>
      </c>
      <c r="F1317" s="4" t="s">
        <v>10</v>
      </c>
    </row>
    <row r="1318" spans="1:6" x14ac:dyDescent="0.25">
      <c r="A1318" s="3">
        <v>2020</v>
      </c>
      <c r="B1318" s="1" t="s">
        <v>63</v>
      </c>
      <c r="C1318" s="1" t="s">
        <v>29</v>
      </c>
      <c r="D1318" s="1">
        <v>19210</v>
      </c>
      <c r="E1318" s="1">
        <v>57469</v>
      </c>
      <c r="F1318" s="4" t="s">
        <v>10</v>
      </c>
    </row>
    <row r="1319" spans="1:6" x14ac:dyDescent="0.25">
      <c r="A1319" s="3">
        <v>2020</v>
      </c>
      <c r="B1319" s="1" t="s">
        <v>63</v>
      </c>
      <c r="C1319" s="1" t="s">
        <v>30</v>
      </c>
      <c r="D1319" s="1">
        <v>7531</v>
      </c>
      <c r="E1319" s="1">
        <v>47620</v>
      </c>
      <c r="F1319" s="4" t="s">
        <v>8</v>
      </c>
    </row>
    <row r="1320" spans="1:6" x14ac:dyDescent="0.25">
      <c r="A1320" s="3">
        <v>2020</v>
      </c>
      <c r="B1320" s="1" t="s">
        <v>63</v>
      </c>
      <c r="C1320" s="1" t="s">
        <v>31</v>
      </c>
      <c r="D1320" s="1">
        <v>48555</v>
      </c>
      <c r="E1320" s="1">
        <v>52127</v>
      </c>
      <c r="F1320" s="4" t="s">
        <v>8</v>
      </c>
    </row>
    <row r="1321" spans="1:6" x14ac:dyDescent="0.25">
      <c r="A1321" s="3">
        <v>2020</v>
      </c>
      <c r="B1321" s="1" t="s">
        <v>63</v>
      </c>
      <c r="C1321" s="1" t="s">
        <v>32</v>
      </c>
      <c r="D1321" s="1">
        <v>4637</v>
      </c>
      <c r="E1321" s="1">
        <v>53539</v>
      </c>
      <c r="F1321" s="4" t="s">
        <v>10</v>
      </c>
    </row>
    <row r="1322" spans="1:6" x14ac:dyDescent="0.25">
      <c r="A1322" s="3">
        <v>2020</v>
      </c>
      <c r="B1322" s="1" t="s">
        <v>63</v>
      </c>
      <c r="C1322" s="1" t="s">
        <v>33</v>
      </c>
      <c r="D1322" s="1">
        <v>12205</v>
      </c>
      <c r="E1322" s="1">
        <v>52678</v>
      </c>
      <c r="F1322" s="4" t="s">
        <v>8</v>
      </c>
    </row>
    <row r="1323" spans="1:6" x14ac:dyDescent="0.25">
      <c r="A1323" s="3">
        <v>2020</v>
      </c>
      <c r="B1323" s="1" t="s">
        <v>63</v>
      </c>
      <c r="C1323" s="1" t="s">
        <v>34</v>
      </c>
      <c r="D1323" s="1">
        <v>8913</v>
      </c>
      <c r="E1323" s="1">
        <v>60167</v>
      </c>
      <c r="F1323" s="4" t="s">
        <v>10</v>
      </c>
    </row>
    <row r="1324" spans="1:6" x14ac:dyDescent="0.25">
      <c r="A1324" s="3">
        <v>2020</v>
      </c>
      <c r="B1324" s="1" t="s">
        <v>63</v>
      </c>
      <c r="C1324" s="1" t="s">
        <v>35</v>
      </c>
      <c r="D1324" s="1">
        <v>4700</v>
      </c>
      <c r="E1324" s="1">
        <v>62317</v>
      </c>
      <c r="F1324" s="4" t="s">
        <v>8</v>
      </c>
    </row>
    <row r="1325" spans="1:6" x14ac:dyDescent="0.25">
      <c r="A1325" s="3">
        <v>2020</v>
      </c>
      <c r="B1325" s="1" t="s">
        <v>63</v>
      </c>
      <c r="C1325" s="1" t="s">
        <v>36</v>
      </c>
      <c r="D1325" s="1">
        <v>37328</v>
      </c>
      <c r="E1325" s="1">
        <v>59402</v>
      </c>
      <c r="F1325" s="4" t="s">
        <v>8</v>
      </c>
    </row>
    <row r="1326" spans="1:6" x14ac:dyDescent="0.25">
      <c r="A1326" s="3">
        <v>2020</v>
      </c>
      <c r="B1326" s="1" t="s">
        <v>63</v>
      </c>
      <c r="C1326" s="1" t="s">
        <v>37</v>
      </c>
      <c r="D1326" s="1">
        <v>10221</v>
      </c>
      <c r="E1326" s="1">
        <v>47645</v>
      </c>
      <c r="F1326" s="4" t="s">
        <v>10</v>
      </c>
    </row>
    <row r="1327" spans="1:6" x14ac:dyDescent="0.25">
      <c r="A1327" s="3">
        <v>2020</v>
      </c>
      <c r="B1327" s="1" t="s">
        <v>63</v>
      </c>
      <c r="C1327" s="1" t="s">
        <v>38</v>
      </c>
      <c r="D1327" s="1">
        <v>67399</v>
      </c>
      <c r="E1327" s="1">
        <v>59467</v>
      </c>
      <c r="F1327" s="4" t="s">
        <v>10</v>
      </c>
    </row>
    <row r="1328" spans="1:6" x14ac:dyDescent="0.25">
      <c r="A1328" s="3">
        <v>2020</v>
      </c>
      <c r="B1328" s="1" t="s">
        <v>63</v>
      </c>
      <c r="C1328" s="1" t="s">
        <v>39</v>
      </c>
      <c r="D1328" s="1">
        <v>27210</v>
      </c>
      <c r="E1328" s="1">
        <v>54381</v>
      </c>
      <c r="F1328" s="4" t="s">
        <v>8</v>
      </c>
    </row>
    <row r="1329" spans="1:6" x14ac:dyDescent="0.25">
      <c r="A1329" s="3">
        <v>2020</v>
      </c>
      <c r="B1329" s="1" t="s">
        <v>63</v>
      </c>
      <c r="C1329" s="1" t="s">
        <v>40</v>
      </c>
      <c r="D1329" s="1">
        <v>2558</v>
      </c>
      <c r="E1329" s="1">
        <v>57404</v>
      </c>
      <c r="F1329" s="4" t="s">
        <v>8</v>
      </c>
    </row>
    <row r="1330" spans="1:6" x14ac:dyDescent="0.25">
      <c r="A1330" s="3">
        <v>2020</v>
      </c>
      <c r="B1330" s="1" t="s">
        <v>63</v>
      </c>
      <c r="C1330" s="1" t="s">
        <v>41</v>
      </c>
      <c r="D1330" s="1">
        <v>34508</v>
      </c>
      <c r="E1330" s="1">
        <v>52408</v>
      </c>
      <c r="F1330" s="4" t="s">
        <v>10</v>
      </c>
    </row>
    <row r="1331" spans="1:6" x14ac:dyDescent="0.25">
      <c r="A1331" s="3">
        <v>2020</v>
      </c>
      <c r="B1331" s="1" t="s">
        <v>63</v>
      </c>
      <c r="C1331" s="1" t="s">
        <v>42</v>
      </c>
      <c r="D1331" s="1">
        <v>13563</v>
      </c>
      <c r="E1331" s="1">
        <v>51570</v>
      </c>
      <c r="F1331" s="4" t="s">
        <v>10</v>
      </c>
    </row>
    <row r="1332" spans="1:6" x14ac:dyDescent="0.25">
      <c r="A1332" s="3">
        <v>2020</v>
      </c>
      <c r="B1332" s="1" t="s">
        <v>63</v>
      </c>
      <c r="C1332" s="1" t="s">
        <v>43</v>
      </c>
      <c r="D1332" s="1">
        <v>15708</v>
      </c>
      <c r="E1332" s="1">
        <v>56107</v>
      </c>
      <c r="F1332" s="4" t="s">
        <v>10</v>
      </c>
    </row>
    <row r="1333" spans="1:6" x14ac:dyDescent="0.25">
      <c r="A1333" s="3">
        <v>2020</v>
      </c>
      <c r="B1333" s="1" t="s">
        <v>63</v>
      </c>
      <c r="C1333" s="1" t="s">
        <v>44</v>
      </c>
      <c r="D1333" s="1">
        <v>57768</v>
      </c>
      <c r="E1333" s="1">
        <v>57808</v>
      </c>
      <c r="F1333" s="4" t="s">
        <v>10</v>
      </c>
    </row>
    <row r="1334" spans="1:6" x14ac:dyDescent="0.25">
      <c r="A1334" s="3">
        <v>2020</v>
      </c>
      <c r="B1334" s="1" t="s">
        <v>63</v>
      </c>
      <c r="C1334" s="1" t="s">
        <v>45</v>
      </c>
      <c r="D1334" s="1">
        <v>4545</v>
      </c>
      <c r="E1334" s="1">
        <v>54716</v>
      </c>
      <c r="F1334" s="4" t="s">
        <v>10</v>
      </c>
    </row>
    <row r="1335" spans="1:6" x14ac:dyDescent="0.25">
      <c r="A1335" s="3">
        <v>2020</v>
      </c>
      <c r="B1335" s="1" t="s">
        <v>63</v>
      </c>
      <c r="C1335" s="1" t="s">
        <v>46</v>
      </c>
      <c r="D1335" s="1">
        <v>11971</v>
      </c>
      <c r="E1335" s="1">
        <v>51993</v>
      </c>
      <c r="F1335" s="4" t="s">
        <v>8</v>
      </c>
    </row>
    <row r="1336" spans="1:6" x14ac:dyDescent="0.25">
      <c r="A1336" s="3">
        <v>2020</v>
      </c>
      <c r="B1336" s="1" t="s">
        <v>63</v>
      </c>
      <c r="C1336" s="1" t="s">
        <v>47</v>
      </c>
      <c r="D1336" s="1">
        <v>2839</v>
      </c>
      <c r="E1336" s="1">
        <v>56399</v>
      </c>
      <c r="F1336" s="4" t="s">
        <v>8</v>
      </c>
    </row>
    <row r="1337" spans="1:6" x14ac:dyDescent="0.25">
      <c r="A1337" s="3">
        <v>2020</v>
      </c>
      <c r="B1337" s="1" t="s">
        <v>63</v>
      </c>
      <c r="C1337" s="1" t="s">
        <v>48</v>
      </c>
      <c r="D1337" s="1">
        <v>16127</v>
      </c>
      <c r="E1337" s="1">
        <v>58099</v>
      </c>
      <c r="F1337" s="4" t="s">
        <v>10</v>
      </c>
    </row>
    <row r="1338" spans="1:6" x14ac:dyDescent="0.25">
      <c r="A1338" s="3">
        <v>2020</v>
      </c>
      <c r="B1338" s="1" t="s">
        <v>63</v>
      </c>
      <c r="C1338" s="1" t="s">
        <v>49</v>
      </c>
      <c r="D1338" s="1">
        <v>90552</v>
      </c>
      <c r="E1338" s="1">
        <v>54036</v>
      </c>
      <c r="F1338" s="4" t="s">
        <v>8</v>
      </c>
    </row>
    <row r="1339" spans="1:6" x14ac:dyDescent="0.25">
      <c r="A1339" s="3">
        <v>2020</v>
      </c>
      <c r="B1339" s="1" t="s">
        <v>63</v>
      </c>
      <c r="C1339" s="1" t="s">
        <v>50</v>
      </c>
      <c r="D1339" s="1">
        <v>12264</v>
      </c>
      <c r="E1339" s="1">
        <v>49696</v>
      </c>
      <c r="F1339" s="4" t="s">
        <v>8</v>
      </c>
    </row>
    <row r="1340" spans="1:6" x14ac:dyDescent="0.25">
      <c r="A1340" s="3">
        <v>2020</v>
      </c>
      <c r="B1340" s="1" t="s">
        <v>63</v>
      </c>
      <c r="C1340" s="1" t="s">
        <v>51</v>
      </c>
      <c r="D1340" s="1">
        <v>2463</v>
      </c>
      <c r="E1340" s="1">
        <v>52699</v>
      </c>
      <c r="F1340" s="4" t="s">
        <v>10</v>
      </c>
    </row>
    <row r="1341" spans="1:6" x14ac:dyDescent="0.25">
      <c r="A1341" s="3">
        <v>2020</v>
      </c>
      <c r="B1341" s="1" t="s">
        <v>63</v>
      </c>
      <c r="C1341" s="1" t="s">
        <v>52</v>
      </c>
      <c r="D1341" s="1">
        <v>43566</v>
      </c>
      <c r="E1341" s="1">
        <v>55627</v>
      </c>
      <c r="F1341" s="4" t="s">
        <v>10</v>
      </c>
    </row>
    <row r="1342" spans="1:6" x14ac:dyDescent="0.25">
      <c r="A1342" s="3">
        <v>2020</v>
      </c>
      <c r="B1342" s="1" t="s">
        <v>63</v>
      </c>
      <c r="C1342" s="1" t="s">
        <v>53</v>
      </c>
      <c r="D1342" s="1">
        <v>61026</v>
      </c>
      <c r="E1342" s="1">
        <v>57354</v>
      </c>
      <c r="F1342" s="4" t="s">
        <v>8</v>
      </c>
    </row>
    <row r="1343" spans="1:6" x14ac:dyDescent="0.25">
      <c r="A1343" s="3">
        <v>2020</v>
      </c>
      <c r="B1343" s="1" t="s">
        <v>63</v>
      </c>
      <c r="C1343" s="1" t="s">
        <v>54</v>
      </c>
      <c r="D1343" s="1">
        <v>5765</v>
      </c>
      <c r="E1343" s="1">
        <v>52182</v>
      </c>
      <c r="F1343" s="4" t="s">
        <v>8</v>
      </c>
    </row>
    <row r="1344" spans="1:6" x14ac:dyDescent="0.25">
      <c r="A1344" s="3">
        <v>2020</v>
      </c>
      <c r="B1344" s="1" t="s">
        <v>63</v>
      </c>
      <c r="C1344" s="1" t="s">
        <v>55</v>
      </c>
      <c r="D1344" s="1">
        <v>28013</v>
      </c>
      <c r="E1344" s="1">
        <v>55195</v>
      </c>
      <c r="F1344" s="4" t="s">
        <v>10</v>
      </c>
    </row>
    <row r="1345" spans="1:6" x14ac:dyDescent="0.25">
      <c r="A1345" s="3">
        <v>2020</v>
      </c>
      <c r="B1345" s="1" t="s">
        <v>63</v>
      </c>
      <c r="C1345" s="1" t="s">
        <v>56</v>
      </c>
      <c r="D1345" s="1">
        <v>3338</v>
      </c>
      <c r="E1345" s="1">
        <v>48906</v>
      </c>
      <c r="F1345" s="4" t="s">
        <v>8</v>
      </c>
    </row>
    <row r="1346" spans="1:6" x14ac:dyDescent="0.25">
      <c r="A1346" s="3">
        <v>2020</v>
      </c>
      <c r="B1346" s="1" t="s">
        <v>64</v>
      </c>
      <c r="C1346" s="1" t="s">
        <v>7</v>
      </c>
      <c r="D1346" s="1">
        <v>10993</v>
      </c>
      <c r="E1346" s="1">
        <v>22798</v>
      </c>
      <c r="F1346" s="4" t="s">
        <v>10</v>
      </c>
    </row>
    <row r="1347" spans="1:6" x14ac:dyDescent="0.25">
      <c r="A1347" s="3">
        <v>2020</v>
      </c>
      <c r="B1347" s="1" t="s">
        <v>64</v>
      </c>
      <c r="C1347" s="1" t="s">
        <v>9</v>
      </c>
      <c r="D1347" s="1">
        <v>13627</v>
      </c>
      <c r="E1347" s="1">
        <v>30580</v>
      </c>
      <c r="F1347" s="4" t="s">
        <v>8</v>
      </c>
    </row>
    <row r="1348" spans="1:6" x14ac:dyDescent="0.25">
      <c r="A1348" s="3">
        <v>2020</v>
      </c>
      <c r="B1348" s="1" t="s">
        <v>64</v>
      </c>
      <c r="C1348" s="1" t="s">
        <v>11</v>
      </c>
      <c r="D1348" s="1">
        <v>7168</v>
      </c>
      <c r="E1348" s="1">
        <v>22536</v>
      </c>
      <c r="F1348" s="4" t="s">
        <v>8</v>
      </c>
    </row>
    <row r="1349" spans="1:6" x14ac:dyDescent="0.25">
      <c r="A1349" s="3">
        <v>2020</v>
      </c>
      <c r="B1349" s="1" t="s">
        <v>64</v>
      </c>
      <c r="C1349" s="1" t="s">
        <v>12</v>
      </c>
      <c r="D1349" s="1">
        <v>111455</v>
      </c>
      <c r="E1349" s="1">
        <v>36527</v>
      </c>
      <c r="F1349" s="4" t="s">
        <v>10</v>
      </c>
    </row>
    <row r="1350" spans="1:6" x14ac:dyDescent="0.25">
      <c r="A1350" s="3">
        <v>2020</v>
      </c>
      <c r="B1350" s="1" t="s">
        <v>64</v>
      </c>
      <c r="C1350" s="1" t="s">
        <v>13</v>
      </c>
      <c r="D1350" s="1">
        <v>16939</v>
      </c>
      <c r="E1350" s="1">
        <v>31878</v>
      </c>
      <c r="F1350" s="4" t="s">
        <v>10</v>
      </c>
    </row>
    <row r="1351" spans="1:6" x14ac:dyDescent="0.25">
      <c r="A1351" s="3">
        <v>2020</v>
      </c>
      <c r="B1351" s="1" t="s">
        <v>64</v>
      </c>
      <c r="C1351" s="1" t="s">
        <v>14</v>
      </c>
      <c r="D1351" s="1">
        <v>10668</v>
      </c>
      <c r="E1351" s="1">
        <v>29705</v>
      </c>
      <c r="F1351" s="4" t="s">
        <v>8</v>
      </c>
    </row>
    <row r="1352" spans="1:6" x14ac:dyDescent="0.25">
      <c r="A1352" s="3">
        <v>2020</v>
      </c>
      <c r="B1352" s="1" t="s">
        <v>64</v>
      </c>
      <c r="C1352" s="1" t="s">
        <v>15</v>
      </c>
      <c r="D1352" s="1">
        <v>2637</v>
      </c>
      <c r="E1352" s="1">
        <v>26414</v>
      </c>
      <c r="F1352" s="4" t="s">
        <v>8</v>
      </c>
    </row>
    <row r="1353" spans="1:6" x14ac:dyDescent="0.25">
      <c r="A1353" s="3">
        <v>2020</v>
      </c>
      <c r="B1353" s="1" t="s">
        <v>64</v>
      </c>
      <c r="C1353" s="1" t="s">
        <v>16</v>
      </c>
      <c r="D1353" s="1">
        <v>56587</v>
      </c>
      <c r="E1353" s="1">
        <v>31881</v>
      </c>
      <c r="F1353" s="4" t="s">
        <v>10</v>
      </c>
    </row>
    <row r="1354" spans="1:6" x14ac:dyDescent="0.25">
      <c r="A1354" s="3">
        <v>2020</v>
      </c>
      <c r="B1354" s="1" t="s">
        <v>64</v>
      </c>
      <c r="C1354" s="1" t="s">
        <v>17</v>
      </c>
      <c r="D1354" s="1">
        <v>24275</v>
      </c>
      <c r="E1354" s="1">
        <v>26604</v>
      </c>
      <c r="F1354" s="4" t="s">
        <v>10</v>
      </c>
    </row>
    <row r="1355" spans="1:6" x14ac:dyDescent="0.25">
      <c r="A1355" s="3">
        <v>2020</v>
      </c>
      <c r="B1355" s="1" t="s">
        <v>64</v>
      </c>
      <c r="C1355" s="1" t="s">
        <v>18</v>
      </c>
      <c r="D1355" s="1">
        <v>5008</v>
      </c>
      <c r="E1355" s="1">
        <v>23141</v>
      </c>
      <c r="F1355" s="4" t="s">
        <v>10</v>
      </c>
    </row>
    <row r="1356" spans="1:6" x14ac:dyDescent="0.25">
      <c r="A1356" s="3">
        <v>2020</v>
      </c>
      <c r="B1356" s="1" t="s">
        <v>64</v>
      </c>
      <c r="C1356" s="1" t="s">
        <v>19</v>
      </c>
      <c r="D1356" s="1">
        <v>32619</v>
      </c>
      <c r="E1356" s="1">
        <v>29765</v>
      </c>
      <c r="F1356" s="4" t="s">
        <v>10</v>
      </c>
    </row>
    <row r="1357" spans="1:6" x14ac:dyDescent="0.25">
      <c r="A1357" s="3">
        <v>2020</v>
      </c>
      <c r="B1357" s="1" t="s">
        <v>64</v>
      </c>
      <c r="C1357" s="1" t="s">
        <v>20</v>
      </c>
      <c r="D1357" s="1">
        <v>15564</v>
      </c>
      <c r="E1357" s="1">
        <v>24981</v>
      </c>
      <c r="F1357" s="4" t="s">
        <v>10</v>
      </c>
    </row>
    <row r="1358" spans="1:6" x14ac:dyDescent="0.25">
      <c r="A1358" s="3">
        <v>2020</v>
      </c>
      <c r="B1358" s="1" t="s">
        <v>64</v>
      </c>
      <c r="C1358" s="1" t="s">
        <v>21</v>
      </c>
      <c r="D1358" s="1">
        <v>8670</v>
      </c>
      <c r="E1358" s="1">
        <v>22799</v>
      </c>
      <c r="F1358" s="4" t="s">
        <v>8</v>
      </c>
    </row>
    <row r="1359" spans="1:6" x14ac:dyDescent="0.25">
      <c r="A1359" s="3">
        <v>2020</v>
      </c>
      <c r="B1359" s="1" t="s">
        <v>64</v>
      </c>
      <c r="C1359" s="1" t="s">
        <v>22</v>
      </c>
      <c r="D1359" s="1">
        <v>6895</v>
      </c>
      <c r="E1359" s="1">
        <v>22764</v>
      </c>
      <c r="F1359" s="4" t="s">
        <v>8</v>
      </c>
    </row>
    <row r="1360" spans="1:6" x14ac:dyDescent="0.25">
      <c r="A1360" s="3">
        <v>2020</v>
      </c>
      <c r="B1360" s="1" t="s">
        <v>64</v>
      </c>
      <c r="C1360" s="1" t="s">
        <v>23</v>
      </c>
      <c r="D1360" s="1">
        <v>10080</v>
      </c>
      <c r="E1360" s="1">
        <v>23719</v>
      </c>
      <c r="F1360" s="4" t="s">
        <v>10</v>
      </c>
    </row>
    <row r="1361" spans="1:6" x14ac:dyDescent="0.25">
      <c r="A1361" s="3">
        <v>2020</v>
      </c>
      <c r="B1361" s="1" t="s">
        <v>64</v>
      </c>
      <c r="C1361" s="1" t="s">
        <v>24</v>
      </c>
      <c r="D1361" s="1">
        <v>12415</v>
      </c>
      <c r="E1361" s="1">
        <v>27264</v>
      </c>
      <c r="F1361" s="4" t="s">
        <v>8</v>
      </c>
    </row>
    <row r="1362" spans="1:6" x14ac:dyDescent="0.25">
      <c r="A1362" s="3">
        <v>2020</v>
      </c>
      <c r="B1362" s="1" t="s">
        <v>64</v>
      </c>
      <c r="C1362" s="1" t="s">
        <v>25</v>
      </c>
      <c r="D1362" s="1">
        <v>5047</v>
      </c>
      <c r="E1362" s="1">
        <v>28087</v>
      </c>
      <c r="F1362" s="4" t="s">
        <v>8</v>
      </c>
    </row>
    <row r="1363" spans="1:6" x14ac:dyDescent="0.25">
      <c r="A1363" s="3">
        <v>2020</v>
      </c>
      <c r="B1363" s="1" t="s">
        <v>64</v>
      </c>
      <c r="C1363" s="1" t="s">
        <v>26</v>
      </c>
      <c r="D1363" s="1">
        <v>14772</v>
      </c>
      <c r="E1363" s="1">
        <v>30012</v>
      </c>
      <c r="F1363" s="4" t="s">
        <v>10</v>
      </c>
    </row>
    <row r="1364" spans="1:6" x14ac:dyDescent="0.25">
      <c r="A1364" s="3">
        <v>2020</v>
      </c>
      <c r="B1364" s="1" t="s">
        <v>64</v>
      </c>
      <c r="C1364" s="1" t="s">
        <v>27</v>
      </c>
      <c r="D1364" s="1">
        <v>20642</v>
      </c>
      <c r="E1364" s="1">
        <v>33758</v>
      </c>
      <c r="F1364" s="4" t="s">
        <v>10</v>
      </c>
    </row>
    <row r="1365" spans="1:6" x14ac:dyDescent="0.25">
      <c r="A1365" s="3">
        <v>2020</v>
      </c>
      <c r="B1365" s="1" t="s">
        <v>64</v>
      </c>
      <c r="C1365" s="1" t="s">
        <v>28</v>
      </c>
      <c r="D1365" s="1">
        <v>22025</v>
      </c>
      <c r="E1365" s="1">
        <v>26566</v>
      </c>
      <c r="F1365" s="4" t="s">
        <v>8</v>
      </c>
    </row>
    <row r="1366" spans="1:6" x14ac:dyDescent="0.25">
      <c r="A1366" s="3">
        <v>2020</v>
      </c>
      <c r="B1366" s="1" t="s">
        <v>64</v>
      </c>
      <c r="C1366" s="1" t="s">
        <v>29</v>
      </c>
      <c r="D1366" s="1">
        <v>15294</v>
      </c>
      <c r="E1366" s="1">
        <v>28507</v>
      </c>
      <c r="F1366" s="4" t="s">
        <v>8</v>
      </c>
    </row>
    <row r="1367" spans="1:6" x14ac:dyDescent="0.25">
      <c r="A1367" s="3">
        <v>2020</v>
      </c>
      <c r="B1367" s="1" t="s">
        <v>64</v>
      </c>
      <c r="C1367" s="1" t="s">
        <v>30</v>
      </c>
      <c r="D1367" s="1">
        <v>6464</v>
      </c>
      <c r="E1367" s="1">
        <v>23523</v>
      </c>
      <c r="F1367" s="4" t="s">
        <v>10</v>
      </c>
    </row>
    <row r="1368" spans="1:6" x14ac:dyDescent="0.25">
      <c r="A1368" s="3">
        <v>2020</v>
      </c>
      <c r="B1368" s="1" t="s">
        <v>64</v>
      </c>
      <c r="C1368" s="1" t="s">
        <v>31</v>
      </c>
      <c r="D1368" s="1">
        <v>14797</v>
      </c>
      <c r="E1368" s="1">
        <v>26892</v>
      </c>
      <c r="F1368" s="4" t="s">
        <v>8</v>
      </c>
    </row>
    <row r="1369" spans="1:6" x14ac:dyDescent="0.25">
      <c r="A1369" s="3">
        <v>2020</v>
      </c>
      <c r="B1369" s="1" t="s">
        <v>64</v>
      </c>
      <c r="C1369" s="1" t="s">
        <v>32</v>
      </c>
      <c r="D1369" s="1">
        <v>5071</v>
      </c>
      <c r="E1369" s="1">
        <v>25150</v>
      </c>
      <c r="F1369" s="4" t="s">
        <v>10</v>
      </c>
    </row>
    <row r="1370" spans="1:6" x14ac:dyDescent="0.25">
      <c r="A1370" s="3">
        <v>2020</v>
      </c>
      <c r="B1370" s="1" t="s">
        <v>64</v>
      </c>
      <c r="C1370" s="1" t="s">
        <v>33</v>
      </c>
      <c r="D1370" s="1">
        <v>5561</v>
      </c>
      <c r="E1370" s="1">
        <v>22715</v>
      </c>
      <c r="F1370" s="4" t="s">
        <v>8</v>
      </c>
    </row>
    <row r="1371" spans="1:6" x14ac:dyDescent="0.25">
      <c r="A1371" s="3">
        <v>2020</v>
      </c>
      <c r="B1371" s="1" t="s">
        <v>64</v>
      </c>
      <c r="C1371" s="1" t="s">
        <v>34</v>
      </c>
      <c r="D1371" s="1">
        <v>8499</v>
      </c>
      <c r="E1371" s="1">
        <v>39688</v>
      </c>
      <c r="F1371" s="4" t="s">
        <v>8</v>
      </c>
    </row>
    <row r="1372" spans="1:6" x14ac:dyDescent="0.25">
      <c r="A1372" s="3">
        <v>2020</v>
      </c>
      <c r="B1372" s="1" t="s">
        <v>64</v>
      </c>
      <c r="C1372" s="1" t="s">
        <v>35</v>
      </c>
      <c r="D1372" s="1">
        <v>4595</v>
      </c>
      <c r="E1372" s="1">
        <v>27945</v>
      </c>
      <c r="F1372" s="4" t="s">
        <v>10</v>
      </c>
    </row>
    <row r="1373" spans="1:6" x14ac:dyDescent="0.25">
      <c r="A1373" s="3">
        <v>2020</v>
      </c>
      <c r="B1373" s="1" t="s">
        <v>64</v>
      </c>
      <c r="C1373" s="1" t="s">
        <v>36</v>
      </c>
      <c r="D1373" s="1">
        <v>24132</v>
      </c>
      <c r="E1373" s="1">
        <v>32316</v>
      </c>
      <c r="F1373" s="4" t="s">
        <v>10</v>
      </c>
    </row>
    <row r="1374" spans="1:6" x14ac:dyDescent="0.25">
      <c r="A1374" s="3">
        <v>2020</v>
      </c>
      <c r="B1374" s="1" t="s">
        <v>64</v>
      </c>
      <c r="C1374" s="1" t="s">
        <v>37</v>
      </c>
      <c r="D1374" s="1">
        <v>5107</v>
      </c>
      <c r="E1374" s="1">
        <v>24651</v>
      </c>
      <c r="F1374" s="4" t="s">
        <v>8</v>
      </c>
    </row>
    <row r="1375" spans="1:6" x14ac:dyDescent="0.25">
      <c r="A1375" s="3">
        <v>2020</v>
      </c>
      <c r="B1375" s="1" t="s">
        <v>64</v>
      </c>
      <c r="C1375" s="1" t="s">
        <v>38</v>
      </c>
      <c r="D1375" s="1">
        <v>66285</v>
      </c>
      <c r="E1375" s="1">
        <v>39850</v>
      </c>
      <c r="F1375" s="4" t="s">
        <v>8</v>
      </c>
    </row>
    <row r="1376" spans="1:6" x14ac:dyDescent="0.25">
      <c r="A1376" s="3">
        <v>2020</v>
      </c>
      <c r="B1376" s="1" t="s">
        <v>64</v>
      </c>
      <c r="C1376" s="1" t="s">
        <v>39</v>
      </c>
      <c r="D1376" s="1">
        <v>25859</v>
      </c>
      <c r="E1376" s="1">
        <v>25767</v>
      </c>
      <c r="F1376" s="4" t="s">
        <v>10</v>
      </c>
    </row>
    <row r="1377" spans="1:6" x14ac:dyDescent="0.25">
      <c r="A1377" s="3">
        <v>2020</v>
      </c>
      <c r="B1377" s="1" t="s">
        <v>64</v>
      </c>
      <c r="C1377" s="1" t="s">
        <v>40</v>
      </c>
      <c r="D1377" s="1">
        <v>2627</v>
      </c>
      <c r="E1377" s="1">
        <v>23889</v>
      </c>
      <c r="F1377" s="4" t="s">
        <v>10</v>
      </c>
    </row>
    <row r="1378" spans="1:6" x14ac:dyDescent="0.25">
      <c r="A1378" s="3">
        <v>2020</v>
      </c>
      <c r="B1378" s="1" t="s">
        <v>64</v>
      </c>
      <c r="C1378" s="1" t="s">
        <v>41</v>
      </c>
      <c r="D1378" s="1">
        <v>28523</v>
      </c>
      <c r="E1378" s="1">
        <v>25459</v>
      </c>
      <c r="F1378" s="4" t="s">
        <v>10</v>
      </c>
    </row>
    <row r="1379" spans="1:6" x14ac:dyDescent="0.25">
      <c r="A1379" s="3">
        <v>2020</v>
      </c>
      <c r="B1379" s="1" t="s">
        <v>64</v>
      </c>
      <c r="C1379" s="1" t="s">
        <v>42</v>
      </c>
      <c r="D1379" s="1">
        <v>9140</v>
      </c>
      <c r="E1379" s="1">
        <v>24204</v>
      </c>
      <c r="F1379" s="4" t="s">
        <v>10</v>
      </c>
    </row>
    <row r="1380" spans="1:6" x14ac:dyDescent="0.25">
      <c r="A1380" s="3">
        <v>2020</v>
      </c>
      <c r="B1380" s="1" t="s">
        <v>64</v>
      </c>
      <c r="C1380" s="1" t="s">
        <v>43</v>
      </c>
      <c r="D1380" s="1">
        <v>13794</v>
      </c>
      <c r="E1380" s="1">
        <v>28754</v>
      </c>
      <c r="F1380" s="4" t="s">
        <v>10</v>
      </c>
    </row>
    <row r="1381" spans="1:6" x14ac:dyDescent="0.25">
      <c r="A1381" s="3">
        <v>2020</v>
      </c>
      <c r="B1381" s="1" t="s">
        <v>64</v>
      </c>
      <c r="C1381" s="1" t="s">
        <v>44</v>
      </c>
      <c r="D1381" s="1">
        <v>33471</v>
      </c>
      <c r="E1381" s="1">
        <v>27102</v>
      </c>
      <c r="F1381" s="4" t="s">
        <v>8</v>
      </c>
    </row>
    <row r="1382" spans="1:6" x14ac:dyDescent="0.25">
      <c r="A1382" s="3">
        <v>2020</v>
      </c>
      <c r="B1382" s="1" t="s">
        <v>64</v>
      </c>
      <c r="C1382" s="1" t="s">
        <v>45</v>
      </c>
      <c r="D1382" s="1">
        <v>3748</v>
      </c>
      <c r="E1382" s="1">
        <v>28818</v>
      </c>
      <c r="F1382" s="4" t="s">
        <v>8</v>
      </c>
    </row>
    <row r="1383" spans="1:6" x14ac:dyDescent="0.25">
      <c r="A1383" s="3">
        <v>2020</v>
      </c>
      <c r="B1383" s="1" t="s">
        <v>64</v>
      </c>
      <c r="C1383" s="1" t="s">
        <v>46</v>
      </c>
      <c r="D1383" s="1">
        <v>12841</v>
      </c>
      <c r="E1383" s="1">
        <v>23991</v>
      </c>
      <c r="F1383" s="4" t="s">
        <v>10</v>
      </c>
    </row>
    <row r="1384" spans="1:6" x14ac:dyDescent="0.25">
      <c r="A1384" s="3">
        <v>2020</v>
      </c>
      <c r="B1384" s="1" t="s">
        <v>64</v>
      </c>
      <c r="C1384" s="1" t="s">
        <v>47</v>
      </c>
      <c r="D1384" s="1">
        <v>3149</v>
      </c>
      <c r="E1384" s="1">
        <v>22954</v>
      </c>
      <c r="F1384" s="4" t="s">
        <v>8</v>
      </c>
    </row>
    <row r="1385" spans="1:6" x14ac:dyDescent="0.25">
      <c r="A1385" s="3">
        <v>2020</v>
      </c>
      <c r="B1385" s="1" t="s">
        <v>64</v>
      </c>
      <c r="C1385" s="1" t="s">
        <v>48</v>
      </c>
      <c r="D1385" s="1">
        <v>16427</v>
      </c>
      <c r="E1385" s="1">
        <v>29524</v>
      </c>
      <c r="F1385" s="4" t="s">
        <v>8</v>
      </c>
    </row>
    <row r="1386" spans="1:6" x14ac:dyDescent="0.25">
      <c r="A1386" s="3">
        <v>2020</v>
      </c>
      <c r="B1386" s="1" t="s">
        <v>64</v>
      </c>
      <c r="C1386" s="1" t="s">
        <v>49</v>
      </c>
      <c r="D1386" s="1">
        <v>62760</v>
      </c>
      <c r="E1386" s="1">
        <v>27861</v>
      </c>
      <c r="F1386" s="4" t="s">
        <v>10</v>
      </c>
    </row>
    <row r="1387" spans="1:6" x14ac:dyDescent="0.25">
      <c r="A1387" s="3">
        <v>2020</v>
      </c>
      <c r="B1387" s="1" t="s">
        <v>64</v>
      </c>
      <c r="C1387" s="1" t="s">
        <v>50</v>
      </c>
      <c r="D1387" s="1">
        <v>7374</v>
      </c>
      <c r="E1387" s="1">
        <v>26121</v>
      </c>
      <c r="F1387" s="4" t="s">
        <v>10</v>
      </c>
    </row>
    <row r="1388" spans="1:6" x14ac:dyDescent="0.25">
      <c r="A1388" s="3">
        <v>2020</v>
      </c>
      <c r="B1388" s="1" t="s">
        <v>64</v>
      </c>
      <c r="C1388" s="1" t="s">
        <v>51</v>
      </c>
      <c r="D1388" s="1">
        <v>2279</v>
      </c>
      <c r="E1388" s="1">
        <v>29107</v>
      </c>
      <c r="F1388" s="4" t="s">
        <v>8</v>
      </c>
    </row>
    <row r="1389" spans="1:6" x14ac:dyDescent="0.25">
      <c r="A1389" s="3">
        <v>2020</v>
      </c>
      <c r="B1389" s="1" t="s">
        <v>64</v>
      </c>
      <c r="C1389" s="1" t="s">
        <v>52</v>
      </c>
      <c r="D1389" s="1">
        <v>20479</v>
      </c>
      <c r="E1389" s="1">
        <v>26678</v>
      </c>
      <c r="F1389" s="4" t="s">
        <v>8</v>
      </c>
    </row>
    <row r="1390" spans="1:6" x14ac:dyDescent="0.25">
      <c r="A1390" s="3">
        <v>2020</v>
      </c>
      <c r="B1390" s="1" t="s">
        <v>64</v>
      </c>
      <c r="C1390" s="1" t="s">
        <v>53</v>
      </c>
      <c r="D1390" s="1">
        <v>20431</v>
      </c>
      <c r="E1390" s="1">
        <v>31357</v>
      </c>
      <c r="F1390" s="4" t="s">
        <v>10</v>
      </c>
    </row>
    <row r="1391" spans="1:6" x14ac:dyDescent="0.25">
      <c r="A1391" s="3">
        <v>2020</v>
      </c>
      <c r="B1391" s="1" t="s">
        <v>64</v>
      </c>
      <c r="C1391" s="1" t="s">
        <v>54</v>
      </c>
      <c r="D1391" s="1">
        <v>4722</v>
      </c>
      <c r="E1391" s="1">
        <v>23916</v>
      </c>
      <c r="F1391" s="4" t="s">
        <v>8</v>
      </c>
    </row>
    <row r="1392" spans="1:6" x14ac:dyDescent="0.25">
      <c r="A1392" s="3">
        <v>2020</v>
      </c>
      <c r="B1392" s="1" t="s">
        <v>64</v>
      </c>
      <c r="C1392" s="1" t="s">
        <v>55</v>
      </c>
      <c r="D1392" s="1">
        <v>16931</v>
      </c>
      <c r="E1392" s="1">
        <v>24305</v>
      </c>
      <c r="F1392" s="4" t="s">
        <v>10</v>
      </c>
    </row>
    <row r="1393" spans="1:6" x14ac:dyDescent="0.25">
      <c r="A1393" s="3">
        <v>2020</v>
      </c>
      <c r="B1393" s="1" t="s">
        <v>64</v>
      </c>
      <c r="C1393" s="1" t="s">
        <v>56</v>
      </c>
      <c r="D1393" s="1">
        <v>2383</v>
      </c>
      <c r="E1393" s="1">
        <v>27270</v>
      </c>
      <c r="F1393" s="4" t="s">
        <v>8</v>
      </c>
    </row>
    <row r="1394" spans="1:6" x14ac:dyDescent="0.25">
      <c r="A1394" s="3">
        <v>2020</v>
      </c>
      <c r="B1394" s="1" t="s">
        <v>65</v>
      </c>
      <c r="C1394" s="1" t="s">
        <v>7</v>
      </c>
      <c r="D1394" s="1">
        <v>10102</v>
      </c>
      <c r="E1394" s="1">
        <v>43839</v>
      </c>
      <c r="F1394" s="4" t="s">
        <v>8</v>
      </c>
    </row>
    <row r="1395" spans="1:6" x14ac:dyDescent="0.25">
      <c r="A1395" s="3">
        <v>2020</v>
      </c>
      <c r="B1395" s="1" t="s">
        <v>65</v>
      </c>
      <c r="C1395" s="1" t="s">
        <v>9</v>
      </c>
      <c r="D1395" s="1">
        <v>11119</v>
      </c>
      <c r="E1395" s="1">
        <v>43697</v>
      </c>
      <c r="F1395" s="4" t="s">
        <v>10</v>
      </c>
    </row>
    <row r="1396" spans="1:6" x14ac:dyDescent="0.25">
      <c r="A1396" s="3">
        <v>2020</v>
      </c>
      <c r="B1396" s="1" t="s">
        <v>65</v>
      </c>
      <c r="C1396" s="1" t="s">
        <v>11</v>
      </c>
      <c r="D1396" s="1">
        <v>5345</v>
      </c>
      <c r="E1396" s="1">
        <v>40843</v>
      </c>
      <c r="F1396" s="4" t="s">
        <v>10</v>
      </c>
    </row>
    <row r="1397" spans="1:6" x14ac:dyDescent="0.25">
      <c r="A1397" s="3">
        <v>2020</v>
      </c>
      <c r="B1397" s="1" t="s">
        <v>65</v>
      </c>
      <c r="C1397" s="1" t="s">
        <v>12</v>
      </c>
      <c r="D1397" s="1">
        <v>95398</v>
      </c>
      <c r="E1397" s="1">
        <v>46668</v>
      </c>
      <c r="F1397" s="4" t="s">
        <v>8</v>
      </c>
    </row>
    <row r="1398" spans="1:6" x14ac:dyDescent="0.25">
      <c r="A1398" s="3">
        <v>2020</v>
      </c>
      <c r="B1398" s="1" t="s">
        <v>65</v>
      </c>
      <c r="C1398" s="1" t="s">
        <v>13</v>
      </c>
      <c r="D1398" s="1">
        <v>16405</v>
      </c>
      <c r="E1398" s="1">
        <v>46987</v>
      </c>
      <c r="F1398" s="4" t="s">
        <v>8</v>
      </c>
    </row>
    <row r="1399" spans="1:6" x14ac:dyDescent="0.25">
      <c r="A1399" s="3">
        <v>2020</v>
      </c>
      <c r="B1399" s="1" t="s">
        <v>65</v>
      </c>
      <c r="C1399" s="1" t="s">
        <v>14</v>
      </c>
      <c r="D1399" s="1">
        <v>17517</v>
      </c>
      <c r="E1399" s="1">
        <v>39615</v>
      </c>
      <c r="F1399" s="4" t="s">
        <v>10</v>
      </c>
    </row>
    <row r="1400" spans="1:6" x14ac:dyDescent="0.25">
      <c r="A1400" s="3">
        <v>2020</v>
      </c>
      <c r="B1400" s="1" t="s">
        <v>65</v>
      </c>
      <c r="C1400" s="1" t="s">
        <v>15</v>
      </c>
      <c r="D1400" s="1">
        <v>2054</v>
      </c>
      <c r="E1400" s="1">
        <v>40259</v>
      </c>
      <c r="F1400" s="4" t="s">
        <v>10</v>
      </c>
    </row>
    <row r="1401" spans="1:6" x14ac:dyDescent="0.25">
      <c r="A1401" s="3">
        <v>2020</v>
      </c>
      <c r="B1401" s="1" t="s">
        <v>65</v>
      </c>
      <c r="C1401" s="1" t="s">
        <v>16</v>
      </c>
      <c r="D1401" s="1">
        <v>55687</v>
      </c>
      <c r="E1401" s="1">
        <v>42402</v>
      </c>
      <c r="F1401" s="4" t="s">
        <v>10</v>
      </c>
    </row>
    <row r="1402" spans="1:6" x14ac:dyDescent="0.25">
      <c r="A1402" s="3">
        <v>2020</v>
      </c>
      <c r="B1402" s="1" t="s">
        <v>65</v>
      </c>
      <c r="C1402" s="1" t="s">
        <v>17</v>
      </c>
      <c r="D1402" s="1">
        <v>17999</v>
      </c>
      <c r="E1402" s="1">
        <v>42377</v>
      </c>
      <c r="F1402" s="4" t="s">
        <v>10</v>
      </c>
    </row>
    <row r="1403" spans="1:6" x14ac:dyDescent="0.25">
      <c r="A1403" s="3">
        <v>2020</v>
      </c>
      <c r="B1403" s="1" t="s">
        <v>65</v>
      </c>
      <c r="C1403" s="1" t="s">
        <v>18</v>
      </c>
      <c r="D1403" s="1">
        <v>3985</v>
      </c>
      <c r="E1403" s="1">
        <v>37284</v>
      </c>
      <c r="F1403" s="4" t="s">
        <v>10</v>
      </c>
    </row>
    <row r="1404" spans="1:6" x14ac:dyDescent="0.25">
      <c r="A1404" s="3">
        <v>2020</v>
      </c>
      <c r="B1404" s="1" t="s">
        <v>65</v>
      </c>
      <c r="C1404" s="1" t="s">
        <v>19</v>
      </c>
      <c r="D1404" s="1">
        <v>39449</v>
      </c>
      <c r="E1404" s="1">
        <v>48392</v>
      </c>
      <c r="F1404" s="4" t="s">
        <v>8</v>
      </c>
    </row>
    <row r="1405" spans="1:6" x14ac:dyDescent="0.25">
      <c r="A1405" s="3">
        <v>2020</v>
      </c>
      <c r="B1405" s="1" t="s">
        <v>65</v>
      </c>
      <c r="C1405" s="1" t="s">
        <v>20</v>
      </c>
      <c r="D1405" s="1">
        <v>13122</v>
      </c>
      <c r="E1405" s="1">
        <v>38900</v>
      </c>
      <c r="F1405" s="4" t="s">
        <v>8</v>
      </c>
    </row>
    <row r="1406" spans="1:6" x14ac:dyDescent="0.25">
      <c r="A1406" s="3">
        <v>2020</v>
      </c>
      <c r="B1406" s="1" t="s">
        <v>65</v>
      </c>
      <c r="C1406" s="1" t="s">
        <v>21</v>
      </c>
      <c r="D1406" s="1">
        <v>8669</v>
      </c>
      <c r="E1406" s="1">
        <v>40313</v>
      </c>
      <c r="F1406" s="4" t="s">
        <v>10</v>
      </c>
    </row>
    <row r="1407" spans="1:6" x14ac:dyDescent="0.25">
      <c r="A1407" s="3">
        <v>2020</v>
      </c>
      <c r="B1407" s="1" t="s">
        <v>65</v>
      </c>
      <c r="C1407" s="1" t="s">
        <v>22</v>
      </c>
      <c r="D1407" s="1">
        <v>5983</v>
      </c>
      <c r="E1407" s="1">
        <v>40478</v>
      </c>
      <c r="F1407" s="4" t="s">
        <v>8</v>
      </c>
    </row>
    <row r="1408" spans="1:6" x14ac:dyDescent="0.25">
      <c r="A1408" s="3">
        <v>2020</v>
      </c>
      <c r="B1408" s="1" t="s">
        <v>65</v>
      </c>
      <c r="C1408" s="1" t="s">
        <v>23</v>
      </c>
      <c r="D1408" s="1">
        <v>10697</v>
      </c>
      <c r="E1408" s="1">
        <v>39616</v>
      </c>
      <c r="F1408" s="4" t="s">
        <v>8</v>
      </c>
    </row>
    <row r="1409" spans="1:6" x14ac:dyDescent="0.25">
      <c r="A1409" s="3">
        <v>2020</v>
      </c>
      <c r="B1409" s="1" t="s">
        <v>65</v>
      </c>
      <c r="C1409" s="1" t="s">
        <v>24</v>
      </c>
      <c r="D1409" s="1">
        <v>9230</v>
      </c>
      <c r="E1409" s="1">
        <v>43854</v>
      </c>
      <c r="F1409" s="4" t="s">
        <v>10</v>
      </c>
    </row>
    <row r="1410" spans="1:6" x14ac:dyDescent="0.25">
      <c r="A1410" s="3">
        <v>2020</v>
      </c>
      <c r="B1410" s="1" t="s">
        <v>65</v>
      </c>
      <c r="C1410" s="1" t="s">
        <v>25</v>
      </c>
      <c r="D1410" s="1">
        <v>3832</v>
      </c>
      <c r="E1410" s="1">
        <v>39967</v>
      </c>
      <c r="F1410" s="4" t="s">
        <v>10</v>
      </c>
    </row>
    <row r="1411" spans="1:6" x14ac:dyDescent="0.25">
      <c r="A1411" s="3">
        <v>2020</v>
      </c>
      <c r="B1411" s="1" t="s">
        <v>65</v>
      </c>
      <c r="C1411" s="1" t="s">
        <v>26</v>
      </c>
      <c r="D1411" s="1">
        <v>19354</v>
      </c>
      <c r="E1411" s="1">
        <v>49222</v>
      </c>
      <c r="F1411" s="4" t="s">
        <v>8</v>
      </c>
    </row>
    <row r="1412" spans="1:6" x14ac:dyDescent="0.25">
      <c r="A1412" s="3">
        <v>2020</v>
      </c>
      <c r="B1412" s="1" t="s">
        <v>65</v>
      </c>
      <c r="C1412" s="1" t="s">
        <v>27</v>
      </c>
      <c r="D1412" s="1">
        <v>21621</v>
      </c>
      <c r="E1412" s="1">
        <v>44569</v>
      </c>
      <c r="F1412" s="4" t="s">
        <v>8</v>
      </c>
    </row>
    <row r="1413" spans="1:6" x14ac:dyDescent="0.25">
      <c r="A1413" s="3">
        <v>2020</v>
      </c>
      <c r="B1413" s="1" t="s">
        <v>65</v>
      </c>
      <c r="C1413" s="1" t="s">
        <v>28</v>
      </c>
      <c r="D1413" s="1">
        <v>31024</v>
      </c>
      <c r="E1413" s="1">
        <v>39275</v>
      </c>
      <c r="F1413" s="4" t="s">
        <v>10</v>
      </c>
    </row>
    <row r="1414" spans="1:6" x14ac:dyDescent="0.25">
      <c r="A1414" s="3">
        <v>2020</v>
      </c>
      <c r="B1414" s="1" t="s">
        <v>65</v>
      </c>
      <c r="C1414" s="1" t="s">
        <v>29</v>
      </c>
      <c r="D1414" s="1">
        <v>17099</v>
      </c>
      <c r="E1414" s="1">
        <v>40221</v>
      </c>
      <c r="F1414" s="4" t="s">
        <v>8</v>
      </c>
    </row>
    <row r="1415" spans="1:6" x14ac:dyDescent="0.25">
      <c r="A1415" s="3">
        <v>2020</v>
      </c>
      <c r="B1415" s="1" t="s">
        <v>65</v>
      </c>
      <c r="C1415" s="1" t="s">
        <v>30</v>
      </c>
      <c r="D1415" s="1">
        <v>4645</v>
      </c>
      <c r="E1415" s="1">
        <v>40491</v>
      </c>
      <c r="F1415" s="4" t="s">
        <v>10</v>
      </c>
    </row>
    <row r="1416" spans="1:6" x14ac:dyDescent="0.25">
      <c r="A1416" s="3">
        <v>2020</v>
      </c>
      <c r="B1416" s="1" t="s">
        <v>65</v>
      </c>
      <c r="C1416" s="1" t="s">
        <v>31</v>
      </c>
      <c r="D1416" s="1">
        <v>12996</v>
      </c>
      <c r="E1416" s="1">
        <v>40075</v>
      </c>
      <c r="F1416" s="4" t="s">
        <v>8</v>
      </c>
    </row>
    <row r="1417" spans="1:6" x14ac:dyDescent="0.25">
      <c r="A1417" s="3">
        <v>2020</v>
      </c>
      <c r="B1417" s="1" t="s">
        <v>65</v>
      </c>
      <c r="C1417" s="1" t="s">
        <v>32</v>
      </c>
      <c r="D1417" s="1">
        <v>4285</v>
      </c>
      <c r="E1417" s="1">
        <v>36293</v>
      </c>
      <c r="F1417" s="4" t="s">
        <v>8</v>
      </c>
    </row>
    <row r="1418" spans="1:6" x14ac:dyDescent="0.25">
      <c r="A1418" s="3">
        <v>2020</v>
      </c>
      <c r="B1418" s="1" t="s">
        <v>65</v>
      </c>
      <c r="C1418" s="1" t="s">
        <v>33</v>
      </c>
      <c r="D1418" s="1">
        <v>4614</v>
      </c>
      <c r="E1418" s="1">
        <v>38212</v>
      </c>
      <c r="F1418" s="4" t="s">
        <v>10</v>
      </c>
    </row>
    <row r="1419" spans="1:6" x14ac:dyDescent="0.25">
      <c r="A1419" s="3">
        <v>2020</v>
      </c>
      <c r="B1419" s="1" t="s">
        <v>65</v>
      </c>
      <c r="C1419" s="1" t="s">
        <v>34</v>
      </c>
      <c r="D1419" s="1">
        <v>5080</v>
      </c>
      <c r="E1419" s="1">
        <v>43484</v>
      </c>
      <c r="F1419" s="4" t="s">
        <v>10</v>
      </c>
    </row>
    <row r="1420" spans="1:6" x14ac:dyDescent="0.25">
      <c r="A1420" s="3">
        <v>2020</v>
      </c>
      <c r="B1420" s="1" t="s">
        <v>65</v>
      </c>
      <c r="C1420" s="1" t="s">
        <v>35</v>
      </c>
      <c r="D1420" s="1">
        <v>3934</v>
      </c>
      <c r="E1420" s="1">
        <v>43927</v>
      </c>
      <c r="F1420" s="4" t="s">
        <v>8</v>
      </c>
    </row>
    <row r="1421" spans="1:6" x14ac:dyDescent="0.25">
      <c r="A1421" s="3">
        <v>2020</v>
      </c>
      <c r="B1421" s="1" t="s">
        <v>65</v>
      </c>
      <c r="C1421" s="1" t="s">
        <v>36</v>
      </c>
      <c r="D1421" s="1">
        <v>24105</v>
      </c>
      <c r="E1421" s="1">
        <v>42518</v>
      </c>
      <c r="F1421" s="4" t="s">
        <v>8</v>
      </c>
    </row>
    <row r="1422" spans="1:6" x14ac:dyDescent="0.25">
      <c r="A1422" s="3">
        <v>2020</v>
      </c>
      <c r="B1422" s="1" t="s">
        <v>65</v>
      </c>
      <c r="C1422" s="1" t="s">
        <v>37</v>
      </c>
      <c r="D1422" s="1">
        <v>4073</v>
      </c>
      <c r="E1422" s="1">
        <v>40365</v>
      </c>
      <c r="F1422" s="4" t="s">
        <v>10</v>
      </c>
    </row>
    <row r="1423" spans="1:6" x14ac:dyDescent="0.25">
      <c r="A1423" s="3">
        <v>2020</v>
      </c>
      <c r="B1423" s="1" t="s">
        <v>65</v>
      </c>
      <c r="C1423" s="1" t="s">
        <v>38</v>
      </c>
      <c r="D1423" s="1">
        <v>73275</v>
      </c>
      <c r="E1423" s="1">
        <v>47910</v>
      </c>
      <c r="F1423" s="4" t="s">
        <v>10</v>
      </c>
    </row>
    <row r="1424" spans="1:6" x14ac:dyDescent="0.25">
      <c r="A1424" s="3">
        <v>2020</v>
      </c>
      <c r="B1424" s="1" t="s">
        <v>65</v>
      </c>
      <c r="C1424" s="1" t="s">
        <v>39</v>
      </c>
      <c r="D1424" s="1">
        <v>23444</v>
      </c>
      <c r="E1424" s="1">
        <v>41102</v>
      </c>
      <c r="F1424" s="4" t="s">
        <v>10</v>
      </c>
    </row>
    <row r="1425" spans="1:6" x14ac:dyDescent="0.25">
      <c r="A1425" s="3">
        <v>2020</v>
      </c>
      <c r="B1425" s="1" t="s">
        <v>65</v>
      </c>
      <c r="C1425" s="1" t="s">
        <v>40</v>
      </c>
      <c r="D1425" s="1">
        <v>2051</v>
      </c>
      <c r="E1425" s="1">
        <v>43216</v>
      </c>
      <c r="F1425" s="4" t="s">
        <v>10</v>
      </c>
    </row>
    <row r="1426" spans="1:6" x14ac:dyDescent="0.25">
      <c r="A1426" s="3">
        <v>2020</v>
      </c>
      <c r="B1426" s="1" t="s">
        <v>65</v>
      </c>
      <c r="C1426" s="1" t="s">
        <v>41</v>
      </c>
      <c r="D1426" s="1">
        <v>23542</v>
      </c>
      <c r="E1426" s="1">
        <v>40001</v>
      </c>
      <c r="F1426" s="4" t="s">
        <v>10</v>
      </c>
    </row>
    <row r="1427" spans="1:6" x14ac:dyDescent="0.25">
      <c r="A1427" s="3">
        <v>2020</v>
      </c>
      <c r="B1427" s="1" t="s">
        <v>65</v>
      </c>
      <c r="C1427" s="1" t="s">
        <v>42</v>
      </c>
      <c r="D1427" s="1">
        <v>6640</v>
      </c>
      <c r="E1427" s="1">
        <v>41221</v>
      </c>
      <c r="F1427" s="4" t="s">
        <v>8</v>
      </c>
    </row>
    <row r="1428" spans="1:6" x14ac:dyDescent="0.25">
      <c r="A1428" s="3">
        <v>2020</v>
      </c>
      <c r="B1428" s="1" t="s">
        <v>65</v>
      </c>
      <c r="C1428" s="1" t="s">
        <v>43</v>
      </c>
      <c r="D1428" s="1">
        <v>24302</v>
      </c>
      <c r="E1428" s="1">
        <v>40031</v>
      </c>
      <c r="F1428" s="4" t="s">
        <v>8</v>
      </c>
    </row>
    <row r="1429" spans="1:6" x14ac:dyDescent="0.25">
      <c r="A1429" s="3">
        <v>2020</v>
      </c>
      <c r="B1429" s="1" t="s">
        <v>65</v>
      </c>
      <c r="C1429" s="1" t="s">
        <v>44</v>
      </c>
      <c r="D1429" s="1">
        <v>32530</v>
      </c>
      <c r="E1429" s="1">
        <v>39988</v>
      </c>
      <c r="F1429" s="4" t="s">
        <v>10</v>
      </c>
    </row>
    <row r="1430" spans="1:6" x14ac:dyDescent="0.25">
      <c r="A1430" s="3">
        <v>2020</v>
      </c>
      <c r="B1430" s="1" t="s">
        <v>65</v>
      </c>
      <c r="C1430" s="1" t="s">
        <v>45</v>
      </c>
      <c r="D1430" s="1">
        <v>3459</v>
      </c>
      <c r="E1430" s="1">
        <v>39322</v>
      </c>
      <c r="F1430" s="4" t="s">
        <v>8</v>
      </c>
    </row>
    <row r="1431" spans="1:6" x14ac:dyDescent="0.25">
      <c r="A1431" s="3">
        <v>2020</v>
      </c>
      <c r="B1431" s="1" t="s">
        <v>65</v>
      </c>
      <c r="C1431" s="1" t="s">
        <v>46</v>
      </c>
      <c r="D1431" s="1">
        <v>11329</v>
      </c>
      <c r="E1431" s="1">
        <v>38985</v>
      </c>
      <c r="F1431" s="4" t="s">
        <v>8</v>
      </c>
    </row>
    <row r="1432" spans="1:6" x14ac:dyDescent="0.25">
      <c r="A1432" s="3">
        <v>2020</v>
      </c>
      <c r="B1432" s="1" t="s">
        <v>65</v>
      </c>
      <c r="C1432" s="1" t="s">
        <v>47</v>
      </c>
      <c r="D1432" s="1">
        <v>2201</v>
      </c>
      <c r="E1432" s="1">
        <v>38874</v>
      </c>
      <c r="F1432" s="4" t="s">
        <v>10</v>
      </c>
    </row>
    <row r="1433" spans="1:6" x14ac:dyDescent="0.25">
      <c r="A1433" s="3">
        <v>2020</v>
      </c>
      <c r="B1433" s="1" t="s">
        <v>65</v>
      </c>
      <c r="C1433" s="1" t="s">
        <v>48</v>
      </c>
      <c r="D1433" s="1">
        <v>15494</v>
      </c>
      <c r="E1433" s="1">
        <v>41137</v>
      </c>
      <c r="F1433" s="4" t="s">
        <v>10</v>
      </c>
    </row>
    <row r="1434" spans="1:6" x14ac:dyDescent="0.25">
      <c r="A1434" s="3">
        <v>2020</v>
      </c>
      <c r="B1434" s="1" t="s">
        <v>65</v>
      </c>
      <c r="C1434" s="1" t="s">
        <v>49</v>
      </c>
      <c r="D1434" s="1">
        <v>56598</v>
      </c>
      <c r="E1434" s="1">
        <v>45429</v>
      </c>
      <c r="F1434" s="4" t="s">
        <v>8</v>
      </c>
    </row>
    <row r="1435" spans="1:6" x14ac:dyDescent="0.25">
      <c r="A1435" s="3">
        <v>2020</v>
      </c>
      <c r="B1435" s="1" t="s">
        <v>65</v>
      </c>
      <c r="C1435" s="1" t="s">
        <v>50</v>
      </c>
      <c r="D1435" s="1">
        <v>6320</v>
      </c>
      <c r="E1435" s="1">
        <v>41627</v>
      </c>
      <c r="F1435" s="4" t="s">
        <v>8</v>
      </c>
    </row>
    <row r="1436" spans="1:6" x14ac:dyDescent="0.25">
      <c r="A1436" s="3">
        <v>2020</v>
      </c>
      <c r="B1436" s="1" t="s">
        <v>65</v>
      </c>
      <c r="C1436" s="1" t="s">
        <v>51</v>
      </c>
      <c r="D1436" s="1">
        <v>1954</v>
      </c>
      <c r="E1436" s="1">
        <v>42288</v>
      </c>
      <c r="F1436" s="4" t="s">
        <v>10</v>
      </c>
    </row>
    <row r="1437" spans="1:6" x14ac:dyDescent="0.25">
      <c r="A1437" s="3">
        <v>2020</v>
      </c>
      <c r="B1437" s="1" t="s">
        <v>65</v>
      </c>
      <c r="C1437" s="1" t="s">
        <v>52</v>
      </c>
      <c r="D1437" s="1">
        <v>36204</v>
      </c>
      <c r="E1437" s="1">
        <v>48804</v>
      </c>
      <c r="F1437" s="4" t="s">
        <v>8</v>
      </c>
    </row>
    <row r="1438" spans="1:6" x14ac:dyDescent="0.25">
      <c r="A1438" s="3">
        <v>2020</v>
      </c>
      <c r="B1438" s="1" t="s">
        <v>65</v>
      </c>
      <c r="C1438" s="1" t="s">
        <v>53</v>
      </c>
      <c r="D1438" s="1">
        <v>19893</v>
      </c>
      <c r="E1438" s="1">
        <v>46310</v>
      </c>
      <c r="F1438" s="4" t="s">
        <v>10</v>
      </c>
    </row>
    <row r="1439" spans="1:6" x14ac:dyDescent="0.25">
      <c r="A1439" s="3">
        <v>2020</v>
      </c>
      <c r="B1439" s="1" t="s">
        <v>65</v>
      </c>
      <c r="C1439" s="1" t="s">
        <v>54</v>
      </c>
      <c r="D1439" s="1">
        <v>5536</v>
      </c>
      <c r="E1439" s="1">
        <v>37425</v>
      </c>
      <c r="F1439" s="4" t="s">
        <v>8</v>
      </c>
    </row>
    <row r="1440" spans="1:6" x14ac:dyDescent="0.25">
      <c r="A1440" s="3">
        <v>2020</v>
      </c>
      <c r="B1440" s="1" t="s">
        <v>65</v>
      </c>
      <c r="C1440" s="1" t="s">
        <v>55</v>
      </c>
      <c r="D1440" s="1">
        <v>14009</v>
      </c>
      <c r="E1440" s="1">
        <v>36593</v>
      </c>
      <c r="F1440" s="4" t="s">
        <v>8</v>
      </c>
    </row>
    <row r="1441" spans="1:6" x14ac:dyDescent="0.25">
      <c r="A1441" s="3">
        <v>2020</v>
      </c>
      <c r="B1441" s="1" t="s">
        <v>65</v>
      </c>
      <c r="C1441" s="1" t="s">
        <v>56</v>
      </c>
      <c r="D1441" s="1">
        <v>1664</v>
      </c>
      <c r="E1441" s="1">
        <v>43155</v>
      </c>
      <c r="F1441" s="4" t="s">
        <v>10</v>
      </c>
    </row>
    <row r="1442" spans="1:6" x14ac:dyDescent="0.25">
      <c r="A1442" s="3">
        <v>2019</v>
      </c>
      <c r="B1442" s="1" t="s">
        <v>6</v>
      </c>
      <c r="C1442" s="1" t="s">
        <v>7</v>
      </c>
      <c r="D1442" s="1">
        <v>1815</v>
      </c>
      <c r="E1442" s="1">
        <v>58748</v>
      </c>
      <c r="F1442" s="4" t="s">
        <v>10</v>
      </c>
    </row>
    <row r="1443" spans="1:6" x14ac:dyDescent="0.25">
      <c r="A1443" s="3">
        <v>2019</v>
      </c>
      <c r="B1443" s="1" t="s">
        <v>6</v>
      </c>
      <c r="C1443" s="1" t="s">
        <v>9</v>
      </c>
      <c r="D1443" s="1">
        <v>1257</v>
      </c>
      <c r="E1443" s="1">
        <v>53116</v>
      </c>
      <c r="F1443" s="4" t="s">
        <v>8</v>
      </c>
    </row>
    <row r="1444" spans="1:6" x14ac:dyDescent="0.25">
      <c r="A1444" s="3">
        <v>2019</v>
      </c>
      <c r="B1444" s="1" t="s">
        <v>6</v>
      </c>
      <c r="C1444" s="1" t="s">
        <v>11</v>
      </c>
      <c r="D1444" s="1">
        <v>2551</v>
      </c>
      <c r="E1444" s="1">
        <v>52191</v>
      </c>
      <c r="F1444" s="4" t="s">
        <v>8</v>
      </c>
    </row>
    <row r="1445" spans="1:6" x14ac:dyDescent="0.25">
      <c r="A1445" s="3">
        <v>2019</v>
      </c>
      <c r="B1445" s="1" t="s">
        <v>6</v>
      </c>
      <c r="C1445" s="1" t="s">
        <v>12</v>
      </c>
      <c r="D1445" s="1">
        <v>17021</v>
      </c>
      <c r="E1445" s="1">
        <v>43249</v>
      </c>
      <c r="F1445" s="4" t="s">
        <v>10</v>
      </c>
    </row>
    <row r="1446" spans="1:6" x14ac:dyDescent="0.25">
      <c r="A1446" s="3">
        <v>2019</v>
      </c>
      <c r="B1446" s="1" t="s">
        <v>6</v>
      </c>
      <c r="C1446" s="1" t="s">
        <v>13</v>
      </c>
      <c r="D1446" s="1">
        <v>3202</v>
      </c>
      <c r="E1446" s="1">
        <v>90161</v>
      </c>
      <c r="F1446" s="4" t="s">
        <v>10</v>
      </c>
    </row>
    <row r="1447" spans="1:6" x14ac:dyDescent="0.25">
      <c r="A1447" s="3">
        <v>2019</v>
      </c>
      <c r="B1447" s="1" t="s">
        <v>6</v>
      </c>
      <c r="C1447" s="1" t="s">
        <v>14</v>
      </c>
      <c r="D1447" s="1">
        <v>433</v>
      </c>
      <c r="E1447" s="1">
        <v>46017</v>
      </c>
      <c r="F1447" s="4" t="s">
        <v>10</v>
      </c>
    </row>
    <row r="1448" spans="1:6" x14ac:dyDescent="0.25">
      <c r="A1448" s="3">
        <v>2019</v>
      </c>
      <c r="B1448" s="1" t="s">
        <v>6</v>
      </c>
      <c r="C1448" s="1" t="s">
        <v>15</v>
      </c>
      <c r="D1448" s="1">
        <v>177</v>
      </c>
      <c r="E1448" s="1">
        <v>45651</v>
      </c>
      <c r="F1448" s="4" t="s">
        <v>10</v>
      </c>
    </row>
    <row r="1449" spans="1:6" x14ac:dyDescent="0.25">
      <c r="A1449" s="3">
        <v>2019</v>
      </c>
      <c r="B1449" s="1" t="s">
        <v>6</v>
      </c>
      <c r="C1449" s="1" t="s">
        <v>16</v>
      </c>
      <c r="D1449" s="1">
        <v>5285</v>
      </c>
      <c r="E1449" s="1">
        <v>38773</v>
      </c>
      <c r="F1449" s="4" t="s">
        <v>10</v>
      </c>
    </row>
    <row r="1450" spans="1:6" x14ac:dyDescent="0.25">
      <c r="A1450" s="3">
        <v>2019</v>
      </c>
      <c r="B1450" s="1" t="s">
        <v>6</v>
      </c>
      <c r="C1450" s="1" t="s">
        <v>17</v>
      </c>
      <c r="D1450" s="1">
        <v>2594</v>
      </c>
      <c r="E1450" s="1">
        <v>47048</v>
      </c>
      <c r="F1450" s="4" t="s">
        <v>8</v>
      </c>
    </row>
    <row r="1451" spans="1:6" x14ac:dyDescent="0.25">
      <c r="A1451" s="3">
        <v>2019</v>
      </c>
      <c r="B1451" s="1" t="s">
        <v>6</v>
      </c>
      <c r="C1451" s="1" t="s">
        <v>18</v>
      </c>
      <c r="D1451" s="1">
        <v>2448</v>
      </c>
      <c r="E1451" s="1">
        <v>44417</v>
      </c>
      <c r="F1451" s="4" t="s">
        <v>8</v>
      </c>
    </row>
    <row r="1452" spans="1:6" x14ac:dyDescent="0.25">
      <c r="A1452" s="3">
        <v>2019</v>
      </c>
      <c r="B1452" s="1" t="s">
        <v>6</v>
      </c>
      <c r="C1452" s="1" t="s">
        <v>19</v>
      </c>
      <c r="D1452" s="1">
        <v>2730</v>
      </c>
      <c r="E1452" s="1">
        <v>54549</v>
      </c>
      <c r="F1452" s="4" t="s">
        <v>10</v>
      </c>
    </row>
    <row r="1453" spans="1:6" x14ac:dyDescent="0.25">
      <c r="A1453" s="3">
        <v>2019</v>
      </c>
      <c r="B1453" s="1" t="s">
        <v>6</v>
      </c>
      <c r="C1453" s="1" t="s">
        <v>20</v>
      </c>
      <c r="D1453" s="1">
        <v>2183</v>
      </c>
      <c r="E1453" s="1">
        <v>53269</v>
      </c>
      <c r="F1453" s="4" t="s">
        <v>8</v>
      </c>
    </row>
    <row r="1454" spans="1:6" x14ac:dyDescent="0.25">
      <c r="A1454" s="3">
        <v>2019</v>
      </c>
      <c r="B1454" s="1" t="s">
        <v>6</v>
      </c>
      <c r="C1454" s="1" t="s">
        <v>21</v>
      </c>
      <c r="D1454" s="1">
        <v>2766</v>
      </c>
      <c r="E1454" s="1">
        <v>47388</v>
      </c>
      <c r="F1454" s="4" t="s">
        <v>8</v>
      </c>
    </row>
    <row r="1455" spans="1:6" x14ac:dyDescent="0.25">
      <c r="A1455" s="3">
        <v>2019</v>
      </c>
      <c r="B1455" s="1" t="s">
        <v>6</v>
      </c>
      <c r="C1455" s="1" t="s">
        <v>22</v>
      </c>
      <c r="D1455" s="1">
        <v>2686</v>
      </c>
      <c r="E1455" s="1">
        <v>51105</v>
      </c>
      <c r="F1455" s="4" t="s">
        <v>10</v>
      </c>
    </row>
    <row r="1456" spans="1:6" x14ac:dyDescent="0.25">
      <c r="A1456" s="3">
        <v>2019</v>
      </c>
      <c r="B1456" s="1" t="s">
        <v>6</v>
      </c>
      <c r="C1456" s="1" t="s">
        <v>23</v>
      </c>
      <c r="D1456" s="1">
        <v>1584</v>
      </c>
      <c r="E1456" s="1">
        <v>60943</v>
      </c>
      <c r="F1456" s="4" t="s">
        <v>10</v>
      </c>
    </row>
    <row r="1457" spans="1:6" x14ac:dyDescent="0.25">
      <c r="A1457" s="3">
        <v>2019</v>
      </c>
      <c r="B1457" s="1" t="s">
        <v>6</v>
      </c>
      <c r="C1457" s="1" t="s">
        <v>24</v>
      </c>
      <c r="D1457" s="1">
        <v>3082</v>
      </c>
      <c r="E1457" s="1">
        <v>86128</v>
      </c>
      <c r="F1457" s="4" t="s">
        <v>8</v>
      </c>
    </row>
    <row r="1458" spans="1:6" x14ac:dyDescent="0.25">
      <c r="A1458" s="3">
        <v>2019</v>
      </c>
      <c r="B1458" s="1" t="s">
        <v>6</v>
      </c>
      <c r="C1458" s="1" t="s">
        <v>25</v>
      </c>
      <c r="D1458" s="1">
        <v>1370</v>
      </c>
      <c r="E1458" s="1">
        <v>46118</v>
      </c>
      <c r="F1458" s="4" t="s">
        <v>8</v>
      </c>
    </row>
    <row r="1459" spans="1:6" x14ac:dyDescent="0.25">
      <c r="A1459" s="3">
        <v>2019</v>
      </c>
      <c r="B1459" s="1" t="s">
        <v>6</v>
      </c>
      <c r="C1459" s="1" t="s">
        <v>26</v>
      </c>
      <c r="D1459" s="1">
        <v>723</v>
      </c>
      <c r="E1459" s="1">
        <v>48478</v>
      </c>
      <c r="F1459" s="4" t="s">
        <v>10</v>
      </c>
    </row>
    <row r="1460" spans="1:6" x14ac:dyDescent="0.25">
      <c r="A1460" s="3">
        <v>2019</v>
      </c>
      <c r="B1460" s="1" t="s">
        <v>6</v>
      </c>
      <c r="C1460" s="1" t="s">
        <v>27</v>
      </c>
      <c r="D1460" s="1">
        <v>1030</v>
      </c>
      <c r="E1460" s="1">
        <v>67286</v>
      </c>
      <c r="F1460" s="4" t="s">
        <v>8</v>
      </c>
    </row>
    <row r="1461" spans="1:6" x14ac:dyDescent="0.25">
      <c r="A1461" s="3">
        <v>2019</v>
      </c>
      <c r="B1461" s="1" t="s">
        <v>6</v>
      </c>
      <c r="C1461" s="1" t="s">
        <v>28</v>
      </c>
      <c r="D1461" s="1">
        <v>3203</v>
      </c>
      <c r="E1461" s="1">
        <v>44160</v>
      </c>
      <c r="F1461" s="4" t="s">
        <v>10</v>
      </c>
    </row>
    <row r="1462" spans="1:6" x14ac:dyDescent="0.25">
      <c r="A1462" s="3">
        <v>2019</v>
      </c>
      <c r="B1462" s="1" t="s">
        <v>6</v>
      </c>
      <c r="C1462" s="1" t="s">
        <v>29</v>
      </c>
      <c r="D1462" s="1">
        <v>2992</v>
      </c>
      <c r="E1462" s="1">
        <v>53599</v>
      </c>
      <c r="F1462" s="4" t="s">
        <v>8</v>
      </c>
    </row>
    <row r="1463" spans="1:6" x14ac:dyDescent="0.25">
      <c r="A1463" s="3">
        <v>2019</v>
      </c>
      <c r="B1463" s="1" t="s">
        <v>6</v>
      </c>
      <c r="C1463" s="1" t="s">
        <v>30</v>
      </c>
      <c r="D1463" s="1">
        <v>2168</v>
      </c>
      <c r="E1463" s="1">
        <v>51681</v>
      </c>
      <c r="F1463" s="4" t="s">
        <v>8</v>
      </c>
    </row>
    <row r="1464" spans="1:6" x14ac:dyDescent="0.25">
      <c r="A1464" s="3">
        <v>2019</v>
      </c>
      <c r="B1464" s="1" t="s">
        <v>6</v>
      </c>
      <c r="C1464" s="1" t="s">
        <v>31</v>
      </c>
      <c r="D1464" s="1">
        <v>1950</v>
      </c>
      <c r="E1464" s="1">
        <v>48894</v>
      </c>
      <c r="F1464" s="4" t="s">
        <v>10</v>
      </c>
    </row>
    <row r="1465" spans="1:6" x14ac:dyDescent="0.25">
      <c r="A1465" s="3">
        <v>2019</v>
      </c>
      <c r="B1465" s="1" t="s">
        <v>6</v>
      </c>
      <c r="C1465" s="1" t="s">
        <v>32</v>
      </c>
      <c r="D1465" s="1">
        <v>1753</v>
      </c>
      <c r="E1465" s="1">
        <v>70781</v>
      </c>
      <c r="F1465" s="4" t="s">
        <v>10</v>
      </c>
    </row>
    <row r="1466" spans="1:6" x14ac:dyDescent="0.25">
      <c r="A1466" s="3">
        <v>2019</v>
      </c>
      <c r="B1466" s="1" t="s">
        <v>6</v>
      </c>
      <c r="C1466" s="1" t="s">
        <v>33</v>
      </c>
      <c r="D1466" s="1">
        <v>2337</v>
      </c>
      <c r="E1466" s="1">
        <v>45544</v>
      </c>
      <c r="F1466" s="4" t="s">
        <v>8</v>
      </c>
    </row>
    <row r="1467" spans="1:6" x14ac:dyDescent="0.25">
      <c r="A1467" s="3">
        <v>2019</v>
      </c>
      <c r="B1467" s="1" t="s">
        <v>6</v>
      </c>
      <c r="C1467" s="1" t="s">
        <v>34</v>
      </c>
      <c r="D1467" s="1">
        <v>612</v>
      </c>
      <c r="E1467" s="1">
        <v>88999</v>
      </c>
      <c r="F1467" s="4" t="s">
        <v>8</v>
      </c>
    </row>
    <row r="1468" spans="1:6" x14ac:dyDescent="0.25">
      <c r="A1468" s="3">
        <v>2019</v>
      </c>
      <c r="B1468" s="1" t="s">
        <v>6</v>
      </c>
      <c r="C1468" s="1" t="s">
        <v>35</v>
      </c>
      <c r="D1468" s="1">
        <v>350</v>
      </c>
      <c r="E1468" s="1">
        <v>47972</v>
      </c>
      <c r="F1468" s="4" t="s">
        <v>10</v>
      </c>
    </row>
    <row r="1469" spans="1:6" x14ac:dyDescent="0.25">
      <c r="A1469" s="3">
        <v>2019</v>
      </c>
      <c r="B1469" s="1" t="s">
        <v>6</v>
      </c>
      <c r="C1469" s="1" t="s">
        <v>36</v>
      </c>
      <c r="D1469" s="1">
        <v>1018</v>
      </c>
      <c r="E1469" s="1">
        <v>43279</v>
      </c>
      <c r="F1469" s="4" t="s">
        <v>10</v>
      </c>
    </row>
    <row r="1470" spans="1:6" x14ac:dyDescent="0.25">
      <c r="A1470" s="3">
        <v>2019</v>
      </c>
      <c r="B1470" s="1" t="s">
        <v>6</v>
      </c>
      <c r="C1470" s="1" t="s">
        <v>37</v>
      </c>
      <c r="D1470" s="1">
        <v>1991</v>
      </c>
      <c r="E1470" s="1">
        <v>65989</v>
      </c>
      <c r="F1470" s="4" t="s">
        <v>10</v>
      </c>
    </row>
    <row r="1471" spans="1:6" x14ac:dyDescent="0.25">
      <c r="A1471" s="3">
        <v>2019</v>
      </c>
      <c r="B1471" s="1" t="s">
        <v>6</v>
      </c>
      <c r="C1471" s="1" t="s">
        <v>38</v>
      </c>
      <c r="D1471" s="1">
        <v>3023</v>
      </c>
      <c r="E1471" s="1">
        <v>45487</v>
      </c>
      <c r="F1471" s="4" t="s">
        <v>10</v>
      </c>
    </row>
    <row r="1472" spans="1:6" x14ac:dyDescent="0.25">
      <c r="A1472" s="3">
        <v>2019</v>
      </c>
      <c r="B1472" s="1" t="s">
        <v>6</v>
      </c>
      <c r="C1472" s="1" t="s">
        <v>39</v>
      </c>
      <c r="D1472" s="1">
        <v>3306</v>
      </c>
      <c r="E1472" s="1">
        <v>43636</v>
      </c>
      <c r="F1472" s="4" t="s">
        <v>10</v>
      </c>
    </row>
    <row r="1473" spans="1:6" x14ac:dyDescent="0.25">
      <c r="A1473" s="3">
        <v>2019</v>
      </c>
      <c r="B1473" s="1" t="s">
        <v>6</v>
      </c>
      <c r="C1473" s="1" t="s">
        <v>40</v>
      </c>
      <c r="D1473" s="1">
        <v>1771</v>
      </c>
      <c r="E1473" s="1">
        <v>95578</v>
      </c>
      <c r="F1473" s="4" t="s">
        <v>8</v>
      </c>
    </row>
    <row r="1474" spans="1:6" x14ac:dyDescent="0.25">
      <c r="A1474" s="3">
        <v>2019</v>
      </c>
      <c r="B1474" s="1" t="s">
        <v>6</v>
      </c>
      <c r="C1474" s="1" t="s">
        <v>41</v>
      </c>
      <c r="D1474" s="1">
        <v>2483</v>
      </c>
      <c r="E1474" s="1">
        <v>54849</v>
      </c>
      <c r="F1474" s="4" t="s">
        <v>8</v>
      </c>
    </row>
    <row r="1475" spans="1:6" x14ac:dyDescent="0.25">
      <c r="A1475" s="3">
        <v>2019</v>
      </c>
      <c r="B1475" s="1" t="s">
        <v>6</v>
      </c>
      <c r="C1475" s="1" t="s">
        <v>42</v>
      </c>
      <c r="D1475" s="1">
        <v>4333</v>
      </c>
      <c r="E1475" s="1">
        <v>94899</v>
      </c>
      <c r="F1475" s="4" t="s">
        <v>10</v>
      </c>
    </row>
    <row r="1476" spans="1:6" x14ac:dyDescent="0.25">
      <c r="A1476" s="3">
        <v>2019</v>
      </c>
      <c r="B1476" s="1" t="s">
        <v>6</v>
      </c>
      <c r="C1476" s="1" t="s">
        <v>43</v>
      </c>
      <c r="D1476" s="1">
        <v>4453</v>
      </c>
      <c r="E1476" s="1">
        <v>41362</v>
      </c>
      <c r="F1476" s="4" t="s">
        <v>8</v>
      </c>
    </row>
    <row r="1477" spans="1:6" x14ac:dyDescent="0.25">
      <c r="A1477" s="3">
        <v>2019</v>
      </c>
      <c r="B1477" s="1" t="s">
        <v>6</v>
      </c>
      <c r="C1477" s="1" t="s">
        <v>44</v>
      </c>
      <c r="D1477" s="1">
        <v>3498</v>
      </c>
      <c r="E1477" s="1">
        <v>69021</v>
      </c>
      <c r="F1477" s="4" t="s">
        <v>8</v>
      </c>
    </row>
    <row r="1478" spans="1:6" x14ac:dyDescent="0.25">
      <c r="A1478" s="3">
        <v>2019</v>
      </c>
      <c r="B1478" s="1" t="s">
        <v>6</v>
      </c>
      <c r="C1478" s="1" t="s">
        <v>46</v>
      </c>
      <c r="D1478" s="1">
        <v>1230</v>
      </c>
      <c r="E1478" s="1">
        <v>46520</v>
      </c>
      <c r="F1478" s="4" t="s">
        <v>10</v>
      </c>
    </row>
    <row r="1479" spans="1:6" x14ac:dyDescent="0.25">
      <c r="A1479" s="3">
        <v>2019</v>
      </c>
      <c r="B1479" s="1" t="s">
        <v>6</v>
      </c>
      <c r="C1479" s="1" t="s">
        <v>47</v>
      </c>
      <c r="D1479" s="1">
        <v>1026</v>
      </c>
      <c r="E1479" s="1">
        <v>47459</v>
      </c>
      <c r="F1479" s="4" t="s">
        <v>10</v>
      </c>
    </row>
    <row r="1480" spans="1:6" x14ac:dyDescent="0.25">
      <c r="A1480" s="3">
        <v>2019</v>
      </c>
      <c r="B1480" s="1" t="s">
        <v>6</v>
      </c>
      <c r="C1480" s="1" t="s">
        <v>48</v>
      </c>
      <c r="D1480" s="1">
        <v>1071</v>
      </c>
      <c r="E1480" s="1">
        <v>49908</v>
      </c>
      <c r="F1480" s="4" t="s">
        <v>8</v>
      </c>
    </row>
    <row r="1481" spans="1:6" x14ac:dyDescent="0.25">
      <c r="A1481" s="3">
        <v>2019</v>
      </c>
      <c r="B1481" s="1" t="s">
        <v>6</v>
      </c>
      <c r="C1481" s="1" t="s">
        <v>49</v>
      </c>
      <c r="D1481" s="1">
        <v>19580</v>
      </c>
      <c r="E1481" s="1">
        <v>113415</v>
      </c>
      <c r="F1481" s="4" t="s">
        <v>8</v>
      </c>
    </row>
    <row r="1482" spans="1:6" x14ac:dyDescent="0.25">
      <c r="A1482" s="3">
        <v>2019</v>
      </c>
      <c r="B1482" s="1" t="s">
        <v>6</v>
      </c>
      <c r="C1482" s="1" t="s">
        <v>50</v>
      </c>
      <c r="D1482" s="1">
        <v>1034</v>
      </c>
      <c r="E1482" s="1">
        <v>65120</v>
      </c>
      <c r="F1482" s="4" t="s">
        <v>10</v>
      </c>
    </row>
    <row r="1483" spans="1:6" x14ac:dyDescent="0.25">
      <c r="A1483" s="3">
        <v>2019</v>
      </c>
      <c r="B1483" s="1" t="s">
        <v>6</v>
      </c>
      <c r="C1483" s="1" t="s">
        <v>51</v>
      </c>
      <c r="D1483" s="1">
        <v>551</v>
      </c>
      <c r="E1483" s="1">
        <v>43223</v>
      </c>
      <c r="F1483" s="4" t="s">
        <v>8</v>
      </c>
    </row>
    <row r="1484" spans="1:6" x14ac:dyDescent="0.25">
      <c r="A1484" s="3">
        <v>2019</v>
      </c>
      <c r="B1484" s="1" t="s">
        <v>6</v>
      </c>
      <c r="C1484" s="1" t="s">
        <v>52</v>
      </c>
      <c r="D1484" s="1">
        <v>2061</v>
      </c>
      <c r="E1484" s="1">
        <v>50371</v>
      </c>
      <c r="F1484" s="4" t="s">
        <v>10</v>
      </c>
    </row>
    <row r="1485" spans="1:6" x14ac:dyDescent="0.25">
      <c r="A1485" s="3">
        <v>2019</v>
      </c>
      <c r="B1485" s="1" t="s">
        <v>6</v>
      </c>
      <c r="C1485" s="1" t="s">
        <v>53</v>
      </c>
      <c r="D1485" s="1">
        <v>7493</v>
      </c>
      <c r="E1485" s="1">
        <v>38082</v>
      </c>
      <c r="F1485" s="4" t="s">
        <v>8</v>
      </c>
    </row>
    <row r="1486" spans="1:6" x14ac:dyDescent="0.25">
      <c r="A1486" s="3">
        <v>2019</v>
      </c>
      <c r="B1486" s="1" t="s">
        <v>6</v>
      </c>
      <c r="C1486" s="1" t="s">
        <v>54</v>
      </c>
      <c r="D1486" s="1">
        <v>1221</v>
      </c>
      <c r="E1486" s="1">
        <v>82848</v>
      </c>
      <c r="F1486" s="4" t="s">
        <v>8</v>
      </c>
    </row>
    <row r="1487" spans="1:6" x14ac:dyDescent="0.25">
      <c r="A1487" s="3">
        <v>2019</v>
      </c>
      <c r="B1487" s="1" t="s">
        <v>6</v>
      </c>
      <c r="C1487" s="1" t="s">
        <v>55</v>
      </c>
      <c r="D1487" s="1">
        <v>2865</v>
      </c>
      <c r="E1487" s="1">
        <v>43981</v>
      </c>
      <c r="F1487" s="4" t="s">
        <v>10</v>
      </c>
    </row>
    <row r="1488" spans="1:6" x14ac:dyDescent="0.25">
      <c r="A1488" s="3">
        <v>2019</v>
      </c>
      <c r="B1488" s="1" t="s">
        <v>6</v>
      </c>
      <c r="C1488" s="1" t="s">
        <v>56</v>
      </c>
      <c r="D1488" s="1">
        <v>1442</v>
      </c>
      <c r="E1488" s="1">
        <v>87163</v>
      </c>
      <c r="F1488" s="4" t="s">
        <v>10</v>
      </c>
    </row>
    <row r="1489" spans="1:6" x14ac:dyDescent="0.25">
      <c r="A1489" s="3">
        <v>2019</v>
      </c>
      <c r="B1489" s="1" t="s">
        <v>57</v>
      </c>
      <c r="C1489" s="1" t="s">
        <v>7</v>
      </c>
      <c r="D1489" s="1">
        <v>9645</v>
      </c>
      <c r="E1489" s="1">
        <v>58230</v>
      </c>
      <c r="F1489" s="4" t="s">
        <v>8</v>
      </c>
    </row>
    <row r="1490" spans="1:6" x14ac:dyDescent="0.25">
      <c r="A1490" s="3">
        <v>2019</v>
      </c>
      <c r="B1490" s="1" t="s">
        <v>57</v>
      </c>
      <c r="C1490" s="1" t="s">
        <v>9</v>
      </c>
      <c r="D1490" s="1">
        <v>11368</v>
      </c>
      <c r="E1490" s="1">
        <v>59440</v>
      </c>
      <c r="F1490" s="4" t="s">
        <v>8</v>
      </c>
    </row>
    <row r="1491" spans="1:6" x14ac:dyDescent="0.25">
      <c r="A1491" s="3">
        <v>2019</v>
      </c>
      <c r="B1491" s="1" t="s">
        <v>57</v>
      </c>
      <c r="C1491" s="1" t="s">
        <v>11</v>
      </c>
      <c r="D1491" s="1">
        <v>6817</v>
      </c>
      <c r="E1491" s="1">
        <v>53283</v>
      </c>
      <c r="F1491" s="4" t="s">
        <v>10</v>
      </c>
    </row>
    <row r="1492" spans="1:6" x14ac:dyDescent="0.25">
      <c r="A1492" s="3">
        <v>2019</v>
      </c>
      <c r="B1492" s="1" t="s">
        <v>57</v>
      </c>
      <c r="C1492" s="1" t="s">
        <v>12</v>
      </c>
      <c r="D1492" s="1">
        <v>72972</v>
      </c>
      <c r="E1492" s="1">
        <v>73561</v>
      </c>
      <c r="F1492" s="4" t="s">
        <v>10</v>
      </c>
    </row>
    <row r="1493" spans="1:6" x14ac:dyDescent="0.25">
      <c r="A1493" s="3">
        <v>2019</v>
      </c>
      <c r="B1493" s="1" t="s">
        <v>57</v>
      </c>
      <c r="C1493" s="1" t="s">
        <v>13</v>
      </c>
      <c r="D1493" s="1">
        <v>19243</v>
      </c>
      <c r="E1493" s="1">
        <v>65444</v>
      </c>
      <c r="F1493" s="4" t="s">
        <v>10</v>
      </c>
    </row>
    <row r="1494" spans="1:6" x14ac:dyDescent="0.25">
      <c r="A1494" s="3">
        <v>2019</v>
      </c>
      <c r="B1494" s="1" t="s">
        <v>57</v>
      </c>
      <c r="C1494" s="1" t="s">
        <v>14</v>
      </c>
      <c r="D1494" s="1">
        <v>9351</v>
      </c>
      <c r="E1494" s="1">
        <v>74641</v>
      </c>
      <c r="F1494" s="4" t="s">
        <v>10</v>
      </c>
    </row>
    <row r="1495" spans="1:6" x14ac:dyDescent="0.25">
      <c r="A1495" s="3">
        <v>2019</v>
      </c>
      <c r="B1495" s="1" t="s">
        <v>57</v>
      </c>
      <c r="C1495" s="1" t="s">
        <v>15</v>
      </c>
      <c r="D1495" s="1">
        <v>2777</v>
      </c>
      <c r="E1495" s="1">
        <v>65040</v>
      </c>
      <c r="F1495" s="4" t="s">
        <v>10</v>
      </c>
    </row>
    <row r="1496" spans="1:6" x14ac:dyDescent="0.25">
      <c r="A1496" s="3">
        <v>2019</v>
      </c>
      <c r="B1496" s="1" t="s">
        <v>57</v>
      </c>
      <c r="C1496" s="1" t="s">
        <v>16</v>
      </c>
      <c r="D1496" s="1">
        <v>67384</v>
      </c>
      <c r="E1496" s="1">
        <v>55256</v>
      </c>
      <c r="F1496" s="4" t="s">
        <v>8</v>
      </c>
    </row>
    <row r="1497" spans="1:6" x14ac:dyDescent="0.25">
      <c r="A1497" s="3">
        <v>2019</v>
      </c>
      <c r="B1497" s="1" t="s">
        <v>57</v>
      </c>
      <c r="C1497" s="1" t="s">
        <v>17</v>
      </c>
      <c r="D1497" s="1">
        <v>20135</v>
      </c>
      <c r="E1497" s="1">
        <v>64213</v>
      </c>
      <c r="F1497" s="4" t="s">
        <v>8</v>
      </c>
    </row>
    <row r="1498" spans="1:6" x14ac:dyDescent="0.25">
      <c r="A1498" s="3">
        <v>2019</v>
      </c>
      <c r="B1498" s="1" t="s">
        <v>57</v>
      </c>
      <c r="C1498" s="1" t="s">
        <v>18</v>
      </c>
      <c r="D1498" s="1">
        <v>7660</v>
      </c>
      <c r="E1498" s="1">
        <v>48865</v>
      </c>
      <c r="F1498" s="4" t="s">
        <v>10</v>
      </c>
    </row>
    <row r="1499" spans="1:6" x14ac:dyDescent="0.25">
      <c r="A1499" s="3">
        <v>2019</v>
      </c>
      <c r="B1499" s="1" t="s">
        <v>57</v>
      </c>
      <c r="C1499" s="1" t="s">
        <v>19</v>
      </c>
      <c r="D1499" s="1">
        <v>31422</v>
      </c>
      <c r="E1499" s="1">
        <v>76893</v>
      </c>
      <c r="F1499" s="4" t="s">
        <v>8</v>
      </c>
    </row>
    <row r="1500" spans="1:6" x14ac:dyDescent="0.25">
      <c r="A1500" s="3">
        <v>2019</v>
      </c>
      <c r="B1500" s="1" t="s">
        <v>57</v>
      </c>
      <c r="C1500" s="1" t="s">
        <v>20</v>
      </c>
      <c r="D1500" s="1">
        <v>14839</v>
      </c>
      <c r="E1500" s="1">
        <v>63099</v>
      </c>
      <c r="F1500" s="4" t="s">
        <v>8</v>
      </c>
    </row>
    <row r="1501" spans="1:6" x14ac:dyDescent="0.25">
      <c r="A1501" s="3">
        <v>2019</v>
      </c>
      <c r="B1501" s="1" t="s">
        <v>57</v>
      </c>
      <c r="C1501" s="1" t="s">
        <v>21</v>
      </c>
      <c r="D1501" s="1">
        <v>9417</v>
      </c>
      <c r="E1501" s="1">
        <v>61415</v>
      </c>
      <c r="F1501" s="4" t="s">
        <v>10</v>
      </c>
    </row>
    <row r="1502" spans="1:6" x14ac:dyDescent="0.25">
      <c r="A1502" s="3">
        <v>2019</v>
      </c>
      <c r="B1502" s="1" t="s">
        <v>57</v>
      </c>
      <c r="C1502" s="1" t="s">
        <v>22</v>
      </c>
      <c r="D1502" s="1">
        <v>7584</v>
      </c>
      <c r="E1502" s="1">
        <v>58807</v>
      </c>
      <c r="F1502" s="4" t="s">
        <v>10</v>
      </c>
    </row>
    <row r="1503" spans="1:6" x14ac:dyDescent="0.25">
      <c r="A1503" s="3">
        <v>2019</v>
      </c>
      <c r="B1503" s="1" t="s">
        <v>57</v>
      </c>
      <c r="C1503" s="1" t="s">
        <v>23</v>
      </c>
      <c r="D1503" s="1">
        <v>9339</v>
      </c>
      <c r="E1503" s="1">
        <v>59194</v>
      </c>
      <c r="F1503" s="4" t="s">
        <v>8</v>
      </c>
    </row>
    <row r="1504" spans="1:6" x14ac:dyDescent="0.25">
      <c r="A1504" s="3">
        <v>2019</v>
      </c>
      <c r="B1504" s="1" t="s">
        <v>57</v>
      </c>
      <c r="C1504" s="1" t="s">
        <v>24</v>
      </c>
      <c r="D1504" s="1">
        <v>10825</v>
      </c>
      <c r="E1504" s="1">
        <v>67781</v>
      </c>
      <c r="F1504" s="4" t="s">
        <v>8</v>
      </c>
    </row>
    <row r="1505" spans="1:6" x14ac:dyDescent="0.25">
      <c r="A1505" s="3">
        <v>2019</v>
      </c>
      <c r="B1505" s="1" t="s">
        <v>57</v>
      </c>
      <c r="C1505" s="1" t="s">
        <v>25</v>
      </c>
      <c r="D1505" s="1">
        <v>5502</v>
      </c>
      <c r="E1505" s="1">
        <v>53930</v>
      </c>
      <c r="F1505" s="4" t="s">
        <v>10</v>
      </c>
    </row>
    <row r="1506" spans="1:6" x14ac:dyDescent="0.25">
      <c r="A1506" s="3">
        <v>2019</v>
      </c>
      <c r="B1506" s="1" t="s">
        <v>57</v>
      </c>
      <c r="C1506" s="1" t="s">
        <v>26</v>
      </c>
      <c r="D1506" s="1">
        <v>16463</v>
      </c>
      <c r="E1506" s="1">
        <v>71027</v>
      </c>
      <c r="F1506" s="4" t="s">
        <v>8</v>
      </c>
    </row>
    <row r="1507" spans="1:6" x14ac:dyDescent="0.25">
      <c r="A1507" s="3">
        <v>2019</v>
      </c>
      <c r="B1507" s="1" t="s">
        <v>57</v>
      </c>
      <c r="C1507" s="1" t="s">
        <v>27</v>
      </c>
      <c r="D1507" s="1">
        <v>21055</v>
      </c>
      <c r="E1507" s="1">
        <v>81405</v>
      </c>
      <c r="F1507" s="4" t="s">
        <v>10</v>
      </c>
    </row>
    <row r="1508" spans="1:6" x14ac:dyDescent="0.25">
      <c r="A1508" s="3">
        <v>2019</v>
      </c>
      <c r="B1508" s="1" t="s">
        <v>57</v>
      </c>
      <c r="C1508" s="1" t="s">
        <v>28</v>
      </c>
      <c r="D1508" s="1">
        <v>19544</v>
      </c>
      <c r="E1508" s="1">
        <v>67511</v>
      </c>
      <c r="F1508" s="4" t="s">
        <v>8</v>
      </c>
    </row>
    <row r="1509" spans="1:6" x14ac:dyDescent="0.25">
      <c r="A1509" s="3">
        <v>2019</v>
      </c>
      <c r="B1509" s="1" t="s">
        <v>57</v>
      </c>
      <c r="C1509" s="1" t="s">
        <v>29</v>
      </c>
      <c r="D1509" s="1">
        <v>15746</v>
      </c>
      <c r="E1509" s="1">
        <v>71464</v>
      </c>
      <c r="F1509" s="4" t="s">
        <v>8</v>
      </c>
    </row>
    <row r="1510" spans="1:6" x14ac:dyDescent="0.25">
      <c r="A1510" s="3">
        <v>2019</v>
      </c>
      <c r="B1510" s="1" t="s">
        <v>57</v>
      </c>
      <c r="C1510" s="1" t="s">
        <v>30</v>
      </c>
      <c r="D1510" s="1">
        <v>5670</v>
      </c>
      <c r="E1510" s="1">
        <v>54782</v>
      </c>
      <c r="F1510" s="4" t="s">
        <v>10</v>
      </c>
    </row>
    <row r="1511" spans="1:6" x14ac:dyDescent="0.25">
      <c r="A1511" s="3">
        <v>2019</v>
      </c>
      <c r="B1511" s="1" t="s">
        <v>57</v>
      </c>
      <c r="C1511" s="1" t="s">
        <v>31</v>
      </c>
      <c r="D1511" s="1">
        <v>15141</v>
      </c>
      <c r="E1511" s="1">
        <v>63823</v>
      </c>
      <c r="F1511" s="4" t="s">
        <v>10</v>
      </c>
    </row>
    <row r="1512" spans="1:6" x14ac:dyDescent="0.25">
      <c r="A1512" s="3">
        <v>2019</v>
      </c>
      <c r="B1512" s="1" t="s">
        <v>57</v>
      </c>
      <c r="C1512" s="1" t="s">
        <v>32</v>
      </c>
      <c r="D1512" s="1">
        <v>6287</v>
      </c>
      <c r="E1512" s="1">
        <v>56369</v>
      </c>
      <c r="F1512" s="4" t="s">
        <v>8</v>
      </c>
    </row>
    <row r="1513" spans="1:6" x14ac:dyDescent="0.25">
      <c r="A1513" s="3">
        <v>2019</v>
      </c>
      <c r="B1513" s="1" t="s">
        <v>57</v>
      </c>
      <c r="C1513" s="1" t="s">
        <v>33</v>
      </c>
      <c r="D1513" s="1">
        <v>7053</v>
      </c>
      <c r="E1513" s="1">
        <v>55634</v>
      </c>
      <c r="F1513" s="4" t="s">
        <v>8</v>
      </c>
    </row>
    <row r="1514" spans="1:6" x14ac:dyDescent="0.25">
      <c r="A1514" s="3">
        <v>2019</v>
      </c>
      <c r="B1514" s="1" t="s">
        <v>57</v>
      </c>
      <c r="C1514" s="1" t="s">
        <v>34</v>
      </c>
      <c r="D1514" s="1">
        <v>5859</v>
      </c>
      <c r="E1514" s="1">
        <v>64071</v>
      </c>
      <c r="F1514" s="4" t="s">
        <v>10</v>
      </c>
    </row>
    <row r="1515" spans="1:6" x14ac:dyDescent="0.25">
      <c r="A1515" s="3">
        <v>2019</v>
      </c>
      <c r="B1515" s="1" t="s">
        <v>57</v>
      </c>
      <c r="C1515" s="1" t="s">
        <v>35</v>
      </c>
      <c r="D1515" s="1">
        <v>4363</v>
      </c>
      <c r="E1515" s="1">
        <v>67497</v>
      </c>
      <c r="F1515" s="4" t="s">
        <v>10</v>
      </c>
    </row>
    <row r="1516" spans="1:6" x14ac:dyDescent="0.25">
      <c r="A1516" s="3">
        <v>2019</v>
      </c>
      <c r="B1516" s="1" t="s">
        <v>57</v>
      </c>
      <c r="C1516" s="1" t="s">
        <v>36</v>
      </c>
      <c r="D1516" s="1">
        <v>21672</v>
      </c>
      <c r="E1516" s="1">
        <v>77145</v>
      </c>
      <c r="F1516" s="4" t="s">
        <v>10</v>
      </c>
    </row>
    <row r="1517" spans="1:6" x14ac:dyDescent="0.25">
      <c r="A1517" s="3">
        <v>2019</v>
      </c>
      <c r="B1517" s="1" t="s">
        <v>57</v>
      </c>
      <c r="C1517" s="1" t="s">
        <v>37</v>
      </c>
      <c r="D1517" s="1">
        <v>5141</v>
      </c>
      <c r="E1517" s="1">
        <v>52369</v>
      </c>
      <c r="F1517" s="4" t="s">
        <v>10</v>
      </c>
    </row>
    <row r="1518" spans="1:6" x14ac:dyDescent="0.25">
      <c r="A1518" s="3">
        <v>2019</v>
      </c>
      <c r="B1518" s="1" t="s">
        <v>57</v>
      </c>
      <c r="C1518" s="1" t="s">
        <v>38</v>
      </c>
      <c r="D1518" s="1">
        <v>50064</v>
      </c>
      <c r="E1518" s="1">
        <v>77408</v>
      </c>
      <c r="F1518" s="4" t="s">
        <v>10</v>
      </c>
    </row>
    <row r="1519" spans="1:6" x14ac:dyDescent="0.25">
      <c r="A1519" s="3">
        <v>2019</v>
      </c>
      <c r="B1519" s="1" t="s">
        <v>57</v>
      </c>
      <c r="C1519" s="1" t="s">
        <v>39</v>
      </c>
      <c r="D1519" s="1">
        <v>26057</v>
      </c>
      <c r="E1519" s="1">
        <v>58372</v>
      </c>
      <c r="F1519" s="4" t="s">
        <v>8</v>
      </c>
    </row>
    <row r="1520" spans="1:6" x14ac:dyDescent="0.25">
      <c r="A1520" s="3">
        <v>2019</v>
      </c>
      <c r="B1520" s="1" t="s">
        <v>57</v>
      </c>
      <c r="C1520" s="1" t="s">
        <v>40</v>
      </c>
      <c r="D1520" s="1">
        <v>4035</v>
      </c>
      <c r="E1520" s="1">
        <v>69029</v>
      </c>
      <c r="F1520" s="4" t="s">
        <v>8</v>
      </c>
    </row>
    <row r="1521" spans="1:6" x14ac:dyDescent="0.25">
      <c r="A1521" s="3">
        <v>2019</v>
      </c>
      <c r="B1521" s="1" t="s">
        <v>57</v>
      </c>
      <c r="C1521" s="1" t="s">
        <v>41</v>
      </c>
      <c r="D1521" s="1">
        <v>23022</v>
      </c>
      <c r="E1521" s="1">
        <v>66831</v>
      </c>
      <c r="F1521" s="4" t="s">
        <v>10</v>
      </c>
    </row>
    <row r="1522" spans="1:6" x14ac:dyDescent="0.25">
      <c r="A1522" s="3">
        <v>2019</v>
      </c>
      <c r="B1522" s="1" t="s">
        <v>57</v>
      </c>
      <c r="C1522" s="1" t="s">
        <v>42</v>
      </c>
      <c r="D1522" s="1">
        <v>9823</v>
      </c>
      <c r="E1522" s="1">
        <v>56585</v>
      </c>
      <c r="F1522" s="4" t="s">
        <v>8</v>
      </c>
    </row>
    <row r="1523" spans="1:6" x14ac:dyDescent="0.25">
      <c r="A1523" s="3">
        <v>2019</v>
      </c>
      <c r="B1523" s="1" t="s">
        <v>57</v>
      </c>
      <c r="C1523" s="1" t="s">
        <v>43</v>
      </c>
      <c r="D1523" s="1">
        <v>13468</v>
      </c>
      <c r="E1523" s="1">
        <v>63987</v>
      </c>
      <c r="F1523" s="4" t="s">
        <v>8</v>
      </c>
    </row>
    <row r="1524" spans="1:6" x14ac:dyDescent="0.25">
      <c r="A1524" s="3">
        <v>2019</v>
      </c>
      <c r="B1524" s="1" t="s">
        <v>57</v>
      </c>
      <c r="C1524" s="1" t="s">
        <v>44</v>
      </c>
      <c r="D1524" s="1">
        <v>28397</v>
      </c>
      <c r="E1524" s="1">
        <v>70769</v>
      </c>
      <c r="F1524" s="4" t="s">
        <v>10</v>
      </c>
    </row>
    <row r="1525" spans="1:6" x14ac:dyDescent="0.25">
      <c r="A1525" s="3">
        <v>2019</v>
      </c>
      <c r="B1525" s="1" t="s">
        <v>57</v>
      </c>
      <c r="C1525" s="1" t="s">
        <v>46</v>
      </c>
      <c r="D1525" s="1">
        <v>11635</v>
      </c>
      <c r="E1525" s="1">
        <v>59542</v>
      </c>
      <c r="F1525" s="4" t="s">
        <v>10</v>
      </c>
    </row>
    <row r="1526" spans="1:6" x14ac:dyDescent="0.25">
      <c r="A1526" s="3">
        <v>2019</v>
      </c>
      <c r="B1526" s="1" t="s">
        <v>57</v>
      </c>
      <c r="C1526" s="1" t="s">
        <v>47</v>
      </c>
      <c r="D1526" s="1">
        <v>3883</v>
      </c>
      <c r="E1526" s="1">
        <v>53385</v>
      </c>
      <c r="F1526" s="4" t="s">
        <v>8</v>
      </c>
    </row>
    <row r="1527" spans="1:6" x14ac:dyDescent="0.25">
      <c r="A1527" s="3">
        <v>2019</v>
      </c>
      <c r="B1527" s="1" t="s">
        <v>57</v>
      </c>
      <c r="C1527" s="1" t="s">
        <v>48</v>
      </c>
      <c r="D1527" s="1">
        <v>11745</v>
      </c>
      <c r="E1527" s="1">
        <v>62642</v>
      </c>
      <c r="F1527" s="4" t="s">
        <v>8</v>
      </c>
    </row>
    <row r="1528" spans="1:6" x14ac:dyDescent="0.25">
      <c r="A1528" s="3">
        <v>2019</v>
      </c>
      <c r="B1528" s="1" t="s">
        <v>57</v>
      </c>
      <c r="C1528" s="1" t="s">
        <v>49</v>
      </c>
      <c r="D1528" s="1">
        <v>49310</v>
      </c>
      <c r="E1528" s="1">
        <v>69219</v>
      </c>
      <c r="F1528" s="4" t="s">
        <v>10</v>
      </c>
    </row>
    <row r="1529" spans="1:6" x14ac:dyDescent="0.25">
      <c r="A1529" s="3">
        <v>2019</v>
      </c>
      <c r="B1529" s="1" t="s">
        <v>57</v>
      </c>
      <c r="C1529" s="1" t="s">
        <v>50</v>
      </c>
      <c r="D1529" s="1">
        <v>10886</v>
      </c>
      <c r="E1529" s="1">
        <v>55132</v>
      </c>
      <c r="F1529" s="4" t="s">
        <v>8</v>
      </c>
    </row>
    <row r="1530" spans="1:6" x14ac:dyDescent="0.25">
      <c r="A1530" s="3">
        <v>2019</v>
      </c>
      <c r="B1530" s="1" t="s">
        <v>57</v>
      </c>
      <c r="C1530" s="1" t="s">
        <v>51</v>
      </c>
      <c r="D1530" s="1">
        <v>2865</v>
      </c>
      <c r="E1530" s="1">
        <v>56125</v>
      </c>
      <c r="F1530" s="4" t="s">
        <v>10</v>
      </c>
    </row>
    <row r="1531" spans="1:6" x14ac:dyDescent="0.25">
      <c r="A1531" s="3">
        <v>2019</v>
      </c>
      <c r="B1531" s="1" t="s">
        <v>57</v>
      </c>
      <c r="C1531" s="1" t="s">
        <v>52</v>
      </c>
      <c r="D1531" s="1">
        <v>21256</v>
      </c>
      <c r="E1531" s="1">
        <v>62166</v>
      </c>
      <c r="F1531" s="4" t="s">
        <v>8</v>
      </c>
    </row>
    <row r="1532" spans="1:6" x14ac:dyDescent="0.25">
      <c r="A1532" s="3">
        <v>2019</v>
      </c>
      <c r="B1532" s="1" t="s">
        <v>57</v>
      </c>
      <c r="C1532" s="1" t="s">
        <v>53</v>
      </c>
      <c r="D1532" s="1">
        <v>25279</v>
      </c>
      <c r="E1532" s="1">
        <v>67249</v>
      </c>
      <c r="F1532" s="4" t="s">
        <v>8</v>
      </c>
    </row>
    <row r="1533" spans="1:6" x14ac:dyDescent="0.25">
      <c r="A1533" s="3">
        <v>2019</v>
      </c>
      <c r="B1533" s="1" t="s">
        <v>57</v>
      </c>
      <c r="C1533" s="1" t="s">
        <v>54</v>
      </c>
      <c r="D1533" s="1">
        <v>4402</v>
      </c>
      <c r="E1533" s="1">
        <v>63987</v>
      </c>
      <c r="F1533" s="4" t="s">
        <v>10</v>
      </c>
    </row>
    <row r="1534" spans="1:6" x14ac:dyDescent="0.25">
      <c r="A1534" s="3">
        <v>2019</v>
      </c>
      <c r="B1534" s="1" t="s">
        <v>57</v>
      </c>
      <c r="C1534" s="1" t="s">
        <v>55</v>
      </c>
      <c r="D1534" s="1">
        <v>14158</v>
      </c>
      <c r="E1534" s="1">
        <v>66136</v>
      </c>
      <c r="F1534" s="4" t="s">
        <v>10</v>
      </c>
    </row>
    <row r="1535" spans="1:6" x14ac:dyDescent="0.25">
      <c r="A1535" s="3">
        <v>2019</v>
      </c>
      <c r="B1535" s="1" t="s">
        <v>57</v>
      </c>
      <c r="C1535" s="1" t="s">
        <v>56</v>
      </c>
      <c r="D1535" s="1">
        <v>3427</v>
      </c>
      <c r="E1535" s="1">
        <v>56877</v>
      </c>
      <c r="F1535" s="4" t="s">
        <v>8</v>
      </c>
    </row>
    <row r="1536" spans="1:6" x14ac:dyDescent="0.25">
      <c r="A1536" s="3">
        <v>2019</v>
      </c>
      <c r="B1536" s="1" t="s">
        <v>58</v>
      </c>
      <c r="C1536" s="1" t="s">
        <v>7</v>
      </c>
      <c r="D1536" s="1">
        <v>5447</v>
      </c>
      <c r="E1536" s="1">
        <v>61197</v>
      </c>
      <c r="F1536" s="4" t="s">
        <v>8</v>
      </c>
    </row>
    <row r="1537" spans="1:6" x14ac:dyDescent="0.25">
      <c r="A1537" s="3">
        <v>2019</v>
      </c>
      <c r="B1537" s="1" t="s">
        <v>58</v>
      </c>
      <c r="C1537" s="1" t="s">
        <v>9</v>
      </c>
      <c r="D1537" s="1">
        <v>4657</v>
      </c>
      <c r="E1537" s="1">
        <v>79528</v>
      </c>
      <c r="F1537" s="4" t="s">
        <v>10</v>
      </c>
    </row>
    <row r="1538" spans="1:6" x14ac:dyDescent="0.25">
      <c r="A1538" s="3">
        <v>2019</v>
      </c>
      <c r="B1538" s="1" t="s">
        <v>58</v>
      </c>
      <c r="C1538" s="1" t="s">
        <v>11</v>
      </c>
      <c r="D1538" s="1">
        <v>2928</v>
      </c>
      <c r="E1538" s="1">
        <v>52766</v>
      </c>
      <c r="F1538" s="4" t="s">
        <v>10</v>
      </c>
    </row>
    <row r="1539" spans="1:6" x14ac:dyDescent="0.25">
      <c r="A1539" s="3">
        <v>2019</v>
      </c>
      <c r="B1539" s="1" t="s">
        <v>58</v>
      </c>
      <c r="C1539" s="1" t="s">
        <v>12</v>
      </c>
      <c r="D1539" s="1">
        <v>42215</v>
      </c>
      <c r="E1539" s="1">
        <v>98246</v>
      </c>
      <c r="F1539" s="4" t="s">
        <v>10</v>
      </c>
    </row>
    <row r="1540" spans="1:6" x14ac:dyDescent="0.25">
      <c r="A1540" s="3">
        <v>2019</v>
      </c>
      <c r="B1540" s="1" t="s">
        <v>58</v>
      </c>
      <c r="C1540" s="1" t="s">
        <v>13</v>
      </c>
      <c r="D1540" s="1">
        <v>5750</v>
      </c>
      <c r="E1540" s="1">
        <v>75446</v>
      </c>
      <c r="F1540" s="4" t="s">
        <v>10</v>
      </c>
    </row>
    <row r="1541" spans="1:6" x14ac:dyDescent="0.25">
      <c r="A1541" s="3">
        <v>2019</v>
      </c>
      <c r="B1541" s="1" t="s">
        <v>58</v>
      </c>
      <c r="C1541" s="1" t="s">
        <v>14</v>
      </c>
      <c r="D1541" s="1">
        <v>4460</v>
      </c>
      <c r="E1541" s="1">
        <v>87864</v>
      </c>
      <c r="F1541" s="4" t="s">
        <v>10</v>
      </c>
    </row>
    <row r="1542" spans="1:6" x14ac:dyDescent="0.25">
      <c r="A1542" s="3">
        <v>2019</v>
      </c>
      <c r="B1542" s="1" t="s">
        <v>58</v>
      </c>
      <c r="C1542" s="1" t="s">
        <v>15</v>
      </c>
      <c r="D1542" s="1">
        <v>688</v>
      </c>
      <c r="E1542" s="1">
        <v>68417</v>
      </c>
      <c r="F1542" s="4" t="s">
        <v>8</v>
      </c>
    </row>
    <row r="1543" spans="1:6" x14ac:dyDescent="0.25">
      <c r="A1543" s="3">
        <v>2019</v>
      </c>
      <c r="B1543" s="1" t="s">
        <v>58</v>
      </c>
      <c r="C1543" s="1" t="s">
        <v>16</v>
      </c>
      <c r="D1543" s="1">
        <v>20513</v>
      </c>
      <c r="E1543" s="1">
        <v>65389</v>
      </c>
      <c r="F1543" s="4" t="s">
        <v>8</v>
      </c>
    </row>
    <row r="1544" spans="1:6" x14ac:dyDescent="0.25">
      <c r="A1544" s="3">
        <v>2019</v>
      </c>
      <c r="B1544" s="1" t="s">
        <v>58</v>
      </c>
      <c r="C1544" s="1" t="s">
        <v>17</v>
      </c>
      <c r="D1544" s="1">
        <v>9745</v>
      </c>
      <c r="E1544" s="1">
        <v>63889</v>
      </c>
      <c r="F1544" s="4" t="s">
        <v>10</v>
      </c>
    </row>
    <row r="1545" spans="1:6" x14ac:dyDescent="0.25">
      <c r="A1545" s="3">
        <v>2019</v>
      </c>
      <c r="B1545" s="1" t="s">
        <v>58</v>
      </c>
      <c r="C1545" s="1" t="s">
        <v>18</v>
      </c>
      <c r="D1545" s="1">
        <v>2750</v>
      </c>
      <c r="E1545" s="1">
        <v>67543</v>
      </c>
      <c r="F1545" s="4" t="s">
        <v>8</v>
      </c>
    </row>
    <row r="1546" spans="1:6" x14ac:dyDescent="0.25">
      <c r="A1546" s="3">
        <v>2019</v>
      </c>
      <c r="B1546" s="1" t="s">
        <v>58</v>
      </c>
      <c r="C1546" s="1" t="s">
        <v>19</v>
      </c>
      <c r="D1546" s="1">
        <v>17979</v>
      </c>
      <c r="E1546" s="1">
        <v>76174</v>
      </c>
      <c r="F1546" s="4" t="s">
        <v>8</v>
      </c>
    </row>
    <row r="1547" spans="1:6" x14ac:dyDescent="0.25">
      <c r="A1547" s="3">
        <v>2019</v>
      </c>
      <c r="B1547" s="1" t="s">
        <v>58</v>
      </c>
      <c r="C1547" s="1" t="s">
        <v>20</v>
      </c>
      <c r="D1547" s="1">
        <v>8554</v>
      </c>
      <c r="E1547" s="1">
        <v>67118</v>
      </c>
      <c r="F1547" s="4" t="s">
        <v>10</v>
      </c>
    </row>
    <row r="1548" spans="1:6" x14ac:dyDescent="0.25">
      <c r="A1548" s="3">
        <v>2019</v>
      </c>
      <c r="B1548" s="1" t="s">
        <v>58</v>
      </c>
      <c r="C1548" s="1" t="s">
        <v>21</v>
      </c>
      <c r="D1548" s="1">
        <v>4125</v>
      </c>
      <c r="E1548" s="1">
        <v>64617</v>
      </c>
      <c r="F1548" s="4" t="s">
        <v>10</v>
      </c>
    </row>
    <row r="1549" spans="1:6" x14ac:dyDescent="0.25">
      <c r="A1549" s="3">
        <v>2019</v>
      </c>
      <c r="B1549" s="1" t="s">
        <v>58</v>
      </c>
      <c r="C1549" s="1" t="s">
        <v>22</v>
      </c>
      <c r="D1549" s="1">
        <v>3164</v>
      </c>
      <c r="E1549" s="1">
        <v>63532</v>
      </c>
      <c r="F1549" s="4" t="s">
        <v>8</v>
      </c>
    </row>
    <row r="1550" spans="1:6" x14ac:dyDescent="0.25">
      <c r="A1550" s="3">
        <v>2019</v>
      </c>
      <c r="B1550" s="1" t="s">
        <v>58</v>
      </c>
      <c r="C1550" s="1" t="s">
        <v>23</v>
      </c>
      <c r="D1550" s="1">
        <v>4368</v>
      </c>
      <c r="E1550" s="1">
        <v>64143</v>
      </c>
      <c r="F1550" s="4" t="s">
        <v>8</v>
      </c>
    </row>
    <row r="1551" spans="1:6" x14ac:dyDescent="0.25">
      <c r="A1551" s="3">
        <v>2019</v>
      </c>
      <c r="B1551" s="1" t="s">
        <v>58</v>
      </c>
      <c r="C1551" s="1" t="s">
        <v>24</v>
      </c>
      <c r="D1551" s="1">
        <v>4464</v>
      </c>
      <c r="E1551" s="1">
        <v>78604</v>
      </c>
      <c r="F1551" s="4" t="s">
        <v>10</v>
      </c>
    </row>
    <row r="1552" spans="1:6" x14ac:dyDescent="0.25">
      <c r="A1552" s="3">
        <v>2019</v>
      </c>
      <c r="B1552" s="1" t="s">
        <v>58</v>
      </c>
      <c r="C1552" s="1" t="s">
        <v>25</v>
      </c>
      <c r="D1552" s="1">
        <v>1877</v>
      </c>
      <c r="E1552" s="1">
        <v>61458</v>
      </c>
      <c r="F1552" s="4" t="s">
        <v>8</v>
      </c>
    </row>
    <row r="1553" spans="1:6" x14ac:dyDescent="0.25">
      <c r="A1553" s="3">
        <v>2019</v>
      </c>
      <c r="B1553" s="1" t="s">
        <v>58</v>
      </c>
      <c r="C1553" s="1" t="s">
        <v>26</v>
      </c>
      <c r="D1553" s="1">
        <v>3901</v>
      </c>
      <c r="E1553" s="1">
        <v>83289</v>
      </c>
      <c r="F1553" s="4" t="s">
        <v>10</v>
      </c>
    </row>
    <row r="1554" spans="1:6" x14ac:dyDescent="0.25">
      <c r="A1554" s="3">
        <v>2019</v>
      </c>
      <c r="B1554" s="1" t="s">
        <v>58</v>
      </c>
      <c r="C1554" s="1" t="s">
        <v>27</v>
      </c>
      <c r="D1554" s="1">
        <v>6850</v>
      </c>
      <c r="E1554" s="1">
        <v>94132</v>
      </c>
      <c r="F1554" s="4" t="s">
        <v>8</v>
      </c>
    </row>
    <row r="1555" spans="1:6" x14ac:dyDescent="0.25">
      <c r="A1555" s="3">
        <v>2019</v>
      </c>
      <c r="B1555" s="1" t="s">
        <v>58</v>
      </c>
      <c r="C1555" s="1" t="s">
        <v>28</v>
      </c>
      <c r="D1555" s="1">
        <v>15721</v>
      </c>
      <c r="E1555" s="1">
        <v>72395</v>
      </c>
      <c r="F1555" s="4" t="s">
        <v>8</v>
      </c>
    </row>
    <row r="1556" spans="1:6" x14ac:dyDescent="0.25">
      <c r="A1556" s="3">
        <v>2019</v>
      </c>
      <c r="B1556" s="1" t="s">
        <v>58</v>
      </c>
      <c r="C1556" s="1" t="s">
        <v>29</v>
      </c>
      <c r="D1556" s="1">
        <v>8369</v>
      </c>
      <c r="E1556" s="1">
        <v>71734</v>
      </c>
      <c r="F1556" s="4" t="s">
        <v>10</v>
      </c>
    </row>
    <row r="1557" spans="1:6" x14ac:dyDescent="0.25">
      <c r="A1557" s="3">
        <v>2019</v>
      </c>
      <c r="B1557" s="1" t="s">
        <v>58</v>
      </c>
      <c r="C1557" s="1" t="s">
        <v>30</v>
      </c>
      <c r="D1557" s="1">
        <v>2441</v>
      </c>
      <c r="E1557" s="1">
        <v>54199</v>
      </c>
      <c r="F1557" s="4" t="s">
        <v>10</v>
      </c>
    </row>
    <row r="1558" spans="1:6" x14ac:dyDescent="0.25">
      <c r="A1558" s="3">
        <v>2019</v>
      </c>
      <c r="B1558" s="1" t="s">
        <v>58</v>
      </c>
      <c r="C1558" s="1" t="s">
        <v>31</v>
      </c>
      <c r="D1558" s="1">
        <v>6636</v>
      </c>
      <c r="E1558" s="1">
        <v>63139</v>
      </c>
      <c r="F1558" s="4" t="s">
        <v>8</v>
      </c>
    </row>
    <row r="1559" spans="1:6" x14ac:dyDescent="0.25">
      <c r="A1559" s="3">
        <v>2019</v>
      </c>
      <c r="B1559" s="1" t="s">
        <v>58</v>
      </c>
      <c r="C1559" s="1" t="s">
        <v>32</v>
      </c>
      <c r="D1559" s="1">
        <v>1572</v>
      </c>
      <c r="E1559" s="1">
        <v>54758</v>
      </c>
      <c r="F1559" s="4" t="s">
        <v>8</v>
      </c>
    </row>
    <row r="1560" spans="1:6" x14ac:dyDescent="0.25">
      <c r="A1560" s="3">
        <v>2019</v>
      </c>
      <c r="B1560" s="1" t="s">
        <v>58</v>
      </c>
      <c r="C1560" s="1" t="s">
        <v>33</v>
      </c>
      <c r="D1560" s="1">
        <v>1977</v>
      </c>
      <c r="E1560" s="1">
        <v>55568</v>
      </c>
      <c r="F1560" s="4" t="s">
        <v>10</v>
      </c>
    </row>
    <row r="1561" spans="1:6" x14ac:dyDescent="0.25">
      <c r="A1561" s="3">
        <v>2019</v>
      </c>
      <c r="B1561" s="1" t="s">
        <v>58</v>
      </c>
      <c r="C1561" s="1" t="s">
        <v>34</v>
      </c>
      <c r="D1561" s="1">
        <v>2043</v>
      </c>
      <c r="E1561" s="1">
        <v>62486</v>
      </c>
      <c r="F1561" s="4" t="s">
        <v>10</v>
      </c>
    </row>
    <row r="1562" spans="1:6" x14ac:dyDescent="0.25">
      <c r="A1562" s="3">
        <v>2019</v>
      </c>
      <c r="B1562" s="1" t="s">
        <v>58</v>
      </c>
      <c r="C1562" s="1" t="s">
        <v>35</v>
      </c>
      <c r="D1562" s="1">
        <v>2011</v>
      </c>
      <c r="E1562" s="1">
        <v>76482</v>
      </c>
      <c r="F1562" s="4" t="s">
        <v>10</v>
      </c>
    </row>
    <row r="1563" spans="1:6" x14ac:dyDescent="0.25">
      <c r="A1563" s="3">
        <v>2019</v>
      </c>
      <c r="B1563" s="1" t="s">
        <v>58</v>
      </c>
      <c r="C1563" s="1" t="s">
        <v>36</v>
      </c>
      <c r="D1563" s="1">
        <v>8962</v>
      </c>
      <c r="E1563" s="1">
        <v>84813</v>
      </c>
      <c r="F1563" s="4" t="s">
        <v>10</v>
      </c>
    </row>
    <row r="1564" spans="1:6" x14ac:dyDescent="0.25">
      <c r="A1564" s="3">
        <v>2019</v>
      </c>
      <c r="B1564" s="1" t="s">
        <v>58</v>
      </c>
      <c r="C1564" s="1" t="s">
        <v>37</v>
      </c>
      <c r="D1564" s="1">
        <v>1724</v>
      </c>
      <c r="E1564" s="1">
        <v>59328</v>
      </c>
      <c r="F1564" s="4" t="s">
        <v>10</v>
      </c>
    </row>
    <row r="1565" spans="1:6" x14ac:dyDescent="0.25">
      <c r="A1565" s="3">
        <v>2019</v>
      </c>
      <c r="B1565" s="1" t="s">
        <v>58</v>
      </c>
      <c r="C1565" s="1" t="s">
        <v>38</v>
      </c>
      <c r="D1565" s="1">
        <v>17319</v>
      </c>
      <c r="E1565" s="1">
        <v>71899</v>
      </c>
      <c r="F1565" s="4" t="s">
        <v>8</v>
      </c>
    </row>
    <row r="1566" spans="1:6" x14ac:dyDescent="0.25">
      <c r="A1566" s="3">
        <v>2019</v>
      </c>
      <c r="B1566" s="1" t="s">
        <v>58</v>
      </c>
      <c r="C1566" s="1" t="s">
        <v>39</v>
      </c>
      <c r="D1566" s="1">
        <v>10287</v>
      </c>
      <c r="E1566" s="1">
        <v>64368</v>
      </c>
      <c r="F1566" s="4" t="s">
        <v>8</v>
      </c>
    </row>
    <row r="1567" spans="1:6" x14ac:dyDescent="0.25">
      <c r="A1567" s="3">
        <v>2019</v>
      </c>
      <c r="B1567" s="1" t="s">
        <v>58</v>
      </c>
      <c r="C1567" s="1" t="s">
        <v>40</v>
      </c>
      <c r="D1567" s="1">
        <v>810</v>
      </c>
      <c r="E1567" s="1">
        <v>58594</v>
      </c>
      <c r="F1567" s="4" t="s">
        <v>10</v>
      </c>
    </row>
    <row r="1568" spans="1:6" x14ac:dyDescent="0.25">
      <c r="A1568" s="3">
        <v>2019</v>
      </c>
      <c r="B1568" s="1" t="s">
        <v>58</v>
      </c>
      <c r="C1568" s="1" t="s">
        <v>41</v>
      </c>
      <c r="D1568" s="1">
        <v>15430</v>
      </c>
      <c r="E1568" s="1">
        <v>66002</v>
      </c>
      <c r="F1568" s="4" t="s">
        <v>8</v>
      </c>
    </row>
    <row r="1569" spans="1:6" x14ac:dyDescent="0.25">
      <c r="A1569" s="3">
        <v>2019</v>
      </c>
      <c r="B1569" s="1" t="s">
        <v>58</v>
      </c>
      <c r="C1569" s="1" t="s">
        <v>42</v>
      </c>
      <c r="D1569" s="1">
        <v>4230</v>
      </c>
      <c r="E1569" s="1">
        <v>61496</v>
      </c>
      <c r="F1569" s="4" t="s">
        <v>8</v>
      </c>
    </row>
    <row r="1570" spans="1:6" x14ac:dyDescent="0.25">
      <c r="A1570" s="3">
        <v>2019</v>
      </c>
      <c r="B1570" s="1" t="s">
        <v>58</v>
      </c>
      <c r="C1570" s="1" t="s">
        <v>43</v>
      </c>
      <c r="D1570" s="1">
        <v>6175</v>
      </c>
      <c r="E1570" s="1">
        <v>74161</v>
      </c>
      <c r="F1570" s="4" t="s">
        <v>10</v>
      </c>
    </row>
    <row r="1571" spans="1:6" x14ac:dyDescent="0.25">
      <c r="A1571" s="3">
        <v>2019</v>
      </c>
      <c r="B1571" s="1" t="s">
        <v>58</v>
      </c>
      <c r="C1571" s="1" t="s">
        <v>44</v>
      </c>
      <c r="D1571" s="1">
        <v>14414</v>
      </c>
      <c r="E1571" s="1">
        <v>67111</v>
      </c>
      <c r="F1571" s="4" t="s">
        <v>10</v>
      </c>
    </row>
    <row r="1572" spans="1:6" x14ac:dyDescent="0.25">
      <c r="A1572" s="3">
        <v>2019</v>
      </c>
      <c r="B1572" s="1" t="s">
        <v>58</v>
      </c>
      <c r="C1572" s="1" t="s">
        <v>45</v>
      </c>
      <c r="D1572" s="1">
        <v>1567</v>
      </c>
      <c r="E1572" s="1">
        <v>63616</v>
      </c>
      <c r="F1572" s="4" t="s">
        <v>8</v>
      </c>
    </row>
    <row r="1573" spans="1:6" x14ac:dyDescent="0.25">
      <c r="A1573" s="3">
        <v>2019</v>
      </c>
      <c r="B1573" s="1" t="s">
        <v>58</v>
      </c>
      <c r="C1573" s="1" t="s">
        <v>46</v>
      </c>
      <c r="D1573" s="1">
        <v>5906</v>
      </c>
      <c r="E1573" s="1">
        <v>64927</v>
      </c>
      <c r="F1573" s="4" t="s">
        <v>8</v>
      </c>
    </row>
    <row r="1574" spans="1:6" x14ac:dyDescent="0.25">
      <c r="A1574" s="3">
        <v>2019</v>
      </c>
      <c r="B1574" s="1" t="s">
        <v>58</v>
      </c>
      <c r="C1574" s="1" t="s">
        <v>47</v>
      </c>
      <c r="D1574" s="1">
        <v>1091</v>
      </c>
      <c r="E1574" s="1">
        <v>53877</v>
      </c>
      <c r="F1574" s="4" t="s">
        <v>10</v>
      </c>
    </row>
    <row r="1575" spans="1:6" x14ac:dyDescent="0.25">
      <c r="A1575" s="3">
        <v>2019</v>
      </c>
      <c r="B1575" s="1" t="s">
        <v>58</v>
      </c>
      <c r="C1575" s="1" t="s">
        <v>48</v>
      </c>
      <c r="D1575" s="1">
        <v>6835</v>
      </c>
      <c r="E1575" s="1">
        <v>65526</v>
      </c>
      <c r="F1575" s="4" t="s">
        <v>8</v>
      </c>
    </row>
    <row r="1576" spans="1:6" x14ac:dyDescent="0.25">
      <c r="A1576" s="3">
        <v>2019</v>
      </c>
      <c r="B1576" s="1" t="s">
        <v>58</v>
      </c>
      <c r="C1576" s="1" t="s">
        <v>49</v>
      </c>
      <c r="D1576" s="1">
        <v>24275</v>
      </c>
      <c r="E1576" s="1">
        <v>81813</v>
      </c>
      <c r="F1576" s="4" t="s">
        <v>10</v>
      </c>
    </row>
    <row r="1577" spans="1:6" x14ac:dyDescent="0.25">
      <c r="A1577" s="3">
        <v>2019</v>
      </c>
      <c r="B1577" s="1" t="s">
        <v>58</v>
      </c>
      <c r="C1577" s="1" t="s">
        <v>50</v>
      </c>
      <c r="D1577" s="1">
        <v>4248</v>
      </c>
      <c r="E1577" s="1">
        <v>62723</v>
      </c>
      <c r="F1577" s="4" t="s">
        <v>8</v>
      </c>
    </row>
    <row r="1578" spans="1:6" x14ac:dyDescent="0.25">
      <c r="A1578" s="3">
        <v>2019</v>
      </c>
      <c r="B1578" s="1" t="s">
        <v>58</v>
      </c>
      <c r="C1578" s="1" t="s">
        <v>51</v>
      </c>
      <c r="D1578" s="1">
        <v>1105</v>
      </c>
      <c r="E1578" s="1">
        <v>64004</v>
      </c>
      <c r="F1578" s="4" t="s">
        <v>8</v>
      </c>
    </row>
    <row r="1579" spans="1:6" x14ac:dyDescent="0.25">
      <c r="A1579" s="3">
        <v>2019</v>
      </c>
      <c r="B1579" s="1" t="s">
        <v>58</v>
      </c>
      <c r="C1579" s="1" t="s">
        <v>52</v>
      </c>
      <c r="D1579" s="1">
        <v>6475</v>
      </c>
      <c r="E1579" s="1">
        <v>63894</v>
      </c>
      <c r="F1579" s="4" t="s">
        <v>10</v>
      </c>
    </row>
    <row r="1580" spans="1:6" x14ac:dyDescent="0.25">
      <c r="A1580" s="3">
        <v>2019</v>
      </c>
      <c r="B1580" s="1" t="s">
        <v>58</v>
      </c>
      <c r="C1580" s="1" t="s">
        <v>53</v>
      </c>
      <c r="D1580" s="1">
        <v>7671</v>
      </c>
      <c r="E1580" s="1">
        <v>82290</v>
      </c>
      <c r="F1580" s="4" t="s">
        <v>10</v>
      </c>
    </row>
    <row r="1581" spans="1:6" x14ac:dyDescent="0.25">
      <c r="A1581" s="3">
        <v>2019</v>
      </c>
      <c r="B1581" s="1" t="s">
        <v>58</v>
      </c>
      <c r="C1581" s="1" t="s">
        <v>54</v>
      </c>
      <c r="D1581" s="1">
        <v>1272</v>
      </c>
      <c r="E1581" s="1">
        <v>64624</v>
      </c>
      <c r="F1581" s="4" t="s">
        <v>8</v>
      </c>
    </row>
    <row r="1582" spans="1:6" x14ac:dyDescent="0.25">
      <c r="A1582" s="3">
        <v>2019</v>
      </c>
      <c r="B1582" s="1" t="s">
        <v>58</v>
      </c>
      <c r="C1582" s="1" t="s">
        <v>55</v>
      </c>
      <c r="D1582" s="1">
        <v>9356</v>
      </c>
      <c r="E1582" s="1">
        <v>63001</v>
      </c>
      <c r="F1582" s="4" t="s">
        <v>8</v>
      </c>
    </row>
    <row r="1583" spans="1:6" x14ac:dyDescent="0.25">
      <c r="A1583" s="3">
        <v>2019</v>
      </c>
      <c r="B1583" s="1" t="s">
        <v>58</v>
      </c>
      <c r="C1583" s="1" t="s">
        <v>56</v>
      </c>
      <c r="D1583" s="1">
        <v>598</v>
      </c>
      <c r="E1583" s="1">
        <v>71834</v>
      </c>
      <c r="F1583" s="4" t="s">
        <v>10</v>
      </c>
    </row>
    <row r="1584" spans="1:6" x14ac:dyDescent="0.25">
      <c r="A1584" s="3">
        <v>2019</v>
      </c>
      <c r="B1584" s="1" t="s">
        <v>59</v>
      </c>
      <c r="C1584" s="1" t="s">
        <v>7</v>
      </c>
      <c r="D1584" s="1">
        <v>32410</v>
      </c>
      <c r="E1584" s="1">
        <v>46518</v>
      </c>
      <c r="F1584" s="4" t="s">
        <v>10</v>
      </c>
    </row>
    <row r="1585" spans="1:6" x14ac:dyDescent="0.25">
      <c r="A1585" s="3">
        <v>2019</v>
      </c>
      <c r="B1585" s="1" t="s">
        <v>59</v>
      </c>
      <c r="C1585" s="1" t="s">
        <v>9</v>
      </c>
      <c r="D1585" s="1">
        <v>29489</v>
      </c>
      <c r="E1585" s="1">
        <v>51126</v>
      </c>
      <c r="F1585" s="4" t="s">
        <v>10</v>
      </c>
    </row>
    <row r="1586" spans="1:6" x14ac:dyDescent="0.25">
      <c r="A1586" s="3">
        <v>2019</v>
      </c>
      <c r="B1586" s="1" t="s">
        <v>59</v>
      </c>
      <c r="C1586" s="1" t="s">
        <v>11</v>
      </c>
      <c r="D1586" s="1">
        <v>21486</v>
      </c>
      <c r="E1586" s="1">
        <v>46275</v>
      </c>
      <c r="F1586" s="4" t="s">
        <v>10</v>
      </c>
    </row>
    <row r="1587" spans="1:6" x14ac:dyDescent="0.25">
      <c r="A1587" s="3">
        <v>2019</v>
      </c>
      <c r="B1587" s="1" t="s">
        <v>59</v>
      </c>
      <c r="C1587" s="1" t="s">
        <v>12</v>
      </c>
      <c r="D1587" s="1">
        <v>185826</v>
      </c>
      <c r="E1587" s="1">
        <v>57095</v>
      </c>
      <c r="F1587" s="4" t="s">
        <v>10</v>
      </c>
    </row>
    <row r="1588" spans="1:6" x14ac:dyDescent="0.25">
      <c r="A1588" s="3">
        <v>2019</v>
      </c>
      <c r="B1588" s="1" t="s">
        <v>59</v>
      </c>
      <c r="C1588" s="1" t="s">
        <v>13</v>
      </c>
      <c r="D1588" s="1">
        <v>35715</v>
      </c>
      <c r="E1588" s="1">
        <v>54601</v>
      </c>
      <c r="F1588" s="4" t="s">
        <v>8</v>
      </c>
    </row>
    <row r="1589" spans="1:6" x14ac:dyDescent="0.25">
      <c r="A1589" s="3">
        <v>2019</v>
      </c>
      <c r="B1589" s="1" t="s">
        <v>59</v>
      </c>
      <c r="C1589" s="1" t="s">
        <v>14</v>
      </c>
      <c r="D1589" s="1">
        <v>25027</v>
      </c>
      <c r="E1589" s="1">
        <v>56064</v>
      </c>
      <c r="F1589" s="4" t="s">
        <v>8</v>
      </c>
    </row>
    <row r="1590" spans="1:6" x14ac:dyDescent="0.25">
      <c r="A1590" s="3">
        <v>2019</v>
      </c>
      <c r="B1590" s="1" t="s">
        <v>59</v>
      </c>
      <c r="C1590" s="1" t="s">
        <v>15</v>
      </c>
      <c r="D1590" s="1">
        <v>6681</v>
      </c>
      <c r="E1590" s="1">
        <v>45700</v>
      </c>
      <c r="F1590" s="4" t="s">
        <v>10</v>
      </c>
    </row>
    <row r="1591" spans="1:6" x14ac:dyDescent="0.25">
      <c r="A1591" s="3">
        <v>2019</v>
      </c>
      <c r="B1591" s="1" t="s">
        <v>59</v>
      </c>
      <c r="C1591" s="1" t="s">
        <v>16</v>
      </c>
      <c r="D1591" s="1">
        <v>139501</v>
      </c>
      <c r="E1591" s="1">
        <v>49229</v>
      </c>
      <c r="F1591" s="4" t="s">
        <v>8</v>
      </c>
    </row>
    <row r="1592" spans="1:6" x14ac:dyDescent="0.25">
      <c r="A1592" s="3">
        <v>2019</v>
      </c>
      <c r="B1592" s="1" t="s">
        <v>59</v>
      </c>
      <c r="C1592" s="1" t="s">
        <v>17</v>
      </c>
      <c r="D1592" s="1">
        <v>60382</v>
      </c>
      <c r="E1592" s="1">
        <v>54763</v>
      </c>
      <c r="F1592" s="4" t="s">
        <v>8</v>
      </c>
    </row>
    <row r="1593" spans="1:6" x14ac:dyDescent="0.25">
      <c r="A1593" s="3">
        <v>2019</v>
      </c>
      <c r="B1593" s="1" t="s">
        <v>59</v>
      </c>
      <c r="C1593" s="1" t="s">
        <v>18</v>
      </c>
      <c r="D1593" s="1">
        <v>11706</v>
      </c>
      <c r="E1593" s="1">
        <v>44856</v>
      </c>
      <c r="F1593" s="4" t="s">
        <v>10</v>
      </c>
    </row>
    <row r="1594" spans="1:6" x14ac:dyDescent="0.25">
      <c r="A1594" s="3">
        <v>2019</v>
      </c>
      <c r="B1594" s="1" t="s">
        <v>59</v>
      </c>
      <c r="C1594" s="1" t="s">
        <v>19</v>
      </c>
      <c r="D1594" s="1">
        <v>77273</v>
      </c>
      <c r="E1594" s="1">
        <v>56025</v>
      </c>
      <c r="F1594" s="4" t="s">
        <v>10</v>
      </c>
    </row>
    <row r="1595" spans="1:6" x14ac:dyDescent="0.25">
      <c r="A1595" s="3">
        <v>2019</v>
      </c>
      <c r="B1595" s="1" t="s">
        <v>59</v>
      </c>
      <c r="C1595" s="1" t="s">
        <v>20</v>
      </c>
      <c r="D1595" s="1">
        <v>40630</v>
      </c>
      <c r="E1595" s="1">
        <v>46479</v>
      </c>
      <c r="F1595" s="4" t="s">
        <v>8</v>
      </c>
    </row>
    <row r="1596" spans="1:6" x14ac:dyDescent="0.25">
      <c r="A1596" s="3">
        <v>2019</v>
      </c>
      <c r="B1596" s="1" t="s">
        <v>59</v>
      </c>
      <c r="C1596" s="1" t="s">
        <v>21</v>
      </c>
      <c r="D1596" s="1">
        <v>23446</v>
      </c>
      <c r="E1596" s="1">
        <v>45025</v>
      </c>
      <c r="F1596" s="4" t="s">
        <v>8</v>
      </c>
    </row>
    <row r="1597" spans="1:6" x14ac:dyDescent="0.25">
      <c r="A1597" s="3">
        <v>2019</v>
      </c>
      <c r="B1597" s="1" t="s">
        <v>59</v>
      </c>
      <c r="C1597" s="1" t="s">
        <v>22</v>
      </c>
      <c r="D1597" s="1">
        <v>20676</v>
      </c>
      <c r="E1597" s="1">
        <v>46705</v>
      </c>
      <c r="F1597" s="4" t="s">
        <v>10</v>
      </c>
    </row>
    <row r="1598" spans="1:6" x14ac:dyDescent="0.25">
      <c r="A1598" s="3">
        <v>2019</v>
      </c>
      <c r="B1598" s="1" t="s">
        <v>59</v>
      </c>
      <c r="C1598" s="1" t="s">
        <v>23</v>
      </c>
      <c r="D1598" s="1">
        <v>27941</v>
      </c>
      <c r="E1598" s="1">
        <v>47261</v>
      </c>
      <c r="F1598" s="4" t="s">
        <v>8</v>
      </c>
    </row>
    <row r="1599" spans="1:6" x14ac:dyDescent="0.25">
      <c r="A1599" s="3">
        <v>2019</v>
      </c>
      <c r="B1599" s="1" t="s">
        <v>59</v>
      </c>
      <c r="C1599" s="1" t="s">
        <v>24</v>
      </c>
      <c r="D1599" s="1">
        <v>30444</v>
      </c>
      <c r="E1599" s="1">
        <v>46938</v>
      </c>
      <c r="F1599" s="4" t="s">
        <v>10</v>
      </c>
    </row>
    <row r="1600" spans="1:6" x14ac:dyDescent="0.25">
      <c r="A1600" s="3">
        <v>2019</v>
      </c>
      <c r="B1600" s="1" t="s">
        <v>59</v>
      </c>
      <c r="C1600" s="1" t="s">
        <v>25</v>
      </c>
      <c r="D1600" s="1">
        <v>11060</v>
      </c>
      <c r="E1600" s="1">
        <v>42287</v>
      </c>
      <c r="F1600" s="4" t="s">
        <v>8</v>
      </c>
    </row>
    <row r="1601" spans="1:6" x14ac:dyDescent="0.25">
      <c r="A1601" s="3">
        <v>2019</v>
      </c>
      <c r="B1601" s="1" t="s">
        <v>59</v>
      </c>
      <c r="C1601" s="1" t="s">
        <v>26</v>
      </c>
      <c r="D1601" s="1">
        <v>33064</v>
      </c>
      <c r="E1601" s="1">
        <v>51367</v>
      </c>
      <c r="F1601" s="4" t="s">
        <v>8</v>
      </c>
    </row>
    <row r="1602" spans="1:6" x14ac:dyDescent="0.25">
      <c r="A1602" s="3">
        <v>2019</v>
      </c>
      <c r="B1602" s="1" t="s">
        <v>59</v>
      </c>
      <c r="C1602" s="1" t="s">
        <v>27</v>
      </c>
      <c r="D1602" s="1">
        <v>42906</v>
      </c>
      <c r="E1602" s="1">
        <v>57500</v>
      </c>
      <c r="F1602" s="4" t="s">
        <v>10</v>
      </c>
    </row>
    <row r="1603" spans="1:6" x14ac:dyDescent="0.25">
      <c r="A1603" s="3">
        <v>2019</v>
      </c>
      <c r="B1603" s="1" t="s">
        <v>59</v>
      </c>
      <c r="C1603" s="1" t="s">
        <v>28</v>
      </c>
      <c r="D1603" s="1">
        <v>52149</v>
      </c>
      <c r="E1603" s="1">
        <v>51628</v>
      </c>
      <c r="F1603" s="4" t="s">
        <v>10</v>
      </c>
    </row>
    <row r="1604" spans="1:6" x14ac:dyDescent="0.25">
      <c r="A1604" s="3">
        <v>2019</v>
      </c>
      <c r="B1604" s="1" t="s">
        <v>59</v>
      </c>
      <c r="C1604" s="1" t="s">
        <v>29</v>
      </c>
      <c r="D1604" s="1">
        <v>36334</v>
      </c>
      <c r="E1604" s="1">
        <v>54273</v>
      </c>
      <c r="F1604" s="4" t="s">
        <v>8</v>
      </c>
    </row>
    <row r="1605" spans="1:6" x14ac:dyDescent="0.25">
      <c r="A1605" s="3">
        <v>2019</v>
      </c>
      <c r="B1605" s="1" t="s">
        <v>59</v>
      </c>
      <c r="C1605" s="1" t="s">
        <v>30</v>
      </c>
      <c r="D1605" s="1">
        <v>19589</v>
      </c>
      <c r="E1605" s="1">
        <v>41324</v>
      </c>
      <c r="F1605" s="4" t="s">
        <v>8</v>
      </c>
    </row>
    <row r="1606" spans="1:6" x14ac:dyDescent="0.25">
      <c r="A1606" s="3">
        <v>2019</v>
      </c>
      <c r="B1606" s="1" t="s">
        <v>59</v>
      </c>
      <c r="C1606" s="1" t="s">
        <v>31</v>
      </c>
      <c r="D1606" s="1">
        <v>40324</v>
      </c>
      <c r="E1606" s="1">
        <v>47095</v>
      </c>
      <c r="F1606" s="4" t="s">
        <v>10</v>
      </c>
    </row>
    <row r="1607" spans="1:6" x14ac:dyDescent="0.25">
      <c r="A1607" s="3">
        <v>2019</v>
      </c>
      <c r="B1607" s="1" t="s">
        <v>59</v>
      </c>
      <c r="C1607" s="1" t="s">
        <v>32</v>
      </c>
      <c r="D1607" s="1">
        <v>9270</v>
      </c>
      <c r="E1607" s="1">
        <v>44067</v>
      </c>
      <c r="F1607" s="4" t="s">
        <v>10</v>
      </c>
    </row>
    <row r="1608" spans="1:6" x14ac:dyDescent="0.25">
      <c r="A1608" s="3">
        <v>2019</v>
      </c>
      <c r="B1608" s="1" t="s">
        <v>59</v>
      </c>
      <c r="C1608" s="1" t="s">
        <v>33</v>
      </c>
      <c r="D1608" s="1">
        <v>15024</v>
      </c>
      <c r="E1608" s="1">
        <v>44493</v>
      </c>
      <c r="F1608" s="4" t="s">
        <v>10</v>
      </c>
    </row>
    <row r="1609" spans="1:6" x14ac:dyDescent="0.25">
      <c r="A1609" s="3">
        <v>2019</v>
      </c>
      <c r="B1609" s="1" t="s">
        <v>59</v>
      </c>
      <c r="C1609" s="1" t="s">
        <v>34</v>
      </c>
      <c r="D1609" s="1">
        <v>15910</v>
      </c>
      <c r="E1609" s="1">
        <v>48847</v>
      </c>
      <c r="F1609" s="4" t="s">
        <v>10</v>
      </c>
    </row>
    <row r="1610" spans="1:6" x14ac:dyDescent="0.25">
      <c r="A1610" s="3">
        <v>2019</v>
      </c>
      <c r="B1610" s="1" t="s">
        <v>59</v>
      </c>
      <c r="C1610" s="1" t="s">
        <v>35</v>
      </c>
      <c r="D1610" s="1">
        <v>12612</v>
      </c>
      <c r="E1610" s="1">
        <v>52101</v>
      </c>
      <c r="F1610" s="4" t="s">
        <v>10</v>
      </c>
    </row>
    <row r="1611" spans="1:6" x14ac:dyDescent="0.25">
      <c r="A1611" s="3">
        <v>2019</v>
      </c>
      <c r="B1611" s="1" t="s">
        <v>59</v>
      </c>
      <c r="C1611" s="1" t="s">
        <v>36</v>
      </c>
      <c r="D1611" s="1">
        <v>53977</v>
      </c>
      <c r="E1611" s="1">
        <v>58631</v>
      </c>
      <c r="F1611" s="4" t="s">
        <v>8</v>
      </c>
    </row>
    <row r="1612" spans="1:6" x14ac:dyDescent="0.25">
      <c r="A1612" s="3">
        <v>2019</v>
      </c>
      <c r="B1612" s="1" t="s">
        <v>59</v>
      </c>
      <c r="C1612" s="1" t="s">
        <v>37</v>
      </c>
      <c r="D1612" s="1">
        <v>10538</v>
      </c>
      <c r="E1612" s="1">
        <v>42519</v>
      </c>
      <c r="F1612" s="4" t="s">
        <v>8</v>
      </c>
    </row>
    <row r="1613" spans="1:6" x14ac:dyDescent="0.25">
      <c r="A1613" s="3">
        <v>2019</v>
      </c>
      <c r="B1613" s="1" t="s">
        <v>59</v>
      </c>
      <c r="C1613" s="1" t="s">
        <v>38</v>
      </c>
      <c r="D1613" s="1">
        <v>126549</v>
      </c>
      <c r="E1613" s="1">
        <v>56389</v>
      </c>
      <c r="F1613" s="4" t="s">
        <v>10</v>
      </c>
    </row>
    <row r="1614" spans="1:6" x14ac:dyDescent="0.25">
      <c r="A1614" s="3">
        <v>2019</v>
      </c>
      <c r="B1614" s="1" t="s">
        <v>59</v>
      </c>
      <c r="C1614" s="1" t="s">
        <v>39</v>
      </c>
      <c r="D1614" s="1">
        <v>61042</v>
      </c>
      <c r="E1614" s="1">
        <v>47845</v>
      </c>
      <c r="F1614" s="4" t="s">
        <v>8</v>
      </c>
    </row>
    <row r="1615" spans="1:6" x14ac:dyDescent="0.25">
      <c r="A1615" s="3">
        <v>2019</v>
      </c>
      <c r="B1615" s="1" t="s">
        <v>59</v>
      </c>
      <c r="C1615" s="1" t="s">
        <v>40</v>
      </c>
      <c r="D1615" s="1">
        <v>7819</v>
      </c>
      <c r="E1615" s="1">
        <v>53910</v>
      </c>
      <c r="F1615" s="4" t="s">
        <v>8</v>
      </c>
    </row>
    <row r="1616" spans="1:6" x14ac:dyDescent="0.25">
      <c r="A1616" s="3">
        <v>2019</v>
      </c>
      <c r="B1616" s="1" t="s">
        <v>59</v>
      </c>
      <c r="C1616" s="1" t="s">
        <v>41</v>
      </c>
      <c r="D1616" s="1">
        <v>68763</v>
      </c>
      <c r="E1616" s="1">
        <v>48564</v>
      </c>
      <c r="F1616" s="4" t="s">
        <v>10</v>
      </c>
    </row>
    <row r="1617" spans="1:6" x14ac:dyDescent="0.25">
      <c r="A1617" s="3">
        <v>2019</v>
      </c>
      <c r="B1617" s="1" t="s">
        <v>59</v>
      </c>
      <c r="C1617" s="1" t="s">
        <v>42</v>
      </c>
      <c r="D1617" s="1">
        <v>23838</v>
      </c>
      <c r="E1617" s="1">
        <v>47040</v>
      </c>
      <c r="F1617" s="4" t="s">
        <v>10</v>
      </c>
    </row>
    <row r="1618" spans="1:6" x14ac:dyDescent="0.25">
      <c r="A1618" s="3">
        <v>2019</v>
      </c>
      <c r="B1618" s="1" t="s">
        <v>59</v>
      </c>
      <c r="C1618" s="1" t="s">
        <v>43</v>
      </c>
      <c r="D1618" s="1">
        <v>26684</v>
      </c>
      <c r="E1618" s="1">
        <v>48870</v>
      </c>
      <c r="F1618" s="4" t="s">
        <v>8</v>
      </c>
    </row>
    <row r="1619" spans="1:6" x14ac:dyDescent="0.25">
      <c r="A1619" s="3">
        <v>2019</v>
      </c>
      <c r="B1619" s="1" t="s">
        <v>59</v>
      </c>
      <c r="C1619" s="1" t="s">
        <v>44</v>
      </c>
      <c r="D1619" s="1">
        <v>75374</v>
      </c>
      <c r="E1619" s="1">
        <v>49972</v>
      </c>
      <c r="F1619" s="4" t="s">
        <v>8</v>
      </c>
    </row>
    <row r="1620" spans="1:6" x14ac:dyDescent="0.25">
      <c r="A1620" s="3">
        <v>2019</v>
      </c>
      <c r="B1620" s="1" t="s">
        <v>59</v>
      </c>
      <c r="C1620" s="1" t="s">
        <v>45</v>
      </c>
      <c r="D1620" s="1">
        <v>7674</v>
      </c>
      <c r="E1620" s="1">
        <v>48503</v>
      </c>
      <c r="F1620" s="4" t="s">
        <v>10</v>
      </c>
    </row>
    <row r="1621" spans="1:6" x14ac:dyDescent="0.25">
      <c r="A1621" s="3">
        <v>2019</v>
      </c>
      <c r="B1621" s="1" t="s">
        <v>59</v>
      </c>
      <c r="C1621" s="1" t="s">
        <v>46</v>
      </c>
      <c r="D1621" s="1">
        <v>29784</v>
      </c>
      <c r="E1621" s="1">
        <v>44973</v>
      </c>
      <c r="F1621" s="4" t="s">
        <v>8</v>
      </c>
    </row>
    <row r="1622" spans="1:6" x14ac:dyDescent="0.25">
      <c r="A1622" s="3">
        <v>2019</v>
      </c>
      <c r="B1622" s="1" t="s">
        <v>59</v>
      </c>
      <c r="C1622" s="1" t="s">
        <v>47</v>
      </c>
      <c r="D1622" s="1">
        <v>8036</v>
      </c>
      <c r="E1622" s="1">
        <v>44278</v>
      </c>
      <c r="F1622" s="4" t="s">
        <v>10</v>
      </c>
    </row>
    <row r="1623" spans="1:6" x14ac:dyDescent="0.25">
      <c r="A1623" s="3">
        <v>2019</v>
      </c>
      <c r="B1623" s="1" t="s">
        <v>59</v>
      </c>
      <c r="C1623" s="1" t="s">
        <v>48</v>
      </c>
      <c r="D1623" s="1">
        <v>39250</v>
      </c>
      <c r="E1623" s="1">
        <v>50773</v>
      </c>
      <c r="F1623" s="4" t="s">
        <v>8</v>
      </c>
    </row>
    <row r="1624" spans="1:6" x14ac:dyDescent="0.25">
      <c r="A1624" s="3">
        <v>2019</v>
      </c>
      <c r="B1624" s="1" t="s">
        <v>59</v>
      </c>
      <c r="C1624" s="1" t="s">
        <v>49</v>
      </c>
      <c r="D1624" s="1">
        <v>145842</v>
      </c>
      <c r="E1624" s="1">
        <v>56316</v>
      </c>
      <c r="F1624" s="4" t="s">
        <v>8</v>
      </c>
    </row>
    <row r="1625" spans="1:6" x14ac:dyDescent="0.25">
      <c r="A1625" s="3">
        <v>2019</v>
      </c>
      <c r="B1625" s="1" t="s">
        <v>59</v>
      </c>
      <c r="C1625" s="1" t="s">
        <v>50</v>
      </c>
      <c r="D1625" s="1">
        <v>19048</v>
      </c>
      <c r="E1625" s="1">
        <v>48378</v>
      </c>
      <c r="F1625" s="4" t="s">
        <v>10</v>
      </c>
    </row>
    <row r="1626" spans="1:6" x14ac:dyDescent="0.25">
      <c r="A1626" s="3">
        <v>2019</v>
      </c>
      <c r="B1626" s="1" t="s">
        <v>59</v>
      </c>
      <c r="C1626" s="1" t="s">
        <v>51</v>
      </c>
      <c r="D1626" s="1">
        <v>5138</v>
      </c>
      <c r="E1626" s="1">
        <v>44650</v>
      </c>
      <c r="F1626" s="4" t="s">
        <v>10</v>
      </c>
    </row>
    <row r="1627" spans="1:6" x14ac:dyDescent="0.25">
      <c r="A1627" s="3">
        <v>2019</v>
      </c>
      <c r="B1627" s="1" t="s">
        <v>59</v>
      </c>
      <c r="C1627" s="1" t="s">
        <v>52</v>
      </c>
      <c r="D1627" s="1">
        <v>42996</v>
      </c>
      <c r="E1627" s="1">
        <v>48291</v>
      </c>
      <c r="F1627" s="4" t="s">
        <v>8</v>
      </c>
    </row>
    <row r="1628" spans="1:6" x14ac:dyDescent="0.25">
      <c r="A1628" s="3">
        <v>2019</v>
      </c>
      <c r="B1628" s="1" t="s">
        <v>59</v>
      </c>
      <c r="C1628" s="1" t="s">
        <v>53</v>
      </c>
      <c r="D1628" s="1">
        <v>39715</v>
      </c>
      <c r="E1628" s="1">
        <v>64924</v>
      </c>
      <c r="F1628" s="4" t="s">
        <v>8</v>
      </c>
    </row>
    <row r="1629" spans="1:6" x14ac:dyDescent="0.25">
      <c r="A1629" s="3">
        <v>2019</v>
      </c>
      <c r="B1629" s="1" t="s">
        <v>59</v>
      </c>
      <c r="C1629" s="1" t="s">
        <v>54</v>
      </c>
      <c r="D1629" s="1">
        <v>10925</v>
      </c>
      <c r="E1629" s="1">
        <v>43489</v>
      </c>
      <c r="F1629" s="4" t="s">
        <v>10</v>
      </c>
    </row>
    <row r="1630" spans="1:6" x14ac:dyDescent="0.25">
      <c r="A1630" s="3">
        <v>2019</v>
      </c>
      <c r="B1630" s="1" t="s">
        <v>59</v>
      </c>
      <c r="C1630" s="1" t="s">
        <v>55</v>
      </c>
      <c r="D1630" s="1">
        <v>35433</v>
      </c>
      <c r="E1630" s="1">
        <v>45831</v>
      </c>
      <c r="F1630" s="4" t="s">
        <v>10</v>
      </c>
    </row>
    <row r="1631" spans="1:6" x14ac:dyDescent="0.25">
      <c r="A1631" s="3">
        <v>2019</v>
      </c>
      <c r="B1631" s="1" t="s">
        <v>59</v>
      </c>
      <c r="C1631" s="1" t="s">
        <v>56</v>
      </c>
      <c r="D1631" s="1">
        <v>4822</v>
      </c>
      <c r="E1631" s="1">
        <v>46999</v>
      </c>
      <c r="F1631" s="4" t="s">
        <v>10</v>
      </c>
    </row>
    <row r="1632" spans="1:6" x14ac:dyDescent="0.25">
      <c r="A1632" s="3">
        <v>2019</v>
      </c>
      <c r="B1632" s="1" t="s">
        <v>60</v>
      </c>
      <c r="C1632" s="1" t="s">
        <v>7</v>
      </c>
      <c r="D1632" s="1">
        <v>1969</v>
      </c>
      <c r="E1632" s="1">
        <v>64932</v>
      </c>
      <c r="F1632" s="4" t="s">
        <v>10</v>
      </c>
    </row>
    <row r="1633" spans="1:6" x14ac:dyDescent="0.25">
      <c r="A1633" s="3">
        <v>2019</v>
      </c>
      <c r="B1633" s="1" t="s">
        <v>60</v>
      </c>
      <c r="C1633" s="1" t="s">
        <v>9</v>
      </c>
      <c r="D1633" s="1">
        <v>2461</v>
      </c>
      <c r="E1633" s="1">
        <v>77171</v>
      </c>
      <c r="F1633" s="4" t="s">
        <v>10</v>
      </c>
    </row>
    <row r="1634" spans="1:6" x14ac:dyDescent="0.25">
      <c r="A1634" s="3">
        <v>2019</v>
      </c>
      <c r="B1634" s="1" t="s">
        <v>60</v>
      </c>
      <c r="C1634" s="1" t="s">
        <v>11</v>
      </c>
      <c r="D1634" s="1">
        <v>1123</v>
      </c>
      <c r="E1634" s="1">
        <v>62682</v>
      </c>
      <c r="F1634" s="4" t="s">
        <v>8</v>
      </c>
    </row>
    <row r="1635" spans="1:6" x14ac:dyDescent="0.25">
      <c r="A1635" s="3">
        <v>2019</v>
      </c>
      <c r="B1635" s="1" t="s">
        <v>60</v>
      </c>
      <c r="C1635" s="1" t="s">
        <v>12</v>
      </c>
      <c r="D1635" s="1">
        <v>22519</v>
      </c>
      <c r="E1635" s="1">
        <v>178309</v>
      </c>
      <c r="F1635" s="4" t="s">
        <v>8</v>
      </c>
    </row>
    <row r="1636" spans="1:6" x14ac:dyDescent="0.25">
      <c r="A1636" s="3">
        <v>2019</v>
      </c>
      <c r="B1636" s="1" t="s">
        <v>60</v>
      </c>
      <c r="C1636" s="1" t="s">
        <v>13</v>
      </c>
      <c r="D1636" s="1">
        <v>3891</v>
      </c>
      <c r="E1636" s="1">
        <v>106781</v>
      </c>
      <c r="F1636" s="4" t="s">
        <v>10</v>
      </c>
    </row>
    <row r="1637" spans="1:6" x14ac:dyDescent="0.25">
      <c r="A1637" s="3">
        <v>2019</v>
      </c>
      <c r="B1637" s="1" t="s">
        <v>60</v>
      </c>
      <c r="C1637" s="1" t="s">
        <v>14</v>
      </c>
      <c r="D1637" s="1">
        <v>2146</v>
      </c>
      <c r="E1637" s="1">
        <v>109094</v>
      </c>
      <c r="F1637" s="4" t="s">
        <v>8</v>
      </c>
    </row>
    <row r="1638" spans="1:6" x14ac:dyDescent="0.25">
      <c r="A1638" s="3">
        <v>2019</v>
      </c>
      <c r="B1638" s="1" t="s">
        <v>60</v>
      </c>
      <c r="C1638" s="1" t="s">
        <v>15</v>
      </c>
      <c r="D1638" s="1">
        <v>409</v>
      </c>
      <c r="E1638" s="1">
        <v>70686</v>
      </c>
      <c r="F1638" s="4" t="s">
        <v>8</v>
      </c>
    </row>
    <row r="1639" spans="1:6" x14ac:dyDescent="0.25">
      <c r="A1639" s="3">
        <v>2019</v>
      </c>
      <c r="B1639" s="1" t="s">
        <v>60</v>
      </c>
      <c r="C1639" s="1" t="s">
        <v>16</v>
      </c>
      <c r="D1639" s="1">
        <v>10983</v>
      </c>
      <c r="E1639" s="1">
        <v>86305</v>
      </c>
      <c r="F1639" s="4" t="s">
        <v>10</v>
      </c>
    </row>
    <row r="1640" spans="1:6" x14ac:dyDescent="0.25">
      <c r="A1640" s="3">
        <v>2019</v>
      </c>
      <c r="B1640" s="1" t="s">
        <v>60</v>
      </c>
      <c r="C1640" s="1" t="s">
        <v>17</v>
      </c>
      <c r="D1640" s="1">
        <v>4911</v>
      </c>
      <c r="E1640" s="1">
        <v>102306</v>
      </c>
      <c r="F1640" s="4" t="s">
        <v>10</v>
      </c>
    </row>
    <row r="1641" spans="1:6" x14ac:dyDescent="0.25">
      <c r="A1641" s="3">
        <v>2019</v>
      </c>
      <c r="B1641" s="1" t="s">
        <v>60</v>
      </c>
      <c r="C1641" s="1" t="s">
        <v>18</v>
      </c>
      <c r="D1641" s="1">
        <v>1175</v>
      </c>
      <c r="E1641" s="1">
        <v>57032</v>
      </c>
      <c r="F1641" s="4" t="s">
        <v>8</v>
      </c>
    </row>
    <row r="1642" spans="1:6" x14ac:dyDescent="0.25">
      <c r="A1642" s="3">
        <v>2019</v>
      </c>
      <c r="B1642" s="1" t="s">
        <v>60</v>
      </c>
      <c r="C1642" s="1" t="s">
        <v>19</v>
      </c>
      <c r="D1642" s="1">
        <v>6534</v>
      </c>
      <c r="E1642" s="1">
        <v>91328</v>
      </c>
      <c r="F1642" s="4" t="s">
        <v>8</v>
      </c>
    </row>
    <row r="1643" spans="1:6" x14ac:dyDescent="0.25">
      <c r="A1643" s="3">
        <v>2019</v>
      </c>
      <c r="B1643" s="1" t="s">
        <v>60</v>
      </c>
      <c r="C1643" s="1" t="s">
        <v>20</v>
      </c>
      <c r="D1643" s="1">
        <v>2019</v>
      </c>
      <c r="E1643" s="1">
        <v>65391</v>
      </c>
      <c r="F1643" s="4" t="s">
        <v>10</v>
      </c>
    </row>
    <row r="1644" spans="1:6" x14ac:dyDescent="0.25">
      <c r="A1644" s="3">
        <v>2019</v>
      </c>
      <c r="B1644" s="1" t="s">
        <v>60</v>
      </c>
      <c r="C1644" s="1" t="s">
        <v>21</v>
      </c>
      <c r="D1644" s="1">
        <v>1698</v>
      </c>
      <c r="E1644" s="1">
        <v>61957</v>
      </c>
      <c r="F1644" s="4" t="s">
        <v>8</v>
      </c>
    </row>
    <row r="1645" spans="1:6" x14ac:dyDescent="0.25">
      <c r="A1645" s="3">
        <v>2019</v>
      </c>
      <c r="B1645" s="1" t="s">
        <v>60</v>
      </c>
      <c r="C1645" s="1" t="s">
        <v>22</v>
      </c>
      <c r="D1645" s="1">
        <v>1260</v>
      </c>
      <c r="E1645" s="1">
        <v>67084</v>
      </c>
      <c r="F1645" s="4" t="s">
        <v>10</v>
      </c>
    </row>
    <row r="1646" spans="1:6" x14ac:dyDescent="0.25">
      <c r="A1646" s="3">
        <v>2019</v>
      </c>
      <c r="B1646" s="1" t="s">
        <v>60</v>
      </c>
      <c r="C1646" s="1" t="s">
        <v>23</v>
      </c>
      <c r="D1646" s="1">
        <v>1697</v>
      </c>
      <c r="E1646" s="1">
        <v>60857</v>
      </c>
      <c r="F1646" s="4" t="s">
        <v>8</v>
      </c>
    </row>
    <row r="1647" spans="1:6" x14ac:dyDescent="0.25">
      <c r="A1647" s="3">
        <v>2019</v>
      </c>
      <c r="B1647" s="1" t="s">
        <v>60</v>
      </c>
      <c r="C1647" s="1" t="s">
        <v>24</v>
      </c>
      <c r="D1647" s="1">
        <v>1650</v>
      </c>
      <c r="E1647" s="1">
        <v>61038</v>
      </c>
      <c r="F1647" s="4" t="s">
        <v>8</v>
      </c>
    </row>
    <row r="1648" spans="1:6" x14ac:dyDescent="0.25">
      <c r="A1648" s="3">
        <v>2019</v>
      </c>
      <c r="B1648" s="1" t="s">
        <v>60</v>
      </c>
      <c r="C1648" s="1" t="s">
        <v>25</v>
      </c>
      <c r="D1648" s="1">
        <v>843</v>
      </c>
      <c r="E1648" s="1">
        <v>58561</v>
      </c>
      <c r="F1648" s="4" t="s">
        <v>10</v>
      </c>
    </row>
    <row r="1649" spans="1:6" x14ac:dyDescent="0.25">
      <c r="A1649" s="3">
        <v>2019</v>
      </c>
      <c r="B1649" s="1" t="s">
        <v>60</v>
      </c>
      <c r="C1649" s="1" t="s">
        <v>26</v>
      </c>
      <c r="D1649" s="1">
        <v>2719</v>
      </c>
      <c r="E1649" s="1">
        <v>94009</v>
      </c>
      <c r="F1649" s="4" t="s">
        <v>10</v>
      </c>
    </row>
    <row r="1650" spans="1:6" x14ac:dyDescent="0.25">
      <c r="A1650" s="3">
        <v>2019</v>
      </c>
      <c r="B1650" s="1" t="s">
        <v>60</v>
      </c>
      <c r="C1650" s="1" t="s">
        <v>27</v>
      </c>
      <c r="D1650" s="1">
        <v>5143</v>
      </c>
      <c r="E1650" s="1">
        <v>120166</v>
      </c>
      <c r="F1650" s="4" t="s">
        <v>8</v>
      </c>
    </row>
    <row r="1651" spans="1:6" x14ac:dyDescent="0.25">
      <c r="A1651" s="3">
        <v>2019</v>
      </c>
      <c r="B1651" s="1" t="s">
        <v>60</v>
      </c>
      <c r="C1651" s="1" t="s">
        <v>28</v>
      </c>
      <c r="D1651" s="1">
        <v>5934</v>
      </c>
      <c r="E1651" s="1">
        <v>76884</v>
      </c>
      <c r="F1651" s="4" t="s">
        <v>8</v>
      </c>
    </row>
    <row r="1652" spans="1:6" x14ac:dyDescent="0.25">
      <c r="A1652" s="3">
        <v>2019</v>
      </c>
      <c r="B1652" s="1" t="s">
        <v>60</v>
      </c>
      <c r="C1652" s="1" t="s">
        <v>29</v>
      </c>
      <c r="D1652" s="1">
        <v>3663</v>
      </c>
      <c r="E1652" s="1">
        <v>81459</v>
      </c>
      <c r="F1652" s="4" t="s">
        <v>10</v>
      </c>
    </row>
    <row r="1653" spans="1:6" x14ac:dyDescent="0.25">
      <c r="A1653" s="3">
        <v>2019</v>
      </c>
      <c r="B1653" s="1" t="s">
        <v>60</v>
      </c>
      <c r="C1653" s="1" t="s">
        <v>30</v>
      </c>
      <c r="D1653" s="1">
        <v>962</v>
      </c>
      <c r="E1653" s="1">
        <v>54002</v>
      </c>
      <c r="F1653" s="4" t="s">
        <v>10</v>
      </c>
    </row>
    <row r="1654" spans="1:6" x14ac:dyDescent="0.25">
      <c r="A1654" s="3">
        <v>2019</v>
      </c>
      <c r="B1654" s="1" t="s">
        <v>60</v>
      </c>
      <c r="C1654" s="1" t="s">
        <v>31</v>
      </c>
      <c r="D1654" s="1">
        <v>3051</v>
      </c>
      <c r="E1654" s="1">
        <v>79665</v>
      </c>
      <c r="F1654" s="4" t="s">
        <v>10</v>
      </c>
    </row>
    <row r="1655" spans="1:6" x14ac:dyDescent="0.25">
      <c r="A1655" s="3">
        <v>2019</v>
      </c>
      <c r="B1655" s="1" t="s">
        <v>60</v>
      </c>
      <c r="C1655" s="1" t="s">
        <v>32</v>
      </c>
      <c r="D1655" s="1">
        <v>759</v>
      </c>
      <c r="E1655" s="1">
        <v>57903</v>
      </c>
      <c r="F1655" s="4" t="s">
        <v>10</v>
      </c>
    </row>
    <row r="1656" spans="1:6" x14ac:dyDescent="0.25">
      <c r="A1656" s="3">
        <v>2019</v>
      </c>
      <c r="B1656" s="1" t="s">
        <v>60</v>
      </c>
      <c r="C1656" s="1" t="s">
        <v>33</v>
      </c>
      <c r="D1656" s="1">
        <v>964</v>
      </c>
      <c r="E1656" s="1">
        <v>67365</v>
      </c>
      <c r="F1656" s="4" t="s">
        <v>10</v>
      </c>
    </row>
    <row r="1657" spans="1:6" x14ac:dyDescent="0.25">
      <c r="A1657" s="3">
        <v>2019</v>
      </c>
      <c r="B1657" s="1" t="s">
        <v>60</v>
      </c>
      <c r="C1657" s="1" t="s">
        <v>34</v>
      </c>
      <c r="D1657" s="1">
        <v>1440</v>
      </c>
      <c r="E1657" s="1">
        <v>71866</v>
      </c>
      <c r="F1657" s="4" t="s">
        <v>8</v>
      </c>
    </row>
    <row r="1658" spans="1:6" x14ac:dyDescent="0.25">
      <c r="A1658" s="3">
        <v>2019</v>
      </c>
      <c r="B1658" s="1" t="s">
        <v>60</v>
      </c>
      <c r="C1658" s="1" t="s">
        <v>35</v>
      </c>
      <c r="D1658" s="1">
        <v>843</v>
      </c>
      <c r="E1658" s="1">
        <v>94119</v>
      </c>
      <c r="F1658" s="4" t="s">
        <v>8</v>
      </c>
    </row>
    <row r="1659" spans="1:6" x14ac:dyDescent="0.25">
      <c r="A1659" s="3">
        <v>2019</v>
      </c>
      <c r="B1659" s="1" t="s">
        <v>60</v>
      </c>
      <c r="C1659" s="1" t="s">
        <v>36</v>
      </c>
      <c r="D1659" s="1">
        <v>3595</v>
      </c>
      <c r="E1659" s="1">
        <v>114638</v>
      </c>
      <c r="F1659" s="4" t="s">
        <v>10</v>
      </c>
    </row>
    <row r="1660" spans="1:6" x14ac:dyDescent="0.25">
      <c r="A1660" s="3">
        <v>2019</v>
      </c>
      <c r="B1660" s="1" t="s">
        <v>60</v>
      </c>
      <c r="C1660" s="1" t="s">
        <v>37</v>
      </c>
      <c r="D1660" s="1">
        <v>929</v>
      </c>
      <c r="E1660" s="1">
        <v>57009</v>
      </c>
      <c r="F1660" s="4" t="s">
        <v>8</v>
      </c>
    </row>
    <row r="1661" spans="1:6" x14ac:dyDescent="0.25">
      <c r="A1661" s="3">
        <v>2019</v>
      </c>
      <c r="B1661" s="1" t="s">
        <v>60</v>
      </c>
      <c r="C1661" s="1" t="s">
        <v>38</v>
      </c>
      <c r="D1661" s="1">
        <v>12397</v>
      </c>
      <c r="E1661" s="1">
        <v>125508</v>
      </c>
      <c r="F1661" s="4" t="s">
        <v>8</v>
      </c>
    </row>
    <row r="1662" spans="1:6" x14ac:dyDescent="0.25">
      <c r="A1662" s="3">
        <v>2019</v>
      </c>
      <c r="B1662" s="1" t="s">
        <v>60</v>
      </c>
      <c r="C1662" s="1" t="s">
        <v>39</v>
      </c>
      <c r="D1662" s="1">
        <v>5042</v>
      </c>
      <c r="E1662" s="1">
        <v>86496</v>
      </c>
      <c r="F1662" s="4" t="s">
        <v>10</v>
      </c>
    </row>
    <row r="1663" spans="1:6" x14ac:dyDescent="0.25">
      <c r="A1663" s="3">
        <v>2019</v>
      </c>
      <c r="B1663" s="1" t="s">
        <v>60</v>
      </c>
      <c r="C1663" s="1" t="s">
        <v>40</v>
      </c>
      <c r="D1663" s="1">
        <v>396</v>
      </c>
      <c r="E1663" s="1">
        <v>71114</v>
      </c>
      <c r="F1663" s="4" t="s">
        <v>10</v>
      </c>
    </row>
    <row r="1664" spans="1:6" x14ac:dyDescent="0.25">
      <c r="A1664" s="3">
        <v>2019</v>
      </c>
      <c r="B1664" s="1" t="s">
        <v>60</v>
      </c>
      <c r="C1664" s="1" t="s">
        <v>41</v>
      </c>
      <c r="D1664" s="1">
        <v>4456</v>
      </c>
      <c r="E1664" s="1">
        <v>73912</v>
      </c>
      <c r="F1664" s="4" t="s">
        <v>8</v>
      </c>
    </row>
    <row r="1665" spans="1:6" x14ac:dyDescent="0.25">
      <c r="A1665" s="3">
        <v>2019</v>
      </c>
      <c r="B1665" s="1" t="s">
        <v>60</v>
      </c>
      <c r="C1665" s="1" t="s">
        <v>42</v>
      </c>
      <c r="D1665" s="1">
        <v>1491</v>
      </c>
      <c r="E1665" s="1">
        <v>63922</v>
      </c>
      <c r="F1665" s="4" t="s">
        <v>8</v>
      </c>
    </row>
    <row r="1666" spans="1:6" x14ac:dyDescent="0.25">
      <c r="A1666" s="3">
        <v>2019</v>
      </c>
      <c r="B1666" s="1" t="s">
        <v>60</v>
      </c>
      <c r="C1666" s="1" t="s">
        <v>43</v>
      </c>
      <c r="D1666" s="1">
        <v>3521</v>
      </c>
      <c r="E1666" s="1">
        <v>86210</v>
      </c>
      <c r="F1666" s="4" t="s">
        <v>10</v>
      </c>
    </row>
    <row r="1667" spans="1:6" x14ac:dyDescent="0.25">
      <c r="A1667" s="3">
        <v>2019</v>
      </c>
      <c r="B1667" s="1" t="s">
        <v>60</v>
      </c>
      <c r="C1667" s="1" t="s">
        <v>44</v>
      </c>
      <c r="D1667" s="1">
        <v>4664</v>
      </c>
      <c r="E1667" s="1">
        <v>84987</v>
      </c>
      <c r="F1667" s="4" t="s">
        <v>8</v>
      </c>
    </row>
    <row r="1668" spans="1:6" x14ac:dyDescent="0.25">
      <c r="A1668" s="3">
        <v>2019</v>
      </c>
      <c r="B1668" s="1" t="s">
        <v>60</v>
      </c>
      <c r="C1668" s="1" t="s">
        <v>45</v>
      </c>
      <c r="D1668" s="1">
        <v>745</v>
      </c>
      <c r="E1668" s="1">
        <v>76660</v>
      </c>
      <c r="F1668" s="4" t="s">
        <v>10</v>
      </c>
    </row>
    <row r="1669" spans="1:6" x14ac:dyDescent="0.25">
      <c r="A1669" s="3">
        <v>2019</v>
      </c>
      <c r="B1669" s="1" t="s">
        <v>60</v>
      </c>
      <c r="C1669" s="1" t="s">
        <v>46</v>
      </c>
      <c r="D1669" s="1">
        <v>2430</v>
      </c>
      <c r="E1669" s="1">
        <v>67428</v>
      </c>
      <c r="F1669" s="4" t="s">
        <v>8</v>
      </c>
    </row>
    <row r="1670" spans="1:6" x14ac:dyDescent="0.25">
      <c r="A1670" s="3">
        <v>2019</v>
      </c>
      <c r="B1670" s="1" t="s">
        <v>60</v>
      </c>
      <c r="C1670" s="1" t="s">
        <v>47</v>
      </c>
      <c r="D1670" s="1">
        <v>561</v>
      </c>
      <c r="E1670" s="1">
        <v>53231</v>
      </c>
      <c r="F1670" s="4" t="s">
        <v>8</v>
      </c>
    </row>
    <row r="1671" spans="1:6" x14ac:dyDescent="0.25">
      <c r="A1671" s="3">
        <v>2019</v>
      </c>
      <c r="B1671" s="1" t="s">
        <v>60</v>
      </c>
      <c r="C1671" s="1" t="s">
        <v>48</v>
      </c>
      <c r="D1671" s="1">
        <v>3260</v>
      </c>
      <c r="E1671" s="1">
        <v>74381</v>
      </c>
      <c r="F1671" s="4" t="s">
        <v>10</v>
      </c>
    </row>
    <row r="1672" spans="1:6" x14ac:dyDescent="0.25">
      <c r="A1672" s="3">
        <v>2019</v>
      </c>
      <c r="B1672" s="1" t="s">
        <v>60</v>
      </c>
      <c r="C1672" s="1" t="s">
        <v>49</v>
      </c>
      <c r="D1672" s="1">
        <v>9521</v>
      </c>
      <c r="E1672" s="1">
        <v>90394</v>
      </c>
      <c r="F1672" s="4" t="s">
        <v>10</v>
      </c>
    </row>
    <row r="1673" spans="1:6" x14ac:dyDescent="0.25">
      <c r="A1673" s="3">
        <v>2019</v>
      </c>
      <c r="B1673" s="1" t="s">
        <v>60</v>
      </c>
      <c r="C1673" s="1" t="s">
        <v>50</v>
      </c>
      <c r="D1673" s="1">
        <v>2347</v>
      </c>
      <c r="E1673" s="1">
        <v>77167</v>
      </c>
      <c r="F1673" s="4" t="s">
        <v>8</v>
      </c>
    </row>
    <row r="1674" spans="1:6" x14ac:dyDescent="0.25">
      <c r="A1674" s="3">
        <v>2019</v>
      </c>
      <c r="B1674" s="1" t="s">
        <v>60</v>
      </c>
      <c r="C1674" s="1" t="s">
        <v>51</v>
      </c>
      <c r="D1674" s="1">
        <v>503</v>
      </c>
      <c r="E1674" s="1">
        <v>64372</v>
      </c>
      <c r="F1674" s="4" t="s">
        <v>8</v>
      </c>
    </row>
    <row r="1675" spans="1:6" x14ac:dyDescent="0.25">
      <c r="A1675" s="3">
        <v>2019</v>
      </c>
      <c r="B1675" s="1" t="s">
        <v>60</v>
      </c>
      <c r="C1675" s="1" t="s">
        <v>52</v>
      </c>
      <c r="D1675" s="1">
        <v>4222</v>
      </c>
      <c r="E1675" s="1">
        <v>104219</v>
      </c>
      <c r="F1675" s="4" t="s">
        <v>10</v>
      </c>
    </row>
    <row r="1676" spans="1:6" x14ac:dyDescent="0.25">
      <c r="A1676" s="3">
        <v>2019</v>
      </c>
      <c r="B1676" s="1" t="s">
        <v>60</v>
      </c>
      <c r="C1676" s="1" t="s">
        <v>53</v>
      </c>
      <c r="D1676" s="1">
        <v>4271</v>
      </c>
      <c r="E1676" s="1">
        <v>178513</v>
      </c>
      <c r="F1676" s="4" t="s">
        <v>10</v>
      </c>
    </row>
    <row r="1677" spans="1:6" x14ac:dyDescent="0.25">
      <c r="A1677" s="3">
        <v>2019</v>
      </c>
      <c r="B1677" s="1" t="s">
        <v>60</v>
      </c>
      <c r="C1677" s="1" t="s">
        <v>54</v>
      </c>
      <c r="D1677" s="1">
        <v>764</v>
      </c>
      <c r="E1677" s="1">
        <v>56474</v>
      </c>
      <c r="F1677" s="4" t="s">
        <v>10</v>
      </c>
    </row>
    <row r="1678" spans="1:6" x14ac:dyDescent="0.25">
      <c r="A1678" s="3">
        <v>2019</v>
      </c>
      <c r="B1678" s="1" t="s">
        <v>60</v>
      </c>
      <c r="C1678" s="1" t="s">
        <v>55</v>
      </c>
      <c r="D1678" s="1">
        <v>2126</v>
      </c>
      <c r="E1678" s="1">
        <v>77912</v>
      </c>
      <c r="F1678" s="4" t="s">
        <v>10</v>
      </c>
    </row>
    <row r="1679" spans="1:6" x14ac:dyDescent="0.25">
      <c r="A1679" s="3">
        <v>2019</v>
      </c>
      <c r="B1679" s="1" t="s">
        <v>60</v>
      </c>
      <c r="C1679" s="1" t="s">
        <v>56</v>
      </c>
      <c r="D1679" s="1">
        <v>389</v>
      </c>
      <c r="E1679" s="1">
        <v>52375</v>
      </c>
      <c r="F1679" s="4" t="s">
        <v>10</v>
      </c>
    </row>
    <row r="1680" spans="1:6" x14ac:dyDescent="0.25">
      <c r="A1680" s="3">
        <v>2019</v>
      </c>
      <c r="B1680" s="1" t="s">
        <v>61</v>
      </c>
      <c r="C1680" s="1" t="s">
        <v>7</v>
      </c>
      <c r="D1680" s="1">
        <v>13089</v>
      </c>
      <c r="E1680" s="1">
        <v>72324</v>
      </c>
      <c r="F1680" s="4" t="s">
        <v>8</v>
      </c>
    </row>
    <row r="1681" spans="1:6" x14ac:dyDescent="0.25">
      <c r="A1681" s="3">
        <v>2019</v>
      </c>
      <c r="B1681" s="1" t="s">
        <v>61</v>
      </c>
      <c r="C1681" s="1" t="s">
        <v>9</v>
      </c>
      <c r="D1681" s="1">
        <v>15754</v>
      </c>
      <c r="E1681" s="1">
        <v>74059</v>
      </c>
      <c r="F1681" s="4" t="s">
        <v>8</v>
      </c>
    </row>
    <row r="1682" spans="1:6" x14ac:dyDescent="0.25">
      <c r="A1682" s="3">
        <v>2019</v>
      </c>
      <c r="B1682" s="1" t="s">
        <v>61</v>
      </c>
      <c r="C1682" s="1" t="s">
        <v>11</v>
      </c>
      <c r="D1682" s="1">
        <v>8251</v>
      </c>
      <c r="E1682" s="1">
        <v>61939</v>
      </c>
      <c r="F1682" s="4" t="s">
        <v>10</v>
      </c>
    </row>
    <row r="1683" spans="1:6" x14ac:dyDescent="0.25">
      <c r="A1683" s="3">
        <v>2019</v>
      </c>
      <c r="B1683" s="1" t="s">
        <v>61</v>
      </c>
      <c r="C1683" s="1" t="s">
        <v>12</v>
      </c>
      <c r="D1683" s="1">
        <v>98024</v>
      </c>
      <c r="E1683" s="1">
        <v>110466</v>
      </c>
      <c r="F1683" s="4" t="s">
        <v>8</v>
      </c>
    </row>
    <row r="1684" spans="1:6" x14ac:dyDescent="0.25">
      <c r="A1684" s="3">
        <v>2019</v>
      </c>
      <c r="B1684" s="1" t="s">
        <v>61</v>
      </c>
      <c r="C1684" s="1" t="s">
        <v>13</v>
      </c>
      <c r="D1684" s="1">
        <v>22552</v>
      </c>
      <c r="E1684" s="1">
        <v>87536</v>
      </c>
      <c r="F1684" s="4" t="s">
        <v>8</v>
      </c>
    </row>
    <row r="1685" spans="1:6" x14ac:dyDescent="0.25">
      <c r="A1685" s="3">
        <v>2019</v>
      </c>
      <c r="B1685" s="1" t="s">
        <v>61</v>
      </c>
      <c r="C1685" s="1" t="s">
        <v>14</v>
      </c>
      <c r="D1685" s="1">
        <v>10779</v>
      </c>
      <c r="E1685" s="1">
        <v>158598</v>
      </c>
      <c r="F1685" s="4" t="s">
        <v>10</v>
      </c>
    </row>
    <row r="1686" spans="1:6" x14ac:dyDescent="0.25">
      <c r="A1686" s="3">
        <v>2019</v>
      </c>
      <c r="B1686" s="1" t="s">
        <v>61</v>
      </c>
      <c r="C1686" s="1" t="s">
        <v>15</v>
      </c>
      <c r="D1686" s="1">
        <v>2800</v>
      </c>
      <c r="E1686" s="1">
        <v>98267</v>
      </c>
      <c r="F1686" s="4" t="s">
        <v>10</v>
      </c>
    </row>
    <row r="1687" spans="1:6" x14ac:dyDescent="0.25">
      <c r="A1687" s="3">
        <v>2019</v>
      </c>
      <c r="B1687" s="1" t="s">
        <v>61</v>
      </c>
      <c r="C1687" s="1" t="s">
        <v>16</v>
      </c>
      <c r="D1687" s="1">
        <v>71616</v>
      </c>
      <c r="E1687" s="1">
        <v>78708</v>
      </c>
      <c r="F1687" s="4" t="s">
        <v>8</v>
      </c>
    </row>
    <row r="1688" spans="1:6" x14ac:dyDescent="0.25">
      <c r="A1688" s="3">
        <v>2019</v>
      </c>
      <c r="B1688" s="1" t="s">
        <v>61</v>
      </c>
      <c r="C1688" s="1" t="s">
        <v>17</v>
      </c>
      <c r="D1688" s="1">
        <v>25978</v>
      </c>
      <c r="E1688" s="1">
        <v>87197</v>
      </c>
      <c r="F1688" s="4" t="s">
        <v>8</v>
      </c>
    </row>
    <row r="1689" spans="1:6" x14ac:dyDescent="0.25">
      <c r="A1689" s="3">
        <v>2019</v>
      </c>
      <c r="B1689" s="1" t="s">
        <v>61</v>
      </c>
      <c r="C1689" s="1" t="s">
        <v>18</v>
      </c>
      <c r="D1689" s="1">
        <v>5522</v>
      </c>
      <c r="E1689" s="1">
        <v>59820</v>
      </c>
      <c r="F1689" s="4" t="s">
        <v>10</v>
      </c>
    </row>
    <row r="1690" spans="1:6" x14ac:dyDescent="0.25">
      <c r="A1690" s="3">
        <v>2019</v>
      </c>
      <c r="B1690" s="1" t="s">
        <v>61</v>
      </c>
      <c r="C1690" s="1" t="s">
        <v>19</v>
      </c>
      <c r="D1690" s="1">
        <v>32114</v>
      </c>
      <c r="E1690" s="1">
        <v>110689</v>
      </c>
      <c r="F1690" s="4" t="s">
        <v>8</v>
      </c>
    </row>
    <row r="1691" spans="1:6" x14ac:dyDescent="0.25">
      <c r="A1691" s="3">
        <v>2019</v>
      </c>
      <c r="B1691" s="1" t="s">
        <v>61</v>
      </c>
      <c r="C1691" s="1" t="s">
        <v>20</v>
      </c>
      <c r="D1691" s="1">
        <v>16124</v>
      </c>
      <c r="E1691" s="1">
        <v>68518</v>
      </c>
      <c r="F1691" s="4" t="s">
        <v>10</v>
      </c>
    </row>
    <row r="1692" spans="1:6" x14ac:dyDescent="0.25">
      <c r="A1692" s="3">
        <v>2019</v>
      </c>
      <c r="B1692" s="1" t="s">
        <v>61</v>
      </c>
      <c r="C1692" s="1" t="s">
        <v>21</v>
      </c>
      <c r="D1692" s="1">
        <v>9983</v>
      </c>
      <c r="E1692" s="1">
        <v>77597</v>
      </c>
      <c r="F1692" s="4" t="s">
        <v>8</v>
      </c>
    </row>
    <row r="1693" spans="1:6" x14ac:dyDescent="0.25">
      <c r="A1693" s="3">
        <v>2019</v>
      </c>
      <c r="B1693" s="1" t="s">
        <v>61</v>
      </c>
      <c r="C1693" s="1" t="s">
        <v>22</v>
      </c>
      <c r="D1693" s="1">
        <v>8858</v>
      </c>
      <c r="E1693" s="1">
        <v>71845</v>
      </c>
      <c r="F1693" s="4" t="s">
        <v>8</v>
      </c>
    </row>
    <row r="1694" spans="1:6" x14ac:dyDescent="0.25">
      <c r="A1694" s="3">
        <v>2019</v>
      </c>
      <c r="B1694" s="1" t="s">
        <v>61</v>
      </c>
      <c r="C1694" s="1" t="s">
        <v>23</v>
      </c>
      <c r="D1694" s="1">
        <v>10845</v>
      </c>
      <c r="E1694" s="1">
        <v>70967</v>
      </c>
      <c r="F1694" s="4" t="s">
        <v>10</v>
      </c>
    </row>
    <row r="1695" spans="1:6" x14ac:dyDescent="0.25">
      <c r="A1695" s="3">
        <v>2019</v>
      </c>
      <c r="B1695" s="1" t="s">
        <v>61</v>
      </c>
      <c r="C1695" s="1" t="s">
        <v>24</v>
      </c>
      <c r="D1695" s="1">
        <v>13618</v>
      </c>
      <c r="E1695" s="1">
        <v>65758</v>
      </c>
      <c r="F1695" s="4" t="s">
        <v>10</v>
      </c>
    </row>
    <row r="1696" spans="1:6" x14ac:dyDescent="0.25">
      <c r="A1696" s="3">
        <v>2019</v>
      </c>
      <c r="B1696" s="1" t="s">
        <v>61</v>
      </c>
      <c r="C1696" s="1" t="s">
        <v>25</v>
      </c>
      <c r="D1696" s="1">
        <v>3827</v>
      </c>
      <c r="E1696" s="1">
        <v>71934</v>
      </c>
      <c r="F1696" s="4" t="s">
        <v>8</v>
      </c>
    </row>
    <row r="1697" spans="1:6" x14ac:dyDescent="0.25">
      <c r="A1697" s="3">
        <v>2019</v>
      </c>
      <c r="B1697" s="1" t="s">
        <v>61</v>
      </c>
      <c r="C1697" s="1" t="s">
        <v>26</v>
      </c>
      <c r="D1697" s="1">
        <v>15099</v>
      </c>
      <c r="E1697" s="1">
        <v>96791</v>
      </c>
      <c r="F1697" s="4" t="s">
        <v>8</v>
      </c>
    </row>
    <row r="1698" spans="1:6" x14ac:dyDescent="0.25">
      <c r="A1698" s="3">
        <v>2019</v>
      </c>
      <c r="B1698" s="1" t="s">
        <v>61</v>
      </c>
      <c r="C1698" s="1" t="s">
        <v>27</v>
      </c>
      <c r="D1698" s="1">
        <v>17270</v>
      </c>
      <c r="E1698" s="1">
        <v>142040</v>
      </c>
      <c r="F1698" s="4" t="s">
        <v>10</v>
      </c>
    </row>
    <row r="1699" spans="1:6" x14ac:dyDescent="0.25">
      <c r="A1699" s="3">
        <v>2019</v>
      </c>
      <c r="B1699" s="1" t="s">
        <v>61</v>
      </c>
      <c r="C1699" s="1" t="s">
        <v>28</v>
      </c>
      <c r="D1699" s="1">
        <v>18942</v>
      </c>
      <c r="E1699" s="1">
        <v>75275</v>
      </c>
      <c r="F1699" s="4" t="s">
        <v>10</v>
      </c>
    </row>
    <row r="1700" spans="1:6" x14ac:dyDescent="0.25">
      <c r="A1700" s="3">
        <v>2019</v>
      </c>
      <c r="B1700" s="1" t="s">
        <v>61</v>
      </c>
      <c r="C1700" s="1" t="s">
        <v>29</v>
      </c>
      <c r="D1700" s="1">
        <v>15467</v>
      </c>
      <c r="E1700" s="1">
        <v>97036</v>
      </c>
      <c r="F1700" s="4" t="s">
        <v>10</v>
      </c>
    </row>
    <row r="1701" spans="1:6" x14ac:dyDescent="0.25">
      <c r="A1701" s="3">
        <v>2019</v>
      </c>
      <c r="B1701" s="1" t="s">
        <v>61</v>
      </c>
      <c r="C1701" s="1" t="s">
        <v>30</v>
      </c>
      <c r="D1701" s="1">
        <v>7854</v>
      </c>
      <c r="E1701" s="1">
        <v>57222</v>
      </c>
      <c r="F1701" s="4" t="s">
        <v>10</v>
      </c>
    </row>
    <row r="1702" spans="1:6" x14ac:dyDescent="0.25">
      <c r="A1702" s="3">
        <v>2019</v>
      </c>
      <c r="B1702" s="1" t="s">
        <v>61</v>
      </c>
      <c r="C1702" s="1" t="s">
        <v>31</v>
      </c>
      <c r="D1702" s="1">
        <v>17661</v>
      </c>
      <c r="E1702" s="1">
        <v>74974</v>
      </c>
      <c r="F1702" s="4" t="s">
        <v>10</v>
      </c>
    </row>
    <row r="1703" spans="1:6" x14ac:dyDescent="0.25">
      <c r="A1703" s="3">
        <v>2019</v>
      </c>
      <c r="B1703" s="1" t="s">
        <v>61</v>
      </c>
      <c r="C1703" s="1" t="s">
        <v>32</v>
      </c>
      <c r="D1703" s="1">
        <v>4178</v>
      </c>
      <c r="E1703" s="1">
        <v>62708</v>
      </c>
      <c r="F1703" s="4" t="s">
        <v>8</v>
      </c>
    </row>
    <row r="1704" spans="1:6" x14ac:dyDescent="0.25">
      <c r="A1704" s="3">
        <v>2019</v>
      </c>
      <c r="B1704" s="1" t="s">
        <v>61</v>
      </c>
      <c r="C1704" s="1" t="s">
        <v>33</v>
      </c>
      <c r="D1704" s="1">
        <v>6481</v>
      </c>
      <c r="E1704" s="1">
        <v>69484</v>
      </c>
      <c r="F1704" s="4" t="s">
        <v>8</v>
      </c>
    </row>
    <row r="1705" spans="1:6" x14ac:dyDescent="0.25">
      <c r="A1705" s="3">
        <v>2019</v>
      </c>
      <c r="B1705" s="1" t="s">
        <v>61</v>
      </c>
      <c r="C1705" s="1" t="s">
        <v>34</v>
      </c>
      <c r="D1705" s="1">
        <v>8856</v>
      </c>
      <c r="E1705" s="1">
        <v>69979</v>
      </c>
      <c r="F1705" s="4" t="s">
        <v>10</v>
      </c>
    </row>
    <row r="1706" spans="1:6" x14ac:dyDescent="0.25">
      <c r="A1706" s="3">
        <v>2019</v>
      </c>
      <c r="B1706" s="1" t="s">
        <v>61</v>
      </c>
      <c r="C1706" s="1" t="s">
        <v>35</v>
      </c>
      <c r="D1706" s="1">
        <v>3835</v>
      </c>
      <c r="E1706" s="1">
        <v>97139</v>
      </c>
      <c r="F1706" s="4" t="s">
        <v>8</v>
      </c>
    </row>
    <row r="1707" spans="1:6" x14ac:dyDescent="0.25">
      <c r="A1707" s="3">
        <v>2019</v>
      </c>
      <c r="B1707" s="1" t="s">
        <v>61</v>
      </c>
      <c r="C1707" s="1" t="s">
        <v>36</v>
      </c>
      <c r="D1707" s="1">
        <v>19625</v>
      </c>
      <c r="E1707" s="1">
        <v>117862</v>
      </c>
      <c r="F1707" s="4" t="s">
        <v>8</v>
      </c>
    </row>
    <row r="1708" spans="1:6" x14ac:dyDescent="0.25">
      <c r="A1708" s="3">
        <v>2019</v>
      </c>
      <c r="B1708" s="1" t="s">
        <v>61</v>
      </c>
      <c r="C1708" s="1" t="s">
        <v>37</v>
      </c>
      <c r="D1708" s="1">
        <v>5092</v>
      </c>
      <c r="E1708" s="1">
        <v>59932</v>
      </c>
      <c r="F1708" s="4" t="s">
        <v>10</v>
      </c>
    </row>
    <row r="1709" spans="1:6" x14ac:dyDescent="0.25">
      <c r="A1709" s="3">
        <v>2019</v>
      </c>
      <c r="B1709" s="1" t="s">
        <v>61</v>
      </c>
      <c r="C1709" s="1" t="s">
        <v>38</v>
      </c>
      <c r="D1709" s="1">
        <v>65326</v>
      </c>
      <c r="E1709" s="1">
        <v>195559</v>
      </c>
      <c r="F1709" s="4" t="s">
        <v>10</v>
      </c>
    </row>
    <row r="1710" spans="1:6" x14ac:dyDescent="0.25">
      <c r="A1710" s="3">
        <v>2019</v>
      </c>
      <c r="B1710" s="1" t="s">
        <v>61</v>
      </c>
      <c r="C1710" s="1" t="s">
        <v>39</v>
      </c>
      <c r="D1710" s="1">
        <v>27332</v>
      </c>
      <c r="E1710" s="1">
        <v>88975</v>
      </c>
      <c r="F1710" s="4" t="s">
        <v>8</v>
      </c>
    </row>
    <row r="1711" spans="1:6" x14ac:dyDescent="0.25">
      <c r="A1711" s="3">
        <v>2019</v>
      </c>
      <c r="B1711" s="1" t="s">
        <v>61</v>
      </c>
      <c r="C1711" s="1" t="s">
        <v>40</v>
      </c>
      <c r="D1711" s="1">
        <v>2979</v>
      </c>
      <c r="E1711" s="1">
        <v>66044</v>
      </c>
      <c r="F1711" s="4" t="s">
        <v>8</v>
      </c>
    </row>
    <row r="1712" spans="1:6" x14ac:dyDescent="0.25">
      <c r="A1712" s="3">
        <v>2019</v>
      </c>
      <c r="B1712" s="1" t="s">
        <v>61</v>
      </c>
      <c r="C1712" s="1" t="s">
        <v>41</v>
      </c>
      <c r="D1712" s="1">
        <v>28537</v>
      </c>
      <c r="E1712" s="1">
        <v>75967</v>
      </c>
      <c r="F1712" s="4" t="s">
        <v>10</v>
      </c>
    </row>
    <row r="1713" spans="1:6" x14ac:dyDescent="0.25">
      <c r="A1713" s="3">
        <v>2019</v>
      </c>
      <c r="B1713" s="1" t="s">
        <v>61</v>
      </c>
      <c r="C1713" s="1" t="s">
        <v>42</v>
      </c>
      <c r="D1713" s="1">
        <v>11379</v>
      </c>
      <c r="E1713" s="1">
        <v>62323</v>
      </c>
      <c r="F1713" s="4" t="s">
        <v>8</v>
      </c>
    </row>
    <row r="1714" spans="1:6" x14ac:dyDescent="0.25">
      <c r="A1714" s="3">
        <v>2019</v>
      </c>
      <c r="B1714" s="1" t="s">
        <v>61</v>
      </c>
      <c r="C1714" s="1" t="s">
        <v>43</v>
      </c>
      <c r="D1714" s="1">
        <v>12686</v>
      </c>
      <c r="E1714" s="1">
        <v>73638</v>
      </c>
      <c r="F1714" s="4" t="s">
        <v>10</v>
      </c>
    </row>
    <row r="1715" spans="1:6" x14ac:dyDescent="0.25">
      <c r="A1715" s="3">
        <v>2019</v>
      </c>
      <c r="B1715" s="1" t="s">
        <v>61</v>
      </c>
      <c r="C1715" s="1" t="s">
        <v>44</v>
      </c>
      <c r="D1715" s="1">
        <v>28479</v>
      </c>
      <c r="E1715" s="1">
        <v>91405</v>
      </c>
      <c r="F1715" s="4" t="s">
        <v>8</v>
      </c>
    </row>
    <row r="1716" spans="1:6" x14ac:dyDescent="0.25">
      <c r="A1716" s="3">
        <v>2019</v>
      </c>
      <c r="B1716" s="1" t="s">
        <v>61</v>
      </c>
      <c r="C1716" s="1" t="s">
        <v>45</v>
      </c>
      <c r="D1716" s="1">
        <v>2802</v>
      </c>
      <c r="E1716" s="1">
        <v>95570</v>
      </c>
      <c r="F1716" s="4" t="s">
        <v>8</v>
      </c>
    </row>
    <row r="1717" spans="1:6" x14ac:dyDescent="0.25">
      <c r="A1717" s="3">
        <v>2019</v>
      </c>
      <c r="B1717" s="1" t="s">
        <v>61</v>
      </c>
      <c r="C1717" s="1" t="s">
        <v>46</v>
      </c>
      <c r="D1717" s="1">
        <v>12653</v>
      </c>
      <c r="E1717" s="1">
        <v>65859</v>
      </c>
      <c r="F1717" s="4" t="s">
        <v>10</v>
      </c>
    </row>
    <row r="1718" spans="1:6" x14ac:dyDescent="0.25">
      <c r="A1718" s="3">
        <v>2019</v>
      </c>
      <c r="B1718" s="1" t="s">
        <v>61</v>
      </c>
      <c r="C1718" s="1" t="s">
        <v>47</v>
      </c>
      <c r="D1718" s="1">
        <v>3221</v>
      </c>
      <c r="E1718" s="1">
        <v>63506</v>
      </c>
      <c r="F1718" s="4" t="s">
        <v>10</v>
      </c>
    </row>
    <row r="1719" spans="1:6" x14ac:dyDescent="0.25">
      <c r="A1719" s="3">
        <v>2019</v>
      </c>
      <c r="B1719" s="1" t="s">
        <v>61</v>
      </c>
      <c r="C1719" s="1" t="s">
        <v>48</v>
      </c>
      <c r="D1719" s="1">
        <v>15531</v>
      </c>
      <c r="E1719" s="1">
        <v>77601</v>
      </c>
      <c r="F1719" s="4" t="s">
        <v>8</v>
      </c>
    </row>
    <row r="1720" spans="1:6" x14ac:dyDescent="0.25">
      <c r="A1720" s="3">
        <v>2019</v>
      </c>
      <c r="B1720" s="1" t="s">
        <v>61</v>
      </c>
      <c r="C1720" s="1" t="s">
        <v>49</v>
      </c>
      <c r="D1720" s="1">
        <v>71279</v>
      </c>
      <c r="E1720" s="1">
        <v>86242</v>
      </c>
      <c r="F1720" s="4" t="s">
        <v>8</v>
      </c>
    </row>
    <row r="1721" spans="1:6" x14ac:dyDescent="0.25">
      <c r="A1721" s="3">
        <v>2019</v>
      </c>
      <c r="B1721" s="1" t="s">
        <v>61</v>
      </c>
      <c r="C1721" s="1" t="s">
        <v>50</v>
      </c>
      <c r="D1721" s="1">
        <v>11066</v>
      </c>
      <c r="E1721" s="1">
        <v>70760</v>
      </c>
      <c r="F1721" s="4" t="s">
        <v>10</v>
      </c>
    </row>
    <row r="1722" spans="1:6" x14ac:dyDescent="0.25">
      <c r="A1722" s="3">
        <v>2019</v>
      </c>
      <c r="B1722" s="1" t="s">
        <v>61</v>
      </c>
      <c r="C1722" s="1" t="s">
        <v>51</v>
      </c>
      <c r="D1722" s="1">
        <v>1700</v>
      </c>
      <c r="E1722" s="1">
        <v>76768</v>
      </c>
      <c r="F1722" s="4" t="s">
        <v>10</v>
      </c>
    </row>
    <row r="1723" spans="1:6" x14ac:dyDescent="0.25">
      <c r="A1723" s="3">
        <v>2019</v>
      </c>
      <c r="B1723" s="1" t="s">
        <v>61</v>
      </c>
      <c r="C1723" s="1" t="s">
        <v>52</v>
      </c>
      <c r="D1723" s="1">
        <v>21609</v>
      </c>
      <c r="E1723" s="1">
        <v>88201</v>
      </c>
      <c r="F1723" s="4" t="s">
        <v>10</v>
      </c>
    </row>
    <row r="1724" spans="1:6" x14ac:dyDescent="0.25">
      <c r="A1724" s="3">
        <v>2019</v>
      </c>
      <c r="B1724" s="1" t="s">
        <v>61</v>
      </c>
      <c r="C1724" s="1" t="s">
        <v>53</v>
      </c>
      <c r="D1724" s="1">
        <v>17184</v>
      </c>
      <c r="E1724" s="1">
        <v>82957</v>
      </c>
      <c r="F1724" s="4" t="s">
        <v>10</v>
      </c>
    </row>
    <row r="1725" spans="1:6" x14ac:dyDescent="0.25">
      <c r="A1725" s="3">
        <v>2019</v>
      </c>
      <c r="B1725" s="1" t="s">
        <v>61</v>
      </c>
      <c r="C1725" s="1" t="s">
        <v>54</v>
      </c>
      <c r="D1725" s="1">
        <v>3992</v>
      </c>
      <c r="E1725" s="1">
        <v>56354</v>
      </c>
      <c r="F1725" s="4" t="s">
        <v>10</v>
      </c>
    </row>
    <row r="1726" spans="1:6" x14ac:dyDescent="0.25">
      <c r="A1726" s="3">
        <v>2019</v>
      </c>
      <c r="B1726" s="1" t="s">
        <v>61</v>
      </c>
      <c r="C1726" s="1" t="s">
        <v>55</v>
      </c>
      <c r="D1726" s="1">
        <v>13244</v>
      </c>
      <c r="E1726" s="1">
        <v>74759</v>
      </c>
      <c r="F1726" s="4" t="s">
        <v>8</v>
      </c>
    </row>
    <row r="1727" spans="1:6" x14ac:dyDescent="0.25">
      <c r="A1727" s="3">
        <v>2019</v>
      </c>
      <c r="B1727" s="1" t="s">
        <v>61</v>
      </c>
      <c r="C1727" s="1" t="s">
        <v>56</v>
      </c>
      <c r="D1727" s="1">
        <v>2248</v>
      </c>
      <c r="E1727" s="1">
        <v>60692</v>
      </c>
      <c r="F1727" s="4" t="s">
        <v>8</v>
      </c>
    </row>
    <row r="1728" spans="1:6" x14ac:dyDescent="0.25">
      <c r="A1728" s="3">
        <v>2019</v>
      </c>
      <c r="B1728" s="1" t="s">
        <v>62</v>
      </c>
      <c r="C1728" s="1" t="s">
        <v>7</v>
      </c>
      <c r="D1728" s="1">
        <v>21426</v>
      </c>
      <c r="E1728" s="1">
        <v>59774</v>
      </c>
      <c r="F1728" s="4" t="s">
        <v>10</v>
      </c>
    </row>
    <row r="1729" spans="1:6" x14ac:dyDescent="0.25">
      <c r="A1729" s="3">
        <v>2019</v>
      </c>
      <c r="B1729" s="1" t="s">
        <v>62</v>
      </c>
      <c r="C1729" s="1" t="s">
        <v>9</v>
      </c>
      <c r="D1729" s="1">
        <v>31059</v>
      </c>
      <c r="E1729" s="1">
        <v>61334</v>
      </c>
      <c r="F1729" s="4" t="s">
        <v>8</v>
      </c>
    </row>
    <row r="1730" spans="1:6" x14ac:dyDescent="0.25">
      <c r="A1730" s="3">
        <v>2019</v>
      </c>
      <c r="B1730" s="1" t="s">
        <v>62</v>
      </c>
      <c r="C1730" s="1" t="s">
        <v>11</v>
      </c>
      <c r="D1730" s="1">
        <v>13845</v>
      </c>
      <c r="E1730" s="1">
        <v>65263</v>
      </c>
      <c r="F1730" s="4" t="s">
        <v>8</v>
      </c>
    </row>
    <row r="1731" spans="1:6" x14ac:dyDescent="0.25">
      <c r="A1731" s="3">
        <v>2019</v>
      </c>
      <c r="B1731" s="1" t="s">
        <v>62</v>
      </c>
      <c r="C1731" s="1" t="s">
        <v>12</v>
      </c>
      <c r="D1731" s="1">
        <v>188712</v>
      </c>
      <c r="E1731" s="1">
        <v>92955</v>
      </c>
      <c r="F1731" s="4" t="s">
        <v>10</v>
      </c>
    </row>
    <row r="1732" spans="1:6" x14ac:dyDescent="0.25">
      <c r="A1732" s="3">
        <v>2019</v>
      </c>
      <c r="B1732" s="1" t="s">
        <v>62</v>
      </c>
      <c r="C1732" s="1" t="s">
        <v>13</v>
      </c>
      <c r="D1732" s="1">
        <v>50576</v>
      </c>
      <c r="E1732" s="1">
        <v>84698</v>
      </c>
      <c r="F1732" s="4" t="s">
        <v>10</v>
      </c>
    </row>
    <row r="1733" spans="1:6" x14ac:dyDescent="0.25">
      <c r="A1733" s="3">
        <v>2019</v>
      </c>
      <c r="B1733" s="1" t="s">
        <v>62</v>
      </c>
      <c r="C1733" s="1" t="s">
        <v>14</v>
      </c>
      <c r="D1733" s="1">
        <v>22807</v>
      </c>
      <c r="E1733" s="1">
        <v>93307</v>
      </c>
      <c r="F1733" s="4" t="s">
        <v>8</v>
      </c>
    </row>
    <row r="1734" spans="1:6" x14ac:dyDescent="0.25">
      <c r="A1734" s="3">
        <v>2019</v>
      </c>
      <c r="B1734" s="1" t="s">
        <v>62</v>
      </c>
      <c r="C1734" s="1" t="s">
        <v>15</v>
      </c>
      <c r="D1734" s="1">
        <v>8644</v>
      </c>
      <c r="E1734" s="1">
        <v>86600</v>
      </c>
      <c r="F1734" s="4" t="s">
        <v>8</v>
      </c>
    </row>
    <row r="1735" spans="1:6" x14ac:dyDescent="0.25">
      <c r="A1735" s="3">
        <v>2019</v>
      </c>
      <c r="B1735" s="1" t="s">
        <v>62</v>
      </c>
      <c r="C1735" s="1" t="s">
        <v>16</v>
      </c>
      <c r="D1735" s="1">
        <v>156978</v>
      </c>
      <c r="E1735" s="1">
        <v>64653</v>
      </c>
      <c r="F1735" s="4" t="s">
        <v>10</v>
      </c>
    </row>
    <row r="1736" spans="1:6" x14ac:dyDescent="0.25">
      <c r="A1736" s="3">
        <v>2019</v>
      </c>
      <c r="B1736" s="1" t="s">
        <v>62</v>
      </c>
      <c r="C1736" s="1" t="s">
        <v>17</v>
      </c>
      <c r="D1736" s="1">
        <v>54102</v>
      </c>
      <c r="E1736" s="1">
        <v>70724</v>
      </c>
      <c r="F1736" s="4" t="s">
        <v>8</v>
      </c>
    </row>
    <row r="1737" spans="1:6" x14ac:dyDescent="0.25">
      <c r="A1737" s="3">
        <v>2019</v>
      </c>
      <c r="B1737" s="1" t="s">
        <v>62</v>
      </c>
      <c r="C1737" s="1" t="s">
        <v>18</v>
      </c>
      <c r="D1737" s="1">
        <v>11075</v>
      </c>
      <c r="E1737" s="1">
        <v>54653</v>
      </c>
      <c r="F1737" s="4" t="s">
        <v>10</v>
      </c>
    </row>
    <row r="1738" spans="1:6" x14ac:dyDescent="0.25">
      <c r="A1738" s="3">
        <v>2019</v>
      </c>
      <c r="B1738" s="1" t="s">
        <v>62</v>
      </c>
      <c r="C1738" s="1" t="s">
        <v>19</v>
      </c>
      <c r="D1738" s="1">
        <v>73447</v>
      </c>
      <c r="E1738" s="1">
        <v>79829</v>
      </c>
      <c r="F1738" s="4" t="s">
        <v>8</v>
      </c>
    </row>
    <row r="1739" spans="1:6" x14ac:dyDescent="0.25">
      <c r="A1739" s="3">
        <v>2019</v>
      </c>
      <c r="B1739" s="1" t="s">
        <v>62</v>
      </c>
      <c r="C1739" s="1" t="s">
        <v>20</v>
      </c>
      <c r="D1739" s="1">
        <v>29045</v>
      </c>
      <c r="E1739" s="1">
        <v>56796</v>
      </c>
      <c r="F1739" s="4" t="s">
        <v>8</v>
      </c>
    </row>
    <row r="1740" spans="1:6" x14ac:dyDescent="0.25">
      <c r="A1740" s="3">
        <v>2019</v>
      </c>
      <c r="B1740" s="1" t="s">
        <v>62</v>
      </c>
      <c r="C1740" s="1" t="s">
        <v>21</v>
      </c>
      <c r="D1740" s="1">
        <v>15401</v>
      </c>
      <c r="E1740" s="1">
        <v>58293</v>
      </c>
      <c r="F1740" s="4" t="s">
        <v>10</v>
      </c>
    </row>
    <row r="1741" spans="1:6" x14ac:dyDescent="0.25">
      <c r="A1741" s="3">
        <v>2019</v>
      </c>
      <c r="B1741" s="1" t="s">
        <v>62</v>
      </c>
      <c r="C1741" s="1" t="s">
        <v>22</v>
      </c>
      <c r="D1741" s="1">
        <v>16569</v>
      </c>
      <c r="E1741" s="1">
        <v>65048</v>
      </c>
      <c r="F1741" s="4" t="s">
        <v>10</v>
      </c>
    </row>
    <row r="1742" spans="1:6" x14ac:dyDescent="0.25">
      <c r="A1742" s="3">
        <v>2019</v>
      </c>
      <c r="B1742" s="1" t="s">
        <v>62</v>
      </c>
      <c r="C1742" s="1" t="s">
        <v>23</v>
      </c>
      <c r="D1742" s="1">
        <v>20206</v>
      </c>
      <c r="E1742" s="1">
        <v>54829</v>
      </c>
      <c r="F1742" s="4" t="s">
        <v>8</v>
      </c>
    </row>
    <row r="1743" spans="1:6" x14ac:dyDescent="0.25">
      <c r="A1743" s="3">
        <v>2019</v>
      </c>
      <c r="B1743" s="1" t="s">
        <v>62</v>
      </c>
      <c r="C1743" s="1" t="s">
        <v>24</v>
      </c>
      <c r="D1743" s="1">
        <v>24001</v>
      </c>
      <c r="E1743" s="1">
        <v>61218</v>
      </c>
      <c r="F1743" s="4" t="s">
        <v>8</v>
      </c>
    </row>
    <row r="1744" spans="1:6" x14ac:dyDescent="0.25">
      <c r="A1744" s="3">
        <v>2019</v>
      </c>
      <c r="B1744" s="1" t="s">
        <v>62</v>
      </c>
      <c r="C1744" s="1" t="s">
        <v>25</v>
      </c>
      <c r="D1744" s="1">
        <v>9912</v>
      </c>
      <c r="E1744" s="1">
        <v>61405</v>
      </c>
      <c r="F1744" s="4" t="s">
        <v>10</v>
      </c>
    </row>
    <row r="1745" spans="1:6" x14ac:dyDescent="0.25">
      <c r="A1745" s="3">
        <v>2019</v>
      </c>
      <c r="B1745" s="1" t="s">
        <v>62</v>
      </c>
      <c r="C1745" s="1" t="s">
        <v>26</v>
      </c>
      <c r="D1745" s="1">
        <v>42175</v>
      </c>
      <c r="E1745" s="1">
        <v>83259</v>
      </c>
      <c r="F1745" s="4" t="s">
        <v>10</v>
      </c>
    </row>
    <row r="1746" spans="1:6" x14ac:dyDescent="0.25">
      <c r="A1746" s="3">
        <v>2019</v>
      </c>
      <c r="B1746" s="1" t="s">
        <v>62</v>
      </c>
      <c r="C1746" s="1" t="s">
        <v>27</v>
      </c>
      <c r="D1746" s="1">
        <v>47186</v>
      </c>
      <c r="E1746" s="1">
        <v>108580</v>
      </c>
      <c r="F1746" s="4" t="s">
        <v>10</v>
      </c>
    </row>
    <row r="1747" spans="1:6" x14ac:dyDescent="0.25">
      <c r="A1747" s="3">
        <v>2019</v>
      </c>
      <c r="B1747" s="1" t="s">
        <v>62</v>
      </c>
      <c r="C1747" s="1" t="s">
        <v>28</v>
      </c>
      <c r="D1747" s="1">
        <v>42271</v>
      </c>
      <c r="E1747" s="1">
        <v>74677</v>
      </c>
      <c r="F1747" s="4" t="s">
        <v>10</v>
      </c>
    </row>
    <row r="1748" spans="1:6" x14ac:dyDescent="0.25">
      <c r="A1748" s="3">
        <v>2019</v>
      </c>
      <c r="B1748" s="1" t="s">
        <v>62</v>
      </c>
      <c r="C1748" s="1" t="s">
        <v>29</v>
      </c>
      <c r="D1748" s="1">
        <v>29916</v>
      </c>
      <c r="E1748" s="1">
        <v>86794</v>
      </c>
      <c r="F1748" s="4" t="s">
        <v>10</v>
      </c>
    </row>
    <row r="1749" spans="1:6" x14ac:dyDescent="0.25">
      <c r="A1749" s="3">
        <v>2019</v>
      </c>
      <c r="B1749" s="1" t="s">
        <v>62</v>
      </c>
      <c r="C1749" s="1" t="s">
        <v>30</v>
      </c>
      <c r="D1749" s="1">
        <v>11953</v>
      </c>
      <c r="E1749" s="1">
        <v>47461</v>
      </c>
      <c r="F1749" s="4" t="s">
        <v>8</v>
      </c>
    </row>
    <row r="1750" spans="1:6" x14ac:dyDescent="0.25">
      <c r="A1750" s="3">
        <v>2019</v>
      </c>
      <c r="B1750" s="1" t="s">
        <v>62</v>
      </c>
      <c r="C1750" s="1" t="s">
        <v>31</v>
      </c>
      <c r="D1750" s="1">
        <v>33699</v>
      </c>
      <c r="E1750" s="1">
        <v>69932</v>
      </c>
      <c r="F1750" s="4" t="s">
        <v>8</v>
      </c>
    </row>
    <row r="1751" spans="1:6" x14ac:dyDescent="0.25">
      <c r="A1751" s="3">
        <v>2019</v>
      </c>
      <c r="B1751" s="1" t="s">
        <v>62</v>
      </c>
      <c r="C1751" s="1" t="s">
        <v>32</v>
      </c>
      <c r="D1751" s="1">
        <v>8994</v>
      </c>
      <c r="E1751" s="1">
        <v>56921</v>
      </c>
      <c r="F1751" s="4" t="s">
        <v>10</v>
      </c>
    </row>
    <row r="1752" spans="1:6" x14ac:dyDescent="0.25">
      <c r="A1752" s="3">
        <v>2019</v>
      </c>
      <c r="B1752" s="1" t="s">
        <v>62</v>
      </c>
      <c r="C1752" s="1" t="s">
        <v>33</v>
      </c>
      <c r="D1752" s="1">
        <v>11395</v>
      </c>
      <c r="E1752" s="1">
        <v>65204</v>
      </c>
      <c r="F1752" s="4" t="s">
        <v>8</v>
      </c>
    </row>
    <row r="1753" spans="1:6" x14ac:dyDescent="0.25">
      <c r="A1753" s="3">
        <v>2019</v>
      </c>
      <c r="B1753" s="1" t="s">
        <v>62</v>
      </c>
      <c r="C1753" s="1" t="s">
        <v>34</v>
      </c>
      <c r="D1753" s="1">
        <v>19521</v>
      </c>
      <c r="E1753" s="1">
        <v>64283</v>
      </c>
      <c r="F1753" s="4" t="s">
        <v>8</v>
      </c>
    </row>
    <row r="1754" spans="1:6" x14ac:dyDescent="0.25">
      <c r="A1754" s="3">
        <v>2019</v>
      </c>
      <c r="B1754" s="1" t="s">
        <v>62</v>
      </c>
      <c r="C1754" s="1" t="s">
        <v>35</v>
      </c>
      <c r="D1754" s="1">
        <v>11938</v>
      </c>
      <c r="E1754" s="1">
        <v>81584</v>
      </c>
      <c r="F1754" s="4" t="s">
        <v>10</v>
      </c>
    </row>
    <row r="1755" spans="1:6" x14ac:dyDescent="0.25">
      <c r="A1755" s="3">
        <v>2019</v>
      </c>
      <c r="B1755" s="1" t="s">
        <v>62</v>
      </c>
      <c r="C1755" s="1" t="s">
        <v>36</v>
      </c>
      <c r="D1755" s="1">
        <v>50907</v>
      </c>
      <c r="E1755" s="1">
        <v>94404</v>
      </c>
      <c r="F1755" s="4" t="s">
        <v>10</v>
      </c>
    </row>
    <row r="1756" spans="1:6" x14ac:dyDescent="0.25">
      <c r="A1756" s="3">
        <v>2019</v>
      </c>
      <c r="B1756" s="1" t="s">
        <v>62</v>
      </c>
      <c r="C1756" s="1" t="s">
        <v>37</v>
      </c>
      <c r="D1756" s="1">
        <v>10062</v>
      </c>
      <c r="E1756" s="1">
        <v>66086</v>
      </c>
      <c r="F1756" s="4" t="s">
        <v>8</v>
      </c>
    </row>
    <row r="1757" spans="1:6" x14ac:dyDescent="0.25">
      <c r="A1757" s="3">
        <v>2019</v>
      </c>
      <c r="B1757" s="1" t="s">
        <v>62</v>
      </c>
      <c r="C1757" s="1" t="s">
        <v>38</v>
      </c>
      <c r="D1757" s="1">
        <v>111646</v>
      </c>
      <c r="E1757" s="1">
        <v>98549</v>
      </c>
      <c r="F1757" s="4" t="s">
        <v>8</v>
      </c>
    </row>
    <row r="1758" spans="1:6" x14ac:dyDescent="0.25">
      <c r="A1758" s="3">
        <v>2019</v>
      </c>
      <c r="B1758" s="1" t="s">
        <v>62</v>
      </c>
      <c r="C1758" s="1" t="s">
        <v>39</v>
      </c>
      <c r="D1758" s="1">
        <v>57179</v>
      </c>
      <c r="E1758" s="1">
        <v>68617</v>
      </c>
      <c r="F1758" s="4" t="s">
        <v>10</v>
      </c>
    </row>
    <row r="1759" spans="1:6" x14ac:dyDescent="0.25">
      <c r="A1759" s="3">
        <v>2019</v>
      </c>
      <c r="B1759" s="1" t="s">
        <v>62</v>
      </c>
      <c r="C1759" s="1" t="s">
        <v>40</v>
      </c>
      <c r="D1759" s="1">
        <v>4917</v>
      </c>
      <c r="E1759" s="1">
        <v>65438</v>
      </c>
      <c r="F1759" s="4" t="s">
        <v>8</v>
      </c>
    </row>
    <row r="1760" spans="1:6" x14ac:dyDescent="0.25">
      <c r="A1760" s="3">
        <v>2019</v>
      </c>
      <c r="B1760" s="1" t="s">
        <v>62</v>
      </c>
      <c r="C1760" s="1" t="s">
        <v>41</v>
      </c>
      <c r="D1760" s="1">
        <v>52650</v>
      </c>
      <c r="E1760" s="1">
        <v>68445</v>
      </c>
      <c r="F1760" s="4" t="s">
        <v>10</v>
      </c>
    </row>
    <row r="1761" spans="1:6" x14ac:dyDescent="0.25">
      <c r="A1761" s="3">
        <v>2019</v>
      </c>
      <c r="B1761" s="1" t="s">
        <v>62</v>
      </c>
      <c r="C1761" s="1" t="s">
        <v>42</v>
      </c>
      <c r="D1761" s="1">
        <v>20434</v>
      </c>
      <c r="E1761" s="1">
        <v>56640</v>
      </c>
      <c r="F1761" s="4" t="s">
        <v>8</v>
      </c>
    </row>
    <row r="1762" spans="1:6" x14ac:dyDescent="0.25">
      <c r="A1762" s="3">
        <v>2019</v>
      </c>
      <c r="B1762" s="1" t="s">
        <v>62</v>
      </c>
      <c r="C1762" s="1" t="s">
        <v>43</v>
      </c>
      <c r="D1762" s="1">
        <v>24942</v>
      </c>
      <c r="E1762" s="1">
        <v>73873</v>
      </c>
      <c r="F1762" s="4" t="s">
        <v>8</v>
      </c>
    </row>
    <row r="1763" spans="1:6" x14ac:dyDescent="0.25">
      <c r="A1763" s="3">
        <v>2019</v>
      </c>
      <c r="B1763" s="1" t="s">
        <v>62</v>
      </c>
      <c r="C1763" s="1" t="s">
        <v>44</v>
      </c>
      <c r="D1763" s="1">
        <v>61779</v>
      </c>
      <c r="E1763" s="1">
        <v>82029</v>
      </c>
      <c r="F1763" s="4" t="s">
        <v>10</v>
      </c>
    </row>
    <row r="1764" spans="1:6" x14ac:dyDescent="0.25">
      <c r="A1764" s="3">
        <v>2019</v>
      </c>
      <c r="B1764" s="1" t="s">
        <v>62</v>
      </c>
      <c r="C1764" s="1" t="s">
        <v>45</v>
      </c>
      <c r="D1764" s="1">
        <v>8350</v>
      </c>
      <c r="E1764" s="1">
        <v>73763</v>
      </c>
      <c r="F1764" s="4" t="s">
        <v>10</v>
      </c>
    </row>
    <row r="1765" spans="1:6" x14ac:dyDescent="0.25">
      <c r="A1765" s="3">
        <v>2019</v>
      </c>
      <c r="B1765" s="1" t="s">
        <v>62</v>
      </c>
      <c r="C1765" s="1" t="s">
        <v>46</v>
      </c>
      <c r="D1765" s="1">
        <v>25902</v>
      </c>
      <c r="E1765" s="1">
        <v>55505</v>
      </c>
      <c r="F1765" s="4" t="s">
        <v>8</v>
      </c>
    </row>
    <row r="1766" spans="1:6" x14ac:dyDescent="0.25">
      <c r="A1766" s="3">
        <v>2019</v>
      </c>
      <c r="B1766" s="1" t="s">
        <v>62</v>
      </c>
      <c r="C1766" s="1" t="s">
        <v>47</v>
      </c>
      <c r="D1766" s="1">
        <v>5030</v>
      </c>
      <c r="E1766" s="1">
        <v>61293</v>
      </c>
      <c r="F1766" s="4" t="s">
        <v>8</v>
      </c>
    </row>
    <row r="1767" spans="1:6" x14ac:dyDescent="0.25">
      <c r="A1767" s="3">
        <v>2019</v>
      </c>
      <c r="B1767" s="1" t="s">
        <v>62</v>
      </c>
      <c r="C1767" s="1" t="s">
        <v>48</v>
      </c>
      <c r="D1767" s="1">
        <v>28315</v>
      </c>
      <c r="E1767" s="1">
        <v>62172</v>
      </c>
      <c r="F1767" s="4" t="s">
        <v>10</v>
      </c>
    </row>
    <row r="1768" spans="1:6" x14ac:dyDescent="0.25">
      <c r="A1768" s="3">
        <v>2019</v>
      </c>
      <c r="B1768" s="1" t="s">
        <v>62</v>
      </c>
      <c r="C1768" s="1" t="s">
        <v>49</v>
      </c>
      <c r="D1768" s="1">
        <v>129242</v>
      </c>
      <c r="E1768" s="1">
        <v>77507</v>
      </c>
      <c r="F1768" s="4" t="s">
        <v>10</v>
      </c>
    </row>
    <row r="1769" spans="1:6" x14ac:dyDescent="0.25">
      <c r="A1769" s="3">
        <v>2019</v>
      </c>
      <c r="B1769" s="1" t="s">
        <v>62</v>
      </c>
      <c r="C1769" s="1" t="s">
        <v>50</v>
      </c>
      <c r="D1769" s="1">
        <v>21911</v>
      </c>
      <c r="E1769" s="1">
        <v>62815</v>
      </c>
      <c r="F1769" s="4" t="s">
        <v>10</v>
      </c>
    </row>
    <row r="1770" spans="1:6" x14ac:dyDescent="0.25">
      <c r="A1770" s="3">
        <v>2019</v>
      </c>
      <c r="B1770" s="1" t="s">
        <v>62</v>
      </c>
      <c r="C1770" s="1" t="s">
        <v>51</v>
      </c>
      <c r="D1770" s="1">
        <v>5488</v>
      </c>
      <c r="E1770" s="1">
        <v>69457</v>
      </c>
      <c r="F1770" s="4" t="s">
        <v>10</v>
      </c>
    </row>
    <row r="1771" spans="1:6" x14ac:dyDescent="0.25">
      <c r="A1771" s="3">
        <v>2019</v>
      </c>
      <c r="B1771" s="1" t="s">
        <v>62</v>
      </c>
      <c r="C1771" s="1" t="s">
        <v>52</v>
      </c>
      <c r="D1771" s="1">
        <v>57146</v>
      </c>
      <c r="E1771" s="1">
        <v>90971</v>
      </c>
      <c r="F1771" s="4" t="s">
        <v>10</v>
      </c>
    </row>
    <row r="1772" spans="1:6" x14ac:dyDescent="0.25">
      <c r="A1772" s="3">
        <v>2019</v>
      </c>
      <c r="B1772" s="1" t="s">
        <v>62</v>
      </c>
      <c r="C1772" s="1" t="s">
        <v>53</v>
      </c>
      <c r="D1772" s="1">
        <v>39177</v>
      </c>
      <c r="E1772" s="1">
        <v>82348</v>
      </c>
      <c r="F1772" s="4" t="s">
        <v>8</v>
      </c>
    </row>
    <row r="1773" spans="1:6" x14ac:dyDescent="0.25">
      <c r="A1773" s="3">
        <v>2019</v>
      </c>
      <c r="B1773" s="1" t="s">
        <v>62</v>
      </c>
      <c r="C1773" s="1" t="s">
        <v>54</v>
      </c>
      <c r="D1773" s="1">
        <v>8077</v>
      </c>
      <c r="E1773" s="1">
        <v>54213</v>
      </c>
      <c r="F1773" s="4" t="s">
        <v>8</v>
      </c>
    </row>
    <row r="1774" spans="1:6" x14ac:dyDescent="0.25">
      <c r="A1774" s="3">
        <v>2019</v>
      </c>
      <c r="B1774" s="1" t="s">
        <v>62</v>
      </c>
      <c r="C1774" s="1" t="s">
        <v>55</v>
      </c>
      <c r="D1774" s="1">
        <v>23769</v>
      </c>
      <c r="E1774" s="1">
        <v>63868</v>
      </c>
      <c r="F1774" s="4" t="s">
        <v>10</v>
      </c>
    </row>
    <row r="1775" spans="1:6" x14ac:dyDescent="0.25">
      <c r="A1775" s="3">
        <v>2019</v>
      </c>
      <c r="B1775" s="1" t="s">
        <v>62</v>
      </c>
      <c r="C1775" s="1" t="s">
        <v>56</v>
      </c>
      <c r="D1775" s="1">
        <v>4417</v>
      </c>
      <c r="E1775" s="1">
        <v>56226</v>
      </c>
      <c r="F1775" s="4" t="s">
        <v>8</v>
      </c>
    </row>
    <row r="1776" spans="1:6" x14ac:dyDescent="0.25">
      <c r="A1776" s="3">
        <v>2019</v>
      </c>
      <c r="B1776" s="1" t="s">
        <v>63</v>
      </c>
      <c r="C1776" s="1" t="s">
        <v>7</v>
      </c>
      <c r="D1776" s="1">
        <v>12429</v>
      </c>
      <c r="E1776" s="1">
        <v>51641</v>
      </c>
      <c r="F1776" s="4" t="s">
        <v>8</v>
      </c>
    </row>
    <row r="1777" spans="1:6" x14ac:dyDescent="0.25">
      <c r="A1777" s="3">
        <v>2019</v>
      </c>
      <c r="B1777" s="1" t="s">
        <v>63</v>
      </c>
      <c r="C1777" s="1" t="s">
        <v>9</v>
      </c>
      <c r="D1777" s="1">
        <v>16509</v>
      </c>
      <c r="E1777" s="1">
        <v>56240</v>
      </c>
      <c r="F1777" s="4" t="s">
        <v>10</v>
      </c>
    </row>
    <row r="1778" spans="1:6" x14ac:dyDescent="0.25">
      <c r="A1778" s="3">
        <v>2019</v>
      </c>
      <c r="B1778" s="1" t="s">
        <v>63</v>
      </c>
      <c r="C1778" s="1" t="s">
        <v>11</v>
      </c>
      <c r="D1778" s="1">
        <v>15762</v>
      </c>
      <c r="E1778" s="1">
        <v>47521</v>
      </c>
      <c r="F1778" s="4" t="s">
        <v>10</v>
      </c>
    </row>
    <row r="1779" spans="1:6" x14ac:dyDescent="0.25">
      <c r="A1779" s="3">
        <v>2019</v>
      </c>
      <c r="B1779" s="1" t="s">
        <v>63</v>
      </c>
      <c r="C1779" s="1" t="s">
        <v>12</v>
      </c>
      <c r="D1779" s="1">
        <v>593987</v>
      </c>
      <c r="E1779" s="1">
        <v>56766</v>
      </c>
      <c r="F1779" s="4" t="s">
        <v>8</v>
      </c>
    </row>
    <row r="1780" spans="1:6" x14ac:dyDescent="0.25">
      <c r="A1780" s="3">
        <v>2019</v>
      </c>
      <c r="B1780" s="1" t="s">
        <v>63</v>
      </c>
      <c r="C1780" s="1" t="s">
        <v>13</v>
      </c>
      <c r="D1780" s="1">
        <v>21356</v>
      </c>
      <c r="E1780" s="1">
        <v>54754</v>
      </c>
      <c r="F1780" s="4" t="s">
        <v>8</v>
      </c>
    </row>
    <row r="1781" spans="1:6" x14ac:dyDescent="0.25">
      <c r="A1781" s="3">
        <v>2019</v>
      </c>
      <c r="B1781" s="1" t="s">
        <v>63</v>
      </c>
      <c r="C1781" s="1" t="s">
        <v>14</v>
      </c>
      <c r="D1781" s="1">
        <v>12701</v>
      </c>
      <c r="E1781" s="1">
        <v>59993</v>
      </c>
      <c r="F1781" s="4" t="s">
        <v>10</v>
      </c>
    </row>
    <row r="1782" spans="1:6" x14ac:dyDescent="0.25">
      <c r="A1782" s="3">
        <v>2019</v>
      </c>
      <c r="B1782" s="1" t="s">
        <v>63</v>
      </c>
      <c r="C1782" s="1" t="s">
        <v>15</v>
      </c>
      <c r="D1782" s="1">
        <v>4626</v>
      </c>
      <c r="E1782" s="1">
        <v>59083</v>
      </c>
      <c r="F1782" s="4" t="s">
        <v>8</v>
      </c>
    </row>
    <row r="1783" spans="1:6" x14ac:dyDescent="0.25">
      <c r="A1783" s="3">
        <v>2019</v>
      </c>
      <c r="B1783" s="1" t="s">
        <v>63</v>
      </c>
      <c r="C1783" s="1" t="s">
        <v>16</v>
      </c>
      <c r="D1783" s="1">
        <v>71929</v>
      </c>
      <c r="E1783" s="1">
        <v>55450</v>
      </c>
      <c r="F1783" s="4" t="s">
        <v>10</v>
      </c>
    </row>
    <row r="1784" spans="1:6" x14ac:dyDescent="0.25">
      <c r="A1784" s="3">
        <v>2019</v>
      </c>
      <c r="B1784" s="1" t="s">
        <v>63</v>
      </c>
      <c r="C1784" s="1" t="s">
        <v>17</v>
      </c>
      <c r="D1784" s="1">
        <v>28426</v>
      </c>
      <c r="E1784" s="1">
        <v>56819</v>
      </c>
      <c r="F1784" s="4" t="s">
        <v>8</v>
      </c>
    </row>
    <row r="1785" spans="1:6" x14ac:dyDescent="0.25">
      <c r="A1785" s="3">
        <v>2019</v>
      </c>
      <c r="B1785" s="1" t="s">
        <v>63</v>
      </c>
      <c r="C1785" s="1" t="s">
        <v>18</v>
      </c>
      <c r="D1785" s="1">
        <v>7292</v>
      </c>
      <c r="E1785" s="1">
        <v>46927</v>
      </c>
      <c r="F1785" s="4" t="s">
        <v>8</v>
      </c>
    </row>
    <row r="1786" spans="1:6" x14ac:dyDescent="0.25">
      <c r="A1786" s="3">
        <v>2019</v>
      </c>
      <c r="B1786" s="1" t="s">
        <v>63</v>
      </c>
      <c r="C1786" s="1" t="s">
        <v>19</v>
      </c>
      <c r="D1786" s="1">
        <v>34414</v>
      </c>
      <c r="E1786" s="1">
        <v>55347</v>
      </c>
      <c r="F1786" s="4" t="s">
        <v>10</v>
      </c>
    </row>
    <row r="1787" spans="1:6" x14ac:dyDescent="0.25">
      <c r="A1787" s="3">
        <v>2019</v>
      </c>
      <c r="B1787" s="1" t="s">
        <v>63</v>
      </c>
      <c r="C1787" s="1" t="s">
        <v>20</v>
      </c>
      <c r="D1787" s="1">
        <v>15254</v>
      </c>
      <c r="E1787" s="1">
        <v>52791</v>
      </c>
      <c r="F1787" s="4" t="s">
        <v>10</v>
      </c>
    </row>
    <row r="1788" spans="1:6" x14ac:dyDescent="0.25">
      <c r="A1788" s="3">
        <v>2019</v>
      </c>
      <c r="B1788" s="1" t="s">
        <v>63</v>
      </c>
      <c r="C1788" s="1" t="s">
        <v>21</v>
      </c>
      <c r="D1788" s="1">
        <v>11324</v>
      </c>
      <c r="E1788" s="1">
        <v>48092</v>
      </c>
      <c r="F1788" s="4" t="s">
        <v>8</v>
      </c>
    </row>
    <row r="1789" spans="1:6" x14ac:dyDescent="0.25">
      <c r="A1789" s="3">
        <v>2019</v>
      </c>
      <c r="B1789" s="1" t="s">
        <v>63</v>
      </c>
      <c r="C1789" s="1" t="s">
        <v>22</v>
      </c>
      <c r="D1789" s="1">
        <v>10129</v>
      </c>
      <c r="E1789" s="1">
        <v>47465</v>
      </c>
      <c r="F1789" s="4" t="s">
        <v>8</v>
      </c>
    </row>
    <row r="1790" spans="1:6" x14ac:dyDescent="0.25">
      <c r="A1790" s="3">
        <v>2019</v>
      </c>
      <c r="B1790" s="1" t="s">
        <v>63</v>
      </c>
      <c r="C1790" s="1" t="s">
        <v>23</v>
      </c>
      <c r="D1790" s="1">
        <v>17849</v>
      </c>
      <c r="E1790" s="1">
        <v>53340</v>
      </c>
      <c r="F1790" s="4" t="s">
        <v>10</v>
      </c>
    </row>
    <row r="1791" spans="1:6" x14ac:dyDescent="0.25">
      <c r="A1791" s="3">
        <v>2019</v>
      </c>
      <c r="B1791" s="1" t="s">
        <v>63</v>
      </c>
      <c r="C1791" s="1" t="s">
        <v>24</v>
      </c>
      <c r="D1791" s="1">
        <v>15003</v>
      </c>
      <c r="E1791" s="1">
        <v>48305</v>
      </c>
      <c r="F1791" s="4" t="s">
        <v>10</v>
      </c>
    </row>
    <row r="1792" spans="1:6" x14ac:dyDescent="0.25">
      <c r="A1792" s="3">
        <v>2019</v>
      </c>
      <c r="B1792" s="1" t="s">
        <v>63</v>
      </c>
      <c r="C1792" s="1" t="s">
        <v>25</v>
      </c>
      <c r="D1792" s="1">
        <v>6292</v>
      </c>
      <c r="E1792" s="1">
        <v>51937</v>
      </c>
      <c r="F1792" s="4" t="s">
        <v>10</v>
      </c>
    </row>
    <row r="1793" spans="1:6" x14ac:dyDescent="0.25">
      <c r="A1793" s="3">
        <v>2019</v>
      </c>
      <c r="B1793" s="1" t="s">
        <v>63</v>
      </c>
      <c r="C1793" s="1" t="s">
        <v>26</v>
      </c>
      <c r="D1793" s="1">
        <v>20270</v>
      </c>
      <c r="E1793" s="1">
        <v>59201</v>
      </c>
      <c r="F1793" s="4" t="s">
        <v>10</v>
      </c>
    </row>
    <row r="1794" spans="1:6" x14ac:dyDescent="0.25">
      <c r="A1794" s="3">
        <v>2019</v>
      </c>
      <c r="B1794" s="1" t="s">
        <v>63</v>
      </c>
      <c r="C1794" s="1" t="s">
        <v>27</v>
      </c>
      <c r="D1794" s="1">
        <v>61589</v>
      </c>
      <c r="E1794" s="1">
        <v>63794</v>
      </c>
      <c r="F1794" s="4" t="s">
        <v>10</v>
      </c>
    </row>
    <row r="1795" spans="1:6" x14ac:dyDescent="0.25">
      <c r="A1795" s="3">
        <v>2019</v>
      </c>
      <c r="B1795" s="1" t="s">
        <v>63</v>
      </c>
      <c r="C1795" s="1" t="s">
        <v>28</v>
      </c>
      <c r="D1795" s="1">
        <v>24957</v>
      </c>
      <c r="E1795" s="1">
        <v>54406</v>
      </c>
      <c r="F1795" s="4" t="s">
        <v>8</v>
      </c>
    </row>
    <row r="1796" spans="1:6" x14ac:dyDescent="0.25">
      <c r="A1796" s="3">
        <v>2019</v>
      </c>
      <c r="B1796" s="1" t="s">
        <v>63</v>
      </c>
      <c r="C1796" s="1" t="s">
        <v>29</v>
      </c>
      <c r="D1796" s="1">
        <v>17543</v>
      </c>
      <c r="E1796" s="1">
        <v>55720</v>
      </c>
      <c r="F1796" s="4" t="s">
        <v>8</v>
      </c>
    </row>
    <row r="1797" spans="1:6" x14ac:dyDescent="0.25">
      <c r="A1797" s="3">
        <v>2019</v>
      </c>
      <c r="B1797" s="1" t="s">
        <v>63</v>
      </c>
      <c r="C1797" s="1" t="s">
        <v>30</v>
      </c>
      <c r="D1797" s="1">
        <v>7420</v>
      </c>
      <c r="E1797" s="1">
        <v>46426</v>
      </c>
      <c r="F1797" s="4" t="s">
        <v>10</v>
      </c>
    </row>
    <row r="1798" spans="1:6" x14ac:dyDescent="0.25">
      <c r="A1798" s="3">
        <v>2019</v>
      </c>
      <c r="B1798" s="1" t="s">
        <v>63</v>
      </c>
      <c r="C1798" s="1" t="s">
        <v>31</v>
      </c>
      <c r="D1798" s="1">
        <v>48626</v>
      </c>
      <c r="E1798" s="1">
        <v>50800</v>
      </c>
      <c r="F1798" s="4" t="s">
        <v>8</v>
      </c>
    </row>
    <row r="1799" spans="1:6" x14ac:dyDescent="0.25">
      <c r="A1799" s="3">
        <v>2019</v>
      </c>
      <c r="B1799" s="1" t="s">
        <v>63</v>
      </c>
      <c r="C1799" s="1" t="s">
        <v>32</v>
      </c>
      <c r="D1799" s="1">
        <v>4448</v>
      </c>
      <c r="E1799" s="1">
        <v>52171</v>
      </c>
      <c r="F1799" s="4" t="s">
        <v>8</v>
      </c>
    </row>
    <row r="1800" spans="1:6" x14ac:dyDescent="0.25">
      <c r="A1800" s="3">
        <v>2019</v>
      </c>
      <c r="B1800" s="1" t="s">
        <v>63</v>
      </c>
      <c r="C1800" s="1" t="s">
        <v>33</v>
      </c>
      <c r="D1800" s="1">
        <v>13241</v>
      </c>
      <c r="E1800" s="1">
        <v>50565</v>
      </c>
      <c r="F1800" s="4" t="s">
        <v>10</v>
      </c>
    </row>
    <row r="1801" spans="1:6" x14ac:dyDescent="0.25">
      <c r="A1801" s="3">
        <v>2019</v>
      </c>
      <c r="B1801" s="1" t="s">
        <v>63</v>
      </c>
      <c r="C1801" s="1" t="s">
        <v>34</v>
      </c>
      <c r="D1801" s="1">
        <v>8681</v>
      </c>
      <c r="E1801" s="1">
        <v>59119</v>
      </c>
      <c r="F1801" s="4" t="s">
        <v>10</v>
      </c>
    </row>
    <row r="1802" spans="1:6" x14ac:dyDescent="0.25">
      <c r="A1802" s="3">
        <v>2019</v>
      </c>
      <c r="B1802" s="1" t="s">
        <v>63</v>
      </c>
      <c r="C1802" s="1" t="s">
        <v>35</v>
      </c>
      <c r="D1802" s="1">
        <v>4635</v>
      </c>
      <c r="E1802" s="1">
        <v>60599</v>
      </c>
      <c r="F1802" s="4" t="s">
        <v>8</v>
      </c>
    </row>
    <row r="1803" spans="1:6" x14ac:dyDescent="0.25">
      <c r="A1803" s="3">
        <v>2019</v>
      </c>
      <c r="B1803" s="1" t="s">
        <v>63</v>
      </c>
      <c r="C1803" s="1" t="s">
        <v>36</v>
      </c>
      <c r="D1803" s="1">
        <v>33411</v>
      </c>
      <c r="E1803" s="1">
        <v>58138</v>
      </c>
      <c r="F1803" s="4" t="s">
        <v>8</v>
      </c>
    </row>
    <row r="1804" spans="1:6" x14ac:dyDescent="0.25">
      <c r="A1804" s="3">
        <v>2019</v>
      </c>
      <c r="B1804" s="1" t="s">
        <v>63</v>
      </c>
      <c r="C1804" s="1" t="s">
        <v>37</v>
      </c>
      <c r="D1804" s="1">
        <v>9629</v>
      </c>
      <c r="E1804" s="1">
        <v>46621</v>
      </c>
      <c r="F1804" s="4" t="s">
        <v>10</v>
      </c>
    </row>
    <row r="1805" spans="1:6" x14ac:dyDescent="0.25">
      <c r="A1805" s="3">
        <v>2019</v>
      </c>
      <c r="B1805" s="1" t="s">
        <v>63</v>
      </c>
      <c r="C1805" s="1" t="s">
        <v>38</v>
      </c>
      <c r="D1805" s="1">
        <v>67533</v>
      </c>
      <c r="E1805" s="1">
        <v>57932</v>
      </c>
      <c r="F1805" s="4" t="s">
        <v>8</v>
      </c>
    </row>
    <row r="1806" spans="1:6" x14ac:dyDescent="0.25">
      <c r="A1806" s="3">
        <v>2019</v>
      </c>
      <c r="B1806" s="1" t="s">
        <v>63</v>
      </c>
      <c r="C1806" s="1" t="s">
        <v>39</v>
      </c>
      <c r="D1806" s="1">
        <v>26885</v>
      </c>
      <c r="E1806" s="1">
        <v>53135</v>
      </c>
      <c r="F1806" s="4" t="s">
        <v>10</v>
      </c>
    </row>
    <row r="1807" spans="1:6" x14ac:dyDescent="0.25">
      <c r="A1807" s="3">
        <v>2019</v>
      </c>
      <c r="B1807" s="1" t="s">
        <v>63</v>
      </c>
      <c r="C1807" s="1" t="s">
        <v>40</v>
      </c>
      <c r="D1807" s="1">
        <v>2484</v>
      </c>
      <c r="E1807" s="1">
        <v>55915</v>
      </c>
      <c r="F1807" s="4" t="s">
        <v>8</v>
      </c>
    </row>
    <row r="1808" spans="1:6" x14ac:dyDescent="0.25">
      <c r="A1808" s="3">
        <v>2019</v>
      </c>
      <c r="B1808" s="1" t="s">
        <v>63</v>
      </c>
      <c r="C1808" s="1" t="s">
        <v>41</v>
      </c>
      <c r="D1808" s="1">
        <v>34090</v>
      </c>
      <c r="E1808" s="1">
        <v>51314</v>
      </c>
      <c r="F1808" s="4" t="s">
        <v>8</v>
      </c>
    </row>
    <row r="1809" spans="1:6" x14ac:dyDescent="0.25">
      <c r="A1809" s="3">
        <v>2019</v>
      </c>
      <c r="B1809" s="1" t="s">
        <v>63</v>
      </c>
      <c r="C1809" s="1" t="s">
        <v>42</v>
      </c>
      <c r="D1809" s="1">
        <v>13367</v>
      </c>
      <c r="E1809" s="1">
        <v>50167</v>
      </c>
      <c r="F1809" s="4" t="s">
        <v>10</v>
      </c>
    </row>
    <row r="1810" spans="1:6" x14ac:dyDescent="0.25">
      <c r="A1810" s="3">
        <v>2019</v>
      </c>
      <c r="B1810" s="1" t="s">
        <v>63</v>
      </c>
      <c r="C1810" s="1" t="s">
        <v>43</v>
      </c>
      <c r="D1810" s="1">
        <v>15363</v>
      </c>
      <c r="E1810" s="1">
        <v>56908</v>
      </c>
      <c r="F1810" s="4" t="s">
        <v>10</v>
      </c>
    </row>
    <row r="1811" spans="1:6" x14ac:dyDescent="0.25">
      <c r="A1811" s="3">
        <v>2019</v>
      </c>
      <c r="B1811" s="1" t="s">
        <v>63</v>
      </c>
      <c r="C1811" s="1" t="s">
        <v>44</v>
      </c>
      <c r="D1811" s="1">
        <v>58709</v>
      </c>
      <c r="E1811" s="1">
        <v>56500</v>
      </c>
      <c r="F1811" s="4" t="s">
        <v>8</v>
      </c>
    </row>
    <row r="1812" spans="1:6" x14ac:dyDescent="0.25">
      <c r="A1812" s="3">
        <v>2019</v>
      </c>
      <c r="B1812" s="1" t="s">
        <v>63</v>
      </c>
      <c r="C1812" s="1" t="s">
        <v>45</v>
      </c>
      <c r="D1812" s="1">
        <v>4485</v>
      </c>
      <c r="E1812" s="1">
        <v>53941</v>
      </c>
      <c r="F1812" s="4" t="s">
        <v>8</v>
      </c>
    </row>
    <row r="1813" spans="1:6" x14ac:dyDescent="0.25">
      <c r="A1813" s="3">
        <v>2019</v>
      </c>
      <c r="B1813" s="1" t="s">
        <v>63</v>
      </c>
      <c r="C1813" s="1" t="s">
        <v>46</v>
      </c>
      <c r="D1813" s="1">
        <v>11574</v>
      </c>
      <c r="E1813" s="1">
        <v>51624</v>
      </c>
      <c r="F1813" s="4" t="s">
        <v>10</v>
      </c>
    </row>
    <row r="1814" spans="1:6" x14ac:dyDescent="0.25">
      <c r="A1814" s="3">
        <v>2019</v>
      </c>
      <c r="B1814" s="1" t="s">
        <v>63</v>
      </c>
      <c r="C1814" s="1" t="s">
        <v>47</v>
      </c>
      <c r="D1814" s="1">
        <v>2732</v>
      </c>
      <c r="E1814" s="1">
        <v>55512</v>
      </c>
      <c r="F1814" s="4" t="s">
        <v>10</v>
      </c>
    </row>
    <row r="1815" spans="1:6" x14ac:dyDescent="0.25">
      <c r="A1815" s="3">
        <v>2019</v>
      </c>
      <c r="B1815" s="1" t="s">
        <v>63</v>
      </c>
      <c r="C1815" s="1" t="s">
        <v>48</v>
      </c>
      <c r="D1815" s="1">
        <v>15761</v>
      </c>
      <c r="E1815" s="1">
        <v>56938</v>
      </c>
      <c r="F1815" s="4" t="s">
        <v>10</v>
      </c>
    </row>
    <row r="1816" spans="1:6" x14ac:dyDescent="0.25">
      <c r="A1816" s="3">
        <v>2019</v>
      </c>
      <c r="B1816" s="1" t="s">
        <v>63</v>
      </c>
      <c r="C1816" s="1" t="s">
        <v>49</v>
      </c>
      <c r="D1816" s="1">
        <v>87635</v>
      </c>
      <c r="E1816" s="1">
        <v>53096</v>
      </c>
      <c r="F1816" s="4" t="s">
        <v>10</v>
      </c>
    </row>
    <row r="1817" spans="1:6" x14ac:dyDescent="0.25">
      <c r="A1817" s="3">
        <v>2019</v>
      </c>
      <c r="B1817" s="1" t="s">
        <v>63</v>
      </c>
      <c r="C1817" s="1" t="s">
        <v>50</v>
      </c>
      <c r="D1817" s="1">
        <v>11679</v>
      </c>
      <c r="E1817" s="1">
        <v>48492</v>
      </c>
      <c r="F1817" s="4" t="s">
        <v>10</v>
      </c>
    </row>
    <row r="1818" spans="1:6" x14ac:dyDescent="0.25">
      <c r="A1818" s="3">
        <v>2019</v>
      </c>
      <c r="B1818" s="1" t="s">
        <v>63</v>
      </c>
      <c r="C1818" s="1" t="s">
        <v>51</v>
      </c>
      <c r="D1818" s="1">
        <v>2460</v>
      </c>
      <c r="E1818" s="1">
        <v>51259</v>
      </c>
      <c r="F1818" s="4" t="s">
        <v>8</v>
      </c>
    </row>
    <row r="1819" spans="1:6" x14ac:dyDescent="0.25">
      <c r="A1819" s="3">
        <v>2019</v>
      </c>
      <c r="B1819" s="1" t="s">
        <v>63</v>
      </c>
      <c r="C1819" s="1" t="s">
        <v>52</v>
      </c>
      <c r="D1819" s="1">
        <v>42910</v>
      </c>
      <c r="E1819" s="1">
        <v>54573</v>
      </c>
      <c r="F1819" s="4" t="s">
        <v>8</v>
      </c>
    </row>
    <row r="1820" spans="1:6" x14ac:dyDescent="0.25">
      <c r="A1820" s="3">
        <v>2019</v>
      </c>
      <c r="B1820" s="1" t="s">
        <v>63</v>
      </c>
      <c r="C1820" s="1" t="s">
        <v>53</v>
      </c>
      <c r="D1820" s="1">
        <v>56689</v>
      </c>
      <c r="E1820" s="1">
        <v>55782</v>
      </c>
      <c r="F1820" s="4" t="s">
        <v>10</v>
      </c>
    </row>
    <row r="1821" spans="1:6" x14ac:dyDescent="0.25">
      <c r="A1821" s="3">
        <v>2019</v>
      </c>
      <c r="B1821" s="1" t="s">
        <v>63</v>
      </c>
      <c r="C1821" s="1" t="s">
        <v>54</v>
      </c>
      <c r="D1821" s="1">
        <v>5679</v>
      </c>
      <c r="E1821" s="1">
        <v>50732</v>
      </c>
      <c r="F1821" s="4" t="s">
        <v>8</v>
      </c>
    </row>
    <row r="1822" spans="1:6" x14ac:dyDescent="0.25">
      <c r="A1822" s="3">
        <v>2019</v>
      </c>
      <c r="B1822" s="1" t="s">
        <v>63</v>
      </c>
      <c r="C1822" s="1" t="s">
        <v>55</v>
      </c>
      <c r="D1822" s="1">
        <v>25989</v>
      </c>
      <c r="E1822" s="1">
        <v>53663</v>
      </c>
      <c r="F1822" s="4" t="s">
        <v>8</v>
      </c>
    </row>
    <row r="1823" spans="1:6" x14ac:dyDescent="0.25">
      <c r="A1823" s="3">
        <v>2019</v>
      </c>
      <c r="B1823" s="1" t="s">
        <v>63</v>
      </c>
      <c r="C1823" s="1" t="s">
        <v>56</v>
      </c>
      <c r="D1823" s="1">
        <v>3268</v>
      </c>
      <c r="E1823" s="1">
        <v>47913</v>
      </c>
      <c r="F1823" s="4" t="s">
        <v>10</v>
      </c>
    </row>
    <row r="1824" spans="1:6" x14ac:dyDescent="0.25">
      <c r="A1824" s="3">
        <v>2019</v>
      </c>
      <c r="B1824" s="1" t="s">
        <v>64</v>
      </c>
      <c r="C1824" s="1" t="s">
        <v>7</v>
      </c>
      <c r="D1824" s="1">
        <v>10741</v>
      </c>
      <c r="E1824" s="1">
        <v>22222</v>
      </c>
      <c r="F1824" s="4" t="s">
        <v>10</v>
      </c>
    </row>
    <row r="1825" spans="1:6" x14ac:dyDescent="0.25">
      <c r="A1825" s="3">
        <v>2019</v>
      </c>
      <c r="B1825" s="1" t="s">
        <v>64</v>
      </c>
      <c r="C1825" s="1" t="s">
        <v>9</v>
      </c>
      <c r="D1825" s="1">
        <v>12771</v>
      </c>
      <c r="E1825" s="1">
        <v>29505</v>
      </c>
      <c r="F1825" s="4" t="s">
        <v>8</v>
      </c>
    </row>
    <row r="1826" spans="1:6" x14ac:dyDescent="0.25">
      <c r="A1826" s="3">
        <v>2019</v>
      </c>
      <c r="B1826" s="1" t="s">
        <v>64</v>
      </c>
      <c r="C1826" s="1" t="s">
        <v>11</v>
      </c>
      <c r="D1826" s="1">
        <v>7024</v>
      </c>
      <c r="E1826" s="1">
        <v>22181</v>
      </c>
      <c r="F1826" s="4" t="s">
        <v>8</v>
      </c>
    </row>
    <row r="1827" spans="1:6" x14ac:dyDescent="0.25">
      <c r="A1827" s="3">
        <v>2019</v>
      </c>
      <c r="B1827" s="1" t="s">
        <v>64</v>
      </c>
      <c r="C1827" s="1" t="s">
        <v>12</v>
      </c>
      <c r="D1827" s="1">
        <v>103495</v>
      </c>
      <c r="E1827" s="1">
        <v>35214</v>
      </c>
      <c r="F1827" s="4" t="s">
        <v>10</v>
      </c>
    </row>
    <row r="1828" spans="1:6" x14ac:dyDescent="0.25">
      <c r="A1828" s="3">
        <v>2019</v>
      </c>
      <c r="B1828" s="1" t="s">
        <v>64</v>
      </c>
      <c r="C1828" s="1" t="s">
        <v>13</v>
      </c>
      <c r="D1828" s="1">
        <v>16627</v>
      </c>
      <c r="E1828" s="1">
        <v>30462</v>
      </c>
      <c r="F1828" s="4" t="s">
        <v>8</v>
      </c>
    </row>
    <row r="1829" spans="1:6" x14ac:dyDescent="0.25">
      <c r="A1829" s="3">
        <v>2019</v>
      </c>
      <c r="B1829" s="1" t="s">
        <v>64</v>
      </c>
      <c r="C1829" s="1" t="s">
        <v>14</v>
      </c>
      <c r="D1829" s="1">
        <v>10338</v>
      </c>
      <c r="E1829" s="1">
        <v>29066</v>
      </c>
      <c r="F1829" s="4" t="s">
        <v>10</v>
      </c>
    </row>
    <row r="1830" spans="1:6" x14ac:dyDescent="0.25">
      <c r="A1830" s="3">
        <v>2019</v>
      </c>
      <c r="B1830" s="1" t="s">
        <v>64</v>
      </c>
      <c r="C1830" s="1" t="s">
        <v>15</v>
      </c>
      <c r="D1830" s="1">
        <v>2565</v>
      </c>
      <c r="E1830" s="1">
        <v>25997</v>
      </c>
      <c r="F1830" s="4" t="s">
        <v>8</v>
      </c>
    </row>
    <row r="1831" spans="1:6" x14ac:dyDescent="0.25">
      <c r="A1831" s="3">
        <v>2019</v>
      </c>
      <c r="B1831" s="1" t="s">
        <v>64</v>
      </c>
      <c r="C1831" s="1" t="s">
        <v>16</v>
      </c>
      <c r="D1831" s="1">
        <v>55396</v>
      </c>
      <c r="E1831" s="1">
        <v>30953</v>
      </c>
      <c r="F1831" s="4" t="s">
        <v>8</v>
      </c>
    </row>
    <row r="1832" spans="1:6" x14ac:dyDescent="0.25">
      <c r="A1832" s="3">
        <v>2019</v>
      </c>
      <c r="B1832" s="1" t="s">
        <v>64</v>
      </c>
      <c r="C1832" s="1" t="s">
        <v>17</v>
      </c>
      <c r="D1832" s="1">
        <v>23538</v>
      </c>
      <c r="E1832" s="1">
        <v>26142</v>
      </c>
      <c r="F1832" s="4" t="s">
        <v>10</v>
      </c>
    </row>
    <row r="1833" spans="1:6" x14ac:dyDescent="0.25">
      <c r="A1833" s="3">
        <v>2019</v>
      </c>
      <c r="B1833" s="1" t="s">
        <v>64</v>
      </c>
      <c r="C1833" s="1" t="s">
        <v>18</v>
      </c>
      <c r="D1833" s="1">
        <v>4906</v>
      </c>
      <c r="E1833" s="1">
        <v>22382</v>
      </c>
      <c r="F1833" s="4" t="s">
        <v>10</v>
      </c>
    </row>
    <row r="1834" spans="1:6" x14ac:dyDescent="0.25">
      <c r="A1834" s="3">
        <v>2019</v>
      </c>
      <c r="B1834" s="1" t="s">
        <v>64</v>
      </c>
      <c r="C1834" s="1" t="s">
        <v>19</v>
      </c>
      <c r="D1834" s="1">
        <v>32076</v>
      </c>
      <c r="E1834" s="1">
        <v>28930</v>
      </c>
      <c r="F1834" s="4" t="s">
        <v>8</v>
      </c>
    </row>
    <row r="1835" spans="1:6" x14ac:dyDescent="0.25">
      <c r="A1835" s="3">
        <v>2019</v>
      </c>
      <c r="B1835" s="1" t="s">
        <v>64</v>
      </c>
      <c r="C1835" s="1" t="s">
        <v>20</v>
      </c>
      <c r="D1835" s="1">
        <v>15273</v>
      </c>
      <c r="E1835" s="1">
        <v>24223</v>
      </c>
      <c r="F1835" s="4" t="s">
        <v>8</v>
      </c>
    </row>
    <row r="1836" spans="1:6" x14ac:dyDescent="0.25">
      <c r="A1836" s="3">
        <v>2019</v>
      </c>
      <c r="B1836" s="1" t="s">
        <v>64</v>
      </c>
      <c r="C1836" s="1" t="s">
        <v>21</v>
      </c>
      <c r="D1836" s="1">
        <v>8532</v>
      </c>
      <c r="E1836" s="1">
        <v>22280</v>
      </c>
      <c r="F1836" s="4" t="s">
        <v>10</v>
      </c>
    </row>
    <row r="1837" spans="1:6" x14ac:dyDescent="0.25">
      <c r="A1837" s="3">
        <v>2019</v>
      </c>
      <c r="B1837" s="1" t="s">
        <v>64</v>
      </c>
      <c r="C1837" s="1" t="s">
        <v>22</v>
      </c>
      <c r="D1837" s="1">
        <v>6839</v>
      </c>
      <c r="E1837" s="1">
        <v>22257</v>
      </c>
      <c r="F1837" s="4" t="s">
        <v>10</v>
      </c>
    </row>
    <row r="1838" spans="1:6" x14ac:dyDescent="0.25">
      <c r="A1838" s="3">
        <v>2019</v>
      </c>
      <c r="B1838" s="1" t="s">
        <v>64</v>
      </c>
      <c r="C1838" s="1" t="s">
        <v>23</v>
      </c>
      <c r="D1838" s="1">
        <v>10063</v>
      </c>
      <c r="E1838" s="1">
        <v>23160</v>
      </c>
      <c r="F1838" s="4" t="s">
        <v>10</v>
      </c>
    </row>
    <row r="1839" spans="1:6" x14ac:dyDescent="0.25">
      <c r="A1839" s="3">
        <v>2019</v>
      </c>
      <c r="B1839" s="1" t="s">
        <v>64</v>
      </c>
      <c r="C1839" s="1" t="s">
        <v>24</v>
      </c>
      <c r="D1839" s="1">
        <v>12015</v>
      </c>
      <c r="E1839" s="1">
        <v>26623</v>
      </c>
      <c r="F1839" s="4" t="s">
        <v>10</v>
      </c>
    </row>
    <row r="1840" spans="1:6" x14ac:dyDescent="0.25">
      <c r="A1840" s="3">
        <v>2019</v>
      </c>
      <c r="B1840" s="1" t="s">
        <v>64</v>
      </c>
      <c r="C1840" s="1" t="s">
        <v>25</v>
      </c>
      <c r="D1840" s="1">
        <v>5119</v>
      </c>
      <c r="E1840" s="1">
        <v>27119</v>
      </c>
      <c r="F1840" s="4" t="s">
        <v>10</v>
      </c>
    </row>
    <row r="1841" spans="1:6" x14ac:dyDescent="0.25">
      <c r="A1841" s="3">
        <v>2019</v>
      </c>
      <c r="B1841" s="1" t="s">
        <v>64</v>
      </c>
      <c r="C1841" s="1" t="s">
        <v>26</v>
      </c>
      <c r="D1841" s="1">
        <v>14733</v>
      </c>
      <c r="E1841" s="1">
        <v>29436</v>
      </c>
      <c r="F1841" s="4" t="s">
        <v>8</v>
      </c>
    </row>
    <row r="1842" spans="1:6" x14ac:dyDescent="0.25">
      <c r="A1842" s="3">
        <v>2019</v>
      </c>
      <c r="B1842" s="1" t="s">
        <v>64</v>
      </c>
      <c r="C1842" s="1" t="s">
        <v>27</v>
      </c>
      <c r="D1842" s="1">
        <v>20695</v>
      </c>
      <c r="E1842" s="1">
        <v>32779</v>
      </c>
      <c r="F1842" s="4" t="s">
        <v>8</v>
      </c>
    </row>
    <row r="1843" spans="1:6" x14ac:dyDescent="0.25">
      <c r="A1843" s="3">
        <v>2019</v>
      </c>
      <c r="B1843" s="1" t="s">
        <v>64</v>
      </c>
      <c r="C1843" s="1" t="s">
        <v>28</v>
      </c>
      <c r="D1843" s="1">
        <v>21783</v>
      </c>
      <c r="E1843" s="1">
        <v>25834</v>
      </c>
      <c r="F1843" s="4" t="s">
        <v>10</v>
      </c>
    </row>
    <row r="1844" spans="1:6" x14ac:dyDescent="0.25">
      <c r="A1844" s="3">
        <v>2019</v>
      </c>
      <c r="B1844" s="1" t="s">
        <v>64</v>
      </c>
      <c r="C1844" s="1" t="s">
        <v>29</v>
      </c>
      <c r="D1844" s="1">
        <v>14729</v>
      </c>
      <c r="E1844" s="1">
        <v>27386</v>
      </c>
      <c r="F1844" s="4" t="s">
        <v>8</v>
      </c>
    </row>
    <row r="1845" spans="1:6" x14ac:dyDescent="0.25">
      <c r="A1845" s="3">
        <v>2019</v>
      </c>
      <c r="B1845" s="1" t="s">
        <v>64</v>
      </c>
      <c r="C1845" s="1" t="s">
        <v>30</v>
      </c>
      <c r="D1845" s="1">
        <v>6381</v>
      </c>
      <c r="E1845" s="1">
        <v>23011</v>
      </c>
      <c r="F1845" s="4" t="s">
        <v>8</v>
      </c>
    </row>
    <row r="1846" spans="1:6" x14ac:dyDescent="0.25">
      <c r="A1846" s="3">
        <v>2019</v>
      </c>
      <c r="B1846" s="1" t="s">
        <v>64</v>
      </c>
      <c r="C1846" s="1" t="s">
        <v>31</v>
      </c>
      <c r="D1846" s="1">
        <v>14797</v>
      </c>
      <c r="E1846" s="1">
        <v>26276</v>
      </c>
      <c r="F1846" s="4" t="s">
        <v>10</v>
      </c>
    </row>
    <row r="1847" spans="1:6" x14ac:dyDescent="0.25">
      <c r="A1847" s="3">
        <v>2019</v>
      </c>
      <c r="B1847" s="1" t="s">
        <v>64</v>
      </c>
      <c r="C1847" s="1" t="s">
        <v>32</v>
      </c>
      <c r="D1847" s="1">
        <v>4978</v>
      </c>
      <c r="E1847" s="1">
        <v>24625</v>
      </c>
      <c r="F1847" s="4" t="s">
        <v>10</v>
      </c>
    </row>
    <row r="1848" spans="1:6" x14ac:dyDescent="0.25">
      <c r="A1848" s="3">
        <v>2019</v>
      </c>
      <c r="B1848" s="1" t="s">
        <v>64</v>
      </c>
      <c r="C1848" s="1" t="s">
        <v>33</v>
      </c>
      <c r="D1848" s="1">
        <v>5508</v>
      </c>
      <c r="E1848" s="1">
        <v>22253</v>
      </c>
      <c r="F1848" s="4" t="s">
        <v>8</v>
      </c>
    </row>
    <row r="1849" spans="1:6" x14ac:dyDescent="0.25">
      <c r="A1849" s="3">
        <v>2019</v>
      </c>
      <c r="B1849" s="1" t="s">
        <v>64</v>
      </c>
      <c r="C1849" s="1" t="s">
        <v>34</v>
      </c>
      <c r="D1849" s="1">
        <v>8246</v>
      </c>
      <c r="E1849" s="1">
        <v>39048</v>
      </c>
      <c r="F1849" s="4" t="s">
        <v>8</v>
      </c>
    </row>
    <row r="1850" spans="1:6" x14ac:dyDescent="0.25">
      <c r="A1850" s="3">
        <v>2019</v>
      </c>
      <c r="B1850" s="1" t="s">
        <v>64</v>
      </c>
      <c r="C1850" s="1" t="s">
        <v>35</v>
      </c>
      <c r="D1850" s="1">
        <v>4512</v>
      </c>
      <c r="E1850" s="1">
        <v>27058</v>
      </c>
      <c r="F1850" s="4" t="s">
        <v>10</v>
      </c>
    </row>
    <row r="1851" spans="1:6" x14ac:dyDescent="0.25">
      <c r="A1851" s="3">
        <v>2019</v>
      </c>
      <c r="B1851" s="1" t="s">
        <v>64</v>
      </c>
      <c r="C1851" s="1" t="s">
        <v>36</v>
      </c>
      <c r="D1851" s="1">
        <v>23501</v>
      </c>
      <c r="E1851" s="1">
        <v>30851</v>
      </c>
      <c r="F1851" s="4" t="s">
        <v>8</v>
      </c>
    </row>
    <row r="1852" spans="1:6" x14ac:dyDescent="0.25">
      <c r="A1852" s="3">
        <v>2019</v>
      </c>
      <c r="B1852" s="1" t="s">
        <v>64</v>
      </c>
      <c r="C1852" s="1" t="s">
        <v>37</v>
      </c>
      <c r="D1852" s="1">
        <v>4929</v>
      </c>
      <c r="E1852" s="1">
        <v>23901</v>
      </c>
      <c r="F1852" s="4" t="s">
        <v>10</v>
      </c>
    </row>
    <row r="1853" spans="1:6" x14ac:dyDescent="0.25">
      <c r="A1853" s="3">
        <v>2019</v>
      </c>
      <c r="B1853" s="1" t="s">
        <v>64</v>
      </c>
      <c r="C1853" s="1" t="s">
        <v>38</v>
      </c>
      <c r="D1853" s="1">
        <v>66166</v>
      </c>
      <c r="E1853" s="1">
        <v>38365</v>
      </c>
      <c r="F1853" s="4" t="s">
        <v>8</v>
      </c>
    </row>
    <row r="1854" spans="1:6" x14ac:dyDescent="0.25">
      <c r="A1854" s="3">
        <v>2019</v>
      </c>
      <c r="B1854" s="1" t="s">
        <v>64</v>
      </c>
      <c r="C1854" s="1" t="s">
        <v>39</v>
      </c>
      <c r="D1854" s="1">
        <v>25235</v>
      </c>
      <c r="E1854" s="1">
        <v>25111</v>
      </c>
      <c r="F1854" s="4" t="s">
        <v>8</v>
      </c>
    </row>
    <row r="1855" spans="1:6" x14ac:dyDescent="0.25">
      <c r="A1855" s="3">
        <v>2019</v>
      </c>
      <c r="B1855" s="1" t="s">
        <v>64</v>
      </c>
      <c r="C1855" s="1" t="s">
        <v>40</v>
      </c>
      <c r="D1855" s="1">
        <v>2600</v>
      </c>
      <c r="E1855" s="1">
        <v>23400</v>
      </c>
      <c r="F1855" s="4" t="s">
        <v>10</v>
      </c>
    </row>
    <row r="1856" spans="1:6" x14ac:dyDescent="0.25">
      <c r="A1856" s="3">
        <v>2019</v>
      </c>
      <c r="B1856" s="1" t="s">
        <v>64</v>
      </c>
      <c r="C1856" s="1" t="s">
        <v>41</v>
      </c>
      <c r="D1856" s="1">
        <v>28218</v>
      </c>
      <c r="E1856" s="1">
        <v>24856</v>
      </c>
      <c r="F1856" s="4" t="s">
        <v>10</v>
      </c>
    </row>
    <row r="1857" spans="1:6" x14ac:dyDescent="0.25">
      <c r="A1857" s="3">
        <v>2019</v>
      </c>
      <c r="B1857" s="1" t="s">
        <v>64</v>
      </c>
      <c r="C1857" s="1" t="s">
        <v>42</v>
      </c>
      <c r="D1857" s="1">
        <v>8969</v>
      </c>
      <c r="E1857" s="1">
        <v>23729</v>
      </c>
      <c r="F1857" s="4" t="s">
        <v>8</v>
      </c>
    </row>
    <row r="1858" spans="1:6" x14ac:dyDescent="0.25">
      <c r="A1858" s="3">
        <v>2019</v>
      </c>
      <c r="B1858" s="1" t="s">
        <v>64</v>
      </c>
      <c r="C1858" s="1" t="s">
        <v>43</v>
      </c>
      <c r="D1858" s="1">
        <v>13588</v>
      </c>
      <c r="E1858" s="1">
        <v>27379</v>
      </c>
      <c r="F1858" s="4" t="s">
        <v>8</v>
      </c>
    </row>
    <row r="1859" spans="1:6" x14ac:dyDescent="0.25">
      <c r="A1859" s="3">
        <v>2019</v>
      </c>
      <c r="B1859" s="1" t="s">
        <v>64</v>
      </c>
      <c r="C1859" s="1" t="s">
        <v>44</v>
      </c>
      <c r="D1859" s="1">
        <v>33146</v>
      </c>
      <c r="E1859" s="1">
        <v>26389</v>
      </c>
      <c r="F1859" s="4" t="s">
        <v>10</v>
      </c>
    </row>
    <row r="1860" spans="1:6" x14ac:dyDescent="0.25">
      <c r="A1860" s="3">
        <v>2019</v>
      </c>
      <c r="B1860" s="1" t="s">
        <v>64</v>
      </c>
      <c r="C1860" s="1" t="s">
        <v>45</v>
      </c>
      <c r="D1860" s="1">
        <v>3683</v>
      </c>
      <c r="E1860" s="1">
        <v>28353</v>
      </c>
      <c r="F1860" s="4" t="s">
        <v>10</v>
      </c>
    </row>
    <row r="1861" spans="1:6" x14ac:dyDescent="0.25">
      <c r="A1861" s="3">
        <v>2019</v>
      </c>
      <c r="B1861" s="1" t="s">
        <v>64</v>
      </c>
      <c r="C1861" s="1" t="s">
        <v>46</v>
      </c>
      <c r="D1861" s="1">
        <v>12337</v>
      </c>
      <c r="E1861" s="1">
        <v>23885</v>
      </c>
      <c r="F1861" s="4" t="s">
        <v>10</v>
      </c>
    </row>
    <row r="1862" spans="1:6" x14ac:dyDescent="0.25">
      <c r="A1862" s="3">
        <v>2019</v>
      </c>
      <c r="B1862" s="1" t="s">
        <v>64</v>
      </c>
      <c r="C1862" s="1" t="s">
        <v>47</v>
      </c>
      <c r="D1862" s="1">
        <v>3109</v>
      </c>
      <c r="E1862" s="1">
        <v>22460</v>
      </c>
      <c r="F1862" s="4" t="s">
        <v>10</v>
      </c>
    </row>
    <row r="1863" spans="1:6" x14ac:dyDescent="0.25">
      <c r="A1863" s="3">
        <v>2019</v>
      </c>
      <c r="B1863" s="1" t="s">
        <v>64</v>
      </c>
      <c r="C1863" s="1" t="s">
        <v>48</v>
      </c>
      <c r="D1863" s="1">
        <v>15932</v>
      </c>
      <c r="E1863" s="1">
        <v>28398</v>
      </c>
      <c r="F1863" s="4" t="s">
        <v>10</v>
      </c>
    </row>
    <row r="1864" spans="1:6" x14ac:dyDescent="0.25">
      <c r="A1864" s="3">
        <v>2019</v>
      </c>
      <c r="B1864" s="1" t="s">
        <v>64</v>
      </c>
      <c r="C1864" s="1" t="s">
        <v>49</v>
      </c>
      <c r="D1864" s="1">
        <v>60744</v>
      </c>
      <c r="E1864" s="1">
        <v>27234</v>
      </c>
      <c r="F1864" s="4" t="s">
        <v>8</v>
      </c>
    </row>
    <row r="1865" spans="1:6" x14ac:dyDescent="0.25">
      <c r="A1865" s="3">
        <v>2019</v>
      </c>
      <c r="B1865" s="1" t="s">
        <v>64</v>
      </c>
      <c r="C1865" s="1" t="s">
        <v>50</v>
      </c>
      <c r="D1865" s="1">
        <v>7068</v>
      </c>
      <c r="E1865" s="1">
        <v>25510</v>
      </c>
      <c r="F1865" s="4" t="s">
        <v>8</v>
      </c>
    </row>
    <row r="1866" spans="1:6" x14ac:dyDescent="0.25">
      <c r="A1866" s="3">
        <v>2019</v>
      </c>
      <c r="B1866" s="1" t="s">
        <v>64</v>
      </c>
      <c r="C1866" s="1" t="s">
        <v>51</v>
      </c>
      <c r="D1866" s="1">
        <v>2266</v>
      </c>
      <c r="E1866" s="1">
        <v>28375</v>
      </c>
      <c r="F1866" s="4" t="s">
        <v>10</v>
      </c>
    </row>
    <row r="1867" spans="1:6" x14ac:dyDescent="0.25">
      <c r="A1867" s="3">
        <v>2019</v>
      </c>
      <c r="B1867" s="1" t="s">
        <v>64</v>
      </c>
      <c r="C1867" s="1" t="s">
        <v>52</v>
      </c>
      <c r="D1867" s="1">
        <v>20269</v>
      </c>
      <c r="E1867" s="1">
        <v>26078</v>
      </c>
      <c r="F1867" s="4" t="s">
        <v>8</v>
      </c>
    </row>
    <row r="1868" spans="1:6" x14ac:dyDescent="0.25">
      <c r="A1868" s="3">
        <v>2019</v>
      </c>
      <c r="B1868" s="1" t="s">
        <v>64</v>
      </c>
      <c r="C1868" s="1" t="s">
        <v>53</v>
      </c>
      <c r="D1868" s="1">
        <v>20065</v>
      </c>
      <c r="E1868" s="1">
        <v>30250</v>
      </c>
      <c r="F1868" s="4" t="s">
        <v>8</v>
      </c>
    </row>
    <row r="1869" spans="1:6" x14ac:dyDescent="0.25">
      <c r="A1869" s="3">
        <v>2019</v>
      </c>
      <c r="B1869" s="1" t="s">
        <v>64</v>
      </c>
      <c r="C1869" s="1" t="s">
        <v>54</v>
      </c>
      <c r="D1869" s="1">
        <v>4646</v>
      </c>
      <c r="E1869" s="1">
        <v>23335</v>
      </c>
      <c r="F1869" s="4" t="s">
        <v>10</v>
      </c>
    </row>
    <row r="1870" spans="1:6" x14ac:dyDescent="0.25">
      <c r="A1870" s="3">
        <v>2019</v>
      </c>
      <c r="B1870" s="1" t="s">
        <v>64</v>
      </c>
      <c r="C1870" s="1" t="s">
        <v>55</v>
      </c>
      <c r="D1870" s="1">
        <v>16599</v>
      </c>
      <c r="E1870" s="1">
        <v>23248</v>
      </c>
      <c r="F1870" s="4" t="s">
        <v>10</v>
      </c>
    </row>
    <row r="1871" spans="1:6" x14ac:dyDescent="0.25">
      <c r="A1871" s="3">
        <v>2019</v>
      </c>
      <c r="B1871" s="1" t="s">
        <v>64</v>
      </c>
      <c r="C1871" s="1" t="s">
        <v>56</v>
      </c>
      <c r="D1871" s="1">
        <v>2355</v>
      </c>
      <c r="E1871" s="1">
        <v>25867</v>
      </c>
      <c r="F1871" s="4" t="s">
        <v>8</v>
      </c>
    </row>
    <row r="1872" spans="1:6" x14ac:dyDescent="0.25">
      <c r="A1872" s="3">
        <v>2019</v>
      </c>
      <c r="B1872" s="1" t="s">
        <v>65</v>
      </c>
      <c r="C1872" s="1" t="s">
        <v>7</v>
      </c>
      <c r="D1872" s="1">
        <v>9603</v>
      </c>
      <c r="E1872" s="1">
        <v>42539</v>
      </c>
      <c r="F1872" s="4" t="s">
        <v>8</v>
      </c>
    </row>
    <row r="1873" spans="1:6" x14ac:dyDescent="0.25">
      <c r="A1873" s="3">
        <v>2019</v>
      </c>
      <c r="B1873" s="1" t="s">
        <v>65</v>
      </c>
      <c r="C1873" s="1" t="s">
        <v>9</v>
      </c>
      <c r="D1873" s="1">
        <v>10297</v>
      </c>
      <c r="E1873" s="1">
        <v>43061</v>
      </c>
      <c r="F1873" s="4" t="s">
        <v>10</v>
      </c>
    </row>
    <row r="1874" spans="1:6" x14ac:dyDescent="0.25">
      <c r="A1874" s="3">
        <v>2019</v>
      </c>
      <c r="B1874" s="1" t="s">
        <v>65</v>
      </c>
      <c r="C1874" s="1" t="s">
        <v>11</v>
      </c>
      <c r="D1874" s="1">
        <v>5315</v>
      </c>
      <c r="E1874" s="1">
        <v>39179</v>
      </c>
      <c r="F1874" s="4" t="s">
        <v>8</v>
      </c>
    </row>
    <row r="1875" spans="1:6" x14ac:dyDescent="0.25">
      <c r="A1875" s="3">
        <v>2019</v>
      </c>
      <c r="B1875" s="1" t="s">
        <v>65</v>
      </c>
      <c r="C1875" s="1" t="s">
        <v>12</v>
      </c>
      <c r="D1875" s="1">
        <v>88470</v>
      </c>
      <c r="E1875" s="1">
        <v>46412</v>
      </c>
      <c r="F1875" s="4" t="s">
        <v>10</v>
      </c>
    </row>
    <row r="1876" spans="1:6" x14ac:dyDescent="0.25">
      <c r="A1876" s="3">
        <v>2019</v>
      </c>
      <c r="B1876" s="1" t="s">
        <v>65</v>
      </c>
      <c r="C1876" s="1" t="s">
        <v>13</v>
      </c>
      <c r="D1876" s="1">
        <v>15777</v>
      </c>
      <c r="E1876" s="1">
        <v>45558</v>
      </c>
      <c r="F1876" s="4" t="s">
        <v>8</v>
      </c>
    </row>
    <row r="1877" spans="1:6" x14ac:dyDescent="0.25">
      <c r="A1877" s="3">
        <v>2019</v>
      </c>
      <c r="B1877" s="1" t="s">
        <v>65</v>
      </c>
      <c r="C1877" s="1" t="s">
        <v>14</v>
      </c>
      <c r="D1877" s="1">
        <v>16529</v>
      </c>
      <c r="E1877" s="1">
        <v>39397</v>
      </c>
      <c r="F1877" s="4" t="s">
        <v>8</v>
      </c>
    </row>
    <row r="1878" spans="1:6" x14ac:dyDescent="0.25">
      <c r="A1878" s="3">
        <v>2019</v>
      </c>
      <c r="B1878" s="1" t="s">
        <v>65</v>
      </c>
      <c r="C1878" s="1" t="s">
        <v>15</v>
      </c>
      <c r="D1878" s="1">
        <v>2003</v>
      </c>
      <c r="E1878" s="1">
        <v>39610</v>
      </c>
      <c r="F1878" s="4" t="s">
        <v>10</v>
      </c>
    </row>
    <row r="1879" spans="1:6" x14ac:dyDescent="0.25">
      <c r="A1879" s="3">
        <v>2019</v>
      </c>
      <c r="B1879" s="1" t="s">
        <v>65</v>
      </c>
      <c r="C1879" s="1" t="s">
        <v>16</v>
      </c>
      <c r="D1879" s="1">
        <v>54928</v>
      </c>
      <c r="E1879" s="1">
        <v>41319</v>
      </c>
      <c r="F1879" s="4" t="s">
        <v>10</v>
      </c>
    </row>
    <row r="1880" spans="1:6" x14ac:dyDescent="0.25">
      <c r="A1880" s="3">
        <v>2019</v>
      </c>
      <c r="B1880" s="1" t="s">
        <v>65</v>
      </c>
      <c r="C1880" s="1" t="s">
        <v>17</v>
      </c>
      <c r="D1880" s="1">
        <v>18097</v>
      </c>
      <c r="E1880" s="1">
        <v>41520</v>
      </c>
      <c r="F1880" s="4" t="s">
        <v>8</v>
      </c>
    </row>
    <row r="1881" spans="1:6" x14ac:dyDescent="0.25">
      <c r="A1881" s="3">
        <v>2019</v>
      </c>
      <c r="B1881" s="1" t="s">
        <v>65</v>
      </c>
      <c r="C1881" s="1" t="s">
        <v>18</v>
      </c>
      <c r="D1881" s="1">
        <v>3888</v>
      </c>
      <c r="E1881" s="1">
        <v>36056</v>
      </c>
      <c r="F1881" s="4" t="s">
        <v>8</v>
      </c>
    </row>
    <row r="1882" spans="1:6" x14ac:dyDescent="0.25">
      <c r="A1882" s="3">
        <v>2019</v>
      </c>
      <c r="B1882" s="1" t="s">
        <v>65</v>
      </c>
      <c r="C1882" s="1" t="s">
        <v>19</v>
      </c>
      <c r="D1882" s="1">
        <v>39500</v>
      </c>
      <c r="E1882" s="1">
        <v>47240</v>
      </c>
      <c r="F1882" s="4" t="s">
        <v>10</v>
      </c>
    </row>
    <row r="1883" spans="1:6" x14ac:dyDescent="0.25">
      <c r="A1883" s="3">
        <v>2019</v>
      </c>
      <c r="B1883" s="1" t="s">
        <v>65</v>
      </c>
      <c r="C1883" s="1" t="s">
        <v>20</v>
      </c>
      <c r="D1883" s="1">
        <v>13113</v>
      </c>
      <c r="E1883" s="1">
        <v>37882</v>
      </c>
      <c r="F1883" s="4" t="s">
        <v>10</v>
      </c>
    </row>
    <row r="1884" spans="1:6" x14ac:dyDescent="0.25">
      <c r="A1884" s="3">
        <v>2019</v>
      </c>
      <c r="B1884" s="1" t="s">
        <v>65</v>
      </c>
      <c r="C1884" s="1" t="s">
        <v>21</v>
      </c>
      <c r="D1884" s="1">
        <v>8710</v>
      </c>
      <c r="E1884" s="1">
        <v>39069</v>
      </c>
      <c r="F1884" s="4" t="s">
        <v>10</v>
      </c>
    </row>
    <row r="1885" spans="1:6" x14ac:dyDescent="0.25">
      <c r="A1885" s="3">
        <v>2019</v>
      </c>
      <c r="B1885" s="1" t="s">
        <v>65</v>
      </c>
      <c r="C1885" s="1" t="s">
        <v>22</v>
      </c>
      <c r="D1885" s="1">
        <v>6031</v>
      </c>
      <c r="E1885" s="1">
        <v>39575</v>
      </c>
      <c r="F1885" s="4" t="s">
        <v>10</v>
      </c>
    </row>
    <row r="1886" spans="1:6" x14ac:dyDescent="0.25">
      <c r="A1886" s="3">
        <v>2019</v>
      </c>
      <c r="B1886" s="1" t="s">
        <v>65</v>
      </c>
      <c r="C1886" s="1" t="s">
        <v>23</v>
      </c>
      <c r="D1886" s="1">
        <v>10912</v>
      </c>
      <c r="E1886" s="1">
        <v>38330</v>
      </c>
      <c r="F1886" s="4" t="s">
        <v>10</v>
      </c>
    </row>
    <row r="1887" spans="1:6" x14ac:dyDescent="0.25">
      <c r="A1887" s="3">
        <v>2019</v>
      </c>
      <c r="B1887" s="1" t="s">
        <v>65</v>
      </c>
      <c r="C1887" s="1" t="s">
        <v>24</v>
      </c>
      <c r="D1887" s="1">
        <v>9250</v>
      </c>
      <c r="E1887" s="1">
        <v>42468</v>
      </c>
      <c r="F1887" s="4" t="s">
        <v>8</v>
      </c>
    </row>
    <row r="1888" spans="1:6" x14ac:dyDescent="0.25">
      <c r="A1888" s="3">
        <v>2019</v>
      </c>
      <c r="B1888" s="1" t="s">
        <v>65</v>
      </c>
      <c r="C1888" s="1" t="s">
        <v>25</v>
      </c>
      <c r="D1888" s="1">
        <v>4028</v>
      </c>
      <c r="E1888" s="1">
        <v>38993</v>
      </c>
      <c r="F1888" s="4" t="s">
        <v>8</v>
      </c>
    </row>
    <row r="1889" spans="1:6" x14ac:dyDescent="0.25">
      <c r="A1889" s="3">
        <v>2019</v>
      </c>
      <c r="B1889" s="1" t="s">
        <v>65</v>
      </c>
      <c r="C1889" s="1" t="s">
        <v>26</v>
      </c>
      <c r="D1889" s="1">
        <v>19506</v>
      </c>
      <c r="E1889" s="1">
        <v>47793</v>
      </c>
      <c r="F1889" s="4" t="s">
        <v>10</v>
      </c>
    </row>
    <row r="1890" spans="1:6" x14ac:dyDescent="0.25">
      <c r="A1890" s="3">
        <v>2019</v>
      </c>
      <c r="B1890" s="1" t="s">
        <v>65</v>
      </c>
      <c r="C1890" s="1" t="s">
        <v>27</v>
      </c>
      <c r="D1890" s="1">
        <v>21677</v>
      </c>
      <c r="E1890" s="1">
        <v>43032</v>
      </c>
      <c r="F1890" s="4" t="s">
        <v>8</v>
      </c>
    </row>
    <row r="1891" spans="1:6" x14ac:dyDescent="0.25">
      <c r="A1891" s="3">
        <v>2019</v>
      </c>
      <c r="B1891" s="1" t="s">
        <v>65</v>
      </c>
      <c r="C1891" s="1" t="s">
        <v>28</v>
      </c>
      <c r="D1891" s="1">
        <v>29930</v>
      </c>
      <c r="E1891" s="1">
        <v>38157</v>
      </c>
      <c r="F1891" s="4" t="s">
        <v>8</v>
      </c>
    </row>
    <row r="1892" spans="1:6" x14ac:dyDescent="0.25">
      <c r="A1892" s="3">
        <v>2019</v>
      </c>
      <c r="B1892" s="1" t="s">
        <v>65</v>
      </c>
      <c r="C1892" s="1" t="s">
        <v>29</v>
      </c>
      <c r="D1892" s="1">
        <v>16226</v>
      </c>
      <c r="E1892" s="1">
        <v>39237</v>
      </c>
      <c r="F1892" s="4" t="s">
        <v>10</v>
      </c>
    </row>
    <row r="1893" spans="1:6" x14ac:dyDescent="0.25">
      <c r="A1893" s="3">
        <v>2019</v>
      </c>
      <c r="B1893" s="1" t="s">
        <v>65</v>
      </c>
      <c r="C1893" s="1" t="s">
        <v>30</v>
      </c>
      <c r="D1893" s="1">
        <v>4726</v>
      </c>
      <c r="E1893" s="1">
        <v>39958</v>
      </c>
      <c r="F1893" s="4" t="s">
        <v>10</v>
      </c>
    </row>
    <row r="1894" spans="1:6" x14ac:dyDescent="0.25">
      <c r="A1894" s="3">
        <v>2019</v>
      </c>
      <c r="B1894" s="1" t="s">
        <v>65</v>
      </c>
      <c r="C1894" s="1" t="s">
        <v>31</v>
      </c>
      <c r="D1894" s="1">
        <v>13734</v>
      </c>
      <c r="E1894" s="1">
        <v>38705</v>
      </c>
      <c r="F1894" s="4" t="s">
        <v>8</v>
      </c>
    </row>
    <row r="1895" spans="1:6" x14ac:dyDescent="0.25">
      <c r="A1895" s="3">
        <v>2019</v>
      </c>
      <c r="B1895" s="1" t="s">
        <v>65</v>
      </c>
      <c r="C1895" s="1" t="s">
        <v>32</v>
      </c>
      <c r="D1895" s="1">
        <v>4094</v>
      </c>
      <c r="E1895" s="1">
        <v>35177</v>
      </c>
      <c r="F1895" s="4" t="s">
        <v>8</v>
      </c>
    </row>
    <row r="1896" spans="1:6" x14ac:dyDescent="0.25">
      <c r="A1896" s="3">
        <v>2019</v>
      </c>
      <c r="B1896" s="1" t="s">
        <v>65</v>
      </c>
      <c r="C1896" s="1" t="s">
        <v>33</v>
      </c>
      <c r="D1896" s="1">
        <v>4671</v>
      </c>
      <c r="E1896" s="1">
        <v>37310</v>
      </c>
      <c r="F1896" s="4" t="s">
        <v>10</v>
      </c>
    </row>
    <row r="1897" spans="1:6" x14ac:dyDescent="0.25">
      <c r="A1897" s="3">
        <v>2019</v>
      </c>
      <c r="B1897" s="1" t="s">
        <v>65</v>
      </c>
      <c r="C1897" s="1" t="s">
        <v>34</v>
      </c>
      <c r="D1897" s="1">
        <v>4959</v>
      </c>
      <c r="E1897" s="1">
        <v>42336</v>
      </c>
      <c r="F1897" s="4" t="s">
        <v>8</v>
      </c>
    </row>
    <row r="1898" spans="1:6" x14ac:dyDescent="0.25">
      <c r="A1898" s="3">
        <v>2019</v>
      </c>
      <c r="B1898" s="1" t="s">
        <v>65</v>
      </c>
      <c r="C1898" s="1" t="s">
        <v>35</v>
      </c>
      <c r="D1898" s="1">
        <v>3871</v>
      </c>
      <c r="E1898" s="1">
        <v>42646</v>
      </c>
      <c r="F1898" s="4" t="s">
        <v>10</v>
      </c>
    </row>
    <row r="1899" spans="1:6" x14ac:dyDescent="0.25">
      <c r="A1899" s="3">
        <v>2019</v>
      </c>
      <c r="B1899" s="1" t="s">
        <v>65</v>
      </c>
      <c r="C1899" s="1" t="s">
        <v>36</v>
      </c>
      <c r="D1899" s="1">
        <v>25881</v>
      </c>
      <c r="E1899" s="1">
        <v>41059</v>
      </c>
      <c r="F1899" s="4" t="s">
        <v>8</v>
      </c>
    </row>
    <row r="1900" spans="1:6" x14ac:dyDescent="0.25">
      <c r="A1900" s="3">
        <v>2019</v>
      </c>
      <c r="B1900" s="1" t="s">
        <v>65</v>
      </c>
      <c r="C1900" s="1" t="s">
        <v>37</v>
      </c>
      <c r="D1900" s="1">
        <v>3961</v>
      </c>
      <c r="E1900" s="1">
        <v>38578</v>
      </c>
      <c r="F1900" s="4" t="s">
        <v>8</v>
      </c>
    </row>
    <row r="1901" spans="1:6" x14ac:dyDescent="0.25">
      <c r="A1901" s="3">
        <v>2019</v>
      </c>
      <c r="B1901" s="1" t="s">
        <v>65</v>
      </c>
      <c r="C1901" s="1" t="s">
        <v>38</v>
      </c>
      <c r="D1901" s="1">
        <v>74536</v>
      </c>
      <c r="E1901" s="1">
        <v>46436</v>
      </c>
      <c r="F1901" s="4" t="s">
        <v>10</v>
      </c>
    </row>
    <row r="1902" spans="1:6" x14ac:dyDescent="0.25">
      <c r="A1902" s="3">
        <v>2019</v>
      </c>
      <c r="B1902" s="1" t="s">
        <v>65</v>
      </c>
      <c r="C1902" s="1" t="s">
        <v>39</v>
      </c>
      <c r="D1902" s="1">
        <v>23024</v>
      </c>
      <c r="E1902" s="1">
        <v>39978</v>
      </c>
      <c r="F1902" s="4" t="s">
        <v>10</v>
      </c>
    </row>
    <row r="1903" spans="1:6" x14ac:dyDescent="0.25">
      <c r="A1903" s="3">
        <v>2019</v>
      </c>
      <c r="B1903" s="1" t="s">
        <v>65</v>
      </c>
      <c r="C1903" s="1" t="s">
        <v>40</v>
      </c>
      <c r="D1903" s="1">
        <v>2040</v>
      </c>
      <c r="E1903" s="1">
        <v>40167</v>
      </c>
      <c r="F1903" s="4" t="s">
        <v>8</v>
      </c>
    </row>
    <row r="1904" spans="1:6" x14ac:dyDescent="0.25">
      <c r="A1904" s="3">
        <v>2019</v>
      </c>
      <c r="B1904" s="1" t="s">
        <v>65</v>
      </c>
      <c r="C1904" s="1" t="s">
        <v>41</v>
      </c>
      <c r="D1904" s="1">
        <v>23601</v>
      </c>
      <c r="E1904" s="1">
        <v>39039</v>
      </c>
      <c r="F1904" s="4" t="s">
        <v>8</v>
      </c>
    </row>
    <row r="1905" spans="1:6" x14ac:dyDescent="0.25">
      <c r="A1905" s="3">
        <v>2019</v>
      </c>
      <c r="B1905" s="1" t="s">
        <v>65</v>
      </c>
      <c r="C1905" s="1" t="s">
        <v>42</v>
      </c>
      <c r="D1905" s="1">
        <v>6751</v>
      </c>
      <c r="E1905" s="1">
        <v>40306</v>
      </c>
      <c r="F1905" s="4" t="s">
        <v>10</v>
      </c>
    </row>
    <row r="1906" spans="1:6" x14ac:dyDescent="0.25">
      <c r="A1906" s="3">
        <v>2019</v>
      </c>
      <c r="B1906" s="1" t="s">
        <v>65</v>
      </c>
      <c r="C1906" s="1" t="s">
        <v>43</v>
      </c>
      <c r="D1906" s="1">
        <v>22753</v>
      </c>
      <c r="E1906" s="1">
        <v>37901</v>
      </c>
      <c r="F1906" s="4" t="s">
        <v>10</v>
      </c>
    </row>
    <row r="1907" spans="1:6" x14ac:dyDescent="0.25">
      <c r="A1907" s="3">
        <v>2019</v>
      </c>
      <c r="B1907" s="1" t="s">
        <v>65</v>
      </c>
      <c r="C1907" s="1" t="s">
        <v>44</v>
      </c>
      <c r="D1907" s="1">
        <v>32259</v>
      </c>
      <c r="E1907" s="1">
        <v>38593</v>
      </c>
      <c r="F1907" s="4" t="s">
        <v>10</v>
      </c>
    </row>
    <row r="1908" spans="1:6" x14ac:dyDescent="0.25">
      <c r="A1908" s="3">
        <v>2019</v>
      </c>
      <c r="B1908" s="1" t="s">
        <v>65</v>
      </c>
      <c r="C1908" s="1" t="s">
        <v>45</v>
      </c>
      <c r="D1908" s="1">
        <v>3395</v>
      </c>
      <c r="E1908" s="1">
        <v>38566</v>
      </c>
      <c r="F1908" s="4" t="s">
        <v>10</v>
      </c>
    </row>
    <row r="1909" spans="1:6" x14ac:dyDescent="0.25">
      <c r="A1909" s="3">
        <v>2019</v>
      </c>
      <c r="B1909" s="1" t="s">
        <v>65</v>
      </c>
      <c r="C1909" s="1" t="s">
        <v>46</v>
      </c>
      <c r="D1909" s="1">
        <v>11490</v>
      </c>
      <c r="E1909" s="1">
        <v>38842</v>
      </c>
      <c r="F1909" s="4" t="s">
        <v>10</v>
      </c>
    </row>
    <row r="1910" spans="1:6" x14ac:dyDescent="0.25">
      <c r="A1910" s="3">
        <v>2019</v>
      </c>
      <c r="B1910" s="1" t="s">
        <v>65</v>
      </c>
      <c r="C1910" s="1" t="s">
        <v>47</v>
      </c>
      <c r="D1910" s="1">
        <v>2171</v>
      </c>
      <c r="E1910" s="1">
        <v>37403</v>
      </c>
      <c r="F1910" s="4" t="s">
        <v>8</v>
      </c>
    </row>
    <row r="1911" spans="1:6" x14ac:dyDescent="0.25">
      <c r="A1911" s="3">
        <v>2019</v>
      </c>
      <c r="B1911" s="1" t="s">
        <v>65</v>
      </c>
      <c r="C1911" s="1" t="s">
        <v>48</v>
      </c>
      <c r="D1911" s="1">
        <v>14618</v>
      </c>
      <c r="E1911" s="1">
        <v>40443</v>
      </c>
      <c r="F1911" s="4" t="s">
        <v>8</v>
      </c>
    </row>
    <row r="1912" spans="1:6" x14ac:dyDescent="0.25">
      <c r="A1912" s="3">
        <v>2019</v>
      </c>
      <c r="B1912" s="1" t="s">
        <v>65</v>
      </c>
      <c r="C1912" s="1" t="s">
        <v>49</v>
      </c>
      <c r="D1912" s="1">
        <v>56060</v>
      </c>
      <c r="E1912" s="1">
        <v>43841</v>
      </c>
      <c r="F1912" s="4" t="s">
        <v>10</v>
      </c>
    </row>
    <row r="1913" spans="1:6" x14ac:dyDescent="0.25">
      <c r="A1913" s="3">
        <v>2019</v>
      </c>
      <c r="B1913" s="1" t="s">
        <v>65</v>
      </c>
      <c r="C1913" s="1" t="s">
        <v>50</v>
      </c>
      <c r="D1913" s="1">
        <v>6084</v>
      </c>
      <c r="E1913" s="1">
        <v>40421</v>
      </c>
      <c r="F1913" s="4" t="s">
        <v>8</v>
      </c>
    </row>
    <row r="1914" spans="1:6" x14ac:dyDescent="0.25">
      <c r="A1914" s="3">
        <v>2019</v>
      </c>
      <c r="B1914" s="1" t="s">
        <v>65</v>
      </c>
      <c r="C1914" s="1" t="s">
        <v>51</v>
      </c>
      <c r="D1914" s="1">
        <v>1958</v>
      </c>
      <c r="E1914" s="1">
        <v>40757</v>
      </c>
      <c r="F1914" s="4" t="s">
        <v>8</v>
      </c>
    </row>
    <row r="1915" spans="1:6" x14ac:dyDescent="0.25">
      <c r="A1915" s="3">
        <v>2019</v>
      </c>
      <c r="B1915" s="1" t="s">
        <v>65</v>
      </c>
      <c r="C1915" s="1" t="s">
        <v>52</v>
      </c>
      <c r="D1915" s="1">
        <v>32154</v>
      </c>
      <c r="E1915" s="1">
        <v>48290</v>
      </c>
      <c r="F1915" s="4" t="s">
        <v>10</v>
      </c>
    </row>
    <row r="1916" spans="1:6" x14ac:dyDescent="0.25">
      <c r="A1916" s="3">
        <v>2019</v>
      </c>
      <c r="B1916" s="1" t="s">
        <v>65</v>
      </c>
      <c r="C1916" s="1" t="s">
        <v>53</v>
      </c>
      <c r="D1916" s="1">
        <v>19701</v>
      </c>
      <c r="E1916" s="1">
        <v>44822</v>
      </c>
      <c r="F1916" s="4" t="s">
        <v>10</v>
      </c>
    </row>
    <row r="1917" spans="1:6" x14ac:dyDescent="0.25">
      <c r="A1917" s="3">
        <v>2019</v>
      </c>
      <c r="B1917" s="1" t="s">
        <v>65</v>
      </c>
      <c r="C1917" s="1" t="s">
        <v>54</v>
      </c>
      <c r="D1917" s="1">
        <v>5237</v>
      </c>
      <c r="E1917" s="1">
        <v>35927</v>
      </c>
      <c r="F1917" s="4" t="s">
        <v>8</v>
      </c>
    </row>
    <row r="1918" spans="1:6" x14ac:dyDescent="0.25">
      <c r="A1918" s="3">
        <v>2019</v>
      </c>
      <c r="B1918" s="1" t="s">
        <v>65</v>
      </c>
      <c r="C1918" s="1" t="s">
        <v>55</v>
      </c>
      <c r="D1918" s="1">
        <v>14001</v>
      </c>
      <c r="E1918" s="1">
        <v>35242</v>
      </c>
      <c r="F1918" s="4" t="s">
        <v>8</v>
      </c>
    </row>
    <row r="1919" spans="1:6" x14ac:dyDescent="0.25">
      <c r="A1919" s="3">
        <v>2019</v>
      </c>
      <c r="B1919" s="1" t="s">
        <v>65</v>
      </c>
      <c r="C1919" s="1" t="s">
        <v>56</v>
      </c>
      <c r="D1919" s="1">
        <v>1656</v>
      </c>
      <c r="E1919" s="1">
        <v>41035</v>
      </c>
      <c r="F1919" s="4" t="s">
        <v>10</v>
      </c>
    </row>
    <row r="1920" spans="1:6" x14ac:dyDescent="0.25">
      <c r="A1920" s="3">
        <v>2019</v>
      </c>
      <c r="B1920" s="1" t="s">
        <v>65</v>
      </c>
      <c r="C1920" s="1" t="s">
        <v>46</v>
      </c>
      <c r="D1920" s="1">
        <v>11490</v>
      </c>
      <c r="E1920" s="1">
        <v>38842</v>
      </c>
      <c r="F1920" s="4" t="s">
        <v>8</v>
      </c>
    </row>
    <row r="1921" spans="1:6" x14ac:dyDescent="0.25">
      <c r="A1921" s="3">
        <v>2019</v>
      </c>
      <c r="B1921" s="1" t="s">
        <v>65</v>
      </c>
      <c r="C1921" s="1" t="s">
        <v>47</v>
      </c>
      <c r="D1921" s="1">
        <v>2171</v>
      </c>
      <c r="E1921" s="1">
        <v>37403</v>
      </c>
      <c r="F1921" s="4" t="s">
        <v>10</v>
      </c>
    </row>
    <row r="1922" spans="1:6" x14ac:dyDescent="0.25">
      <c r="A1922" s="3">
        <v>2019</v>
      </c>
      <c r="B1922" s="1" t="s">
        <v>65</v>
      </c>
      <c r="C1922" s="1" t="s">
        <v>48</v>
      </c>
      <c r="D1922" s="1">
        <v>14618</v>
      </c>
      <c r="E1922" s="1">
        <v>40443</v>
      </c>
      <c r="F1922" s="4" t="s">
        <v>8</v>
      </c>
    </row>
    <row r="1923" spans="1:6" x14ac:dyDescent="0.25">
      <c r="A1923" s="3">
        <v>2019</v>
      </c>
      <c r="B1923" s="1" t="s">
        <v>65</v>
      </c>
      <c r="C1923" s="1" t="s">
        <v>49</v>
      </c>
      <c r="D1923" s="1">
        <v>56060</v>
      </c>
      <c r="E1923" s="1">
        <v>43841</v>
      </c>
      <c r="F1923" s="4" t="s">
        <v>8</v>
      </c>
    </row>
    <row r="1924" spans="1:6" x14ac:dyDescent="0.25">
      <c r="A1924" s="3">
        <v>2019</v>
      </c>
      <c r="B1924" s="1" t="s">
        <v>65</v>
      </c>
      <c r="C1924" s="1" t="s">
        <v>50</v>
      </c>
      <c r="D1924" s="1">
        <v>6084</v>
      </c>
      <c r="E1924" s="1">
        <v>40421</v>
      </c>
      <c r="F1924" s="4" t="s">
        <v>10</v>
      </c>
    </row>
    <row r="1925" spans="1:6" x14ac:dyDescent="0.25">
      <c r="A1925" s="3">
        <v>2019</v>
      </c>
      <c r="B1925" s="1" t="s">
        <v>65</v>
      </c>
      <c r="C1925" s="1" t="s">
        <v>51</v>
      </c>
      <c r="D1925" s="1">
        <v>1958</v>
      </c>
      <c r="E1925" s="1">
        <v>40757</v>
      </c>
      <c r="F1925" s="4" t="s">
        <v>10</v>
      </c>
    </row>
    <row r="1926" spans="1:6" x14ac:dyDescent="0.25">
      <c r="A1926" s="3">
        <v>2019</v>
      </c>
      <c r="B1926" s="1" t="s">
        <v>65</v>
      </c>
      <c r="C1926" s="1" t="s">
        <v>52</v>
      </c>
      <c r="D1926" s="1">
        <v>32154</v>
      </c>
      <c r="E1926" s="1">
        <v>48290</v>
      </c>
      <c r="F1926" s="4" t="s">
        <v>8</v>
      </c>
    </row>
    <row r="1927" spans="1:6" x14ac:dyDescent="0.25">
      <c r="A1927" s="3">
        <v>2019</v>
      </c>
      <c r="B1927" s="1" t="s">
        <v>65</v>
      </c>
      <c r="C1927" s="1" t="s">
        <v>53</v>
      </c>
      <c r="D1927" s="1">
        <v>19701</v>
      </c>
      <c r="E1927" s="1">
        <v>44822</v>
      </c>
      <c r="F1927" s="4" t="s">
        <v>8</v>
      </c>
    </row>
    <row r="1928" spans="1:6" x14ac:dyDescent="0.25">
      <c r="A1928" s="3">
        <v>2019</v>
      </c>
      <c r="B1928" s="1" t="s">
        <v>65</v>
      </c>
      <c r="C1928" s="1" t="s">
        <v>54</v>
      </c>
      <c r="D1928" s="1">
        <v>5237</v>
      </c>
      <c r="E1928" s="1">
        <v>35927</v>
      </c>
      <c r="F1928" s="4" t="s">
        <v>10</v>
      </c>
    </row>
    <row r="1929" spans="1:6" x14ac:dyDescent="0.25">
      <c r="A1929" s="3">
        <v>2019</v>
      </c>
      <c r="B1929" s="1" t="s">
        <v>65</v>
      </c>
      <c r="C1929" s="1" t="s">
        <v>55</v>
      </c>
      <c r="D1929" s="1">
        <v>14001</v>
      </c>
      <c r="E1929" s="1">
        <v>35242</v>
      </c>
      <c r="F1929" s="4" t="s">
        <v>10</v>
      </c>
    </row>
    <row r="1930" spans="1:6" x14ac:dyDescent="0.25">
      <c r="A1930" s="3">
        <v>2019</v>
      </c>
      <c r="B1930" s="1" t="s">
        <v>65</v>
      </c>
      <c r="C1930" s="1" t="s">
        <v>56</v>
      </c>
      <c r="D1930" s="1">
        <v>1656</v>
      </c>
      <c r="E1930" s="1">
        <v>41035</v>
      </c>
      <c r="F1930" s="4" t="s">
        <v>10</v>
      </c>
    </row>
    <row r="1931" spans="1:6" x14ac:dyDescent="0.25">
      <c r="A1931" s="3">
        <v>2019</v>
      </c>
      <c r="B1931" s="1" t="s">
        <v>63</v>
      </c>
      <c r="C1931" s="1" t="s">
        <v>43</v>
      </c>
      <c r="D1931" s="1">
        <v>15363</v>
      </c>
      <c r="E1931" s="1">
        <v>56908</v>
      </c>
      <c r="F1931" s="4" t="s">
        <v>10</v>
      </c>
    </row>
    <row r="1932" spans="1:6" x14ac:dyDescent="0.25">
      <c r="A1932" s="3">
        <v>2019</v>
      </c>
      <c r="B1932" s="1" t="s">
        <v>63</v>
      </c>
      <c r="C1932" s="1" t="s">
        <v>44</v>
      </c>
      <c r="D1932" s="1">
        <v>58709</v>
      </c>
      <c r="E1932" s="1">
        <v>56500</v>
      </c>
      <c r="F1932" s="4" t="s">
        <v>10</v>
      </c>
    </row>
    <row r="1933" spans="1:6" x14ac:dyDescent="0.25">
      <c r="A1933" s="3">
        <v>2019</v>
      </c>
      <c r="B1933" s="1" t="s">
        <v>63</v>
      </c>
      <c r="C1933" s="1" t="s">
        <v>45</v>
      </c>
      <c r="D1933" s="1">
        <v>4485</v>
      </c>
      <c r="E1933" s="1">
        <v>53941</v>
      </c>
      <c r="F1933" s="4" t="s">
        <v>8</v>
      </c>
    </row>
    <row r="1934" spans="1:6" x14ac:dyDescent="0.25">
      <c r="A1934" s="3">
        <v>2019</v>
      </c>
      <c r="B1934" s="1" t="s">
        <v>63</v>
      </c>
      <c r="C1934" s="1" t="s">
        <v>46</v>
      </c>
      <c r="D1934" s="1">
        <v>11574</v>
      </c>
      <c r="E1934" s="1">
        <v>51624</v>
      </c>
      <c r="F1934" s="4" t="s">
        <v>8</v>
      </c>
    </row>
    <row r="1935" spans="1:6" x14ac:dyDescent="0.25">
      <c r="A1935" s="3">
        <v>2019</v>
      </c>
      <c r="B1935" s="1" t="s">
        <v>63</v>
      </c>
      <c r="C1935" s="1" t="s">
        <v>47</v>
      </c>
      <c r="D1935" s="1">
        <v>2732</v>
      </c>
      <c r="E1935" s="1">
        <v>55512</v>
      </c>
      <c r="F1935" s="4" t="s">
        <v>10</v>
      </c>
    </row>
    <row r="1936" spans="1:6" x14ac:dyDescent="0.25">
      <c r="A1936" s="3">
        <v>2019</v>
      </c>
      <c r="B1936" s="1" t="s">
        <v>63</v>
      </c>
      <c r="C1936" s="1" t="s">
        <v>48</v>
      </c>
      <c r="D1936" s="1">
        <v>15761</v>
      </c>
      <c r="E1936" s="1">
        <v>56938</v>
      </c>
      <c r="F1936" s="4" t="s">
        <v>8</v>
      </c>
    </row>
    <row r="1937" spans="1:6" x14ac:dyDescent="0.25">
      <c r="A1937" s="3">
        <v>2019</v>
      </c>
      <c r="B1937" s="1" t="s">
        <v>63</v>
      </c>
      <c r="C1937" s="1" t="s">
        <v>49</v>
      </c>
      <c r="D1937" s="1">
        <v>87635</v>
      </c>
      <c r="E1937" s="1">
        <v>53096</v>
      </c>
      <c r="F1937" s="4" t="s">
        <v>8</v>
      </c>
    </row>
    <row r="1938" spans="1:6" x14ac:dyDescent="0.25">
      <c r="A1938" s="3">
        <v>2019</v>
      </c>
      <c r="B1938" s="1" t="s">
        <v>63</v>
      </c>
      <c r="C1938" s="1" t="s">
        <v>50</v>
      </c>
      <c r="D1938" s="1">
        <v>11679</v>
      </c>
      <c r="E1938" s="1">
        <v>48492</v>
      </c>
      <c r="F1938" s="4" t="s">
        <v>10</v>
      </c>
    </row>
    <row r="1939" spans="1:6" x14ac:dyDescent="0.25">
      <c r="A1939" s="3">
        <v>2019</v>
      </c>
      <c r="B1939" s="1" t="s">
        <v>63</v>
      </c>
      <c r="C1939" s="1" t="s">
        <v>51</v>
      </c>
      <c r="D1939" s="1">
        <v>2460</v>
      </c>
      <c r="E1939" s="1">
        <v>51259</v>
      </c>
      <c r="F1939" s="4" t="s">
        <v>10</v>
      </c>
    </row>
    <row r="1940" spans="1:6" x14ac:dyDescent="0.25">
      <c r="A1940" s="3">
        <v>2019</v>
      </c>
      <c r="B1940" s="1" t="s">
        <v>63</v>
      </c>
      <c r="C1940" s="1" t="s">
        <v>52</v>
      </c>
      <c r="D1940" s="1">
        <v>42910</v>
      </c>
      <c r="E1940" s="1">
        <v>54573</v>
      </c>
      <c r="F1940" s="4" t="s">
        <v>8</v>
      </c>
    </row>
    <row r="1941" spans="1:6" x14ac:dyDescent="0.25">
      <c r="A1941" s="3">
        <v>2019</v>
      </c>
      <c r="B1941" s="1" t="s">
        <v>63</v>
      </c>
      <c r="C1941" s="1" t="s">
        <v>53</v>
      </c>
      <c r="D1941" s="1">
        <v>56689</v>
      </c>
      <c r="E1941" s="1">
        <v>55782</v>
      </c>
      <c r="F1941" s="4" t="s">
        <v>8</v>
      </c>
    </row>
    <row r="1942" spans="1:6" x14ac:dyDescent="0.25">
      <c r="A1942" s="3">
        <v>2019</v>
      </c>
      <c r="B1942" s="1" t="s">
        <v>63</v>
      </c>
      <c r="C1942" s="1" t="s">
        <v>54</v>
      </c>
      <c r="D1942" s="1">
        <v>5679</v>
      </c>
      <c r="E1942" s="1">
        <v>50732</v>
      </c>
      <c r="F1942" s="4" t="s">
        <v>10</v>
      </c>
    </row>
    <row r="1943" spans="1:6" x14ac:dyDescent="0.25">
      <c r="A1943" s="3">
        <v>2019</v>
      </c>
      <c r="B1943" s="1" t="s">
        <v>63</v>
      </c>
      <c r="C1943" s="1" t="s">
        <v>55</v>
      </c>
      <c r="D1943" s="1">
        <v>25989</v>
      </c>
      <c r="E1943" s="1">
        <v>53663</v>
      </c>
      <c r="F1943" s="4" t="s">
        <v>8</v>
      </c>
    </row>
    <row r="1944" spans="1:6" x14ac:dyDescent="0.25">
      <c r="A1944" s="3">
        <v>2019</v>
      </c>
      <c r="B1944" s="1" t="s">
        <v>63</v>
      </c>
      <c r="C1944" s="1" t="s">
        <v>56</v>
      </c>
      <c r="D1944" s="1">
        <v>3268</v>
      </c>
      <c r="E1944" s="1">
        <v>47913</v>
      </c>
      <c r="F1944" s="4" t="s">
        <v>10</v>
      </c>
    </row>
    <row r="1945" spans="1:6" x14ac:dyDescent="0.25">
      <c r="A1945" s="3">
        <v>2019</v>
      </c>
      <c r="B1945" s="1" t="s">
        <v>64</v>
      </c>
      <c r="C1945" s="1" t="s">
        <v>7</v>
      </c>
      <c r="D1945" s="1">
        <v>10741</v>
      </c>
      <c r="E1945" s="1">
        <v>22222</v>
      </c>
      <c r="F1945" s="4" t="s">
        <v>8</v>
      </c>
    </row>
    <row r="1946" spans="1:6" x14ac:dyDescent="0.25">
      <c r="A1946" s="3">
        <v>2019</v>
      </c>
      <c r="B1946" s="1" t="s">
        <v>64</v>
      </c>
      <c r="C1946" s="1" t="s">
        <v>9</v>
      </c>
      <c r="D1946" s="1">
        <v>12771</v>
      </c>
      <c r="E1946" s="1">
        <v>29505</v>
      </c>
      <c r="F1946" s="4" t="s">
        <v>8</v>
      </c>
    </row>
    <row r="1947" spans="1:6" x14ac:dyDescent="0.25">
      <c r="A1947" s="3">
        <v>2019</v>
      </c>
      <c r="B1947" s="1" t="s">
        <v>64</v>
      </c>
      <c r="C1947" s="1" t="s">
        <v>11</v>
      </c>
      <c r="D1947" s="1">
        <v>7024</v>
      </c>
      <c r="E1947" s="1">
        <v>22181</v>
      </c>
      <c r="F1947" s="4" t="s">
        <v>10</v>
      </c>
    </row>
    <row r="1948" spans="1:6" x14ac:dyDescent="0.25">
      <c r="A1948" s="3">
        <v>2019</v>
      </c>
      <c r="B1948" s="1" t="s">
        <v>64</v>
      </c>
      <c r="C1948" s="1" t="s">
        <v>12</v>
      </c>
      <c r="D1948" s="1">
        <v>103495</v>
      </c>
      <c r="E1948" s="1">
        <v>35214</v>
      </c>
      <c r="F1948" s="4" t="s">
        <v>10</v>
      </c>
    </row>
    <row r="1949" spans="1:6" x14ac:dyDescent="0.25">
      <c r="A1949" s="3">
        <v>2019</v>
      </c>
      <c r="B1949" s="1" t="s">
        <v>64</v>
      </c>
      <c r="C1949" s="1" t="s">
        <v>13</v>
      </c>
      <c r="D1949" s="1">
        <v>16627</v>
      </c>
      <c r="E1949" s="1">
        <v>30462</v>
      </c>
      <c r="F1949" s="4" t="s">
        <v>8</v>
      </c>
    </row>
    <row r="1950" spans="1:6" x14ac:dyDescent="0.25">
      <c r="A1950" s="3">
        <v>2019</v>
      </c>
      <c r="B1950" s="1" t="s">
        <v>64</v>
      </c>
      <c r="C1950" s="1" t="s">
        <v>14</v>
      </c>
      <c r="D1950" s="1">
        <v>10338</v>
      </c>
      <c r="E1950" s="1">
        <v>29066</v>
      </c>
      <c r="F1950" s="4" t="s">
        <v>8</v>
      </c>
    </row>
    <row r="1951" spans="1:6" x14ac:dyDescent="0.25">
      <c r="A1951" s="3">
        <v>2019</v>
      </c>
      <c r="B1951" s="1" t="s">
        <v>64</v>
      </c>
      <c r="C1951" s="1" t="s">
        <v>15</v>
      </c>
      <c r="D1951" s="1">
        <v>2565</v>
      </c>
      <c r="E1951" s="1">
        <v>25997</v>
      </c>
      <c r="F1951" s="4" t="s">
        <v>10</v>
      </c>
    </row>
    <row r="1952" spans="1:6" x14ac:dyDescent="0.25">
      <c r="A1952" s="3">
        <v>2019</v>
      </c>
      <c r="B1952" s="1" t="s">
        <v>64</v>
      </c>
      <c r="C1952" s="1" t="s">
        <v>16</v>
      </c>
      <c r="D1952" s="1">
        <v>55396</v>
      </c>
      <c r="E1952" s="1">
        <v>30953</v>
      </c>
      <c r="F1952" s="4" t="s">
        <v>10</v>
      </c>
    </row>
    <row r="1953" spans="1:6" x14ac:dyDescent="0.25">
      <c r="A1953" s="3">
        <v>2019</v>
      </c>
      <c r="B1953" s="1" t="s">
        <v>64</v>
      </c>
      <c r="C1953" s="1" t="s">
        <v>17</v>
      </c>
      <c r="D1953" s="1">
        <v>23538</v>
      </c>
      <c r="E1953" s="1">
        <v>26142</v>
      </c>
      <c r="F1953" s="4" t="s">
        <v>10</v>
      </c>
    </row>
    <row r="1954" spans="1:6" x14ac:dyDescent="0.25">
      <c r="A1954" s="3">
        <v>2019</v>
      </c>
      <c r="B1954" s="1" t="s">
        <v>64</v>
      </c>
      <c r="C1954" s="1" t="s">
        <v>18</v>
      </c>
      <c r="D1954" s="1">
        <v>4906</v>
      </c>
      <c r="E1954" s="1">
        <v>22382</v>
      </c>
      <c r="F1954" s="4" t="s">
        <v>10</v>
      </c>
    </row>
    <row r="1955" spans="1:6" x14ac:dyDescent="0.25">
      <c r="A1955" s="3">
        <v>2019</v>
      </c>
      <c r="B1955" s="1" t="s">
        <v>64</v>
      </c>
      <c r="C1955" s="1" t="s">
        <v>19</v>
      </c>
      <c r="D1955" s="1">
        <v>32076</v>
      </c>
      <c r="E1955" s="1">
        <v>28930</v>
      </c>
      <c r="F1955" s="4" t="s">
        <v>10</v>
      </c>
    </row>
    <row r="1956" spans="1:6" x14ac:dyDescent="0.25">
      <c r="A1956" s="3">
        <v>2019</v>
      </c>
      <c r="B1956" s="1" t="s">
        <v>64</v>
      </c>
      <c r="C1956" s="1" t="s">
        <v>20</v>
      </c>
      <c r="D1956" s="1">
        <v>15273</v>
      </c>
      <c r="E1956" s="1">
        <v>24223</v>
      </c>
      <c r="F1956" s="4" t="s">
        <v>8</v>
      </c>
    </row>
    <row r="1957" spans="1:6" x14ac:dyDescent="0.25">
      <c r="A1957" s="3">
        <v>2019</v>
      </c>
      <c r="B1957" s="1" t="s">
        <v>64</v>
      </c>
      <c r="C1957" s="1" t="s">
        <v>21</v>
      </c>
      <c r="D1957" s="1">
        <v>8532</v>
      </c>
      <c r="E1957" s="1">
        <v>22280</v>
      </c>
      <c r="F1957" s="4" t="s">
        <v>8</v>
      </c>
    </row>
    <row r="1958" spans="1:6" x14ac:dyDescent="0.25">
      <c r="A1958" s="3">
        <v>2019</v>
      </c>
      <c r="B1958" s="1" t="s">
        <v>64</v>
      </c>
      <c r="C1958" s="1" t="s">
        <v>22</v>
      </c>
      <c r="D1958" s="1">
        <v>6839</v>
      </c>
      <c r="E1958" s="1">
        <v>22257</v>
      </c>
      <c r="F1958" s="4" t="s">
        <v>10</v>
      </c>
    </row>
    <row r="1959" spans="1:6" x14ac:dyDescent="0.25">
      <c r="A1959" s="3">
        <v>2019</v>
      </c>
      <c r="B1959" s="1" t="s">
        <v>64</v>
      </c>
      <c r="C1959" s="1" t="s">
        <v>23</v>
      </c>
      <c r="D1959" s="1">
        <v>10063</v>
      </c>
      <c r="E1959" s="1">
        <v>23160</v>
      </c>
      <c r="F1959" s="4" t="s">
        <v>8</v>
      </c>
    </row>
    <row r="1960" spans="1:6" x14ac:dyDescent="0.25">
      <c r="A1960" s="3">
        <v>2019</v>
      </c>
      <c r="B1960" s="1" t="s">
        <v>64</v>
      </c>
      <c r="C1960" s="1" t="s">
        <v>24</v>
      </c>
      <c r="D1960" s="1">
        <v>12015</v>
      </c>
      <c r="E1960" s="1">
        <v>26623</v>
      </c>
      <c r="F1960" s="4" t="s">
        <v>8</v>
      </c>
    </row>
    <row r="1961" spans="1:6" x14ac:dyDescent="0.25">
      <c r="A1961" s="3">
        <v>2019</v>
      </c>
      <c r="B1961" s="1" t="s">
        <v>64</v>
      </c>
      <c r="C1961" s="1" t="s">
        <v>25</v>
      </c>
      <c r="D1961" s="1">
        <v>5119</v>
      </c>
      <c r="E1961" s="1">
        <v>27119</v>
      </c>
      <c r="F1961" s="4" t="s">
        <v>10</v>
      </c>
    </row>
    <row r="1962" spans="1:6" x14ac:dyDescent="0.25">
      <c r="A1962" s="3">
        <v>2019</v>
      </c>
      <c r="B1962" s="1" t="s">
        <v>64</v>
      </c>
      <c r="C1962" s="1" t="s">
        <v>26</v>
      </c>
      <c r="D1962" s="1">
        <v>14733</v>
      </c>
      <c r="E1962" s="1">
        <v>29436</v>
      </c>
      <c r="F1962" s="4" t="s">
        <v>10</v>
      </c>
    </row>
    <row r="1963" spans="1:6" x14ac:dyDescent="0.25">
      <c r="A1963" s="3">
        <v>2019</v>
      </c>
      <c r="B1963" s="1" t="s">
        <v>64</v>
      </c>
      <c r="C1963" s="1" t="s">
        <v>27</v>
      </c>
      <c r="D1963" s="1">
        <v>20695</v>
      </c>
      <c r="E1963" s="1">
        <v>32779</v>
      </c>
      <c r="F1963" s="4" t="s">
        <v>8</v>
      </c>
    </row>
    <row r="1964" spans="1:6" x14ac:dyDescent="0.25">
      <c r="A1964" s="3">
        <v>2019</v>
      </c>
      <c r="B1964" s="1" t="s">
        <v>64</v>
      </c>
      <c r="C1964" s="1" t="s">
        <v>28</v>
      </c>
      <c r="D1964" s="1">
        <v>21783</v>
      </c>
      <c r="E1964" s="1">
        <v>25834</v>
      </c>
      <c r="F1964" s="4" t="s">
        <v>8</v>
      </c>
    </row>
    <row r="1965" spans="1:6" x14ac:dyDescent="0.25">
      <c r="A1965" s="3">
        <v>2019</v>
      </c>
      <c r="B1965" s="1" t="s">
        <v>64</v>
      </c>
      <c r="C1965" s="1" t="s">
        <v>29</v>
      </c>
      <c r="D1965" s="1">
        <v>14729</v>
      </c>
      <c r="E1965" s="1">
        <v>27386</v>
      </c>
      <c r="F1965" s="4" t="s">
        <v>10</v>
      </c>
    </row>
    <row r="1966" spans="1:6" x14ac:dyDescent="0.25">
      <c r="A1966" s="3">
        <v>2019</v>
      </c>
      <c r="B1966" s="1" t="s">
        <v>64</v>
      </c>
      <c r="C1966" s="1" t="s">
        <v>30</v>
      </c>
      <c r="D1966" s="1">
        <v>6381</v>
      </c>
      <c r="E1966" s="1">
        <v>23011</v>
      </c>
      <c r="F1966" s="4" t="s">
        <v>8</v>
      </c>
    </row>
    <row r="1967" spans="1:6" x14ac:dyDescent="0.25">
      <c r="A1967" s="3">
        <v>2019</v>
      </c>
      <c r="B1967" s="1" t="s">
        <v>64</v>
      </c>
      <c r="C1967" s="1" t="s">
        <v>31</v>
      </c>
      <c r="D1967" s="1">
        <v>14797</v>
      </c>
      <c r="E1967" s="1">
        <v>26276</v>
      </c>
      <c r="F1967" s="4" t="s">
        <v>10</v>
      </c>
    </row>
    <row r="1968" spans="1:6" x14ac:dyDescent="0.25">
      <c r="A1968" s="3">
        <v>2019</v>
      </c>
      <c r="B1968" s="1" t="s">
        <v>64</v>
      </c>
      <c r="C1968" s="1" t="s">
        <v>32</v>
      </c>
      <c r="D1968" s="1">
        <v>4978</v>
      </c>
      <c r="E1968" s="1">
        <v>24625</v>
      </c>
      <c r="F1968" s="4" t="s">
        <v>8</v>
      </c>
    </row>
    <row r="1969" spans="1:6" x14ac:dyDescent="0.25">
      <c r="A1969" s="3">
        <v>2019</v>
      </c>
      <c r="B1969" s="1" t="s">
        <v>64</v>
      </c>
      <c r="C1969" s="1" t="s">
        <v>33</v>
      </c>
      <c r="D1969" s="1">
        <v>5508</v>
      </c>
      <c r="E1969" s="1">
        <v>22253</v>
      </c>
      <c r="F1969" s="4" t="s">
        <v>8</v>
      </c>
    </row>
    <row r="1970" spans="1:6" x14ac:dyDescent="0.25">
      <c r="A1970" s="3">
        <v>2019</v>
      </c>
      <c r="B1970" s="1" t="s">
        <v>64</v>
      </c>
      <c r="C1970" s="1" t="s">
        <v>34</v>
      </c>
      <c r="D1970" s="1">
        <v>8246</v>
      </c>
      <c r="E1970" s="1">
        <v>39048</v>
      </c>
      <c r="F1970" s="4" t="s">
        <v>10</v>
      </c>
    </row>
    <row r="1971" spans="1:6" x14ac:dyDescent="0.25">
      <c r="A1971" s="3">
        <v>2019</v>
      </c>
      <c r="B1971" s="1" t="s">
        <v>64</v>
      </c>
      <c r="C1971" s="1" t="s">
        <v>35</v>
      </c>
      <c r="D1971" s="1">
        <v>4512</v>
      </c>
      <c r="E1971" s="1">
        <v>27058</v>
      </c>
      <c r="F1971" s="4" t="s">
        <v>10</v>
      </c>
    </row>
    <row r="1972" spans="1:6" x14ac:dyDescent="0.25">
      <c r="A1972" s="3">
        <v>2019</v>
      </c>
      <c r="B1972" s="1" t="s">
        <v>64</v>
      </c>
      <c r="C1972" s="1" t="s">
        <v>36</v>
      </c>
      <c r="D1972" s="1">
        <v>23501</v>
      </c>
      <c r="E1972" s="1">
        <v>30851</v>
      </c>
      <c r="F1972" s="4" t="s">
        <v>8</v>
      </c>
    </row>
    <row r="1973" spans="1:6" x14ac:dyDescent="0.25">
      <c r="A1973" s="3">
        <v>2019</v>
      </c>
      <c r="B1973" s="1" t="s">
        <v>64</v>
      </c>
      <c r="C1973" s="1" t="s">
        <v>37</v>
      </c>
      <c r="D1973" s="1">
        <v>4929</v>
      </c>
      <c r="E1973" s="1">
        <v>23901</v>
      </c>
      <c r="F1973" s="4" t="s">
        <v>8</v>
      </c>
    </row>
    <row r="1974" spans="1:6" x14ac:dyDescent="0.25">
      <c r="A1974" s="3">
        <v>2019</v>
      </c>
      <c r="B1974" s="1" t="s">
        <v>64</v>
      </c>
      <c r="C1974" s="1" t="s">
        <v>38</v>
      </c>
      <c r="D1974" s="1">
        <v>66166</v>
      </c>
      <c r="E1974" s="1">
        <v>38365</v>
      </c>
      <c r="F1974" s="4" t="s">
        <v>10</v>
      </c>
    </row>
    <row r="1975" spans="1:6" x14ac:dyDescent="0.25">
      <c r="A1975" s="3">
        <v>2019</v>
      </c>
      <c r="B1975" s="1" t="s">
        <v>64</v>
      </c>
      <c r="C1975" s="1" t="s">
        <v>39</v>
      </c>
      <c r="D1975" s="1">
        <v>25235</v>
      </c>
      <c r="E1975" s="1">
        <v>25111</v>
      </c>
      <c r="F1975" s="4" t="s">
        <v>10</v>
      </c>
    </row>
    <row r="1976" spans="1:6" x14ac:dyDescent="0.25">
      <c r="A1976" s="3">
        <v>2019</v>
      </c>
      <c r="B1976" s="1" t="s">
        <v>64</v>
      </c>
      <c r="C1976" s="1" t="s">
        <v>40</v>
      </c>
      <c r="D1976" s="1">
        <v>2600</v>
      </c>
      <c r="E1976" s="1">
        <v>23400</v>
      </c>
      <c r="F1976" s="4" t="s">
        <v>10</v>
      </c>
    </row>
    <row r="1977" spans="1:6" x14ac:dyDescent="0.25">
      <c r="A1977" s="3">
        <v>2019</v>
      </c>
      <c r="B1977" s="1" t="s">
        <v>64</v>
      </c>
      <c r="C1977" s="1" t="s">
        <v>41</v>
      </c>
      <c r="D1977" s="1">
        <v>28218</v>
      </c>
      <c r="E1977" s="1">
        <v>24856</v>
      </c>
      <c r="F1977" s="4" t="s">
        <v>10</v>
      </c>
    </row>
    <row r="1978" spans="1:6" x14ac:dyDescent="0.25">
      <c r="A1978" s="3">
        <v>2019</v>
      </c>
      <c r="B1978" s="1" t="s">
        <v>64</v>
      </c>
      <c r="C1978" s="1" t="s">
        <v>42</v>
      </c>
      <c r="D1978" s="1">
        <v>8969</v>
      </c>
      <c r="E1978" s="1">
        <v>23729</v>
      </c>
      <c r="F1978" s="4" t="s">
        <v>10</v>
      </c>
    </row>
    <row r="1979" spans="1:6" x14ac:dyDescent="0.25">
      <c r="A1979" s="3">
        <v>2019</v>
      </c>
      <c r="B1979" s="1" t="s">
        <v>64</v>
      </c>
      <c r="C1979" s="1" t="s">
        <v>43</v>
      </c>
      <c r="D1979" s="1">
        <v>13588</v>
      </c>
      <c r="E1979" s="1">
        <v>27379</v>
      </c>
      <c r="F1979" s="4" t="s">
        <v>8</v>
      </c>
    </row>
    <row r="1980" spans="1:6" x14ac:dyDescent="0.25">
      <c r="A1980" s="3">
        <v>2019</v>
      </c>
      <c r="B1980" s="1" t="s">
        <v>64</v>
      </c>
      <c r="C1980" s="1" t="s">
        <v>44</v>
      </c>
      <c r="D1980" s="1">
        <v>33146</v>
      </c>
      <c r="E1980" s="1">
        <v>26389</v>
      </c>
      <c r="F1980" s="4" t="s">
        <v>8</v>
      </c>
    </row>
    <row r="1981" spans="1:6" x14ac:dyDescent="0.25">
      <c r="A1981" s="3">
        <v>2019</v>
      </c>
      <c r="B1981" s="1" t="s">
        <v>64</v>
      </c>
      <c r="C1981" s="1" t="s">
        <v>45</v>
      </c>
      <c r="D1981" s="1">
        <v>3683</v>
      </c>
      <c r="E1981" s="1">
        <v>28353</v>
      </c>
      <c r="F1981" s="4" t="s">
        <v>10</v>
      </c>
    </row>
    <row r="1982" spans="1:6" x14ac:dyDescent="0.25">
      <c r="A1982" s="3">
        <v>2019</v>
      </c>
      <c r="B1982" s="1" t="s">
        <v>64</v>
      </c>
      <c r="C1982" s="1" t="s">
        <v>46</v>
      </c>
      <c r="D1982" s="1">
        <v>12337</v>
      </c>
      <c r="E1982" s="1">
        <v>23885</v>
      </c>
      <c r="F1982" s="4" t="s">
        <v>8</v>
      </c>
    </row>
    <row r="1983" spans="1:6" x14ac:dyDescent="0.25">
      <c r="A1983" s="3">
        <v>2019</v>
      </c>
      <c r="B1983" s="1" t="s">
        <v>64</v>
      </c>
      <c r="C1983" s="1" t="s">
        <v>47</v>
      </c>
      <c r="D1983" s="1">
        <v>3109</v>
      </c>
      <c r="E1983" s="1">
        <v>22460</v>
      </c>
      <c r="F1983" s="4" t="s">
        <v>8</v>
      </c>
    </row>
    <row r="1984" spans="1:6" x14ac:dyDescent="0.25">
      <c r="A1984" s="3">
        <v>2019</v>
      </c>
      <c r="B1984" s="1" t="s">
        <v>64</v>
      </c>
      <c r="C1984" s="1" t="s">
        <v>48</v>
      </c>
      <c r="D1984" s="1">
        <v>15932</v>
      </c>
      <c r="E1984" s="1">
        <v>28398</v>
      </c>
      <c r="F1984" s="4" t="s">
        <v>10</v>
      </c>
    </row>
    <row r="1985" spans="1:6" x14ac:dyDescent="0.25">
      <c r="A1985" s="3">
        <v>2019</v>
      </c>
      <c r="B1985" s="1" t="s">
        <v>64</v>
      </c>
      <c r="C1985" s="1" t="s">
        <v>49</v>
      </c>
      <c r="D1985" s="1">
        <v>60744</v>
      </c>
      <c r="E1985" s="1">
        <v>27234</v>
      </c>
      <c r="F1985" s="4" t="s">
        <v>10</v>
      </c>
    </row>
    <row r="1986" spans="1:6" x14ac:dyDescent="0.25">
      <c r="A1986" s="3">
        <v>2019</v>
      </c>
      <c r="B1986" s="1" t="s">
        <v>64</v>
      </c>
      <c r="C1986" s="1" t="s">
        <v>50</v>
      </c>
      <c r="D1986" s="1">
        <v>7068</v>
      </c>
      <c r="E1986" s="1">
        <v>25510</v>
      </c>
      <c r="F1986" s="4" t="s">
        <v>8</v>
      </c>
    </row>
    <row r="1987" spans="1:6" x14ac:dyDescent="0.25">
      <c r="A1987" s="3">
        <v>2019</v>
      </c>
      <c r="B1987" s="1" t="s">
        <v>64</v>
      </c>
      <c r="C1987" s="1" t="s">
        <v>51</v>
      </c>
      <c r="D1987" s="1">
        <v>2266</v>
      </c>
      <c r="E1987" s="1">
        <v>28375</v>
      </c>
      <c r="F1987" s="4" t="s">
        <v>8</v>
      </c>
    </row>
    <row r="1988" spans="1:6" x14ac:dyDescent="0.25">
      <c r="A1988" s="3">
        <v>2019</v>
      </c>
      <c r="B1988" s="1" t="s">
        <v>64</v>
      </c>
      <c r="C1988" s="1" t="s">
        <v>52</v>
      </c>
      <c r="D1988" s="1">
        <v>20269</v>
      </c>
      <c r="E1988" s="1">
        <v>26078</v>
      </c>
      <c r="F1988" s="4" t="s">
        <v>10</v>
      </c>
    </row>
    <row r="1989" spans="1:6" x14ac:dyDescent="0.25">
      <c r="A1989" s="3">
        <v>2019</v>
      </c>
      <c r="B1989" s="1" t="s">
        <v>64</v>
      </c>
      <c r="C1989" s="1" t="s">
        <v>53</v>
      </c>
      <c r="D1989" s="1">
        <v>20065</v>
      </c>
      <c r="E1989" s="1">
        <v>30250</v>
      </c>
      <c r="F1989" s="4" t="s">
        <v>8</v>
      </c>
    </row>
    <row r="1990" spans="1:6" x14ac:dyDescent="0.25">
      <c r="A1990" s="3">
        <v>2019</v>
      </c>
      <c r="B1990" s="1" t="s">
        <v>64</v>
      </c>
      <c r="C1990" s="1" t="s">
        <v>54</v>
      </c>
      <c r="D1990" s="1">
        <v>4646</v>
      </c>
      <c r="E1990" s="1">
        <v>23335</v>
      </c>
      <c r="F1990" s="4" t="s">
        <v>10</v>
      </c>
    </row>
    <row r="1991" spans="1:6" x14ac:dyDescent="0.25">
      <c r="A1991" s="3">
        <v>2019</v>
      </c>
      <c r="B1991" s="1" t="s">
        <v>64</v>
      </c>
      <c r="C1991" s="1" t="s">
        <v>55</v>
      </c>
      <c r="D1991" s="1">
        <v>16599</v>
      </c>
      <c r="E1991" s="1">
        <v>23248</v>
      </c>
      <c r="F1991" s="4" t="s">
        <v>8</v>
      </c>
    </row>
    <row r="1992" spans="1:6" x14ac:dyDescent="0.25">
      <c r="A1992" s="3">
        <v>2019</v>
      </c>
      <c r="B1992" s="1" t="s">
        <v>64</v>
      </c>
      <c r="C1992" s="1" t="s">
        <v>56</v>
      </c>
      <c r="D1992" s="1">
        <v>2355</v>
      </c>
      <c r="E1992" s="1">
        <v>25867</v>
      </c>
      <c r="F1992" s="4" t="s">
        <v>8</v>
      </c>
    </row>
    <row r="1993" spans="1:6" x14ac:dyDescent="0.25">
      <c r="A1993" s="3">
        <v>2019</v>
      </c>
      <c r="B1993" s="1" t="s">
        <v>65</v>
      </c>
      <c r="C1993" s="1" t="s">
        <v>7</v>
      </c>
      <c r="D1993" s="1">
        <v>9603</v>
      </c>
      <c r="E1993" s="1">
        <v>42539</v>
      </c>
      <c r="F1993" s="4" t="s">
        <v>10</v>
      </c>
    </row>
    <row r="1994" spans="1:6" x14ac:dyDescent="0.25">
      <c r="A1994" s="3">
        <v>2019</v>
      </c>
      <c r="B1994" s="1" t="s">
        <v>65</v>
      </c>
      <c r="C1994" s="1" t="s">
        <v>9</v>
      </c>
      <c r="D1994" s="1">
        <v>10297</v>
      </c>
      <c r="E1994" s="1">
        <v>43061</v>
      </c>
      <c r="F1994" s="4" t="s">
        <v>10</v>
      </c>
    </row>
    <row r="1995" spans="1:6" x14ac:dyDescent="0.25">
      <c r="A1995" s="3">
        <v>2019</v>
      </c>
      <c r="B1995" s="1" t="s">
        <v>65</v>
      </c>
      <c r="C1995" s="1" t="s">
        <v>11</v>
      </c>
      <c r="D1995" s="1">
        <v>5315</v>
      </c>
      <c r="E1995" s="1">
        <v>39179</v>
      </c>
      <c r="F1995" s="4" t="s">
        <v>8</v>
      </c>
    </row>
    <row r="1996" spans="1:6" x14ac:dyDescent="0.25">
      <c r="A1996" s="3">
        <v>2019</v>
      </c>
      <c r="B1996" s="1" t="s">
        <v>65</v>
      </c>
      <c r="C1996" s="1" t="s">
        <v>12</v>
      </c>
      <c r="D1996" s="1">
        <v>88470</v>
      </c>
      <c r="E1996" s="1">
        <v>46412</v>
      </c>
      <c r="F1996" s="4" t="s">
        <v>8</v>
      </c>
    </row>
    <row r="1997" spans="1:6" x14ac:dyDescent="0.25">
      <c r="A1997" s="3">
        <v>2019</v>
      </c>
      <c r="B1997" s="1" t="s">
        <v>65</v>
      </c>
      <c r="C1997" s="1" t="s">
        <v>13</v>
      </c>
      <c r="D1997" s="1">
        <v>15777</v>
      </c>
      <c r="E1997" s="1">
        <v>45558</v>
      </c>
      <c r="F1997" s="4" t="s">
        <v>10</v>
      </c>
    </row>
    <row r="1998" spans="1:6" x14ac:dyDescent="0.25">
      <c r="A1998" s="3">
        <v>2019</v>
      </c>
      <c r="B1998" s="1" t="s">
        <v>65</v>
      </c>
      <c r="C1998" s="1" t="s">
        <v>14</v>
      </c>
      <c r="D1998" s="1">
        <v>16529</v>
      </c>
      <c r="E1998" s="1">
        <v>39397</v>
      </c>
      <c r="F1998" s="4" t="s">
        <v>10</v>
      </c>
    </row>
    <row r="1999" spans="1:6" x14ac:dyDescent="0.25">
      <c r="A1999" s="3">
        <v>2019</v>
      </c>
      <c r="B1999" s="1" t="s">
        <v>65</v>
      </c>
      <c r="C1999" s="1" t="s">
        <v>15</v>
      </c>
      <c r="D1999" s="1">
        <v>2003</v>
      </c>
      <c r="E1999" s="1">
        <v>39610</v>
      </c>
      <c r="F1999" s="4" t="s">
        <v>10</v>
      </c>
    </row>
    <row r="2000" spans="1:6" x14ac:dyDescent="0.25">
      <c r="A2000" s="3">
        <v>2019</v>
      </c>
      <c r="B2000" s="1" t="s">
        <v>65</v>
      </c>
      <c r="C2000" s="1" t="s">
        <v>16</v>
      </c>
      <c r="D2000" s="1">
        <v>54928</v>
      </c>
      <c r="E2000" s="1">
        <v>41319</v>
      </c>
      <c r="F2000" s="4" t="s">
        <v>10</v>
      </c>
    </row>
    <row r="2001" spans="1:6" x14ac:dyDescent="0.25">
      <c r="A2001" s="3">
        <v>2019</v>
      </c>
      <c r="B2001" s="1" t="s">
        <v>65</v>
      </c>
      <c r="C2001" s="1" t="s">
        <v>17</v>
      </c>
      <c r="D2001" s="1">
        <v>18097</v>
      </c>
      <c r="E2001" s="1">
        <v>41520</v>
      </c>
      <c r="F2001" s="4" t="s">
        <v>10</v>
      </c>
    </row>
    <row r="2002" spans="1:6" x14ac:dyDescent="0.25">
      <c r="A2002" s="3">
        <v>2019</v>
      </c>
      <c r="B2002" s="1" t="s">
        <v>65</v>
      </c>
      <c r="C2002" s="1" t="s">
        <v>18</v>
      </c>
      <c r="D2002" s="1">
        <v>3888</v>
      </c>
      <c r="E2002" s="1">
        <v>36056</v>
      </c>
      <c r="F2002" s="4" t="s">
        <v>8</v>
      </c>
    </row>
    <row r="2003" spans="1:6" x14ac:dyDescent="0.25">
      <c r="A2003" s="3">
        <v>2019</v>
      </c>
      <c r="B2003" s="1" t="s">
        <v>65</v>
      </c>
      <c r="C2003" s="1" t="s">
        <v>19</v>
      </c>
      <c r="D2003" s="1">
        <v>39500</v>
      </c>
      <c r="E2003" s="1">
        <v>47240</v>
      </c>
      <c r="F2003" s="4" t="s">
        <v>8</v>
      </c>
    </row>
    <row r="2004" spans="1:6" x14ac:dyDescent="0.25">
      <c r="A2004" s="3">
        <v>2019</v>
      </c>
      <c r="B2004" s="1" t="s">
        <v>65</v>
      </c>
      <c r="C2004" s="1" t="s">
        <v>20</v>
      </c>
      <c r="D2004" s="1">
        <v>13113</v>
      </c>
      <c r="E2004" s="1">
        <v>37882</v>
      </c>
      <c r="F2004" s="4" t="s">
        <v>10</v>
      </c>
    </row>
    <row r="2005" spans="1:6" x14ac:dyDescent="0.25">
      <c r="A2005" s="3">
        <v>2019</v>
      </c>
      <c r="B2005" s="1" t="s">
        <v>65</v>
      </c>
      <c r="C2005" s="1" t="s">
        <v>21</v>
      </c>
      <c r="D2005" s="1">
        <v>8710</v>
      </c>
      <c r="E2005" s="1">
        <v>39069</v>
      </c>
      <c r="F2005" s="4" t="s">
        <v>8</v>
      </c>
    </row>
    <row r="2006" spans="1:6" x14ac:dyDescent="0.25">
      <c r="A2006" s="3">
        <v>2019</v>
      </c>
      <c r="B2006" s="1" t="s">
        <v>65</v>
      </c>
      <c r="C2006" s="1" t="s">
        <v>22</v>
      </c>
      <c r="D2006" s="1">
        <v>6031</v>
      </c>
      <c r="E2006" s="1">
        <v>39575</v>
      </c>
      <c r="F2006" s="4" t="s">
        <v>8</v>
      </c>
    </row>
    <row r="2007" spans="1:6" x14ac:dyDescent="0.25">
      <c r="A2007" s="3">
        <v>2019</v>
      </c>
      <c r="B2007" s="1" t="s">
        <v>65</v>
      </c>
      <c r="C2007" s="1" t="s">
        <v>23</v>
      </c>
      <c r="D2007" s="1">
        <v>10912</v>
      </c>
      <c r="E2007" s="1">
        <v>38330</v>
      </c>
      <c r="F2007" s="4" t="s">
        <v>10</v>
      </c>
    </row>
    <row r="2008" spans="1:6" x14ac:dyDescent="0.25">
      <c r="A2008" s="3">
        <v>2019</v>
      </c>
      <c r="B2008" s="1" t="s">
        <v>65</v>
      </c>
      <c r="C2008" s="1" t="s">
        <v>24</v>
      </c>
      <c r="D2008" s="1">
        <v>9250</v>
      </c>
      <c r="E2008" s="1">
        <v>42468</v>
      </c>
      <c r="F2008" s="4" t="s">
        <v>10</v>
      </c>
    </row>
    <row r="2009" spans="1:6" x14ac:dyDescent="0.25">
      <c r="A2009" s="3">
        <v>2019</v>
      </c>
      <c r="B2009" s="1" t="s">
        <v>65</v>
      </c>
      <c r="C2009" s="1" t="s">
        <v>25</v>
      </c>
      <c r="D2009" s="1">
        <v>4028</v>
      </c>
      <c r="E2009" s="1">
        <v>38993</v>
      </c>
      <c r="F2009" s="4" t="s">
        <v>8</v>
      </c>
    </row>
    <row r="2010" spans="1:6" x14ac:dyDescent="0.25">
      <c r="A2010" s="3">
        <v>2019</v>
      </c>
      <c r="B2010" s="1" t="s">
        <v>65</v>
      </c>
      <c r="C2010" s="1" t="s">
        <v>26</v>
      </c>
      <c r="D2010" s="1">
        <v>19506</v>
      </c>
      <c r="E2010" s="1">
        <v>47793</v>
      </c>
      <c r="F2010" s="4" t="s">
        <v>8</v>
      </c>
    </row>
    <row r="2011" spans="1:6" x14ac:dyDescent="0.25">
      <c r="A2011" s="3">
        <v>2019</v>
      </c>
      <c r="B2011" s="1" t="s">
        <v>65</v>
      </c>
      <c r="C2011" s="1" t="s">
        <v>27</v>
      </c>
      <c r="D2011" s="1">
        <v>21677</v>
      </c>
      <c r="E2011" s="1">
        <v>43032</v>
      </c>
      <c r="F2011" s="4" t="s">
        <v>10</v>
      </c>
    </row>
    <row r="2012" spans="1:6" x14ac:dyDescent="0.25">
      <c r="A2012" s="3">
        <v>2019</v>
      </c>
      <c r="B2012" s="1" t="s">
        <v>65</v>
      </c>
      <c r="C2012" s="1" t="s">
        <v>28</v>
      </c>
      <c r="D2012" s="1">
        <v>29930</v>
      </c>
      <c r="E2012" s="1">
        <v>38157</v>
      </c>
      <c r="F2012" s="4" t="s">
        <v>8</v>
      </c>
    </row>
    <row r="2013" spans="1:6" x14ac:dyDescent="0.25">
      <c r="A2013" s="3">
        <v>2019</v>
      </c>
      <c r="B2013" s="1" t="s">
        <v>65</v>
      </c>
      <c r="C2013" s="1" t="s">
        <v>29</v>
      </c>
      <c r="D2013" s="1">
        <v>16226</v>
      </c>
      <c r="E2013" s="1">
        <v>39237</v>
      </c>
      <c r="F2013" s="4" t="s">
        <v>10</v>
      </c>
    </row>
    <row r="2014" spans="1:6" x14ac:dyDescent="0.25">
      <c r="A2014" s="3">
        <v>2019</v>
      </c>
      <c r="B2014" s="1" t="s">
        <v>65</v>
      </c>
      <c r="C2014" s="1" t="s">
        <v>30</v>
      </c>
      <c r="D2014" s="1">
        <v>4726</v>
      </c>
      <c r="E2014" s="1">
        <v>39958</v>
      </c>
      <c r="F2014" s="4" t="s">
        <v>8</v>
      </c>
    </row>
    <row r="2015" spans="1:6" x14ac:dyDescent="0.25">
      <c r="A2015" s="3">
        <v>2019</v>
      </c>
      <c r="B2015" s="1" t="s">
        <v>65</v>
      </c>
      <c r="C2015" s="1" t="s">
        <v>31</v>
      </c>
      <c r="D2015" s="1">
        <v>13734</v>
      </c>
      <c r="E2015" s="1">
        <v>38705</v>
      </c>
      <c r="F2015" s="4" t="s">
        <v>8</v>
      </c>
    </row>
    <row r="2016" spans="1:6" x14ac:dyDescent="0.25">
      <c r="A2016" s="3">
        <v>2019</v>
      </c>
      <c r="B2016" s="1" t="s">
        <v>65</v>
      </c>
      <c r="C2016" s="1" t="s">
        <v>32</v>
      </c>
      <c r="D2016" s="1">
        <v>4094</v>
      </c>
      <c r="E2016" s="1">
        <v>35177</v>
      </c>
      <c r="F2016" s="4" t="s">
        <v>10</v>
      </c>
    </row>
    <row r="2017" spans="1:6" x14ac:dyDescent="0.25">
      <c r="A2017" s="3">
        <v>2019</v>
      </c>
      <c r="B2017" s="1" t="s">
        <v>65</v>
      </c>
      <c r="C2017" s="1" t="s">
        <v>33</v>
      </c>
      <c r="D2017" s="1">
        <v>4671</v>
      </c>
      <c r="E2017" s="1">
        <v>37310</v>
      </c>
      <c r="F2017" s="4" t="s">
        <v>10</v>
      </c>
    </row>
    <row r="2018" spans="1:6" x14ac:dyDescent="0.25">
      <c r="A2018" s="3">
        <v>2019</v>
      </c>
      <c r="B2018" s="1" t="s">
        <v>65</v>
      </c>
      <c r="C2018" s="1" t="s">
        <v>34</v>
      </c>
      <c r="D2018" s="1">
        <v>4959</v>
      </c>
      <c r="E2018" s="1">
        <v>42336</v>
      </c>
      <c r="F2018" s="4" t="s">
        <v>8</v>
      </c>
    </row>
    <row r="2019" spans="1:6" x14ac:dyDescent="0.25">
      <c r="A2019" s="3">
        <v>2019</v>
      </c>
      <c r="B2019" s="1" t="s">
        <v>65</v>
      </c>
      <c r="C2019" s="1" t="s">
        <v>35</v>
      </c>
      <c r="D2019" s="1">
        <v>3871</v>
      </c>
      <c r="E2019" s="1">
        <v>42646</v>
      </c>
      <c r="F2019" s="4" t="s">
        <v>8</v>
      </c>
    </row>
    <row r="2020" spans="1:6" x14ac:dyDescent="0.25">
      <c r="A2020" s="3">
        <v>2019</v>
      </c>
      <c r="B2020" s="1" t="s">
        <v>65</v>
      </c>
      <c r="C2020" s="1" t="s">
        <v>36</v>
      </c>
      <c r="D2020" s="1">
        <v>25881</v>
      </c>
      <c r="E2020" s="1">
        <v>41059</v>
      </c>
      <c r="F2020" s="4" t="s">
        <v>10</v>
      </c>
    </row>
    <row r="2021" spans="1:6" x14ac:dyDescent="0.25">
      <c r="A2021" s="3">
        <v>2019</v>
      </c>
      <c r="B2021" s="1" t="s">
        <v>65</v>
      </c>
      <c r="C2021" s="1" t="s">
        <v>37</v>
      </c>
      <c r="D2021" s="1">
        <v>3961</v>
      </c>
      <c r="E2021" s="1">
        <v>38578</v>
      </c>
      <c r="F2021" s="4" t="s">
        <v>10</v>
      </c>
    </row>
    <row r="2022" spans="1:6" x14ac:dyDescent="0.25">
      <c r="A2022" s="3">
        <v>2019</v>
      </c>
      <c r="B2022" s="1" t="s">
        <v>65</v>
      </c>
      <c r="C2022" s="1" t="s">
        <v>38</v>
      </c>
      <c r="D2022" s="1">
        <v>74536</v>
      </c>
      <c r="E2022" s="1">
        <v>46436</v>
      </c>
      <c r="F2022" s="4" t="s">
        <v>10</v>
      </c>
    </row>
    <row r="2023" spans="1:6" x14ac:dyDescent="0.25">
      <c r="A2023" s="3">
        <v>2019</v>
      </c>
      <c r="B2023" s="1" t="s">
        <v>65</v>
      </c>
      <c r="C2023" s="1" t="s">
        <v>39</v>
      </c>
      <c r="D2023" s="1">
        <v>23024</v>
      </c>
      <c r="E2023" s="1">
        <v>39978</v>
      </c>
      <c r="F2023" s="4" t="s">
        <v>10</v>
      </c>
    </row>
    <row r="2024" spans="1:6" x14ac:dyDescent="0.25">
      <c r="A2024" s="3">
        <v>2019</v>
      </c>
      <c r="B2024" s="1" t="s">
        <v>65</v>
      </c>
      <c r="C2024" s="1" t="s">
        <v>40</v>
      </c>
      <c r="D2024" s="1">
        <v>2040</v>
      </c>
      <c r="E2024" s="1">
        <v>40167</v>
      </c>
      <c r="F2024" s="4" t="s">
        <v>10</v>
      </c>
    </row>
    <row r="2025" spans="1:6" x14ac:dyDescent="0.25">
      <c r="A2025" s="3">
        <v>2019</v>
      </c>
      <c r="B2025" s="1" t="s">
        <v>65</v>
      </c>
      <c r="C2025" s="1" t="s">
        <v>41</v>
      </c>
      <c r="D2025" s="1">
        <v>23601</v>
      </c>
      <c r="E2025" s="1">
        <v>39039</v>
      </c>
      <c r="F2025" s="4" t="s">
        <v>8</v>
      </c>
    </row>
    <row r="2026" spans="1:6" x14ac:dyDescent="0.25">
      <c r="A2026" s="3">
        <v>2019</v>
      </c>
      <c r="B2026" s="1" t="s">
        <v>65</v>
      </c>
      <c r="C2026" s="1" t="s">
        <v>42</v>
      </c>
      <c r="D2026" s="1">
        <v>6751</v>
      </c>
      <c r="E2026" s="1">
        <v>40306</v>
      </c>
      <c r="F2026" s="4" t="s">
        <v>8</v>
      </c>
    </row>
    <row r="2027" spans="1:6" x14ac:dyDescent="0.25">
      <c r="A2027" s="3">
        <v>2019</v>
      </c>
      <c r="B2027" s="1" t="s">
        <v>65</v>
      </c>
      <c r="C2027" s="1" t="s">
        <v>43</v>
      </c>
      <c r="D2027" s="1">
        <v>22753</v>
      </c>
      <c r="E2027" s="1">
        <v>37901</v>
      </c>
      <c r="F2027" s="4" t="s">
        <v>10</v>
      </c>
    </row>
    <row r="2028" spans="1:6" x14ac:dyDescent="0.25">
      <c r="A2028" s="3">
        <v>2019</v>
      </c>
      <c r="B2028" s="1" t="s">
        <v>65</v>
      </c>
      <c r="C2028" s="1" t="s">
        <v>44</v>
      </c>
      <c r="D2028" s="1">
        <v>32259</v>
      </c>
      <c r="E2028" s="1">
        <v>38593</v>
      </c>
      <c r="F2028" s="4" t="s">
        <v>8</v>
      </c>
    </row>
    <row r="2029" spans="1:6" x14ac:dyDescent="0.25">
      <c r="A2029" s="3">
        <v>2019</v>
      </c>
      <c r="B2029" s="1" t="s">
        <v>65</v>
      </c>
      <c r="C2029" s="1" t="s">
        <v>45</v>
      </c>
      <c r="D2029" s="1">
        <v>3395</v>
      </c>
      <c r="E2029" s="1">
        <v>38566</v>
      </c>
      <c r="F2029" s="4" t="s">
        <v>8</v>
      </c>
    </row>
    <row r="2030" spans="1:6" x14ac:dyDescent="0.25">
      <c r="A2030" s="3">
        <v>2019</v>
      </c>
      <c r="B2030" s="1" t="s">
        <v>65</v>
      </c>
      <c r="C2030" s="1" t="s">
        <v>46</v>
      </c>
      <c r="D2030" s="1">
        <v>11490</v>
      </c>
      <c r="E2030" s="1">
        <v>38842</v>
      </c>
      <c r="F2030" s="4" t="s">
        <v>10</v>
      </c>
    </row>
    <row r="2031" spans="1:6" x14ac:dyDescent="0.25">
      <c r="A2031" s="3">
        <v>2019</v>
      </c>
      <c r="B2031" s="1" t="s">
        <v>65</v>
      </c>
      <c r="C2031" s="1" t="s">
        <v>47</v>
      </c>
      <c r="D2031" s="1">
        <v>2171</v>
      </c>
      <c r="E2031" s="1">
        <v>37403</v>
      </c>
      <c r="F2031" s="4" t="s">
        <v>10</v>
      </c>
    </row>
    <row r="2032" spans="1:6" x14ac:dyDescent="0.25">
      <c r="A2032" s="3">
        <v>2019</v>
      </c>
      <c r="B2032" s="1" t="s">
        <v>65</v>
      </c>
      <c r="C2032" s="1" t="s">
        <v>48</v>
      </c>
      <c r="D2032" s="1">
        <v>14618</v>
      </c>
      <c r="E2032" s="1">
        <v>40443</v>
      </c>
      <c r="F2032" s="4" t="s">
        <v>8</v>
      </c>
    </row>
    <row r="2033" spans="1:6" x14ac:dyDescent="0.25">
      <c r="A2033" s="3">
        <v>2019</v>
      </c>
      <c r="B2033" s="1" t="s">
        <v>65</v>
      </c>
      <c r="C2033" s="1" t="s">
        <v>49</v>
      </c>
      <c r="D2033" s="1">
        <v>56060</v>
      </c>
      <c r="E2033" s="1">
        <v>43841</v>
      </c>
      <c r="F2033" s="4" t="s">
        <v>8</v>
      </c>
    </row>
    <row r="2034" spans="1:6" x14ac:dyDescent="0.25">
      <c r="A2034" s="3">
        <v>2019</v>
      </c>
      <c r="B2034" s="1" t="s">
        <v>65</v>
      </c>
      <c r="C2034" s="1" t="s">
        <v>50</v>
      </c>
      <c r="D2034" s="1">
        <v>6084</v>
      </c>
      <c r="E2034" s="1">
        <v>40421</v>
      </c>
      <c r="F2034" s="4" t="s">
        <v>10</v>
      </c>
    </row>
    <row r="2035" spans="1:6" x14ac:dyDescent="0.25">
      <c r="A2035" s="3">
        <v>2019</v>
      </c>
      <c r="B2035" s="1" t="s">
        <v>65</v>
      </c>
      <c r="C2035" s="1" t="s">
        <v>51</v>
      </c>
      <c r="D2035" s="1">
        <v>1958</v>
      </c>
      <c r="E2035" s="1">
        <v>40757</v>
      </c>
      <c r="F2035" s="4" t="s">
        <v>8</v>
      </c>
    </row>
    <row r="2036" spans="1:6" x14ac:dyDescent="0.25">
      <c r="A2036" s="3">
        <v>2019</v>
      </c>
      <c r="B2036" s="1" t="s">
        <v>65</v>
      </c>
      <c r="C2036" s="1" t="s">
        <v>52</v>
      </c>
      <c r="D2036" s="1">
        <v>32154</v>
      </c>
      <c r="E2036" s="1">
        <v>48290</v>
      </c>
      <c r="F2036" s="4" t="s">
        <v>10</v>
      </c>
    </row>
    <row r="2037" spans="1:6" x14ac:dyDescent="0.25">
      <c r="A2037" s="3">
        <v>2019</v>
      </c>
      <c r="B2037" s="1" t="s">
        <v>65</v>
      </c>
      <c r="C2037" s="1" t="s">
        <v>53</v>
      </c>
      <c r="D2037" s="1">
        <v>19701</v>
      </c>
      <c r="E2037" s="1">
        <v>44822</v>
      </c>
      <c r="F2037" s="4" t="s">
        <v>8</v>
      </c>
    </row>
    <row r="2038" spans="1:6" x14ac:dyDescent="0.25">
      <c r="A2038" s="3">
        <v>2019</v>
      </c>
      <c r="B2038" s="1" t="s">
        <v>65</v>
      </c>
      <c r="C2038" s="1" t="s">
        <v>54</v>
      </c>
      <c r="D2038" s="1">
        <v>5237</v>
      </c>
      <c r="E2038" s="1">
        <v>35927</v>
      </c>
      <c r="F2038" s="4" t="s">
        <v>8</v>
      </c>
    </row>
    <row r="2039" spans="1:6" x14ac:dyDescent="0.25">
      <c r="A2039" s="3">
        <v>2019</v>
      </c>
      <c r="B2039" s="1" t="s">
        <v>65</v>
      </c>
      <c r="C2039" s="1" t="s">
        <v>55</v>
      </c>
      <c r="D2039" s="1">
        <v>14001</v>
      </c>
      <c r="E2039" s="1">
        <v>35242</v>
      </c>
      <c r="F2039" s="4" t="s">
        <v>10</v>
      </c>
    </row>
    <row r="2040" spans="1:6" x14ac:dyDescent="0.25">
      <c r="A2040" s="3">
        <v>2019</v>
      </c>
      <c r="B2040" s="1" t="s">
        <v>65</v>
      </c>
      <c r="C2040" s="1" t="s">
        <v>56</v>
      </c>
      <c r="D2040" s="1">
        <v>1656</v>
      </c>
      <c r="E2040" s="1">
        <v>41035</v>
      </c>
      <c r="F2040" s="4" t="s">
        <v>10</v>
      </c>
    </row>
    <row r="2041" spans="1:6" x14ac:dyDescent="0.25">
      <c r="A2041" s="3">
        <v>2019</v>
      </c>
      <c r="B2041" s="1" t="s">
        <v>65</v>
      </c>
      <c r="C2041" s="1" t="s">
        <v>46</v>
      </c>
      <c r="D2041" s="1">
        <v>11490</v>
      </c>
      <c r="E2041" s="1">
        <v>38842</v>
      </c>
      <c r="F2041" s="4" t="s">
        <v>8</v>
      </c>
    </row>
    <row r="2042" spans="1:6" x14ac:dyDescent="0.25">
      <c r="A2042" s="3">
        <v>2019</v>
      </c>
      <c r="B2042" s="1" t="s">
        <v>65</v>
      </c>
      <c r="C2042" s="1" t="s">
        <v>47</v>
      </c>
      <c r="D2042" s="1">
        <v>2171</v>
      </c>
      <c r="E2042" s="1">
        <v>37403</v>
      </c>
      <c r="F2042" s="4" t="s">
        <v>8</v>
      </c>
    </row>
    <row r="2043" spans="1:6" x14ac:dyDescent="0.25">
      <c r="A2043" s="3">
        <v>2019</v>
      </c>
      <c r="B2043" s="1" t="s">
        <v>65</v>
      </c>
      <c r="C2043" s="1" t="s">
        <v>48</v>
      </c>
      <c r="D2043" s="1">
        <v>14618</v>
      </c>
      <c r="E2043" s="1">
        <v>40443</v>
      </c>
      <c r="F2043" s="4" t="s">
        <v>10</v>
      </c>
    </row>
    <row r="2044" spans="1:6" x14ac:dyDescent="0.25">
      <c r="A2044" s="3">
        <v>2019</v>
      </c>
      <c r="B2044" s="1" t="s">
        <v>65</v>
      </c>
      <c r="C2044" s="1" t="s">
        <v>49</v>
      </c>
      <c r="D2044" s="1">
        <v>56060</v>
      </c>
      <c r="E2044" s="1">
        <v>43841</v>
      </c>
      <c r="F2044" s="4" t="s">
        <v>10</v>
      </c>
    </row>
    <row r="2045" spans="1:6" x14ac:dyDescent="0.25">
      <c r="A2045" s="3">
        <v>2019</v>
      </c>
      <c r="B2045" s="1" t="s">
        <v>65</v>
      </c>
      <c r="C2045" s="1" t="s">
        <v>50</v>
      </c>
      <c r="D2045" s="1">
        <v>6084</v>
      </c>
      <c r="E2045" s="1">
        <v>40421</v>
      </c>
      <c r="F2045" s="4" t="s">
        <v>10</v>
      </c>
    </row>
    <row r="2046" spans="1:6" x14ac:dyDescent="0.25">
      <c r="A2046" s="3">
        <v>2019</v>
      </c>
      <c r="B2046" s="1" t="s">
        <v>65</v>
      </c>
      <c r="C2046" s="1" t="s">
        <v>51</v>
      </c>
      <c r="D2046" s="1">
        <v>1958</v>
      </c>
      <c r="E2046" s="1">
        <v>40757</v>
      </c>
      <c r="F2046" s="4" t="s">
        <v>10</v>
      </c>
    </row>
    <row r="2047" spans="1:6" x14ac:dyDescent="0.25">
      <c r="A2047" s="3">
        <v>2022</v>
      </c>
      <c r="B2047" s="1" t="s">
        <v>6</v>
      </c>
      <c r="C2047" s="1" t="s">
        <v>11</v>
      </c>
      <c r="D2047" s="1">
        <v>2565</v>
      </c>
      <c r="E2047" s="1">
        <v>55909</v>
      </c>
      <c r="F2047" s="4" t="s">
        <v>10</v>
      </c>
    </row>
    <row r="2048" spans="1:6" x14ac:dyDescent="0.25">
      <c r="A2048" s="3">
        <v>2022</v>
      </c>
      <c r="B2048" s="1" t="s">
        <v>6</v>
      </c>
      <c r="C2048" s="1" t="s">
        <v>12</v>
      </c>
      <c r="D2048" s="1">
        <v>17651</v>
      </c>
      <c r="E2048" s="1">
        <v>48534</v>
      </c>
      <c r="F2048" s="4" t="s">
        <v>8</v>
      </c>
    </row>
    <row r="2049" spans="1:6" x14ac:dyDescent="0.25">
      <c r="A2049" s="3">
        <v>2022</v>
      </c>
      <c r="B2049" s="1" t="s">
        <v>6</v>
      </c>
      <c r="C2049" s="1" t="s">
        <v>13</v>
      </c>
      <c r="D2049" s="1">
        <v>3312</v>
      </c>
      <c r="E2049" s="1">
        <v>97879</v>
      </c>
      <c r="F2049" s="4" t="s">
        <v>8</v>
      </c>
    </row>
    <row r="2050" spans="1:6" x14ac:dyDescent="0.25">
      <c r="A2050" s="3">
        <v>2022</v>
      </c>
      <c r="B2050" s="1" t="s">
        <v>6</v>
      </c>
      <c r="C2050" s="1" t="s">
        <v>14</v>
      </c>
      <c r="D2050" s="1">
        <v>467</v>
      </c>
      <c r="E2050" s="1">
        <v>49142</v>
      </c>
      <c r="F2050" s="4" t="s">
        <v>10</v>
      </c>
    </row>
    <row r="2051" spans="1:6" x14ac:dyDescent="0.25">
      <c r="A2051" s="3">
        <v>2022</v>
      </c>
      <c r="B2051" s="1" t="s">
        <v>6</v>
      </c>
      <c r="C2051" s="1" t="s">
        <v>15</v>
      </c>
      <c r="D2051" s="1">
        <v>186</v>
      </c>
      <c r="E2051" s="1">
        <v>49290</v>
      </c>
      <c r="F2051" s="4" t="s">
        <v>8</v>
      </c>
    </row>
    <row r="2052" spans="1:6" x14ac:dyDescent="0.25">
      <c r="A2052" s="3">
        <v>2022</v>
      </c>
      <c r="B2052" s="1" t="s">
        <v>6</v>
      </c>
      <c r="C2052" s="1" t="s">
        <v>16</v>
      </c>
      <c r="D2052" s="1">
        <v>5394</v>
      </c>
      <c r="E2052" s="1">
        <v>43717</v>
      </c>
      <c r="F2052" s="4" t="s">
        <v>8</v>
      </c>
    </row>
    <row r="2053" spans="1:6" x14ac:dyDescent="0.25">
      <c r="A2053" s="3">
        <v>2022</v>
      </c>
      <c r="B2053" s="1" t="s">
        <v>6</v>
      </c>
      <c r="C2053" s="1" t="s">
        <v>17</v>
      </c>
      <c r="D2053" s="1">
        <v>2794</v>
      </c>
      <c r="E2053" s="1">
        <v>51978</v>
      </c>
      <c r="F2053" s="4" t="s">
        <v>10</v>
      </c>
    </row>
    <row r="2054" spans="1:6" x14ac:dyDescent="0.25">
      <c r="A2054" s="3">
        <v>2022</v>
      </c>
      <c r="B2054" s="1" t="s">
        <v>6</v>
      </c>
      <c r="C2054" s="1" t="s">
        <v>18</v>
      </c>
      <c r="D2054" s="1">
        <v>2531</v>
      </c>
      <c r="E2054" s="1">
        <v>48820</v>
      </c>
      <c r="F2054" s="4" t="s">
        <v>10</v>
      </c>
    </row>
    <row r="2055" spans="1:6" x14ac:dyDescent="0.25">
      <c r="A2055" s="3">
        <v>2022</v>
      </c>
      <c r="B2055" s="1" t="s">
        <v>6</v>
      </c>
      <c r="C2055" s="1" t="s">
        <v>19</v>
      </c>
      <c r="D2055" s="1">
        <v>2818</v>
      </c>
      <c r="E2055" s="1">
        <v>58259</v>
      </c>
      <c r="F2055" s="4" t="s">
        <v>8</v>
      </c>
    </row>
    <row r="2056" spans="1:6" x14ac:dyDescent="0.25">
      <c r="A2056" s="3">
        <v>2022</v>
      </c>
      <c r="B2056" s="1" t="s">
        <v>6</v>
      </c>
      <c r="C2056" s="1" t="s">
        <v>20</v>
      </c>
      <c r="D2056" s="1">
        <v>2302</v>
      </c>
      <c r="E2056" s="1">
        <v>56732</v>
      </c>
      <c r="F2056" s="4" t="s">
        <v>8</v>
      </c>
    </row>
    <row r="2057" spans="1:6" x14ac:dyDescent="0.25">
      <c r="A2057" s="3">
        <v>2022</v>
      </c>
      <c r="B2057" s="1" t="s">
        <v>6</v>
      </c>
      <c r="C2057" s="1" t="s">
        <v>21</v>
      </c>
      <c r="D2057" s="1">
        <v>2911</v>
      </c>
      <c r="E2057" s="1">
        <v>51588</v>
      </c>
      <c r="F2057" s="4" t="s">
        <v>10</v>
      </c>
    </row>
    <row r="2058" spans="1:6" x14ac:dyDescent="0.25">
      <c r="A2058" s="3">
        <v>2022</v>
      </c>
      <c r="B2058" s="1" t="s">
        <v>6</v>
      </c>
      <c r="C2058" s="1" t="s">
        <v>22</v>
      </c>
      <c r="D2058" s="1">
        <v>2613</v>
      </c>
      <c r="E2058" s="1">
        <v>53721</v>
      </c>
      <c r="F2058" s="4" t="s">
        <v>8</v>
      </c>
    </row>
    <row r="2059" spans="1:6" x14ac:dyDescent="0.25">
      <c r="A2059" s="3">
        <v>2022</v>
      </c>
      <c r="B2059" s="1" t="s">
        <v>6</v>
      </c>
      <c r="C2059" s="1" t="s">
        <v>23</v>
      </c>
      <c r="D2059" s="1">
        <v>1632</v>
      </c>
      <c r="E2059" s="1">
        <v>60605</v>
      </c>
      <c r="F2059" s="4" t="s">
        <v>10</v>
      </c>
    </row>
    <row r="2060" spans="1:6" x14ac:dyDescent="0.25">
      <c r="A2060" s="3">
        <v>2022</v>
      </c>
      <c r="B2060" s="1" t="s">
        <v>6</v>
      </c>
      <c r="C2060" s="1" t="s">
        <v>24</v>
      </c>
      <c r="D2060" s="1">
        <v>3143</v>
      </c>
      <c r="E2060" s="1">
        <v>92727</v>
      </c>
      <c r="F2060" s="4" t="s">
        <v>8</v>
      </c>
    </row>
    <row r="2061" spans="1:6" x14ac:dyDescent="0.25">
      <c r="A2061" s="3">
        <v>2022</v>
      </c>
      <c r="B2061" s="1" t="s">
        <v>6</v>
      </c>
      <c r="C2061" s="1" t="s">
        <v>25</v>
      </c>
      <c r="D2061" s="1">
        <v>1581</v>
      </c>
      <c r="E2061" s="1">
        <v>47422</v>
      </c>
      <c r="F2061" s="4" t="s">
        <v>8</v>
      </c>
    </row>
    <row r="2062" spans="1:6" x14ac:dyDescent="0.25">
      <c r="A2062" s="3">
        <v>2022</v>
      </c>
      <c r="B2062" s="1" t="s">
        <v>6</v>
      </c>
      <c r="C2062" s="1" t="s">
        <v>26</v>
      </c>
      <c r="D2062" s="1">
        <v>720</v>
      </c>
      <c r="E2062" s="1">
        <v>52887</v>
      </c>
      <c r="F2062" s="4" t="s">
        <v>10</v>
      </c>
    </row>
    <row r="2063" spans="1:6" x14ac:dyDescent="0.25">
      <c r="A2063" s="3">
        <v>2022</v>
      </c>
      <c r="B2063" s="1" t="s">
        <v>6</v>
      </c>
      <c r="C2063" s="1" t="s">
        <v>27</v>
      </c>
      <c r="D2063" s="1">
        <v>999</v>
      </c>
      <c r="E2063" s="1">
        <v>70628</v>
      </c>
      <c r="F2063" s="4" t="s">
        <v>10</v>
      </c>
    </row>
    <row r="2064" spans="1:6" x14ac:dyDescent="0.25">
      <c r="A2064" s="3">
        <v>2021</v>
      </c>
      <c r="B2064" s="1" t="s">
        <v>62</v>
      </c>
      <c r="C2064" s="1" t="s">
        <v>34</v>
      </c>
      <c r="D2064" s="1">
        <v>20106</v>
      </c>
      <c r="E2064" s="1">
        <v>68008</v>
      </c>
      <c r="F2064" s="4" t="s">
        <v>8</v>
      </c>
    </row>
    <row r="2065" spans="1:6" x14ac:dyDescent="0.25">
      <c r="A2065" s="3">
        <v>2021</v>
      </c>
      <c r="B2065" s="1" t="s">
        <v>62</v>
      </c>
      <c r="C2065" s="1" t="s">
        <v>35</v>
      </c>
      <c r="D2065" s="1">
        <v>12808</v>
      </c>
      <c r="E2065" s="1">
        <v>86647</v>
      </c>
      <c r="F2065" s="4" t="s">
        <v>8</v>
      </c>
    </row>
    <row r="2066" spans="1:6" x14ac:dyDescent="0.25">
      <c r="A2066" s="3">
        <v>2021</v>
      </c>
      <c r="B2066" s="1" t="s">
        <v>62</v>
      </c>
      <c r="C2066" s="1" t="s">
        <v>36</v>
      </c>
      <c r="D2066" s="1">
        <v>52040</v>
      </c>
      <c r="E2066" s="1">
        <v>100022</v>
      </c>
      <c r="F2066" s="4" t="s">
        <v>10</v>
      </c>
    </row>
    <row r="2067" spans="1:6" x14ac:dyDescent="0.25">
      <c r="A2067" s="3">
        <v>2021</v>
      </c>
      <c r="B2067" s="1" t="s">
        <v>62</v>
      </c>
      <c r="C2067" s="1" t="s">
        <v>37</v>
      </c>
      <c r="D2067" s="1">
        <v>11347</v>
      </c>
      <c r="E2067" s="1">
        <v>70156</v>
      </c>
      <c r="F2067" s="4" t="s">
        <v>10</v>
      </c>
    </row>
    <row r="2068" spans="1:6" x14ac:dyDescent="0.25">
      <c r="A2068" s="3">
        <v>2021</v>
      </c>
      <c r="B2068" s="1" t="s">
        <v>62</v>
      </c>
      <c r="C2068" s="1" t="s">
        <v>38</v>
      </c>
      <c r="D2068" s="1">
        <v>112890</v>
      </c>
      <c r="E2068" s="1">
        <v>105615</v>
      </c>
      <c r="F2068" s="4" t="s">
        <v>10</v>
      </c>
    </row>
    <row r="2069" spans="1:6" x14ac:dyDescent="0.25">
      <c r="A2069" s="3">
        <v>2021</v>
      </c>
      <c r="B2069" s="1" t="s">
        <v>62</v>
      </c>
      <c r="C2069" s="1" t="s">
        <v>39</v>
      </c>
      <c r="D2069" s="1">
        <v>61321</v>
      </c>
      <c r="E2069" s="1">
        <v>73705</v>
      </c>
      <c r="F2069" s="4" t="s">
        <v>10</v>
      </c>
    </row>
    <row r="2070" spans="1:6" x14ac:dyDescent="0.25">
      <c r="A2070" s="3">
        <v>2021</v>
      </c>
      <c r="B2070" s="1" t="s">
        <v>62</v>
      </c>
      <c r="C2070" s="1" t="s">
        <v>40</v>
      </c>
      <c r="D2070" s="1">
        <v>5198</v>
      </c>
      <c r="E2070" s="1">
        <v>69897</v>
      </c>
      <c r="F2070" s="4" t="s">
        <v>10</v>
      </c>
    </row>
    <row r="2071" spans="1:6" x14ac:dyDescent="0.25">
      <c r="A2071" s="3">
        <v>2021</v>
      </c>
      <c r="B2071" s="1" t="s">
        <v>62</v>
      </c>
      <c r="C2071" s="1" t="s">
        <v>41</v>
      </c>
      <c r="D2071" s="1">
        <v>54330</v>
      </c>
      <c r="E2071" s="1">
        <v>72752</v>
      </c>
      <c r="F2071" s="4" t="s">
        <v>8</v>
      </c>
    </row>
    <row r="2072" spans="1:6" x14ac:dyDescent="0.25">
      <c r="A2072" s="3">
        <v>2021</v>
      </c>
      <c r="B2072" s="1" t="s">
        <v>62</v>
      </c>
      <c r="C2072" s="1" t="s">
        <v>42</v>
      </c>
      <c r="D2072" s="1">
        <v>21148</v>
      </c>
      <c r="E2072" s="1">
        <v>60841</v>
      </c>
      <c r="F2072" s="4" t="s">
        <v>8</v>
      </c>
    </row>
    <row r="2073" spans="1:6" x14ac:dyDescent="0.25">
      <c r="A2073" s="3">
        <v>2021</v>
      </c>
      <c r="B2073" s="1" t="s">
        <v>62</v>
      </c>
      <c r="C2073" s="1" t="s">
        <v>43</v>
      </c>
      <c r="D2073" s="1">
        <v>26161</v>
      </c>
      <c r="E2073" s="1">
        <v>79460</v>
      </c>
      <c r="F2073" s="4" t="s">
        <v>10</v>
      </c>
    </row>
    <row r="2074" spans="1:6" x14ac:dyDescent="0.25">
      <c r="A2074" s="3">
        <v>2021</v>
      </c>
      <c r="B2074" s="1" t="s">
        <v>62</v>
      </c>
      <c r="C2074" s="1" t="s">
        <v>44</v>
      </c>
      <c r="D2074" s="1">
        <v>64541</v>
      </c>
      <c r="E2074" s="1">
        <v>87681</v>
      </c>
      <c r="F2074" s="4" t="s">
        <v>8</v>
      </c>
    </row>
    <row r="2075" spans="1:6" x14ac:dyDescent="0.25">
      <c r="A2075" s="3">
        <v>2021</v>
      </c>
      <c r="B2075" s="1" t="s">
        <v>62</v>
      </c>
      <c r="C2075" s="1" t="s">
        <v>45</v>
      </c>
      <c r="D2075" s="1">
        <v>9043</v>
      </c>
      <c r="E2075" s="1">
        <v>74454</v>
      </c>
      <c r="F2075" s="4" t="s">
        <v>8</v>
      </c>
    </row>
    <row r="2076" spans="1:6" x14ac:dyDescent="0.25">
      <c r="A2076" s="3">
        <v>2021</v>
      </c>
      <c r="B2076" s="1" t="s">
        <v>62</v>
      </c>
      <c r="C2076" s="1" t="s">
        <v>46</v>
      </c>
      <c r="D2076" s="1">
        <v>29329</v>
      </c>
      <c r="E2076" s="1">
        <v>58492</v>
      </c>
      <c r="F2076" s="4" t="s">
        <v>10</v>
      </c>
    </row>
    <row r="2077" spans="1:6" x14ac:dyDescent="0.25">
      <c r="A2077" s="3">
        <v>2021</v>
      </c>
      <c r="B2077" s="1" t="s">
        <v>62</v>
      </c>
      <c r="C2077" s="1" t="s">
        <v>47</v>
      </c>
      <c r="D2077" s="1">
        <v>5498</v>
      </c>
      <c r="E2077" s="1">
        <v>64619</v>
      </c>
      <c r="F2077" s="4" t="s">
        <v>10</v>
      </c>
    </row>
    <row r="2078" spans="1:6" x14ac:dyDescent="0.25">
      <c r="A2078" s="3">
        <v>2021</v>
      </c>
      <c r="B2078" s="1" t="s">
        <v>62</v>
      </c>
      <c r="C2078" s="1" t="s">
        <v>48</v>
      </c>
      <c r="D2078" s="1">
        <v>30774</v>
      </c>
      <c r="E2078" s="1">
        <v>68990</v>
      </c>
      <c r="F2078" s="4" t="s">
        <v>8</v>
      </c>
    </row>
    <row r="2079" spans="1:6" x14ac:dyDescent="0.25">
      <c r="A2079" s="3">
        <v>2021</v>
      </c>
      <c r="B2079" s="1" t="s">
        <v>62</v>
      </c>
      <c r="C2079" s="1" t="s">
        <v>49</v>
      </c>
      <c r="D2079" s="1">
        <v>139953</v>
      </c>
      <c r="E2079" s="1">
        <v>83197</v>
      </c>
      <c r="F2079" s="4" t="s">
        <v>8</v>
      </c>
    </row>
    <row r="2080" spans="1:6" x14ac:dyDescent="0.25">
      <c r="A2080" s="3">
        <v>2021</v>
      </c>
      <c r="B2080" s="1" t="s">
        <v>62</v>
      </c>
      <c r="C2080" s="1" t="s">
        <v>50</v>
      </c>
      <c r="D2080" s="1">
        <v>24485</v>
      </c>
      <c r="E2080" s="1">
        <v>70641</v>
      </c>
      <c r="F2080" s="4" t="s">
        <v>10</v>
      </c>
    </row>
    <row r="2081" spans="1:6" x14ac:dyDescent="0.25">
      <c r="A2081" s="3">
        <v>2021</v>
      </c>
      <c r="B2081" s="1" t="s">
        <v>62</v>
      </c>
      <c r="C2081" s="1" t="s">
        <v>51</v>
      </c>
      <c r="D2081" s="1">
        <v>5970</v>
      </c>
      <c r="E2081" s="1">
        <v>74986</v>
      </c>
      <c r="F2081" s="4" t="s">
        <v>8</v>
      </c>
    </row>
    <row r="2082" spans="1:6" x14ac:dyDescent="0.25">
      <c r="A2082" s="3">
        <v>2021</v>
      </c>
      <c r="B2082" s="1" t="s">
        <v>62</v>
      </c>
      <c r="C2082" s="1" t="s">
        <v>52</v>
      </c>
      <c r="D2082" s="1">
        <v>59342</v>
      </c>
      <c r="E2082" s="1">
        <v>96327</v>
      </c>
      <c r="F2082" s="4" t="s">
        <v>10</v>
      </c>
    </row>
    <row r="2083" spans="1:6" x14ac:dyDescent="0.25">
      <c r="A2083" s="3">
        <v>2021</v>
      </c>
      <c r="B2083" s="1" t="s">
        <v>62</v>
      </c>
      <c r="C2083" s="1" t="s">
        <v>53</v>
      </c>
      <c r="D2083" s="1">
        <v>41249</v>
      </c>
      <c r="E2083" s="1">
        <v>91460</v>
      </c>
      <c r="F2083" s="4" t="s">
        <v>8</v>
      </c>
    </row>
    <row r="2084" spans="1:6" x14ac:dyDescent="0.25">
      <c r="A2084" s="3">
        <v>2021</v>
      </c>
      <c r="B2084" s="1" t="s">
        <v>62</v>
      </c>
      <c r="C2084" s="1" t="s">
        <v>54</v>
      </c>
      <c r="D2084" s="1">
        <v>8381</v>
      </c>
      <c r="E2084" s="1">
        <v>58180</v>
      </c>
      <c r="F2084" s="4" t="s">
        <v>8</v>
      </c>
    </row>
    <row r="2085" spans="1:6" x14ac:dyDescent="0.25">
      <c r="A2085" s="3">
        <v>2021</v>
      </c>
      <c r="B2085" s="1" t="s">
        <v>62</v>
      </c>
      <c r="C2085" s="1" t="s">
        <v>55</v>
      </c>
      <c r="D2085" s="1">
        <v>26927</v>
      </c>
      <c r="E2085" s="1">
        <v>69192</v>
      </c>
      <c r="F2085" s="4" t="s">
        <v>10</v>
      </c>
    </row>
    <row r="2086" spans="1:6" x14ac:dyDescent="0.25">
      <c r="A2086" s="3">
        <v>2021</v>
      </c>
      <c r="B2086" s="1" t="s">
        <v>62</v>
      </c>
      <c r="C2086" s="1" t="s">
        <v>56</v>
      </c>
      <c r="D2086" s="1">
        <v>4728</v>
      </c>
      <c r="E2086" s="1">
        <v>62253</v>
      </c>
      <c r="F2086" s="4" t="s">
        <v>10</v>
      </c>
    </row>
    <row r="2087" spans="1:6" x14ac:dyDescent="0.25">
      <c r="A2087" s="3">
        <v>2021</v>
      </c>
      <c r="B2087" s="1" t="s">
        <v>63</v>
      </c>
      <c r="C2087" s="1" t="s">
        <v>7</v>
      </c>
      <c r="D2087" s="1">
        <v>13692</v>
      </c>
      <c r="E2087" s="1">
        <v>53785</v>
      </c>
      <c r="F2087" s="4" t="s">
        <v>8</v>
      </c>
    </row>
    <row r="2088" spans="1:6" x14ac:dyDescent="0.25">
      <c r="A2088" s="3">
        <v>2021</v>
      </c>
      <c r="B2088" s="1" t="s">
        <v>63</v>
      </c>
      <c r="C2088" s="1" t="s">
        <v>9</v>
      </c>
      <c r="D2088" s="1">
        <v>19924</v>
      </c>
      <c r="E2088" s="1">
        <v>58632</v>
      </c>
      <c r="F2088" s="4" t="s">
        <v>8</v>
      </c>
    </row>
    <row r="2089" spans="1:6" x14ac:dyDescent="0.25">
      <c r="A2089" s="3">
        <v>2021</v>
      </c>
      <c r="B2089" s="1" t="s">
        <v>63</v>
      </c>
      <c r="C2089" s="1" t="s">
        <v>11</v>
      </c>
      <c r="D2089" s="1">
        <v>15780</v>
      </c>
      <c r="E2089" s="1">
        <v>49983</v>
      </c>
      <c r="F2089" s="4" t="s">
        <v>10</v>
      </c>
    </row>
    <row r="2090" spans="1:6" x14ac:dyDescent="0.25">
      <c r="A2090" s="3">
        <v>2021</v>
      </c>
      <c r="B2090" s="1" t="s">
        <v>63</v>
      </c>
      <c r="C2090" s="1" t="s">
        <v>12</v>
      </c>
      <c r="D2090" s="1">
        <v>639529</v>
      </c>
      <c r="E2090" s="1">
        <v>59909</v>
      </c>
      <c r="F2090" s="4" t="s">
        <v>10</v>
      </c>
    </row>
    <row r="2091" spans="1:6" x14ac:dyDescent="0.25">
      <c r="A2091" s="3">
        <v>2021</v>
      </c>
      <c r="B2091" s="1" t="s">
        <v>63</v>
      </c>
      <c r="C2091" s="1" t="s">
        <v>13</v>
      </c>
      <c r="D2091" s="1">
        <v>21747</v>
      </c>
      <c r="E2091" s="1">
        <v>57600</v>
      </c>
      <c r="F2091" s="4" t="s">
        <v>10</v>
      </c>
    </row>
    <row r="2092" spans="1:6" x14ac:dyDescent="0.25">
      <c r="A2092" s="3">
        <v>2021</v>
      </c>
      <c r="B2092" s="1" t="s">
        <v>63</v>
      </c>
      <c r="C2092" s="1" t="s">
        <v>14</v>
      </c>
      <c r="D2092" s="1">
        <v>13478</v>
      </c>
      <c r="E2092" s="1">
        <v>63419</v>
      </c>
      <c r="F2092" s="4" t="s">
        <v>10</v>
      </c>
    </row>
    <row r="2093" spans="1:6" x14ac:dyDescent="0.25">
      <c r="A2093" s="3">
        <v>2021</v>
      </c>
      <c r="B2093" s="1" t="s">
        <v>63</v>
      </c>
      <c r="C2093" s="1" t="s">
        <v>15</v>
      </c>
      <c r="D2093" s="1">
        <v>5386</v>
      </c>
      <c r="E2093" s="1">
        <v>61284</v>
      </c>
      <c r="F2093" s="4" t="s">
        <v>10</v>
      </c>
    </row>
    <row r="2094" spans="1:6" x14ac:dyDescent="0.25">
      <c r="A2094" s="3">
        <v>2021</v>
      </c>
      <c r="B2094" s="1" t="s">
        <v>63</v>
      </c>
      <c r="C2094" s="1" t="s">
        <v>16</v>
      </c>
      <c r="D2094" s="1">
        <v>76615</v>
      </c>
      <c r="E2094" s="1">
        <v>58039</v>
      </c>
      <c r="F2094" s="4" t="s">
        <v>8</v>
      </c>
    </row>
    <row r="2095" spans="1:6" x14ac:dyDescent="0.25">
      <c r="A2095" s="3">
        <v>2021</v>
      </c>
      <c r="B2095" s="1" t="s">
        <v>63</v>
      </c>
      <c r="C2095" s="1" t="s">
        <v>17</v>
      </c>
      <c r="D2095" s="1">
        <v>29998</v>
      </c>
      <c r="E2095" s="1">
        <v>59810</v>
      </c>
      <c r="F2095" s="4" t="s">
        <v>8</v>
      </c>
    </row>
    <row r="2096" spans="1:6" x14ac:dyDescent="0.25">
      <c r="A2096" s="3">
        <v>2021</v>
      </c>
      <c r="B2096" s="1" t="s">
        <v>63</v>
      </c>
      <c r="C2096" s="1" t="s">
        <v>18</v>
      </c>
      <c r="D2096" s="1">
        <v>8163</v>
      </c>
      <c r="E2096" s="1">
        <v>49475</v>
      </c>
      <c r="F2096" s="4" t="s">
        <v>10</v>
      </c>
    </row>
    <row r="2097" spans="1:6" x14ac:dyDescent="0.25">
      <c r="A2097" s="3">
        <v>2021</v>
      </c>
      <c r="B2097" s="1" t="s">
        <v>63</v>
      </c>
      <c r="C2097" s="1" t="s">
        <v>19</v>
      </c>
      <c r="D2097" s="1">
        <v>35102</v>
      </c>
      <c r="E2097" s="1">
        <v>58038</v>
      </c>
      <c r="F2097" s="4" t="s">
        <v>8</v>
      </c>
    </row>
    <row r="2098" spans="1:6" x14ac:dyDescent="0.25">
      <c r="A2098" s="3">
        <v>2021</v>
      </c>
      <c r="B2098" s="1" t="s">
        <v>63</v>
      </c>
      <c r="C2098" s="1" t="s">
        <v>20</v>
      </c>
      <c r="D2098" s="1">
        <v>16247</v>
      </c>
      <c r="E2098" s="1">
        <v>55107</v>
      </c>
      <c r="F2098" s="4" t="s">
        <v>8</v>
      </c>
    </row>
    <row r="2099" spans="1:6" x14ac:dyDescent="0.25">
      <c r="A2099" s="3">
        <v>2021</v>
      </c>
      <c r="B2099" s="1" t="s">
        <v>63</v>
      </c>
      <c r="C2099" s="1" t="s">
        <v>21</v>
      </c>
      <c r="D2099" s="1">
        <v>11966</v>
      </c>
      <c r="E2099" s="1">
        <v>50392</v>
      </c>
      <c r="F2099" s="4" t="s">
        <v>10</v>
      </c>
    </row>
    <row r="2100" spans="1:6" x14ac:dyDescent="0.25">
      <c r="A2100" s="3">
        <v>2021</v>
      </c>
      <c r="B2100" s="1" t="s">
        <v>63</v>
      </c>
      <c r="C2100" s="1" t="s">
        <v>22</v>
      </c>
      <c r="D2100" s="1">
        <v>10085</v>
      </c>
      <c r="E2100" s="1">
        <v>49909</v>
      </c>
      <c r="F2100" s="4" t="s">
        <v>10</v>
      </c>
    </row>
    <row r="2101" spans="1:6" x14ac:dyDescent="0.25">
      <c r="A2101" s="3">
        <v>2021</v>
      </c>
      <c r="B2101" s="1" t="s">
        <v>63</v>
      </c>
      <c r="C2101" s="1" t="s">
        <v>23</v>
      </c>
      <c r="D2101" s="1">
        <v>18442</v>
      </c>
      <c r="E2101" s="1">
        <v>55141</v>
      </c>
      <c r="F2101" s="4" t="s">
        <v>8</v>
      </c>
    </row>
    <row r="2102" spans="1:6" x14ac:dyDescent="0.25">
      <c r="A2102" s="3">
        <v>2021</v>
      </c>
      <c r="B2102" s="1" t="s">
        <v>63</v>
      </c>
      <c r="C2102" s="1" t="s">
        <v>24</v>
      </c>
      <c r="D2102" s="1">
        <v>16110</v>
      </c>
      <c r="E2102" s="1">
        <v>50832</v>
      </c>
      <c r="F2102" s="4" t="s">
        <v>8</v>
      </c>
    </row>
    <row r="2103" spans="1:6" x14ac:dyDescent="0.25">
      <c r="A2103" s="3">
        <v>2021</v>
      </c>
      <c r="B2103" s="1" t="s">
        <v>63</v>
      </c>
      <c r="C2103" s="1" t="s">
        <v>25</v>
      </c>
      <c r="D2103" s="1">
        <v>5474</v>
      </c>
      <c r="E2103" s="1">
        <v>55342</v>
      </c>
      <c r="F2103" s="4" t="s">
        <v>10</v>
      </c>
    </row>
    <row r="2104" spans="1:6" x14ac:dyDescent="0.25">
      <c r="A2104" s="3">
        <v>2021</v>
      </c>
      <c r="B2104" s="1" t="s">
        <v>63</v>
      </c>
      <c r="C2104" s="1" t="s">
        <v>26</v>
      </c>
      <c r="D2104" s="1">
        <v>21419</v>
      </c>
      <c r="E2104" s="1">
        <v>61476</v>
      </c>
      <c r="F2104" s="4" t="s">
        <v>8</v>
      </c>
    </row>
    <row r="2105" spans="1:6" x14ac:dyDescent="0.25">
      <c r="A2105" s="3">
        <v>2021</v>
      </c>
      <c r="B2105" s="1" t="s">
        <v>63</v>
      </c>
      <c r="C2105" s="1" t="s">
        <v>27</v>
      </c>
      <c r="D2105" s="1">
        <v>68761</v>
      </c>
      <c r="E2105" s="1">
        <v>65886</v>
      </c>
      <c r="F2105" s="4" t="s">
        <v>10</v>
      </c>
    </row>
    <row r="2106" spans="1:6" x14ac:dyDescent="0.25">
      <c r="A2106" s="3">
        <v>2021</v>
      </c>
      <c r="B2106" s="1" t="s">
        <v>63</v>
      </c>
      <c r="C2106" s="1" t="s">
        <v>28</v>
      </c>
      <c r="D2106" s="1">
        <v>25357</v>
      </c>
      <c r="E2106" s="1">
        <v>56845</v>
      </c>
      <c r="F2106" s="4" t="s">
        <v>8</v>
      </c>
    </row>
    <row r="2107" spans="1:6" x14ac:dyDescent="0.25">
      <c r="A2107" s="3">
        <v>2021</v>
      </c>
      <c r="B2107" s="1" t="s">
        <v>63</v>
      </c>
      <c r="C2107" s="1" t="s">
        <v>29</v>
      </c>
      <c r="D2107" s="1">
        <v>20728</v>
      </c>
      <c r="E2107" s="1">
        <v>58656</v>
      </c>
      <c r="F2107" s="4" t="s">
        <v>8</v>
      </c>
    </row>
    <row r="2108" spans="1:6" x14ac:dyDescent="0.25">
      <c r="A2108" s="3">
        <v>2021</v>
      </c>
      <c r="B2108" s="1" t="s">
        <v>63</v>
      </c>
      <c r="C2108" s="1" t="s">
        <v>30</v>
      </c>
      <c r="D2108" s="1">
        <v>7557</v>
      </c>
      <c r="E2108" s="1">
        <v>48620</v>
      </c>
      <c r="F2108" s="4" t="s">
        <v>10</v>
      </c>
    </row>
    <row r="2109" spans="1:6" x14ac:dyDescent="0.25">
      <c r="A2109" s="3">
        <v>2021</v>
      </c>
      <c r="B2109" s="1" t="s">
        <v>63</v>
      </c>
      <c r="C2109" s="1" t="s">
        <v>31</v>
      </c>
      <c r="D2109" s="1">
        <v>52078</v>
      </c>
      <c r="E2109" s="1">
        <v>53562</v>
      </c>
      <c r="F2109" s="4" t="s">
        <v>10</v>
      </c>
    </row>
    <row r="2110" spans="1:6" x14ac:dyDescent="0.25">
      <c r="A2110" s="3">
        <v>2021</v>
      </c>
      <c r="B2110" s="1" t="s">
        <v>63</v>
      </c>
      <c r="C2110" s="1" t="s">
        <v>32</v>
      </c>
      <c r="D2110" s="1">
        <v>4834</v>
      </c>
      <c r="E2110" s="1">
        <v>55258</v>
      </c>
      <c r="F2110" s="4" t="s">
        <v>8</v>
      </c>
    </row>
    <row r="2111" spans="1:6" x14ac:dyDescent="0.25">
      <c r="A2111" s="3">
        <v>2021</v>
      </c>
      <c r="B2111" s="1" t="s">
        <v>63</v>
      </c>
      <c r="C2111" s="1" t="s">
        <v>33</v>
      </c>
      <c r="D2111" s="1">
        <v>11559</v>
      </c>
      <c r="E2111" s="1">
        <v>54735</v>
      </c>
      <c r="F2111" s="4" t="s">
        <v>8</v>
      </c>
    </row>
    <row r="2112" spans="1:6" x14ac:dyDescent="0.25">
      <c r="A2112" s="3">
        <v>2021</v>
      </c>
      <c r="B2112" s="1" t="s">
        <v>63</v>
      </c>
      <c r="C2112" s="1" t="s">
        <v>34</v>
      </c>
      <c r="D2112" s="1">
        <v>8934</v>
      </c>
      <c r="E2112" s="1">
        <v>60808</v>
      </c>
      <c r="F2112" s="4" t="s">
        <v>10</v>
      </c>
    </row>
    <row r="2113" spans="1:6" x14ac:dyDescent="0.25">
      <c r="A2113" s="3">
        <v>2021</v>
      </c>
      <c r="B2113" s="1" t="s">
        <v>63</v>
      </c>
      <c r="C2113" s="1" t="s">
        <v>35</v>
      </c>
      <c r="D2113" s="1">
        <v>4773</v>
      </c>
      <c r="E2113" s="1">
        <v>64363</v>
      </c>
      <c r="F2113" s="4" t="s">
        <v>10</v>
      </c>
    </row>
    <row r="2114" spans="1:6" x14ac:dyDescent="0.25">
      <c r="A2114" s="3">
        <v>2021</v>
      </c>
      <c r="B2114" s="1" t="s">
        <v>63</v>
      </c>
      <c r="C2114" s="1" t="s">
        <v>36</v>
      </c>
      <c r="D2114" s="1">
        <v>40687</v>
      </c>
      <c r="E2114" s="1">
        <v>61124</v>
      </c>
      <c r="F2114" s="4" t="s">
        <v>10</v>
      </c>
    </row>
    <row r="2115" spans="1:6" x14ac:dyDescent="0.25">
      <c r="A2115" s="3">
        <v>2021</v>
      </c>
      <c r="B2115" s="1" t="s">
        <v>63</v>
      </c>
      <c r="C2115" s="1" t="s">
        <v>37</v>
      </c>
      <c r="D2115" s="1">
        <v>10974</v>
      </c>
      <c r="E2115" s="1">
        <v>48852</v>
      </c>
      <c r="F2115" s="4" t="s">
        <v>10</v>
      </c>
    </row>
    <row r="2116" spans="1:6" x14ac:dyDescent="0.25">
      <c r="A2116" s="3">
        <v>2021</v>
      </c>
      <c r="B2116" s="1" t="s">
        <v>63</v>
      </c>
      <c r="C2116" s="1" t="s">
        <v>38</v>
      </c>
      <c r="D2116" s="1">
        <v>67202</v>
      </c>
      <c r="E2116" s="1">
        <v>60638</v>
      </c>
      <c r="F2116" s="4" t="s">
        <v>10</v>
      </c>
    </row>
    <row r="2117" spans="1:6" x14ac:dyDescent="0.25">
      <c r="A2117" s="3">
        <v>2021</v>
      </c>
      <c r="B2117" s="1" t="s">
        <v>63</v>
      </c>
      <c r="C2117" s="1" t="s">
        <v>39</v>
      </c>
      <c r="D2117" s="1">
        <v>28199</v>
      </c>
      <c r="E2117" s="1">
        <v>56123</v>
      </c>
      <c r="F2117" s="4" t="s">
        <v>8</v>
      </c>
    </row>
    <row r="2118" spans="1:6" x14ac:dyDescent="0.25">
      <c r="A2118" s="3">
        <v>2021</v>
      </c>
      <c r="B2118" s="1" t="s">
        <v>63</v>
      </c>
      <c r="C2118" s="1" t="s">
        <v>40</v>
      </c>
      <c r="D2118" s="1">
        <v>2581</v>
      </c>
      <c r="E2118" s="1">
        <v>58585</v>
      </c>
      <c r="F2118" s="4" t="s">
        <v>8</v>
      </c>
    </row>
    <row r="2119" spans="1:6" x14ac:dyDescent="0.25">
      <c r="A2119" s="3">
        <v>2021</v>
      </c>
      <c r="B2119" s="1" t="s">
        <v>63</v>
      </c>
      <c r="C2119" s="1" t="s">
        <v>41</v>
      </c>
      <c r="D2119" s="1">
        <v>35525</v>
      </c>
      <c r="E2119" s="1">
        <v>53891</v>
      </c>
      <c r="F2119" s="4" t="s">
        <v>10</v>
      </c>
    </row>
    <row r="2120" spans="1:6" x14ac:dyDescent="0.25">
      <c r="A2120" s="3">
        <v>2021</v>
      </c>
      <c r="B2120" s="1" t="s">
        <v>63</v>
      </c>
      <c r="C2120" s="1" t="s">
        <v>42</v>
      </c>
      <c r="D2120" s="1">
        <v>13345</v>
      </c>
      <c r="E2120" s="1">
        <v>52841</v>
      </c>
      <c r="F2120" s="4" t="s">
        <v>8</v>
      </c>
    </row>
    <row r="2121" spans="1:6" x14ac:dyDescent="0.25">
      <c r="A2121" s="3">
        <v>2021</v>
      </c>
      <c r="B2121" s="1" t="s">
        <v>63</v>
      </c>
      <c r="C2121" s="1" t="s">
        <v>43</v>
      </c>
      <c r="D2121" s="1">
        <v>16113</v>
      </c>
      <c r="E2121" s="1">
        <v>57842</v>
      </c>
      <c r="F2121" s="4" t="s">
        <v>8</v>
      </c>
    </row>
    <row r="2122" spans="1:6" x14ac:dyDescent="0.25">
      <c r="A2122" s="3">
        <v>2021</v>
      </c>
      <c r="B2122" s="1" t="s">
        <v>63</v>
      </c>
      <c r="C2122" s="1" t="s">
        <v>44</v>
      </c>
      <c r="D2122" s="1">
        <v>57945</v>
      </c>
      <c r="E2122" s="1">
        <v>59416</v>
      </c>
      <c r="F2122" s="4" t="s">
        <v>10</v>
      </c>
    </row>
    <row r="2123" spans="1:6" x14ac:dyDescent="0.25">
      <c r="A2123" s="3">
        <v>2021</v>
      </c>
      <c r="B2123" s="1" t="s">
        <v>63</v>
      </c>
      <c r="C2123" s="1" t="s">
        <v>45</v>
      </c>
      <c r="D2123" s="1">
        <v>4664</v>
      </c>
      <c r="E2123" s="1">
        <v>56458</v>
      </c>
      <c r="F2123" s="4" t="s">
        <v>10</v>
      </c>
    </row>
    <row r="2124" spans="1:6" x14ac:dyDescent="0.25">
      <c r="A2124" s="3">
        <v>2021</v>
      </c>
      <c r="B2124" s="1" t="s">
        <v>63</v>
      </c>
      <c r="C2124" s="1" t="s">
        <v>46</v>
      </c>
      <c r="D2124" s="1">
        <v>12757</v>
      </c>
      <c r="E2124" s="1">
        <v>53296</v>
      </c>
      <c r="F2124" s="4" t="s">
        <v>8</v>
      </c>
    </row>
    <row r="2125" spans="1:6" x14ac:dyDescent="0.25">
      <c r="A2125" s="3">
        <v>2021</v>
      </c>
      <c r="B2125" s="1" t="s">
        <v>63</v>
      </c>
      <c r="C2125" s="1" t="s">
        <v>47</v>
      </c>
      <c r="D2125" s="1">
        <v>2904</v>
      </c>
      <c r="E2125" s="1">
        <v>58412</v>
      </c>
      <c r="F2125" s="4" t="s">
        <v>8</v>
      </c>
    </row>
    <row r="2126" spans="1:6" x14ac:dyDescent="0.25">
      <c r="A2126" s="3">
        <v>2021</v>
      </c>
      <c r="B2126" s="1" t="s">
        <v>63</v>
      </c>
      <c r="C2126" s="1" t="s">
        <v>48</v>
      </c>
      <c r="D2126" s="1">
        <v>16563</v>
      </c>
      <c r="E2126" s="1">
        <v>59183</v>
      </c>
      <c r="F2126" s="4" t="s">
        <v>10</v>
      </c>
    </row>
    <row r="2127" spans="1:6" x14ac:dyDescent="0.25">
      <c r="A2127" s="3">
        <v>2021</v>
      </c>
      <c r="B2127" s="1" t="s">
        <v>63</v>
      </c>
      <c r="C2127" s="1" t="s">
        <v>49</v>
      </c>
      <c r="D2127" s="1">
        <v>94237</v>
      </c>
      <c r="E2127" s="1">
        <v>55322</v>
      </c>
      <c r="F2127" s="4" t="s">
        <v>8</v>
      </c>
    </row>
    <row r="2128" spans="1:6" x14ac:dyDescent="0.25">
      <c r="A2128" s="3">
        <v>2021</v>
      </c>
      <c r="B2128" s="1" t="s">
        <v>63</v>
      </c>
      <c r="C2128" s="1" t="s">
        <v>50</v>
      </c>
      <c r="D2128" s="1">
        <v>12857</v>
      </c>
      <c r="E2128" s="1">
        <v>50983</v>
      </c>
      <c r="F2128" s="4" t="s">
        <v>10</v>
      </c>
    </row>
    <row r="2129" spans="1:6" x14ac:dyDescent="0.25">
      <c r="A2129" s="3">
        <v>2021</v>
      </c>
      <c r="B2129" s="1" t="s">
        <v>63</v>
      </c>
      <c r="C2129" s="1" t="s">
        <v>51</v>
      </c>
      <c r="D2129" s="1">
        <v>2503</v>
      </c>
      <c r="E2129" s="1">
        <v>54501</v>
      </c>
      <c r="F2129" s="4" t="s">
        <v>8</v>
      </c>
    </row>
    <row r="2130" spans="1:6" x14ac:dyDescent="0.25">
      <c r="A2130" s="3">
        <v>2021</v>
      </c>
      <c r="B2130" s="1" t="s">
        <v>63</v>
      </c>
      <c r="C2130" s="1" t="s">
        <v>52</v>
      </c>
      <c r="D2130" s="1">
        <v>50144</v>
      </c>
      <c r="E2130" s="1">
        <v>56876</v>
      </c>
      <c r="F2130" s="4" t="s">
        <v>8</v>
      </c>
    </row>
    <row r="2131" spans="1:6" x14ac:dyDescent="0.25">
      <c r="A2131" s="3">
        <v>2021</v>
      </c>
      <c r="B2131" s="1" t="s">
        <v>63</v>
      </c>
      <c r="C2131" s="1" t="s">
        <v>53</v>
      </c>
      <c r="D2131" s="1">
        <v>64023</v>
      </c>
      <c r="E2131" s="1">
        <v>59267</v>
      </c>
      <c r="F2131" s="4" t="s">
        <v>10</v>
      </c>
    </row>
    <row r="2132" spans="1:6" x14ac:dyDescent="0.25">
      <c r="A2132" s="3">
        <v>2021</v>
      </c>
      <c r="B2132" s="1" t="s">
        <v>63</v>
      </c>
      <c r="C2132" s="1" t="s">
        <v>54</v>
      </c>
      <c r="D2132" s="1">
        <v>5755</v>
      </c>
      <c r="E2132" s="1">
        <v>53876</v>
      </c>
      <c r="F2132" s="4" t="s">
        <v>10</v>
      </c>
    </row>
    <row r="2133" spans="1:6" x14ac:dyDescent="0.25">
      <c r="A2133" s="3">
        <v>2021</v>
      </c>
      <c r="B2133" s="1" t="s">
        <v>63</v>
      </c>
      <c r="C2133" s="1" t="s">
        <v>55</v>
      </c>
      <c r="D2133" s="1">
        <v>29257</v>
      </c>
      <c r="E2133" s="1">
        <v>56951</v>
      </c>
      <c r="F2133" s="4" t="s">
        <v>8</v>
      </c>
    </row>
    <row r="2134" spans="1:6" x14ac:dyDescent="0.25">
      <c r="A2134" s="3">
        <v>2021</v>
      </c>
      <c r="B2134" s="1" t="s">
        <v>63</v>
      </c>
      <c r="C2134" s="1" t="s">
        <v>56</v>
      </c>
      <c r="D2134" s="1">
        <v>3384</v>
      </c>
      <c r="E2134" s="1">
        <v>50083</v>
      </c>
      <c r="F2134" s="4" t="s">
        <v>8</v>
      </c>
    </row>
    <row r="2135" spans="1:6" x14ac:dyDescent="0.25">
      <c r="A2135" s="3">
        <v>2021</v>
      </c>
      <c r="B2135" s="1" t="s">
        <v>64</v>
      </c>
      <c r="C2135" s="1" t="s">
        <v>7</v>
      </c>
      <c r="D2135" s="1">
        <v>11180</v>
      </c>
      <c r="E2135" s="1">
        <v>23618</v>
      </c>
      <c r="F2135" s="4" t="s">
        <v>10</v>
      </c>
    </row>
    <row r="2136" spans="1:6" x14ac:dyDescent="0.25">
      <c r="A2136" s="3">
        <v>2021</v>
      </c>
      <c r="B2136" s="1" t="s">
        <v>61</v>
      </c>
      <c r="C2136" s="1" t="s">
        <v>38</v>
      </c>
      <c r="D2136" s="1">
        <v>63310</v>
      </c>
      <c r="E2136" s="1">
        <v>197494</v>
      </c>
      <c r="F2136" s="4" t="s">
        <v>10</v>
      </c>
    </row>
    <row r="2137" spans="1:6" x14ac:dyDescent="0.25">
      <c r="A2137" s="3">
        <v>2021</v>
      </c>
      <c r="B2137" s="1" t="s">
        <v>61</v>
      </c>
      <c r="C2137" s="1" t="s">
        <v>39</v>
      </c>
      <c r="D2137" s="1">
        <v>28672</v>
      </c>
      <c r="E2137" s="1">
        <v>95886</v>
      </c>
      <c r="F2137" s="4" t="s">
        <v>10</v>
      </c>
    </row>
    <row r="2138" spans="1:6" x14ac:dyDescent="0.25">
      <c r="A2138" s="3">
        <v>2021</v>
      </c>
      <c r="B2138" s="1" t="s">
        <v>61</v>
      </c>
      <c r="C2138" s="1" t="s">
        <v>40</v>
      </c>
      <c r="D2138" s="1">
        <v>2985</v>
      </c>
      <c r="E2138" s="1">
        <v>71784</v>
      </c>
      <c r="F2138" s="4" t="s">
        <v>10</v>
      </c>
    </row>
    <row r="2139" spans="1:6" x14ac:dyDescent="0.25">
      <c r="A2139" s="3">
        <v>2021</v>
      </c>
      <c r="B2139" s="1" t="s">
        <v>61</v>
      </c>
      <c r="C2139" s="1" t="s">
        <v>41</v>
      </c>
      <c r="D2139" s="1">
        <v>29119</v>
      </c>
      <c r="E2139" s="1">
        <v>81683</v>
      </c>
      <c r="F2139" s="4" t="s">
        <v>10</v>
      </c>
    </row>
    <row r="2140" spans="1:6" x14ac:dyDescent="0.25">
      <c r="A2140" s="3">
        <v>2021</v>
      </c>
      <c r="B2140" s="1" t="s">
        <v>61</v>
      </c>
      <c r="C2140" s="1" t="s">
        <v>42</v>
      </c>
      <c r="D2140" s="1">
        <v>11672</v>
      </c>
      <c r="E2140" s="1">
        <v>65814</v>
      </c>
      <c r="F2140" s="4" t="s">
        <v>8</v>
      </c>
    </row>
    <row r="2141" spans="1:6" x14ac:dyDescent="0.25">
      <c r="A2141" s="3">
        <v>2021</v>
      </c>
      <c r="B2141" s="1" t="s">
        <v>61</v>
      </c>
      <c r="C2141" s="1" t="s">
        <v>43</v>
      </c>
      <c r="D2141" s="1">
        <v>13190</v>
      </c>
      <c r="E2141" s="1">
        <v>79291</v>
      </c>
      <c r="F2141" s="4" t="s">
        <v>8</v>
      </c>
    </row>
    <row r="2142" spans="1:6" x14ac:dyDescent="0.25">
      <c r="A2142" s="3">
        <v>2021</v>
      </c>
      <c r="B2142" s="1" t="s">
        <v>61</v>
      </c>
      <c r="C2142" s="1" t="s">
        <v>44</v>
      </c>
      <c r="D2142" s="1">
        <v>29264</v>
      </c>
      <c r="E2142" s="1">
        <v>96778</v>
      </c>
      <c r="F2142" s="4" t="s">
        <v>10</v>
      </c>
    </row>
    <row r="2143" spans="1:6" x14ac:dyDescent="0.25">
      <c r="A2143" s="3">
        <v>2021</v>
      </c>
      <c r="B2143" s="1" t="s">
        <v>61</v>
      </c>
      <c r="C2143" s="1" t="s">
        <v>45</v>
      </c>
      <c r="D2143" s="1">
        <v>2934</v>
      </c>
      <c r="E2143" s="1">
        <v>97537</v>
      </c>
      <c r="F2143" s="4" t="s">
        <v>8</v>
      </c>
    </row>
    <row r="2144" spans="1:6" x14ac:dyDescent="0.25">
      <c r="A2144" s="3">
        <v>2021</v>
      </c>
      <c r="B2144" s="1" t="s">
        <v>61</v>
      </c>
      <c r="C2144" s="1" t="s">
        <v>46</v>
      </c>
      <c r="D2144" s="1">
        <v>14196</v>
      </c>
      <c r="E2144" s="1">
        <v>70481</v>
      </c>
      <c r="F2144" s="4" t="s">
        <v>8</v>
      </c>
    </row>
    <row r="2145" spans="1:6" x14ac:dyDescent="0.25">
      <c r="A2145" s="3">
        <v>2021</v>
      </c>
      <c r="B2145" s="1" t="s">
        <v>61</v>
      </c>
      <c r="C2145" s="1" t="s">
        <v>47</v>
      </c>
      <c r="D2145" s="1">
        <v>3315</v>
      </c>
      <c r="E2145" s="1">
        <v>69499</v>
      </c>
      <c r="F2145" s="4" t="s">
        <v>10</v>
      </c>
    </row>
    <row r="2146" spans="1:6" x14ac:dyDescent="0.25">
      <c r="A2146" s="3">
        <v>2021</v>
      </c>
      <c r="B2146" s="1" t="s">
        <v>61</v>
      </c>
      <c r="C2146" s="1" t="s">
        <v>48</v>
      </c>
      <c r="D2146" s="1">
        <v>16270</v>
      </c>
      <c r="E2146" s="1">
        <v>83805</v>
      </c>
      <c r="F2146" s="4" t="s">
        <v>10</v>
      </c>
    </row>
    <row r="2147" spans="1:6" x14ac:dyDescent="0.25">
      <c r="A2147" s="3">
        <v>2021</v>
      </c>
      <c r="B2147" s="1" t="s">
        <v>61</v>
      </c>
      <c r="C2147" s="1" t="s">
        <v>49</v>
      </c>
      <c r="D2147" s="1">
        <v>76169</v>
      </c>
      <c r="E2147" s="1">
        <v>92718</v>
      </c>
      <c r="F2147" s="4" t="s">
        <v>8</v>
      </c>
    </row>
    <row r="2148" spans="1:6" x14ac:dyDescent="0.25">
      <c r="A2148" s="3">
        <v>2021</v>
      </c>
      <c r="B2148" s="1" t="s">
        <v>61</v>
      </c>
      <c r="C2148" s="1" t="s">
        <v>50</v>
      </c>
      <c r="D2148" s="1">
        <v>11885</v>
      </c>
      <c r="E2148" s="1">
        <v>76967</v>
      </c>
      <c r="F2148" s="4" t="s">
        <v>8</v>
      </c>
    </row>
    <row r="2149" spans="1:6" x14ac:dyDescent="0.25">
      <c r="A2149" s="3">
        <v>2021</v>
      </c>
      <c r="B2149" s="1" t="s">
        <v>61</v>
      </c>
      <c r="C2149" s="1" t="s">
        <v>51</v>
      </c>
      <c r="D2149" s="1">
        <v>1709</v>
      </c>
      <c r="E2149" s="1">
        <v>80642</v>
      </c>
      <c r="F2149" s="4" t="s">
        <v>10</v>
      </c>
    </row>
    <row r="2150" spans="1:6" x14ac:dyDescent="0.25">
      <c r="A2150" s="3">
        <v>2021</v>
      </c>
      <c r="B2150" s="1" t="s">
        <v>61</v>
      </c>
      <c r="C2150" s="1" t="s">
        <v>52</v>
      </c>
      <c r="D2150" s="1">
        <v>22249</v>
      </c>
      <c r="E2150" s="1">
        <v>94029</v>
      </c>
      <c r="F2150" s="4" t="s">
        <v>8</v>
      </c>
    </row>
    <row r="2151" spans="1:6" x14ac:dyDescent="0.25">
      <c r="A2151" s="3">
        <v>2021</v>
      </c>
      <c r="B2151" s="1" t="s">
        <v>61</v>
      </c>
      <c r="C2151" s="1" t="s">
        <v>53</v>
      </c>
      <c r="D2151" s="1">
        <v>17624</v>
      </c>
      <c r="E2151" s="1">
        <v>91242</v>
      </c>
      <c r="F2151" s="4" t="s">
        <v>10</v>
      </c>
    </row>
    <row r="2152" spans="1:6" x14ac:dyDescent="0.25">
      <c r="A2152" s="3">
        <v>2021</v>
      </c>
      <c r="B2152" s="1" t="s">
        <v>61</v>
      </c>
      <c r="C2152" s="1" t="s">
        <v>54</v>
      </c>
      <c r="D2152" s="1">
        <v>4003</v>
      </c>
      <c r="E2152" s="1">
        <v>60528</v>
      </c>
      <c r="F2152" s="4" t="s">
        <v>8</v>
      </c>
    </row>
    <row r="2153" spans="1:6" x14ac:dyDescent="0.25">
      <c r="A2153" s="3">
        <v>2021</v>
      </c>
      <c r="B2153" s="1" t="s">
        <v>61</v>
      </c>
      <c r="C2153" s="1" t="s">
        <v>55</v>
      </c>
      <c r="D2153" s="1">
        <v>14066</v>
      </c>
      <c r="E2153" s="1">
        <v>80040</v>
      </c>
      <c r="F2153" s="4" t="s">
        <v>8</v>
      </c>
    </row>
    <row r="2154" spans="1:6" x14ac:dyDescent="0.25">
      <c r="A2154" s="3">
        <v>2021</v>
      </c>
      <c r="B2154" s="1" t="s">
        <v>61</v>
      </c>
      <c r="C2154" s="1" t="s">
        <v>56</v>
      </c>
      <c r="D2154" s="1">
        <v>2306</v>
      </c>
      <c r="E2154" s="1">
        <v>66849</v>
      </c>
      <c r="F2154" s="4" t="s">
        <v>10</v>
      </c>
    </row>
    <row r="2155" spans="1:6" x14ac:dyDescent="0.25">
      <c r="A2155" s="3">
        <v>2021</v>
      </c>
      <c r="B2155" s="1" t="s">
        <v>62</v>
      </c>
      <c r="C2155" s="1" t="s">
        <v>7</v>
      </c>
      <c r="D2155" s="1">
        <v>22186</v>
      </c>
      <c r="E2155" s="1">
        <v>63061</v>
      </c>
      <c r="F2155" s="4" t="s">
        <v>10</v>
      </c>
    </row>
    <row r="2156" spans="1:6" x14ac:dyDescent="0.25">
      <c r="A2156" s="3">
        <v>2021</v>
      </c>
      <c r="B2156" s="1" t="s">
        <v>62</v>
      </c>
      <c r="C2156" s="1" t="s">
        <v>9</v>
      </c>
      <c r="D2156" s="1">
        <v>38940</v>
      </c>
      <c r="E2156" s="1">
        <v>64892</v>
      </c>
      <c r="F2156" s="4" t="s">
        <v>8</v>
      </c>
    </row>
    <row r="2157" spans="1:6" x14ac:dyDescent="0.25">
      <c r="A2157" s="3">
        <v>2021</v>
      </c>
      <c r="B2157" s="1" t="s">
        <v>62</v>
      </c>
      <c r="C2157" s="1" t="s">
        <v>11</v>
      </c>
      <c r="D2157" s="1">
        <v>14911</v>
      </c>
      <c r="E2157" s="1">
        <v>69354</v>
      </c>
      <c r="F2157" s="4" t="s">
        <v>8</v>
      </c>
    </row>
    <row r="2158" spans="1:6" x14ac:dyDescent="0.25">
      <c r="A2158" s="3">
        <v>2021</v>
      </c>
      <c r="B2158" s="1" t="s">
        <v>62</v>
      </c>
      <c r="C2158" s="1" t="s">
        <v>12</v>
      </c>
      <c r="D2158" s="1">
        <v>215691</v>
      </c>
      <c r="E2158" s="1">
        <v>101348</v>
      </c>
      <c r="F2158" s="4" t="s">
        <v>10</v>
      </c>
    </row>
    <row r="2159" spans="1:6" x14ac:dyDescent="0.25">
      <c r="A2159" s="3">
        <v>2021</v>
      </c>
      <c r="B2159" s="1" t="s">
        <v>62</v>
      </c>
      <c r="C2159" s="1" t="s">
        <v>13</v>
      </c>
      <c r="D2159" s="1">
        <v>55003</v>
      </c>
      <c r="E2159" s="1">
        <v>92477</v>
      </c>
      <c r="F2159" s="4" t="s">
        <v>10</v>
      </c>
    </row>
    <row r="2160" spans="1:6" x14ac:dyDescent="0.25">
      <c r="A2160" s="3">
        <v>2021</v>
      </c>
      <c r="B2160" s="1" t="s">
        <v>62</v>
      </c>
      <c r="C2160" s="1" t="s">
        <v>14</v>
      </c>
      <c r="D2160" s="1">
        <v>23755</v>
      </c>
      <c r="E2160" s="1">
        <v>98139</v>
      </c>
      <c r="F2160" s="4" t="s">
        <v>10</v>
      </c>
    </row>
    <row r="2161" spans="1:6" x14ac:dyDescent="0.25">
      <c r="A2161" s="3">
        <v>2021</v>
      </c>
      <c r="B2161" s="1" t="s">
        <v>62</v>
      </c>
      <c r="C2161" s="1" t="s">
        <v>15</v>
      </c>
      <c r="D2161" s="1">
        <v>9421</v>
      </c>
      <c r="E2161" s="1">
        <v>88658</v>
      </c>
      <c r="F2161" s="4" t="s">
        <v>10</v>
      </c>
    </row>
    <row r="2162" spans="1:6" x14ac:dyDescent="0.25">
      <c r="A2162" s="3">
        <v>2021</v>
      </c>
      <c r="B2162" s="1" t="s">
        <v>62</v>
      </c>
      <c r="C2162" s="1" t="s">
        <v>16</v>
      </c>
      <c r="D2162" s="1">
        <v>170397</v>
      </c>
      <c r="E2162" s="1">
        <v>69740</v>
      </c>
      <c r="F2162" s="4" t="s">
        <v>10</v>
      </c>
    </row>
    <row r="2163" spans="1:6" x14ac:dyDescent="0.25">
      <c r="A2163" s="3">
        <v>2021</v>
      </c>
      <c r="B2163" s="1" t="s">
        <v>62</v>
      </c>
      <c r="C2163" s="1" t="s">
        <v>17</v>
      </c>
      <c r="D2163" s="1">
        <v>56304</v>
      </c>
      <c r="E2163" s="1">
        <v>77861</v>
      </c>
      <c r="F2163" s="4" t="s">
        <v>8</v>
      </c>
    </row>
    <row r="2164" spans="1:6" x14ac:dyDescent="0.25">
      <c r="A2164" s="3">
        <v>2021</v>
      </c>
      <c r="B2164" s="1" t="s">
        <v>62</v>
      </c>
      <c r="C2164" s="1" t="s">
        <v>18</v>
      </c>
      <c r="D2164" s="1">
        <v>11359</v>
      </c>
      <c r="E2164" s="1">
        <v>61072</v>
      </c>
      <c r="F2164" s="4" t="s">
        <v>8</v>
      </c>
    </row>
    <row r="2165" spans="1:6" x14ac:dyDescent="0.25">
      <c r="A2165" s="3">
        <v>2021</v>
      </c>
      <c r="B2165" s="1" t="s">
        <v>62</v>
      </c>
      <c r="C2165" s="1" t="s">
        <v>19</v>
      </c>
      <c r="D2165" s="1">
        <v>75870</v>
      </c>
      <c r="E2165" s="1">
        <v>84228</v>
      </c>
      <c r="F2165" s="4" t="s">
        <v>10</v>
      </c>
    </row>
    <row r="2166" spans="1:6" x14ac:dyDescent="0.25">
      <c r="A2166" s="3">
        <v>2021</v>
      </c>
      <c r="B2166" s="1" t="s">
        <v>62</v>
      </c>
      <c r="C2166" s="1" t="s">
        <v>20</v>
      </c>
      <c r="D2166" s="1">
        <v>30165</v>
      </c>
      <c r="E2166" s="1">
        <v>59817</v>
      </c>
      <c r="F2166" s="4" t="s">
        <v>8</v>
      </c>
    </row>
    <row r="2167" spans="1:6" x14ac:dyDescent="0.25">
      <c r="A2167" s="3">
        <v>2021</v>
      </c>
      <c r="B2167" s="1" t="s">
        <v>62</v>
      </c>
      <c r="C2167" s="1" t="s">
        <v>21</v>
      </c>
      <c r="D2167" s="1">
        <v>16421</v>
      </c>
      <c r="E2167" s="1">
        <v>62755</v>
      </c>
      <c r="F2167" s="4" t="s">
        <v>8</v>
      </c>
    </row>
    <row r="2168" spans="1:6" x14ac:dyDescent="0.25">
      <c r="A2168" s="3">
        <v>2021</v>
      </c>
      <c r="B2168" s="1" t="s">
        <v>62</v>
      </c>
      <c r="C2168" s="1" t="s">
        <v>22</v>
      </c>
      <c r="D2168" s="1">
        <v>16598</v>
      </c>
      <c r="E2168" s="1">
        <v>70554</v>
      </c>
      <c r="F2168" s="4" t="s">
        <v>10</v>
      </c>
    </row>
    <row r="2169" spans="1:6" x14ac:dyDescent="0.25">
      <c r="A2169" s="3">
        <v>2021</v>
      </c>
      <c r="B2169" s="1" t="s">
        <v>62</v>
      </c>
      <c r="C2169" s="1" t="s">
        <v>23</v>
      </c>
      <c r="D2169" s="1">
        <v>20866</v>
      </c>
      <c r="E2169" s="1">
        <v>58511</v>
      </c>
      <c r="F2169" s="4" t="s">
        <v>10</v>
      </c>
    </row>
    <row r="2170" spans="1:6" x14ac:dyDescent="0.25">
      <c r="A2170" s="3">
        <v>2021</v>
      </c>
      <c r="B2170" s="1" t="s">
        <v>62</v>
      </c>
      <c r="C2170" s="1" t="s">
        <v>24</v>
      </c>
      <c r="D2170" s="1">
        <v>25304</v>
      </c>
      <c r="E2170" s="1">
        <v>63624</v>
      </c>
      <c r="F2170" s="4" t="s">
        <v>8</v>
      </c>
    </row>
    <row r="2171" spans="1:6" x14ac:dyDescent="0.25">
      <c r="A2171" s="3">
        <v>2021</v>
      </c>
      <c r="B2171" s="1" t="s">
        <v>62</v>
      </c>
      <c r="C2171" s="1" t="s">
        <v>25</v>
      </c>
      <c r="D2171" s="1">
        <v>10504</v>
      </c>
      <c r="E2171" s="1">
        <v>66893</v>
      </c>
      <c r="F2171" s="4" t="s">
        <v>8</v>
      </c>
    </row>
    <row r="2172" spans="1:6" x14ac:dyDescent="0.25">
      <c r="A2172" s="3">
        <v>2021</v>
      </c>
      <c r="B2172" s="1" t="s">
        <v>62</v>
      </c>
      <c r="C2172" s="1" t="s">
        <v>26</v>
      </c>
      <c r="D2172" s="1">
        <v>44172</v>
      </c>
      <c r="E2172" s="1">
        <v>88573</v>
      </c>
      <c r="F2172" s="4" t="s">
        <v>10</v>
      </c>
    </row>
    <row r="2173" spans="1:6" x14ac:dyDescent="0.25">
      <c r="A2173" s="3">
        <v>2021</v>
      </c>
      <c r="B2173" s="1" t="s">
        <v>62</v>
      </c>
      <c r="C2173" s="1" t="s">
        <v>27</v>
      </c>
      <c r="D2173" s="1">
        <v>47892</v>
      </c>
      <c r="E2173" s="1">
        <v>119872</v>
      </c>
      <c r="F2173" s="4" t="s">
        <v>8</v>
      </c>
    </row>
    <row r="2174" spans="1:6" x14ac:dyDescent="0.25">
      <c r="A2174" s="3">
        <v>2021</v>
      </c>
      <c r="B2174" s="1" t="s">
        <v>62</v>
      </c>
      <c r="C2174" s="1" t="s">
        <v>28</v>
      </c>
      <c r="D2174" s="1">
        <v>44483</v>
      </c>
      <c r="E2174" s="1">
        <v>76805</v>
      </c>
      <c r="F2174" s="4" t="s">
        <v>10</v>
      </c>
    </row>
    <row r="2175" spans="1:6" x14ac:dyDescent="0.25">
      <c r="A2175" s="3">
        <v>2021</v>
      </c>
      <c r="B2175" s="1" t="s">
        <v>62</v>
      </c>
      <c r="C2175" s="1" t="s">
        <v>29</v>
      </c>
      <c r="D2175" s="1">
        <v>32903</v>
      </c>
      <c r="E2175" s="1">
        <v>91736</v>
      </c>
      <c r="F2175" s="4" t="s">
        <v>8</v>
      </c>
    </row>
    <row r="2176" spans="1:6" x14ac:dyDescent="0.25">
      <c r="A2176" s="3">
        <v>2021</v>
      </c>
      <c r="B2176" s="1" t="s">
        <v>62</v>
      </c>
      <c r="C2176" s="1" t="s">
        <v>30</v>
      </c>
      <c r="D2176" s="1">
        <v>12421</v>
      </c>
      <c r="E2176" s="1">
        <v>49023</v>
      </c>
      <c r="F2176" s="4" t="s">
        <v>8</v>
      </c>
    </row>
    <row r="2177" spans="1:6" x14ac:dyDescent="0.25">
      <c r="A2177" s="3">
        <v>2021</v>
      </c>
      <c r="B2177" s="1" t="s">
        <v>62</v>
      </c>
      <c r="C2177" s="1" t="s">
        <v>31</v>
      </c>
      <c r="D2177" s="1">
        <v>34349</v>
      </c>
      <c r="E2177" s="1">
        <v>74700</v>
      </c>
      <c r="F2177" s="4" t="s">
        <v>10</v>
      </c>
    </row>
    <row r="2178" spans="1:6" x14ac:dyDescent="0.25">
      <c r="A2178" s="3">
        <v>2021</v>
      </c>
      <c r="B2178" s="1" t="s">
        <v>62</v>
      </c>
      <c r="C2178" s="1" t="s">
        <v>32</v>
      </c>
      <c r="D2178" s="1">
        <v>9482</v>
      </c>
      <c r="E2178" s="1">
        <v>60553</v>
      </c>
      <c r="F2178" s="4" t="s">
        <v>10</v>
      </c>
    </row>
    <row r="2179" spans="1:6" x14ac:dyDescent="0.25">
      <c r="A2179" s="3">
        <v>2021</v>
      </c>
      <c r="B2179" s="1" t="s">
        <v>62</v>
      </c>
      <c r="C2179" s="1" t="s">
        <v>33</v>
      </c>
      <c r="D2179" s="1">
        <v>11737</v>
      </c>
      <c r="E2179" s="1">
        <v>66603</v>
      </c>
      <c r="F2179" s="4" t="s">
        <v>8</v>
      </c>
    </row>
    <row r="2180" spans="1:6" x14ac:dyDescent="0.25">
      <c r="A2180" s="3">
        <v>2021</v>
      </c>
      <c r="B2180" s="1" t="s">
        <v>62</v>
      </c>
      <c r="C2180" s="1" t="s">
        <v>34</v>
      </c>
      <c r="D2180" s="1">
        <v>20106</v>
      </c>
      <c r="E2180" s="1">
        <v>68008</v>
      </c>
      <c r="F2180" s="4" t="s">
        <v>8</v>
      </c>
    </row>
    <row r="2181" spans="1:6" x14ac:dyDescent="0.25">
      <c r="A2181" s="3">
        <v>2021</v>
      </c>
      <c r="B2181" s="1" t="s">
        <v>62</v>
      </c>
      <c r="C2181" s="1" t="s">
        <v>35</v>
      </c>
      <c r="D2181" s="1">
        <v>12808</v>
      </c>
      <c r="E2181" s="1">
        <v>86647</v>
      </c>
      <c r="F2181" s="4" t="s">
        <v>10</v>
      </c>
    </row>
    <row r="2182" spans="1:6" x14ac:dyDescent="0.25">
      <c r="A2182" s="3">
        <v>2021</v>
      </c>
      <c r="B2182" s="1" t="s">
        <v>62</v>
      </c>
      <c r="C2182" s="1" t="s">
        <v>36</v>
      </c>
      <c r="D2182" s="1">
        <v>52040</v>
      </c>
      <c r="E2182" s="1">
        <v>100022</v>
      </c>
      <c r="F2182" s="4" t="s">
        <v>10</v>
      </c>
    </row>
    <row r="2183" spans="1:6" x14ac:dyDescent="0.25">
      <c r="A2183" s="3">
        <v>2021</v>
      </c>
      <c r="B2183" s="1" t="s">
        <v>62</v>
      </c>
      <c r="C2183" s="1" t="s">
        <v>37</v>
      </c>
      <c r="D2183" s="1">
        <v>11347</v>
      </c>
      <c r="E2183" s="1">
        <v>70156</v>
      </c>
      <c r="F2183" s="4" t="s">
        <v>10</v>
      </c>
    </row>
    <row r="2184" spans="1:6" x14ac:dyDescent="0.25">
      <c r="A2184" s="3">
        <v>2021</v>
      </c>
      <c r="B2184" s="1" t="s">
        <v>62</v>
      </c>
      <c r="C2184" s="1" t="s">
        <v>38</v>
      </c>
      <c r="D2184" s="1">
        <v>112890</v>
      </c>
      <c r="E2184" s="1">
        <v>105615</v>
      </c>
      <c r="F2184" s="4" t="s">
        <v>10</v>
      </c>
    </row>
    <row r="2185" spans="1:6" x14ac:dyDescent="0.25">
      <c r="A2185" s="3">
        <v>2021</v>
      </c>
      <c r="B2185" s="1" t="s">
        <v>62</v>
      </c>
      <c r="C2185" s="1" t="s">
        <v>39</v>
      </c>
      <c r="D2185" s="1">
        <v>61321</v>
      </c>
      <c r="E2185" s="1">
        <v>73705</v>
      </c>
      <c r="F2185" s="4" t="s">
        <v>10</v>
      </c>
    </row>
    <row r="2186" spans="1:6" x14ac:dyDescent="0.25">
      <c r="A2186" s="3">
        <v>2021</v>
      </c>
      <c r="B2186" s="1" t="s">
        <v>62</v>
      </c>
      <c r="C2186" s="1" t="s">
        <v>40</v>
      </c>
      <c r="D2186" s="1">
        <v>5198</v>
      </c>
      <c r="E2186" s="1">
        <v>69897</v>
      </c>
      <c r="F2186" s="4" t="s">
        <v>8</v>
      </c>
    </row>
    <row r="2187" spans="1:6" x14ac:dyDescent="0.25">
      <c r="A2187" s="3">
        <v>2021</v>
      </c>
      <c r="B2187" s="1" t="s">
        <v>62</v>
      </c>
      <c r="C2187" s="1" t="s">
        <v>41</v>
      </c>
      <c r="D2187" s="1">
        <v>54330</v>
      </c>
      <c r="E2187" s="1">
        <v>72752</v>
      </c>
      <c r="F2187" s="4" t="s">
        <v>8</v>
      </c>
    </row>
    <row r="2188" spans="1:6" x14ac:dyDescent="0.25">
      <c r="A2188" s="3">
        <v>2021</v>
      </c>
      <c r="B2188" s="1" t="s">
        <v>62</v>
      </c>
      <c r="C2188" s="1" t="s">
        <v>42</v>
      </c>
      <c r="D2188" s="1">
        <v>21148</v>
      </c>
      <c r="E2188" s="1">
        <v>60841</v>
      </c>
      <c r="F2188" s="4" t="s">
        <v>10</v>
      </c>
    </row>
    <row r="2189" spans="1:6" x14ac:dyDescent="0.25">
      <c r="A2189" s="3">
        <v>2021</v>
      </c>
      <c r="B2189" s="1" t="s">
        <v>62</v>
      </c>
      <c r="C2189" s="1" t="s">
        <v>43</v>
      </c>
      <c r="D2189" s="1">
        <v>26161</v>
      </c>
      <c r="E2189" s="1">
        <v>79460</v>
      </c>
      <c r="F2189" s="4" t="s">
        <v>8</v>
      </c>
    </row>
    <row r="2190" spans="1:6" x14ac:dyDescent="0.25">
      <c r="A2190" s="3">
        <v>2021</v>
      </c>
      <c r="B2190" s="1" t="s">
        <v>62</v>
      </c>
      <c r="C2190" s="1" t="s">
        <v>44</v>
      </c>
      <c r="D2190" s="1">
        <v>64541</v>
      </c>
      <c r="E2190" s="1">
        <v>87681</v>
      </c>
      <c r="F2190" s="4" t="s">
        <v>8</v>
      </c>
    </row>
    <row r="2191" spans="1:6" x14ac:dyDescent="0.25">
      <c r="A2191" s="3">
        <v>2021</v>
      </c>
      <c r="B2191" s="1" t="s">
        <v>62</v>
      </c>
      <c r="C2191" s="1" t="s">
        <v>45</v>
      </c>
      <c r="D2191" s="1">
        <v>9043</v>
      </c>
      <c r="E2191" s="1">
        <v>74454</v>
      </c>
      <c r="F2191" s="4" t="s">
        <v>10</v>
      </c>
    </row>
    <row r="2192" spans="1:6" x14ac:dyDescent="0.25">
      <c r="A2192" s="3">
        <v>2021</v>
      </c>
      <c r="B2192" s="1" t="s">
        <v>62</v>
      </c>
      <c r="C2192" s="1" t="s">
        <v>46</v>
      </c>
      <c r="D2192" s="1">
        <v>29329</v>
      </c>
      <c r="E2192" s="1">
        <v>58492</v>
      </c>
      <c r="F2192" s="4" t="s">
        <v>10</v>
      </c>
    </row>
    <row r="2193" spans="1:6" x14ac:dyDescent="0.25">
      <c r="A2193" s="3">
        <v>2021</v>
      </c>
      <c r="B2193" s="1" t="s">
        <v>62</v>
      </c>
      <c r="C2193" s="1" t="s">
        <v>47</v>
      </c>
      <c r="D2193" s="1">
        <v>5498</v>
      </c>
      <c r="E2193" s="1">
        <v>64619</v>
      </c>
      <c r="F2193" s="4" t="s">
        <v>8</v>
      </c>
    </row>
    <row r="2194" spans="1:6" x14ac:dyDescent="0.25">
      <c r="A2194" s="3">
        <v>2021</v>
      </c>
      <c r="B2194" s="1" t="s">
        <v>62</v>
      </c>
      <c r="C2194" s="1" t="s">
        <v>48</v>
      </c>
      <c r="D2194" s="1">
        <v>30774</v>
      </c>
      <c r="E2194" s="1">
        <v>68990</v>
      </c>
      <c r="F2194" s="4" t="s">
        <v>8</v>
      </c>
    </row>
    <row r="2195" spans="1:6" x14ac:dyDescent="0.25">
      <c r="A2195" s="3">
        <v>2021</v>
      </c>
      <c r="B2195" s="1" t="s">
        <v>62</v>
      </c>
      <c r="C2195" s="1" t="s">
        <v>49</v>
      </c>
      <c r="D2195" s="1">
        <v>139953</v>
      </c>
      <c r="E2195" s="1">
        <v>83197</v>
      </c>
      <c r="F2195" s="4" t="s">
        <v>10</v>
      </c>
    </row>
    <row r="2196" spans="1:6" x14ac:dyDescent="0.25">
      <c r="A2196" s="3">
        <v>2021</v>
      </c>
      <c r="B2196" s="1" t="s">
        <v>62</v>
      </c>
      <c r="C2196" s="1" t="s">
        <v>50</v>
      </c>
      <c r="D2196" s="1">
        <v>24485</v>
      </c>
      <c r="E2196" s="1">
        <v>70641</v>
      </c>
      <c r="F2196" s="4" t="s">
        <v>8</v>
      </c>
    </row>
    <row r="2197" spans="1:6" x14ac:dyDescent="0.25">
      <c r="A2197" s="3">
        <v>2021</v>
      </c>
      <c r="B2197" s="1" t="s">
        <v>62</v>
      </c>
      <c r="C2197" s="1" t="s">
        <v>51</v>
      </c>
      <c r="D2197" s="1">
        <v>5970</v>
      </c>
      <c r="E2197" s="1">
        <v>74986</v>
      </c>
      <c r="F2197" s="4" t="s">
        <v>10</v>
      </c>
    </row>
    <row r="2198" spans="1:6" x14ac:dyDescent="0.25">
      <c r="A2198" s="3">
        <v>2021</v>
      </c>
      <c r="B2198" s="1" t="s">
        <v>62</v>
      </c>
      <c r="C2198" s="1" t="s">
        <v>52</v>
      </c>
      <c r="D2198" s="1">
        <v>59342</v>
      </c>
      <c r="E2198" s="1">
        <v>96327</v>
      </c>
      <c r="F2198" s="4" t="s">
        <v>8</v>
      </c>
    </row>
    <row r="2199" spans="1:6" x14ac:dyDescent="0.25">
      <c r="A2199" s="3">
        <v>2021</v>
      </c>
      <c r="B2199" s="1" t="s">
        <v>62</v>
      </c>
      <c r="C2199" s="1" t="s">
        <v>53</v>
      </c>
      <c r="D2199" s="1">
        <v>41249</v>
      </c>
      <c r="E2199" s="1">
        <v>91460</v>
      </c>
      <c r="F2199" s="4" t="s">
        <v>8</v>
      </c>
    </row>
    <row r="2200" spans="1:6" x14ac:dyDescent="0.25">
      <c r="A2200" s="3">
        <v>2021</v>
      </c>
      <c r="B2200" s="1" t="s">
        <v>62</v>
      </c>
      <c r="C2200" s="1" t="s">
        <v>54</v>
      </c>
      <c r="D2200" s="1">
        <v>8381</v>
      </c>
      <c r="E2200" s="1">
        <v>58180</v>
      </c>
      <c r="F2200" s="4" t="s">
        <v>10</v>
      </c>
    </row>
    <row r="2201" spans="1:6" x14ac:dyDescent="0.25">
      <c r="A2201" s="3">
        <v>2021</v>
      </c>
      <c r="B2201" s="1" t="s">
        <v>62</v>
      </c>
      <c r="C2201" s="1" t="s">
        <v>55</v>
      </c>
      <c r="D2201" s="1">
        <v>26927</v>
      </c>
      <c r="E2201" s="1">
        <v>69192</v>
      </c>
      <c r="F2201" s="4" t="s">
        <v>10</v>
      </c>
    </row>
    <row r="2202" spans="1:6" x14ac:dyDescent="0.25">
      <c r="A2202" s="3">
        <v>2021</v>
      </c>
      <c r="B2202" s="1" t="s">
        <v>62</v>
      </c>
      <c r="C2202" s="1" t="s">
        <v>56</v>
      </c>
      <c r="D2202" s="1">
        <v>4728</v>
      </c>
      <c r="E2202" s="1">
        <v>62253</v>
      </c>
      <c r="F2202" s="4" t="s">
        <v>8</v>
      </c>
    </row>
    <row r="2203" spans="1:6" x14ac:dyDescent="0.25">
      <c r="A2203" s="3">
        <v>2021</v>
      </c>
      <c r="B2203" s="1" t="s">
        <v>63</v>
      </c>
      <c r="C2203" s="1" t="s">
        <v>7</v>
      </c>
      <c r="D2203" s="1">
        <v>13692</v>
      </c>
      <c r="E2203" s="1">
        <v>53785</v>
      </c>
      <c r="F2203" s="4" t="s">
        <v>8</v>
      </c>
    </row>
    <row r="2204" spans="1:6" x14ac:dyDescent="0.25">
      <c r="A2204" s="3">
        <v>2021</v>
      </c>
      <c r="B2204" s="1" t="s">
        <v>63</v>
      </c>
      <c r="C2204" s="1" t="s">
        <v>9</v>
      </c>
      <c r="D2204" s="1">
        <v>19924</v>
      </c>
      <c r="E2204" s="1">
        <v>58632</v>
      </c>
      <c r="F2204" s="4" t="s">
        <v>10</v>
      </c>
    </row>
    <row r="2205" spans="1:6" x14ac:dyDescent="0.25">
      <c r="A2205" s="3">
        <v>2021</v>
      </c>
      <c r="B2205" s="1" t="s">
        <v>63</v>
      </c>
      <c r="C2205" s="1" t="s">
        <v>11</v>
      </c>
      <c r="D2205" s="1">
        <v>15780</v>
      </c>
      <c r="E2205" s="1">
        <v>49983</v>
      </c>
      <c r="F2205" s="4" t="s">
        <v>10</v>
      </c>
    </row>
    <row r="2206" spans="1:6" x14ac:dyDescent="0.25">
      <c r="A2206" s="3">
        <v>2021</v>
      </c>
      <c r="B2206" s="1" t="s">
        <v>63</v>
      </c>
      <c r="C2206" s="1" t="s">
        <v>12</v>
      </c>
      <c r="D2206" s="1">
        <v>639529</v>
      </c>
      <c r="E2206" s="1">
        <v>59909</v>
      </c>
      <c r="F2206" s="4" t="s">
        <v>10</v>
      </c>
    </row>
    <row r="2207" spans="1:6" x14ac:dyDescent="0.25">
      <c r="A2207" s="3">
        <v>2021</v>
      </c>
      <c r="B2207" s="1" t="s">
        <v>63</v>
      </c>
      <c r="C2207" s="1" t="s">
        <v>13</v>
      </c>
      <c r="D2207" s="1">
        <v>21747</v>
      </c>
      <c r="E2207" s="1">
        <v>57600</v>
      </c>
      <c r="F2207" s="4" t="s">
        <v>10</v>
      </c>
    </row>
    <row r="2208" spans="1:6" x14ac:dyDescent="0.25">
      <c r="A2208" s="3">
        <v>2021</v>
      </c>
      <c r="B2208" s="1" t="s">
        <v>63</v>
      </c>
      <c r="C2208" s="1" t="s">
        <v>14</v>
      </c>
      <c r="D2208" s="1">
        <v>13478</v>
      </c>
      <c r="E2208" s="1">
        <v>63419</v>
      </c>
      <c r="F2208" s="4" t="s">
        <v>10</v>
      </c>
    </row>
    <row r="2209" spans="1:6" x14ac:dyDescent="0.25">
      <c r="A2209" s="3">
        <v>2021</v>
      </c>
      <c r="B2209" s="1" t="s">
        <v>63</v>
      </c>
      <c r="C2209" s="1" t="s">
        <v>15</v>
      </c>
      <c r="D2209" s="1">
        <v>5386</v>
      </c>
      <c r="E2209" s="1">
        <v>61284</v>
      </c>
      <c r="F2209" s="4" t="s">
        <v>8</v>
      </c>
    </row>
    <row r="2210" spans="1:6" x14ac:dyDescent="0.25">
      <c r="A2210" s="3">
        <v>2021</v>
      </c>
      <c r="B2210" s="1" t="s">
        <v>63</v>
      </c>
      <c r="C2210" s="1" t="s">
        <v>16</v>
      </c>
      <c r="D2210" s="1">
        <v>76615</v>
      </c>
      <c r="E2210" s="1">
        <v>58039</v>
      </c>
      <c r="F2210" s="4" t="s">
        <v>8</v>
      </c>
    </row>
    <row r="2211" spans="1:6" x14ac:dyDescent="0.25">
      <c r="A2211" s="3">
        <v>2021</v>
      </c>
      <c r="B2211" s="1" t="s">
        <v>63</v>
      </c>
      <c r="C2211" s="1" t="s">
        <v>17</v>
      </c>
      <c r="D2211" s="1">
        <v>29998</v>
      </c>
      <c r="E2211" s="1">
        <v>59810</v>
      </c>
      <c r="F2211" s="4" t="s">
        <v>10</v>
      </c>
    </row>
    <row r="2212" spans="1:6" x14ac:dyDescent="0.25">
      <c r="A2212" s="3">
        <v>2021</v>
      </c>
      <c r="B2212" s="1" t="s">
        <v>63</v>
      </c>
      <c r="C2212" s="1" t="s">
        <v>18</v>
      </c>
      <c r="D2212" s="1">
        <v>8163</v>
      </c>
      <c r="E2212" s="1">
        <v>49475</v>
      </c>
      <c r="F2212" s="4" t="s">
        <v>8</v>
      </c>
    </row>
    <row r="2213" spans="1:6" x14ac:dyDescent="0.25">
      <c r="A2213" s="3">
        <v>2021</v>
      </c>
      <c r="B2213" s="1" t="s">
        <v>63</v>
      </c>
      <c r="C2213" s="1" t="s">
        <v>19</v>
      </c>
      <c r="D2213" s="1">
        <v>35102</v>
      </c>
      <c r="E2213" s="1">
        <v>58038</v>
      </c>
      <c r="F2213" s="4" t="s">
        <v>8</v>
      </c>
    </row>
    <row r="2214" spans="1:6" x14ac:dyDescent="0.25">
      <c r="A2214" s="3">
        <v>2021</v>
      </c>
      <c r="B2214" s="1" t="s">
        <v>63</v>
      </c>
      <c r="C2214" s="1" t="s">
        <v>20</v>
      </c>
      <c r="D2214" s="1">
        <v>16247</v>
      </c>
      <c r="E2214" s="1">
        <v>55107</v>
      </c>
      <c r="F2214" s="4" t="s">
        <v>10</v>
      </c>
    </row>
    <row r="2215" spans="1:6" x14ac:dyDescent="0.25">
      <c r="A2215" s="3">
        <v>2021</v>
      </c>
      <c r="B2215" s="1" t="s">
        <v>63</v>
      </c>
      <c r="C2215" s="1" t="s">
        <v>21</v>
      </c>
      <c r="D2215" s="1">
        <v>11966</v>
      </c>
      <c r="E2215" s="1">
        <v>50392</v>
      </c>
      <c r="F2215" s="4" t="s">
        <v>10</v>
      </c>
    </row>
    <row r="2216" spans="1:6" x14ac:dyDescent="0.25">
      <c r="A2216" s="3">
        <v>2021</v>
      </c>
      <c r="B2216" s="1" t="s">
        <v>63</v>
      </c>
      <c r="C2216" s="1" t="s">
        <v>22</v>
      </c>
      <c r="D2216" s="1">
        <v>10085</v>
      </c>
      <c r="E2216" s="1">
        <v>49909</v>
      </c>
      <c r="F2216" s="4" t="s">
        <v>8</v>
      </c>
    </row>
    <row r="2217" spans="1:6" x14ac:dyDescent="0.25">
      <c r="A2217" s="3">
        <v>2021</v>
      </c>
      <c r="B2217" s="1" t="s">
        <v>63</v>
      </c>
      <c r="C2217" s="1" t="s">
        <v>23</v>
      </c>
      <c r="D2217" s="1">
        <v>18442</v>
      </c>
      <c r="E2217" s="1">
        <v>55141</v>
      </c>
      <c r="F2217" s="4" t="s">
        <v>8</v>
      </c>
    </row>
    <row r="2218" spans="1:6" x14ac:dyDescent="0.25">
      <c r="A2218" s="3">
        <v>2021</v>
      </c>
      <c r="B2218" s="1" t="s">
        <v>63</v>
      </c>
      <c r="C2218" s="1" t="s">
        <v>24</v>
      </c>
      <c r="D2218" s="1">
        <v>16110</v>
      </c>
      <c r="E2218" s="1">
        <v>50832</v>
      </c>
      <c r="F2218" s="4" t="s">
        <v>10</v>
      </c>
    </row>
    <row r="2219" spans="1:6" x14ac:dyDescent="0.25">
      <c r="A2219" s="3">
        <v>2021</v>
      </c>
      <c r="B2219" s="1" t="s">
        <v>63</v>
      </c>
      <c r="C2219" s="1" t="s">
        <v>25</v>
      </c>
      <c r="D2219" s="1">
        <v>5474</v>
      </c>
      <c r="E2219" s="1">
        <v>55342</v>
      </c>
      <c r="F2219" s="4" t="s">
        <v>8</v>
      </c>
    </row>
    <row r="2220" spans="1:6" x14ac:dyDescent="0.25">
      <c r="A2220" s="3">
        <v>2021</v>
      </c>
      <c r="B2220" s="1" t="s">
        <v>63</v>
      </c>
      <c r="C2220" s="1" t="s">
        <v>26</v>
      </c>
      <c r="D2220" s="1">
        <v>21419</v>
      </c>
      <c r="E2220" s="1">
        <v>61476</v>
      </c>
      <c r="F2220" s="4" t="s">
        <v>10</v>
      </c>
    </row>
    <row r="2221" spans="1:6" x14ac:dyDescent="0.25">
      <c r="A2221" s="3">
        <v>2021</v>
      </c>
      <c r="B2221" s="1" t="s">
        <v>63</v>
      </c>
      <c r="C2221" s="1" t="s">
        <v>27</v>
      </c>
      <c r="D2221" s="1">
        <v>68761</v>
      </c>
      <c r="E2221" s="1">
        <v>65886</v>
      </c>
      <c r="F2221" s="4" t="s">
        <v>8</v>
      </c>
    </row>
    <row r="2222" spans="1:6" x14ac:dyDescent="0.25">
      <c r="A2222" s="3">
        <v>2021</v>
      </c>
      <c r="B2222" s="1" t="s">
        <v>63</v>
      </c>
      <c r="C2222" s="1" t="s">
        <v>28</v>
      </c>
      <c r="D2222" s="1">
        <v>25357</v>
      </c>
      <c r="E2222" s="1">
        <v>56845</v>
      </c>
      <c r="F2222" s="4" t="s">
        <v>8</v>
      </c>
    </row>
    <row r="2223" spans="1:6" x14ac:dyDescent="0.25">
      <c r="A2223" s="3">
        <v>2021</v>
      </c>
      <c r="B2223" s="1" t="s">
        <v>63</v>
      </c>
      <c r="C2223" s="1" t="s">
        <v>29</v>
      </c>
      <c r="D2223" s="1">
        <v>20728</v>
      </c>
      <c r="E2223" s="1">
        <v>58656</v>
      </c>
      <c r="F2223" s="4" t="s">
        <v>10</v>
      </c>
    </row>
    <row r="2224" spans="1:6" x14ac:dyDescent="0.25">
      <c r="A2224" s="3">
        <v>2021</v>
      </c>
      <c r="B2224" s="1" t="s">
        <v>63</v>
      </c>
      <c r="C2224" s="1" t="s">
        <v>30</v>
      </c>
      <c r="D2224" s="1">
        <v>7557</v>
      </c>
      <c r="E2224" s="1">
        <v>48620</v>
      </c>
      <c r="F2224" s="4" t="s">
        <v>10</v>
      </c>
    </row>
    <row r="2225" spans="1:6" x14ac:dyDescent="0.25">
      <c r="A2225" s="3">
        <v>2021</v>
      </c>
      <c r="B2225" s="1" t="s">
        <v>63</v>
      </c>
      <c r="C2225" s="1" t="s">
        <v>31</v>
      </c>
      <c r="D2225" s="1">
        <v>52078</v>
      </c>
      <c r="E2225" s="1">
        <v>53562</v>
      </c>
      <c r="F2225" s="4" t="s">
        <v>8</v>
      </c>
    </row>
    <row r="2226" spans="1:6" x14ac:dyDescent="0.25">
      <c r="A2226" s="3">
        <v>2021</v>
      </c>
      <c r="B2226" s="1" t="s">
        <v>63</v>
      </c>
      <c r="C2226" s="1" t="s">
        <v>32</v>
      </c>
      <c r="D2226" s="1">
        <v>4834</v>
      </c>
      <c r="E2226" s="1">
        <v>55258</v>
      </c>
      <c r="F2226" s="4" t="s">
        <v>8</v>
      </c>
    </row>
    <row r="2227" spans="1:6" x14ac:dyDescent="0.25">
      <c r="A2227" s="3">
        <v>2021</v>
      </c>
      <c r="B2227" s="1" t="s">
        <v>63</v>
      </c>
      <c r="C2227" s="1" t="s">
        <v>33</v>
      </c>
      <c r="D2227" s="1">
        <v>11559</v>
      </c>
      <c r="E2227" s="1">
        <v>54735</v>
      </c>
      <c r="F2227" s="4" t="s">
        <v>10</v>
      </c>
    </row>
    <row r="2228" spans="1:6" x14ac:dyDescent="0.25">
      <c r="A2228" s="3">
        <v>2021</v>
      </c>
      <c r="B2228" s="1" t="s">
        <v>63</v>
      </c>
      <c r="C2228" s="1" t="s">
        <v>34</v>
      </c>
      <c r="D2228" s="1">
        <v>8934</v>
      </c>
      <c r="E2228" s="1">
        <v>60808</v>
      </c>
      <c r="F2228" s="4" t="s">
        <v>10</v>
      </c>
    </row>
    <row r="2229" spans="1:6" x14ac:dyDescent="0.25">
      <c r="A2229" s="3">
        <v>2021</v>
      </c>
      <c r="B2229" s="1" t="s">
        <v>63</v>
      </c>
      <c r="C2229" s="1" t="s">
        <v>35</v>
      </c>
      <c r="D2229" s="1">
        <v>4773</v>
      </c>
      <c r="E2229" s="1">
        <v>64363</v>
      </c>
      <c r="F2229" s="4" t="s">
        <v>10</v>
      </c>
    </row>
    <row r="2230" spans="1:6" x14ac:dyDescent="0.25">
      <c r="A2230" s="3">
        <v>2021</v>
      </c>
      <c r="B2230" s="1" t="s">
        <v>63</v>
      </c>
      <c r="C2230" s="1" t="s">
        <v>36</v>
      </c>
      <c r="D2230" s="1">
        <v>40687</v>
      </c>
      <c r="E2230" s="1">
        <v>61124</v>
      </c>
      <c r="F2230" s="4" t="s">
        <v>10</v>
      </c>
    </row>
    <row r="2231" spans="1:6" x14ac:dyDescent="0.25">
      <c r="A2231" s="3">
        <v>2021</v>
      </c>
      <c r="B2231" s="1" t="s">
        <v>63</v>
      </c>
      <c r="C2231" s="1" t="s">
        <v>37</v>
      </c>
      <c r="D2231" s="1">
        <v>10974</v>
      </c>
      <c r="E2231" s="1">
        <v>48852</v>
      </c>
      <c r="F2231" s="4" t="s">
        <v>10</v>
      </c>
    </row>
    <row r="2232" spans="1:6" x14ac:dyDescent="0.25">
      <c r="A2232" s="3">
        <v>2021</v>
      </c>
      <c r="B2232" s="1" t="s">
        <v>63</v>
      </c>
      <c r="C2232" s="1" t="s">
        <v>38</v>
      </c>
      <c r="D2232" s="1">
        <v>67202</v>
      </c>
      <c r="E2232" s="1">
        <v>60638</v>
      </c>
      <c r="F2232" s="4" t="s">
        <v>8</v>
      </c>
    </row>
    <row r="2233" spans="1:6" x14ac:dyDescent="0.25">
      <c r="A2233" s="3">
        <v>2021</v>
      </c>
      <c r="B2233" s="1" t="s">
        <v>63</v>
      </c>
      <c r="C2233" s="1" t="s">
        <v>39</v>
      </c>
      <c r="D2233" s="1">
        <v>28199</v>
      </c>
      <c r="E2233" s="1">
        <v>56123</v>
      </c>
      <c r="F2233" s="4" t="s">
        <v>8</v>
      </c>
    </row>
    <row r="2234" spans="1:6" x14ac:dyDescent="0.25">
      <c r="A2234" s="3">
        <v>2021</v>
      </c>
      <c r="B2234" s="1" t="s">
        <v>63</v>
      </c>
      <c r="C2234" s="1" t="s">
        <v>40</v>
      </c>
      <c r="D2234" s="1">
        <v>2581</v>
      </c>
      <c r="E2234" s="1">
        <v>58585</v>
      </c>
      <c r="F2234" s="4" t="s">
        <v>10</v>
      </c>
    </row>
    <row r="2235" spans="1:6" x14ac:dyDescent="0.25">
      <c r="A2235" s="3">
        <v>2021</v>
      </c>
      <c r="B2235" s="1" t="s">
        <v>63</v>
      </c>
      <c r="C2235" s="1" t="s">
        <v>41</v>
      </c>
      <c r="D2235" s="1">
        <v>35525</v>
      </c>
      <c r="E2235" s="1">
        <v>53891</v>
      </c>
      <c r="F2235" s="4" t="s">
        <v>8</v>
      </c>
    </row>
    <row r="2236" spans="1:6" x14ac:dyDescent="0.25">
      <c r="A2236" s="3">
        <v>2021</v>
      </c>
      <c r="B2236" s="1" t="s">
        <v>63</v>
      </c>
      <c r="C2236" s="1" t="s">
        <v>42</v>
      </c>
      <c r="D2236" s="1">
        <v>13345</v>
      </c>
      <c r="E2236" s="1">
        <v>52841</v>
      </c>
      <c r="F2236" s="4" t="s">
        <v>8</v>
      </c>
    </row>
    <row r="2237" spans="1:6" x14ac:dyDescent="0.25">
      <c r="A2237" s="3">
        <v>2021</v>
      </c>
      <c r="B2237" s="1" t="s">
        <v>63</v>
      </c>
      <c r="C2237" s="1" t="s">
        <v>43</v>
      </c>
      <c r="D2237" s="1">
        <v>16113</v>
      </c>
      <c r="E2237" s="1">
        <v>57842</v>
      </c>
      <c r="F2237" s="4" t="s">
        <v>10</v>
      </c>
    </row>
    <row r="2238" spans="1:6" x14ac:dyDescent="0.25">
      <c r="A2238" s="3">
        <v>2021</v>
      </c>
      <c r="B2238" s="1" t="s">
        <v>63</v>
      </c>
      <c r="C2238" s="1" t="s">
        <v>44</v>
      </c>
      <c r="D2238" s="1">
        <v>57945</v>
      </c>
      <c r="E2238" s="1">
        <v>59416</v>
      </c>
      <c r="F2238" s="4" t="s">
        <v>10</v>
      </c>
    </row>
    <row r="2239" spans="1:6" x14ac:dyDescent="0.25">
      <c r="A2239" s="3">
        <v>2021</v>
      </c>
      <c r="B2239" s="1" t="s">
        <v>63</v>
      </c>
      <c r="C2239" s="1" t="s">
        <v>45</v>
      </c>
      <c r="D2239" s="1">
        <v>4664</v>
      </c>
      <c r="E2239" s="1">
        <v>56458</v>
      </c>
      <c r="F2239" s="4" t="s">
        <v>8</v>
      </c>
    </row>
    <row r="2240" spans="1:6" x14ac:dyDescent="0.25">
      <c r="A2240" s="3">
        <v>2021</v>
      </c>
      <c r="B2240" s="1" t="s">
        <v>63</v>
      </c>
      <c r="C2240" s="1" t="s">
        <v>46</v>
      </c>
      <c r="D2240" s="1">
        <v>12757</v>
      </c>
      <c r="E2240" s="1">
        <v>53296</v>
      </c>
      <c r="F2240" s="4" t="s">
        <v>8</v>
      </c>
    </row>
    <row r="2241" spans="1:6" x14ac:dyDescent="0.25">
      <c r="A2241" s="3">
        <v>2021</v>
      </c>
      <c r="B2241" s="1" t="s">
        <v>63</v>
      </c>
      <c r="C2241" s="1" t="s">
        <v>47</v>
      </c>
      <c r="D2241" s="1">
        <v>2904</v>
      </c>
      <c r="E2241" s="1">
        <v>58412</v>
      </c>
      <c r="F2241" s="4" t="s">
        <v>10</v>
      </c>
    </row>
    <row r="2242" spans="1:6" x14ac:dyDescent="0.25">
      <c r="A2242" s="3">
        <v>2021</v>
      </c>
      <c r="B2242" s="1" t="s">
        <v>63</v>
      </c>
      <c r="C2242" s="1" t="s">
        <v>48</v>
      </c>
      <c r="D2242" s="1">
        <v>16563</v>
      </c>
      <c r="E2242" s="1">
        <v>59183</v>
      </c>
      <c r="F2242" s="4" t="s">
        <v>8</v>
      </c>
    </row>
    <row r="2243" spans="1:6" x14ac:dyDescent="0.25">
      <c r="A2243" s="3">
        <v>2021</v>
      </c>
      <c r="B2243" s="1" t="s">
        <v>63</v>
      </c>
      <c r="C2243" s="1" t="s">
        <v>49</v>
      </c>
      <c r="D2243" s="1">
        <v>94237</v>
      </c>
      <c r="E2243" s="1">
        <v>55322</v>
      </c>
      <c r="F2243" s="4" t="s">
        <v>10</v>
      </c>
    </row>
    <row r="2244" spans="1:6" x14ac:dyDescent="0.25">
      <c r="A2244" s="3">
        <v>2021</v>
      </c>
      <c r="B2244" s="1" t="s">
        <v>63</v>
      </c>
      <c r="C2244" s="1" t="s">
        <v>50</v>
      </c>
      <c r="D2244" s="1">
        <v>12857</v>
      </c>
      <c r="E2244" s="1">
        <v>50983</v>
      </c>
      <c r="F2244" s="4" t="s">
        <v>8</v>
      </c>
    </row>
    <row r="2245" spans="1:6" x14ac:dyDescent="0.25">
      <c r="A2245" s="3">
        <v>2021</v>
      </c>
      <c r="B2245" s="1" t="s">
        <v>63</v>
      </c>
      <c r="C2245" s="1" t="s">
        <v>51</v>
      </c>
      <c r="D2245" s="1">
        <v>2503</v>
      </c>
      <c r="E2245" s="1">
        <v>54501</v>
      </c>
      <c r="F2245" s="4" t="s">
        <v>8</v>
      </c>
    </row>
    <row r="2246" spans="1:6" x14ac:dyDescent="0.25">
      <c r="A2246" s="3">
        <v>2021</v>
      </c>
      <c r="B2246" s="1" t="s">
        <v>63</v>
      </c>
      <c r="C2246" s="1" t="s">
        <v>52</v>
      </c>
      <c r="D2246" s="1">
        <v>50144</v>
      </c>
      <c r="E2246" s="1">
        <v>56876</v>
      </c>
      <c r="F2246" s="4" t="s">
        <v>10</v>
      </c>
    </row>
    <row r="2247" spans="1:6" x14ac:dyDescent="0.25">
      <c r="A2247" s="3">
        <v>2021</v>
      </c>
      <c r="B2247" s="1" t="s">
        <v>63</v>
      </c>
      <c r="C2247" s="1" t="s">
        <v>53</v>
      </c>
      <c r="D2247" s="1">
        <v>64023</v>
      </c>
      <c r="E2247" s="1">
        <v>59267</v>
      </c>
      <c r="F2247" s="4" t="s">
        <v>10</v>
      </c>
    </row>
    <row r="2248" spans="1:6" x14ac:dyDescent="0.25">
      <c r="A2248" s="3">
        <v>2021</v>
      </c>
      <c r="B2248" s="1" t="s">
        <v>63</v>
      </c>
      <c r="C2248" s="1" t="s">
        <v>54</v>
      </c>
      <c r="D2248" s="1">
        <v>5755</v>
      </c>
      <c r="E2248" s="1">
        <v>53876</v>
      </c>
      <c r="F2248" s="4" t="s">
        <v>8</v>
      </c>
    </row>
    <row r="2249" spans="1:6" x14ac:dyDescent="0.25">
      <c r="A2249" s="3">
        <v>2021</v>
      </c>
      <c r="B2249" s="1" t="s">
        <v>63</v>
      </c>
      <c r="C2249" s="1" t="s">
        <v>55</v>
      </c>
      <c r="D2249" s="1">
        <v>29257</v>
      </c>
      <c r="E2249" s="1">
        <v>56951</v>
      </c>
      <c r="F2249" s="4" t="s">
        <v>8</v>
      </c>
    </row>
    <row r="2250" spans="1:6" x14ac:dyDescent="0.25">
      <c r="A2250" s="3">
        <v>2021</v>
      </c>
      <c r="B2250" s="1" t="s">
        <v>63</v>
      </c>
      <c r="C2250" s="1" t="s">
        <v>56</v>
      </c>
      <c r="D2250" s="1">
        <v>3384</v>
      </c>
      <c r="E2250" s="1">
        <v>50083</v>
      </c>
      <c r="F2250" s="4" t="s">
        <v>10</v>
      </c>
    </row>
    <row r="2251" spans="1:6" x14ac:dyDescent="0.25">
      <c r="A2251" s="3">
        <v>2021</v>
      </c>
      <c r="B2251" s="1" t="s">
        <v>64</v>
      </c>
      <c r="C2251" s="1" t="s">
        <v>7</v>
      </c>
      <c r="D2251" s="1">
        <v>11180</v>
      </c>
      <c r="E2251" s="1">
        <v>23618</v>
      </c>
      <c r="F2251" s="4" t="s">
        <v>10</v>
      </c>
    </row>
    <row r="2252" spans="1:6" x14ac:dyDescent="0.25">
      <c r="A2252" s="3">
        <v>2021</v>
      </c>
      <c r="B2252" s="1" t="s">
        <v>64</v>
      </c>
      <c r="C2252" s="1" t="s">
        <v>9</v>
      </c>
      <c r="D2252" s="1">
        <v>14256</v>
      </c>
      <c r="E2252" s="1">
        <v>31557</v>
      </c>
      <c r="F2252" s="4" t="s">
        <v>10</v>
      </c>
    </row>
    <row r="2253" spans="1:6" x14ac:dyDescent="0.25">
      <c r="A2253" s="3">
        <v>2021</v>
      </c>
      <c r="B2253" s="1" t="s">
        <v>64</v>
      </c>
      <c r="C2253" s="1" t="s">
        <v>11</v>
      </c>
      <c r="D2253" s="1">
        <v>7315</v>
      </c>
      <c r="E2253" s="1">
        <v>23299</v>
      </c>
      <c r="F2253" s="4" t="s">
        <v>10</v>
      </c>
    </row>
    <row r="2254" spans="1:6" x14ac:dyDescent="0.25">
      <c r="A2254" s="3">
        <v>2021</v>
      </c>
      <c r="B2254" s="1" t="s">
        <v>64</v>
      </c>
      <c r="C2254" s="1" t="s">
        <v>12</v>
      </c>
      <c r="D2254" s="1">
        <v>116191</v>
      </c>
      <c r="E2254" s="1">
        <v>38379</v>
      </c>
      <c r="F2254" s="4" t="s">
        <v>10</v>
      </c>
    </row>
    <row r="2255" spans="1:6" x14ac:dyDescent="0.25">
      <c r="A2255" s="3">
        <v>2021</v>
      </c>
      <c r="B2255" s="1" t="s">
        <v>64</v>
      </c>
      <c r="C2255" s="1" t="s">
        <v>13</v>
      </c>
      <c r="D2255" s="1">
        <v>17317</v>
      </c>
      <c r="E2255" s="1">
        <v>33131</v>
      </c>
      <c r="F2255" s="4" t="s">
        <v>8</v>
      </c>
    </row>
    <row r="2256" spans="1:6" x14ac:dyDescent="0.25">
      <c r="A2256" s="3">
        <v>2021</v>
      </c>
      <c r="B2256" s="1" t="s">
        <v>64</v>
      </c>
      <c r="C2256" s="1" t="s">
        <v>14</v>
      </c>
      <c r="D2256" s="1">
        <v>10917</v>
      </c>
      <c r="E2256" s="1">
        <v>30451</v>
      </c>
      <c r="F2256" s="4" t="s">
        <v>8</v>
      </c>
    </row>
    <row r="2257" spans="1:6" x14ac:dyDescent="0.25">
      <c r="A2257" s="3">
        <v>2021</v>
      </c>
      <c r="B2257" s="1" t="s">
        <v>64</v>
      </c>
      <c r="C2257" s="1" t="s">
        <v>15</v>
      </c>
      <c r="D2257" s="1">
        <v>2710</v>
      </c>
      <c r="E2257" s="1">
        <v>27264</v>
      </c>
      <c r="F2257" s="4" t="s">
        <v>10</v>
      </c>
    </row>
    <row r="2258" spans="1:6" x14ac:dyDescent="0.25">
      <c r="A2258" s="3">
        <v>2021</v>
      </c>
      <c r="B2258" s="1" t="s">
        <v>64</v>
      </c>
      <c r="C2258" s="1" t="s">
        <v>16</v>
      </c>
      <c r="D2258" s="1">
        <v>58596</v>
      </c>
      <c r="E2258" s="1">
        <v>32675</v>
      </c>
      <c r="F2258" s="4" t="s">
        <v>8</v>
      </c>
    </row>
    <row r="2259" spans="1:6" x14ac:dyDescent="0.25">
      <c r="A2259" s="3">
        <v>2021</v>
      </c>
      <c r="B2259" s="1" t="s">
        <v>64</v>
      </c>
      <c r="C2259" s="1" t="s">
        <v>17</v>
      </c>
      <c r="D2259" s="1">
        <v>25254</v>
      </c>
      <c r="E2259" s="1">
        <v>27342</v>
      </c>
      <c r="F2259" s="4" t="s">
        <v>8</v>
      </c>
    </row>
    <row r="2260" spans="1:6" x14ac:dyDescent="0.25">
      <c r="A2260" s="3">
        <v>2021</v>
      </c>
      <c r="B2260" s="1" t="s">
        <v>64</v>
      </c>
      <c r="C2260" s="1" t="s">
        <v>18</v>
      </c>
      <c r="D2260" s="1">
        <v>5038</v>
      </c>
      <c r="E2260" s="1">
        <v>23770</v>
      </c>
      <c r="F2260" s="4" t="s">
        <v>10</v>
      </c>
    </row>
    <row r="2261" spans="1:6" x14ac:dyDescent="0.25">
      <c r="A2261" s="3">
        <v>2021</v>
      </c>
      <c r="B2261" s="1" t="s">
        <v>64</v>
      </c>
      <c r="C2261" s="1" t="s">
        <v>19</v>
      </c>
      <c r="D2261" s="1">
        <v>33183</v>
      </c>
      <c r="E2261" s="1">
        <v>30703</v>
      </c>
      <c r="F2261" s="4" t="s">
        <v>10</v>
      </c>
    </row>
    <row r="2262" spans="1:6" x14ac:dyDescent="0.25">
      <c r="A2262" s="3">
        <v>2021</v>
      </c>
      <c r="B2262" s="1" t="s">
        <v>64</v>
      </c>
      <c r="C2262" s="1" t="s">
        <v>20</v>
      </c>
      <c r="D2262" s="1">
        <v>15776</v>
      </c>
      <c r="E2262" s="1">
        <v>25660</v>
      </c>
      <c r="F2262" s="4" t="s">
        <v>8</v>
      </c>
    </row>
    <row r="2263" spans="1:6" x14ac:dyDescent="0.25">
      <c r="A2263" s="3">
        <v>2021</v>
      </c>
      <c r="B2263" s="1" t="s">
        <v>64</v>
      </c>
      <c r="C2263" s="1" t="s">
        <v>21</v>
      </c>
      <c r="D2263" s="1">
        <v>8796</v>
      </c>
      <c r="E2263" s="1">
        <v>23261</v>
      </c>
      <c r="F2263" s="4" t="s">
        <v>8</v>
      </c>
    </row>
    <row r="2264" spans="1:6" x14ac:dyDescent="0.25">
      <c r="A2264" s="3">
        <v>2021</v>
      </c>
      <c r="B2264" s="1" t="s">
        <v>64</v>
      </c>
      <c r="C2264" s="1" t="s">
        <v>22</v>
      </c>
      <c r="D2264" s="1">
        <v>6871</v>
      </c>
      <c r="E2264" s="1">
        <v>23333</v>
      </c>
      <c r="F2264" s="4" t="s">
        <v>10</v>
      </c>
    </row>
    <row r="2265" spans="1:6" x14ac:dyDescent="0.25">
      <c r="A2265" s="3">
        <v>2021</v>
      </c>
      <c r="B2265" s="1" t="s">
        <v>64</v>
      </c>
      <c r="C2265" s="1" t="s">
        <v>23</v>
      </c>
      <c r="D2265" s="1">
        <v>10118</v>
      </c>
      <c r="E2265" s="1">
        <v>24350</v>
      </c>
      <c r="F2265" s="4" t="s">
        <v>8</v>
      </c>
    </row>
    <row r="2266" spans="1:6" x14ac:dyDescent="0.25">
      <c r="A2266" s="3">
        <v>2021</v>
      </c>
      <c r="B2266" s="1" t="s">
        <v>64</v>
      </c>
      <c r="C2266" s="1" t="s">
        <v>24</v>
      </c>
      <c r="D2266" s="1">
        <v>12912</v>
      </c>
      <c r="E2266" s="1">
        <v>27789</v>
      </c>
      <c r="F2266" s="4" t="s">
        <v>10</v>
      </c>
    </row>
    <row r="2267" spans="1:6" x14ac:dyDescent="0.25">
      <c r="A2267" s="3">
        <v>2021</v>
      </c>
      <c r="B2267" s="1" t="s">
        <v>64</v>
      </c>
      <c r="C2267" s="1" t="s">
        <v>25</v>
      </c>
      <c r="D2267" s="1">
        <v>5132</v>
      </c>
      <c r="E2267" s="1">
        <v>29169</v>
      </c>
      <c r="F2267" s="4" t="s">
        <v>8</v>
      </c>
    </row>
    <row r="2268" spans="1:6" x14ac:dyDescent="0.25">
      <c r="A2268" s="3">
        <v>2021</v>
      </c>
      <c r="B2268" s="1" t="s">
        <v>64</v>
      </c>
      <c r="C2268" s="1" t="s">
        <v>26</v>
      </c>
      <c r="D2268" s="1">
        <v>15043</v>
      </c>
      <c r="E2268" s="1">
        <v>30758</v>
      </c>
      <c r="F2268" s="4" t="s">
        <v>8</v>
      </c>
    </row>
    <row r="2269" spans="1:6" x14ac:dyDescent="0.25">
      <c r="A2269" s="3">
        <v>2021</v>
      </c>
      <c r="B2269" s="1" t="s">
        <v>64</v>
      </c>
      <c r="C2269" s="1" t="s">
        <v>27</v>
      </c>
      <c r="D2269" s="1">
        <v>20740</v>
      </c>
      <c r="E2269" s="1">
        <v>35500</v>
      </c>
      <c r="F2269" s="4" t="s">
        <v>10</v>
      </c>
    </row>
    <row r="2270" spans="1:6" x14ac:dyDescent="0.25">
      <c r="A2270" s="3">
        <v>2021</v>
      </c>
      <c r="B2270" s="1" t="s">
        <v>64</v>
      </c>
      <c r="C2270" s="1" t="s">
        <v>28</v>
      </c>
      <c r="D2270" s="1">
        <v>23113</v>
      </c>
      <c r="E2270" s="1">
        <v>27121</v>
      </c>
      <c r="F2270" s="4" t="s">
        <v>10</v>
      </c>
    </row>
    <row r="2271" spans="1:6" x14ac:dyDescent="0.25">
      <c r="A2271" s="3">
        <v>2021</v>
      </c>
      <c r="B2271" s="1" t="s">
        <v>64</v>
      </c>
      <c r="C2271" s="1" t="s">
        <v>29</v>
      </c>
      <c r="D2271" s="1">
        <v>15325</v>
      </c>
      <c r="E2271" s="1">
        <v>29261</v>
      </c>
      <c r="F2271" s="4" t="s">
        <v>8</v>
      </c>
    </row>
    <row r="2272" spans="1:6" x14ac:dyDescent="0.25">
      <c r="A2272" s="3">
        <v>2021</v>
      </c>
      <c r="B2272" s="1" t="s">
        <v>64</v>
      </c>
      <c r="C2272" s="1" t="s">
        <v>30</v>
      </c>
      <c r="D2272" s="1">
        <v>6514</v>
      </c>
      <c r="E2272" s="1">
        <v>23817</v>
      </c>
      <c r="F2272" s="4" t="s">
        <v>8</v>
      </c>
    </row>
    <row r="2273" spans="1:6" x14ac:dyDescent="0.25">
      <c r="A2273" s="3">
        <v>2021</v>
      </c>
      <c r="B2273" s="1" t="s">
        <v>64</v>
      </c>
      <c r="C2273" s="1" t="s">
        <v>31</v>
      </c>
      <c r="D2273" s="1">
        <v>15195</v>
      </c>
      <c r="E2273" s="1">
        <v>27614</v>
      </c>
      <c r="F2273" s="4" t="s">
        <v>10</v>
      </c>
    </row>
    <row r="2274" spans="1:6" x14ac:dyDescent="0.25">
      <c r="A2274" s="3">
        <v>2021</v>
      </c>
      <c r="B2274" s="1" t="s">
        <v>64</v>
      </c>
      <c r="C2274" s="1" t="s">
        <v>32</v>
      </c>
      <c r="D2274" s="1">
        <v>5052</v>
      </c>
      <c r="E2274" s="1">
        <v>25955</v>
      </c>
      <c r="F2274" s="4" t="s">
        <v>10</v>
      </c>
    </row>
    <row r="2275" spans="1:6" x14ac:dyDescent="0.25">
      <c r="A2275" s="3">
        <v>2021</v>
      </c>
      <c r="B2275" s="1" t="s">
        <v>64</v>
      </c>
      <c r="C2275" s="1" t="s">
        <v>33</v>
      </c>
      <c r="D2275" s="1">
        <v>5609</v>
      </c>
      <c r="E2275" s="1">
        <v>23213</v>
      </c>
      <c r="F2275" s="4" t="s">
        <v>10</v>
      </c>
    </row>
    <row r="2276" spans="1:6" x14ac:dyDescent="0.25">
      <c r="A2276" s="3">
        <v>2021</v>
      </c>
      <c r="B2276" s="1" t="s">
        <v>64</v>
      </c>
      <c r="C2276" s="1" t="s">
        <v>34</v>
      </c>
      <c r="D2276" s="1">
        <v>8716</v>
      </c>
      <c r="E2276" s="1">
        <v>40432</v>
      </c>
      <c r="F2276" s="4" t="s">
        <v>10</v>
      </c>
    </row>
    <row r="2277" spans="1:6" x14ac:dyDescent="0.25">
      <c r="A2277" s="3">
        <v>2021</v>
      </c>
      <c r="B2277" s="1" t="s">
        <v>64</v>
      </c>
      <c r="C2277" s="1" t="s">
        <v>35</v>
      </c>
      <c r="D2277" s="1">
        <v>4675</v>
      </c>
      <c r="E2277" s="1">
        <v>28783</v>
      </c>
      <c r="F2277" s="4" t="s">
        <v>10</v>
      </c>
    </row>
    <row r="2278" spans="1:6" x14ac:dyDescent="0.25">
      <c r="A2278" s="3">
        <v>2021</v>
      </c>
      <c r="B2278" s="1" t="s">
        <v>64</v>
      </c>
      <c r="C2278" s="1" t="s">
        <v>36</v>
      </c>
      <c r="D2278" s="1">
        <v>24526</v>
      </c>
      <c r="E2278" s="1">
        <v>32347</v>
      </c>
      <c r="F2278" s="4" t="s">
        <v>8</v>
      </c>
    </row>
    <row r="2279" spans="1:6" x14ac:dyDescent="0.25">
      <c r="A2279" s="3">
        <v>2021</v>
      </c>
      <c r="B2279" s="1" t="s">
        <v>64</v>
      </c>
      <c r="C2279" s="1" t="s">
        <v>37</v>
      </c>
      <c r="D2279" s="1">
        <v>5277</v>
      </c>
      <c r="E2279" s="1">
        <v>25571</v>
      </c>
      <c r="F2279" s="4" t="s">
        <v>8</v>
      </c>
    </row>
    <row r="2280" spans="1:6" x14ac:dyDescent="0.25">
      <c r="A2280" s="3">
        <v>2021</v>
      </c>
      <c r="B2280" s="1" t="s">
        <v>64</v>
      </c>
      <c r="C2280" s="1" t="s">
        <v>38</v>
      </c>
      <c r="D2280" s="1">
        <v>65868</v>
      </c>
      <c r="E2280" s="1">
        <v>41828</v>
      </c>
      <c r="F2280" s="4" t="s">
        <v>10</v>
      </c>
    </row>
    <row r="2281" spans="1:6" x14ac:dyDescent="0.25">
      <c r="A2281" s="3">
        <v>2021</v>
      </c>
      <c r="B2281" s="1" t="s">
        <v>64</v>
      </c>
      <c r="C2281" s="1" t="s">
        <v>39</v>
      </c>
      <c r="D2281" s="1">
        <v>26474</v>
      </c>
      <c r="E2281" s="1">
        <v>26460</v>
      </c>
      <c r="F2281" s="4" t="s">
        <v>8</v>
      </c>
    </row>
    <row r="2282" spans="1:6" x14ac:dyDescent="0.25">
      <c r="A2282" s="3">
        <v>2021</v>
      </c>
      <c r="B2282" s="1" t="s">
        <v>64</v>
      </c>
      <c r="C2282" s="1" t="s">
        <v>40</v>
      </c>
      <c r="D2282" s="1">
        <v>2610</v>
      </c>
      <c r="E2282" s="1">
        <v>24573</v>
      </c>
      <c r="F2282" s="4" t="s">
        <v>8</v>
      </c>
    </row>
    <row r="2283" spans="1:6" x14ac:dyDescent="0.25">
      <c r="A2283" s="3">
        <v>2021</v>
      </c>
      <c r="B2283" s="1" t="s">
        <v>64</v>
      </c>
      <c r="C2283" s="1" t="s">
        <v>41</v>
      </c>
      <c r="D2283" s="1">
        <v>29035</v>
      </c>
      <c r="E2283" s="1">
        <v>26197</v>
      </c>
      <c r="F2283" s="4" t="s">
        <v>10</v>
      </c>
    </row>
    <row r="2284" spans="1:6" x14ac:dyDescent="0.25">
      <c r="A2284" s="3">
        <v>2021</v>
      </c>
      <c r="B2284" s="1" t="s">
        <v>64</v>
      </c>
      <c r="C2284" s="1" t="s">
        <v>42</v>
      </c>
      <c r="D2284" s="1">
        <v>9209</v>
      </c>
      <c r="E2284" s="1">
        <v>24600</v>
      </c>
      <c r="F2284" s="4" t="s">
        <v>10</v>
      </c>
    </row>
    <row r="2285" spans="1:6" x14ac:dyDescent="0.25">
      <c r="A2285" s="3">
        <v>2021</v>
      </c>
      <c r="B2285" s="1" t="s">
        <v>64</v>
      </c>
      <c r="C2285" s="1" t="s">
        <v>43</v>
      </c>
      <c r="D2285" s="1">
        <v>14116</v>
      </c>
      <c r="E2285" s="1">
        <v>29818</v>
      </c>
      <c r="F2285" s="4" t="s">
        <v>8</v>
      </c>
    </row>
    <row r="2286" spans="1:6" x14ac:dyDescent="0.25">
      <c r="A2286" s="3">
        <v>2021</v>
      </c>
      <c r="B2286" s="1" t="s">
        <v>64</v>
      </c>
      <c r="C2286" s="1" t="s">
        <v>44</v>
      </c>
      <c r="D2286" s="1">
        <v>33729</v>
      </c>
      <c r="E2286" s="1">
        <v>28011</v>
      </c>
      <c r="F2286" s="4" t="s">
        <v>8</v>
      </c>
    </row>
    <row r="2287" spans="1:6" x14ac:dyDescent="0.25">
      <c r="A2287" s="3">
        <v>2021</v>
      </c>
      <c r="B2287" s="1" t="s">
        <v>64</v>
      </c>
      <c r="C2287" s="1" t="s">
        <v>45</v>
      </c>
      <c r="D2287" s="1">
        <v>3873</v>
      </c>
      <c r="E2287" s="1">
        <v>29680</v>
      </c>
      <c r="F2287" s="4" t="s">
        <v>10</v>
      </c>
    </row>
    <row r="2288" spans="1:6" x14ac:dyDescent="0.25">
      <c r="A2288" s="3">
        <v>2021</v>
      </c>
      <c r="B2288" s="1" t="s">
        <v>64</v>
      </c>
      <c r="C2288" s="1" t="s">
        <v>46</v>
      </c>
      <c r="D2288" s="1">
        <v>13400</v>
      </c>
      <c r="E2288" s="1">
        <v>24816</v>
      </c>
      <c r="F2288" s="4" t="s">
        <v>8</v>
      </c>
    </row>
    <row r="2289" spans="1:6" x14ac:dyDescent="0.25">
      <c r="A2289" s="3">
        <v>2021</v>
      </c>
      <c r="B2289" s="1" t="s">
        <v>64</v>
      </c>
      <c r="C2289" s="1" t="s">
        <v>47</v>
      </c>
      <c r="D2289" s="1">
        <v>3191</v>
      </c>
      <c r="E2289" s="1">
        <v>23519</v>
      </c>
      <c r="F2289" s="4" t="s">
        <v>10</v>
      </c>
    </row>
    <row r="2290" spans="1:6" x14ac:dyDescent="0.25">
      <c r="A2290" s="3">
        <v>2021</v>
      </c>
      <c r="B2290" s="1" t="s">
        <v>64</v>
      </c>
      <c r="C2290" s="1" t="s">
        <v>48</v>
      </c>
      <c r="D2290" s="1">
        <v>16924</v>
      </c>
      <c r="E2290" s="1">
        <v>29878</v>
      </c>
      <c r="F2290" s="4" t="s">
        <v>8</v>
      </c>
    </row>
    <row r="2291" spans="1:6" x14ac:dyDescent="0.25">
      <c r="A2291" s="3">
        <v>2021</v>
      </c>
      <c r="B2291" s="1" t="s">
        <v>64</v>
      </c>
      <c r="C2291" s="1" t="s">
        <v>49</v>
      </c>
      <c r="D2291" s="1">
        <v>65057</v>
      </c>
      <c r="E2291" s="1">
        <v>28762</v>
      </c>
      <c r="F2291" s="4" t="s">
        <v>8</v>
      </c>
    </row>
    <row r="2292" spans="1:6" x14ac:dyDescent="0.25">
      <c r="A2292" s="3">
        <v>2021</v>
      </c>
      <c r="B2292" s="1" t="s">
        <v>64</v>
      </c>
      <c r="C2292" s="1" t="s">
        <v>50</v>
      </c>
      <c r="D2292" s="1">
        <v>7570</v>
      </c>
      <c r="E2292" s="1">
        <v>26955</v>
      </c>
      <c r="F2292" s="4" t="s">
        <v>10</v>
      </c>
    </row>
    <row r="2293" spans="1:6" x14ac:dyDescent="0.25">
      <c r="A2293" s="3">
        <v>2021</v>
      </c>
      <c r="B2293" s="1" t="s">
        <v>64</v>
      </c>
      <c r="C2293" s="1" t="s">
        <v>51</v>
      </c>
      <c r="D2293" s="1">
        <v>2268</v>
      </c>
      <c r="E2293" s="1">
        <v>29863</v>
      </c>
      <c r="F2293" s="4" t="s">
        <v>10</v>
      </c>
    </row>
    <row r="2294" spans="1:6" x14ac:dyDescent="0.25">
      <c r="A2294" s="3">
        <v>2021</v>
      </c>
      <c r="B2294" s="1" t="s">
        <v>64</v>
      </c>
      <c r="C2294" s="1" t="s">
        <v>52</v>
      </c>
      <c r="D2294" s="1">
        <v>20743</v>
      </c>
      <c r="E2294" s="1">
        <v>27582</v>
      </c>
      <c r="F2294" s="4" t="s">
        <v>8</v>
      </c>
    </row>
    <row r="2295" spans="1:6" x14ac:dyDescent="0.25">
      <c r="A2295" s="3">
        <v>2021</v>
      </c>
      <c r="B2295" s="1" t="s">
        <v>64</v>
      </c>
      <c r="C2295" s="1" t="s">
        <v>53</v>
      </c>
      <c r="D2295" s="1">
        <v>20637</v>
      </c>
      <c r="E2295" s="1">
        <v>32566</v>
      </c>
      <c r="F2295" s="4" t="s">
        <v>8</v>
      </c>
    </row>
    <row r="2296" spans="1:6" x14ac:dyDescent="0.25">
      <c r="A2296" s="3">
        <v>2021</v>
      </c>
      <c r="B2296" s="1" t="s">
        <v>64</v>
      </c>
      <c r="C2296" s="1" t="s">
        <v>54</v>
      </c>
      <c r="D2296" s="1">
        <v>4658</v>
      </c>
      <c r="E2296" s="1">
        <v>24256</v>
      </c>
      <c r="F2296" s="4" t="s">
        <v>10</v>
      </c>
    </row>
    <row r="2297" spans="1:6" x14ac:dyDescent="0.25">
      <c r="A2297" s="3">
        <v>2021</v>
      </c>
      <c r="B2297" s="1" t="s">
        <v>64</v>
      </c>
      <c r="C2297" s="1" t="s">
        <v>55</v>
      </c>
      <c r="D2297" s="1">
        <v>17015</v>
      </c>
      <c r="E2297" s="1">
        <v>24758</v>
      </c>
      <c r="F2297" s="4" t="s">
        <v>10</v>
      </c>
    </row>
    <row r="2298" spans="1:6" x14ac:dyDescent="0.25">
      <c r="A2298" s="3">
        <v>2021</v>
      </c>
      <c r="B2298" s="1" t="s">
        <v>64</v>
      </c>
      <c r="C2298" s="1" t="s">
        <v>56</v>
      </c>
      <c r="D2298" s="1">
        <v>2398</v>
      </c>
      <c r="E2298" s="1">
        <v>27994</v>
      </c>
      <c r="F2298" s="4" t="s">
        <v>10</v>
      </c>
    </row>
    <row r="2299" spans="1:6" x14ac:dyDescent="0.25">
      <c r="A2299" s="3">
        <v>2021</v>
      </c>
      <c r="B2299" s="1" t="s">
        <v>65</v>
      </c>
      <c r="C2299" s="1" t="s">
        <v>7</v>
      </c>
      <c r="D2299" s="1">
        <v>10189</v>
      </c>
      <c r="E2299" s="1">
        <v>44607</v>
      </c>
      <c r="F2299" s="4" t="s">
        <v>10</v>
      </c>
    </row>
    <row r="2300" spans="1:6" x14ac:dyDescent="0.25">
      <c r="A2300" s="3">
        <v>2021</v>
      </c>
      <c r="B2300" s="1" t="s">
        <v>65</v>
      </c>
      <c r="C2300" s="1" t="s">
        <v>9</v>
      </c>
      <c r="D2300" s="1">
        <v>10674</v>
      </c>
      <c r="E2300" s="1">
        <v>45965</v>
      </c>
      <c r="F2300" s="4" t="s">
        <v>10</v>
      </c>
    </row>
    <row r="2301" spans="1:6" x14ac:dyDescent="0.25">
      <c r="A2301" s="3">
        <v>2021</v>
      </c>
      <c r="B2301" s="1" t="s">
        <v>65</v>
      </c>
      <c r="C2301" s="1" t="s">
        <v>11</v>
      </c>
      <c r="D2301" s="1">
        <v>5359</v>
      </c>
      <c r="E2301" s="1">
        <v>42115</v>
      </c>
      <c r="F2301" s="4" t="s">
        <v>8</v>
      </c>
    </row>
    <row r="2302" spans="1:6" x14ac:dyDescent="0.25">
      <c r="A2302" s="3">
        <v>2021</v>
      </c>
      <c r="B2302" s="1" t="s">
        <v>65</v>
      </c>
      <c r="C2302" s="1" t="s">
        <v>12</v>
      </c>
      <c r="D2302" s="1">
        <v>97442</v>
      </c>
      <c r="E2302" s="1">
        <v>48293</v>
      </c>
      <c r="F2302" s="4" t="s">
        <v>8</v>
      </c>
    </row>
    <row r="2303" spans="1:6" x14ac:dyDescent="0.25">
      <c r="A2303" s="3">
        <v>2021</v>
      </c>
      <c r="B2303" s="1" t="s">
        <v>65</v>
      </c>
      <c r="C2303" s="1" t="s">
        <v>13</v>
      </c>
      <c r="D2303" s="1">
        <v>17008</v>
      </c>
      <c r="E2303" s="1">
        <v>48381</v>
      </c>
      <c r="F2303" s="4" t="s">
        <v>10</v>
      </c>
    </row>
    <row r="2304" spans="1:6" x14ac:dyDescent="0.25">
      <c r="A2304" s="3">
        <v>2021</v>
      </c>
      <c r="B2304" s="1" t="s">
        <v>65</v>
      </c>
      <c r="C2304" s="1" t="s">
        <v>14</v>
      </c>
      <c r="D2304" s="1">
        <v>18146</v>
      </c>
      <c r="E2304" s="1">
        <v>40861</v>
      </c>
      <c r="F2304" s="4" t="s">
        <v>8</v>
      </c>
    </row>
    <row r="2305" spans="1:6" x14ac:dyDescent="0.25">
      <c r="A2305" s="3">
        <v>2021</v>
      </c>
      <c r="B2305" s="1" t="s">
        <v>65</v>
      </c>
      <c r="C2305" s="1" t="s">
        <v>15</v>
      </c>
      <c r="D2305" s="1">
        <v>2052</v>
      </c>
      <c r="E2305" s="1">
        <v>41636</v>
      </c>
      <c r="F2305" s="4" t="s">
        <v>8</v>
      </c>
    </row>
    <row r="2306" spans="1:6" x14ac:dyDescent="0.25">
      <c r="A2306" s="3">
        <v>2021</v>
      </c>
      <c r="B2306" s="1" t="s">
        <v>65</v>
      </c>
      <c r="C2306" s="1" t="s">
        <v>16</v>
      </c>
      <c r="D2306" s="1">
        <v>56765</v>
      </c>
      <c r="E2306" s="1">
        <v>43969</v>
      </c>
      <c r="F2306" s="4" t="s">
        <v>10</v>
      </c>
    </row>
    <row r="2307" spans="1:6" x14ac:dyDescent="0.25">
      <c r="A2307" s="3">
        <v>2021</v>
      </c>
      <c r="B2307" s="1" t="s">
        <v>65</v>
      </c>
      <c r="C2307" s="1" t="s">
        <v>17</v>
      </c>
      <c r="D2307" s="1">
        <v>18227</v>
      </c>
      <c r="E2307" s="1">
        <v>43971</v>
      </c>
      <c r="F2307" s="4" t="s">
        <v>10</v>
      </c>
    </row>
    <row r="2308" spans="1:6" x14ac:dyDescent="0.25">
      <c r="A2308" s="3">
        <v>2021</v>
      </c>
      <c r="B2308" s="1" t="s">
        <v>65</v>
      </c>
      <c r="C2308" s="1" t="s">
        <v>18</v>
      </c>
      <c r="D2308" s="1">
        <v>3845</v>
      </c>
      <c r="E2308" s="1">
        <v>38615</v>
      </c>
      <c r="F2308" s="4" t="s">
        <v>8</v>
      </c>
    </row>
    <row r="2309" spans="1:6" x14ac:dyDescent="0.25">
      <c r="A2309" s="3">
        <v>2021</v>
      </c>
      <c r="B2309" s="1" t="s">
        <v>65</v>
      </c>
      <c r="C2309" s="1" t="s">
        <v>19</v>
      </c>
      <c r="D2309" s="1">
        <v>39884</v>
      </c>
      <c r="E2309" s="1">
        <v>49714</v>
      </c>
      <c r="F2309" s="4" t="s">
        <v>8</v>
      </c>
    </row>
    <row r="2310" spans="1:6" x14ac:dyDescent="0.25">
      <c r="A2310" s="3">
        <v>2021</v>
      </c>
      <c r="B2310" s="1" t="s">
        <v>65</v>
      </c>
      <c r="C2310" s="1" t="s">
        <v>20</v>
      </c>
      <c r="D2310" s="1">
        <v>12916</v>
      </c>
      <c r="E2310" s="1">
        <v>39759</v>
      </c>
      <c r="F2310" s="4" t="s">
        <v>10</v>
      </c>
    </row>
    <row r="2311" spans="1:6" x14ac:dyDescent="0.25">
      <c r="A2311" s="3">
        <v>2021</v>
      </c>
      <c r="B2311" s="1" t="s">
        <v>65</v>
      </c>
      <c r="C2311" s="1" t="s">
        <v>21</v>
      </c>
      <c r="D2311" s="1">
        <v>8547</v>
      </c>
      <c r="E2311" s="1">
        <v>42534</v>
      </c>
      <c r="F2311" s="4" t="s">
        <v>8</v>
      </c>
    </row>
    <row r="2312" spans="1:6" x14ac:dyDescent="0.25">
      <c r="A2312" s="3">
        <v>2021</v>
      </c>
      <c r="B2312" s="1" t="s">
        <v>65</v>
      </c>
      <c r="C2312" s="1" t="s">
        <v>22</v>
      </c>
      <c r="D2312" s="1">
        <v>5938</v>
      </c>
      <c r="E2312" s="1">
        <v>41624</v>
      </c>
      <c r="F2312" s="4" t="s">
        <v>10</v>
      </c>
    </row>
    <row r="2313" spans="1:6" x14ac:dyDescent="0.25">
      <c r="A2313" s="3">
        <v>2021</v>
      </c>
      <c r="B2313" s="1" t="s">
        <v>65</v>
      </c>
      <c r="C2313" s="1" t="s">
        <v>23</v>
      </c>
      <c r="D2313" s="1">
        <v>10404</v>
      </c>
      <c r="E2313" s="1">
        <v>40846</v>
      </c>
      <c r="F2313" s="4" t="s">
        <v>8</v>
      </c>
    </row>
    <row r="2314" spans="1:6" x14ac:dyDescent="0.25">
      <c r="A2314" s="3">
        <v>2021</v>
      </c>
      <c r="B2314" s="1" t="s">
        <v>65</v>
      </c>
      <c r="C2314" s="1" t="s">
        <v>24</v>
      </c>
      <c r="D2314" s="1">
        <v>9280</v>
      </c>
      <c r="E2314" s="1">
        <v>44963</v>
      </c>
      <c r="F2314" s="4" t="s">
        <v>8</v>
      </c>
    </row>
    <row r="2315" spans="1:6" x14ac:dyDescent="0.25">
      <c r="A2315" s="3">
        <v>2021</v>
      </c>
      <c r="B2315" s="1" t="s">
        <v>65</v>
      </c>
      <c r="C2315" s="1" t="s">
        <v>25</v>
      </c>
      <c r="D2315" s="1">
        <v>3777</v>
      </c>
      <c r="E2315" s="1">
        <v>41322</v>
      </c>
      <c r="F2315" s="4" t="s">
        <v>10</v>
      </c>
    </row>
    <row r="2316" spans="1:6" x14ac:dyDescent="0.25">
      <c r="A2316" s="3">
        <v>2021</v>
      </c>
      <c r="B2316" s="1" t="s">
        <v>65</v>
      </c>
      <c r="C2316" s="1" t="s">
        <v>26</v>
      </c>
      <c r="D2316" s="1">
        <v>19358</v>
      </c>
      <c r="E2316" s="1">
        <v>50150</v>
      </c>
      <c r="F2316" s="4" t="s">
        <v>10</v>
      </c>
    </row>
    <row r="2317" spans="1:6" x14ac:dyDescent="0.25">
      <c r="A2317" s="3">
        <v>2021</v>
      </c>
      <c r="B2317" s="1" t="s">
        <v>65</v>
      </c>
      <c r="C2317" s="1" t="s">
        <v>27</v>
      </c>
      <c r="D2317" s="1">
        <v>22046</v>
      </c>
      <c r="E2317" s="1">
        <v>46421</v>
      </c>
      <c r="F2317" s="4" t="s">
        <v>8</v>
      </c>
    </row>
    <row r="2318" spans="1:6" x14ac:dyDescent="0.25">
      <c r="A2318" s="3">
        <v>2021</v>
      </c>
      <c r="B2318" s="1" t="s">
        <v>65</v>
      </c>
      <c r="C2318" s="1" t="s">
        <v>28</v>
      </c>
      <c r="D2318" s="1">
        <v>32480</v>
      </c>
      <c r="E2318" s="1">
        <v>40330</v>
      </c>
      <c r="F2318" s="4" t="s">
        <v>8</v>
      </c>
    </row>
    <row r="2319" spans="1:6" x14ac:dyDescent="0.25">
      <c r="A2319" s="3">
        <v>2021</v>
      </c>
      <c r="B2319" s="1" t="s">
        <v>65</v>
      </c>
      <c r="C2319" s="1" t="s">
        <v>29</v>
      </c>
      <c r="D2319" s="1">
        <v>17266</v>
      </c>
      <c r="E2319" s="1">
        <v>41478</v>
      </c>
      <c r="F2319" s="4" t="s">
        <v>10</v>
      </c>
    </row>
    <row r="2320" spans="1:6" x14ac:dyDescent="0.25">
      <c r="A2320" s="3">
        <v>2021</v>
      </c>
      <c r="B2320" s="1" t="s">
        <v>65</v>
      </c>
      <c r="C2320" s="1" t="s">
        <v>30</v>
      </c>
      <c r="D2320" s="1">
        <v>4589</v>
      </c>
      <c r="E2320" s="1">
        <v>42243</v>
      </c>
      <c r="F2320" s="4" t="s">
        <v>10</v>
      </c>
    </row>
    <row r="2321" spans="1:6" x14ac:dyDescent="0.25">
      <c r="A2321" s="3">
        <v>2021</v>
      </c>
      <c r="B2321" s="1" t="s">
        <v>65</v>
      </c>
      <c r="C2321" s="1" t="s">
        <v>31</v>
      </c>
      <c r="D2321" s="1">
        <v>13240</v>
      </c>
      <c r="E2321" s="1">
        <v>41224</v>
      </c>
      <c r="F2321" s="4" t="s">
        <v>10</v>
      </c>
    </row>
    <row r="2322" spans="1:6" x14ac:dyDescent="0.25">
      <c r="A2322" s="3">
        <v>2021</v>
      </c>
      <c r="B2322" s="1" t="s">
        <v>65</v>
      </c>
      <c r="C2322" s="1" t="s">
        <v>32</v>
      </c>
      <c r="D2322" s="1">
        <v>4153</v>
      </c>
      <c r="E2322" s="1">
        <v>37791</v>
      </c>
      <c r="F2322" s="4" t="s">
        <v>10</v>
      </c>
    </row>
    <row r="2323" spans="1:6" x14ac:dyDescent="0.25">
      <c r="A2323" s="3">
        <v>2021</v>
      </c>
      <c r="B2323" s="1" t="s">
        <v>65</v>
      </c>
      <c r="C2323" s="1" t="s">
        <v>33</v>
      </c>
      <c r="D2323" s="1">
        <v>4572</v>
      </c>
      <c r="E2323" s="1">
        <v>39587</v>
      </c>
      <c r="F2323" s="4" t="s">
        <v>10</v>
      </c>
    </row>
    <row r="2324" spans="1:6" x14ac:dyDescent="0.25">
      <c r="A2324" s="3">
        <v>2021</v>
      </c>
      <c r="B2324" s="1" t="s">
        <v>65</v>
      </c>
      <c r="C2324" s="1" t="s">
        <v>34</v>
      </c>
      <c r="D2324" s="1">
        <v>5140</v>
      </c>
      <c r="E2324" s="1">
        <v>44479</v>
      </c>
      <c r="F2324" s="4" t="s">
        <v>8</v>
      </c>
    </row>
    <row r="2325" spans="1:6" x14ac:dyDescent="0.25">
      <c r="A2325" s="3">
        <v>2021</v>
      </c>
      <c r="B2325" s="1" t="s">
        <v>65</v>
      </c>
      <c r="C2325" s="1" t="s">
        <v>35</v>
      </c>
      <c r="D2325" s="1">
        <v>4011</v>
      </c>
      <c r="E2325" s="1">
        <v>45236</v>
      </c>
      <c r="F2325" s="4" t="s">
        <v>8</v>
      </c>
    </row>
    <row r="2326" spans="1:6" x14ac:dyDescent="0.25">
      <c r="A2326" s="3">
        <v>2021</v>
      </c>
      <c r="B2326" s="1" t="s">
        <v>65</v>
      </c>
      <c r="C2326" s="1" t="s">
        <v>36</v>
      </c>
      <c r="D2326" s="1">
        <v>24469</v>
      </c>
      <c r="E2326" s="1">
        <v>43373</v>
      </c>
      <c r="F2326" s="4" t="s">
        <v>10</v>
      </c>
    </row>
    <row r="2327" spans="1:6" x14ac:dyDescent="0.25">
      <c r="A2327" s="3">
        <v>2021</v>
      </c>
      <c r="B2327" s="1" t="s">
        <v>65</v>
      </c>
      <c r="C2327" s="1" t="s">
        <v>37</v>
      </c>
      <c r="D2327" s="1">
        <v>4216</v>
      </c>
      <c r="E2327" s="1">
        <v>41417</v>
      </c>
      <c r="F2327" s="4" t="s">
        <v>8</v>
      </c>
    </row>
    <row r="2328" spans="1:6" x14ac:dyDescent="0.25">
      <c r="A2328" s="3">
        <v>2021</v>
      </c>
      <c r="B2328" s="1" t="s">
        <v>65</v>
      </c>
      <c r="C2328" s="1" t="s">
        <v>38</v>
      </c>
      <c r="D2328" s="1">
        <v>72430</v>
      </c>
      <c r="E2328" s="1">
        <v>49410</v>
      </c>
      <c r="F2328" s="4" t="s">
        <v>8</v>
      </c>
    </row>
    <row r="2329" spans="1:6" x14ac:dyDescent="0.25">
      <c r="A2329" s="3">
        <v>2021</v>
      </c>
      <c r="B2329" s="1" t="s">
        <v>65</v>
      </c>
      <c r="C2329" s="1" t="s">
        <v>39</v>
      </c>
      <c r="D2329" s="1">
        <v>24457</v>
      </c>
      <c r="E2329" s="1">
        <v>42624</v>
      </c>
      <c r="F2329" s="4" t="s">
        <v>10</v>
      </c>
    </row>
    <row r="2330" spans="1:6" x14ac:dyDescent="0.25">
      <c r="A2330" s="3">
        <v>2021</v>
      </c>
      <c r="B2330" s="1" t="s">
        <v>65</v>
      </c>
      <c r="C2330" s="1" t="s">
        <v>40</v>
      </c>
      <c r="D2330" s="1">
        <v>2047</v>
      </c>
      <c r="E2330" s="1">
        <v>44696</v>
      </c>
      <c r="F2330" s="4" t="s">
        <v>10</v>
      </c>
    </row>
    <row r="2331" spans="1:6" x14ac:dyDescent="0.25">
      <c r="A2331" s="3">
        <v>2021</v>
      </c>
      <c r="B2331" s="1" t="s">
        <v>65</v>
      </c>
      <c r="C2331" s="1" t="s">
        <v>41</v>
      </c>
      <c r="D2331" s="1">
        <v>23639</v>
      </c>
      <c r="E2331" s="1">
        <v>41006</v>
      </c>
      <c r="F2331" s="4" t="s">
        <v>8</v>
      </c>
    </row>
    <row r="2332" spans="1:6" x14ac:dyDescent="0.25">
      <c r="A2332" s="3">
        <v>2021</v>
      </c>
      <c r="B2332" s="1" t="s">
        <v>65</v>
      </c>
      <c r="C2332" s="1" t="s">
        <v>42</v>
      </c>
      <c r="D2332" s="1">
        <v>6589</v>
      </c>
      <c r="E2332" s="1">
        <v>42151</v>
      </c>
      <c r="F2332" s="4" t="s">
        <v>8</v>
      </c>
    </row>
    <row r="2333" spans="1:6" x14ac:dyDescent="0.25">
      <c r="A2333" s="3">
        <v>2021</v>
      </c>
      <c r="B2333" s="1" t="s">
        <v>65</v>
      </c>
      <c r="C2333" s="1" t="s">
        <v>43</v>
      </c>
      <c r="D2333" s="1">
        <v>25468</v>
      </c>
      <c r="E2333" s="1">
        <v>41467</v>
      </c>
      <c r="F2333" s="4" t="s">
        <v>10</v>
      </c>
    </row>
    <row r="2334" spans="1:6" x14ac:dyDescent="0.25">
      <c r="A2334" s="3">
        <v>2021</v>
      </c>
      <c r="B2334" s="1" t="s">
        <v>65</v>
      </c>
      <c r="C2334" s="1" t="s">
        <v>44</v>
      </c>
      <c r="D2334" s="1">
        <v>33082</v>
      </c>
      <c r="E2334" s="1">
        <v>41131</v>
      </c>
      <c r="F2334" s="4" t="s">
        <v>8</v>
      </c>
    </row>
    <row r="2335" spans="1:6" x14ac:dyDescent="0.25">
      <c r="A2335" s="3">
        <v>2021</v>
      </c>
      <c r="B2335" s="1" t="s">
        <v>65</v>
      </c>
      <c r="C2335" s="1" t="s">
        <v>45</v>
      </c>
      <c r="D2335" s="1">
        <v>3537</v>
      </c>
      <c r="E2335" s="1">
        <v>40466</v>
      </c>
      <c r="F2335" s="4" t="s">
        <v>10</v>
      </c>
    </row>
    <row r="2336" spans="1:6" x14ac:dyDescent="0.25">
      <c r="A2336" s="3">
        <v>2021</v>
      </c>
      <c r="B2336" s="1" t="s">
        <v>65</v>
      </c>
      <c r="C2336" s="1" t="s">
        <v>46</v>
      </c>
      <c r="D2336" s="1">
        <v>12142</v>
      </c>
      <c r="E2336" s="1">
        <v>40386</v>
      </c>
      <c r="F2336" s="4" t="s">
        <v>8</v>
      </c>
    </row>
    <row r="2337" spans="1:6" x14ac:dyDescent="0.25">
      <c r="A2337" s="3">
        <v>2021</v>
      </c>
      <c r="B2337" s="1" t="s">
        <v>65</v>
      </c>
      <c r="C2337" s="1" t="s">
        <v>47</v>
      </c>
      <c r="D2337" s="1">
        <v>2223</v>
      </c>
      <c r="E2337" s="1">
        <v>40233</v>
      </c>
      <c r="F2337" s="4" t="s">
        <v>8</v>
      </c>
    </row>
    <row r="2338" spans="1:6" x14ac:dyDescent="0.25">
      <c r="A2338" s="3">
        <v>2021</v>
      </c>
      <c r="B2338" s="1" t="s">
        <v>65</v>
      </c>
      <c r="C2338" s="1" t="s">
        <v>48</v>
      </c>
      <c r="D2338" s="1">
        <v>15931</v>
      </c>
      <c r="E2338" s="1">
        <v>42227</v>
      </c>
      <c r="F2338" s="4" t="s">
        <v>10</v>
      </c>
    </row>
    <row r="2339" spans="1:6" x14ac:dyDescent="0.25">
      <c r="A2339" s="3">
        <v>2021</v>
      </c>
      <c r="B2339" s="1" t="s">
        <v>65</v>
      </c>
      <c r="C2339" s="1" t="s">
        <v>49</v>
      </c>
      <c r="D2339" s="1">
        <v>57504</v>
      </c>
      <c r="E2339" s="1">
        <v>47110</v>
      </c>
      <c r="F2339" s="4" t="s">
        <v>10</v>
      </c>
    </row>
    <row r="2340" spans="1:6" x14ac:dyDescent="0.25">
      <c r="A2340" s="3">
        <v>2021</v>
      </c>
      <c r="B2340" s="1" t="s">
        <v>65</v>
      </c>
      <c r="C2340" s="1" t="s">
        <v>50</v>
      </c>
      <c r="D2340" s="1">
        <v>6492</v>
      </c>
      <c r="E2340" s="1">
        <v>43389</v>
      </c>
      <c r="F2340" s="4" t="s">
        <v>8</v>
      </c>
    </row>
    <row r="2341" spans="1:6" x14ac:dyDescent="0.25">
      <c r="A2341" s="3">
        <v>2021</v>
      </c>
      <c r="B2341" s="1" t="s">
        <v>65</v>
      </c>
      <c r="C2341" s="1" t="s">
        <v>51</v>
      </c>
      <c r="D2341" s="1">
        <v>1990</v>
      </c>
      <c r="E2341" s="1">
        <v>43394</v>
      </c>
      <c r="F2341" s="4" t="s">
        <v>8</v>
      </c>
    </row>
    <row r="2342" spans="1:6" x14ac:dyDescent="0.25">
      <c r="A2342" s="3">
        <v>2021</v>
      </c>
      <c r="B2342" s="1" t="s">
        <v>65</v>
      </c>
      <c r="C2342" s="1" t="s">
        <v>52</v>
      </c>
      <c r="D2342" s="1">
        <v>29777</v>
      </c>
      <c r="E2342" s="1">
        <v>51136</v>
      </c>
      <c r="F2342" s="4" t="s">
        <v>10</v>
      </c>
    </row>
    <row r="2343" spans="1:6" x14ac:dyDescent="0.25">
      <c r="A2343" s="3">
        <v>2021</v>
      </c>
      <c r="B2343" s="1" t="s">
        <v>65</v>
      </c>
      <c r="C2343" s="1" t="s">
        <v>53</v>
      </c>
      <c r="D2343" s="1">
        <v>19915</v>
      </c>
      <c r="E2343" s="1">
        <v>48585</v>
      </c>
      <c r="F2343" s="4" t="s">
        <v>10</v>
      </c>
    </row>
    <row r="2344" spans="1:6" x14ac:dyDescent="0.25">
      <c r="A2344" s="3">
        <v>2021</v>
      </c>
      <c r="B2344" s="1" t="s">
        <v>65</v>
      </c>
      <c r="C2344" s="1" t="s">
        <v>54</v>
      </c>
      <c r="D2344" s="1">
        <v>5797</v>
      </c>
      <c r="E2344" s="1">
        <v>38080</v>
      </c>
      <c r="F2344" s="4" t="s">
        <v>10</v>
      </c>
    </row>
    <row r="2345" spans="1:6" x14ac:dyDescent="0.25">
      <c r="A2345" s="3">
        <v>2021</v>
      </c>
      <c r="B2345" s="1" t="s">
        <v>65</v>
      </c>
      <c r="C2345" s="1" t="s">
        <v>55</v>
      </c>
      <c r="D2345" s="1">
        <v>13757</v>
      </c>
      <c r="E2345" s="1">
        <v>37908</v>
      </c>
      <c r="F2345" s="4" t="s">
        <v>10</v>
      </c>
    </row>
    <row r="2346" spans="1:6" x14ac:dyDescent="0.25">
      <c r="A2346" s="3">
        <v>2021</v>
      </c>
      <c r="B2346" s="1" t="s">
        <v>65</v>
      </c>
      <c r="C2346" s="1" t="s">
        <v>56</v>
      </c>
      <c r="D2346" s="1">
        <v>1655</v>
      </c>
      <c r="E2346" s="1">
        <v>45255</v>
      </c>
      <c r="F2346" s="4" t="s">
        <v>10</v>
      </c>
    </row>
    <row r="2347" spans="1:6" x14ac:dyDescent="0.25">
      <c r="A2347" s="3">
        <v>2020</v>
      </c>
      <c r="B2347" s="1" t="s">
        <v>6</v>
      </c>
      <c r="C2347" s="1" t="s">
        <v>7</v>
      </c>
      <c r="D2347" s="1">
        <v>1843</v>
      </c>
      <c r="E2347" s="1">
        <v>62388</v>
      </c>
      <c r="F2347" s="4" t="s">
        <v>8</v>
      </c>
    </row>
    <row r="2348" spans="1:6" x14ac:dyDescent="0.25">
      <c r="A2348" s="3">
        <v>2020</v>
      </c>
      <c r="B2348" s="1" t="s">
        <v>6</v>
      </c>
      <c r="C2348" s="1" t="s">
        <v>9</v>
      </c>
      <c r="D2348" s="1">
        <v>1328</v>
      </c>
      <c r="E2348" s="1">
        <v>56854</v>
      </c>
      <c r="F2348" s="4" t="s">
        <v>8</v>
      </c>
    </row>
    <row r="2349" spans="1:6" x14ac:dyDescent="0.25">
      <c r="A2349" s="3">
        <v>2020</v>
      </c>
      <c r="B2349" s="1" t="s">
        <v>6</v>
      </c>
      <c r="C2349" s="1" t="s">
        <v>11</v>
      </c>
      <c r="D2349" s="1">
        <v>2525</v>
      </c>
      <c r="E2349" s="1">
        <v>53616</v>
      </c>
      <c r="F2349" s="4" t="s">
        <v>10</v>
      </c>
    </row>
    <row r="2350" spans="1:6" x14ac:dyDescent="0.25">
      <c r="A2350" s="3">
        <v>2020</v>
      </c>
      <c r="B2350" s="1" t="s">
        <v>6</v>
      </c>
      <c r="C2350" s="1" t="s">
        <v>12</v>
      </c>
      <c r="D2350" s="1">
        <v>17605</v>
      </c>
      <c r="E2350" s="1">
        <v>44595</v>
      </c>
      <c r="F2350" s="4" t="s">
        <v>8</v>
      </c>
    </row>
    <row r="2351" spans="1:6" x14ac:dyDescent="0.25">
      <c r="A2351" s="3">
        <v>2020</v>
      </c>
      <c r="B2351" s="1" t="s">
        <v>6</v>
      </c>
      <c r="C2351" s="1" t="s">
        <v>13</v>
      </c>
      <c r="D2351" s="1">
        <v>3256</v>
      </c>
      <c r="E2351" s="1">
        <v>94489</v>
      </c>
      <c r="F2351" s="4" t="s">
        <v>8</v>
      </c>
    </row>
    <row r="2352" spans="1:6" x14ac:dyDescent="0.25">
      <c r="A2352" s="3">
        <v>2020</v>
      </c>
      <c r="B2352" s="1" t="s">
        <v>6</v>
      </c>
      <c r="C2352" s="1" t="s">
        <v>14</v>
      </c>
      <c r="D2352" s="1">
        <v>441</v>
      </c>
      <c r="E2352" s="1">
        <v>46054</v>
      </c>
      <c r="F2352" s="4" t="s">
        <v>10</v>
      </c>
    </row>
    <row r="2353" spans="1:6" x14ac:dyDescent="0.25">
      <c r="A2353" s="3">
        <v>2020</v>
      </c>
      <c r="B2353" s="1" t="s">
        <v>6</v>
      </c>
      <c r="C2353" s="1" t="s">
        <v>15</v>
      </c>
      <c r="D2353" s="1">
        <v>177</v>
      </c>
      <c r="E2353" s="1">
        <v>45987</v>
      </c>
      <c r="F2353" s="4" t="s">
        <v>10</v>
      </c>
    </row>
    <row r="2354" spans="1:6" x14ac:dyDescent="0.25">
      <c r="A2354" s="3">
        <v>2020</v>
      </c>
      <c r="B2354" s="1" t="s">
        <v>6</v>
      </c>
      <c r="C2354" s="1" t="s">
        <v>16</v>
      </c>
      <c r="D2354" s="1">
        <v>5289</v>
      </c>
      <c r="E2354" s="1">
        <v>40681</v>
      </c>
      <c r="F2354" s="4" t="s">
        <v>8</v>
      </c>
    </row>
    <row r="2355" spans="1:6" x14ac:dyDescent="0.25">
      <c r="A2355" s="3">
        <v>2020</v>
      </c>
      <c r="B2355" s="1" t="s">
        <v>6</v>
      </c>
      <c r="C2355" s="1" t="s">
        <v>17</v>
      </c>
      <c r="D2355" s="1">
        <v>2630</v>
      </c>
      <c r="E2355" s="1">
        <v>48010</v>
      </c>
      <c r="F2355" s="4" t="s">
        <v>8</v>
      </c>
    </row>
    <row r="2356" spans="1:6" x14ac:dyDescent="0.25">
      <c r="A2356" s="3">
        <v>2020</v>
      </c>
      <c r="B2356" s="1" t="s">
        <v>6</v>
      </c>
      <c r="C2356" s="1" t="s">
        <v>18</v>
      </c>
      <c r="D2356" s="1">
        <v>2500</v>
      </c>
      <c r="E2356" s="1">
        <v>45998</v>
      </c>
      <c r="F2356" s="4" t="s">
        <v>10</v>
      </c>
    </row>
    <row r="2357" spans="1:6" x14ac:dyDescent="0.25">
      <c r="A2357" s="3">
        <v>2020</v>
      </c>
      <c r="B2357" s="1" t="s">
        <v>6</v>
      </c>
      <c r="C2357" s="1" t="s">
        <v>19</v>
      </c>
      <c r="D2357" s="1">
        <v>2785</v>
      </c>
      <c r="E2357" s="1">
        <v>56101</v>
      </c>
      <c r="F2357" s="4" t="s">
        <v>8</v>
      </c>
    </row>
    <row r="2358" spans="1:6" x14ac:dyDescent="0.25">
      <c r="A2358" s="3">
        <v>2020</v>
      </c>
      <c r="B2358" s="1" t="s">
        <v>6</v>
      </c>
      <c r="C2358" s="1" t="s">
        <v>20</v>
      </c>
      <c r="D2358" s="1">
        <v>2217</v>
      </c>
      <c r="E2358" s="1">
        <v>54605</v>
      </c>
      <c r="F2358" s="4" t="s">
        <v>10</v>
      </c>
    </row>
    <row r="2359" spans="1:6" x14ac:dyDescent="0.25">
      <c r="A2359" s="3">
        <v>2020</v>
      </c>
      <c r="B2359" s="1" t="s">
        <v>6</v>
      </c>
      <c r="C2359" s="1" t="s">
        <v>21</v>
      </c>
      <c r="D2359" s="1">
        <v>2830</v>
      </c>
      <c r="E2359" s="1">
        <v>48989</v>
      </c>
      <c r="F2359" s="4" t="s">
        <v>8</v>
      </c>
    </row>
    <row r="2360" spans="1:6" x14ac:dyDescent="0.25">
      <c r="A2360" s="3">
        <v>2020</v>
      </c>
      <c r="B2360" s="1" t="s">
        <v>6</v>
      </c>
      <c r="C2360" s="1" t="s">
        <v>22</v>
      </c>
      <c r="D2360" s="1">
        <v>2658</v>
      </c>
      <c r="E2360" s="1">
        <v>53004</v>
      </c>
      <c r="F2360" s="4" t="s">
        <v>8</v>
      </c>
    </row>
    <row r="2361" spans="1:6" x14ac:dyDescent="0.25">
      <c r="A2361" s="3">
        <v>2020</v>
      </c>
      <c r="B2361" s="1" t="s">
        <v>6</v>
      </c>
      <c r="C2361" s="1" t="s">
        <v>23</v>
      </c>
      <c r="D2361" s="1">
        <v>1559</v>
      </c>
      <c r="E2361" s="1">
        <v>62223</v>
      </c>
      <c r="F2361" s="4" t="s">
        <v>10</v>
      </c>
    </row>
    <row r="2362" spans="1:6" x14ac:dyDescent="0.25">
      <c r="A2362" s="3">
        <v>2020</v>
      </c>
      <c r="B2362" s="1" t="s">
        <v>6</v>
      </c>
      <c r="C2362" s="1" t="s">
        <v>24</v>
      </c>
      <c r="D2362" s="1">
        <v>3089</v>
      </c>
      <c r="E2362" s="1">
        <v>90277</v>
      </c>
      <c r="F2362" s="4" t="s">
        <v>10</v>
      </c>
    </row>
    <row r="2363" spans="1:6" x14ac:dyDescent="0.25">
      <c r="A2363" s="3">
        <v>2020</v>
      </c>
      <c r="B2363" s="1" t="s">
        <v>6</v>
      </c>
      <c r="C2363" s="1" t="s">
        <v>25</v>
      </c>
      <c r="D2363" s="1">
        <v>1372</v>
      </c>
      <c r="E2363" s="1">
        <v>47187</v>
      </c>
      <c r="F2363" s="4" t="s">
        <v>8</v>
      </c>
    </row>
    <row r="2364" spans="1:6" x14ac:dyDescent="0.25">
      <c r="A2364" s="3">
        <v>2020</v>
      </c>
      <c r="B2364" s="1" t="s">
        <v>6</v>
      </c>
      <c r="C2364" s="1" t="s">
        <v>26</v>
      </c>
      <c r="D2364" s="1">
        <v>723</v>
      </c>
      <c r="E2364" s="1">
        <v>49100</v>
      </c>
      <c r="F2364" s="4" t="s">
        <v>8</v>
      </c>
    </row>
    <row r="2365" spans="1:6" x14ac:dyDescent="0.25">
      <c r="A2365" s="3">
        <v>2020</v>
      </c>
      <c r="B2365" s="1" t="s">
        <v>6</v>
      </c>
      <c r="C2365" s="1" t="s">
        <v>27</v>
      </c>
      <c r="D2365" s="1">
        <v>985</v>
      </c>
      <c r="E2365" s="1">
        <v>67244</v>
      </c>
      <c r="F2365" s="4" t="s">
        <v>10</v>
      </c>
    </row>
    <row r="2366" spans="1:6" x14ac:dyDescent="0.25">
      <c r="A2366" s="3">
        <v>2020</v>
      </c>
      <c r="B2366" s="1" t="s">
        <v>6</v>
      </c>
      <c r="C2366" s="1" t="s">
        <v>28</v>
      </c>
      <c r="D2366" s="1">
        <v>3282</v>
      </c>
      <c r="E2366" s="1">
        <v>46516</v>
      </c>
      <c r="F2366" s="4" t="s">
        <v>10</v>
      </c>
    </row>
    <row r="2367" spans="1:6" x14ac:dyDescent="0.25">
      <c r="A2367" s="3">
        <v>2020</v>
      </c>
      <c r="B2367" s="1" t="s">
        <v>6</v>
      </c>
      <c r="C2367" s="1" t="s">
        <v>29</v>
      </c>
      <c r="D2367" s="1">
        <v>3071</v>
      </c>
      <c r="E2367" s="1">
        <v>56521</v>
      </c>
      <c r="F2367" s="4" t="s">
        <v>10</v>
      </c>
    </row>
    <row r="2368" spans="1:6" x14ac:dyDescent="0.25">
      <c r="A2368" s="3">
        <v>2020</v>
      </c>
      <c r="B2368" s="1" t="s">
        <v>6</v>
      </c>
      <c r="C2368" s="1" t="s">
        <v>30</v>
      </c>
      <c r="D2368" s="1">
        <v>2153</v>
      </c>
      <c r="E2368" s="1">
        <v>53028</v>
      </c>
      <c r="F2368" s="4" t="s">
        <v>10</v>
      </c>
    </row>
    <row r="2369" spans="1:6" x14ac:dyDescent="0.25">
      <c r="A2369" s="3">
        <v>2020</v>
      </c>
      <c r="B2369" s="1" t="s">
        <v>6</v>
      </c>
      <c r="C2369" s="1" t="s">
        <v>31</v>
      </c>
      <c r="D2369" s="1">
        <v>1935</v>
      </c>
      <c r="E2369" s="1">
        <v>49331</v>
      </c>
      <c r="F2369" s="4" t="s">
        <v>10</v>
      </c>
    </row>
    <row r="2370" spans="1:6" x14ac:dyDescent="0.25">
      <c r="A2370" s="3">
        <v>2020</v>
      </c>
      <c r="B2370" s="1" t="s">
        <v>6</v>
      </c>
      <c r="C2370" s="1" t="s">
        <v>32</v>
      </c>
      <c r="D2370" s="1">
        <v>1771</v>
      </c>
      <c r="E2370" s="1">
        <v>73090</v>
      </c>
      <c r="F2370" s="4" t="s">
        <v>8</v>
      </c>
    </row>
    <row r="2371" spans="1:6" x14ac:dyDescent="0.25">
      <c r="A2371" s="3">
        <v>2020</v>
      </c>
      <c r="B2371" s="1" t="s">
        <v>6</v>
      </c>
      <c r="C2371" s="1" t="s">
        <v>33</v>
      </c>
      <c r="D2371" s="1">
        <v>2378</v>
      </c>
      <c r="E2371" s="1">
        <v>47084</v>
      </c>
      <c r="F2371" s="4" t="s">
        <v>8</v>
      </c>
    </row>
    <row r="2372" spans="1:6" x14ac:dyDescent="0.25">
      <c r="A2372" s="3">
        <v>2020</v>
      </c>
      <c r="B2372" s="1" t="s">
        <v>6</v>
      </c>
      <c r="C2372" s="1" t="s">
        <v>34</v>
      </c>
      <c r="D2372" s="1">
        <v>641</v>
      </c>
      <c r="E2372" s="1">
        <v>88872</v>
      </c>
      <c r="F2372" s="4" t="s">
        <v>10</v>
      </c>
    </row>
    <row r="2373" spans="1:6" x14ac:dyDescent="0.25">
      <c r="A2373" s="3">
        <v>2020</v>
      </c>
      <c r="B2373" s="1" t="s">
        <v>6</v>
      </c>
      <c r="C2373" s="1" t="s">
        <v>35</v>
      </c>
      <c r="D2373" s="1">
        <v>344</v>
      </c>
      <c r="E2373" s="1">
        <v>48081</v>
      </c>
      <c r="F2373" s="4" t="s">
        <v>8</v>
      </c>
    </row>
    <row r="2374" spans="1:6" x14ac:dyDescent="0.25">
      <c r="A2374" s="3">
        <v>2020</v>
      </c>
      <c r="B2374" s="1" t="s">
        <v>6</v>
      </c>
      <c r="C2374" s="1" t="s">
        <v>36</v>
      </c>
      <c r="D2374" s="1">
        <v>1003</v>
      </c>
      <c r="E2374" s="1">
        <v>45981</v>
      </c>
      <c r="F2374" s="4" t="s">
        <v>8</v>
      </c>
    </row>
    <row r="2375" spans="1:6" x14ac:dyDescent="0.25">
      <c r="A2375" s="3">
        <v>2020</v>
      </c>
      <c r="B2375" s="1" t="s">
        <v>6</v>
      </c>
      <c r="C2375" s="1" t="s">
        <v>37</v>
      </c>
      <c r="D2375" s="1">
        <v>2007</v>
      </c>
      <c r="E2375" s="1">
        <v>70393</v>
      </c>
      <c r="F2375" s="4" t="s">
        <v>10</v>
      </c>
    </row>
    <row r="2376" spans="1:6" x14ac:dyDescent="0.25">
      <c r="A2376" s="3">
        <v>2020</v>
      </c>
      <c r="B2376" s="1" t="s">
        <v>6</v>
      </c>
      <c r="C2376" s="1" t="s">
        <v>38</v>
      </c>
      <c r="D2376" s="1">
        <v>3062</v>
      </c>
      <c r="E2376" s="1">
        <v>47230</v>
      </c>
      <c r="F2376" s="4" t="s">
        <v>10</v>
      </c>
    </row>
    <row r="2377" spans="1:6" x14ac:dyDescent="0.25">
      <c r="A2377" s="3">
        <v>2020</v>
      </c>
      <c r="B2377" s="1" t="s">
        <v>6</v>
      </c>
      <c r="C2377" s="1" t="s">
        <v>39</v>
      </c>
      <c r="D2377" s="1">
        <v>3330</v>
      </c>
      <c r="E2377" s="1">
        <v>45062</v>
      </c>
      <c r="F2377" s="4" t="s">
        <v>8</v>
      </c>
    </row>
    <row r="2378" spans="1:6" x14ac:dyDescent="0.25">
      <c r="A2378" s="3">
        <v>2020</v>
      </c>
      <c r="B2378" s="1" t="s">
        <v>6</v>
      </c>
      <c r="C2378" s="1" t="s">
        <v>40</v>
      </c>
      <c r="D2378" s="1">
        <v>1766</v>
      </c>
      <c r="E2378" s="1">
        <v>101073</v>
      </c>
      <c r="F2378" s="4" t="s">
        <v>8</v>
      </c>
    </row>
    <row r="2379" spans="1:6" x14ac:dyDescent="0.25">
      <c r="A2379" s="3">
        <v>2020</v>
      </c>
      <c r="B2379" s="1" t="s">
        <v>6</v>
      </c>
      <c r="C2379" s="1" t="s">
        <v>41</v>
      </c>
      <c r="D2379" s="1">
        <v>2470</v>
      </c>
      <c r="E2379" s="1">
        <v>57145</v>
      </c>
      <c r="F2379" s="4" t="s">
        <v>10</v>
      </c>
    </row>
    <row r="2380" spans="1:6" x14ac:dyDescent="0.25">
      <c r="A2380" s="3">
        <v>2020</v>
      </c>
      <c r="B2380" s="1" t="s">
        <v>6</v>
      </c>
      <c r="C2380" s="1" t="s">
        <v>42</v>
      </c>
      <c r="D2380" s="1">
        <v>4348</v>
      </c>
      <c r="E2380" s="1">
        <v>97135</v>
      </c>
      <c r="F2380" s="4" t="s">
        <v>8</v>
      </c>
    </row>
    <row r="2381" spans="1:6" x14ac:dyDescent="0.25">
      <c r="A2381" s="3">
        <v>2020</v>
      </c>
      <c r="B2381" s="1" t="s">
        <v>6</v>
      </c>
      <c r="C2381" s="1" t="s">
        <v>43</v>
      </c>
      <c r="D2381" s="1">
        <v>4560</v>
      </c>
      <c r="E2381" s="1">
        <v>43495</v>
      </c>
      <c r="F2381" s="4" t="s">
        <v>10</v>
      </c>
    </row>
    <row r="2382" spans="1:6" x14ac:dyDescent="0.25">
      <c r="A2382" s="3">
        <v>2020</v>
      </c>
      <c r="B2382" s="1" t="s">
        <v>6</v>
      </c>
      <c r="C2382" s="1" t="s">
        <v>44</v>
      </c>
      <c r="D2382" s="1">
        <v>3585</v>
      </c>
      <c r="E2382" s="1">
        <v>68951</v>
      </c>
      <c r="F2382" s="4" t="s">
        <v>8</v>
      </c>
    </row>
    <row r="2383" spans="1:6" x14ac:dyDescent="0.25">
      <c r="A2383" s="3">
        <v>2020</v>
      </c>
      <c r="B2383" s="1" t="s">
        <v>6</v>
      </c>
      <c r="C2383" s="1" t="s">
        <v>45</v>
      </c>
      <c r="D2383" s="1">
        <v>194</v>
      </c>
      <c r="E2383" s="1">
        <v>45071</v>
      </c>
      <c r="F2383" s="4" t="s">
        <v>8</v>
      </c>
    </row>
    <row r="2384" spans="1:6" x14ac:dyDescent="0.25">
      <c r="A2384" s="3">
        <v>2020</v>
      </c>
      <c r="B2384" s="1" t="s">
        <v>6</v>
      </c>
      <c r="C2384" s="1" t="s">
        <v>46</v>
      </c>
      <c r="D2384" s="1">
        <v>1286</v>
      </c>
      <c r="E2384" s="1">
        <v>46536</v>
      </c>
      <c r="F2384" s="4" t="s">
        <v>10</v>
      </c>
    </row>
    <row r="2385" spans="1:6" x14ac:dyDescent="0.25">
      <c r="A2385" s="3">
        <v>2020</v>
      </c>
      <c r="B2385" s="1" t="s">
        <v>6</v>
      </c>
      <c r="C2385" s="1" t="s">
        <v>47</v>
      </c>
      <c r="D2385" s="1">
        <v>1047</v>
      </c>
      <c r="E2385" s="1">
        <v>48904</v>
      </c>
      <c r="F2385" s="4" t="s">
        <v>10</v>
      </c>
    </row>
    <row r="2386" spans="1:6" x14ac:dyDescent="0.25">
      <c r="A2386" s="3">
        <v>2020</v>
      </c>
      <c r="B2386" s="1" t="s">
        <v>6</v>
      </c>
      <c r="C2386" s="1" t="s">
        <v>48</v>
      </c>
      <c r="D2386" s="1">
        <v>1099</v>
      </c>
      <c r="E2386" s="1">
        <v>52634</v>
      </c>
      <c r="F2386" s="4" t="s">
        <v>8</v>
      </c>
    </row>
    <row r="2387" spans="1:6" x14ac:dyDescent="0.25">
      <c r="A2387" s="3">
        <v>2020</v>
      </c>
      <c r="B2387" s="1" t="s">
        <v>6</v>
      </c>
      <c r="C2387" s="1" t="s">
        <v>49</v>
      </c>
      <c r="D2387" s="1">
        <v>19761</v>
      </c>
      <c r="E2387" s="1">
        <v>115449</v>
      </c>
      <c r="F2387" s="4" t="s">
        <v>8</v>
      </c>
    </row>
    <row r="2388" spans="1:6" x14ac:dyDescent="0.25">
      <c r="A2388" s="3">
        <v>2020</v>
      </c>
      <c r="B2388" s="1" t="s">
        <v>6</v>
      </c>
      <c r="C2388" s="1" t="s">
        <v>50</v>
      </c>
      <c r="D2388" s="1">
        <v>1002</v>
      </c>
      <c r="E2388" s="1">
        <v>67171</v>
      </c>
      <c r="F2388" s="4" t="s">
        <v>10</v>
      </c>
    </row>
    <row r="2389" spans="1:6" x14ac:dyDescent="0.25">
      <c r="A2389" s="3">
        <v>2020</v>
      </c>
      <c r="B2389" s="1" t="s">
        <v>6</v>
      </c>
      <c r="C2389" s="1" t="s">
        <v>51</v>
      </c>
      <c r="D2389" s="1">
        <v>548</v>
      </c>
      <c r="E2389" s="1">
        <v>44605</v>
      </c>
      <c r="F2389" s="4" t="s">
        <v>10</v>
      </c>
    </row>
    <row r="2390" spans="1:6" x14ac:dyDescent="0.25">
      <c r="A2390" s="3">
        <v>2020</v>
      </c>
      <c r="B2390" s="1" t="s">
        <v>6</v>
      </c>
      <c r="C2390" s="1" t="s">
        <v>52</v>
      </c>
      <c r="D2390" s="1">
        <v>2101</v>
      </c>
      <c r="E2390" s="1">
        <v>53043</v>
      </c>
      <c r="F2390" s="4" t="s">
        <v>10</v>
      </c>
    </row>
    <row r="2391" spans="1:6" x14ac:dyDescent="0.25">
      <c r="A2391" s="3">
        <v>2020</v>
      </c>
      <c r="B2391" s="1" t="s">
        <v>6</v>
      </c>
      <c r="C2391" s="1" t="s">
        <v>53</v>
      </c>
      <c r="D2391" s="1">
        <v>7317</v>
      </c>
      <c r="E2391" s="1">
        <v>39346</v>
      </c>
      <c r="F2391" s="4" t="s">
        <v>10</v>
      </c>
    </row>
    <row r="2392" spans="1:6" x14ac:dyDescent="0.25">
      <c r="A2392" s="3">
        <v>2020</v>
      </c>
      <c r="B2392" s="1" t="s">
        <v>6</v>
      </c>
      <c r="C2392" s="1" t="s">
        <v>54</v>
      </c>
      <c r="D2392" s="1">
        <v>1199</v>
      </c>
      <c r="E2392" s="1">
        <v>86012</v>
      </c>
      <c r="F2392" s="4" t="s">
        <v>10</v>
      </c>
    </row>
    <row r="2393" spans="1:6" x14ac:dyDescent="0.25">
      <c r="A2393" s="3">
        <v>2020</v>
      </c>
      <c r="B2393" s="1" t="s">
        <v>6</v>
      </c>
      <c r="C2393" s="1" t="s">
        <v>55</v>
      </c>
      <c r="D2393" s="1">
        <v>2926</v>
      </c>
      <c r="E2393" s="1">
        <v>45437</v>
      </c>
      <c r="F2393" s="4" t="s">
        <v>8</v>
      </c>
    </row>
    <row r="2394" spans="1:6" x14ac:dyDescent="0.25">
      <c r="A2394" s="3">
        <v>2020</v>
      </c>
      <c r="B2394" s="1" t="s">
        <v>6</v>
      </c>
      <c r="C2394" s="1" t="s">
        <v>56</v>
      </c>
      <c r="D2394" s="1">
        <v>1438</v>
      </c>
      <c r="E2394" s="1">
        <v>89751</v>
      </c>
      <c r="F2394" s="4" t="s">
        <v>8</v>
      </c>
    </row>
    <row r="2395" spans="1:6" x14ac:dyDescent="0.25">
      <c r="A2395" s="3">
        <v>2020</v>
      </c>
      <c r="B2395" s="1" t="s">
        <v>57</v>
      </c>
      <c r="C2395" s="1" t="s">
        <v>7</v>
      </c>
      <c r="D2395" s="1">
        <v>9897</v>
      </c>
      <c r="E2395" s="1">
        <v>59957</v>
      </c>
      <c r="F2395" s="4" t="s">
        <v>10</v>
      </c>
    </row>
    <row r="2396" spans="1:6" x14ac:dyDescent="0.25">
      <c r="A2396" s="3">
        <v>2020</v>
      </c>
      <c r="B2396" s="1" t="s">
        <v>57</v>
      </c>
      <c r="C2396" s="1" t="s">
        <v>9</v>
      </c>
      <c r="D2396" s="1">
        <v>12867</v>
      </c>
      <c r="E2396" s="1">
        <v>61989</v>
      </c>
      <c r="F2396" s="4" t="s">
        <v>8</v>
      </c>
    </row>
    <row r="2397" spans="1:6" x14ac:dyDescent="0.25">
      <c r="A2397" s="3">
        <v>2020</v>
      </c>
      <c r="B2397" s="1" t="s">
        <v>57</v>
      </c>
      <c r="C2397" s="1" t="s">
        <v>11</v>
      </c>
      <c r="D2397" s="1">
        <v>6945</v>
      </c>
      <c r="E2397" s="1">
        <v>53988</v>
      </c>
      <c r="F2397" s="4" t="s">
        <v>8</v>
      </c>
    </row>
    <row r="2398" spans="1:6" x14ac:dyDescent="0.25">
      <c r="A2398" s="3">
        <v>2020</v>
      </c>
      <c r="B2398" s="1" t="s">
        <v>57</v>
      </c>
      <c r="C2398" s="1" t="s">
        <v>12</v>
      </c>
      <c r="D2398" s="1">
        <v>80657</v>
      </c>
      <c r="E2398" s="1">
        <v>76084</v>
      </c>
      <c r="F2398" s="4" t="s">
        <v>10</v>
      </c>
    </row>
    <row r="2399" spans="1:6" x14ac:dyDescent="0.25">
      <c r="A2399" s="3">
        <v>2020</v>
      </c>
      <c r="B2399" s="1" t="s">
        <v>57</v>
      </c>
      <c r="C2399" s="1" t="s">
        <v>13</v>
      </c>
      <c r="D2399" s="1">
        <v>19884</v>
      </c>
      <c r="E2399" s="1">
        <v>68414</v>
      </c>
      <c r="F2399" s="4" t="s">
        <v>10</v>
      </c>
    </row>
    <row r="2400" spans="1:6" x14ac:dyDescent="0.25">
      <c r="A2400" s="3">
        <v>2020</v>
      </c>
      <c r="B2400" s="1" t="s">
        <v>57</v>
      </c>
      <c r="C2400" s="1" t="s">
        <v>14</v>
      </c>
      <c r="D2400" s="1">
        <v>9399</v>
      </c>
      <c r="E2400" s="1">
        <v>75727</v>
      </c>
      <c r="F2400" s="4" t="s">
        <v>8</v>
      </c>
    </row>
    <row r="2401" spans="1:6" x14ac:dyDescent="0.25">
      <c r="A2401" s="3">
        <v>2020</v>
      </c>
      <c r="B2401" s="1" t="s">
        <v>57</v>
      </c>
      <c r="C2401" s="1" t="s">
        <v>15</v>
      </c>
      <c r="D2401" s="1">
        <v>2871</v>
      </c>
      <c r="E2401" s="1">
        <v>65797</v>
      </c>
      <c r="F2401" s="4" t="s">
        <v>8</v>
      </c>
    </row>
    <row r="2402" spans="1:6" x14ac:dyDescent="0.25">
      <c r="A2402" s="3">
        <v>2020</v>
      </c>
      <c r="B2402" s="1" t="s">
        <v>57</v>
      </c>
      <c r="C2402" s="1" t="s">
        <v>16</v>
      </c>
      <c r="D2402" s="1">
        <v>70819</v>
      </c>
      <c r="E2402" s="1">
        <v>57286</v>
      </c>
      <c r="F2402" s="4" t="s">
        <v>10</v>
      </c>
    </row>
    <row r="2403" spans="1:6" x14ac:dyDescent="0.25">
      <c r="A2403" s="3">
        <v>2020</v>
      </c>
      <c r="B2403" s="1" t="s">
        <v>57</v>
      </c>
      <c r="C2403" s="1" t="s">
        <v>17</v>
      </c>
      <c r="D2403" s="1">
        <v>20577</v>
      </c>
      <c r="E2403" s="1">
        <v>67018</v>
      </c>
      <c r="F2403" s="4" t="s">
        <v>8</v>
      </c>
    </row>
    <row r="2404" spans="1:6" x14ac:dyDescent="0.25">
      <c r="A2404" s="3">
        <v>2020</v>
      </c>
      <c r="B2404" s="1" t="s">
        <v>57</v>
      </c>
      <c r="C2404" s="1" t="s">
        <v>18</v>
      </c>
      <c r="D2404" s="1">
        <v>8174</v>
      </c>
      <c r="E2404" s="1">
        <v>50285</v>
      </c>
      <c r="F2404" s="4" t="s">
        <v>10</v>
      </c>
    </row>
    <row r="2405" spans="1:6" x14ac:dyDescent="0.25">
      <c r="A2405" s="3">
        <v>2020</v>
      </c>
      <c r="B2405" s="1" t="s">
        <v>57</v>
      </c>
      <c r="C2405" s="1" t="s">
        <v>19</v>
      </c>
      <c r="D2405" s="1">
        <v>32305</v>
      </c>
      <c r="E2405" s="1">
        <v>77957</v>
      </c>
      <c r="F2405" s="4" t="s">
        <v>8</v>
      </c>
    </row>
    <row r="2406" spans="1:6" x14ac:dyDescent="0.25">
      <c r="A2406" s="3">
        <v>2020</v>
      </c>
      <c r="B2406" s="1" t="s">
        <v>57</v>
      </c>
      <c r="C2406" s="1" t="s">
        <v>20</v>
      </c>
      <c r="D2406" s="1">
        <v>15176</v>
      </c>
      <c r="E2406" s="1">
        <v>64404</v>
      </c>
      <c r="F2406" s="4" t="s">
        <v>8</v>
      </c>
    </row>
    <row r="2407" spans="1:6" x14ac:dyDescent="0.25">
      <c r="A2407" s="3">
        <v>2020</v>
      </c>
      <c r="B2407" s="1" t="s">
        <v>57</v>
      </c>
      <c r="C2407" s="1" t="s">
        <v>21</v>
      </c>
      <c r="D2407" s="1">
        <v>9447</v>
      </c>
      <c r="E2407" s="1">
        <v>63435</v>
      </c>
      <c r="F2407" s="4" t="s">
        <v>10</v>
      </c>
    </row>
    <row r="2408" spans="1:6" x14ac:dyDescent="0.25">
      <c r="A2408" s="3">
        <v>2020</v>
      </c>
      <c r="B2408" s="1" t="s">
        <v>57</v>
      </c>
      <c r="C2408" s="1" t="s">
        <v>22</v>
      </c>
      <c r="D2408" s="1">
        <v>7555</v>
      </c>
      <c r="E2408" s="1">
        <v>60735</v>
      </c>
      <c r="F2408" s="4" t="s">
        <v>10</v>
      </c>
    </row>
    <row r="2409" spans="1:6" x14ac:dyDescent="0.25">
      <c r="A2409" s="3">
        <v>2020</v>
      </c>
      <c r="B2409" s="1" t="s">
        <v>57</v>
      </c>
      <c r="C2409" s="1" t="s">
        <v>23</v>
      </c>
      <c r="D2409" s="1">
        <v>9466</v>
      </c>
      <c r="E2409" s="1">
        <v>59957</v>
      </c>
      <c r="F2409" s="4" t="s">
        <v>8</v>
      </c>
    </row>
    <row r="2410" spans="1:6" x14ac:dyDescent="0.25">
      <c r="A2410" s="3">
        <v>2020</v>
      </c>
      <c r="B2410" s="1" t="s">
        <v>57</v>
      </c>
      <c r="C2410" s="1" t="s">
        <v>24</v>
      </c>
      <c r="D2410" s="1">
        <v>10844</v>
      </c>
      <c r="E2410" s="1">
        <v>69892</v>
      </c>
      <c r="F2410" s="4" t="s">
        <v>8</v>
      </c>
    </row>
    <row r="2411" spans="1:6" x14ac:dyDescent="0.25">
      <c r="A2411" s="3">
        <v>2020</v>
      </c>
      <c r="B2411" s="1" t="s">
        <v>57</v>
      </c>
      <c r="C2411" s="1" t="s">
        <v>25</v>
      </c>
      <c r="D2411" s="1">
        <v>5475</v>
      </c>
      <c r="E2411" s="1">
        <v>55575</v>
      </c>
      <c r="F2411" s="4" t="s">
        <v>10</v>
      </c>
    </row>
    <row r="2412" spans="1:6" x14ac:dyDescent="0.25">
      <c r="A2412" s="3">
        <v>2020</v>
      </c>
      <c r="B2412" s="1" t="s">
        <v>57</v>
      </c>
      <c r="C2412" s="1" t="s">
        <v>26</v>
      </c>
      <c r="D2412" s="1">
        <v>16487</v>
      </c>
      <c r="E2412" s="1">
        <v>71971</v>
      </c>
      <c r="F2412" s="4" t="s">
        <v>10</v>
      </c>
    </row>
    <row r="2413" spans="1:6" x14ac:dyDescent="0.25">
      <c r="A2413" s="3">
        <v>2020</v>
      </c>
      <c r="B2413" s="1" t="s">
        <v>57</v>
      </c>
      <c r="C2413" s="1" t="s">
        <v>27</v>
      </c>
      <c r="D2413" s="1">
        <v>21120</v>
      </c>
      <c r="E2413" s="1">
        <v>84802</v>
      </c>
      <c r="F2413" s="4" t="s">
        <v>10</v>
      </c>
    </row>
    <row r="2414" spans="1:6" x14ac:dyDescent="0.25">
      <c r="A2414" s="3">
        <v>2020</v>
      </c>
      <c r="B2414" s="1" t="s">
        <v>57</v>
      </c>
      <c r="C2414" s="1" t="s">
        <v>28</v>
      </c>
      <c r="D2414" s="1">
        <v>19952</v>
      </c>
      <c r="E2414" s="1">
        <v>68378</v>
      </c>
      <c r="F2414" s="4" t="s">
        <v>10</v>
      </c>
    </row>
    <row r="2415" spans="1:6" x14ac:dyDescent="0.25">
      <c r="A2415" s="3">
        <v>2020</v>
      </c>
      <c r="B2415" s="1" t="s">
        <v>57</v>
      </c>
      <c r="C2415" s="1" t="s">
        <v>29</v>
      </c>
      <c r="D2415" s="1">
        <v>16480</v>
      </c>
      <c r="E2415" s="1">
        <v>73248</v>
      </c>
      <c r="F2415" s="4" t="s">
        <v>10</v>
      </c>
    </row>
    <row r="2416" spans="1:6" x14ac:dyDescent="0.25">
      <c r="A2416" s="3">
        <v>2020</v>
      </c>
      <c r="B2416" s="1" t="s">
        <v>57</v>
      </c>
      <c r="C2416" s="1" t="s">
        <v>30</v>
      </c>
      <c r="D2416" s="1">
        <v>5760</v>
      </c>
      <c r="E2416" s="1">
        <v>56325</v>
      </c>
      <c r="F2416" s="4" t="s">
        <v>8</v>
      </c>
    </row>
    <row r="2417" spans="1:6" x14ac:dyDescent="0.25">
      <c r="A2417" s="3">
        <v>2020</v>
      </c>
      <c r="B2417" s="1" t="s">
        <v>57</v>
      </c>
      <c r="C2417" s="1" t="s">
        <v>31</v>
      </c>
      <c r="D2417" s="1">
        <v>14591</v>
      </c>
      <c r="E2417" s="1">
        <v>65442</v>
      </c>
      <c r="F2417" s="4" t="s">
        <v>8</v>
      </c>
    </row>
    <row r="2418" spans="1:6" x14ac:dyDescent="0.25">
      <c r="A2418" s="3">
        <v>2020</v>
      </c>
      <c r="B2418" s="1" t="s">
        <v>57</v>
      </c>
      <c r="C2418" s="1" t="s">
        <v>32</v>
      </c>
      <c r="D2418" s="1">
        <v>6514</v>
      </c>
      <c r="E2418" s="1">
        <v>58969</v>
      </c>
      <c r="F2418" s="4" t="s">
        <v>10</v>
      </c>
    </row>
    <row r="2419" spans="1:6" x14ac:dyDescent="0.25">
      <c r="A2419" s="3">
        <v>2020</v>
      </c>
      <c r="B2419" s="1" t="s">
        <v>57</v>
      </c>
      <c r="C2419" s="1" t="s">
        <v>33</v>
      </c>
      <c r="D2419" s="1">
        <v>7068</v>
      </c>
      <c r="E2419" s="1">
        <v>57657</v>
      </c>
      <c r="F2419" s="4" t="s">
        <v>8</v>
      </c>
    </row>
    <row r="2420" spans="1:6" x14ac:dyDescent="0.25">
      <c r="A2420" s="3">
        <v>2020</v>
      </c>
      <c r="B2420" s="1" t="s">
        <v>57</v>
      </c>
      <c r="C2420" s="1" t="s">
        <v>34</v>
      </c>
      <c r="D2420" s="1">
        <v>5898</v>
      </c>
      <c r="E2420" s="1">
        <v>67123</v>
      </c>
      <c r="F2420" s="4" t="s">
        <v>8</v>
      </c>
    </row>
    <row r="2421" spans="1:6" x14ac:dyDescent="0.25">
      <c r="A2421" s="3">
        <v>2020</v>
      </c>
      <c r="B2421" s="1" t="s">
        <v>57</v>
      </c>
      <c r="C2421" s="1" t="s">
        <v>35</v>
      </c>
      <c r="D2421" s="1">
        <v>4498</v>
      </c>
      <c r="E2421" s="1">
        <v>68661</v>
      </c>
      <c r="F2421" s="4" t="s">
        <v>10</v>
      </c>
    </row>
    <row r="2422" spans="1:6" x14ac:dyDescent="0.25">
      <c r="A2422" s="3">
        <v>2020</v>
      </c>
      <c r="B2422" s="1" t="s">
        <v>57</v>
      </c>
      <c r="C2422" s="1" t="s">
        <v>36</v>
      </c>
      <c r="D2422" s="1">
        <v>22416</v>
      </c>
      <c r="E2422" s="1">
        <v>78658</v>
      </c>
      <c r="F2422" s="4" t="s">
        <v>10</v>
      </c>
    </row>
    <row r="2423" spans="1:6" x14ac:dyDescent="0.25">
      <c r="A2423" s="3">
        <v>2020</v>
      </c>
      <c r="B2423" s="1" t="s">
        <v>57</v>
      </c>
      <c r="C2423" s="1" t="s">
        <v>37</v>
      </c>
      <c r="D2423" s="1">
        <v>5337</v>
      </c>
      <c r="E2423" s="1">
        <v>55350</v>
      </c>
      <c r="F2423" s="4" t="s">
        <v>8</v>
      </c>
    </row>
    <row r="2424" spans="1:6" x14ac:dyDescent="0.25">
      <c r="A2424" s="3">
        <v>2020</v>
      </c>
      <c r="B2424" s="1" t="s">
        <v>57</v>
      </c>
      <c r="C2424" s="1" t="s">
        <v>38</v>
      </c>
      <c r="D2424" s="1">
        <v>50281</v>
      </c>
      <c r="E2424" s="1">
        <v>79248</v>
      </c>
      <c r="F2424" s="4" t="s">
        <v>8</v>
      </c>
    </row>
    <row r="2425" spans="1:6" x14ac:dyDescent="0.25">
      <c r="A2425" s="3">
        <v>2020</v>
      </c>
      <c r="B2425" s="1" t="s">
        <v>57</v>
      </c>
      <c r="C2425" s="1" t="s">
        <v>39</v>
      </c>
      <c r="D2425" s="1">
        <v>26741</v>
      </c>
      <c r="E2425" s="1">
        <v>60587</v>
      </c>
      <c r="F2425" s="4" t="s">
        <v>10</v>
      </c>
    </row>
    <row r="2426" spans="1:6" x14ac:dyDescent="0.25">
      <c r="A2426" s="3">
        <v>2020</v>
      </c>
      <c r="B2426" s="1" t="s">
        <v>57</v>
      </c>
      <c r="C2426" s="1" t="s">
        <v>40</v>
      </c>
      <c r="D2426" s="1">
        <v>3798</v>
      </c>
      <c r="E2426" s="1">
        <v>70586</v>
      </c>
      <c r="F2426" s="4" t="s">
        <v>8</v>
      </c>
    </row>
    <row r="2427" spans="1:6" x14ac:dyDescent="0.25">
      <c r="A2427" s="3">
        <v>2020</v>
      </c>
      <c r="B2427" s="1" t="s">
        <v>57</v>
      </c>
      <c r="C2427" s="1" t="s">
        <v>41</v>
      </c>
      <c r="D2427" s="1">
        <v>23076</v>
      </c>
      <c r="E2427" s="1">
        <v>67194</v>
      </c>
      <c r="F2427" s="4" t="s">
        <v>10</v>
      </c>
    </row>
    <row r="2428" spans="1:6" x14ac:dyDescent="0.25">
      <c r="A2428" s="3">
        <v>2020</v>
      </c>
      <c r="B2428" s="1" t="s">
        <v>57</v>
      </c>
      <c r="C2428" s="1" t="s">
        <v>42</v>
      </c>
      <c r="D2428" s="1">
        <v>9765</v>
      </c>
      <c r="E2428" s="1">
        <v>58777</v>
      </c>
      <c r="F2428" s="4" t="s">
        <v>8</v>
      </c>
    </row>
    <row r="2429" spans="1:6" x14ac:dyDescent="0.25">
      <c r="A2429" s="3">
        <v>2020</v>
      </c>
      <c r="B2429" s="1" t="s">
        <v>57</v>
      </c>
      <c r="C2429" s="1" t="s">
        <v>43</v>
      </c>
      <c r="D2429" s="1">
        <v>14244</v>
      </c>
      <c r="E2429" s="1">
        <v>66523</v>
      </c>
      <c r="F2429" s="4" t="s">
        <v>8</v>
      </c>
    </row>
    <row r="2430" spans="1:6" x14ac:dyDescent="0.25">
      <c r="A2430" s="3">
        <v>2020</v>
      </c>
      <c r="B2430" s="1" t="s">
        <v>57</v>
      </c>
      <c r="C2430" s="1" t="s">
        <v>44</v>
      </c>
      <c r="D2430" s="1">
        <v>28749</v>
      </c>
      <c r="E2430" s="1">
        <v>72852</v>
      </c>
      <c r="F2430" s="4" t="s">
        <v>10</v>
      </c>
    </row>
    <row r="2431" spans="1:6" x14ac:dyDescent="0.25">
      <c r="A2431" s="3">
        <v>2020</v>
      </c>
      <c r="B2431" s="1" t="s">
        <v>57</v>
      </c>
      <c r="C2431" s="1" t="s">
        <v>45</v>
      </c>
      <c r="D2431" s="1">
        <v>3743</v>
      </c>
      <c r="E2431" s="1">
        <v>67579</v>
      </c>
      <c r="F2431" s="4" t="s">
        <v>10</v>
      </c>
    </row>
    <row r="2432" spans="1:6" x14ac:dyDescent="0.25">
      <c r="A2432" s="3">
        <v>2020</v>
      </c>
      <c r="B2432" s="1" t="s">
        <v>57</v>
      </c>
      <c r="C2432" s="1" t="s">
        <v>46</v>
      </c>
      <c r="D2432" s="1">
        <v>12124</v>
      </c>
      <c r="E2432" s="1">
        <v>58634</v>
      </c>
      <c r="F2432" s="4" t="s">
        <v>8</v>
      </c>
    </row>
    <row r="2433" spans="1:6" x14ac:dyDescent="0.25">
      <c r="A2433" s="3">
        <v>2020</v>
      </c>
      <c r="B2433" s="1" t="s">
        <v>57</v>
      </c>
      <c r="C2433" s="1" t="s">
        <v>47</v>
      </c>
      <c r="D2433" s="1">
        <v>3884</v>
      </c>
      <c r="E2433" s="1">
        <v>54981</v>
      </c>
      <c r="F2433" s="4" t="s">
        <v>8</v>
      </c>
    </row>
    <row r="2434" spans="1:6" x14ac:dyDescent="0.25">
      <c r="A2434" s="3">
        <v>2020</v>
      </c>
      <c r="B2434" s="1" t="s">
        <v>57</v>
      </c>
      <c r="C2434" s="1" t="s">
        <v>48</v>
      </c>
      <c r="D2434" s="1">
        <v>12110</v>
      </c>
      <c r="E2434" s="1">
        <v>63033</v>
      </c>
      <c r="F2434" s="4" t="s">
        <v>10</v>
      </c>
    </row>
    <row r="2435" spans="1:6" x14ac:dyDescent="0.25">
      <c r="A2435" s="3">
        <v>2020</v>
      </c>
      <c r="B2435" s="1" t="s">
        <v>57</v>
      </c>
      <c r="C2435" s="1" t="s">
        <v>49</v>
      </c>
      <c r="D2435" s="1">
        <v>51405</v>
      </c>
      <c r="E2435" s="1">
        <v>71554</v>
      </c>
      <c r="F2435" s="4" t="s">
        <v>10</v>
      </c>
    </row>
    <row r="2436" spans="1:6" x14ac:dyDescent="0.25">
      <c r="A2436" s="3">
        <v>2020</v>
      </c>
      <c r="B2436" s="1" t="s">
        <v>57</v>
      </c>
      <c r="C2436" s="1" t="s">
        <v>50</v>
      </c>
      <c r="D2436" s="1">
        <v>11572</v>
      </c>
      <c r="E2436" s="1">
        <v>57052</v>
      </c>
      <c r="F2436" s="4" t="s">
        <v>10</v>
      </c>
    </row>
    <row r="2437" spans="1:6" x14ac:dyDescent="0.25">
      <c r="A2437" s="3">
        <v>2020</v>
      </c>
      <c r="B2437" s="1" t="s">
        <v>57</v>
      </c>
      <c r="C2437" s="1" t="s">
        <v>51</v>
      </c>
      <c r="D2437" s="1">
        <v>2878</v>
      </c>
      <c r="E2437" s="1">
        <v>57025</v>
      </c>
      <c r="F2437" s="4" t="s">
        <v>10</v>
      </c>
    </row>
    <row r="2438" spans="1:6" x14ac:dyDescent="0.25">
      <c r="A2438" s="3">
        <v>2020</v>
      </c>
      <c r="B2438" s="1" t="s">
        <v>57</v>
      </c>
      <c r="C2438" s="1" t="s">
        <v>52</v>
      </c>
      <c r="D2438" s="1">
        <v>21508</v>
      </c>
      <c r="E2438" s="1">
        <v>64050</v>
      </c>
      <c r="F2438" s="4" t="s">
        <v>10</v>
      </c>
    </row>
    <row r="2439" spans="1:6" x14ac:dyDescent="0.25">
      <c r="A2439" s="3">
        <v>2020</v>
      </c>
      <c r="B2439" s="1" t="s">
        <v>57</v>
      </c>
      <c r="C2439" s="1" t="s">
        <v>53</v>
      </c>
      <c r="D2439" s="1">
        <v>26015</v>
      </c>
      <c r="E2439" s="1">
        <v>70432</v>
      </c>
      <c r="F2439" s="4" t="s">
        <v>8</v>
      </c>
    </row>
    <row r="2440" spans="1:6" x14ac:dyDescent="0.25">
      <c r="A2440" s="3">
        <v>2020</v>
      </c>
      <c r="B2440" s="1" t="s">
        <v>57</v>
      </c>
      <c r="C2440" s="1" t="s">
        <v>54</v>
      </c>
      <c r="D2440" s="1">
        <v>4435</v>
      </c>
      <c r="E2440" s="1">
        <v>78255</v>
      </c>
      <c r="F2440" s="4" t="s">
        <v>8</v>
      </c>
    </row>
    <row r="2441" spans="1:6" x14ac:dyDescent="0.25">
      <c r="A2441" s="3">
        <v>2020</v>
      </c>
      <c r="B2441" s="1" t="s">
        <v>57</v>
      </c>
      <c r="C2441" s="1" t="s">
        <v>55</v>
      </c>
      <c r="D2441" s="1">
        <v>14814</v>
      </c>
      <c r="E2441" s="1">
        <v>68063</v>
      </c>
      <c r="F2441" s="4" t="s">
        <v>10</v>
      </c>
    </row>
    <row r="2442" spans="1:6" x14ac:dyDescent="0.25">
      <c r="A2442" s="3">
        <v>2020</v>
      </c>
      <c r="B2442" s="1" t="s">
        <v>57</v>
      </c>
      <c r="C2442" s="1" t="s">
        <v>56</v>
      </c>
      <c r="D2442" s="1">
        <v>3375</v>
      </c>
      <c r="E2442" s="1">
        <v>59554</v>
      </c>
      <c r="F2442" s="4" t="s">
        <v>8</v>
      </c>
    </row>
    <row r="2443" spans="1:6" x14ac:dyDescent="0.25">
      <c r="A2443" s="3">
        <v>2020</v>
      </c>
      <c r="B2443" s="1" t="s">
        <v>58</v>
      </c>
      <c r="C2443" s="1" t="s">
        <v>7</v>
      </c>
      <c r="D2443" s="1">
        <v>5566</v>
      </c>
      <c r="E2443" s="1">
        <v>63068</v>
      </c>
      <c r="F2443" s="4" t="s">
        <v>8</v>
      </c>
    </row>
    <row r="2444" spans="1:6" x14ac:dyDescent="0.25">
      <c r="A2444" s="3">
        <v>2020</v>
      </c>
      <c r="B2444" s="1" t="s">
        <v>58</v>
      </c>
      <c r="C2444" s="1" t="s">
        <v>9</v>
      </c>
      <c r="D2444" s="1">
        <v>4926</v>
      </c>
      <c r="E2444" s="1">
        <v>82139</v>
      </c>
      <c r="F2444" s="4" t="s">
        <v>10</v>
      </c>
    </row>
    <row r="2445" spans="1:6" x14ac:dyDescent="0.25">
      <c r="A2445" s="3">
        <v>2020</v>
      </c>
      <c r="B2445" s="1" t="s">
        <v>58</v>
      </c>
      <c r="C2445" s="1" t="s">
        <v>11</v>
      </c>
      <c r="D2445" s="1">
        <v>2918</v>
      </c>
      <c r="E2445" s="1">
        <v>53984</v>
      </c>
      <c r="F2445" s="4" t="s">
        <v>10</v>
      </c>
    </row>
    <row r="2446" spans="1:6" x14ac:dyDescent="0.25">
      <c r="A2446" s="3">
        <v>2020</v>
      </c>
      <c r="B2446" s="1" t="s">
        <v>58</v>
      </c>
      <c r="C2446" s="1" t="s">
        <v>12</v>
      </c>
      <c r="D2446" s="1">
        <v>44706</v>
      </c>
      <c r="E2446" s="1">
        <v>101627</v>
      </c>
      <c r="F2446" s="4" t="s">
        <v>8</v>
      </c>
    </row>
    <row r="2447" spans="1:6" x14ac:dyDescent="0.25">
      <c r="A2447" s="3">
        <v>2020</v>
      </c>
      <c r="B2447" s="1" t="s">
        <v>58</v>
      </c>
      <c r="C2447" s="1" t="s">
        <v>13</v>
      </c>
      <c r="D2447" s="1">
        <v>5804</v>
      </c>
      <c r="E2447" s="1">
        <v>76677</v>
      </c>
      <c r="F2447" s="4" t="s">
        <v>8</v>
      </c>
    </row>
    <row r="2448" spans="1:6" x14ac:dyDescent="0.25">
      <c r="A2448" s="3">
        <v>2020</v>
      </c>
      <c r="B2448" s="1" t="s">
        <v>58</v>
      </c>
      <c r="C2448" s="1" t="s">
        <v>14</v>
      </c>
      <c r="D2448" s="1">
        <v>4408</v>
      </c>
      <c r="E2448" s="1">
        <v>88569</v>
      </c>
      <c r="F2448" s="4" t="s">
        <v>10</v>
      </c>
    </row>
    <row r="2449" spans="1:6" x14ac:dyDescent="0.25">
      <c r="A2449" s="3">
        <v>2020</v>
      </c>
      <c r="B2449" s="1" t="s">
        <v>58</v>
      </c>
      <c r="C2449" s="1" t="s">
        <v>15</v>
      </c>
      <c r="D2449" s="1">
        <v>661</v>
      </c>
      <c r="E2449" s="1">
        <v>70153</v>
      </c>
      <c r="F2449" s="4" t="s">
        <v>8</v>
      </c>
    </row>
    <row r="2450" spans="1:6" x14ac:dyDescent="0.25">
      <c r="A2450" s="3">
        <v>2020</v>
      </c>
      <c r="B2450" s="1" t="s">
        <v>58</v>
      </c>
      <c r="C2450" s="1" t="s">
        <v>16</v>
      </c>
      <c r="D2450" s="1">
        <v>20548</v>
      </c>
      <c r="E2450" s="1">
        <v>67740</v>
      </c>
      <c r="F2450" s="4" t="s">
        <v>10</v>
      </c>
    </row>
    <row r="2451" spans="1:6" x14ac:dyDescent="0.25">
      <c r="A2451" s="3">
        <v>2020</v>
      </c>
      <c r="B2451" s="1" t="s">
        <v>58</v>
      </c>
      <c r="C2451" s="1" t="s">
        <v>17</v>
      </c>
      <c r="D2451" s="1">
        <v>9884</v>
      </c>
      <c r="E2451" s="1">
        <v>65168</v>
      </c>
      <c r="F2451" s="4" t="s">
        <v>8</v>
      </c>
    </row>
    <row r="2452" spans="1:6" x14ac:dyDescent="0.25">
      <c r="A2452" s="3">
        <v>2020</v>
      </c>
      <c r="B2452" s="1" t="s">
        <v>58</v>
      </c>
      <c r="C2452" s="1" t="s">
        <v>18</v>
      </c>
      <c r="D2452" s="1">
        <v>2807</v>
      </c>
      <c r="E2452" s="1">
        <v>69932</v>
      </c>
      <c r="F2452" s="4" t="s">
        <v>8</v>
      </c>
    </row>
    <row r="2453" spans="1:6" x14ac:dyDescent="0.25">
      <c r="A2453" s="3">
        <v>2020</v>
      </c>
      <c r="B2453" s="1" t="s">
        <v>58</v>
      </c>
      <c r="C2453" s="1" t="s">
        <v>19</v>
      </c>
      <c r="D2453" s="1">
        <v>17883</v>
      </c>
      <c r="E2453" s="1">
        <v>77895</v>
      </c>
      <c r="F2453" s="4" t="s">
        <v>10</v>
      </c>
    </row>
    <row r="2454" spans="1:6" x14ac:dyDescent="0.25">
      <c r="A2454" s="3">
        <v>2020</v>
      </c>
      <c r="B2454" s="1" t="s">
        <v>58</v>
      </c>
      <c r="C2454" s="1" t="s">
        <v>20</v>
      </c>
      <c r="D2454" s="1">
        <v>8825</v>
      </c>
      <c r="E2454" s="1">
        <v>68680</v>
      </c>
      <c r="F2454" s="4" t="s">
        <v>10</v>
      </c>
    </row>
    <row r="2455" spans="1:6" x14ac:dyDescent="0.25">
      <c r="A2455" s="3">
        <v>2020</v>
      </c>
      <c r="B2455" s="1" t="s">
        <v>58</v>
      </c>
      <c r="C2455" s="1" t="s">
        <v>21</v>
      </c>
      <c r="D2455" s="1">
        <v>4142</v>
      </c>
      <c r="E2455" s="1">
        <v>66257</v>
      </c>
      <c r="F2455" s="4" t="s">
        <v>8</v>
      </c>
    </row>
    <row r="2456" spans="1:6" x14ac:dyDescent="0.25">
      <c r="A2456" s="3">
        <v>2020</v>
      </c>
      <c r="B2456" s="1" t="s">
        <v>58</v>
      </c>
      <c r="C2456" s="1" t="s">
        <v>22</v>
      </c>
      <c r="D2456" s="1">
        <v>3143</v>
      </c>
      <c r="E2456" s="1">
        <v>65206</v>
      </c>
      <c r="F2456" s="4" t="s">
        <v>8</v>
      </c>
    </row>
    <row r="2457" spans="1:6" x14ac:dyDescent="0.25">
      <c r="A2457" s="3">
        <v>2020</v>
      </c>
      <c r="B2457" s="1" t="s">
        <v>58</v>
      </c>
      <c r="C2457" s="1" t="s">
        <v>23</v>
      </c>
      <c r="D2457" s="1">
        <v>4443</v>
      </c>
      <c r="E2457" s="1">
        <v>65208</v>
      </c>
      <c r="F2457" s="4" t="s">
        <v>10</v>
      </c>
    </row>
    <row r="2458" spans="1:6" x14ac:dyDescent="0.25">
      <c r="A2458" s="3">
        <v>2020</v>
      </c>
      <c r="B2458" s="1" t="s">
        <v>58</v>
      </c>
      <c r="C2458" s="1" t="s">
        <v>24</v>
      </c>
      <c r="D2458" s="1">
        <v>4428</v>
      </c>
      <c r="E2458" s="1">
        <v>81881</v>
      </c>
      <c r="F2458" s="4" t="s">
        <v>10</v>
      </c>
    </row>
    <row r="2459" spans="1:6" x14ac:dyDescent="0.25">
      <c r="A2459" s="3">
        <v>2020</v>
      </c>
      <c r="B2459" s="1" t="s">
        <v>58</v>
      </c>
      <c r="C2459" s="1" t="s">
        <v>25</v>
      </c>
      <c r="D2459" s="1">
        <v>1856</v>
      </c>
      <c r="E2459" s="1">
        <v>61894</v>
      </c>
      <c r="F2459" s="4" t="s">
        <v>10</v>
      </c>
    </row>
    <row r="2460" spans="1:6" x14ac:dyDescent="0.25">
      <c r="A2460" s="3">
        <v>2020</v>
      </c>
      <c r="B2460" s="1" t="s">
        <v>58</v>
      </c>
      <c r="C2460" s="1" t="s">
        <v>26</v>
      </c>
      <c r="D2460" s="1">
        <v>4035</v>
      </c>
      <c r="E2460" s="1">
        <v>84350</v>
      </c>
      <c r="F2460" s="4" t="s">
        <v>10</v>
      </c>
    </row>
    <row r="2461" spans="1:6" x14ac:dyDescent="0.25">
      <c r="A2461" s="3">
        <v>2020</v>
      </c>
      <c r="B2461" s="1" t="s">
        <v>58</v>
      </c>
      <c r="C2461" s="1" t="s">
        <v>27</v>
      </c>
      <c r="D2461" s="1">
        <v>6711</v>
      </c>
      <c r="E2461" s="1">
        <v>94576</v>
      </c>
      <c r="F2461" s="4" t="s">
        <v>10</v>
      </c>
    </row>
    <row r="2462" spans="1:6" x14ac:dyDescent="0.25">
      <c r="A2462" s="3">
        <v>2020</v>
      </c>
      <c r="B2462" s="1" t="s">
        <v>58</v>
      </c>
      <c r="C2462" s="1" t="s">
        <v>28</v>
      </c>
      <c r="D2462" s="1">
        <v>16070</v>
      </c>
      <c r="E2462" s="1">
        <v>73537</v>
      </c>
      <c r="F2462" s="4" t="s">
        <v>8</v>
      </c>
    </row>
    <row r="2463" spans="1:6" x14ac:dyDescent="0.25">
      <c r="A2463" s="3">
        <v>2020</v>
      </c>
      <c r="B2463" s="1" t="s">
        <v>58</v>
      </c>
      <c r="C2463" s="1" t="s">
        <v>29</v>
      </c>
      <c r="D2463" s="1">
        <v>8487</v>
      </c>
      <c r="E2463" s="1">
        <v>73096</v>
      </c>
      <c r="F2463" s="4" t="s">
        <v>8</v>
      </c>
    </row>
    <row r="2464" spans="1:6" x14ac:dyDescent="0.25">
      <c r="A2464" s="3">
        <v>2020</v>
      </c>
      <c r="B2464" s="1" t="s">
        <v>58</v>
      </c>
      <c r="C2464" s="1" t="s">
        <v>30</v>
      </c>
      <c r="D2464" s="1">
        <v>2421</v>
      </c>
      <c r="E2464" s="1">
        <v>55254</v>
      </c>
      <c r="F2464" s="4" t="s">
        <v>10</v>
      </c>
    </row>
    <row r="2465" spans="1:6" x14ac:dyDescent="0.25">
      <c r="A2465" s="3">
        <v>2020</v>
      </c>
      <c r="B2465" s="1" t="s">
        <v>58</v>
      </c>
      <c r="C2465" s="1" t="s">
        <v>31</v>
      </c>
      <c r="D2465" s="1">
        <v>6476</v>
      </c>
      <c r="E2465" s="1">
        <v>64359</v>
      </c>
      <c r="F2465" s="4" t="s">
        <v>8</v>
      </c>
    </row>
    <row r="2466" spans="1:6" x14ac:dyDescent="0.25">
      <c r="A2466" s="3">
        <v>2020</v>
      </c>
      <c r="B2466" s="1" t="s">
        <v>58</v>
      </c>
      <c r="C2466" s="1" t="s">
        <v>32</v>
      </c>
      <c r="D2466" s="1">
        <v>1634</v>
      </c>
      <c r="E2466" s="1">
        <v>56194</v>
      </c>
      <c r="F2466" s="4" t="s">
        <v>8</v>
      </c>
    </row>
    <row r="2467" spans="1:6" x14ac:dyDescent="0.25">
      <c r="A2467" s="3">
        <v>2020</v>
      </c>
      <c r="B2467" s="1" t="s">
        <v>58</v>
      </c>
      <c r="C2467" s="1" t="s">
        <v>33</v>
      </c>
      <c r="D2467" s="1">
        <v>1988</v>
      </c>
      <c r="E2467" s="1">
        <v>57566</v>
      </c>
      <c r="F2467" s="4" t="s">
        <v>10</v>
      </c>
    </row>
    <row r="2468" spans="1:6" x14ac:dyDescent="0.25">
      <c r="A2468" s="3">
        <v>2020</v>
      </c>
      <c r="B2468" s="1" t="s">
        <v>58</v>
      </c>
      <c r="C2468" s="1" t="s">
        <v>34</v>
      </c>
      <c r="D2468" s="1">
        <v>2066</v>
      </c>
      <c r="E2468" s="1">
        <v>64543</v>
      </c>
      <c r="F2468" s="4" t="s">
        <v>10</v>
      </c>
    </row>
    <row r="2469" spans="1:6" x14ac:dyDescent="0.25">
      <c r="A2469" s="3">
        <v>2020</v>
      </c>
      <c r="B2469" s="1" t="s">
        <v>58</v>
      </c>
      <c r="C2469" s="1" t="s">
        <v>35</v>
      </c>
      <c r="D2469" s="1">
        <v>2032</v>
      </c>
      <c r="E2469" s="1">
        <v>77722</v>
      </c>
      <c r="F2469" s="4" t="s">
        <v>8</v>
      </c>
    </row>
    <row r="2470" spans="1:6" x14ac:dyDescent="0.25">
      <c r="A2470" s="3">
        <v>2020</v>
      </c>
      <c r="B2470" s="1" t="s">
        <v>58</v>
      </c>
      <c r="C2470" s="1" t="s">
        <v>36</v>
      </c>
      <c r="D2470" s="1">
        <v>8976</v>
      </c>
      <c r="E2470" s="1">
        <v>86088</v>
      </c>
      <c r="F2470" s="4" t="s">
        <v>8</v>
      </c>
    </row>
    <row r="2471" spans="1:6" x14ac:dyDescent="0.25">
      <c r="A2471" s="3">
        <v>2020</v>
      </c>
      <c r="B2471" s="1" t="s">
        <v>58</v>
      </c>
      <c r="C2471" s="1" t="s">
        <v>37</v>
      </c>
      <c r="D2471" s="1">
        <v>1768</v>
      </c>
      <c r="E2471" s="1">
        <v>59139</v>
      </c>
      <c r="F2471" s="4" t="s">
        <v>10</v>
      </c>
    </row>
    <row r="2472" spans="1:6" x14ac:dyDescent="0.25">
      <c r="A2472" s="3">
        <v>2020</v>
      </c>
      <c r="B2472" s="1" t="s">
        <v>58</v>
      </c>
      <c r="C2472" s="1" t="s">
        <v>38</v>
      </c>
      <c r="D2472" s="1">
        <v>16910</v>
      </c>
      <c r="E2472" s="1">
        <v>73614</v>
      </c>
      <c r="F2472" s="4" t="s">
        <v>8</v>
      </c>
    </row>
    <row r="2473" spans="1:6" x14ac:dyDescent="0.25">
      <c r="A2473" s="3">
        <v>2020</v>
      </c>
      <c r="B2473" s="1" t="s">
        <v>58</v>
      </c>
      <c r="C2473" s="1" t="s">
        <v>39</v>
      </c>
      <c r="D2473" s="1">
        <v>10219</v>
      </c>
      <c r="E2473" s="1">
        <v>65827</v>
      </c>
      <c r="F2473" s="4" t="s">
        <v>10</v>
      </c>
    </row>
    <row r="2474" spans="1:6" x14ac:dyDescent="0.25">
      <c r="A2474" s="3">
        <v>2020</v>
      </c>
      <c r="B2474" s="1" t="s">
        <v>58</v>
      </c>
      <c r="C2474" s="1" t="s">
        <v>40</v>
      </c>
      <c r="D2474" s="1">
        <v>807</v>
      </c>
      <c r="E2474" s="1">
        <v>59882</v>
      </c>
      <c r="F2474" s="4" t="s">
        <v>8</v>
      </c>
    </row>
    <row r="2475" spans="1:6" x14ac:dyDescent="0.25">
      <c r="A2475" s="3">
        <v>2020</v>
      </c>
      <c r="B2475" s="1" t="s">
        <v>58</v>
      </c>
      <c r="C2475" s="1" t="s">
        <v>41</v>
      </c>
      <c r="D2475" s="1">
        <v>15409</v>
      </c>
      <c r="E2475" s="1">
        <v>67487</v>
      </c>
      <c r="F2475" s="4" t="s">
        <v>8</v>
      </c>
    </row>
    <row r="2476" spans="1:6" x14ac:dyDescent="0.25">
      <c r="A2476" s="3">
        <v>2020</v>
      </c>
      <c r="B2476" s="1" t="s">
        <v>58</v>
      </c>
      <c r="C2476" s="1" t="s">
        <v>42</v>
      </c>
      <c r="D2476" s="1">
        <v>4164</v>
      </c>
      <c r="E2476" s="1">
        <v>64770</v>
      </c>
      <c r="F2476" s="4" t="s">
        <v>10</v>
      </c>
    </row>
    <row r="2477" spans="1:6" x14ac:dyDescent="0.25">
      <c r="A2477" s="3">
        <v>2020</v>
      </c>
      <c r="B2477" s="1" t="s">
        <v>58</v>
      </c>
      <c r="C2477" s="1" t="s">
        <v>43</v>
      </c>
      <c r="D2477" s="1">
        <v>6240</v>
      </c>
      <c r="E2477" s="1">
        <v>76641</v>
      </c>
      <c r="F2477" s="4" t="s">
        <v>10</v>
      </c>
    </row>
    <row r="2478" spans="1:6" x14ac:dyDescent="0.25">
      <c r="A2478" s="3">
        <v>2020</v>
      </c>
      <c r="B2478" s="1" t="s">
        <v>58</v>
      </c>
      <c r="C2478" s="1" t="s">
        <v>44</v>
      </c>
      <c r="D2478" s="1">
        <v>14407</v>
      </c>
      <c r="E2478" s="1">
        <v>68561</v>
      </c>
      <c r="F2478" s="4" t="s">
        <v>8</v>
      </c>
    </row>
    <row r="2479" spans="1:6" x14ac:dyDescent="0.25">
      <c r="A2479" s="3">
        <v>2020</v>
      </c>
      <c r="B2479" s="1" t="s">
        <v>58</v>
      </c>
      <c r="C2479" s="1" t="s">
        <v>45</v>
      </c>
      <c r="D2479" s="1">
        <v>1572</v>
      </c>
      <c r="E2479" s="1">
        <v>64468</v>
      </c>
      <c r="F2479" s="4" t="s">
        <v>8</v>
      </c>
    </row>
    <row r="2480" spans="1:6" x14ac:dyDescent="0.25">
      <c r="A2480" s="3">
        <v>2020</v>
      </c>
      <c r="B2480" s="1" t="s">
        <v>58</v>
      </c>
      <c r="C2480" s="1" t="s">
        <v>46</v>
      </c>
      <c r="D2480" s="1">
        <v>6087</v>
      </c>
      <c r="E2480" s="1">
        <v>65522</v>
      </c>
      <c r="F2480" s="4" t="s">
        <v>10</v>
      </c>
    </row>
    <row r="2481" spans="1:6" x14ac:dyDescent="0.25">
      <c r="A2481" s="3">
        <v>2020</v>
      </c>
      <c r="B2481" s="1" t="s">
        <v>58</v>
      </c>
      <c r="C2481" s="1" t="s">
        <v>47</v>
      </c>
      <c r="D2481" s="1">
        <v>1084</v>
      </c>
      <c r="E2481" s="1">
        <v>55320</v>
      </c>
      <c r="F2481" s="4" t="s">
        <v>10</v>
      </c>
    </row>
    <row r="2482" spans="1:6" x14ac:dyDescent="0.25">
      <c r="A2482" s="3">
        <v>2020</v>
      </c>
      <c r="B2482" s="1" t="s">
        <v>58</v>
      </c>
      <c r="C2482" s="1" t="s">
        <v>48</v>
      </c>
      <c r="D2482" s="1">
        <v>7051</v>
      </c>
      <c r="E2482" s="1">
        <v>65495</v>
      </c>
      <c r="F2482" s="4" t="s">
        <v>10</v>
      </c>
    </row>
    <row r="2483" spans="1:6" x14ac:dyDescent="0.25">
      <c r="A2483" s="3">
        <v>2020</v>
      </c>
      <c r="B2483" s="1" t="s">
        <v>58</v>
      </c>
      <c r="C2483" s="1" t="s">
        <v>49</v>
      </c>
      <c r="D2483" s="1">
        <v>24758</v>
      </c>
      <c r="E2483" s="1">
        <v>83648</v>
      </c>
      <c r="F2483" s="4" t="s">
        <v>10</v>
      </c>
    </row>
    <row r="2484" spans="1:6" x14ac:dyDescent="0.25">
      <c r="A2484" s="3">
        <v>2020</v>
      </c>
      <c r="B2484" s="1" t="s">
        <v>58</v>
      </c>
      <c r="C2484" s="1" t="s">
        <v>50</v>
      </c>
      <c r="D2484" s="1">
        <v>4386</v>
      </c>
      <c r="E2484" s="1">
        <v>64006</v>
      </c>
      <c r="F2484" s="4" t="s">
        <v>10</v>
      </c>
    </row>
    <row r="2485" spans="1:6" x14ac:dyDescent="0.25">
      <c r="A2485" s="3">
        <v>2020</v>
      </c>
      <c r="B2485" s="1" t="s">
        <v>58</v>
      </c>
      <c r="C2485" s="1" t="s">
        <v>51</v>
      </c>
      <c r="D2485" s="1">
        <v>1108</v>
      </c>
      <c r="E2485" s="1">
        <v>65390</v>
      </c>
      <c r="F2485" s="4" t="s">
        <v>8</v>
      </c>
    </row>
    <row r="2486" spans="1:6" x14ac:dyDescent="0.25">
      <c r="A2486" s="3">
        <v>2020</v>
      </c>
      <c r="B2486" s="1" t="s">
        <v>58</v>
      </c>
      <c r="C2486" s="1" t="s">
        <v>52</v>
      </c>
      <c r="D2486" s="1">
        <v>6750</v>
      </c>
      <c r="E2486" s="1">
        <v>65974</v>
      </c>
      <c r="F2486" s="4" t="s">
        <v>8</v>
      </c>
    </row>
    <row r="2487" spans="1:6" x14ac:dyDescent="0.25">
      <c r="A2487" s="3">
        <v>2020</v>
      </c>
      <c r="B2487" s="1" t="s">
        <v>58</v>
      </c>
      <c r="C2487" s="1" t="s">
        <v>53</v>
      </c>
      <c r="D2487" s="1">
        <v>7798</v>
      </c>
      <c r="E2487" s="1">
        <v>85321</v>
      </c>
      <c r="F2487" s="4" t="s">
        <v>10</v>
      </c>
    </row>
    <row r="2488" spans="1:6" x14ac:dyDescent="0.25">
      <c r="A2488" s="3">
        <v>2020</v>
      </c>
      <c r="B2488" s="1" t="s">
        <v>58</v>
      </c>
      <c r="C2488" s="1" t="s">
        <v>54</v>
      </c>
      <c r="D2488" s="1">
        <v>1268</v>
      </c>
      <c r="E2488" s="1">
        <v>66459</v>
      </c>
      <c r="F2488" s="4" t="s">
        <v>8</v>
      </c>
    </row>
    <row r="2489" spans="1:6" x14ac:dyDescent="0.25">
      <c r="A2489" s="3">
        <v>2020</v>
      </c>
      <c r="B2489" s="1" t="s">
        <v>58</v>
      </c>
      <c r="C2489" s="1" t="s">
        <v>55</v>
      </c>
      <c r="D2489" s="1">
        <v>9432</v>
      </c>
      <c r="E2489" s="1">
        <v>64047</v>
      </c>
      <c r="F2489" s="4" t="s">
        <v>8</v>
      </c>
    </row>
    <row r="2490" spans="1:6" x14ac:dyDescent="0.25">
      <c r="A2490" s="3">
        <v>2020</v>
      </c>
      <c r="B2490" s="1" t="s">
        <v>58</v>
      </c>
      <c r="C2490" s="1" t="s">
        <v>56</v>
      </c>
      <c r="D2490" s="1">
        <v>600</v>
      </c>
      <c r="E2490" s="1">
        <v>73060</v>
      </c>
      <c r="F2490" s="4" t="s">
        <v>10</v>
      </c>
    </row>
    <row r="2491" spans="1:6" x14ac:dyDescent="0.25">
      <c r="A2491" s="3">
        <v>2020</v>
      </c>
      <c r="B2491" s="1" t="s">
        <v>59</v>
      </c>
      <c r="C2491" s="1" t="s">
        <v>7</v>
      </c>
      <c r="D2491" s="1">
        <v>32481</v>
      </c>
      <c r="E2491" s="1">
        <v>47970</v>
      </c>
      <c r="F2491" s="4" t="s">
        <v>10</v>
      </c>
    </row>
    <row r="2492" spans="1:6" x14ac:dyDescent="0.25">
      <c r="A2492" s="3">
        <v>2020</v>
      </c>
      <c r="B2492" s="1" t="s">
        <v>59</v>
      </c>
      <c r="C2492" s="1" t="s">
        <v>9</v>
      </c>
      <c r="D2492" s="1">
        <v>31775</v>
      </c>
      <c r="E2492" s="1">
        <v>52734</v>
      </c>
      <c r="F2492" s="4" t="s">
        <v>8</v>
      </c>
    </row>
    <row r="2493" spans="1:6" x14ac:dyDescent="0.25">
      <c r="A2493" s="3">
        <v>2020</v>
      </c>
      <c r="B2493" s="1" t="s">
        <v>59</v>
      </c>
      <c r="C2493" s="1" t="s">
        <v>11</v>
      </c>
      <c r="D2493" s="1">
        <v>21642</v>
      </c>
      <c r="E2493" s="1">
        <v>47450</v>
      </c>
      <c r="F2493" s="4" t="s">
        <v>8</v>
      </c>
    </row>
    <row r="2494" spans="1:6" x14ac:dyDescent="0.25">
      <c r="A2494" s="3">
        <v>2020</v>
      </c>
      <c r="B2494" s="1" t="s">
        <v>59</v>
      </c>
      <c r="C2494" s="1" t="s">
        <v>12</v>
      </c>
      <c r="D2494" s="1">
        <v>196511</v>
      </c>
      <c r="E2494" s="1">
        <v>58020</v>
      </c>
      <c r="F2494" s="4" t="s">
        <v>10</v>
      </c>
    </row>
    <row r="2495" spans="1:6" x14ac:dyDescent="0.25">
      <c r="A2495" s="3">
        <v>2020</v>
      </c>
      <c r="B2495" s="1" t="s">
        <v>59</v>
      </c>
      <c r="C2495" s="1" t="s">
        <v>13</v>
      </c>
      <c r="D2495" s="1">
        <v>35891</v>
      </c>
      <c r="E2495" s="1">
        <v>56043</v>
      </c>
      <c r="F2495" s="4" t="s">
        <v>8</v>
      </c>
    </row>
    <row r="2496" spans="1:6" x14ac:dyDescent="0.25">
      <c r="A2496" s="3">
        <v>2020</v>
      </c>
      <c r="B2496" s="1" t="s">
        <v>59</v>
      </c>
      <c r="C2496" s="1" t="s">
        <v>14</v>
      </c>
      <c r="D2496" s="1">
        <v>24902</v>
      </c>
      <c r="E2496" s="1">
        <v>57041</v>
      </c>
      <c r="F2496" s="4" t="s">
        <v>10</v>
      </c>
    </row>
    <row r="2497" spans="1:6" x14ac:dyDescent="0.25">
      <c r="A2497" s="3">
        <v>2020</v>
      </c>
      <c r="B2497" s="1" t="s">
        <v>59</v>
      </c>
      <c r="C2497" s="1" t="s">
        <v>15</v>
      </c>
      <c r="D2497" s="1">
        <v>6850</v>
      </c>
      <c r="E2497" s="1">
        <v>46843</v>
      </c>
      <c r="F2497" s="4" t="s">
        <v>8</v>
      </c>
    </row>
    <row r="2498" spans="1:6" x14ac:dyDescent="0.25">
      <c r="A2498" s="3">
        <v>2020</v>
      </c>
      <c r="B2498" s="1" t="s">
        <v>59</v>
      </c>
      <c r="C2498" s="1" t="s">
        <v>16</v>
      </c>
      <c r="D2498" s="1">
        <v>139486</v>
      </c>
      <c r="E2498" s="1">
        <v>50766</v>
      </c>
      <c r="F2498" s="4" t="s">
        <v>8</v>
      </c>
    </row>
    <row r="2499" spans="1:6" x14ac:dyDescent="0.25">
      <c r="A2499" s="3">
        <v>2020</v>
      </c>
      <c r="B2499" s="1" t="s">
        <v>59</v>
      </c>
      <c r="C2499" s="1" t="s">
        <v>17</v>
      </c>
      <c r="D2499" s="1">
        <v>60996</v>
      </c>
      <c r="E2499" s="1">
        <v>55352</v>
      </c>
      <c r="F2499" s="4" t="s">
        <v>10</v>
      </c>
    </row>
    <row r="2500" spans="1:6" x14ac:dyDescent="0.25">
      <c r="A2500" s="3">
        <v>2020</v>
      </c>
      <c r="B2500" s="1" t="s">
        <v>59</v>
      </c>
      <c r="C2500" s="1" t="s">
        <v>18</v>
      </c>
      <c r="D2500" s="1">
        <v>11969</v>
      </c>
      <c r="E2500" s="1">
        <v>45972</v>
      </c>
      <c r="F2500" s="4" t="s">
        <v>10</v>
      </c>
    </row>
    <row r="2501" spans="1:6" x14ac:dyDescent="0.25">
      <c r="A2501" s="3">
        <v>2020</v>
      </c>
      <c r="B2501" s="1" t="s">
        <v>59</v>
      </c>
      <c r="C2501" s="1" t="s">
        <v>19</v>
      </c>
      <c r="D2501" s="1">
        <v>78063</v>
      </c>
      <c r="E2501" s="1">
        <v>57570</v>
      </c>
      <c r="F2501" s="4" t="s">
        <v>8</v>
      </c>
    </row>
    <row r="2502" spans="1:6" x14ac:dyDescent="0.25">
      <c r="A2502" s="3">
        <v>2020</v>
      </c>
      <c r="B2502" s="1" t="s">
        <v>59</v>
      </c>
      <c r="C2502" s="1" t="s">
        <v>20</v>
      </c>
      <c r="D2502" s="1">
        <v>40681</v>
      </c>
      <c r="E2502" s="1">
        <v>48092</v>
      </c>
      <c r="F2502" s="4" t="s">
        <v>8</v>
      </c>
    </row>
    <row r="2503" spans="1:6" x14ac:dyDescent="0.25">
      <c r="A2503" s="3">
        <v>2020</v>
      </c>
      <c r="B2503" s="1" t="s">
        <v>59</v>
      </c>
      <c r="C2503" s="1" t="s">
        <v>21</v>
      </c>
      <c r="D2503" s="1">
        <v>23521</v>
      </c>
      <c r="E2503" s="1">
        <v>46539</v>
      </c>
      <c r="F2503" s="4" t="s">
        <v>10</v>
      </c>
    </row>
    <row r="2504" spans="1:6" x14ac:dyDescent="0.25">
      <c r="A2504" s="3">
        <v>2020</v>
      </c>
      <c r="B2504" s="1" t="s">
        <v>59</v>
      </c>
      <c r="C2504" s="1" t="s">
        <v>22</v>
      </c>
      <c r="D2504" s="1">
        <v>20370</v>
      </c>
      <c r="E2504" s="1">
        <v>48235</v>
      </c>
      <c r="F2504" s="4" t="s">
        <v>10</v>
      </c>
    </row>
    <row r="2505" spans="1:6" x14ac:dyDescent="0.25">
      <c r="A2505" s="3">
        <v>2020</v>
      </c>
      <c r="B2505" s="1" t="s">
        <v>59</v>
      </c>
      <c r="C2505" s="1" t="s">
        <v>23</v>
      </c>
      <c r="D2505" s="1">
        <v>28056</v>
      </c>
      <c r="E2505" s="1">
        <v>48623</v>
      </c>
      <c r="F2505" s="4" t="s">
        <v>10</v>
      </c>
    </row>
    <row r="2506" spans="1:6" x14ac:dyDescent="0.25">
      <c r="A2506" s="3">
        <v>2020</v>
      </c>
      <c r="B2506" s="1" t="s">
        <v>59</v>
      </c>
      <c r="C2506" s="1" t="s">
        <v>24</v>
      </c>
      <c r="D2506" s="1">
        <v>30545</v>
      </c>
      <c r="E2506" s="1">
        <v>48196</v>
      </c>
      <c r="F2506" s="4" t="s">
        <v>10</v>
      </c>
    </row>
    <row r="2507" spans="1:6" x14ac:dyDescent="0.25">
      <c r="A2507" s="3">
        <v>2020</v>
      </c>
      <c r="B2507" s="1" t="s">
        <v>59</v>
      </c>
      <c r="C2507" s="1" t="s">
        <v>25</v>
      </c>
      <c r="D2507" s="1">
        <v>10761</v>
      </c>
      <c r="E2507" s="1">
        <v>43589</v>
      </c>
      <c r="F2507" s="4" t="s">
        <v>10</v>
      </c>
    </row>
    <row r="2508" spans="1:6" x14ac:dyDescent="0.25">
      <c r="A2508" s="3">
        <v>2020</v>
      </c>
      <c r="B2508" s="1" t="s">
        <v>59</v>
      </c>
      <c r="C2508" s="1" t="s">
        <v>26</v>
      </c>
      <c r="D2508" s="1">
        <v>32767</v>
      </c>
      <c r="E2508" s="1">
        <v>52648</v>
      </c>
      <c r="F2508" s="4" t="s">
        <v>8</v>
      </c>
    </row>
    <row r="2509" spans="1:6" x14ac:dyDescent="0.25">
      <c r="A2509" s="3">
        <v>2020</v>
      </c>
      <c r="B2509" s="1" t="s">
        <v>59</v>
      </c>
      <c r="C2509" s="1" t="s">
        <v>27</v>
      </c>
      <c r="D2509" s="1">
        <v>42171</v>
      </c>
      <c r="E2509" s="1">
        <v>58937</v>
      </c>
      <c r="F2509" s="4" t="s">
        <v>8</v>
      </c>
    </row>
    <row r="2510" spans="1:6" x14ac:dyDescent="0.25">
      <c r="A2510" s="3">
        <v>2020</v>
      </c>
      <c r="B2510" s="1" t="s">
        <v>59</v>
      </c>
      <c r="C2510" s="1" t="s">
        <v>28</v>
      </c>
      <c r="D2510" s="1">
        <v>52459</v>
      </c>
      <c r="E2510" s="1">
        <v>53200</v>
      </c>
      <c r="F2510" s="4" t="s">
        <v>10</v>
      </c>
    </row>
    <row r="2511" spans="1:6" x14ac:dyDescent="0.25">
      <c r="A2511" s="3">
        <v>2020</v>
      </c>
      <c r="B2511" s="1" t="s">
        <v>59</v>
      </c>
      <c r="C2511" s="1" t="s">
        <v>29</v>
      </c>
      <c r="D2511" s="1">
        <v>37272</v>
      </c>
      <c r="E2511" s="1">
        <v>55570</v>
      </c>
      <c r="F2511" s="4" t="s">
        <v>8</v>
      </c>
    </row>
    <row r="2512" spans="1:6" x14ac:dyDescent="0.25">
      <c r="A2512" s="3">
        <v>2020</v>
      </c>
      <c r="B2512" s="1" t="s">
        <v>59</v>
      </c>
      <c r="C2512" s="1" t="s">
        <v>30</v>
      </c>
      <c r="D2512" s="1">
        <v>19763</v>
      </c>
      <c r="E2512" s="1">
        <v>42497</v>
      </c>
      <c r="F2512" s="4" t="s">
        <v>8</v>
      </c>
    </row>
    <row r="2513" spans="1:6" x14ac:dyDescent="0.25">
      <c r="A2513" s="3">
        <v>2020</v>
      </c>
      <c r="B2513" s="1" t="s">
        <v>59</v>
      </c>
      <c r="C2513" s="1" t="s">
        <v>31</v>
      </c>
      <c r="D2513" s="1">
        <v>38808</v>
      </c>
      <c r="E2513" s="1">
        <v>48469</v>
      </c>
      <c r="F2513" s="4" t="s">
        <v>10</v>
      </c>
    </row>
    <row r="2514" spans="1:6" x14ac:dyDescent="0.25">
      <c r="A2514" s="3">
        <v>2020</v>
      </c>
      <c r="B2514" s="1" t="s">
        <v>59</v>
      </c>
      <c r="C2514" s="1" t="s">
        <v>32</v>
      </c>
      <c r="D2514" s="1">
        <v>9250</v>
      </c>
      <c r="E2514" s="1">
        <v>45170</v>
      </c>
      <c r="F2514" s="4" t="s">
        <v>10</v>
      </c>
    </row>
    <row r="2515" spans="1:6" x14ac:dyDescent="0.25">
      <c r="A2515" s="3">
        <v>2020</v>
      </c>
      <c r="B2515" s="1" t="s">
        <v>59</v>
      </c>
      <c r="C2515" s="1" t="s">
        <v>33</v>
      </c>
      <c r="D2515" s="1">
        <v>14923</v>
      </c>
      <c r="E2515" s="1">
        <v>45891</v>
      </c>
      <c r="F2515" s="4" t="s">
        <v>8</v>
      </c>
    </row>
    <row r="2516" spans="1:6" x14ac:dyDescent="0.25">
      <c r="A2516" s="3">
        <v>2020</v>
      </c>
      <c r="B2516" s="1" t="s">
        <v>59</v>
      </c>
      <c r="C2516" s="1" t="s">
        <v>34</v>
      </c>
      <c r="D2516" s="1">
        <v>15829</v>
      </c>
      <c r="E2516" s="1">
        <v>50190</v>
      </c>
      <c r="F2516" s="4" t="s">
        <v>8</v>
      </c>
    </row>
    <row r="2517" spans="1:6" x14ac:dyDescent="0.25">
      <c r="A2517" s="3">
        <v>2020</v>
      </c>
      <c r="B2517" s="1" t="s">
        <v>59</v>
      </c>
      <c r="C2517" s="1" t="s">
        <v>35</v>
      </c>
      <c r="D2517" s="1">
        <v>12509</v>
      </c>
      <c r="E2517" s="1">
        <v>53777</v>
      </c>
      <c r="F2517" s="4" t="s">
        <v>10</v>
      </c>
    </row>
    <row r="2518" spans="1:6" x14ac:dyDescent="0.25">
      <c r="A2518" s="3">
        <v>2020</v>
      </c>
      <c r="B2518" s="1" t="s">
        <v>59</v>
      </c>
      <c r="C2518" s="1" t="s">
        <v>36</v>
      </c>
      <c r="D2518" s="1">
        <v>54238</v>
      </c>
      <c r="E2518" s="1">
        <v>59723</v>
      </c>
      <c r="F2518" s="4" t="s">
        <v>8</v>
      </c>
    </row>
    <row r="2519" spans="1:6" x14ac:dyDescent="0.25">
      <c r="A2519" s="3">
        <v>2020</v>
      </c>
      <c r="B2519" s="1" t="s">
        <v>59</v>
      </c>
      <c r="C2519" s="1" t="s">
        <v>37</v>
      </c>
      <c r="D2519" s="1">
        <v>10758</v>
      </c>
      <c r="E2519" s="1">
        <v>44078</v>
      </c>
      <c r="F2519" s="4" t="s">
        <v>10</v>
      </c>
    </row>
    <row r="2520" spans="1:6" x14ac:dyDescent="0.25">
      <c r="A2520" s="3">
        <v>2020</v>
      </c>
      <c r="B2520" s="1" t="s">
        <v>59</v>
      </c>
      <c r="C2520" s="1" t="s">
        <v>38</v>
      </c>
      <c r="D2520" s="1">
        <v>123741</v>
      </c>
      <c r="E2520" s="1">
        <v>57832</v>
      </c>
      <c r="F2520" s="4" t="s">
        <v>8</v>
      </c>
    </row>
    <row r="2521" spans="1:6" x14ac:dyDescent="0.25">
      <c r="A2521" s="3">
        <v>2020</v>
      </c>
      <c r="B2521" s="1" t="s">
        <v>59</v>
      </c>
      <c r="C2521" s="1" t="s">
        <v>39</v>
      </c>
      <c r="D2521" s="1">
        <v>61525</v>
      </c>
      <c r="E2521" s="1">
        <v>49092</v>
      </c>
      <c r="F2521" s="4" t="s">
        <v>8</v>
      </c>
    </row>
    <row r="2522" spans="1:6" x14ac:dyDescent="0.25">
      <c r="A2522" s="3">
        <v>2020</v>
      </c>
      <c r="B2522" s="1" t="s">
        <v>59</v>
      </c>
      <c r="C2522" s="1" t="s">
        <v>40</v>
      </c>
      <c r="D2522" s="1">
        <v>7753</v>
      </c>
      <c r="E2522" s="1">
        <v>55819</v>
      </c>
      <c r="F2522" s="4" t="s">
        <v>10</v>
      </c>
    </row>
    <row r="2523" spans="1:6" x14ac:dyDescent="0.25">
      <c r="A2523" s="3">
        <v>2020</v>
      </c>
      <c r="B2523" s="1" t="s">
        <v>59</v>
      </c>
      <c r="C2523" s="1" t="s">
        <v>41</v>
      </c>
      <c r="D2523" s="1">
        <v>68615</v>
      </c>
      <c r="E2523" s="1">
        <v>50247</v>
      </c>
      <c r="F2523" s="4" t="s">
        <v>10</v>
      </c>
    </row>
    <row r="2524" spans="1:6" x14ac:dyDescent="0.25">
      <c r="A2524" s="3">
        <v>2020</v>
      </c>
      <c r="B2524" s="1" t="s">
        <v>59</v>
      </c>
      <c r="C2524" s="1" t="s">
        <v>42</v>
      </c>
      <c r="D2524" s="1">
        <v>23748</v>
      </c>
      <c r="E2524" s="1">
        <v>47554</v>
      </c>
      <c r="F2524" s="4" t="s">
        <v>8</v>
      </c>
    </row>
    <row r="2525" spans="1:6" x14ac:dyDescent="0.25">
      <c r="A2525" s="3">
        <v>2020</v>
      </c>
      <c r="B2525" s="1" t="s">
        <v>59</v>
      </c>
      <c r="C2525" s="1" t="s">
        <v>43</v>
      </c>
      <c r="D2525" s="1">
        <v>26503</v>
      </c>
      <c r="E2525" s="1">
        <v>50347</v>
      </c>
      <c r="F2525" s="4" t="s">
        <v>8</v>
      </c>
    </row>
    <row r="2526" spans="1:6" x14ac:dyDescent="0.25">
      <c r="A2526" s="3">
        <v>2020</v>
      </c>
      <c r="B2526" s="1" t="s">
        <v>59</v>
      </c>
      <c r="C2526" s="1" t="s">
        <v>44</v>
      </c>
      <c r="D2526" s="1">
        <v>74845</v>
      </c>
      <c r="E2526" s="1">
        <v>51000</v>
      </c>
      <c r="F2526" s="4" t="s">
        <v>10</v>
      </c>
    </row>
    <row r="2527" spans="1:6" x14ac:dyDescent="0.25">
      <c r="A2527" s="3">
        <v>2020</v>
      </c>
      <c r="B2527" s="1" t="s">
        <v>59</v>
      </c>
      <c r="C2527" s="1" t="s">
        <v>45</v>
      </c>
      <c r="D2527" s="1">
        <v>7658</v>
      </c>
      <c r="E2527" s="1">
        <v>49902</v>
      </c>
      <c r="F2527" s="4" t="s">
        <v>10</v>
      </c>
    </row>
    <row r="2528" spans="1:6" x14ac:dyDescent="0.25">
      <c r="A2528" s="3">
        <v>2020</v>
      </c>
      <c r="B2528" s="1" t="s">
        <v>59</v>
      </c>
      <c r="C2528" s="1" t="s">
        <v>46</v>
      </c>
      <c r="D2528" s="1">
        <v>30013</v>
      </c>
      <c r="E2528" s="1">
        <v>45429</v>
      </c>
      <c r="F2528" s="4" t="s">
        <v>10</v>
      </c>
    </row>
    <row r="2529" spans="1:6" x14ac:dyDescent="0.25">
      <c r="A2529" s="3">
        <v>2020</v>
      </c>
      <c r="B2529" s="1" t="s">
        <v>59</v>
      </c>
      <c r="C2529" s="1" t="s">
        <v>47</v>
      </c>
      <c r="D2529" s="1">
        <v>8059</v>
      </c>
      <c r="E2529" s="1">
        <v>45650</v>
      </c>
      <c r="F2529" s="4" t="s">
        <v>10</v>
      </c>
    </row>
    <row r="2530" spans="1:6" x14ac:dyDescent="0.25">
      <c r="A2530" s="3">
        <v>2020</v>
      </c>
      <c r="B2530" s="1" t="s">
        <v>59</v>
      </c>
      <c r="C2530" s="1" t="s">
        <v>48</v>
      </c>
      <c r="D2530" s="1">
        <v>40040</v>
      </c>
      <c r="E2530" s="1">
        <v>52137</v>
      </c>
      <c r="F2530" s="4" t="s">
        <v>10</v>
      </c>
    </row>
    <row r="2531" spans="1:6" x14ac:dyDescent="0.25">
      <c r="A2531" s="3">
        <v>2020</v>
      </c>
      <c r="B2531" s="1" t="s">
        <v>59</v>
      </c>
      <c r="C2531" s="1" t="s">
        <v>49</v>
      </c>
      <c r="D2531" s="1">
        <v>147447</v>
      </c>
      <c r="E2531" s="1">
        <v>58337</v>
      </c>
      <c r="F2531" s="4" t="s">
        <v>8</v>
      </c>
    </row>
    <row r="2532" spans="1:6" x14ac:dyDescent="0.25">
      <c r="A2532" s="3">
        <v>2020</v>
      </c>
      <c r="B2532" s="1" t="s">
        <v>59</v>
      </c>
      <c r="C2532" s="1" t="s">
        <v>50</v>
      </c>
      <c r="D2532" s="1">
        <v>19531</v>
      </c>
      <c r="E2532" s="1">
        <v>50163</v>
      </c>
      <c r="F2532" s="4" t="s">
        <v>8</v>
      </c>
    </row>
    <row r="2533" spans="1:6" x14ac:dyDescent="0.25">
      <c r="A2533" s="3">
        <v>2020</v>
      </c>
      <c r="B2533" s="1" t="s">
        <v>59</v>
      </c>
      <c r="C2533" s="1" t="s">
        <v>51</v>
      </c>
      <c r="D2533" s="1">
        <v>5084</v>
      </c>
      <c r="E2533" s="1">
        <v>46351</v>
      </c>
      <c r="F2533" s="4" t="s">
        <v>10</v>
      </c>
    </row>
    <row r="2534" spans="1:6" x14ac:dyDescent="0.25">
      <c r="A2534" s="3">
        <v>2020</v>
      </c>
      <c r="B2534" s="1" t="s">
        <v>59</v>
      </c>
      <c r="C2534" s="1" t="s">
        <v>52</v>
      </c>
      <c r="D2534" s="1">
        <v>43180</v>
      </c>
      <c r="E2534" s="1">
        <v>49886</v>
      </c>
      <c r="F2534" s="4" t="s">
        <v>8</v>
      </c>
    </row>
    <row r="2535" spans="1:6" x14ac:dyDescent="0.25">
      <c r="A2535" s="3">
        <v>2020</v>
      </c>
      <c r="B2535" s="1" t="s">
        <v>59</v>
      </c>
      <c r="C2535" s="1" t="s">
        <v>53</v>
      </c>
      <c r="D2535" s="1">
        <v>39324</v>
      </c>
      <c r="E2535" s="1">
        <v>69994</v>
      </c>
      <c r="F2535" s="4" t="s">
        <v>8</v>
      </c>
    </row>
    <row r="2536" spans="1:6" x14ac:dyDescent="0.25">
      <c r="A2536" s="3">
        <v>2020</v>
      </c>
      <c r="B2536" s="1" t="s">
        <v>59</v>
      </c>
      <c r="C2536" s="1" t="s">
        <v>54</v>
      </c>
      <c r="D2536" s="1">
        <v>10925</v>
      </c>
      <c r="E2536" s="1">
        <v>44698</v>
      </c>
      <c r="F2536" s="4" t="s">
        <v>10</v>
      </c>
    </row>
    <row r="2537" spans="1:6" x14ac:dyDescent="0.25">
      <c r="A2537" s="3">
        <v>2020</v>
      </c>
      <c r="B2537" s="1" t="s">
        <v>59</v>
      </c>
      <c r="C2537" s="1" t="s">
        <v>55</v>
      </c>
      <c r="D2537" s="1">
        <v>36496</v>
      </c>
      <c r="E2537" s="1">
        <v>47512</v>
      </c>
      <c r="F2537" s="4" t="s">
        <v>10</v>
      </c>
    </row>
    <row r="2538" spans="1:6" x14ac:dyDescent="0.25">
      <c r="A2538" s="3">
        <v>2020</v>
      </c>
      <c r="B2538" s="1" t="s">
        <v>59</v>
      </c>
      <c r="C2538" s="1" t="s">
        <v>56</v>
      </c>
      <c r="D2538" s="1">
        <v>4830</v>
      </c>
      <c r="E2538" s="1">
        <v>48737</v>
      </c>
      <c r="F2538" s="4" t="s">
        <v>8</v>
      </c>
    </row>
    <row r="2539" spans="1:6" x14ac:dyDescent="0.25">
      <c r="A2539" s="3">
        <v>2020</v>
      </c>
      <c r="B2539" s="1" t="s">
        <v>60</v>
      </c>
      <c r="C2539" s="1" t="s">
        <v>7</v>
      </c>
      <c r="D2539" s="1">
        <v>2168</v>
      </c>
      <c r="E2539" s="1">
        <v>66025</v>
      </c>
      <c r="F2539" s="4" t="s">
        <v>8</v>
      </c>
    </row>
    <row r="2540" spans="1:6" x14ac:dyDescent="0.25">
      <c r="A2540" s="3">
        <v>2020</v>
      </c>
      <c r="B2540" s="1" t="s">
        <v>60</v>
      </c>
      <c r="C2540" s="1" t="s">
        <v>9</v>
      </c>
      <c r="D2540" s="1">
        <v>3113</v>
      </c>
      <c r="E2540" s="1">
        <v>81499</v>
      </c>
      <c r="F2540" s="4" t="s">
        <v>10</v>
      </c>
    </row>
    <row r="2541" spans="1:6" x14ac:dyDescent="0.25">
      <c r="A2541" s="3">
        <v>2020</v>
      </c>
      <c r="B2541" s="1" t="s">
        <v>60</v>
      </c>
      <c r="C2541" s="1" t="s">
        <v>11</v>
      </c>
      <c r="D2541" s="1">
        <v>1210</v>
      </c>
      <c r="E2541" s="1">
        <v>59828</v>
      </c>
      <c r="F2541" s="4" t="s">
        <v>8</v>
      </c>
    </row>
    <row r="2542" spans="1:6" x14ac:dyDescent="0.25">
      <c r="A2542" s="3">
        <v>2020</v>
      </c>
      <c r="B2542" s="1" t="s">
        <v>60</v>
      </c>
      <c r="C2542" s="1" t="s">
        <v>12</v>
      </c>
      <c r="D2542" s="1">
        <v>26592</v>
      </c>
      <c r="E2542" s="1">
        <v>194173</v>
      </c>
      <c r="F2542" s="4" t="s">
        <v>10</v>
      </c>
    </row>
    <row r="2543" spans="1:6" x14ac:dyDescent="0.25">
      <c r="A2543" s="3">
        <v>2020</v>
      </c>
      <c r="B2543" s="1" t="s">
        <v>60</v>
      </c>
      <c r="C2543" s="1" t="s">
        <v>13</v>
      </c>
      <c r="D2543" s="1">
        <v>4173</v>
      </c>
      <c r="E2543" s="1">
        <v>106735</v>
      </c>
      <c r="F2543" s="4" t="s">
        <v>8</v>
      </c>
    </row>
    <row r="2544" spans="1:6" x14ac:dyDescent="0.25">
      <c r="A2544" s="3">
        <v>2020</v>
      </c>
      <c r="B2544" s="1" t="s">
        <v>60</v>
      </c>
      <c r="C2544" s="1" t="s">
        <v>14</v>
      </c>
      <c r="D2544" s="1">
        <v>2306</v>
      </c>
      <c r="E2544" s="1">
        <v>116642</v>
      </c>
      <c r="F2544" s="4" t="s">
        <v>8</v>
      </c>
    </row>
    <row r="2545" spans="1:6" x14ac:dyDescent="0.25">
      <c r="A2545" s="3">
        <v>2020</v>
      </c>
      <c r="B2545" s="1" t="s">
        <v>60</v>
      </c>
      <c r="C2545" s="1" t="s">
        <v>15</v>
      </c>
      <c r="D2545" s="1">
        <v>433</v>
      </c>
      <c r="E2545" s="1">
        <v>71782</v>
      </c>
      <c r="F2545" s="4" t="s">
        <v>10</v>
      </c>
    </row>
    <row r="2546" spans="1:6" x14ac:dyDescent="0.25">
      <c r="A2546" s="3">
        <v>2020</v>
      </c>
      <c r="B2546" s="1" t="s">
        <v>60</v>
      </c>
      <c r="C2546" s="1" t="s">
        <v>16</v>
      </c>
      <c r="D2546" s="1">
        <v>11205</v>
      </c>
      <c r="E2546" s="1">
        <v>87168</v>
      </c>
      <c r="F2546" s="4" t="s">
        <v>10</v>
      </c>
    </row>
    <row r="2547" spans="1:6" x14ac:dyDescent="0.25">
      <c r="A2547" s="3">
        <v>2020</v>
      </c>
      <c r="B2547" s="1" t="s">
        <v>60</v>
      </c>
      <c r="C2547" s="1" t="s">
        <v>17</v>
      </c>
      <c r="D2547" s="1">
        <v>5113</v>
      </c>
      <c r="E2547" s="1">
        <v>102613</v>
      </c>
      <c r="F2547" s="4" t="s">
        <v>8</v>
      </c>
    </row>
    <row r="2548" spans="1:6" x14ac:dyDescent="0.25">
      <c r="A2548" s="3">
        <v>2020</v>
      </c>
      <c r="B2548" s="1" t="s">
        <v>60</v>
      </c>
      <c r="C2548" s="1" t="s">
        <v>18</v>
      </c>
      <c r="D2548" s="1">
        <v>1223</v>
      </c>
      <c r="E2548" s="1">
        <v>58761</v>
      </c>
      <c r="F2548" s="4" t="s">
        <v>8</v>
      </c>
    </row>
    <row r="2549" spans="1:6" x14ac:dyDescent="0.25">
      <c r="A2549" s="3">
        <v>2020</v>
      </c>
      <c r="B2549" s="1" t="s">
        <v>60</v>
      </c>
      <c r="C2549" s="1" t="s">
        <v>19</v>
      </c>
      <c r="D2549" s="1">
        <v>6688</v>
      </c>
      <c r="E2549" s="1">
        <v>97164</v>
      </c>
      <c r="F2549" s="4" t="s">
        <v>10</v>
      </c>
    </row>
    <row r="2550" spans="1:6" x14ac:dyDescent="0.25">
      <c r="A2550" s="3">
        <v>2020</v>
      </c>
      <c r="B2550" s="1" t="s">
        <v>60</v>
      </c>
      <c r="C2550" s="1" t="s">
        <v>20</v>
      </c>
      <c r="D2550" s="1">
        <v>2123</v>
      </c>
      <c r="E2550" s="1">
        <v>66371</v>
      </c>
      <c r="F2550" s="4" t="s">
        <v>10</v>
      </c>
    </row>
    <row r="2551" spans="1:6" x14ac:dyDescent="0.25">
      <c r="A2551" s="3">
        <v>2020</v>
      </c>
      <c r="B2551" s="1" t="s">
        <v>60</v>
      </c>
      <c r="C2551" s="1" t="s">
        <v>21</v>
      </c>
      <c r="D2551" s="1">
        <v>1742</v>
      </c>
      <c r="E2551" s="1">
        <v>64519</v>
      </c>
      <c r="F2551" s="4" t="s">
        <v>10</v>
      </c>
    </row>
    <row r="2552" spans="1:6" x14ac:dyDescent="0.25">
      <c r="A2552" s="3">
        <v>2020</v>
      </c>
      <c r="B2552" s="1" t="s">
        <v>60</v>
      </c>
      <c r="C2552" s="1" t="s">
        <v>22</v>
      </c>
      <c r="D2552" s="1">
        <v>1308</v>
      </c>
      <c r="E2552" s="1">
        <v>69399</v>
      </c>
      <c r="F2552" s="4" t="s">
        <v>10</v>
      </c>
    </row>
    <row r="2553" spans="1:6" x14ac:dyDescent="0.25">
      <c r="A2553" s="3">
        <v>2020</v>
      </c>
      <c r="B2553" s="1" t="s">
        <v>60</v>
      </c>
      <c r="C2553" s="1" t="s">
        <v>23</v>
      </c>
      <c r="D2553" s="1">
        <v>1785</v>
      </c>
      <c r="E2553" s="1">
        <v>60629</v>
      </c>
      <c r="F2553" s="4" t="s">
        <v>10</v>
      </c>
    </row>
    <row r="2554" spans="1:6" x14ac:dyDescent="0.25">
      <c r="A2554" s="3">
        <v>2020</v>
      </c>
      <c r="B2554" s="1" t="s">
        <v>60</v>
      </c>
      <c r="C2554" s="1" t="s">
        <v>24</v>
      </c>
      <c r="D2554" s="1">
        <v>1716</v>
      </c>
      <c r="E2554" s="1">
        <v>64223</v>
      </c>
      <c r="F2554" s="4" t="s">
        <v>8</v>
      </c>
    </row>
    <row r="2555" spans="1:6" x14ac:dyDescent="0.25">
      <c r="A2555" s="3">
        <v>2020</v>
      </c>
      <c r="B2555" s="1" t="s">
        <v>60</v>
      </c>
      <c r="C2555" s="1" t="s">
        <v>25</v>
      </c>
      <c r="D2555" s="1">
        <v>849</v>
      </c>
      <c r="E2555" s="1">
        <v>60502</v>
      </c>
      <c r="F2555" s="4" t="s">
        <v>8</v>
      </c>
    </row>
    <row r="2556" spans="1:6" x14ac:dyDescent="0.25">
      <c r="A2556" s="3">
        <v>2020</v>
      </c>
      <c r="B2556" s="1" t="s">
        <v>60</v>
      </c>
      <c r="C2556" s="1" t="s">
        <v>26</v>
      </c>
      <c r="D2556" s="1">
        <v>2737</v>
      </c>
      <c r="E2556" s="1">
        <v>98844</v>
      </c>
      <c r="F2556" s="4" t="s">
        <v>10</v>
      </c>
    </row>
    <row r="2557" spans="1:6" x14ac:dyDescent="0.25">
      <c r="A2557" s="3">
        <v>2020</v>
      </c>
      <c r="B2557" s="1" t="s">
        <v>60</v>
      </c>
      <c r="C2557" s="1" t="s">
        <v>27</v>
      </c>
      <c r="D2557" s="1">
        <v>5379</v>
      </c>
      <c r="E2557" s="1">
        <v>129118</v>
      </c>
      <c r="F2557" s="4" t="s">
        <v>8</v>
      </c>
    </row>
    <row r="2558" spans="1:6" x14ac:dyDescent="0.25">
      <c r="A2558" s="3">
        <v>2020</v>
      </c>
      <c r="B2558" s="1" t="s">
        <v>60</v>
      </c>
      <c r="C2558" s="1" t="s">
        <v>28</v>
      </c>
      <c r="D2558" s="1">
        <v>6287</v>
      </c>
      <c r="E2558" s="1">
        <v>79556</v>
      </c>
      <c r="F2558" s="4" t="s">
        <v>8</v>
      </c>
    </row>
    <row r="2559" spans="1:6" x14ac:dyDescent="0.25">
      <c r="A2559" s="3">
        <v>2020</v>
      </c>
      <c r="B2559" s="1" t="s">
        <v>60</v>
      </c>
      <c r="C2559" s="1" t="s">
        <v>29</v>
      </c>
      <c r="D2559" s="1">
        <v>3977</v>
      </c>
      <c r="E2559" s="1">
        <v>84903</v>
      </c>
      <c r="F2559" s="4" t="s">
        <v>10</v>
      </c>
    </row>
    <row r="2560" spans="1:6" x14ac:dyDescent="0.25">
      <c r="A2560" s="3">
        <v>2020</v>
      </c>
      <c r="B2560" s="1" t="s">
        <v>60</v>
      </c>
      <c r="C2560" s="1" t="s">
        <v>30</v>
      </c>
      <c r="D2560" s="1">
        <v>940</v>
      </c>
      <c r="E2560" s="1">
        <v>55173</v>
      </c>
      <c r="F2560" s="4" t="s">
        <v>10</v>
      </c>
    </row>
    <row r="2561" spans="1:6" x14ac:dyDescent="0.25">
      <c r="A2561" s="3">
        <v>2020</v>
      </c>
      <c r="B2561" s="1" t="s">
        <v>60</v>
      </c>
      <c r="C2561" s="1" t="s">
        <v>31</v>
      </c>
      <c r="D2561" s="1">
        <v>3049</v>
      </c>
      <c r="E2561" s="1">
        <v>87842</v>
      </c>
      <c r="F2561" s="4" t="s">
        <v>8</v>
      </c>
    </row>
    <row r="2562" spans="1:6" x14ac:dyDescent="0.25">
      <c r="A2562" s="3">
        <v>2020</v>
      </c>
      <c r="B2562" s="1" t="s">
        <v>60</v>
      </c>
      <c r="C2562" s="1" t="s">
        <v>32</v>
      </c>
      <c r="D2562" s="1">
        <v>801</v>
      </c>
      <c r="E2562" s="1">
        <v>60475</v>
      </c>
      <c r="F2562" s="4" t="s">
        <v>8</v>
      </c>
    </row>
    <row r="2563" spans="1:6" x14ac:dyDescent="0.25">
      <c r="A2563" s="3">
        <v>2020</v>
      </c>
      <c r="B2563" s="1" t="s">
        <v>60</v>
      </c>
      <c r="C2563" s="1" t="s">
        <v>33</v>
      </c>
      <c r="D2563" s="1">
        <v>973</v>
      </c>
      <c r="E2563" s="1">
        <v>70407</v>
      </c>
      <c r="F2563" s="4" t="s">
        <v>10</v>
      </c>
    </row>
    <row r="2564" spans="1:6" x14ac:dyDescent="0.25">
      <c r="A2564" s="3">
        <v>2020</v>
      </c>
      <c r="B2564" s="1" t="s">
        <v>60</v>
      </c>
      <c r="C2564" s="1" t="s">
        <v>34</v>
      </c>
      <c r="D2564" s="1">
        <v>1541</v>
      </c>
      <c r="E2564" s="1">
        <v>76292</v>
      </c>
      <c r="F2564" s="4" t="s">
        <v>8</v>
      </c>
    </row>
    <row r="2565" spans="1:6" x14ac:dyDescent="0.25">
      <c r="A2565" s="3">
        <v>2022</v>
      </c>
      <c r="B2565" s="1" t="s">
        <v>62</v>
      </c>
      <c r="C2565" s="1" t="s">
        <v>12</v>
      </c>
      <c r="D2565" s="1">
        <v>5876</v>
      </c>
      <c r="E2565" s="1">
        <v>69709</v>
      </c>
      <c r="F2565" s="4" t="s">
        <v>10</v>
      </c>
    </row>
    <row r="2566" spans="1:6" x14ac:dyDescent="0.25">
      <c r="A2566" s="3">
        <v>2022</v>
      </c>
      <c r="B2566" s="1" t="s">
        <v>62</v>
      </c>
      <c r="C2566" s="1" t="s">
        <v>66</v>
      </c>
      <c r="D2566" s="1">
        <v>32595</v>
      </c>
      <c r="E2566" s="1">
        <v>72460</v>
      </c>
      <c r="F2566" s="4" t="s">
        <v>8</v>
      </c>
    </row>
    <row r="2567" spans="1:6" x14ac:dyDescent="0.25">
      <c r="A2567" s="3">
        <v>2022</v>
      </c>
      <c r="B2567" s="1" t="s">
        <v>62</v>
      </c>
      <c r="C2567" s="1" t="s">
        <v>49</v>
      </c>
      <c r="D2567" s="1">
        <v>146639</v>
      </c>
      <c r="E2567" s="1">
        <v>87123</v>
      </c>
      <c r="F2567" s="4" t="s">
        <v>8</v>
      </c>
    </row>
    <row r="2568" spans="1:6" x14ac:dyDescent="0.25">
      <c r="A2568" s="3">
        <v>2022</v>
      </c>
      <c r="B2568" s="1" t="s">
        <v>62</v>
      </c>
      <c r="C2568" s="1" t="s">
        <v>12</v>
      </c>
      <c r="D2568" s="1">
        <v>25941</v>
      </c>
      <c r="E2568" s="1">
        <v>74355</v>
      </c>
      <c r="F2568" s="4" t="s">
        <v>10</v>
      </c>
    </row>
    <row r="2569" spans="1:6" x14ac:dyDescent="0.25">
      <c r="A2569" s="3">
        <v>2022</v>
      </c>
      <c r="B2569" s="1" t="s">
        <v>62</v>
      </c>
      <c r="C2569" s="1" t="s">
        <v>66</v>
      </c>
      <c r="D2569" s="1">
        <v>6346</v>
      </c>
      <c r="E2569" s="1">
        <v>80442</v>
      </c>
      <c r="F2569" s="4" t="s">
        <v>10</v>
      </c>
    </row>
    <row r="2570" spans="1:6" x14ac:dyDescent="0.25">
      <c r="A2570" s="3">
        <v>2022</v>
      </c>
      <c r="B2570" s="1" t="s">
        <v>62</v>
      </c>
      <c r="C2570" s="1" t="s">
        <v>49</v>
      </c>
      <c r="D2570" s="1">
        <v>60099</v>
      </c>
      <c r="E2570" s="1">
        <v>102046</v>
      </c>
      <c r="F2570" s="4" t="s">
        <v>8</v>
      </c>
    </row>
    <row r="2571" spans="1:6" x14ac:dyDescent="0.25">
      <c r="A2571" s="3">
        <v>2022</v>
      </c>
      <c r="B2571" s="1" t="s">
        <v>62</v>
      </c>
      <c r="C2571" s="1" t="s">
        <v>12</v>
      </c>
      <c r="D2571" s="1">
        <v>43094</v>
      </c>
      <c r="E2571" s="1">
        <v>98279</v>
      </c>
      <c r="F2571" s="4" t="s">
        <v>8</v>
      </c>
    </row>
    <row r="2572" spans="1:6" x14ac:dyDescent="0.25">
      <c r="A2572" s="3">
        <v>2022</v>
      </c>
      <c r="B2572" s="1" t="s">
        <v>62</v>
      </c>
      <c r="C2572" s="1" t="s">
        <v>66</v>
      </c>
      <c r="D2572" s="1">
        <v>8599</v>
      </c>
      <c r="E2572" s="1">
        <v>59557</v>
      </c>
      <c r="F2572" s="4" t="s">
        <v>10</v>
      </c>
    </row>
    <row r="2573" spans="1:6" x14ac:dyDescent="0.25">
      <c r="A2573" s="3">
        <v>2022</v>
      </c>
      <c r="B2573" s="1" t="s">
        <v>62</v>
      </c>
      <c r="C2573" s="1" t="s">
        <v>49</v>
      </c>
      <c r="D2573" s="1">
        <v>27048</v>
      </c>
      <c r="E2573" s="1">
        <v>73254</v>
      </c>
      <c r="F2573" s="4" t="s">
        <v>10</v>
      </c>
    </row>
    <row r="2574" spans="1:6" x14ac:dyDescent="0.25">
      <c r="A2574" s="3">
        <v>2022</v>
      </c>
      <c r="B2574" s="1" t="s">
        <v>62</v>
      </c>
      <c r="C2574" s="1" t="s">
        <v>12</v>
      </c>
      <c r="D2574" s="1">
        <v>4986</v>
      </c>
      <c r="E2574" s="1">
        <v>66233</v>
      </c>
      <c r="F2574" s="4" t="s">
        <v>10</v>
      </c>
    </row>
    <row r="2575" spans="1:6" x14ac:dyDescent="0.25">
      <c r="A2575" s="3">
        <v>2022</v>
      </c>
      <c r="B2575" s="1" t="s">
        <v>63</v>
      </c>
      <c r="C2575" s="1" t="s">
        <v>66</v>
      </c>
      <c r="D2575" s="1">
        <v>15859</v>
      </c>
      <c r="E2575" s="1">
        <v>57193</v>
      </c>
      <c r="F2575" s="4" t="s">
        <v>10</v>
      </c>
    </row>
    <row r="2576" spans="1:6" x14ac:dyDescent="0.25">
      <c r="A2576" s="3">
        <v>2022</v>
      </c>
      <c r="B2576" s="1" t="s">
        <v>63</v>
      </c>
      <c r="C2576" s="1" t="s">
        <v>49</v>
      </c>
      <c r="D2576" s="1">
        <v>20727</v>
      </c>
      <c r="E2576" s="1">
        <v>62159</v>
      </c>
      <c r="F2576" s="4" t="s">
        <v>10</v>
      </c>
    </row>
    <row r="2577" spans="1:6" x14ac:dyDescent="0.25">
      <c r="A2577" s="3">
        <v>2022</v>
      </c>
      <c r="B2577" s="1" t="s">
        <v>63</v>
      </c>
      <c r="C2577" s="1" t="s">
        <v>12</v>
      </c>
      <c r="D2577" s="1">
        <v>15656</v>
      </c>
      <c r="E2577" s="1">
        <v>53435</v>
      </c>
      <c r="F2577" s="4" t="s">
        <v>8</v>
      </c>
    </row>
    <row r="2578" spans="1:6" x14ac:dyDescent="0.25">
      <c r="A2578" s="3">
        <v>2022</v>
      </c>
      <c r="B2578" s="1" t="s">
        <v>63</v>
      </c>
      <c r="C2578" s="1" t="s">
        <v>66</v>
      </c>
      <c r="D2578" s="1">
        <v>656765</v>
      </c>
      <c r="E2578" s="1">
        <v>63668</v>
      </c>
      <c r="F2578" s="4" t="s">
        <v>8</v>
      </c>
    </row>
    <row r="2579" spans="1:6" x14ac:dyDescent="0.25">
      <c r="A2579" s="3">
        <v>2022</v>
      </c>
      <c r="B2579" s="1" t="s">
        <v>63</v>
      </c>
      <c r="C2579" s="1" t="s">
        <v>49</v>
      </c>
      <c r="D2579" s="1">
        <v>23475</v>
      </c>
      <c r="E2579" s="1">
        <v>61198</v>
      </c>
      <c r="F2579" s="4" t="s">
        <v>10</v>
      </c>
    </row>
    <row r="2580" spans="1:6" x14ac:dyDescent="0.25">
      <c r="A2580" s="3">
        <v>2022</v>
      </c>
      <c r="B2580" s="1" t="s">
        <v>63</v>
      </c>
      <c r="C2580" s="1" t="s">
        <v>12</v>
      </c>
      <c r="D2580" s="1">
        <v>19964</v>
      </c>
      <c r="E2580" s="1">
        <v>67215</v>
      </c>
      <c r="F2580" s="4" t="s">
        <v>8</v>
      </c>
    </row>
    <row r="2581" spans="1:6" x14ac:dyDescent="0.25">
      <c r="A2581" s="3">
        <v>2022</v>
      </c>
      <c r="B2581" s="1" t="s">
        <v>63</v>
      </c>
      <c r="C2581" s="1" t="s">
        <v>66</v>
      </c>
      <c r="D2581" s="1">
        <v>5522</v>
      </c>
      <c r="E2581" s="1">
        <v>63470</v>
      </c>
      <c r="F2581" s="4" t="s">
        <v>8</v>
      </c>
    </row>
    <row r="2582" spans="1:6" x14ac:dyDescent="0.25">
      <c r="A2582" s="3">
        <v>2022</v>
      </c>
      <c r="B2582" s="1" t="s">
        <v>63</v>
      </c>
      <c r="C2582" s="1" t="s">
        <v>49</v>
      </c>
      <c r="D2582" s="1">
        <v>85058</v>
      </c>
      <c r="E2582" s="1">
        <v>61114</v>
      </c>
      <c r="F2582" s="4" t="s">
        <v>10</v>
      </c>
    </row>
    <row r="2583" spans="1:6" x14ac:dyDescent="0.25">
      <c r="A2583" s="3">
        <v>2022</v>
      </c>
      <c r="B2583" s="1" t="s">
        <v>63</v>
      </c>
      <c r="C2583" s="1" t="s">
        <v>12</v>
      </c>
      <c r="D2583" s="1">
        <v>31842</v>
      </c>
      <c r="E2583" s="1">
        <v>63141</v>
      </c>
      <c r="F2583" s="4" t="s">
        <v>10</v>
      </c>
    </row>
    <row r="2584" spans="1:6" x14ac:dyDescent="0.25">
      <c r="A2584" s="3">
        <v>2022</v>
      </c>
      <c r="B2584" s="1" t="s">
        <v>63</v>
      </c>
      <c r="C2584" s="1" t="s">
        <v>66</v>
      </c>
      <c r="D2584" s="1">
        <v>9128</v>
      </c>
      <c r="E2584" s="1">
        <v>51479</v>
      </c>
      <c r="F2584" s="4" t="s">
        <v>8</v>
      </c>
    </row>
    <row r="2585" spans="1:6" x14ac:dyDescent="0.25">
      <c r="A2585" s="3">
        <v>2022</v>
      </c>
      <c r="B2585" s="1" t="s">
        <v>63</v>
      </c>
      <c r="C2585" s="1" t="s">
        <v>49</v>
      </c>
      <c r="D2585" s="1">
        <v>39684</v>
      </c>
      <c r="E2585" s="1">
        <v>61678</v>
      </c>
      <c r="F2585" s="4" t="s">
        <v>8</v>
      </c>
    </row>
    <row r="2586" spans="1:6" x14ac:dyDescent="0.25">
      <c r="A2586" s="3">
        <v>2022</v>
      </c>
      <c r="B2586" s="1" t="s">
        <v>63</v>
      </c>
      <c r="C2586" s="1" t="s">
        <v>12</v>
      </c>
      <c r="D2586" s="1">
        <v>16899</v>
      </c>
      <c r="E2586" s="1">
        <v>58802</v>
      </c>
      <c r="F2586" s="4" t="s">
        <v>10</v>
      </c>
    </row>
    <row r="2587" spans="1:6" x14ac:dyDescent="0.25">
      <c r="A2587" s="3">
        <v>2022</v>
      </c>
      <c r="B2587" s="1" t="s">
        <v>63</v>
      </c>
      <c r="C2587" s="1" t="s">
        <v>21</v>
      </c>
      <c r="D2587" s="1">
        <v>13294</v>
      </c>
      <c r="E2587" s="1">
        <v>53222</v>
      </c>
      <c r="F2587" s="4" t="s">
        <v>8</v>
      </c>
    </row>
    <row r="2588" spans="1:6" x14ac:dyDescent="0.25">
      <c r="A2588" s="3">
        <v>2022</v>
      </c>
      <c r="B2588" s="1" t="s">
        <v>63</v>
      </c>
      <c r="C2588" s="1" t="s">
        <v>22</v>
      </c>
      <c r="D2588" s="1">
        <v>10330</v>
      </c>
      <c r="E2588" s="1">
        <v>54486</v>
      </c>
      <c r="F2588" s="4" t="s">
        <v>10</v>
      </c>
    </row>
    <row r="2589" spans="1:6" x14ac:dyDescent="0.25">
      <c r="A2589" s="3">
        <v>2022</v>
      </c>
      <c r="B2589" s="1" t="s">
        <v>63</v>
      </c>
      <c r="C2589" s="1" t="s">
        <v>23</v>
      </c>
      <c r="D2589" s="1">
        <v>20809</v>
      </c>
      <c r="E2589" s="1">
        <v>58098</v>
      </c>
      <c r="F2589" s="4" t="s">
        <v>8</v>
      </c>
    </row>
    <row r="2590" spans="1:6" x14ac:dyDescent="0.25">
      <c r="A2590" s="3">
        <v>2022</v>
      </c>
      <c r="B2590" s="1" t="s">
        <v>63</v>
      </c>
      <c r="C2590" s="1" t="s">
        <v>24</v>
      </c>
      <c r="D2590" s="1">
        <v>16834</v>
      </c>
      <c r="E2590" s="1">
        <v>54222</v>
      </c>
      <c r="F2590" s="4" t="s">
        <v>8</v>
      </c>
    </row>
    <row r="2591" spans="1:6" x14ac:dyDescent="0.25">
      <c r="A2591" s="3">
        <v>2022</v>
      </c>
      <c r="B2591" s="1" t="s">
        <v>63</v>
      </c>
      <c r="C2591" s="1" t="s">
        <v>25</v>
      </c>
      <c r="D2591" s="1">
        <v>5591</v>
      </c>
      <c r="E2591" s="1">
        <v>59739</v>
      </c>
      <c r="F2591" s="4" t="s">
        <v>10</v>
      </c>
    </row>
    <row r="2592" spans="1:6" x14ac:dyDescent="0.25">
      <c r="A2592" s="3">
        <v>2022</v>
      </c>
      <c r="B2592" s="1" t="s">
        <v>63</v>
      </c>
      <c r="C2592" s="1" t="s">
        <v>26</v>
      </c>
      <c r="D2592" s="1">
        <v>21505</v>
      </c>
      <c r="E2592" s="1">
        <v>65854</v>
      </c>
      <c r="F2592" s="4" t="s">
        <v>10</v>
      </c>
    </row>
    <row r="2593" spans="1:6" x14ac:dyDescent="0.25">
      <c r="A2593" s="3">
        <v>2022</v>
      </c>
      <c r="B2593" s="1" t="s">
        <v>6</v>
      </c>
      <c r="C2593" s="1" t="s">
        <v>7</v>
      </c>
      <c r="D2593" s="1">
        <v>1829</v>
      </c>
      <c r="E2593" s="1">
        <v>64872</v>
      </c>
      <c r="F2593" s="4" t="s">
        <v>8</v>
      </c>
    </row>
    <row r="2594" spans="1:6" x14ac:dyDescent="0.25">
      <c r="A2594" s="3">
        <v>2022</v>
      </c>
      <c r="B2594" s="1" t="s">
        <v>6</v>
      </c>
      <c r="C2594" s="1" t="s">
        <v>9</v>
      </c>
      <c r="D2594" s="1">
        <v>1354</v>
      </c>
      <c r="E2594" s="1">
        <v>61216</v>
      </c>
      <c r="F2594" s="4" t="s">
        <v>10</v>
      </c>
    </row>
    <row r="2595" spans="1:6" x14ac:dyDescent="0.25">
      <c r="A2595" s="3">
        <v>2022</v>
      </c>
      <c r="B2595" s="1" t="s">
        <v>6</v>
      </c>
      <c r="C2595" s="1" t="s">
        <v>11</v>
      </c>
      <c r="D2595" s="1">
        <v>2565</v>
      </c>
      <c r="E2595" s="1">
        <v>55909</v>
      </c>
      <c r="F2595" s="4" t="s">
        <v>8</v>
      </c>
    </row>
    <row r="2596" spans="1:6" x14ac:dyDescent="0.25">
      <c r="A2596" s="3">
        <v>2022</v>
      </c>
      <c r="B2596" s="1" t="s">
        <v>6</v>
      </c>
      <c r="C2596" s="1" t="s">
        <v>12</v>
      </c>
      <c r="D2596" s="1">
        <v>17651</v>
      </c>
      <c r="E2596" s="1">
        <v>48534</v>
      </c>
      <c r="F2596" s="4" t="s">
        <v>8</v>
      </c>
    </row>
    <row r="2597" spans="1:6" x14ac:dyDescent="0.25">
      <c r="A2597" s="3">
        <v>2022</v>
      </c>
      <c r="B2597" s="1" t="s">
        <v>6</v>
      </c>
      <c r="C2597" s="1" t="s">
        <v>13</v>
      </c>
      <c r="D2597" s="1">
        <v>3312</v>
      </c>
      <c r="E2597" s="1">
        <v>97879</v>
      </c>
      <c r="F2597" s="4" t="s">
        <v>10</v>
      </c>
    </row>
    <row r="2598" spans="1:6" x14ac:dyDescent="0.25">
      <c r="A2598" s="3">
        <v>2022</v>
      </c>
      <c r="B2598" s="1" t="s">
        <v>6</v>
      </c>
      <c r="C2598" s="1" t="s">
        <v>14</v>
      </c>
      <c r="D2598" s="1">
        <v>467</v>
      </c>
      <c r="E2598" s="1">
        <v>49142</v>
      </c>
      <c r="F2598" s="4" t="s">
        <v>10</v>
      </c>
    </row>
    <row r="2599" spans="1:6" x14ac:dyDescent="0.25">
      <c r="A2599" s="3">
        <v>2022</v>
      </c>
      <c r="B2599" s="1" t="s">
        <v>6</v>
      </c>
      <c r="C2599" s="1" t="s">
        <v>15</v>
      </c>
      <c r="D2599" s="1">
        <v>186</v>
      </c>
      <c r="E2599" s="1">
        <v>49290</v>
      </c>
      <c r="F2599" s="4" t="s">
        <v>8</v>
      </c>
    </row>
    <row r="2600" spans="1:6" x14ac:dyDescent="0.25">
      <c r="A2600" s="3">
        <v>2022</v>
      </c>
      <c r="B2600" s="1" t="s">
        <v>6</v>
      </c>
      <c r="C2600" s="1" t="s">
        <v>16</v>
      </c>
      <c r="D2600" s="1">
        <v>5394</v>
      </c>
      <c r="E2600" s="1">
        <v>43717</v>
      </c>
      <c r="F2600" s="4" t="s">
        <v>8</v>
      </c>
    </row>
    <row r="2601" spans="1:6" x14ac:dyDescent="0.25">
      <c r="A2601" s="3">
        <v>2022</v>
      </c>
      <c r="B2601" s="1" t="s">
        <v>6</v>
      </c>
      <c r="C2601" s="1" t="s">
        <v>17</v>
      </c>
      <c r="D2601" s="1">
        <v>2794</v>
      </c>
      <c r="E2601" s="1">
        <v>51978</v>
      </c>
      <c r="F2601" s="4" t="s">
        <v>10</v>
      </c>
    </row>
    <row r="2602" spans="1:6" x14ac:dyDescent="0.25">
      <c r="A2602" s="3">
        <v>2022</v>
      </c>
      <c r="B2602" s="1" t="s">
        <v>6</v>
      </c>
      <c r="C2602" s="1" t="s">
        <v>18</v>
      </c>
      <c r="D2602" s="1">
        <v>2531</v>
      </c>
      <c r="E2602" s="1">
        <v>48820</v>
      </c>
      <c r="F2602" s="4" t="s">
        <v>10</v>
      </c>
    </row>
    <row r="2603" spans="1:6" x14ac:dyDescent="0.25">
      <c r="A2603" s="3">
        <v>2022</v>
      </c>
      <c r="B2603" s="1" t="s">
        <v>6</v>
      </c>
      <c r="C2603" s="1" t="s">
        <v>19</v>
      </c>
      <c r="D2603" s="1">
        <v>2818</v>
      </c>
      <c r="E2603" s="1">
        <v>58259</v>
      </c>
      <c r="F2603" s="4" t="s">
        <v>10</v>
      </c>
    </row>
    <row r="2604" spans="1:6" x14ac:dyDescent="0.25">
      <c r="A2604" s="3">
        <v>2022</v>
      </c>
      <c r="B2604" s="1" t="s">
        <v>6</v>
      </c>
      <c r="C2604" s="1" t="s">
        <v>20</v>
      </c>
      <c r="D2604" s="1">
        <v>2302</v>
      </c>
      <c r="E2604" s="1">
        <v>56732</v>
      </c>
      <c r="F2604" s="4" t="s">
        <v>10</v>
      </c>
    </row>
    <row r="2605" spans="1:6" x14ac:dyDescent="0.25">
      <c r="A2605" s="3">
        <v>2022</v>
      </c>
      <c r="B2605" s="1" t="s">
        <v>6</v>
      </c>
      <c r="C2605" s="1" t="s">
        <v>21</v>
      </c>
      <c r="D2605" s="1">
        <v>2911</v>
      </c>
      <c r="E2605" s="1">
        <v>51588</v>
      </c>
      <c r="F2605" s="4" t="s">
        <v>10</v>
      </c>
    </row>
    <row r="2606" spans="1:6" x14ac:dyDescent="0.25">
      <c r="A2606" s="3">
        <v>2022</v>
      </c>
      <c r="B2606" s="1" t="s">
        <v>6</v>
      </c>
      <c r="C2606" s="1" t="s">
        <v>22</v>
      </c>
      <c r="D2606" s="1">
        <v>2613</v>
      </c>
      <c r="E2606" s="1">
        <v>53721</v>
      </c>
      <c r="F2606" s="4" t="s">
        <v>10</v>
      </c>
    </row>
    <row r="2607" spans="1:6" x14ac:dyDescent="0.25">
      <c r="A2607" s="3">
        <v>2022</v>
      </c>
      <c r="B2607" s="1" t="s">
        <v>6</v>
      </c>
      <c r="C2607" s="1" t="s">
        <v>23</v>
      </c>
      <c r="D2607" s="1">
        <v>1632</v>
      </c>
      <c r="E2607" s="1">
        <v>60605</v>
      </c>
      <c r="F2607" s="4" t="s">
        <v>10</v>
      </c>
    </row>
    <row r="2608" spans="1:6" x14ac:dyDescent="0.25">
      <c r="A2608" s="3">
        <v>2022</v>
      </c>
      <c r="B2608" s="1" t="s">
        <v>6</v>
      </c>
      <c r="C2608" s="1" t="s">
        <v>24</v>
      </c>
      <c r="D2608" s="1">
        <v>3143</v>
      </c>
      <c r="E2608" s="1">
        <v>92727</v>
      </c>
      <c r="F2608" s="4" t="s">
        <v>10</v>
      </c>
    </row>
    <row r="2609" spans="1:6" x14ac:dyDescent="0.25">
      <c r="A2609" s="3">
        <v>2022</v>
      </c>
      <c r="B2609" s="1" t="s">
        <v>6</v>
      </c>
      <c r="C2609" s="1" t="s">
        <v>25</v>
      </c>
      <c r="D2609" s="1">
        <v>1581</v>
      </c>
      <c r="E2609" s="1">
        <v>47422</v>
      </c>
      <c r="F2609" s="4" t="s">
        <v>10</v>
      </c>
    </row>
    <row r="2610" spans="1:6" x14ac:dyDescent="0.25">
      <c r="A2610" s="3">
        <v>2022</v>
      </c>
      <c r="B2610" s="1" t="s">
        <v>6</v>
      </c>
      <c r="C2610" s="1" t="s">
        <v>26</v>
      </c>
      <c r="D2610" s="1">
        <v>720</v>
      </c>
      <c r="E2610" s="1">
        <v>52887</v>
      </c>
      <c r="F2610" s="4" t="s">
        <v>10</v>
      </c>
    </row>
    <row r="2611" spans="1:6" x14ac:dyDescent="0.25">
      <c r="A2611" s="3">
        <v>2022</v>
      </c>
      <c r="B2611" s="1" t="s">
        <v>6</v>
      </c>
      <c r="C2611" s="1" t="s">
        <v>27</v>
      </c>
      <c r="D2611" s="1">
        <v>999</v>
      </c>
      <c r="E2611" s="1">
        <v>70628</v>
      </c>
      <c r="F2611" s="4" t="s">
        <v>10</v>
      </c>
    </row>
    <row r="2612" spans="1:6" x14ac:dyDescent="0.25">
      <c r="A2612" s="3">
        <v>2022</v>
      </c>
      <c r="B2612" s="1" t="s">
        <v>6</v>
      </c>
      <c r="C2612" s="1" t="s">
        <v>28</v>
      </c>
      <c r="D2612" s="1">
        <v>3574</v>
      </c>
      <c r="E2612" s="1">
        <v>49309</v>
      </c>
      <c r="F2612" s="4" t="s">
        <v>10</v>
      </c>
    </row>
    <row r="2613" spans="1:6" x14ac:dyDescent="0.25">
      <c r="A2613" s="3">
        <v>2022</v>
      </c>
      <c r="B2613" s="1" t="s">
        <v>6</v>
      </c>
      <c r="C2613" s="1" t="s">
        <v>29</v>
      </c>
      <c r="D2613" s="1">
        <v>3175</v>
      </c>
      <c r="E2613" s="1">
        <v>57276</v>
      </c>
      <c r="F2613" s="4" t="s">
        <v>10</v>
      </c>
    </row>
    <row r="2614" spans="1:6" x14ac:dyDescent="0.25">
      <c r="A2614" s="3">
        <v>2022</v>
      </c>
      <c r="B2614" s="1" t="s">
        <v>6</v>
      </c>
      <c r="C2614" s="1" t="s">
        <v>30</v>
      </c>
      <c r="D2614" s="1">
        <v>2070</v>
      </c>
      <c r="E2614" s="1">
        <v>56525</v>
      </c>
      <c r="F2614" s="4" t="s">
        <v>10</v>
      </c>
    </row>
    <row r="2615" spans="1:6" x14ac:dyDescent="0.25">
      <c r="A2615" s="5">
        <v>2022</v>
      </c>
      <c r="B2615" s="6" t="s">
        <v>6</v>
      </c>
      <c r="C2615" s="6" t="s">
        <v>31</v>
      </c>
      <c r="D2615" s="6">
        <v>2123</v>
      </c>
      <c r="E2615" s="6">
        <v>52677</v>
      </c>
      <c r="F2615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71C-A1A0-41BC-9E91-D1A3DD6ABFFB}">
  <dimension ref="C5:H154"/>
  <sheetViews>
    <sheetView workbookViewId="0">
      <selection activeCell="N27" sqref="N27"/>
    </sheetView>
  </sheetViews>
  <sheetFormatPr defaultRowHeight="15" x14ac:dyDescent="0.25"/>
  <cols>
    <col min="1" max="16384" width="9.140625" style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25">
      <c r="C6" s="1">
        <v>2022</v>
      </c>
      <c r="D6" s="1" t="s">
        <v>58</v>
      </c>
      <c r="E6" s="1" t="s">
        <v>33</v>
      </c>
      <c r="F6" s="1">
        <v>1988</v>
      </c>
      <c r="G6" s="1">
        <v>56566</v>
      </c>
      <c r="H6" s="1" t="s">
        <v>10</v>
      </c>
    </row>
    <row r="7" spans="3:8" x14ac:dyDescent="0.25">
      <c r="C7" s="1">
        <v>2022</v>
      </c>
      <c r="D7" s="1" t="s">
        <v>58</v>
      </c>
      <c r="E7" s="1" t="s">
        <v>34</v>
      </c>
      <c r="F7" s="1">
        <v>2066</v>
      </c>
      <c r="G7" s="1">
        <v>63543</v>
      </c>
      <c r="H7" s="1" t="s">
        <v>10</v>
      </c>
    </row>
    <row r="8" spans="3:8" x14ac:dyDescent="0.25">
      <c r="C8" s="1">
        <v>2022</v>
      </c>
      <c r="D8" s="1" t="s">
        <v>58</v>
      </c>
      <c r="E8" s="1" t="s">
        <v>35</v>
      </c>
      <c r="F8" s="1">
        <v>2032</v>
      </c>
      <c r="G8" s="1">
        <v>76722</v>
      </c>
      <c r="H8" s="1" t="s">
        <v>8</v>
      </c>
    </row>
    <row r="9" spans="3:8" x14ac:dyDescent="0.25">
      <c r="C9" s="1">
        <v>2022</v>
      </c>
      <c r="D9" s="1" t="s">
        <v>58</v>
      </c>
      <c r="E9" s="1" t="s">
        <v>36</v>
      </c>
      <c r="F9" s="1">
        <v>8976</v>
      </c>
      <c r="G9" s="1">
        <v>85088</v>
      </c>
      <c r="H9" s="1" t="s">
        <v>8</v>
      </c>
    </row>
    <row r="10" spans="3:8" x14ac:dyDescent="0.25">
      <c r="C10" s="1">
        <v>2022</v>
      </c>
      <c r="D10" s="1" t="s">
        <v>58</v>
      </c>
      <c r="E10" s="1" t="s">
        <v>37</v>
      </c>
      <c r="F10" s="1">
        <v>1768</v>
      </c>
      <c r="G10" s="1">
        <v>58139</v>
      </c>
      <c r="H10" s="1" t="s">
        <v>10</v>
      </c>
    </row>
    <row r="11" spans="3:8" x14ac:dyDescent="0.25">
      <c r="C11" s="1">
        <v>2022</v>
      </c>
      <c r="D11" s="1" t="s">
        <v>58</v>
      </c>
      <c r="E11" s="1" t="s">
        <v>38</v>
      </c>
      <c r="F11" s="1">
        <v>16910</v>
      </c>
      <c r="G11" s="1">
        <v>72614</v>
      </c>
      <c r="H11" s="1" t="s">
        <v>8</v>
      </c>
    </row>
    <row r="12" spans="3:8" x14ac:dyDescent="0.25">
      <c r="C12" s="1">
        <v>2022</v>
      </c>
      <c r="D12" s="1" t="s">
        <v>58</v>
      </c>
      <c r="E12" s="1" t="s">
        <v>39</v>
      </c>
      <c r="F12" s="1">
        <v>10219</v>
      </c>
      <c r="G12" s="1">
        <v>64827</v>
      </c>
      <c r="H12" s="1" t="s">
        <v>10</v>
      </c>
    </row>
    <row r="13" spans="3:8" x14ac:dyDescent="0.25">
      <c r="C13" s="1">
        <v>2022</v>
      </c>
      <c r="D13" s="1" t="s">
        <v>58</v>
      </c>
      <c r="E13" s="1" t="s">
        <v>40</v>
      </c>
      <c r="F13" s="1">
        <v>807</v>
      </c>
      <c r="G13" s="1">
        <v>58882</v>
      </c>
      <c r="H13" s="1" t="s">
        <v>8</v>
      </c>
    </row>
    <row r="14" spans="3:8" x14ac:dyDescent="0.25">
      <c r="C14" s="1">
        <v>2022</v>
      </c>
      <c r="D14" s="1" t="s">
        <v>58</v>
      </c>
      <c r="E14" s="1" t="s">
        <v>41</v>
      </c>
      <c r="F14" s="1">
        <v>15409</v>
      </c>
      <c r="G14" s="1">
        <v>66487</v>
      </c>
      <c r="H14" s="1" t="s">
        <v>8</v>
      </c>
    </row>
    <row r="15" spans="3:8" x14ac:dyDescent="0.25">
      <c r="C15" s="1">
        <v>2022</v>
      </c>
      <c r="D15" s="1" t="s">
        <v>58</v>
      </c>
      <c r="E15" s="1" t="s">
        <v>42</v>
      </c>
      <c r="F15" s="1">
        <v>4164</v>
      </c>
      <c r="G15" s="1">
        <v>63770</v>
      </c>
      <c r="H15" s="1" t="s">
        <v>10</v>
      </c>
    </row>
    <row r="16" spans="3:8" x14ac:dyDescent="0.25">
      <c r="C16" s="1">
        <v>2022</v>
      </c>
      <c r="D16" s="1" t="s">
        <v>58</v>
      </c>
      <c r="E16" s="1" t="s">
        <v>43</v>
      </c>
      <c r="F16" s="1">
        <v>6240</v>
      </c>
      <c r="G16" s="1">
        <v>75641</v>
      </c>
      <c r="H16" s="1" t="s">
        <v>10</v>
      </c>
    </row>
    <row r="17" spans="3:8" x14ac:dyDescent="0.25">
      <c r="C17" s="1">
        <v>2022</v>
      </c>
      <c r="D17" s="1" t="s">
        <v>58</v>
      </c>
      <c r="E17" s="1" t="s">
        <v>44</v>
      </c>
      <c r="F17" s="1">
        <v>14407</v>
      </c>
      <c r="G17" s="1">
        <v>67561</v>
      </c>
      <c r="H17" s="1" t="s">
        <v>8</v>
      </c>
    </row>
    <row r="18" spans="3:8" x14ac:dyDescent="0.25">
      <c r="C18" s="1">
        <v>2022</v>
      </c>
      <c r="D18" s="1" t="s">
        <v>58</v>
      </c>
      <c r="E18" s="1" t="s">
        <v>45</v>
      </c>
      <c r="F18" s="1">
        <v>1572</v>
      </c>
      <c r="G18" s="1">
        <v>63468</v>
      </c>
      <c r="H18" s="1" t="s">
        <v>8</v>
      </c>
    </row>
    <row r="19" spans="3:8" x14ac:dyDescent="0.25">
      <c r="C19" s="1">
        <v>2022</v>
      </c>
      <c r="D19" s="1" t="s">
        <v>58</v>
      </c>
      <c r="E19" s="1" t="s">
        <v>46</v>
      </c>
      <c r="F19" s="1">
        <v>6087</v>
      </c>
      <c r="G19" s="1">
        <v>64522</v>
      </c>
      <c r="H19" s="1" t="s">
        <v>10</v>
      </c>
    </row>
    <row r="20" spans="3:8" x14ac:dyDescent="0.25">
      <c r="C20" s="1">
        <v>2022</v>
      </c>
      <c r="D20" s="1" t="s">
        <v>58</v>
      </c>
      <c r="E20" s="1" t="s">
        <v>47</v>
      </c>
      <c r="F20" s="1">
        <v>1084</v>
      </c>
      <c r="G20" s="1">
        <v>54320</v>
      </c>
      <c r="H20" s="1" t="s">
        <v>10</v>
      </c>
    </row>
    <row r="21" spans="3:8" x14ac:dyDescent="0.25">
      <c r="C21" s="1">
        <v>2022</v>
      </c>
      <c r="D21" s="1" t="s">
        <v>58</v>
      </c>
      <c r="E21" s="1" t="s">
        <v>48</v>
      </c>
      <c r="F21" s="1">
        <v>7051</v>
      </c>
      <c r="G21" s="1">
        <v>64495</v>
      </c>
      <c r="H21" s="1" t="s">
        <v>10</v>
      </c>
    </row>
    <row r="22" spans="3:8" x14ac:dyDescent="0.25">
      <c r="C22" s="1">
        <v>2022</v>
      </c>
      <c r="D22" s="1" t="s">
        <v>58</v>
      </c>
      <c r="E22" s="1" t="s">
        <v>49</v>
      </c>
      <c r="F22" s="1">
        <v>24758</v>
      </c>
      <c r="G22" s="1">
        <v>82648</v>
      </c>
      <c r="H22" s="1" t="s">
        <v>10</v>
      </c>
    </row>
    <row r="23" spans="3:8" x14ac:dyDescent="0.25">
      <c r="C23" s="1">
        <v>2022</v>
      </c>
      <c r="D23" s="1" t="s">
        <v>58</v>
      </c>
      <c r="E23" s="1" t="s">
        <v>50</v>
      </c>
      <c r="F23" s="1">
        <v>4386</v>
      </c>
      <c r="G23" s="1">
        <v>63006</v>
      </c>
      <c r="H23" s="1" t="s">
        <v>10</v>
      </c>
    </row>
    <row r="24" spans="3:8" x14ac:dyDescent="0.25">
      <c r="C24" s="1">
        <v>2022</v>
      </c>
      <c r="D24" s="1" t="s">
        <v>58</v>
      </c>
      <c r="E24" s="1" t="s">
        <v>51</v>
      </c>
      <c r="F24" s="1">
        <v>1108</v>
      </c>
      <c r="G24" s="1">
        <v>64390</v>
      </c>
      <c r="H24" s="1" t="s">
        <v>8</v>
      </c>
    </row>
    <row r="25" spans="3:8" x14ac:dyDescent="0.25">
      <c r="C25" s="1">
        <v>2022</v>
      </c>
      <c r="D25" s="1" t="s">
        <v>58</v>
      </c>
      <c r="E25" s="1" t="s">
        <v>52</v>
      </c>
      <c r="F25" s="1">
        <v>6750</v>
      </c>
      <c r="G25" s="1">
        <v>64974</v>
      </c>
      <c r="H25" s="1" t="s">
        <v>8</v>
      </c>
    </row>
    <row r="26" spans="3:8" x14ac:dyDescent="0.25">
      <c r="C26" s="1">
        <v>2022</v>
      </c>
      <c r="D26" s="1" t="s">
        <v>58</v>
      </c>
      <c r="E26" s="1" t="s">
        <v>53</v>
      </c>
      <c r="F26" s="1">
        <v>7798</v>
      </c>
      <c r="G26" s="1">
        <v>84321</v>
      </c>
      <c r="H26" s="1" t="s">
        <v>10</v>
      </c>
    </row>
    <row r="27" spans="3:8" x14ac:dyDescent="0.25">
      <c r="C27" s="1">
        <v>2022</v>
      </c>
      <c r="D27" s="1" t="s">
        <v>58</v>
      </c>
      <c r="E27" s="1" t="s">
        <v>54</v>
      </c>
      <c r="F27" s="1">
        <v>1268</v>
      </c>
      <c r="G27" s="1">
        <v>65459</v>
      </c>
      <c r="H27" s="1" t="s">
        <v>8</v>
      </c>
    </row>
    <row r="28" spans="3:8" x14ac:dyDescent="0.25">
      <c r="C28" s="1">
        <v>2022</v>
      </c>
      <c r="D28" s="1" t="s">
        <v>58</v>
      </c>
      <c r="E28" s="1" t="s">
        <v>55</v>
      </c>
      <c r="F28" s="1">
        <v>9432</v>
      </c>
      <c r="G28" s="1">
        <v>63047</v>
      </c>
      <c r="H28" s="1" t="s">
        <v>8</v>
      </c>
    </row>
    <row r="29" spans="3:8" x14ac:dyDescent="0.25">
      <c r="C29" s="1">
        <v>2022</v>
      </c>
      <c r="D29" s="1" t="s">
        <v>58</v>
      </c>
      <c r="E29" s="1" t="s">
        <v>56</v>
      </c>
      <c r="F29" s="1">
        <v>600</v>
      </c>
      <c r="G29" s="1">
        <v>72060</v>
      </c>
      <c r="H29" s="1" t="s">
        <v>10</v>
      </c>
    </row>
    <row r="30" spans="3:8" x14ac:dyDescent="0.25">
      <c r="C30" s="1">
        <v>2022</v>
      </c>
      <c r="D30" s="1" t="s">
        <v>59</v>
      </c>
      <c r="E30" s="1" t="s">
        <v>7</v>
      </c>
      <c r="F30" s="1">
        <v>32481</v>
      </c>
      <c r="G30" s="1">
        <v>46970</v>
      </c>
      <c r="H30" s="1" t="s">
        <v>10</v>
      </c>
    </row>
    <row r="31" spans="3:8" x14ac:dyDescent="0.25">
      <c r="C31" s="1">
        <v>2022</v>
      </c>
      <c r="D31" s="1" t="s">
        <v>59</v>
      </c>
      <c r="E31" s="1" t="s">
        <v>9</v>
      </c>
      <c r="F31" s="1">
        <v>31775</v>
      </c>
      <c r="G31" s="1">
        <v>51734</v>
      </c>
      <c r="H31" s="1" t="s">
        <v>8</v>
      </c>
    </row>
    <row r="32" spans="3:8" x14ac:dyDescent="0.25">
      <c r="C32" s="1">
        <v>2022</v>
      </c>
      <c r="D32" s="1" t="s">
        <v>59</v>
      </c>
      <c r="E32" s="1" t="s">
        <v>11</v>
      </c>
      <c r="F32" s="1">
        <v>21642</v>
      </c>
      <c r="G32" s="1">
        <v>46450</v>
      </c>
      <c r="H32" s="1" t="s">
        <v>8</v>
      </c>
    </row>
    <row r="33" spans="3:8" x14ac:dyDescent="0.25">
      <c r="C33" s="1">
        <v>2022</v>
      </c>
      <c r="D33" s="1" t="s">
        <v>59</v>
      </c>
      <c r="E33" s="1" t="s">
        <v>12</v>
      </c>
      <c r="F33" s="1">
        <v>196511</v>
      </c>
      <c r="G33" s="1">
        <v>57020</v>
      </c>
      <c r="H33" s="1" t="s">
        <v>10</v>
      </c>
    </row>
    <row r="34" spans="3:8" x14ac:dyDescent="0.25">
      <c r="C34" s="1">
        <v>2022</v>
      </c>
      <c r="D34" s="1" t="s">
        <v>59</v>
      </c>
      <c r="E34" s="1" t="s">
        <v>13</v>
      </c>
      <c r="F34" s="1">
        <v>35891</v>
      </c>
      <c r="G34" s="1">
        <v>55043</v>
      </c>
      <c r="H34" s="1" t="s">
        <v>8</v>
      </c>
    </row>
    <row r="35" spans="3:8" x14ac:dyDescent="0.25">
      <c r="C35" s="1">
        <v>2022</v>
      </c>
      <c r="D35" s="1" t="s">
        <v>59</v>
      </c>
      <c r="E35" s="1" t="s">
        <v>14</v>
      </c>
      <c r="F35" s="1">
        <v>24902</v>
      </c>
      <c r="G35" s="1">
        <v>56041</v>
      </c>
      <c r="H35" s="1" t="s">
        <v>10</v>
      </c>
    </row>
    <row r="36" spans="3:8" x14ac:dyDescent="0.25">
      <c r="C36" s="1">
        <v>2022</v>
      </c>
      <c r="D36" s="1" t="s">
        <v>59</v>
      </c>
      <c r="E36" s="1" t="s">
        <v>15</v>
      </c>
      <c r="F36" s="1">
        <v>6850</v>
      </c>
      <c r="G36" s="1">
        <v>45843</v>
      </c>
      <c r="H36" s="1" t="s">
        <v>8</v>
      </c>
    </row>
    <row r="37" spans="3:8" x14ac:dyDescent="0.25">
      <c r="C37" s="1">
        <v>2022</v>
      </c>
      <c r="D37" s="1" t="s">
        <v>59</v>
      </c>
      <c r="E37" s="1" t="s">
        <v>16</v>
      </c>
      <c r="F37" s="1">
        <v>139486</v>
      </c>
      <c r="G37" s="1">
        <v>49766</v>
      </c>
      <c r="H37" s="1" t="s">
        <v>8</v>
      </c>
    </row>
    <row r="38" spans="3:8" x14ac:dyDescent="0.25">
      <c r="C38" s="1">
        <v>2022</v>
      </c>
      <c r="D38" s="1" t="s">
        <v>59</v>
      </c>
      <c r="E38" s="1" t="s">
        <v>17</v>
      </c>
      <c r="F38" s="1">
        <v>60996</v>
      </c>
      <c r="G38" s="1">
        <v>54352</v>
      </c>
      <c r="H38" s="1" t="s">
        <v>10</v>
      </c>
    </row>
    <row r="39" spans="3:8" x14ac:dyDescent="0.25">
      <c r="C39" s="1">
        <v>2022</v>
      </c>
      <c r="D39" s="1" t="s">
        <v>59</v>
      </c>
      <c r="E39" s="1" t="s">
        <v>18</v>
      </c>
      <c r="F39" s="1">
        <v>11969</v>
      </c>
      <c r="G39" s="1">
        <v>44972</v>
      </c>
      <c r="H39" s="1" t="s">
        <v>10</v>
      </c>
    </row>
    <row r="40" spans="3:8" x14ac:dyDescent="0.25">
      <c r="C40" s="1">
        <v>2022</v>
      </c>
      <c r="D40" s="1" t="s">
        <v>59</v>
      </c>
      <c r="E40" s="1" t="s">
        <v>19</v>
      </c>
      <c r="F40" s="1">
        <v>78063</v>
      </c>
      <c r="G40" s="1">
        <v>56570</v>
      </c>
      <c r="H40" s="1" t="s">
        <v>8</v>
      </c>
    </row>
    <row r="41" spans="3:8" x14ac:dyDescent="0.25">
      <c r="C41" s="1">
        <v>2022</v>
      </c>
      <c r="D41" s="1" t="s">
        <v>59</v>
      </c>
      <c r="E41" s="1" t="s">
        <v>20</v>
      </c>
      <c r="F41" s="1">
        <v>40681</v>
      </c>
      <c r="G41" s="1">
        <v>47092</v>
      </c>
      <c r="H41" s="1" t="s">
        <v>8</v>
      </c>
    </row>
    <row r="42" spans="3:8" x14ac:dyDescent="0.25">
      <c r="C42" s="1">
        <v>2022</v>
      </c>
      <c r="D42" s="1" t="s">
        <v>59</v>
      </c>
      <c r="E42" s="1" t="s">
        <v>21</v>
      </c>
      <c r="F42" s="1">
        <v>23521</v>
      </c>
      <c r="G42" s="1">
        <v>45539</v>
      </c>
      <c r="H42" s="1" t="s">
        <v>10</v>
      </c>
    </row>
    <row r="43" spans="3:8" x14ac:dyDescent="0.25">
      <c r="C43" s="1">
        <v>2022</v>
      </c>
      <c r="D43" s="1" t="s">
        <v>59</v>
      </c>
      <c r="E43" s="1" t="s">
        <v>22</v>
      </c>
      <c r="F43" s="1">
        <v>20370</v>
      </c>
      <c r="G43" s="1">
        <v>47235</v>
      </c>
      <c r="H43" s="1" t="s">
        <v>10</v>
      </c>
    </row>
    <row r="44" spans="3:8" x14ac:dyDescent="0.25">
      <c r="C44" s="1">
        <v>2022</v>
      </c>
      <c r="D44" s="1" t="s">
        <v>59</v>
      </c>
      <c r="E44" s="1" t="s">
        <v>23</v>
      </c>
      <c r="F44" s="1">
        <v>28056</v>
      </c>
      <c r="G44" s="1">
        <v>47623</v>
      </c>
      <c r="H44" s="1" t="s">
        <v>10</v>
      </c>
    </row>
    <row r="45" spans="3:8" x14ac:dyDescent="0.25">
      <c r="C45" s="1">
        <v>2022</v>
      </c>
      <c r="D45" s="1" t="s">
        <v>59</v>
      </c>
      <c r="E45" s="1" t="s">
        <v>24</v>
      </c>
      <c r="F45" s="1">
        <v>30545</v>
      </c>
      <c r="G45" s="1">
        <v>47196</v>
      </c>
      <c r="H45" s="1" t="s">
        <v>10</v>
      </c>
    </row>
    <row r="46" spans="3:8" x14ac:dyDescent="0.25">
      <c r="C46" s="1">
        <v>2022</v>
      </c>
      <c r="D46" s="1" t="s">
        <v>59</v>
      </c>
      <c r="E46" s="1" t="s">
        <v>25</v>
      </c>
      <c r="F46" s="1">
        <v>10761</v>
      </c>
      <c r="G46" s="1">
        <v>42589</v>
      </c>
      <c r="H46" s="1" t="s">
        <v>10</v>
      </c>
    </row>
    <row r="47" spans="3:8" x14ac:dyDescent="0.25">
      <c r="C47" s="1">
        <v>2022</v>
      </c>
      <c r="D47" s="1" t="s">
        <v>59</v>
      </c>
      <c r="E47" s="1" t="s">
        <v>26</v>
      </c>
      <c r="F47" s="1">
        <v>32767</v>
      </c>
      <c r="G47" s="1">
        <v>51648</v>
      </c>
      <c r="H47" s="1" t="s">
        <v>8</v>
      </c>
    </row>
    <row r="48" spans="3:8" x14ac:dyDescent="0.25">
      <c r="C48" s="1">
        <v>2022</v>
      </c>
      <c r="D48" s="1" t="s">
        <v>59</v>
      </c>
      <c r="E48" s="1" t="s">
        <v>27</v>
      </c>
      <c r="F48" s="1">
        <v>42171</v>
      </c>
      <c r="G48" s="1">
        <v>57937</v>
      </c>
      <c r="H48" s="1" t="s">
        <v>8</v>
      </c>
    </row>
    <row r="49" spans="3:8" x14ac:dyDescent="0.25">
      <c r="C49" s="1">
        <v>2022</v>
      </c>
      <c r="D49" s="1" t="s">
        <v>59</v>
      </c>
      <c r="E49" s="1" t="s">
        <v>28</v>
      </c>
      <c r="F49" s="1">
        <v>52459</v>
      </c>
      <c r="G49" s="1">
        <v>52200</v>
      </c>
      <c r="H49" s="1" t="s">
        <v>10</v>
      </c>
    </row>
    <row r="50" spans="3:8" x14ac:dyDescent="0.25">
      <c r="C50" s="1">
        <v>2022</v>
      </c>
      <c r="D50" s="1" t="s">
        <v>59</v>
      </c>
      <c r="E50" s="1" t="s">
        <v>29</v>
      </c>
      <c r="F50" s="1">
        <v>37272</v>
      </c>
      <c r="G50" s="1">
        <v>54570</v>
      </c>
      <c r="H50" s="1" t="s">
        <v>8</v>
      </c>
    </row>
    <row r="51" spans="3:8" x14ac:dyDescent="0.25">
      <c r="C51" s="1">
        <v>2022</v>
      </c>
      <c r="D51" s="1" t="s">
        <v>59</v>
      </c>
      <c r="E51" s="1" t="s">
        <v>30</v>
      </c>
      <c r="F51" s="1">
        <v>19763</v>
      </c>
      <c r="G51" s="1">
        <v>41497</v>
      </c>
      <c r="H51" s="1" t="s">
        <v>8</v>
      </c>
    </row>
    <row r="52" spans="3:8" x14ac:dyDescent="0.25">
      <c r="C52" s="1">
        <v>2022</v>
      </c>
      <c r="D52" s="1" t="s">
        <v>59</v>
      </c>
      <c r="E52" s="1" t="s">
        <v>31</v>
      </c>
      <c r="F52" s="1">
        <v>38808</v>
      </c>
      <c r="G52" s="1">
        <v>47469</v>
      </c>
      <c r="H52" s="1" t="s">
        <v>10</v>
      </c>
    </row>
    <row r="53" spans="3:8" x14ac:dyDescent="0.25">
      <c r="C53" s="1">
        <v>2022</v>
      </c>
      <c r="D53" s="1" t="s">
        <v>59</v>
      </c>
      <c r="E53" s="1" t="s">
        <v>32</v>
      </c>
      <c r="F53" s="1">
        <v>9250</v>
      </c>
      <c r="G53" s="1">
        <v>44170</v>
      </c>
      <c r="H53" s="1" t="s">
        <v>10</v>
      </c>
    </row>
    <row r="54" spans="3:8" x14ac:dyDescent="0.25">
      <c r="C54" s="1">
        <v>2022</v>
      </c>
      <c r="D54" s="1" t="s">
        <v>59</v>
      </c>
      <c r="E54" s="1" t="s">
        <v>33</v>
      </c>
      <c r="F54" s="1">
        <v>14923</v>
      </c>
      <c r="G54" s="1">
        <v>44891</v>
      </c>
      <c r="H54" s="1" t="s">
        <v>8</v>
      </c>
    </row>
    <row r="55" spans="3:8" x14ac:dyDescent="0.25">
      <c r="C55" s="1">
        <v>2022</v>
      </c>
      <c r="D55" s="1" t="s">
        <v>59</v>
      </c>
      <c r="E55" s="1" t="s">
        <v>34</v>
      </c>
      <c r="F55" s="1">
        <v>15829</v>
      </c>
      <c r="G55" s="1">
        <v>49190</v>
      </c>
      <c r="H55" s="1" t="s">
        <v>8</v>
      </c>
    </row>
    <row r="56" spans="3:8" x14ac:dyDescent="0.25">
      <c r="C56" s="1">
        <v>2022</v>
      </c>
      <c r="D56" s="1" t="s">
        <v>59</v>
      </c>
      <c r="E56" s="1" t="s">
        <v>35</v>
      </c>
      <c r="F56" s="1">
        <v>12509</v>
      </c>
      <c r="G56" s="1">
        <v>52777</v>
      </c>
      <c r="H56" s="1" t="s">
        <v>10</v>
      </c>
    </row>
    <row r="57" spans="3:8" x14ac:dyDescent="0.25">
      <c r="C57" s="1">
        <v>2022</v>
      </c>
      <c r="D57" s="1" t="s">
        <v>59</v>
      </c>
      <c r="E57" s="1" t="s">
        <v>36</v>
      </c>
      <c r="F57" s="1">
        <v>54238</v>
      </c>
      <c r="G57" s="1">
        <v>58723</v>
      </c>
      <c r="H57" s="1" t="s">
        <v>8</v>
      </c>
    </row>
    <row r="58" spans="3:8" x14ac:dyDescent="0.25">
      <c r="C58" s="1">
        <v>2022</v>
      </c>
      <c r="D58" s="1" t="s">
        <v>59</v>
      </c>
      <c r="E58" s="1" t="s">
        <v>37</v>
      </c>
      <c r="F58" s="1">
        <v>10758</v>
      </c>
      <c r="G58" s="1">
        <v>43078</v>
      </c>
      <c r="H58" s="1" t="s">
        <v>10</v>
      </c>
    </row>
    <row r="59" spans="3:8" x14ac:dyDescent="0.25">
      <c r="C59" s="1">
        <v>2022</v>
      </c>
      <c r="D59" s="1" t="s">
        <v>59</v>
      </c>
      <c r="E59" s="1" t="s">
        <v>38</v>
      </c>
      <c r="F59" s="1">
        <v>123741</v>
      </c>
      <c r="G59" s="1">
        <v>56832</v>
      </c>
      <c r="H59" s="1" t="s">
        <v>8</v>
      </c>
    </row>
    <row r="60" spans="3:8" x14ac:dyDescent="0.25">
      <c r="C60" s="1">
        <v>2022</v>
      </c>
      <c r="D60" s="1" t="s">
        <v>59</v>
      </c>
      <c r="E60" s="1" t="s">
        <v>39</v>
      </c>
      <c r="F60" s="1">
        <v>61525</v>
      </c>
      <c r="G60" s="1">
        <v>48092</v>
      </c>
      <c r="H60" s="1" t="s">
        <v>8</v>
      </c>
    </row>
    <row r="61" spans="3:8" x14ac:dyDescent="0.25">
      <c r="C61" s="1">
        <v>2022</v>
      </c>
      <c r="D61" s="1" t="s">
        <v>59</v>
      </c>
      <c r="E61" s="1" t="s">
        <v>40</v>
      </c>
      <c r="F61" s="1">
        <v>7753</v>
      </c>
      <c r="G61" s="1">
        <v>54819</v>
      </c>
      <c r="H61" s="1" t="s">
        <v>10</v>
      </c>
    </row>
    <row r="62" spans="3:8" x14ac:dyDescent="0.25">
      <c r="C62" s="1">
        <v>2022</v>
      </c>
      <c r="D62" s="1" t="s">
        <v>59</v>
      </c>
      <c r="E62" s="1" t="s">
        <v>41</v>
      </c>
      <c r="F62" s="1">
        <v>68615</v>
      </c>
      <c r="G62" s="1">
        <v>49247</v>
      </c>
      <c r="H62" s="1" t="s">
        <v>10</v>
      </c>
    </row>
    <row r="63" spans="3:8" x14ac:dyDescent="0.25">
      <c r="C63" s="1">
        <v>2022</v>
      </c>
      <c r="D63" s="1" t="s">
        <v>59</v>
      </c>
      <c r="E63" s="1" t="s">
        <v>42</v>
      </c>
      <c r="F63" s="1">
        <v>23748</v>
      </c>
      <c r="G63" s="1">
        <v>46554</v>
      </c>
      <c r="H63" s="1" t="s">
        <v>8</v>
      </c>
    </row>
    <row r="64" spans="3:8" x14ac:dyDescent="0.25">
      <c r="C64" s="1">
        <v>2022</v>
      </c>
      <c r="D64" s="1" t="s">
        <v>59</v>
      </c>
      <c r="E64" s="1" t="s">
        <v>43</v>
      </c>
      <c r="F64" s="1">
        <v>26503</v>
      </c>
      <c r="G64" s="1">
        <v>49347</v>
      </c>
      <c r="H64" s="1" t="s">
        <v>8</v>
      </c>
    </row>
    <row r="65" spans="3:8" x14ac:dyDescent="0.25">
      <c r="C65" s="1">
        <v>2022</v>
      </c>
      <c r="D65" s="1" t="s">
        <v>59</v>
      </c>
      <c r="E65" s="1" t="s">
        <v>44</v>
      </c>
      <c r="F65" s="1">
        <v>74845</v>
      </c>
      <c r="G65" s="1">
        <v>50000</v>
      </c>
      <c r="H65" s="1" t="s">
        <v>10</v>
      </c>
    </row>
    <row r="66" spans="3:8" x14ac:dyDescent="0.25">
      <c r="C66" s="1">
        <v>2022</v>
      </c>
      <c r="D66" s="1" t="s">
        <v>59</v>
      </c>
      <c r="E66" s="1" t="s">
        <v>45</v>
      </c>
      <c r="F66" s="1">
        <v>7658</v>
      </c>
      <c r="G66" s="1">
        <v>48902</v>
      </c>
      <c r="H66" s="1" t="s">
        <v>10</v>
      </c>
    </row>
    <row r="67" spans="3:8" x14ac:dyDescent="0.25">
      <c r="C67" s="1">
        <v>2022</v>
      </c>
      <c r="D67" s="1" t="s">
        <v>59</v>
      </c>
      <c r="E67" s="1" t="s">
        <v>46</v>
      </c>
      <c r="F67" s="1">
        <v>30013</v>
      </c>
      <c r="G67" s="1">
        <v>44429</v>
      </c>
      <c r="H67" s="1" t="s">
        <v>10</v>
      </c>
    </row>
    <row r="68" spans="3:8" x14ac:dyDescent="0.25">
      <c r="C68" s="1">
        <v>2022</v>
      </c>
      <c r="D68" s="1" t="s">
        <v>59</v>
      </c>
      <c r="E68" s="1" t="s">
        <v>47</v>
      </c>
      <c r="F68" s="1">
        <v>8059</v>
      </c>
      <c r="G68" s="1">
        <v>44650</v>
      </c>
      <c r="H68" s="1" t="s">
        <v>10</v>
      </c>
    </row>
    <row r="69" spans="3:8" x14ac:dyDescent="0.25">
      <c r="C69" s="1">
        <v>2022</v>
      </c>
      <c r="D69" s="1" t="s">
        <v>59</v>
      </c>
      <c r="E69" s="1" t="s">
        <v>48</v>
      </c>
      <c r="F69" s="1">
        <v>40040</v>
      </c>
      <c r="G69" s="1">
        <v>51137</v>
      </c>
      <c r="H69" s="1" t="s">
        <v>10</v>
      </c>
    </row>
    <row r="70" spans="3:8" x14ac:dyDescent="0.25">
      <c r="C70" s="1">
        <v>2022</v>
      </c>
      <c r="D70" s="1" t="s">
        <v>59</v>
      </c>
      <c r="E70" s="1" t="s">
        <v>49</v>
      </c>
      <c r="F70" s="1">
        <v>147447</v>
      </c>
      <c r="G70" s="1">
        <v>57337</v>
      </c>
      <c r="H70" s="1" t="s">
        <v>8</v>
      </c>
    </row>
    <row r="71" spans="3:8" x14ac:dyDescent="0.25">
      <c r="C71" s="1">
        <v>2022</v>
      </c>
      <c r="D71" s="1" t="s">
        <v>59</v>
      </c>
      <c r="E71" s="1" t="s">
        <v>50</v>
      </c>
      <c r="F71" s="1">
        <v>19531</v>
      </c>
      <c r="G71" s="1">
        <v>49163</v>
      </c>
      <c r="H71" s="1" t="s">
        <v>8</v>
      </c>
    </row>
    <row r="72" spans="3:8" x14ac:dyDescent="0.25">
      <c r="C72" s="1">
        <v>2022</v>
      </c>
      <c r="D72" s="1" t="s">
        <v>59</v>
      </c>
      <c r="E72" s="1" t="s">
        <v>51</v>
      </c>
      <c r="F72" s="1">
        <v>5084</v>
      </c>
      <c r="G72" s="1">
        <v>45351</v>
      </c>
      <c r="H72" s="1" t="s">
        <v>10</v>
      </c>
    </row>
    <row r="73" spans="3:8" x14ac:dyDescent="0.25">
      <c r="C73" s="1">
        <v>2022</v>
      </c>
      <c r="D73" s="1" t="s">
        <v>59</v>
      </c>
      <c r="E73" s="1" t="s">
        <v>52</v>
      </c>
      <c r="F73" s="1">
        <v>43180</v>
      </c>
      <c r="G73" s="1">
        <v>48886</v>
      </c>
      <c r="H73" s="1" t="s">
        <v>8</v>
      </c>
    </row>
    <row r="74" spans="3:8" x14ac:dyDescent="0.25">
      <c r="C74" s="1">
        <v>2022</v>
      </c>
      <c r="D74" s="1" t="s">
        <v>59</v>
      </c>
      <c r="E74" s="1" t="s">
        <v>53</v>
      </c>
      <c r="F74" s="1">
        <v>39324</v>
      </c>
      <c r="G74" s="1">
        <v>68994</v>
      </c>
      <c r="H74" s="1" t="s">
        <v>8</v>
      </c>
    </row>
    <row r="75" spans="3:8" x14ac:dyDescent="0.25">
      <c r="C75" s="1">
        <v>2022</v>
      </c>
      <c r="D75" s="1" t="s">
        <v>59</v>
      </c>
      <c r="E75" s="1" t="s">
        <v>54</v>
      </c>
      <c r="F75" s="1">
        <v>10925</v>
      </c>
      <c r="G75" s="1">
        <v>43698</v>
      </c>
      <c r="H75" s="1" t="s">
        <v>10</v>
      </c>
    </row>
    <row r="76" spans="3:8" x14ac:dyDescent="0.25">
      <c r="C76" s="1">
        <v>2022</v>
      </c>
      <c r="D76" s="1" t="s">
        <v>59</v>
      </c>
      <c r="E76" s="1" t="s">
        <v>55</v>
      </c>
      <c r="F76" s="1">
        <v>36496</v>
      </c>
      <c r="G76" s="1">
        <v>46512</v>
      </c>
      <c r="H76" s="1" t="s">
        <v>10</v>
      </c>
    </row>
    <row r="77" spans="3:8" x14ac:dyDescent="0.25">
      <c r="C77" s="1">
        <v>2022</v>
      </c>
      <c r="D77" s="1" t="s">
        <v>59</v>
      </c>
      <c r="E77" s="1" t="s">
        <v>56</v>
      </c>
      <c r="F77" s="1">
        <v>4830</v>
      </c>
      <c r="G77" s="1">
        <v>47737</v>
      </c>
      <c r="H77" s="1" t="s">
        <v>8</v>
      </c>
    </row>
    <row r="78" spans="3:8" x14ac:dyDescent="0.25">
      <c r="C78" s="1">
        <v>2022</v>
      </c>
      <c r="D78" s="1" t="s">
        <v>60</v>
      </c>
      <c r="E78" s="1" t="s">
        <v>7</v>
      </c>
      <c r="F78" s="1">
        <v>2168</v>
      </c>
      <c r="G78" s="1">
        <v>65025</v>
      </c>
      <c r="H78" s="1" t="s">
        <v>8</v>
      </c>
    </row>
    <row r="79" spans="3:8" x14ac:dyDescent="0.25">
      <c r="C79" s="1">
        <v>2022</v>
      </c>
      <c r="D79" s="1" t="s">
        <v>60</v>
      </c>
      <c r="E79" s="1" t="s">
        <v>9</v>
      </c>
      <c r="F79" s="1">
        <v>3113</v>
      </c>
      <c r="G79" s="1">
        <v>80499</v>
      </c>
      <c r="H79" s="1" t="s">
        <v>10</v>
      </c>
    </row>
    <row r="80" spans="3:8" x14ac:dyDescent="0.25">
      <c r="C80" s="1">
        <v>2022</v>
      </c>
      <c r="D80" s="1" t="s">
        <v>60</v>
      </c>
      <c r="E80" s="1" t="s">
        <v>11</v>
      </c>
      <c r="F80" s="1">
        <v>1210</v>
      </c>
      <c r="G80" s="1">
        <v>58828</v>
      </c>
      <c r="H80" s="1" t="s">
        <v>8</v>
      </c>
    </row>
    <row r="81" spans="3:8" x14ac:dyDescent="0.25">
      <c r="C81" s="1">
        <v>2022</v>
      </c>
      <c r="D81" s="1" t="s">
        <v>60</v>
      </c>
      <c r="E81" s="1" t="s">
        <v>12</v>
      </c>
      <c r="F81" s="1">
        <v>26592</v>
      </c>
      <c r="G81" s="1">
        <v>193173</v>
      </c>
      <c r="H81" s="1" t="s">
        <v>10</v>
      </c>
    </row>
    <row r="82" spans="3:8" x14ac:dyDescent="0.25">
      <c r="C82" s="1">
        <v>2022</v>
      </c>
      <c r="D82" s="1" t="s">
        <v>60</v>
      </c>
      <c r="E82" s="1" t="s">
        <v>13</v>
      </c>
      <c r="F82" s="1">
        <v>4173</v>
      </c>
      <c r="G82" s="1">
        <v>105735</v>
      </c>
      <c r="H82" s="1" t="s">
        <v>8</v>
      </c>
    </row>
    <row r="83" spans="3:8" x14ac:dyDescent="0.25">
      <c r="C83" s="1">
        <v>2022</v>
      </c>
      <c r="D83" s="1" t="s">
        <v>60</v>
      </c>
      <c r="E83" s="1" t="s">
        <v>14</v>
      </c>
      <c r="F83" s="1">
        <v>2306</v>
      </c>
      <c r="G83" s="1">
        <v>115642</v>
      </c>
      <c r="H83" s="1" t="s">
        <v>8</v>
      </c>
    </row>
    <row r="84" spans="3:8" x14ac:dyDescent="0.25">
      <c r="C84" s="1">
        <v>2022</v>
      </c>
      <c r="D84" s="1" t="s">
        <v>60</v>
      </c>
      <c r="E84" s="1" t="s">
        <v>15</v>
      </c>
      <c r="F84" s="1">
        <v>433</v>
      </c>
      <c r="G84" s="1">
        <v>70782</v>
      </c>
      <c r="H84" s="1" t="s">
        <v>10</v>
      </c>
    </row>
    <row r="85" spans="3:8" x14ac:dyDescent="0.25">
      <c r="C85" s="1">
        <v>2022</v>
      </c>
      <c r="D85" s="1" t="s">
        <v>60</v>
      </c>
      <c r="E85" s="1" t="s">
        <v>16</v>
      </c>
      <c r="F85" s="1">
        <v>11205</v>
      </c>
      <c r="G85" s="1">
        <v>86168</v>
      </c>
      <c r="H85" s="1" t="s">
        <v>10</v>
      </c>
    </row>
    <row r="86" spans="3:8" x14ac:dyDescent="0.25">
      <c r="C86" s="1">
        <v>2022</v>
      </c>
      <c r="D86" s="1" t="s">
        <v>60</v>
      </c>
      <c r="E86" s="1" t="s">
        <v>17</v>
      </c>
      <c r="F86" s="1">
        <v>5113</v>
      </c>
      <c r="G86" s="1">
        <v>101613</v>
      </c>
      <c r="H86" s="1" t="s">
        <v>8</v>
      </c>
    </row>
    <row r="87" spans="3:8" x14ac:dyDescent="0.25">
      <c r="C87" s="1">
        <v>2022</v>
      </c>
      <c r="D87" s="1" t="s">
        <v>60</v>
      </c>
      <c r="E87" s="1" t="s">
        <v>18</v>
      </c>
      <c r="F87" s="1">
        <v>1223</v>
      </c>
      <c r="G87" s="1">
        <v>57761</v>
      </c>
      <c r="H87" s="1" t="s">
        <v>8</v>
      </c>
    </row>
    <row r="88" spans="3:8" x14ac:dyDescent="0.25">
      <c r="C88" s="1">
        <v>2022</v>
      </c>
      <c r="D88" s="1" t="s">
        <v>60</v>
      </c>
      <c r="E88" s="1" t="s">
        <v>19</v>
      </c>
      <c r="F88" s="1">
        <v>6688</v>
      </c>
      <c r="G88" s="1">
        <v>96164</v>
      </c>
      <c r="H88" s="1" t="s">
        <v>10</v>
      </c>
    </row>
    <row r="89" spans="3:8" x14ac:dyDescent="0.25">
      <c r="C89" s="1">
        <v>2022</v>
      </c>
      <c r="D89" s="1" t="s">
        <v>60</v>
      </c>
      <c r="E89" s="1" t="s">
        <v>20</v>
      </c>
      <c r="F89" s="1">
        <v>2123</v>
      </c>
      <c r="G89" s="1">
        <v>65371</v>
      </c>
      <c r="H89" s="1" t="s">
        <v>10</v>
      </c>
    </row>
    <row r="90" spans="3:8" x14ac:dyDescent="0.25">
      <c r="C90" s="1">
        <v>2022</v>
      </c>
      <c r="D90" s="1" t="s">
        <v>60</v>
      </c>
      <c r="E90" s="1" t="s">
        <v>21</v>
      </c>
      <c r="F90" s="1">
        <v>1742</v>
      </c>
      <c r="G90" s="1">
        <v>63519</v>
      </c>
      <c r="H90" s="1" t="s">
        <v>10</v>
      </c>
    </row>
    <row r="91" spans="3:8" x14ac:dyDescent="0.25">
      <c r="C91" s="1">
        <v>2022</v>
      </c>
      <c r="D91" s="1" t="s">
        <v>60</v>
      </c>
      <c r="E91" s="1" t="s">
        <v>22</v>
      </c>
      <c r="F91" s="1">
        <v>1308</v>
      </c>
      <c r="G91" s="1">
        <v>68399</v>
      </c>
      <c r="H91" s="1" t="s">
        <v>10</v>
      </c>
    </row>
    <row r="92" spans="3:8" x14ac:dyDescent="0.25">
      <c r="C92" s="1">
        <v>2022</v>
      </c>
      <c r="D92" s="1" t="s">
        <v>60</v>
      </c>
      <c r="E92" s="1" t="s">
        <v>23</v>
      </c>
      <c r="F92" s="1">
        <v>1785</v>
      </c>
      <c r="G92" s="1">
        <v>59629</v>
      </c>
      <c r="H92" s="1" t="s">
        <v>10</v>
      </c>
    </row>
    <row r="93" spans="3:8" x14ac:dyDescent="0.25">
      <c r="C93" s="1">
        <v>2022</v>
      </c>
      <c r="D93" s="1" t="s">
        <v>60</v>
      </c>
      <c r="E93" s="1" t="s">
        <v>24</v>
      </c>
      <c r="F93" s="1">
        <v>1716</v>
      </c>
      <c r="G93" s="1">
        <v>63223</v>
      </c>
      <c r="H93" s="1" t="s">
        <v>8</v>
      </c>
    </row>
    <row r="94" spans="3:8" x14ac:dyDescent="0.25">
      <c r="C94" s="1">
        <v>2022</v>
      </c>
      <c r="D94" s="1" t="s">
        <v>60</v>
      </c>
      <c r="E94" s="1" t="s">
        <v>25</v>
      </c>
      <c r="F94" s="1">
        <v>849</v>
      </c>
      <c r="G94" s="1">
        <v>59502</v>
      </c>
      <c r="H94" s="1" t="s">
        <v>8</v>
      </c>
    </row>
    <row r="95" spans="3:8" x14ac:dyDescent="0.25">
      <c r="C95" s="1">
        <v>2022</v>
      </c>
      <c r="D95" s="1" t="s">
        <v>60</v>
      </c>
      <c r="E95" s="1" t="s">
        <v>26</v>
      </c>
      <c r="F95" s="1">
        <v>2737</v>
      </c>
      <c r="G95" s="1">
        <v>97844</v>
      </c>
      <c r="H95" s="1" t="s">
        <v>10</v>
      </c>
    </row>
    <row r="96" spans="3:8" x14ac:dyDescent="0.25">
      <c r="C96" s="1">
        <v>2022</v>
      </c>
      <c r="D96" s="1" t="s">
        <v>60</v>
      </c>
      <c r="E96" s="1" t="s">
        <v>27</v>
      </c>
      <c r="F96" s="1">
        <v>5379</v>
      </c>
      <c r="G96" s="1">
        <v>128118</v>
      </c>
      <c r="H96" s="1" t="s">
        <v>8</v>
      </c>
    </row>
    <row r="97" spans="3:8" x14ac:dyDescent="0.25">
      <c r="C97" s="1">
        <v>2022</v>
      </c>
      <c r="D97" s="1" t="s">
        <v>60</v>
      </c>
      <c r="E97" s="1" t="s">
        <v>28</v>
      </c>
      <c r="F97" s="1">
        <v>6287</v>
      </c>
      <c r="G97" s="1">
        <v>78556</v>
      </c>
      <c r="H97" s="1" t="s">
        <v>8</v>
      </c>
    </row>
    <row r="98" spans="3:8" x14ac:dyDescent="0.25">
      <c r="C98" s="1">
        <v>2022</v>
      </c>
      <c r="D98" s="1" t="s">
        <v>60</v>
      </c>
      <c r="E98" s="1" t="s">
        <v>29</v>
      </c>
      <c r="F98" s="1">
        <v>3977</v>
      </c>
      <c r="G98" s="1">
        <v>83903</v>
      </c>
      <c r="H98" s="1" t="s">
        <v>10</v>
      </c>
    </row>
    <row r="99" spans="3:8" x14ac:dyDescent="0.25">
      <c r="C99" s="1">
        <v>2022</v>
      </c>
      <c r="D99" s="1" t="s">
        <v>60</v>
      </c>
      <c r="E99" s="1" t="s">
        <v>30</v>
      </c>
      <c r="F99" s="1">
        <v>940</v>
      </c>
      <c r="G99" s="1">
        <v>54173</v>
      </c>
      <c r="H99" s="1" t="s">
        <v>10</v>
      </c>
    </row>
    <row r="100" spans="3:8" x14ac:dyDescent="0.25">
      <c r="C100" s="1">
        <v>2022</v>
      </c>
      <c r="D100" s="1" t="s">
        <v>60</v>
      </c>
      <c r="E100" s="1" t="s">
        <v>31</v>
      </c>
      <c r="F100" s="1">
        <v>3049</v>
      </c>
      <c r="G100" s="1">
        <v>86842</v>
      </c>
      <c r="H100" s="1" t="s">
        <v>8</v>
      </c>
    </row>
    <row r="101" spans="3:8" x14ac:dyDescent="0.25">
      <c r="C101" s="1">
        <v>2022</v>
      </c>
      <c r="D101" s="1" t="s">
        <v>60</v>
      </c>
      <c r="E101" s="1" t="s">
        <v>32</v>
      </c>
      <c r="F101" s="1">
        <v>801</v>
      </c>
      <c r="G101" s="1">
        <v>59475</v>
      </c>
      <c r="H101" s="1" t="s">
        <v>8</v>
      </c>
    </row>
    <row r="102" spans="3:8" x14ac:dyDescent="0.25">
      <c r="C102" s="1">
        <v>2022</v>
      </c>
      <c r="D102" s="1" t="s">
        <v>60</v>
      </c>
      <c r="E102" s="1" t="s">
        <v>33</v>
      </c>
      <c r="F102" s="1">
        <v>973</v>
      </c>
      <c r="G102" s="1">
        <v>69407</v>
      </c>
      <c r="H102" s="1" t="s">
        <v>10</v>
      </c>
    </row>
    <row r="103" spans="3:8" x14ac:dyDescent="0.25">
      <c r="C103" s="1">
        <v>2022</v>
      </c>
      <c r="D103" s="1" t="s">
        <v>60</v>
      </c>
      <c r="E103" s="1" t="s">
        <v>34</v>
      </c>
      <c r="F103" s="1">
        <v>1541</v>
      </c>
      <c r="G103" s="1">
        <v>75292</v>
      </c>
      <c r="H103" s="1" t="s">
        <v>8</v>
      </c>
    </row>
    <row r="104" spans="3:8" x14ac:dyDescent="0.25">
      <c r="C104" s="1">
        <v>2022</v>
      </c>
      <c r="D104" s="1" t="s">
        <v>62</v>
      </c>
      <c r="E104" s="1" t="s">
        <v>12</v>
      </c>
      <c r="F104" s="1">
        <v>5876</v>
      </c>
      <c r="G104" s="1">
        <v>68709</v>
      </c>
      <c r="H104" s="1" t="s">
        <v>10</v>
      </c>
    </row>
    <row r="105" spans="3:8" x14ac:dyDescent="0.25">
      <c r="C105" s="1">
        <v>2022</v>
      </c>
      <c r="D105" s="1" t="s">
        <v>62</v>
      </c>
      <c r="E105" s="1" t="s">
        <v>66</v>
      </c>
      <c r="F105" s="1">
        <v>32595</v>
      </c>
      <c r="G105" s="1">
        <v>71460</v>
      </c>
      <c r="H105" s="1" t="s">
        <v>8</v>
      </c>
    </row>
    <row r="106" spans="3:8" x14ac:dyDescent="0.25">
      <c r="C106" s="1">
        <v>2022</v>
      </c>
      <c r="D106" s="1" t="s">
        <v>62</v>
      </c>
      <c r="E106" s="1" t="s">
        <v>49</v>
      </c>
      <c r="F106" s="1">
        <v>146639</v>
      </c>
      <c r="G106" s="1">
        <v>86123</v>
      </c>
      <c r="H106" s="1" t="s">
        <v>8</v>
      </c>
    </row>
    <row r="107" spans="3:8" x14ac:dyDescent="0.25">
      <c r="C107" s="1">
        <v>2022</v>
      </c>
      <c r="D107" s="1" t="s">
        <v>62</v>
      </c>
      <c r="E107" s="1" t="s">
        <v>12</v>
      </c>
      <c r="F107" s="1">
        <v>25941</v>
      </c>
      <c r="G107" s="1">
        <v>73355</v>
      </c>
      <c r="H107" s="1" t="s">
        <v>10</v>
      </c>
    </row>
    <row r="108" spans="3:8" x14ac:dyDescent="0.25">
      <c r="C108" s="1">
        <v>2022</v>
      </c>
      <c r="D108" s="1" t="s">
        <v>62</v>
      </c>
      <c r="E108" s="1" t="s">
        <v>66</v>
      </c>
      <c r="F108" s="1">
        <v>6346</v>
      </c>
      <c r="G108" s="1">
        <v>79442</v>
      </c>
      <c r="H108" s="1" t="s">
        <v>10</v>
      </c>
    </row>
    <row r="109" spans="3:8" x14ac:dyDescent="0.25">
      <c r="C109" s="1">
        <v>2022</v>
      </c>
      <c r="D109" s="1" t="s">
        <v>62</v>
      </c>
      <c r="E109" s="1" t="s">
        <v>49</v>
      </c>
      <c r="F109" s="1">
        <v>60099</v>
      </c>
      <c r="G109" s="1">
        <v>101046</v>
      </c>
      <c r="H109" s="1" t="s">
        <v>8</v>
      </c>
    </row>
    <row r="110" spans="3:8" x14ac:dyDescent="0.25">
      <c r="C110" s="1">
        <v>2022</v>
      </c>
      <c r="D110" s="1" t="s">
        <v>62</v>
      </c>
      <c r="E110" s="1" t="s">
        <v>12</v>
      </c>
      <c r="F110" s="1">
        <v>43094</v>
      </c>
      <c r="G110" s="1">
        <v>97279</v>
      </c>
      <c r="H110" s="1" t="s">
        <v>8</v>
      </c>
    </row>
    <row r="111" spans="3:8" x14ac:dyDescent="0.25">
      <c r="C111" s="1">
        <v>2022</v>
      </c>
      <c r="D111" s="1" t="s">
        <v>62</v>
      </c>
      <c r="E111" s="1" t="s">
        <v>66</v>
      </c>
      <c r="F111" s="1">
        <v>8599</v>
      </c>
      <c r="G111" s="1">
        <v>58557</v>
      </c>
      <c r="H111" s="1" t="s">
        <v>10</v>
      </c>
    </row>
    <row r="112" spans="3:8" x14ac:dyDescent="0.25">
      <c r="C112" s="1">
        <v>2022</v>
      </c>
      <c r="D112" s="1" t="s">
        <v>62</v>
      </c>
      <c r="E112" s="1" t="s">
        <v>49</v>
      </c>
      <c r="F112" s="1">
        <v>27048</v>
      </c>
      <c r="G112" s="1">
        <v>72254</v>
      </c>
      <c r="H112" s="1" t="s">
        <v>10</v>
      </c>
    </row>
    <row r="113" spans="3:8" x14ac:dyDescent="0.25">
      <c r="C113" s="1">
        <v>2022</v>
      </c>
      <c r="D113" s="1" t="s">
        <v>62</v>
      </c>
      <c r="E113" s="1" t="s">
        <v>12</v>
      </c>
      <c r="F113" s="1">
        <v>4986</v>
      </c>
      <c r="G113" s="1">
        <v>65233</v>
      </c>
      <c r="H113" s="1" t="s">
        <v>10</v>
      </c>
    </row>
    <row r="114" spans="3:8" x14ac:dyDescent="0.25">
      <c r="C114" s="1">
        <v>2022</v>
      </c>
      <c r="D114" s="1" t="s">
        <v>63</v>
      </c>
      <c r="E114" s="1" t="s">
        <v>66</v>
      </c>
      <c r="F114" s="1">
        <v>15859</v>
      </c>
      <c r="G114" s="1">
        <v>56193</v>
      </c>
      <c r="H114" s="1" t="s">
        <v>10</v>
      </c>
    </row>
    <row r="115" spans="3:8" x14ac:dyDescent="0.25">
      <c r="C115" s="1">
        <v>2022</v>
      </c>
      <c r="D115" s="1" t="s">
        <v>63</v>
      </c>
      <c r="E115" s="1" t="s">
        <v>49</v>
      </c>
      <c r="F115" s="1">
        <v>20727</v>
      </c>
      <c r="G115" s="1">
        <v>61159</v>
      </c>
      <c r="H115" s="1" t="s">
        <v>10</v>
      </c>
    </row>
    <row r="116" spans="3:8" x14ac:dyDescent="0.25">
      <c r="C116" s="1">
        <v>2022</v>
      </c>
      <c r="D116" s="1" t="s">
        <v>63</v>
      </c>
      <c r="E116" s="1" t="s">
        <v>12</v>
      </c>
      <c r="F116" s="1">
        <v>15656</v>
      </c>
      <c r="G116" s="1">
        <v>52435</v>
      </c>
      <c r="H116" s="1" t="s">
        <v>8</v>
      </c>
    </row>
    <row r="117" spans="3:8" x14ac:dyDescent="0.25">
      <c r="C117" s="1">
        <v>2022</v>
      </c>
      <c r="D117" s="1" t="s">
        <v>63</v>
      </c>
      <c r="E117" s="1" t="s">
        <v>66</v>
      </c>
      <c r="F117" s="1">
        <v>656765</v>
      </c>
      <c r="G117" s="1">
        <v>62668</v>
      </c>
      <c r="H117" s="1" t="s">
        <v>8</v>
      </c>
    </row>
    <row r="118" spans="3:8" x14ac:dyDescent="0.25">
      <c r="C118" s="1">
        <v>2022</v>
      </c>
      <c r="D118" s="1" t="s">
        <v>63</v>
      </c>
      <c r="E118" s="1" t="s">
        <v>49</v>
      </c>
      <c r="F118" s="1">
        <v>23475</v>
      </c>
      <c r="G118" s="1">
        <v>60198</v>
      </c>
      <c r="H118" s="1" t="s">
        <v>10</v>
      </c>
    </row>
    <row r="119" spans="3:8" x14ac:dyDescent="0.25">
      <c r="C119" s="1">
        <v>2022</v>
      </c>
      <c r="D119" s="1" t="s">
        <v>63</v>
      </c>
      <c r="E119" s="1" t="s">
        <v>12</v>
      </c>
      <c r="F119" s="1">
        <v>19964</v>
      </c>
      <c r="G119" s="1">
        <v>66215</v>
      </c>
      <c r="H119" s="1" t="s">
        <v>8</v>
      </c>
    </row>
    <row r="120" spans="3:8" x14ac:dyDescent="0.25">
      <c r="C120" s="1">
        <v>2022</v>
      </c>
      <c r="D120" s="1" t="s">
        <v>63</v>
      </c>
      <c r="E120" s="1" t="s">
        <v>66</v>
      </c>
      <c r="F120" s="1">
        <v>5522</v>
      </c>
      <c r="G120" s="1">
        <v>62470</v>
      </c>
      <c r="H120" s="1" t="s">
        <v>8</v>
      </c>
    </row>
    <row r="121" spans="3:8" x14ac:dyDescent="0.25">
      <c r="C121" s="1">
        <v>2022</v>
      </c>
      <c r="D121" s="1" t="s">
        <v>63</v>
      </c>
      <c r="E121" s="1" t="s">
        <v>49</v>
      </c>
      <c r="F121" s="1">
        <v>85058</v>
      </c>
      <c r="G121" s="1">
        <v>60114</v>
      </c>
      <c r="H121" s="1" t="s">
        <v>10</v>
      </c>
    </row>
    <row r="122" spans="3:8" x14ac:dyDescent="0.25">
      <c r="C122" s="1">
        <v>2022</v>
      </c>
      <c r="D122" s="1" t="s">
        <v>63</v>
      </c>
      <c r="E122" s="1" t="s">
        <v>12</v>
      </c>
      <c r="F122" s="1">
        <v>31842</v>
      </c>
      <c r="G122" s="1">
        <v>62141</v>
      </c>
      <c r="H122" s="1" t="s">
        <v>10</v>
      </c>
    </row>
    <row r="123" spans="3:8" x14ac:dyDescent="0.25">
      <c r="C123" s="1">
        <v>2022</v>
      </c>
      <c r="D123" s="1" t="s">
        <v>63</v>
      </c>
      <c r="E123" s="1" t="s">
        <v>66</v>
      </c>
      <c r="F123" s="1">
        <v>9128</v>
      </c>
      <c r="G123" s="1">
        <v>50479</v>
      </c>
      <c r="H123" s="1" t="s">
        <v>8</v>
      </c>
    </row>
    <row r="124" spans="3:8" x14ac:dyDescent="0.25">
      <c r="C124" s="1">
        <v>2022</v>
      </c>
      <c r="D124" s="1" t="s">
        <v>63</v>
      </c>
      <c r="E124" s="1" t="s">
        <v>49</v>
      </c>
      <c r="F124" s="1">
        <v>39684</v>
      </c>
      <c r="G124" s="1">
        <v>60678</v>
      </c>
      <c r="H124" s="1" t="s">
        <v>8</v>
      </c>
    </row>
    <row r="125" spans="3:8" x14ac:dyDescent="0.25">
      <c r="C125" s="1">
        <v>2022</v>
      </c>
      <c r="D125" s="1" t="s">
        <v>63</v>
      </c>
      <c r="E125" s="1" t="s">
        <v>12</v>
      </c>
      <c r="F125" s="1">
        <v>16899</v>
      </c>
      <c r="G125" s="1">
        <v>57802</v>
      </c>
      <c r="H125" s="1" t="s">
        <v>10</v>
      </c>
    </row>
    <row r="126" spans="3:8" x14ac:dyDescent="0.25">
      <c r="C126" s="1">
        <v>2022</v>
      </c>
      <c r="D126" s="1" t="s">
        <v>63</v>
      </c>
      <c r="E126" s="1" t="s">
        <v>21</v>
      </c>
      <c r="F126" s="1">
        <v>13294</v>
      </c>
      <c r="G126" s="1">
        <v>52222</v>
      </c>
      <c r="H126" s="1" t="s">
        <v>8</v>
      </c>
    </row>
    <row r="127" spans="3:8" x14ac:dyDescent="0.25">
      <c r="C127" s="1">
        <v>2022</v>
      </c>
      <c r="D127" s="1" t="s">
        <v>63</v>
      </c>
      <c r="E127" s="1" t="s">
        <v>22</v>
      </c>
      <c r="F127" s="1">
        <v>10330</v>
      </c>
      <c r="G127" s="1">
        <v>53486</v>
      </c>
      <c r="H127" s="1" t="s">
        <v>10</v>
      </c>
    </row>
    <row r="128" spans="3:8" x14ac:dyDescent="0.25">
      <c r="C128" s="1">
        <v>2022</v>
      </c>
      <c r="D128" s="1" t="s">
        <v>63</v>
      </c>
      <c r="E128" s="1" t="s">
        <v>23</v>
      </c>
      <c r="F128" s="1">
        <v>20809</v>
      </c>
      <c r="G128" s="1">
        <v>57098</v>
      </c>
      <c r="H128" s="1" t="s">
        <v>8</v>
      </c>
    </row>
    <row r="129" spans="3:8" x14ac:dyDescent="0.25">
      <c r="C129" s="1">
        <v>2022</v>
      </c>
      <c r="D129" s="1" t="s">
        <v>63</v>
      </c>
      <c r="E129" s="1" t="s">
        <v>24</v>
      </c>
      <c r="F129" s="1">
        <v>16834</v>
      </c>
      <c r="G129" s="1">
        <v>53222</v>
      </c>
      <c r="H129" s="1" t="s">
        <v>8</v>
      </c>
    </row>
    <row r="130" spans="3:8" x14ac:dyDescent="0.25">
      <c r="C130" s="1">
        <v>2022</v>
      </c>
      <c r="D130" s="1" t="s">
        <v>63</v>
      </c>
      <c r="E130" s="1" t="s">
        <v>25</v>
      </c>
      <c r="F130" s="1">
        <v>5591</v>
      </c>
      <c r="G130" s="1">
        <v>58739</v>
      </c>
      <c r="H130" s="1" t="s">
        <v>10</v>
      </c>
    </row>
    <row r="131" spans="3:8" x14ac:dyDescent="0.25">
      <c r="C131" s="1">
        <v>2022</v>
      </c>
      <c r="D131" s="1" t="s">
        <v>63</v>
      </c>
      <c r="E131" s="1" t="s">
        <v>26</v>
      </c>
      <c r="F131" s="1">
        <v>21505</v>
      </c>
      <c r="G131" s="1">
        <v>64854</v>
      </c>
      <c r="H131" s="1" t="s">
        <v>10</v>
      </c>
    </row>
    <row r="132" spans="3:8" x14ac:dyDescent="0.25">
      <c r="C132" s="1">
        <v>2022</v>
      </c>
      <c r="D132" s="1" t="s">
        <v>6</v>
      </c>
      <c r="E132" s="1" t="s">
        <v>7</v>
      </c>
      <c r="F132" s="1">
        <v>1829</v>
      </c>
      <c r="G132" s="1">
        <v>63872</v>
      </c>
      <c r="H132" s="1" t="s">
        <v>8</v>
      </c>
    </row>
    <row r="133" spans="3:8" x14ac:dyDescent="0.25">
      <c r="C133" s="1">
        <v>2022</v>
      </c>
      <c r="D133" s="1" t="s">
        <v>6</v>
      </c>
      <c r="E133" s="1" t="s">
        <v>9</v>
      </c>
      <c r="F133" s="1">
        <v>1354</v>
      </c>
      <c r="G133" s="1">
        <v>60216</v>
      </c>
      <c r="H133" s="1" t="s">
        <v>10</v>
      </c>
    </row>
    <row r="134" spans="3:8" x14ac:dyDescent="0.25">
      <c r="C134" s="1">
        <v>2022</v>
      </c>
      <c r="D134" s="1" t="s">
        <v>6</v>
      </c>
      <c r="E134" s="1" t="s">
        <v>11</v>
      </c>
      <c r="F134" s="1">
        <v>2565</v>
      </c>
      <c r="G134" s="1">
        <v>54909</v>
      </c>
      <c r="H134" s="1" t="s">
        <v>8</v>
      </c>
    </row>
    <row r="135" spans="3:8" x14ac:dyDescent="0.25">
      <c r="C135" s="1">
        <v>2022</v>
      </c>
      <c r="D135" s="1" t="s">
        <v>6</v>
      </c>
      <c r="E135" s="1" t="s">
        <v>12</v>
      </c>
      <c r="F135" s="1">
        <v>17651</v>
      </c>
      <c r="G135" s="1">
        <v>47534</v>
      </c>
      <c r="H135" s="1" t="s">
        <v>8</v>
      </c>
    </row>
    <row r="136" spans="3:8" x14ac:dyDescent="0.25">
      <c r="C136" s="1">
        <v>2022</v>
      </c>
      <c r="D136" s="1" t="s">
        <v>6</v>
      </c>
      <c r="E136" s="1" t="s">
        <v>13</v>
      </c>
      <c r="F136" s="1">
        <v>3312</v>
      </c>
      <c r="G136" s="1">
        <v>96879</v>
      </c>
      <c r="H136" s="1" t="s">
        <v>10</v>
      </c>
    </row>
    <row r="137" spans="3:8" x14ac:dyDescent="0.25">
      <c r="C137" s="1">
        <v>2022</v>
      </c>
      <c r="D137" s="1" t="s">
        <v>6</v>
      </c>
      <c r="E137" s="1" t="s">
        <v>14</v>
      </c>
      <c r="F137" s="1">
        <v>467</v>
      </c>
      <c r="G137" s="1">
        <v>48142</v>
      </c>
      <c r="H137" s="1" t="s">
        <v>10</v>
      </c>
    </row>
    <row r="138" spans="3:8" x14ac:dyDescent="0.25">
      <c r="C138" s="1">
        <v>2022</v>
      </c>
      <c r="D138" s="1" t="s">
        <v>6</v>
      </c>
      <c r="E138" s="1" t="s">
        <v>15</v>
      </c>
      <c r="F138" s="1">
        <v>186</v>
      </c>
      <c r="G138" s="1">
        <v>48290</v>
      </c>
      <c r="H138" s="1" t="s">
        <v>8</v>
      </c>
    </row>
    <row r="139" spans="3:8" x14ac:dyDescent="0.25">
      <c r="C139" s="1">
        <v>2022</v>
      </c>
      <c r="D139" s="1" t="s">
        <v>6</v>
      </c>
      <c r="E139" s="1" t="s">
        <v>16</v>
      </c>
      <c r="F139" s="1">
        <v>5394</v>
      </c>
      <c r="G139" s="1">
        <v>42717</v>
      </c>
      <c r="H139" s="1" t="s">
        <v>8</v>
      </c>
    </row>
    <row r="140" spans="3:8" x14ac:dyDescent="0.25">
      <c r="C140" s="1">
        <v>2022</v>
      </c>
      <c r="D140" s="1" t="s">
        <v>6</v>
      </c>
      <c r="E140" s="1" t="s">
        <v>17</v>
      </c>
      <c r="F140" s="1">
        <v>2794</v>
      </c>
      <c r="G140" s="1">
        <v>50978</v>
      </c>
      <c r="H140" s="1" t="s">
        <v>10</v>
      </c>
    </row>
    <row r="141" spans="3:8" x14ac:dyDescent="0.25">
      <c r="C141" s="1">
        <v>2022</v>
      </c>
      <c r="D141" s="1" t="s">
        <v>6</v>
      </c>
      <c r="E141" s="1" t="s">
        <v>18</v>
      </c>
      <c r="F141" s="1">
        <v>2531</v>
      </c>
      <c r="G141" s="1">
        <v>47820</v>
      </c>
      <c r="H141" s="1" t="s">
        <v>10</v>
      </c>
    </row>
    <row r="142" spans="3:8" x14ac:dyDescent="0.25">
      <c r="C142" s="1">
        <v>2022</v>
      </c>
      <c r="D142" s="1" t="s">
        <v>6</v>
      </c>
      <c r="E142" s="1" t="s">
        <v>19</v>
      </c>
      <c r="F142" s="1">
        <v>2818</v>
      </c>
      <c r="G142" s="1">
        <v>57259</v>
      </c>
      <c r="H142" s="1" t="s">
        <v>10</v>
      </c>
    </row>
    <row r="143" spans="3:8" x14ac:dyDescent="0.25">
      <c r="C143" s="1">
        <v>2022</v>
      </c>
      <c r="D143" s="1" t="s">
        <v>6</v>
      </c>
      <c r="E143" s="1" t="s">
        <v>20</v>
      </c>
      <c r="F143" s="1">
        <v>2302</v>
      </c>
      <c r="G143" s="1">
        <v>55732</v>
      </c>
      <c r="H143" s="1" t="s">
        <v>10</v>
      </c>
    </row>
    <row r="144" spans="3:8" x14ac:dyDescent="0.25">
      <c r="C144" s="1">
        <v>2022</v>
      </c>
      <c r="D144" s="1" t="s">
        <v>6</v>
      </c>
      <c r="E144" s="1" t="s">
        <v>21</v>
      </c>
      <c r="F144" s="1">
        <v>2911</v>
      </c>
      <c r="G144" s="1">
        <v>50588</v>
      </c>
      <c r="H144" s="1" t="s">
        <v>10</v>
      </c>
    </row>
    <row r="145" spans="3:8" x14ac:dyDescent="0.25">
      <c r="C145" s="1">
        <v>2022</v>
      </c>
      <c r="D145" s="1" t="s">
        <v>6</v>
      </c>
      <c r="E145" s="1" t="s">
        <v>22</v>
      </c>
      <c r="F145" s="1">
        <v>2613</v>
      </c>
      <c r="G145" s="1">
        <v>52721</v>
      </c>
      <c r="H145" s="1" t="s">
        <v>10</v>
      </c>
    </row>
    <row r="146" spans="3:8" x14ac:dyDescent="0.25">
      <c r="C146" s="1">
        <v>2022</v>
      </c>
      <c r="D146" s="1" t="s">
        <v>6</v>
      </c>
      <c r="E146" s="1" t="s">
        <v>23</v>
      </c>
      <c r="F146" s="1">
        <v>1632</v>
      </c>
      <c r="G146" s="1">
        <v>59605</v>
      </c>
      <c r="H146" s="1" t="s">
        <v>10</v>
      </c>
    </row>
    <row r="147" spans="3:8" x14ac:dyDescent="0.25">
      <c r="C147" s="1">
        <v>2022</v>
      </c>
      <c r="D147" s="1" t="s">
        <v>6</v>
      </c>
      <c r="E147" s="1" t="s">
        <v>24</v>
      </c>
      <c r="F147" s="1">
        <v>3143</v>
      </c>
      <c r="G147" s="1">
        <v>91727</v>
      </c>
      <c r="H147" s="1" t="s">
        <v>10</v>
      </c>
    </row>
    <row r="148" spans="3:8" x14ac:dyDescent="0.25">
      <c r="C148" s="1">
        <v>2022</v>
      </c>
      <c r="D148" s="1" t="s">
        <v>6</v>
      </c>
      <c r="E148" s="1" t="s">
        <v>25</v>
      </c>
      <c r="F148" s="1">
        <v>1581</v>
      </c>
      <c r="G148" s="1">
        <v>46422</v>
      </c>
      <c r="H148" s="1" t="s">
        <v>10</v>
      </c>
    </row>
    <row r="149" spans="3:8" x14ac:dyDescent="0.25">
      <c r="C149" s="1">
        <v>2022</v>
      </c>
      <c r="D149" s="1" t="s">
        <v>6</v>
      </c>
      <c r="E149" s="1" t="s">
        <v>26</v>
      </c>
      <c r="F149" s="1">
        <v>720</v>
      </c>
      <c r="G149" s="1">
        <v>51887</v>
      </c>
      <c r="H149" s="1" t="s">
        <v>10</v>
      </c>
    </row>
    <row r="150" spans="3:8" x14ac:dyDescent="0.25">
      <c r="C150" s="1">
        <v>2022</v>
      </c>
      <c r="D150" s="1" t="s">
        <v>6</v>
      </c>
      <c r="E150" s="1" t="s">
        <v>27</v>
      </c>
      <c r="F150" s="1">
        <v>999</v>
      </c>
      <c r="G150" s="1">
        <v>69628</v>
      </c>
      <c r="H150" s="1" t="s">
        <v>10</v>
      </c>
    </row>
    <row r="151" spans="3:8" x14ac:dyDescent="0.25">
      <c r="C151" s="1">
        <v>2022</v>
      </c>
      <c r="D151" s="1" t="s">
        <v>6</v>
      </c>
      <c r="E151" s="1" t="s">
        <v>28</v>
      </c>
      <c r="F151" s="1">
        <v>3574</v>
      </c>
      <c r="G151" s="1">
        <v>48309</v>
      </c>
      <c r="H151" s="1" t="s">
        <v>10</v>
      </c>
    </row>
    <row r="152" spans="3:8" x14ac:dyDescent="0.25">
      <c r="C152" s="1">
        <v>2022</v>
      </c>
      <c r="D152" s="1" t="s">
        <v>6</v>
      </c>
      <c r="E152" s="1" t="s">
        <v>29</v>
      </c>
      <c r="F152" s="1">
        <v>3175</v>
      </c>
      <c r="G152" s="1">
        <v>56276</v>
      </c>
      <c r="H152" s="1" t="s">
        <v>10</v>
      </c>
    </row>
    <row r="153" spans="3:8" x14ac:dyDescent="0.25">
      <c r="C153" s="1">
        <v>2022</v>
      </c>
      <c r="D153" s="1" t="s">
        <v>6</v>
      </c>
      <c r="E153" s="1" t="s">
        <v>30</v>
      </c>
      <c r="F153" s="1">
        <v>2070</v>
      </c>
      <c r="G153" s="1">
        <v>55525</v>
      </c>
      <c r="H153" s="1" t="s">
        <v>10</v>
      </c>
    </row>
    <row r="154" spans="3:8" x14ac:dyDescent="0.25">
      <c r="C154" s="1">
        <v>2022</v>
      </c>
      <c r="D154" s="1" t="s">
        <v>6</v>
      </c>
      <c r="E154" s="1" t="s">
        <v>31</v>
      </c>
      <c r="F154" s="1">
        <v>2123</v>
      </c>
      <c r="G154" s="1">
        <v>51677</v>
      </c>
      <c r="H15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EF89-37F5-48AB-A967-3A69345522FA}">
  <dimension ref="B1:X2555"/>
  <sheetViews>
    <sheetView workbookViewId="0">
      <selection activeCell="F3" sqref="F3:F12"/>
    </sheetView>
  </sheetViews>
  <sheetFormatPr defaultRowHeight="15" x14ac:dyDescent="0.25"/>
  <cols>
    <col min="1" max="1" width="9.140625" style="1"/>
    <col min="2" max="2" width="20.42578125" style="1" bestFit="1" customWidth="1"/>
    <col min="3" max="3" width="20.140625" style="1" customWidth="1"/>
    <col min="4" max="4" width="9.140625" style="1"/>
    <col min="5" max="5" width="20.42578125" style="1" bestFit="1" customWidth="1"/>
    <col min="6" max="6" width="14" style="1" customWidth="1"/>
    <col min="7" max="8" width="9.140625" style="1"/>
    <col min="9" max="9" width="8.28515625" style="1" customWidth="1"/>
    <col min="10" max="10" width="9.140625" style="1"/>
    <col min="11" max="11" width="18.42578125" style="1" customWidth="1"/>
    <col min="12" max="12" width="14.28515625" style="1" customWidth="1"/>
    <col min="13" max="13" width="17.7109375" style="1" customWidth="1"/>
    <col min="14" max="14" width="17.140625" style="1" customWidth="1"/>
    <col min="15" max="15" width="14" style="1" customWidth="1"/>
    <col min="16" max="18" width="9.140625" style="1"/>
    <col min="19" max="19" width="17.7109375" style="21" customWidth="1"/>
    <col min="20" max="20" width="10.7109375" style="1" bestFit="1" customWidth="1"/>
    <col min="21" max="21" width="10.85546875" style="1" customWidth="1"/>
    <col min="22" max="22" width="16.7109375" style="1" bestFit="1" customWidth="1"/>
    <col min="23" max="23" width="9.7109375" style="1" customWidth="1"/>
    <col min="24" max="16384" width="9.140625" style="1"/>
  </cols>
  <sheetData>
    <row r="1" spans="2:24" ht="18.75" x14ac:dyDescent="0.3">
      <c r="B1" s="24" t="s">
        <v>68</v>
      </c>
      <c r="C1" s="25"/>
      <c r="D1" s="11"/>
      <c r="E1" s="24" t="s">
        <v>72</v>
      </c>
      <c r="F1" s="25"/>
      <c r="G1" s="11"/>
      <c r="H1" s="11"/>
      <c r="I1" s="24" t="s">
        <v>69</v>
      </c>
      <c r="J1" s="25"/>
      <c r="K1" s="11"/>
      <c r="S1" s="1"/>
    </row>
    <row r="2" spans="2:24" ht="18.75" x14ac:dyDescent="0.3">
      <c r="B2" s="12" t="s">
        <v>1</v>
      </c>
      <c r="C2" s="12" t="s">
        <v>67</v>
      </c>
      <c r="D2" s="11"/>
      <c r="E2" s="13" t="s">
        <v>1</v>
      </c>
      <c r="F2" s="13" t="s">
        <v>4</v>
      </c>
      <c r="G2" s="11"/>
      <c r="H2" s="11"/>
      <c r="I2" s="12" t="s">
        <v>70</v>
      </c>
      <c r="J2" s="12" t="s">
        <v>71</v>
      </c>
      <c r="K2" s="11"/>
      <c r="M2" s="13" t="s">
        <v>1</v>
      </c>
      <c r="N2" s="13" t="s">
        <v>4</v>
      </c>
      <c r="O2" s="13" t="s">
        <v>73</v>
      </c>
      <c r="S2" s="1"/>
    </row>
    <row r="3" spans="2:24" ht="18.75" x14ac:dyDescent="0.3">
      <c r="B3" s="11" t="str" cm="1">
        <f t="array" ref="B3:B12">_xlfn.UNIQUE(Data!B2:B2615)</f>
        <v> Kettle </v>
      </c>
      <c r="C3" s="14" t="str">
        <f>C14</f>
        <v>Mixing bowl</v>
      </c>
      <c r="D3" s="11"/>
      <c r="E3" s="11" t="s">
        <v>65</v>
      </c>
      <c r="F3" s="17">
        <f>SUMIFS(Data!E:E,Data!A:A,Dashboard!$O$33,Data!B:B,E3)</f>
        <v>3494226</v>
      </c>
      <c r="G3" s="11"/>
      <c r="H3" s="11"/>
      <c r="I3" s="16" cm="1">
        <f t="array" ref="I3:I6">_xlfn.UNIQUE(Table1[Year])</f>
        <v>2022</v>
      </c>
      <c r="J3" s="15">
        <v>2019</v>
      </c>
      <c r="K3" s="11"/>
      <c r="L3" s="1">
        <v>1</v>
      </c>
      <c r="M3" s="1" t="str">
        <f>INDEX($E$3:$E$12,MATCH(N3,$F$3:$F$12,0))</f>
        <v>Egg slicer</v>
      </c>
      <c r="N3" s="18">
        <f>LARGE($F$3:$F$12,L3)</f>
        <v>8398187</v>
      </c>
      <c r="O3" s="18">
        <f>IF($C$3=M3,N3,0)</f>
        <v>0</v>
      </c>
      <c r="S3" s="1"/>
    </row>
    <row r="4" spans="2:24" ht="18.75" x14ac:dyDescent="0.3">
      <c r="B4" s="11" t="str">
        <v>Toaster </v>
      </c>
      <c r="C4" s="11"/>
      <c r="D4" s="11"/>
      <c r="E4" s="11" t="s">
        <v>61</v>
      </c>
      <c r="F4" s="17">
        <f>SUMIFS(Data!E:E,Data!A:A,Dashboard!$O$33,Data!B:B,E4)</f>
        <v>5917261</v>
      </c>
      <c r="G4" s="11"/>
      <c r="H4" s="14"/>
      <c r="I4" s="16">
        <v>2021</v>
      </c>
      <c r="L4" s="1">
        <v>2</v>
      </c>
      <c r="M4" s="1" t="str">
        <f t="shared" ref="M4:M12" si="0">INDEX($E$3:$E$12,MATCH(N4,$F$3:$F$12,0))</f>
        <v>Breadbox </v>
      </c>
      <c r="N4" s="18">
        <f t="shared" ref="N4:N12" si="1">LARGE($F$3:$F$12,L4)</f>
        <v>5917261</v>
      </c>
      <c r="O4" s="18">
        <f t="shared" ref="O4:O12" si="2">IF($C$3=M4,N4,0)</f>
        <v>0</v>
      </c>
      <c r="S4" s="1"/>
      <c r="W4" s="1">
        <v>2</v>
      </c>
    </row>
    <row r="5" spans="2:24" ht="18.75" x14ac:dyDescent="0.3">
      <c r="B5" s="11" t="str">
        <v>Microwave oven </v>
      </c>
      <c r="C5" s="11"/>
      <c r="D5" s="11"/>
      <c r="E5" s="11" t="s">
        <v>60</v>
      </c>
      <c r="F5" s="17">
        <f>SUMIFS(Data!E:E,Data!A:A,Dashboard!$O$33,Data!B:B,E5)</f>
        <v>4295680</v>
      </c>
      <c r="G5" s="11"/>
      <c r="H5" s="14"/>
      <c r="I5" s="16">
        <v>2020</v>
      </c>
      <c r="L5" s="1">
        <v>3</v>
      </c>
      <c r="M5" s="1" t="str">
        <f t="shared" si="0"/>
        <v>Teapot </v>
      </c>
      <c r="N5" s="18">
        <f t="shared" si="1"/>
        <v>5402852</v>
      </c>
      <c r="O5" s="18">
        <f t="shared" si="2"/>
        <v>0</v>
      </c>
      <c r="S5" s="24" t="s">
        <v>77</v>
      </c>
      <c r="T5" s="26"/>
      <c r="U5" s="25"/>
    </row>
    <row r="6" spans="2:24" ht="18.75" x14ac:dyDescent="0.3">
      <c r="B6" s="11" t="str">
        <v>Dishwasher </v>
      </c>
      <c r="C6" s="11"/>
      <c r="D6" s="11"/>
      <c r="E6" s="11" t="s">
        <v>62</v>
      </c>
      <c r="F6" s="17">
        <f>SUMIFS(Data!E:E,Data!A:A,Dashboard!$O$33,Data!B:B,E6)</f>
        <v>8398187</v>
      </c>
      <c r="G6" s="11"/>
      <c r="H6" s="14"/>
      <c r="I6" s="16">
        <v>2019</v>
      </c>
      <c r="L6" s="1">
        <v>4</v>
      </c>
      <c r="M6" s="1" t="str">
        <f t="shared" si="0"/>
        <v>Blender </v>
      </c>
      <c r="N6" s="18">
        <f t="shared" si="1"/>
        <v>4295680</v>
      </c>
      <c r="O6" s="18">
        <f t="shared" si="2"/>
        <v>0</v>
      </c>
      <c r="S6" s="13" t="s">
        <v>2</v>
      </c>
      <c r="T6" s="13" t="s">
        <v>4</v>
      </c>
      <c r="U6" s="13" t="s">
        <v>78</v>
      </c>
      <c r="V6" s="1" t="str">
        <f>IF($T$6=X8,X6&amp;" Selected",X7&amp;" Selected")</f>
        <v>Qty Sold Selected</v>
      </c>
      <c r="X6" s="1" t="str" cm="1">
        <f t="array" ref="X6:X7">TRANSPOSE(T6:U6)</f>
        <v>Revenue</v>
      </c>
    </row>
    <row r="7" spans="2:24" ht="18.75" x14ac:dyDescent="0.3">
      <c r="B7" s="11" t="str">
        <v>Blender </v>
      </c>
      <c r="C7" s="11"/>
      <c r="D7" s="11"/>
      <c r="E7" s="11" t="s">
        <v>63</v>
      </c>
      <c r="F7" s="17">
        <f>SUMIFS(Data!E:E,Data!A:A,Dashboard!$O$33,Data!B:B,E7)</f>
        <v>5402852</v>
      </c>
      <c r="G7" s="11"/>
      <c r="H7" s="11"/>
      <c r="I7" s="11"/>
      <c r="J7" s="11"/>
      <c r="L7" s="1">
        <v>5</v>
      </c>
      <c r="M7" s="1" t="str">
        <f t="shared" si="0"/>
        <v>Mixing bowl</v>
      </c>
      <c r="N7" s="18">
        <f t="shared" si="1"/>
        <v>3494226</v>
      </c>
      <c r="O7" s="18">
        <f t="shared" si="2"/>
        <v>3494226</v>
      </c>
      <c r="S7" s="1" t="s">
        <v>7</v>
      </c>
      <c r="T7" s="18">
        <f>SUMIFS(Data!E:E,Data!A:A,Analysis!$J$3,Data!B:B,Analysis!$C$3,Data!C:C,Analysis!S7)</f>
        <v>85078</v>
      </c>
      <c r="U7" s="22">
        <f>SUMIFS(Data!D:D,Data!A:A,Analysis!$J$3,Data!B:B,Analysis!$C$3,Data!C:C,Analysis!S7)</f>
        <v>19206</v>
      </c>
      <c r="V7" s="22">
        <f>IF($T$6=$X$8,T7,U7)</f>
        <v>19206</v>
      </c>
      <c r="X7" s="1" t="str">
        <v>Qty Sold</v>
      </c>
    </row>
    <row r="8" spans="2:24" ht="18.75" x14ac:dyDescent="0.3">
      <c r="B8" s="11" t="str">
        <v>Breadbox </v>
      </c>
      <c r="C8" s="11"/>
      <c r="D8" s="11"/>
      <c r="E8" s="11" t="s">
        <v>58</v>
      </c>
      <c r="F8" s="17">
        <f>SUMIFS(Data!E:E,Data!A:A,Dashboard!$O$33,Data!B:B,E8)</f>
        <v>3431052</v>
      </c>
      <c r="G8" s="11"/>
      <c r="H8" s="11"/>
      <c r="I8" s="11"/>
      <c r="J8" s="11"/>
      <c r="L8" s="1">
        <v>6</v>
      </c>
      <c r="M8" s="1" t="str">
        <f t="shared" si="0"/>
        <v>Microwave oven </v>
      </c>
      <c r="N8" s="18">
        <f t="shared" si="1"/>
        <v>3431052</v>
      </c>
      <c r="O8" s="18">
        <f t="shared" si="2"/>
        <v>0</v>
      </c>
      <c r="S8" s="1" t="s">
        <v>9</v>
      </c>
      <c r="T8" s="18">
        <f>SUMIFS(Data!E:E,Data!A:A,Analysis!$J$3,Data!B:B,Analysis!$C$3,Data!C:C,Analysis!S8)</f>
        <v>86122</v>
      </c>
      <c r="U8" s="22">
        <f>SUMIFS(Data!D:D,Data!A:A,Analysis!$J$3,Data!B:B,Analysis!$C$3,Data!C:C,Analysis!S8)</f>
        <v>20594</v>
      </c>
      <c r="V8" s="22">
        <f t="shared" ref="V8:V54" si="3">IF($T$6=$X$8,T8,U8)</f>
        <v>20594</v>
      </c>
      <c r="X8" s="1" t="str">
        <f>IF(W4=1,X6,X7)</f>
        <v>Qty Sold</v>
      </c>
    </row>
    <row r="9" spans="2:24" ht="18.75" x14ac:dyDescent="0.3">
      <c r="B9" s="11" t="str">
        <v>Egg slicer</v>
      </c>
      <c r="C9" s="11"/>
      <c r="D9" s="11"/>
      <c r="E9" s="11" t="s">
        <v>57</v>
      </c>
      <c r="F9" s="17">
        <f>SUMIFS(Data!E:E,Data!A:A,Dashboard!$O$33,Data!B:B,E9)</f>
        <v>3234346</v>
      </c>
      <c r="G9" s="11"/>
      <c r="H9" s="11"/>
      <c r="I9" s="11"/>
      <c r="J9" s="11"/>
      <c r="L9" s="1">
        <v>7</v>
      </c>
      <c r="M9" s="1" t="str">
        <f t="shared" si="0"/>
        <v>Toaster </v>
      </c>
      <c r="N9" s="18">
        <f t="shared" si="1"/>
        <v>3234346</v>
      </c>
      <c r="O9" s="18">
        <f t="shared" si="2"/>
        <v>0</v>
      </c>
      <c r="S9" s="1" t="s">
        <v>11</v>
      </c>
      <c r="T9" s="18">
        <f>SUMIFS(Data!E:E,Data!A:A,Analysis!$J$3,Data!B:B,Analysis!$C$3,Data!C:C,Analysis!S9)</f>
        <v>78358</v>
      </c>
      <c r="U9" s="22">
        <f>SUMIFS(Data!D:D,Data!A:A,Analysis!$J$3,Data!B:B,Analysis!$C$3,Data!C:C,Analysis!S9)</f>
        <v>10630</v>
      </c>
      <c r="V9" s="22">
        <f t="shared" si="3"/>
        <v>10630</v>
      </c>
    </row>
    <row r="10" spans="2:24" ht="18.75" x14ac:dyDescent="0.3">
      <c r="B10" s="11" t="str">
        <v>Teapot </v>
      </c>
      <c r="C10" s="11"/>
      <c r="D10" s="11"/>
      <c r="E10" s="11" t="s">
        <v>6</v>
      </c>
      <c r="F10" s="17">
        <f>SUMIFS(Data!E:E,Data!A:A,Dashboard!$O$33,Data!B:B,E10)</f>
        <v>2914747</v>
      </c>
      <c r="G10" s="11"/>
      <c r="H10" s="11"/>
      <c r="I10" s="11"/>
      <c r="J10" s="11"/>
      <c r="L10" s="1">
        <v>8</v>
      </c>
      <c r="M10" s="1" t="str">
        <f t="shared" si="0"/>
        <v> Kettle </v>
      </c>
      <c r="N10" s="18">
        <f t="shared" si="1"/>
        <v>2914747</v>
      </c>
      <c r="O10" s="18">
        <f t="shared" si="2"/>
        <v>0</v>
      </c>
      <c r="S10" s="1" t="s">
        <v>12</v>
      </c>
      <c r="T10" s="18">
        <f>SUMIFS(Data!E:E,Data!A:A,Analysis!$J$3,Data!B:B,Analysis!$C$3,Data!C:C,Analysis!S10)</f>
        <v>92824</v>
      </c>
      <c r="U10" s="22">
        <f>SUMIFS(Data!D:D,Data!A:A,Analysis!$J$3,Data!B:B,Analysis!$C$3,Data!C:C,Analysis!S10)</f>
        <v>176940</v>
      </c>
      <c r="V10" s="22">
        <f t="shared" si="3"/>
        <v>176940</v>
      </c>
    </row>
    <row r="11" spans="2:24" ht="18.75" x14ac:dyDescent="0.3">
      <c r="B11" s="11" t="str">
        <v>Frying pan</v>
      </c>
      <c r="C11" s="11"/>
      <c r="D11" s="11"/>
      <c r="E11" s="11" t="s">
        <v>64</v>
      </c>
      <c r="F11" s="17">
        <f>SUMIFS(Data!E:E,Data!A:A,Dashboard!$O$33,Data!B:B,E11)</f>
        <v>1381857</v>
      </c>
      <c r="G11" s="11"/>
      <c r="H11" s="11"/>
      <c r="I11" s="11"/>
      <c r="J11" s="11"/>
      <c r="L11" s="1">
        <v>9</v>
      </c>
      <c r="M11" s="1" t="str">
        <f t="shared" si="0"/>
        <v>Dishwasher </v>
      </c>
      <c r="N11" s="18">
        <f t="shared" si="1"/>
        <v>2512942</v>
      </c>
      <c r="O11" s="18">
        <f t="shared" si="2"/>
        <v>0</v>
      </c>
      <c r="S11" s="1" t="s">
        <v>13</v>
      </c>
      <c r="T11" s="18">
        <f>SUMIFS(Data!E:E,Data!A:A,Analysis!$J$3,Data!B:B,Analysis!$C$3,Data!C:C,Analysis!S11)</f>
        <v>91116</v>
      </c>
      <c r="U11" s="22">
        <f>SUMIFS(Data!D:D,Data!A:A,Analysis!$J$3,Data!B:B,Analysis!$C$3,Data!C:C,Analysis!S11)</f>
        <v>31554</v>
      </c>
      <c r="V11" s="22">
        <f t="shared" si="3"/>
        <v>31554</v>
      </c>
    </row>
    <row r="12" spans="2:24" ht="18.75" x14ac:dyDescent="0.3">
      <c r="B12" s="11" t="str">
        <v>Mixing bowl</v>
      </c>
      <c r="C12" s="11"/>
      <c r="D12" s="11"/>
      <c r="E12" s="11" t="s">
        <v>59</v>
      </c>
      <c r="F12" s="17">
        <f>SUMIFS(Data!E:E,Data!A:A,Dashboard!$O$33,Data!B:B,E12)</f>
        <v>2512942</v>
      </c>
      <c r="G12" s="11"/>
      <c r="H12" s="11"/>
      <c r="I12" s="11"/>
      <c r="J12" s="11"/>
      <c r="L12" s="1">
        <v>10</v>
      </c>
      <c r="M12" s="1" t="str">
        <f t="shared" si="0"/>
        <v>Frying pan</v>
      </c>
      <c r="N12" s="18">
        <f t="shared" si="1"/>
        <v>1381857</v>
      </c>
      <c r="O12" s="18">
        <f t="shared" si="2"/>
        <v>0</v>
      </c>
      <c r="S12" s="1" t="s">
        <v>14</v>
      </c>
      <c r="T12" s="18">
        <f>SUMIFS(Data!E:E,Data!A:A,Analysis!$J$3,Data!B:B,Analysis!$C$3,Data!C:C,Analysis!S12)</f>
        <v>78794</v>
      </c>
      <c r="U12" s="22">
        <f>SUMIFS(Data!D:D,Data!A:A,Analysis!$J$3,Data!B:B,Analysis!$C$3,Data!C:C,Analysis!S12)</f>
        <v>33058</v>
      </c>
      <c r="V12" s="22">
        <f t="shared" si="3"/>
        <v>33058</v>
      </c>
    </row>
    <row r="13" spans="2:24" ht="18.75" x14ac:dyDescent="0.3">
      <c r="B13" s="11"/>
      <c r="C13" s="11">
        <v>6</v>
      </c>
      <c r="D13" s="11"/>
      <c r="E13" s="11"/>
      <c r="F13" s="11"/>
      <c r="G13" s="11"/>
      <c r="H13" s="11"/>
      <c r="I13" s="11"/>
      <c r="J13" s="11"/>
      <c r="K13" s="11"/>
      <c r="S13" s="1" t="s">
        <v>15</v>
      </c>
      <c r="T13" s="18">
        <f>SUMIFS(Data!E:E,Data!A:A,Analysis!$J$3,Data!B:B,Analysis!$C$3,Data!C:C,Analysis!S13)</f>
        <v>79220</v>
      </c>
      <c r="U13" s="22">
        <f>SUMIFS(Data!D:D,Data!A:A,Analysis!$J$3,Data!B:B,Analysis!$C$3,Data!C:C,Analysis!S13)</f>
        <v>4006</v>
      </c>
      <c r="V13" s="22">
        <f t="shared" si="3"/>
        <v>4006</v>
      </c>
    </row>
    <row r="14" spans="2:24" x14ac:dyDescent="0.25">
      <c r="C14" s="1" t="str" cm="1">
        <f t="array" ref="C14">INDEX(M3:M12,11-C13)</f>
        <v>Mixing bowl</v>
      </c>
      <c r="S14" s="1" t="s">
        <v>16</v>
      </c>
      <c r="T14" s="18">
        <f>SUMIFS(Data!E:E,Data!A:A,Analysis!$J$3,Data!B:B,Analysis!$C$3,Data!C:C,Analysis!S14)</f>
        <v>82638</v>
      </c>
      <c r="U14" s="22">
        <f>SUMIFS(Data!D:D,Data!A:A,Analysis!$J$3,Data!B:B,Analysis!$C$3,Data!C:C,Analysis!S14)</f>
        <v>109856</v>
      </c>
      <c r="V14" s="22">
        <f t="shared" si="3"/>
        <v>109856</v>
      </c>
    </row>
    <row r="15" spans="2:24" x14ac:dyDescent="0.25">
      <c r="S15" s="1" t="s">
        <v>17</v>
      </c>
      <c r="T15" s="18">
        <f>SUMIFS(Data!E:E,Data!A:A,Analysis!$J$3,Data!B:B,Analysis!$C$3,Data!C:C,Analysis!S15)</f>
        <v>83040</v>
      </c>
      <c r="U15" s="22">
        <f>SUMIFS(Data!D:D,Data!A:A,Analysis!$J$3,Data!B:B,Analysis!$C$3,Data!C:C,Analysis!S15)</f>
        <v>36194</v>
      </c>
      <c r="V15" s="22">
        <f t="shared" si="3"/>
        <v>36194</v>
      </c>
    </row>
    <row r="16" spans="2:24" ht="18.75" x14ac:dyDescent="0.3">
      <c r="M16" s="24" t="s">
        <v>74</v>
      </c>
      <c r="N16" s="25"/>
      <c r="S16" s="1" t="s">
        <v>18</v>
      </c>
      <c r="T16" s="18">
        <f>SUMIFS(Data!E:E,Data!A:A,Analysis!$J$3,Data!B:B,Analysis!$C$3,Data!C:C,Analysis!S16)</f>
        <v>72112</v>
      </c>
      <c r="U16" s="22">
        <f>SUMIFS(Data!D:D,Data!A:A,Analysis!$J$3,Data!B:B,Analysis!$C$3,Data!C:C,Analysis!S16)</f>
        <v>7776</v>
      </c>
      <c r="V16" s="22">
        <f t="shared" si="3"/>
        <v>7776</v>
      </c>
    </row>
    <row r="17" spans="2:22" ht="18.75" x14ac:dyDescent="0.25">
      <c r="B17" s="1" t="s">
        <v>79</v>
      </c>
      <c r="M17" s="13" t="s">
        <v>75</v>
      </c>
      <c r="N17" s="13" t="s">
        <v>4</v>
      </c>
      <c r="O17" s="1" t="s">
        <v>76</v>
      </c>
      <c r="S17" s="1" t="s">
        <v>19</v>
      </c>
      <c r="T17" s="18">
        <f>SUMIFS(Data!E:E,Data!A:A,Analysis!$J$3,Data!B:B,Analysis!$C$3,Data!C:C,Analysis!S17)</f>
        <v>94480</v>
      </c>
      <c r="U17" s="22">
        <f>SUMIFS(Data!D:D,Data!A:A,Analysis!$J$3,Data!B:B,Analysis!$C$3,Data!C:C,Analysis!S17)</f>
        <v>79000</v>
      </c>
      <c r="V17" s="22">
        <f t="shared" si="3"/>
        <v>79000</v>
      </c>
    </row>
    <row r="18" spans="2:22" x14ac:dyDescent="0.25">
      <c r="B18" s="1" t="str">
        <f>"Summary for "&amp;UPPER(C3)&amp;" for the year "&amp;Dashboard!O33</f>
        <v>Summary for MIXING BOWL for the year 2021</v>
      </c>
      <c r="M18" s="1" t="s">
        <v>8</v>
      </c>
      <c r="N18" s="1">
        <f>SUMIFS(Data!E:E,Data!A:A,Analysis!$J$3,Data!B:B,Analysis!$C$3,Data!F:F,Analysis!M18)</f>
        <v>2103049</v>
      </c>
      <c r="O18" s="19">
        <f>N18/SUM($N$18:$N$19)</f>
        <v>0.45826647258527742</v>
      </c>
      <c r="S18" s="1" t="s">
        <v>20</v>
      </c>
      <c r="T18" s="18">
        <f>SUMIFS(Data!E:E,Data!A:A,Analysis!$J$3,Data!B:B,Analysis!$C$3,Data!C:C,Analysis!S18)</f>
        <v>75764</v>
      </c>
      <c r="U18" s="22">
        <f>SUMIFS(Data!D:D,Data!A:A,Analysis!$J$3,Data!B:B,Analysis!$C$3,Data!C:C,Analysis!S18)</f>
        <v>26226</v>
      </c>
      <c r="V18" s="22">
        <f t="shared" si="3"/>
        <v>26226</v>
      </c>
    </row>
    <row r="19" spans="2:22" x14ac:dyDescent="0.25">
      <c r="M19" s="1" t="s">
        <v>10</v>
      </c>
      <c r="N19" s="1">
        <f>SUMIFS(Data!E:E,Data!A:A,Analysis!$J$3,Data!B:B,Analysis!$C$3,Data!F:F,Analysis!M19)</f>
        <v>2486091</v>
      </c>
      <c r="O19" s="19">
        <f>N19/SUM($N$18:$N$19)</f>
        <v>0.54173352741472258</v>
      </c>
      <c r="S19" s="1" t="s">
        <v>21</v>
      </c>
      <c r="T19" s="18">
        <f>SUMIFS(Data!E:E,Data!A:A,Analysis!$J$3,Data!B:B,Analysis!$C$3,Data!C:C,Analysis!S19)</f>
        <v>78138</v>
      </c>
      <c r="U19" s="22">
        <f>SUMIFS(Data!D:D,Data!A:A,Analysis!$J$3,Data!B:B,Analysis!$C$3,Data!C:C,Analysis!S19)</f>
        <v>17420</v>
      </c>
      <c r="V19" s="22">
        <f t="shared" si="3"/>
        <v>17420</v>
      </c>
    </row>
    <row r="20" spans="2:22" x14ac:dyDescent="0.25">
      <c r="S20" s="1" t="s">
        <v>22</v>
      </c>
      <c r="T20" s="18">
        <f>SUMIFS(Data!E:E,Data!A:A,Analysis!$J$3,Data!B:B,Analysis!$C$3,Data!C:C,Analysis!S20)</f>
        <v>79150</v>
      </c>
      <c r="U20" s="22">
        <f>SUMIFS(Data!D:D,Data!A:A,Analysis!$J$3,Data!B:B,Analysis!$C$3,Data!C:C,Analysis!S20)</f>
        <v>12062</v>
      </c>
      <c r="V20" s="22">
        <f t="shared" si="3"/>
        <v>12062</v>
      </c>
    </row>
    <row r="21" spans="2:22" x14ac:dyDescent="0.25">
      <c r="M21" s="1" t="str">
        <f>M18</f>
        <v xml:space="preserve">Online </v>
      </c>
      <c r="N21" s="19">
        <f>O18</f>
        <v>0.45826647258527742</v>
      </c>
      <c r="S21" s="1" t="s">
        <v>23</v>
      </c>
      <c r="T21" s="18">
        <f>SUMIFS(Data!E:E,Data!A:A,Analysis!$J$3,Data!B:B,Analysis!$C$3,Data!C:C,Analysis!S21)</f>
        <v>76660</v>
      </c>
      <c r="U21" s="22">
        <f>SUMIFS(Data!D:D,Data!A:A,Analysis!$J$3,Data!B:B,Analysis!$C$3,Data!C:C,Analysis!S21)</f>
        <v>21824</v>
      </c>
      <c r="V21" s="22">
        <f t="shared" si="3"/>
        <v>21824</v>
      </c>
    </row>
    <row r="22" spans="2:22" x14ac:dyDescent="0.25">
      <c r="M22" s="1" t="str">
        <f>M19</f>
        <v>In Store</v>
      </c>
      <c r="N22" s="19">
        <f>O19</f>
        <v>0.54173352741472258</v>
      </c>
      <c r="S22" s="1" t="s">
        <v>24</v>
      </c>
      <c r="T22" s="18">
        <f>SUMIFS(Data!E:E,Data!A:A,Analysis!$J$3,Data!B:B,Analysis!$C$3,Data!C:C,Analysis!S22)</f>
        <v>84936</v>
      </c>
      <c r="U22" s="22">
        <f>SUMIFS(Data!D:D,Data!A:A,Analysis!$J$3,Data!B:B,Analysis!$C$3,Data!C:C,Analysis!S22)</f>
        <v>18500</v>
      </c>
      <c r="V22" s="22">
        <f t="shared" si="3"/>
        <v>18500</v>
      </c>
    </row>
    <row r="23" spans="2:22" x14ac:dyDescent="0.25">
      <c r="S23" s="1" t="s">
        <v>25</v>
      </c>
      <c r="T23" s="18">
        <f>SUMIFS(Data!E:E,Data!A:A,Analysis!$J$3,Data!B:B,Analysis!$C$3,Data!C:C,Analysis!S23)</f>
        <v>77986</v>
      </c>
      <c r="U23" s="22">
        <f>SUMIFS(Data!D:D,Data!A:A,Analysis!$J$3,Data!B:B,Analysis!$C$3,Data!C:C,Analysis!S23)</f>
        <v>8056</v>
      </c>
      <c r="V23" s="22">
        <f t="shared" si="3"/>
        <v>8056</v>
      </c>
    </row>
    <row r="24" spans="2:22" x14ac:dyDescent="0.25">
      <c r="S24" s="1" t="s">
        <v>26</v>
      </c>
      <c r="T24" s="18">
        <f>SUMIFS(Data!E:E,Data!A:A,Analysis!$J$3,Data!B:B,Analysis!$C$3,Data!C:C,Analysis!S24)</f>
        <v>95586</v>
      </c>
      <c r="U24" s="22">
        <f>SUMIFS(Data!D:D,Data!A:A,Analysis!$J$3,Data!B:B,Analysis!$C$3,Data!C:C,Analysis!S24)</f>
        <v>39012</v>
      </c>
      <c r="V24" s="22">
        <f t="shared" si="3"/>
        <v>39012</v>
      </c>
    </row>
    <row r="25" spans="2:22" x14ac:dyDescent="0.25">
      <c r="S25" s="1" t="s">
        <v>27</v>
      </c>
      <c r="T25" s="18">
        <f>SUMIFS(Data!E:E,Data!A:A,Analysis!$J$3,Data!B:B,Analysis!$C$3,Data!C:C,Analysis!S25)</f>
        <v>86064</v>
      </c>
      <c r="U25" s="22">
        <f>SUMIFS(Data!D:D,Data!A:A,Analysis!$J$3,Data!B:B,Analysis!$C$3,Data!C:C,Analysis!S25)</f>
        <v>43354</v>
      </c>
      <c r="V25" s="22">
        <f t="shared" si="3"/>
        <v>43354</v>
      </c>
    </row>
    <row r="26" spans="2:22" x14ac:dyDescent="0.25">
      <c r="S26" s="1" t="s">
        <v>28</v>
      </c>
      <c r="T26" s="18">
        <f>SUMIFS(Data!E:E,Data!A:A,Analysis!$J$3,Data!B:B,Analysis!$C$3,Data!C:C,Analysis!S26)</f>
        <v>76314</v>
      </c>
      <c r="U26" s="22">
        <f>SUMIFS(Data!D:D,Data!A:A,Analysis!$J$3,Data!B:B,Analysis!$C$3,Data!C:C,Analysis!S26)</f>
        <v>59860</v>
      </c>
      <c r="V26" s="22">
        <f t="shared" si="3"/>
        <v>59860</v>
      </c>
    </row>
    <row r="27" spans="2:22" x14ac:dyDescent="0.25">
      <c r="S27" s="1" t="s">
        <v>29</v>
      </c>
      <c r="T27" s="18">
        <f>SUMIFS(Data!E:E,Data!A:A,Analysis!$J$3,Data!B:B,Analysis!$C$3,Data!C:C,Analysis!S27)</f>
        <v>78474</v>
      </c>
      <c r="U27" s="22">
        <f>SUMIFS(Data!D:D,Data!A:A,Analysis!$J$3,Data!B:B,Analysis!$C$3,Data!C:C,Analysis!S27)</f>
        <v>32452</v>
      </c>
      <c r="V27" s="22">
        <f t="shared" si="3"/>
        <v>32452</v>
      </c>
    </row>
    <row r="28" spans="2:22" x14ac:dyDescent="0.25">
      <c r="S28" s="1" t="s">
        <v>30</v>
      </c>
      <c r="T28" s="18">
        <f>SUMIFS(Data!E:E,Data!A:A,Analysis!$J$3,Data!B:B,Analysis!$C$3,Data!C:C,Analysis!S28)</f>
        <v>79916</v>
      </c>
      <c r="U28" s="22">
        <f>SUMIFS(Data!D:D,Data!A:A,Analysis!$J$3,Data!B:B,Analysis!$C$3,Data!C:C,Analysis!S28)</f>
        <v>9452</v>
      </c>
      <c r="V28" s="22">
        <f t="shared" si="3"/>
        <v>9452</v>
      </c>
    </row>
    <row r="29" spans="2:22" x14ac:dyDescent="0.25">
      <c r="S29" s="1" t="s">
        <v>31</v>
      </c>
      <c r="T29" s="18">
        <f>SUMIFS(Data!E:E,Data!A:A,Analysis!$J$3,Data!B:B,Analysis!$C$3,Data!C:C,Analysis!S29)</f>
        <v>77410</v>
      </c>
      <c r="U29" s="22">
        <f>SUMIFS(Data!D:D,Data!A:A,Analysis!$J$3,Data!B:B,Analysis!$C$3,Data!C:C,Analysis!S29)</f>
        <v>27468</v>
      </c>
      <c r="V29" s="22">
        <f t="shared" si="3"/>
        <v>27468</v>
      </c>
    </row>
    <row r="30" spans="2:22" x14ac:dyDescent="0.25">
      <c r="S30" s="1" t="s">
        <v>32</v>
      </c>
      <c r="T30" s="18">
        <f>SUMIFS(Data!E:E,Data!A:A,Analysis!$J$3,Data!B:B,Analysis!$C$3,Data!C:C,Analysis!S30)</f>
        <v>70354</v>
      </c>
      <c r="U30" s="22">
        <f>SUMIFS(Data!D:D,Data!A:A,Analysis!$J$3,Data!B:B,Analysis!$C$3,Data!C:C,Analysis!S30)</f>
        <v>8188</v>
      </c>
      <c r="V30" s="22">
        <f t="shared" si="3"/>
        <v>8188</v>
      </c>
    </row>
    <row r="31" spans="2:22" x14ac:dyDescent="0.25">
      <c r="S31" s="1" t="s">
        <v>33</v>
      </c>
      <c r="T31" s="18">
        <f>SUMIFS(Data!E:E,Data!A:A,Analysis!$J$3,Data!B:B,Analysis!$C$3,Data!C:C,Analysis!S31)</f>
        <v>74620</v>
      </c>
      <c r="U31" s="22">
        <f>SUMIFS(Data!D:D,Data!A:A,Analysis!$J$3,Data!B:B,Analysis!$C$3,Data!C:C,Analysis!S31)</f>
        <v>9342</v>
      </c>
      <c r="V31" s="22">
        <f t="shared" si="3"/>
        <v>9342</v>
      </c>
    </row>
    <row r="32" spans="2:22" x14ac:dyDescent="0.25">
      <c r="S32" s="1" t="s">
        <v>34</v>
      </c>
      <c r="T32" s="18">
        <f>SUMIFS(Data!E:E,Data!A:A,Analysis!$J$3,Data!B:B,Analysis!$C$3,Data!C:C,Analysis!S32)</f>
        <v>84672</v>
      </c>
      <c r="U32" s="22">
        <f>SUMIFS(Data!D:D,Data!A:A,Analysis!$J$3,Data!B:B,Analysis!$C$3,Data!C:C,Analysis!S32)</f>
        <v>9918</v>
      </c>
      <c r="V32" s="22">
        <f t="shared" si="3"/>
        <v>9918</v>
      </c>
    </row>
    <row r="33" spans="19:22" x14ac:dyDescent="0.25">
      <c r="S33" s="1" t="s">
        <v>35</v>
      </c>
      <c r="T33" s="18">
        <f>SUMIFS(Data!E:E,Data!A:A,Analysis!$J$3,Data!B:B,Analysis!$C$3,Data!C:C,Analysis!S33)</f>
        <v>85292</v>
      </c>
      <c r="U33" s="22">
        <f>SUMIFS(Data!D:D,Data!A:A,Analysis!$J$3,Data!B:B,Analysis!$C$3,Data!C:C,Analysis!S33)</f>
        <v>7742</v>
      </c>
      <c r="V33" s="22">
        <f t="shared" si="3"/>
        <v>7742</v>
      </c>
    </row>
    <row r="34" spans="19:22" x14ac:dyDescent="0.25">
      <c r="S34" s="1" t="s">
        <v>36</v>
      </c>
      <c r="T34" s="18">
        <f>SUMIFS(Data!E:E,Data!A:A,Analysis!$J$3,Data!B:B,Analysis!$C$3,Data!C:C,Analysis!S34)</f>
        <v>82118</v>
      </c>
      <c r="U34" s="22">
        <f>SUMIFS(Data!D:D,Data!A:A,Analysis!$J$3,Data!B:B,Analysis!$C$3,Data!C:C,Analysis!S34)</f>
        <v>51762</v>
      </c>
      <c r="V34" s="22">
        <f t="shared" si="3"/>
        <v>51762</v>
      </c>
    </row>
    <row r="35" spans="19:22" x14ac:dyDescent="0.25">
      <c r="S35" s="1" t="s">
        <v>37</v>
      </c>
      <c r="T35" s="18">
        <f>SUMIFS(Data!E:E,Data!A:A,Analysis!$J$3,Data!B:B,Analysis!$C$3,Data!C:C,Analysis!S35)</f>
        <v>77156</v>
      </c>
      <c r="U35" s="22">
        <f>SUMIFS(Data!D:D,Data!A:A,Analysis!$J$3,Data!B:B,Analysis!$C$3,Data!C:C,Analysis!S35)</f>
        <v>7922</v>
      </c>
      <c r="V35" s="22">
        <f t="shared" si="3"/>
        <v>7922</v>
      </c>
    </row>
    <row r="36" spans="19:22" x14ac:dyDescent="0.25">
      <c r="S36" s="1" t="s">
        <v>38</v>
      </c>
      <c r="T36" s="18">
        <f>SUMIFS(Data!E:E,Data!A:A,Analysis!$J$3,Data!B:B,Analysis!$C$3,Data!C:C,Analysis!S36)</f>
        <v>92872</v>
      </c>
      <c r="U36" s="22">
        <f>SUMIFS(Data!D:D,Data!A:A,Analysis!$J$3,Data!B:B,Analysis!$C$3,Data!C:C,Analysis!S36)</f>
        <v>149072</v>
      </c>
      <c r="V36" s="22">
        <f t="shared" si="3"/>
        <v>149072</v>
      </c>
    </row>
    <row r="37" spans="19:22" x14ac:dyDescent="0.25">
      <c r="S37" s="1" t="s">
        <v>39</v>
      </c>
      <c r="T37" s="18">
        <f>SUMIFS(Data!E:E,Data!A:A,Analysis!$J$3,Data!B:B,Analysis!$C$3,Data!C:C,Analysis!S37)</f>
        <v>79956</v>
      </c>
      <c r="U37" s="22">
        <f>SUMIFS(Data!D:D,Data!A:A,Analysis!$J$3,Data!B:B,Analysis!$C$3,Data!C:C,Analysis!S37)</f>
        <v>46048</v>
      </c>
      <c r="V37" s="22">
        <f t="shared" si="3"/>
        <v>46048</v>
      </c>
    </row>
    <row r="38" spans="19:22" x14ac:dyDescent="0.25">
      <c r="S38" s="1" t="s">
        <v>40</v>
      </c>
      <c r="T38" s="18">
        <f>SUMIFS(Data!E:E,Data!A:A,Analysis!$J$3,Data!B:B,Analysis!$C$3,Data!C:C,Analysis!S38)</f>
        <v>80334</v>
      </c>
      <c r="U38" s="22">
        <f>SUMIFS(Data!D:D,Data!A:A,Analysis!$J$3,Data!B:B,Analysis!$C$3,Data!C:C,Analysis!S38)</f>
        <v>4080</v>
      </c>
      <c r="V38" s="22">
        <f t="shared" si="3"/>
        <v>4080</v>
      </c>
    </row>
    <row r="39" spans="19:22" x14ac:dyDescent="0.25">
      <c r="S39" s="1" t="s">
        <v>41</v>
      </c>
      <c r="T39" s="18">
        <f>SUMIFS(Data!E:E,Data!A:A,Analysis!$J$3,Data!B:B,Analysis!$C$3,Data!C:C,Analysis!S39)</f>
        <v>78078</v>
      </c>
      <c r="U39" s="22">
        <f>SUMIFS(Data!D:D,Data!A:A,Analysis!$J$3,Data!B:B,Analysis!$C$3,Data!C:C,Analysis!S39)</f>
        <v>47202</v>
      </c>
      <c r="V39" s="22">
        <f t="shared" si="3"/>
        <v>47202</v>
      </c>
    </row>
    <row r="40" spans="19:22" x14ac:dyDescent="0.25">
      <c r="S40" s="1" t="s">
        <v>42</v>
      </c>
      <c r="T40" s="18">
        <f>SUMIFS(Data!E:E,Data!A:A,Analysis!$J$3,Data!B:B,Analysis!$C$3,Data!C:C,Analysis!S40)</f>
        <v>80612</v>
      </c>
      <c r="U40" s="22">
        <f>SUMIFS(Data!D:D,Data!A:A,Analysis!$J$3,Data!B:B,Analysis!$C$3,Data!C:C,Analysis!S40)</f>
        <v>13502</v>
      </c>
      <c r="V40" s="22">
        <f t="shared" si="3"/>
        <v>13502</v>
      </c>
    </row>
    <row r="41" spans="19:22" x14ac:dyDescent="0.25">
      <c r="S41" s="1" t="s">
        <v>43</v>
      </c>
      <c r="T41" s="18">
        <f>SUMIFS(Data!E:E,Data!A:A,Analysis!$J$3,Data!B:B,Analysis!$C$3,Data!C:C,Analysis!S41)</f>
        <v>75802</v>
      </c>
      <c r="U41" s="22">
        <f>SUMIFS(Data!D:D,Data!A:A,Analysis!$J$3,Data!B:B,Analysis!$C$3,Data!C:C,Analysis!S41)</f>
        <v>45506</v>
      </c>
      <c r="V41" s="22">
        <f t="shared" si="3"/>
        <v>45506</v>
      </c>
    </row>
    <row r="42" spans="19:22" x14ac:dyDescent="0.25">
      <c r="S42" s="1" t="s">
        <v>44</v>
      </c>
      <c r="T42" s="18">
        <f>SUMIFS(Data!E:E,Data!A:A,Analysis!$J$3,Data!B:B,Analysis!$C$3,Data!C:C,Analysis!S42)</f>
        <v>77186</v>
      </c>
      <c r="U42" s="22">
        <f>SUMIFS(Data!D:D,Data!A:A,Analysis!$J$3,Data!B:B,Analysis!$C$3,Data!C:C,Analysis!S42)</f>
        <v>64518</v>
      </c>
      <c r="V42" s="22">
        <f t="shared" si="3"/>
        <v>64518</v>
      </c>
    </row>
    <row r="43" spans="19:22" x14ac:dyDescent="0.25">
      <c r="S43" s="1" t="s">
        <v>45</v>
      </c>
      <c r="T43" s="18">
        <f>SUMIFS(Data!E:E,Data!A:A,Analysis!$J$3,Data!B:B,Analysis!$C$3,Data!C:C,Analysis!S43)</f>
        <v>77132</v>
      </c>
      <c r="U43" s="22">
        <f>SUMIFS(Data!D:D,Data!A:A,Analysis!$J$3,Data!B:B,Analysis!$C$3,Data!C:C,Analysis!S43)</f>
        <v>6790</v>
      </c>
      <c r="V43" s="22">
        <f t="shared" si="3"/>
        <v>6790</v>
      </c>
    </row>
    <row r="44" spans="19:22" x14ac:dyDescent="0.25">
      <c r="S44" s="1" t="s">
        <v>46</v>
      </c>
      <c r="T44" s="18">
        <f>SUMIFS(Data!E:E,Data!A:A,Analysis!$J$3,Data!B:B,Analysis!$C$3,Data!C:C,Analysis!S44)</f>
        <v>155368</v>
      </c>
      <c r="U44" s="22">
        <f>SUMIFS(Data!D:D,Data!A:A,Analysis!$J$3,Data!B:B,Analysis!$C$3,Data!C:C,Analysis!S44)</f>
        <v>45960</v>
      </c>
      <c r="V44" s="22">
        <f t="shared" si="3"/>
        <v>45960</v>
      </c>
    </row>
    <row r="45" spans="19:22" x14ac:dyDescent="0.25">
      <c r="S45" s="1" t="s">
        <v>47</v>
      </c>
      <c r="T45" s="18">
        <f>SUMIFS(Data!E:E,Data!A:A,Analysis!$J$3,Data!B:B,Analysis!$C$3,Data!C:C,Analysis!S45)</f>
        <v>149612</v>
      </c>
      <c r="U45" s="22">
        <f>SUMIFS(Data!D:D,Data!A:A,Analysis!$J$3,Data!B:B,Analysis!$C$3,Data!C:C,Analysis!S45)</f>
        <v>8684</v>
      </c>
      <c r="V45" s="22">
        <f t="shared" si="3"/>
        <v>8684</v>
      </c>
    </row>
    <row r="46" spans="19:22" x14ac:dyDescent="0.25">
      <c r="S46" s="1" t="s">
        <v>48</v>
      </c>
      <c r="T46" s="18">
        <f>SUMIFS(Data!E:E,Data!A:A,Analysis!$J$3,Data!B:B,Analysis!$C$3,Data!C:C,Analysis!S46)</f>
        <v>161772</v>
      </c>
      <c r="U46" s="22">
        <f>SUMIFS(Data!D:D,Data!A:A,Analysis!$J$3,Data!B:B,Analysis!$C$3,Data!C:C,Analysis!S46)</f>
        <v>58472</v>
      </c>
      <c r="V46" s="22">
        <f t="shared" si="3"/>
        <v>58472</v>
      </c>
    </row>
    <row r="47" spans="19:22" x14ac:dyDescent="0.25">
      <c r="S47" s="1" t="s">
        <v>49</v>
      </c>
      <c r="T47" s="18">
        <f>SUMIFS(Data!E:E,Data!A:A,Analysis!$J$3,Data!B:B,Analysis!$C$3,Data!C:C,Analysis!S47)</f>
        <v>175364</v>
      </c>
      <c r="U47" s="22">
        <f>SUMIFS(Data!D:D,Data!A:A,Analysis!$J$3,Data!B:B,Analysis!$C$3,Data!C:C,Analysis!S47)</f>
        <v>224240</v>
      </c>
      <c r="V47" s="22">
        <f t="shared" si="3"/>
        <v>224240</v>
      </c>
    </row>
    <row r="48" spans="19:22" x14ac:dyDescent="0.25">
      <c r="S48" s="1" t="s">
        <v>50</v>
      </c>
      <c r="T48" s="18">
        <f>SUMIFS(Data!E:E,Data!A:A,Analysis!$J$3,Data!B:B,Analysis!$C$3,Data!C:C,Analysis!S48)</f>
        <v>161684</v>
      </c>
      <c r="U48" s="22">
        <f>SUMIFS(Data!D:D,Data!A:A,Analysis!$J$3,Data!B:B,Analysis!$C$3,Data!C:C,Analysis!S48)</f>
        <v>24336</v>
      </c>
      <c r="V48" s="22">
        <f t="shared" si="3"/>
        <v>24336</v>
      </c>
    </row>
    <row r="49" spans="19:22" x14ac:dyDescent="0.25">
      <c r="S49" s="1" t="s">
        <v>51</v>
      </c>
      <c r="T49" s="18">
        <f>SUMIFS(Data!E:E,Data!A:A,Analysis!$J$3,Data!B:B,Analysis!$C$3,Data!C:C,Analysis!S49)</f>
        <v>163028</v>
      </c>
      <c r="U49" s="22">
        <f>SUMIFS(Data!D:D,Data!A:A,Analysis!$J$3,Data!B:B,Analysis!$C$3,Data!C:C,Analysis!S49)</f>
        <v>7832</v>
      </c>
      <c r="V49" s="22">
        <f t="shared" si="3"/>
        <v>7832</v>
      </c>
    </row>
    <row r="50" spans="19:22" x14ac:dyDescent="0.25">
      <c r="S50" s="1" t="s">
        <v>52</v>
      </c>
      <c r="T50" s="18">
        <f>SUMIFS(Data!E:E,Data!A:A,Analysis!$J$3,Data!B:B,Analysis!$C$3,Data!C:C,Analysis!S50)</f>
        <v>144870</v>
      </c>
      <c r="U50" s="22">
        <f>SUMIFS(Data!D:D,Data!A:A,Analysis!$J$3,Data!B:B,Analysis!$C$3,Data!C:C,Analysis!S50)</f>
        <v>96462</v>
      </c>
      <c r="V50" s="22">
        <f t="shared" si="3"/>
        <v>96462</v>
      </c>
    </row>
    <row r="51" spans="19:22" x14ac:dyDescent="0.25">
      <c r="S51" s="1" t="s">
        <v>53</v>
      </c>
      <c r="T51" s="18">
        <f>SUMIFS(Data!E:E,Data!A:A,Analysis!$J$3,Data!B:B,Analysis!$C$3,Data!C:C,Analysis!S51)</f>
        <v>134466</v>
      </c>
      <c r="U51" s="22">
        <f>SUMIFS(Data!D:D,Data!A:A,Analysis!$J$3,Data!B:B,Analysis!$C$3,Data!C:C,Analysis!S51)</f>
        <v>59103</v>
      </c>
      <c r="V51" s="22">
        <f t="shared" si="3"/>
        <v>59103</v>
      </c>
    </row>
    <row r="52" spans="19:22" x14ac:dyDescent="0.25">
      <c r="S52" s="1" t="s">
        <v>54</v>
      </c>
      <c r="T52" s="18">
        <f>SUMIFS(Data!E:E,Data!A:A,Analysis!$J$3,Data!B:B,Analysis!$C$3,Data!C:C,Analysis!S52)</f>
        <v>107781</v>
      </c>
      <c r="U52" s="22">
        <f>SUMIFS(Data!D:D,Data!A:A,Analysis!$J$3,Data!B:B,Analysis!$C$3,Data!C:C,Analysis!S52)</f>
        <v>15711</v>
      </c>
      <c r="V52" s="22">
        <f t="shared" si="3"/>
        <v>15711</v>
      </c>
    </row>
    <row r="53" spans="19:22" x14ac:dyDescent="0.25">
      <c r="S53" s="1" t="s">
        <v>55</v>
      </c>
      <c r="T53" s="18">
        <f>SUMIFS(Data!E:E,Data!A:A,Analysis!$J$3,Data!B:B,Analysis!$C$3,Data!C:C,Analysis!S53)</f>
        <v>105726</v>
      </c>
      <c r="U53" s="22">
        <f>SUMIFS(Data!D:D,Data!A:A,Analysis!$J$3,Data!B:B,Analysis!$C$3,Data!C:C,Analysis!S53)</f>
        <v>42003</v>
      </c>
      <c r="V53" s="22">
        <f t="shared" si="3"/>
        <v>42003</v>
      </c>
    </row>
    <row r="54" spans="19:22" x14ac:dyDescent="0.25">
      <c r="S54" s="1" t="s">
        <v>56</v>
      </c>
      <c r="T54" s="18">
        <f>SUMIFS(Data!E:E,Data!A:A,Analysis!$J$3,Data!B:B,Analysis!$C$3,Data!C:C,Analysis!S54)</f>
        <v>123105</v>
      </c>
      <c r="U54" s="22">
        <f>SUMIFS(Data!D:D,Data!A:A,Analysis!$J$3,Data!B:B,Analysis!$C$3,Data!C:C,Analysis!S54)</f>
        <v>4968</v>
      </c>
      <c r="V54" s="22">
        <f t="shared" si="3"/>
        <v>4968</v>
      </c>
    </row>
    <row r="55" spans="19:22" x14ac:dyDescent="0.25">
      <c r="S55" s="1"/>
    </row>
    <row r="56" spans="19:22" x14ac:dyDescent="0.25">
      <c r="S56" s="1"/>
    </row>
    <row r="57" spans="19:22" x14ac:dyDescent="0.25">
      <c r="S57" s="1"/>
    </row>
    <row r="58" spans="19:22" x14ac:dyDescent="0.25">
      <c r="S58" s="1"/>
    </row>
    <row r="59" spans="19:22" x14ac:dyDescent="0.25">
      <c r="S59" s="1"/>
    </row>
    <row r="60" spans="19:22" x14ac:dyDescent="0.25">
      <c r="S60" s="1"/>
    </row>
    <row r="61" spans="19:22" x14ac:dyDescent="0.25">
      <c r="S61" s="1"/>
    </row>
    <row r="62" spans="19:22" x14ac:dyDescent="0.25">
      <c r="S62" s="1"/>
    </row>
    <row r="63" spans="19:22" x14ac:dyDescent="0.25">
      <c r="S63" s="1"/>
    </row>
    <row r="64" spans="19:22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8:19" x14ac:dyDescent="0.25">
      <c r="S81" s="1"/>
    </row>
    <row r="82" spans="18:19" x14ac:dyDescent="0.25">
      <c r="S82" s="1"/>
    </row>
    <row r="83" spans="18:19" x14ac:dyDescent="0.25">
      <c r="S83" s="1"/>
    </row>
    <row r="84" spans="18:19" x14ac:dyDescent="0.25">
      <c r="S84" s="1"/>
    </row>
    <row r="85" spans="18:19" x14ac:dyDescent="0.25">
      <c r="S85" s="1"/>
    </row>
    <row r="86" spans="18:19" x14ac:dyDescent="0.25">
      <c r="S86" s="1"/>
    </row>
    <row r="87" spans="18:19" x14ac:dyDescent="0.25">
      <c r="S87" s="1"/>
    </row>
    <row r="88" spans="18:19" x14ac:dyDescent="0.25">
      <c r="S88" s="1"/>
    </row>
    <row r="89" spans="18:19" x14ac:dyDescent="0.25">
      <c r="S89" s="1"/>
    </row>
    <row r="90" spans="18:19" x14ac:dyDescent="0.25">
      <c r="R90" s="23"/>
      <c r="S90" s="23"/>
    </row>
    <row r="91" spans="18:19" x14ac:dyDescent="0.25">
      <c r="S91" s="1"/>
    </row>
    <row r="92" spans="18:19" x14ac:dyDescent="0.25">
      <c r="S92" s="1"/>
    </row>
    <row r="93" spans="18:19" x14ac:dyDescent="0.25">
      <c r="S93" s="1"/>
    </row>
    <row r="94" spans="18:19" x14ac:dyDescent="0.25">
      <c r="S94" s="1"/>
    </row>
    <row r="95" spans="18:19" x14ac:dyDescent="0.25">
      <c r="S95" s="1"/>
    </row>
    <row r="96" spans="18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20"/>
    </row>
    <row r="124" spans="19:19" x14ac:dyDescent="0.25">
      <c r="S124" s="20"/>
    </row>
    <row r="125" spans="19:19" x14ac:dyDescent="0.25">
      <c r="S125" s="20"/>
    </row>
    <row r="126" spans="19:19" x14ac:dyDescent="0.25">
      <c r="S126" s="20"/>
    </row>
    <row r="127" spans="19:19" x14ac:dyDescent="0.25">
      <c r="S127" s="20"/>
    </row>
    <row r="128" spans="19:19" x14ac:dyDescent="0.25">
      <c r="S128" s="20"/>
    </row>
    <row r="129" spans="19:19" x14ac:dyDescent="0.25">
      <c r="S129" s="20"/>
    </row>
    <row r="130" spans="19:19" x14ac:dyDescent="0.25">
      <c r="S130" s="20"/>
    </row>
    <row r="131" spans="19:19" x14ac:dyDescent="0.25">
      <c r="S131" s="20"/>
    </row>
    <row r="132" spans="19:19" x14ac:dyDescent="0.25">
      <c r="S132" s="20"/>
    </row>
    <row r="133" spans="19:19" x14ac:dyDescent="0.25">
      <c r="S133" s="20"/>
    </row>
    <row r="134" spans="19:19" x14ac:dyDescent="0.25">
      <c r="S134" s="20"/>
    </row>
    <row r="135" spans="19:19" x14ac:dyDescent="0.25">
      <c r="S135" s="20"/>
    </row>
    <row r="136" spans="19:19" x14ac:dyDescent="0.25">
      <c r="S136" s="20"/>
    </row>
    <row r="137" spans="19:19" x14ac:dyDescent="0.25">
      <c r="S137" s="20"/>
    </row>
    <row r="138" spans="19:19" x14ac:dyDescent="0.25">
      <c r="S138" s="20"/>
    </row>
    <row r="139" spans="19:19" x14ac:dyDescent="0.25">
      <c r="S139" s="20"/>
    </row>
    <row r="140" spans="19:19" x14ac:dyDescent="0.25">
      <c r="S140" s="20"/>
    </row>
    <row r="141" spans="19:19" x14ac:dyDescent="0.25">
      <c r="S141" s="20"/>
    </row>
    <row r="142" spans="19:19" x14ac:dyDescent="0.25">
      <c r="S142" s="20"/>
    </row>
    <row r="143" spans="19:19" x14ac:dyDescent="0.25">
      <c r="S143" s="20"/>
    </row>
    <row r="144" spans="19:19" x14ac:dyDescent="0.25">
      <c r="S144" s="20"/>
    </row>
    <row r="145" spans="19:19" x14ac:dyDescent="0.25">
      <c r="S145" s="20"/>
    </row>
    <row r="146" spans="19:19" x14ac:dyDescent="0.25">
      <c r="S146" s="20"/>
    </row>
    <row r="147" spans="19:19" x14ac:dyDescent="0.25">
      <c r="S147" s="20"/>
    </row>
    <row r="148" spans="19:19" x14ac:dyDescent="0.25">
      <c r="S148" s="20"/>
    </row>
    <row r="149" spans="19:19" x14ac:dyDescent="0.25">
      <c r="S149" s="20"/>
    </row>
    <row r="150" spans="19:19" x14ac:dyDescent="0.25">
      <c r="S150" s="20"/>
    </row>
    <row r="151" spans="19:19" x14ac:dyDescent="0.25">
      <c r="S151" s="20"/>
    </row>
    <row r="152" spans="19:19" x14ac:dyDescent="0.25">
      <c r="S152" s="20"/>
    </row>
    <row r="153" spans="19:19" x14ac:dyDescent="0.25">
      <c r="S153" s="20"/>
    </row>
    <row r="154" spans="19:19" x14ac:dyDescent="0.25">
      <c r="S154" s="20"/>
    </row>
    <row r="155" spans="19:19" x14ac:dyDescent="0.25">
      <c r="S155" s="20"/>
    </row>
    <row r="156" spans="19:19" x14ac:dyDescent="0.25">
      <c r="S156" s="20"/>
    </row>
    <row r="157" spans="19:19" x14ac:dyDescent="0.25">
      <c r="S157" s="20"/>
    </row>
    <row r="158" spans="19:19" x14ac:dyDescent="0.25">
      <c r="S158" s="20"/>
    </row>
    <row r="159" spans="19:19" x14ac:dyDescent="0.25">
      <c r="S159" s="20"/>
    </row>
    <row r="160" spans="19:19" x14ac:dyDescent="0.25">
      <c r="S160" s="20"/>
    </row>
    <row r="161" spans="19:19" x14ac:dyDescent="0.25">
      <c r="S161" s="20"/>
    </row>
    <row r="162" spans="19:19" x14ac:dyDescent="0.25">
      <c r="S162" s="20"/>
    </row>
    <row r="163" spans="19:19" x14ac:dyDescent="0.25">
      <c r="S163" s="20"/>
    </row>
    <row r="164" spans="19:19" x14ac:dyDescent="0.25">
      <c r="S164" s="20"/>
    </row>
    <row r="165" spans="19:19" x14ac:dyDescent="0.25">
      <c r="S165" s="20"/>
    </row>
    <row r="166" spans="19:19" x14ac:dyDescent="0.25">
      <c r="S166" s="20"/>
    </row>
    <row r="167" spans="19:19" x14ac:dyDescent="0.25">
      <c r="S167" s="20"/>
    </row>
    <row r="168" spans="19:19" x14ac:dyDescent="0.25">
      <c r="S168" s="20"/>
    </row>
    <row r="169" spans="19:19" x14ac:dyDescent="0.25">
      <c r="S169" s="20"/>
    </row>
    <row r="170" spans="19:19" x14ac:dyDescent="0.25">
      <c r="S170" s="20"/>
    </row>
    <row r="171" spans="19:19" x14ac:dyDescent="0.25">
      <c r="S171" s="20"/>
    </row>
    <row r="172" spans="19:19" x14ac:dyDescent="0.25">
      <c r="S172" s="20"/>
    </row>
    <row r="173" spans="19:19" x14ac:dyDescent="0.25">
      <c r="S173" s="20"/>
    </row>
    <row r="174" spans="19:19" x14ac:dyDescent="0.25">
      <c r="S174" s="20"/>
    </row>
    <row r="175" spans="19:19" x14ac:dyDescent="0.25">
      <c r="S175" s="20"/>
    </row>
    <row r="176" spans="19:19" x14ac:dyDescent="0.25">
      <c r="S176" s="20"/>
    </row>
    <row r="177" spans="19:19" x14ac:dyDescent="0.25">
      <c r="S177" s="20"/>
    </row>
    <row r="178" spans="19:19" x14ac:dyDescent="0.25">
      <c r="S178" s="20"/>
    </row>
    <row r="179" spans="19:19" x14ac:dyDescent="0.25">
      <c r="S179" s="20"/>
    </row>
    <row r="180" spans="19:19" x14ac:dyDescent="0.25">
      <c r="S180" s="20"/>
    </row>
    <row r="181" spans="19:19" x14ac:dyDescent="0.25">
      <c r="S181" s="20"/>
    </row>
    <row r="182" spans="19:19" x14ac:dyDescent="0.25">
      <c r="S182" s="20"/>
    </row>
    <row r="183" spans="19:19" x14ac:dyDescent="0.25">
      <c r="S183" s="20"/>
    </row>
    <row r="184" spans="19:19" x14ac:dyDescent="0.25">
      <c r="S184" s="20"/>
    </row>
    <row r="185" spans="19:19" x14ac:dyDescent="0.25">
      <c r="S185" s="20"/>
    </row>
    <row r="186" spans="19:19" x14ac:dyDescent="0.25">
      <c r="S186" s="20"/>
    </row>
    <row r="187" spans="19:19" x14ac:dyDescent="0.25">
      <c r="S187" s="20"/>
    </row>
    <row r="188" spans="19:19" x14ac:dyDescent="0.25">
      <c r="S188" s="20"/>
    </row>
    <row r="189" spans="19:19" x14ac:dyDescent="0.25">
      <c r="S189" s="20"/>
    </row>
    <row r="190" spans="19:19" x14ac:dyDescent="0.25">
      <c r="S190" s="20"/>
    </row>
    <row r="191" spans="19:19" x14ac:dyDescent="0.25">
      <c r="S191" s="20"/>
    </row>
    <row r="192" spans="19:19" x14ac:dyDescent="0.25">
      <c r="S192" s="20"/>
    </row>
    <row r="193" spans="19:19" x14ac:dyDescent="0.25">
      <c r="S193" s="20"/>
    </row>
    <row r="194" spans="19:19" x14ac:dyDescent="0.25">
      <c r="S194" s="20"/>
    </row>
    <row r="195" spans="19:19" x14ac:dyDescent="0.25">
      <c r="S195" s="20"/>
    </row>
    <row r="196" spans="19:19" x14ac:dyDescent="0.25">
      <c r="S196" s="20"/>
    </row>
    <row r="197" spans="19:19" x14ac:dyDescent="0.25">
      <c r="S197" s="20"/>
    </row>
    <row r="198" spans="19:19" x14ac:dyDescent="0.25">
      <c r="S198" s="20"/>
    </row>
    <row r="199" spans="19:19" x14ac:dyDescent="0.25">
      <c r="S199" s="20"/>
    </row>
    <row r="200" spans="19:19" x14ac:dyDescent="0.25">
      <c r="S200" s="20"/>
    </row>
    <row r="201" spans="19:19" x14ac:dyDescent="0.25">
      <c r="S201" s="20"/>
    </row>
    <row r="202" spans="19:19" x14ac:dyDescent="0.25">
      <c r="S202" s="20"/>
    </row>
    <row r="203" spans="19:19" x14ac:dyDescent="0.25">
      <c r="S203" s="20"/>
    </row>
    <row r="204" spans="19:19" x14ac:dyDescent="0.25">
      <c r="S204" s="20"/>
    </row>
    <row r="205" spans="19:19" x14ac:dyDescent="0.25">
      <c r="S205" s="20"/>
    </row>
    <row r="206" spans="19:19" x14ac:dyDescent="0.25">
      <c r="S206" s="20"/>
    </row>
    <row r="207" spans="19:19" x14ac:dyDescent="0.25">
      <c r="S207" s="20"/>
    </row>
    <row r="208" spans="19:19" x14ac:dyDescent="0.25">
      <c r="S208" s="20"/>
    </row>
    <row r="209" spans="19:19" x14ac:dyDescent="0.25">
      <c r="S209" s="20"/>
    </row>
    <row r="210" spans="19:19" x14ac:dyDescent="0.25">
      <c r="S210" s="20"/>
    </row>
    <row r="211" spans="19:19" x14ac:dyDescent="0.25">
      <c r="S211" s="20"/>
    </row>
    <row r="212" spans="19:19" x14ac:dyDescent="0.25">
      <c r="S212" s="20"/>
    </row>
    <row r="213" spans="19:19" x14ac:dyDescent="0.25">
      <c r="S213" s="20"/>
    </row>
    <row r="214" spans="19:19" x14ac:dyDescent="0.25">
      <c r="S214" s="20"/>
    </row>
    <row r="215" spans="19:19" x14ac:dyDescent="0.25">
      <c r="S215" s="20"/>
    </row>
    <row r="216" spans="19:19" x14ac:dyDescent="0.25">
      <c r="S216" s="20"/>
    </row>
    <row r="217" spans="19:19" x14ac:dyDescent="0.25">
      <c r="S217" s="20"/>
    </row>
    <row r="218" spans="19:19" x14ac:dyDescent="0.25">
      <c r="S218" s="20"/>
    </row>
    <row r="219" spans="19:19" x14ac:dyDescent="0.25">
      <c r="S219" s="20"/>
    </row>
    <row r="220" spans="19:19" x14ac:dyDescent="0.25">
      <c r="S220" s="20"/>
    </row>
    <row r="221" spans="19:19" x14ac:dyDescent="0.25">
      <c r="S221" s="20"/>
    </row>
    <row r="222" spans="19:19" x14ac:dyDescent="0.25">
      <c r="S222" s="20"/>
    </row>
    <row r="223" spans="19:19" x14ac:dyDescent="0.25">
      <c r="S223" s="20"/>
    </row>
    <row r="224" spans="19:19" x14ac:dyDescent="0.25">
      <c r="S224" s="20"/>
    </row>
    <row r="225" spans="19:19" x14ac:dyDescent="0.25">
      <c r="S225" s="20"/>
    </row>
    <row r="226" spans="19:19" x14ac:dyDescent="0.25">
      <c r="S226" s="20"/>
    </row>
    <row r="227" spans="19:19" x14ac:dyDescent="0.25">
      <c r="S227" s="20"/>
    </row>
    <row r="228" spans="19:19" x14ac:dyDescent="0.25">
      <c r="S228" s="20"/>
    </row>
    <row r="229" spans="19:19" x14ac:dyDescent="0.25">
      <c r="S229" s="20"/>
    </row>
    <row r="230" spans="19:19" x14ac:dyDescent="0.25">
      <c r="S230" s="20"/>
    </row>
    <row r="231" spans="19:19" x14ac:dyDescent="0.25">
      <c r="S231" s="20"/>
    </row>
    <row r="232" spans="19:19" x14ac:dyDescent="0.25">
      <c r="S232" s="20"/>
    </row>
    <row r="233" spans="19:19" x14ac:dyDescent="0.25">
      <c r="S233" s="20"/>
    </row>
    <row r="234" spans="19:19" x14ac:dyDescent="0.25">
      <c r="S234" s="20"/>
    </row>
    <row r="235" spans="19:19" x14ac:dyDescent="0.25">
      <c r="S235" s="20"/>
    </row>
    <row r="236" spans="19:19" x14ac:dyDescent="0.25">
      <c r="S236" s="20"/>
    </row>
    <row r="237" spans="19:19" x14ac:dyDescent="0.25">
      <c r="S237" s="20"/>
    </row>
    <row r="238" spans="19:19" x14ac:dyDescent="0.25">
      <c r="S238" s="20"/>
    </row>
    <row r="239" spans="19:19" x14ac:dyDescent="0.25">
      <c r="S239" s="20"/>
    </row>
    <row r="240" spans="19:19" x14ac:dyDescent="0.25">
      <c r="S240" s="20"/>
    </row>
    <row r="241" spans="19:19" x14ac:dyDescent="0.25">
      <c r="S241" s="20"/>
    </row>
    <row r="242" spans="19:19" x14ac:dyDescent="0.25">
      <c r="S242" s="20"/>
    </row>
    <row r="243" spans="19:19" x14ac:dyDescent="0.25">
      <c r="S243" s="20"/>
    </row>
    <row r="244" spans="19:19" x14ac:dyDescent="0.25">
      <c r="S244" s="20"/>
    </row>
    <row r="245" spans="19:19" x14ac:dyDescent="0.25">
      <c r="S245" s="20"/>
    </row>
    <row r="246" spans="19:19" x14ac:dyDescent="0.25">
      <c r="S246" s="20"/>
    </row>
    <row r="247" spans="19:19" x14ac:dyDescent="0.25">
      <c r="S247" s="20"/>
    </row>
    <row r="248" spans="19:19" x14ac:dyDescent="0.25">
      <c r="S248" s="20"/>
    </row>
    <row r="249" spans="19:19" x14ac:dyDescent="0.25">
      <c r="S249" s="20"/>
    </row>
    <row r="250" spans="19:19" x14ac:dyDescent="0.25">
      <c r="S250" s="20"/>
    </row>
    <row r="251" spans="19:19" x14ac:dyDescent="0.25">
      <c r="S251" s="20"/>
    </row>
    <row r="252" spans="19:19" x14ac:dyDescent="0.25">
      <c r="S252" s="20"/>
    </row>
    <row r="253" spans="19:19" x14ac:dyDescent="0.25">
      <c r="S253" s="20"/>
    </row>
    <row r="254" spans="19:19" x14ac:dyDescent="0.25">
      <c r="S254" s="20"/>
    </row>
    <row r="255" spans="19:19" x14ac:dyDescent="0.25">
      <c r="S255" s="20"/>
    </row>
    <row r="256" spans="19:19" x14ac:dyDescent="0.25">
      <c r="S256" s="20"/>
    </row>
    <row r="257" spans="19:19" x14ac:dyDescent="0.25">
      <c r="S257" s="20"/>
    </row>
    <row r="258" spans="19:19" x14ac:dyDescent="0.25">
      <c r="S258" s="20"/>
    </row>
    <row r="259" spans="19:19" x14ac:dyDescent="0.25">
      <c r="S259" s="20"/>
    </row>
    <row r="260" spans="19:19" x14ac:dyDescent="0.25">
      <c r="S260" s="20"/>
    </row>
    <row r="261" spans="19:19" x14ac:dyDescent="0.25">
      <c r="S261" s="20"/>
    </row>
    <row r="262" spans="19:19" x14ac:dyDescent="0.25">
      <c r="S262" s="20"/>
    </row>
    <row r="263" spans="19:19" x14ac:dyDescent="0.25">
      <c r="S263" s="20"/>
    </row>
    <row r="264" spans="19:19" x14ac:dyDescent="0.25">
      <c r="S264" s="20"/>
    </row>
    <row r="265" spans="19:19" x14ac:dyDescent="0.25">
      <c r="S265" s="20"/>
    </row>
    <row r="266" spans="19:19" x14ac:dyDescent="0.25">
      <c r="S266" s="20"/>
    </row>
    <row r="267" spans="19:19" x14ac:dyDescent="0.25">
      <c r="S267" s="20"/>
    </row>
    <row r="268" spans="19:19" x14ac:dyDescent="0.25">
      <c r="S268" s="20"/>
    </row>
    <row r="269" spans="19:19" x14ac:dyDescent="0.25">
      <c r="S269" s="20"/>
    </row>
    <row r="270" spans="19:19" x14ac:dyDescent="0.25">
      <c r="S270" s="20"/>
    </row>
    <row r="271" spans="19:19" x14ac:dyDescent="0.25">
      <c r="S271" s="20"/>
    </row>
    <row r="272" spans="19:19" x14ac:dyDescent="0.25">
      <c r="S272" s="20"/>
    </row>
    <row r="273" spans="19:19" x14ac:dyDescent="0.25">
      <c r="S273" s="20"/>
    </row>
    <row r="274" spans="19:19" x14ac:dyDescent="0.25">
      <c r="S274" s="20"/>
    </row>
    <row r="275" spans="19:19" x14ac:dyDescent="0.25">
      <c r="S275" s="20"/>
    </row>
    <row r="276" spans="19:19" x14ac:dyDescent="0.25">
      <c r="S276" s="20"/>
    </row>
    <row r="277" spans="19:19" x14ac:dyDescent="0.25">
      <c r="S277" s="20"/>
    </row>
    <row r="278" spans="19:19" x14ac:dyDescent="0.25">
      <c r="S278" s="20"/>
    </row>
    <row r="279" spans="19:19" x14ac:dyDescent="0.25">
      <c r="S279" s="20"/>
    </row>
    <row r="280" spans="19:19" x14ac:dyDescent="0.25">
      <c r="S280" s="20"/>
    </row>
    <row r="281" spans="19:19" x14ac:dyDescent="0.25">
      <c r="S281" s="20"/>
    </row>
    <row r="282" spans="19:19" x14ac:dyDescent="0.25">
      <c r="S282" s="20"/>
    </row>
    <row r="283" spans="19:19" x14ac:dyDescent="0.25">
      <c r="S283" s="20"/>
    </row>
    <row r="284" spans="19:19" x14ac:dyDescent="0.25">
      <c r="S284" s="20"/>
    </row>
    <row r="285" spans="19:19" x14ac:dyDescent="0.25">
      <c r="S285" s="20"/>
    </row>
    <row r="286" spans="19:19" x14ac:dyDescent="0.25">
      <c r="S286" s="20"/>
    </row>
    <row r="287" spans="19:19" x14ac:dyDescent="0.25">
      <c r="S287" s="20"/>
    </row>
    <row r="288" spans="19:19" x14ac:dyDescent="0.25">
      <c r="S288" s="20"/>
    </row>
    <row r="289" spans="19:19" x14ac:dyDescent="0.25">
      <c r="S289" s="20"/>
    </row>
    <row r="290" spans="19:19" x14ac:dyDescent="0.25">
      <c r="S290" s="20"/>
    </row>
    <row r="291" spans="19:19" x14ac:dyDescent="0.25">
      <c r="S291" s="20"/>
    </row>
    <row r="292" spans="19:19" x14ac:dyDescent="0.25">
      <c r="S292" s="20"/>
    </row>
    <row r="293" spans="19:19" x14ac:dyDescent="0.25">
      <c r="S293" s="20"/>
    </row>
    <row r="294" spans="19:19" x14ac:dyDescent="0.25">
      <c r="S294" s="20"/>
    </row>
    <row r="295" spans="19:19" x14ac:dyDescent="0.25">
      <c r="S295" s="20"/>
    </row>
    <row r="296" spans="19:19" x14ac:dyDescent="0.25">
      <c r="S296" s="20"/>
    </row>
    <row r="297" spans="19:19" x14ac:dyDescent="0.25">
      <c r="S297" s="20"/>
    </row>
    <row r="298" spans="19:19" x14ac:dyDescent="0.25">
      <c r="S298" s="20"/>
    </row>
    <row r="299" spans="19:19" x14ac:dyDescent="0.25">
      <c r="S299" s="20"/>
    </row>
    <row r="300" spans="19:19" x14ac:dyDescent="0.25">
      <c r="S300" s="20"/>
    </row>
    <row r="301" spans="19:19" x14ac:dyDescent="0.25">
      <c r="S301" s="20"/>
    </row>
    <row r="302" spans="19:19" x14ac:dyDescent="0.25">
      <c r="S302" s="20"/>
    </row>
    <row r="303" spans="19:19" x14ac:dyDescent="0.25">
      <c r="S303" s="20"/>
    </row>
    <row r="304" spans="19:19" x14ac:dyDescent="0.25">
      <c r="S304" s="20"/>
    </row>
    <row r="305" spans="19:19" x14ac:dyDescent="0.25">
      <c r="S305" s="20"/>
    </row>
    <row r="306" spans="19:19" x14ac:dyDescent="0.25">
      <c r="S306" s="20"/>
    </row>
    <row r="307" spans="19:19" x14ac:dyDescent="0.25">
      <c r="S307" s="20"/>
    </row>
    <row r="308" spans="19:19" x14ac:dyDescent="0.25">
      <c r="S308" s="20"/>
    </row>
    <row r="309" spans="19:19" x14ac:dyDescent="0.25">
      <c r="S309" s="20"/>
    </row>
    <row r="310" spans="19:19" x14ac:dyDescent="0.25">
      <c r="S310" s="20"/>
    </row>
    <row r="311" spans="19:19" x14ac:dyDescent="0.25">
      <c r="S311" s="20"/>
    </row>
    <row r="312" spans="19:19" x14ac:dyDescent="0.25">
      <c r="S312" s="20"/>
    </row>
    <row r="313" spans="19:19" x14ac:dyDescent="0.25">
      <c r="S313" s="20"/>
    </row>
    <row r="314" spans="19:19" x14ac:dyDescent="0.25">
      <c r="S314" s="20"/>
    </row>
    <row r="315" spans="19:19" x14ac:dyDescent="0.25">
      <c r="S315" s="20"/>
    </row>
    <row r="316" spans="19:19" x14ac:dyDescent="0.25">
      <c r="S316" s="20"/>
    </row>
    <row r="317" spans="19:19" x14ac:dyDescent="0.25">
      <c r="S317" s="20"/>
    </row>
    <row r="318" spans="19:19" x14ac:dyDescent="0.25">
      <c r="S318" s="20"/>
    </row>
    <row r="319" spans="19:19" x14ac:dyDescent="0.25">
      <c r="S319" s="20"/>
    </row>
    <row r="320" spans="19:19" x14ac:dyDescent="0.25">
      <c r="S320" s="20"/>
    </row>
    <row r="321" spans="19:19" x14ac:dyDescent="0.25">
      <c r="S321" s="20"/>
    </row>
    <row r="322" spans="19:19" x14ac:dyDescent="0.25">
      <c r="S322" s="20"/>
    </row>
    <row r="323" spans="19:19" x14ac:dyDescent="0.25">
      <c r="S323" s="20"/>
    </row>
    <row r="324" spans="19:19" x14ac:dyDescent="0.25">
      <c r="S324" s="20"/>
    </row>
    <row r="325" spans="19:19" x14ac:dyDescent="0.25">
      <c r="S325" s="20"/>
    </row>
    <row r="326" spans="19:19" x14ac:dyDescent="0.25">
      <c r="S326" s="20"/>
    </row>
    <row r="327" spans="19:19" x14ac:dyDescent="0.25">
      <c r="S327" s="20"/>
    </row>
    <row r="328" spans="19:19" x14ac:dyDescent="0.25">
      <c r="S328" s="20"/>
    </row>
    <row r="329" spans="19:19" x14ac:dyDescent="0.25">
      <c r="S329" s="20"/>
    </row>
    <row r="330" spans="19:19" x14ac:dyDescent="0.25">
      <c r="S330" s="20"/>
    </row>
    <row r="331" spans="19:19" x14ac:dyDescent="0.25">
      <c r="S331" s="20"/>
    </row>
    <row r="332" spans="19:19" x14ac:dyDescent="0.25">
      <c r="S332" s="20"/>
    </row>
    <row r="333" spans="19:19" x14ac:dyDescent="0.25">
      <c r="S333" s="20"/>
    </row>
    <row r="334" spans="19:19" x14ac:dyDescent="0.25">
      <c r="S334" s="20"/>
    </row>
    <row r="335" spans="19:19" x14ac:dyDescent="0.25">
      <c r="S335" s="20"/>
    </row>
    <row r="336" spans="19:19" x14ac:dyDescent="0.25">
      <c r="S336" s="20"/>
    </row>
    <row r="337" spans="19:19" x14ac:dyDescent="0.25">
      <c r="S337" s="20"/>
    </row>
    <row r="338" spans="19:19" x14ac:dyDescent="0.25">
      <c r="S338" s="20"/>
    </row>
    <row r="339" spans="19:19" x14ac:dyDescent="0.25">
      <c r="S339" s="20"/>
    </row>
    <row r="340" spans="19:19" x14ac:dyDescent="0.25">
      <c r="S340" s="20"/>
    </row>
    <row r="341" spans="19:19" x14ac:dyDescent="0.25">
      <c r="S341" s="20"/>
    </row>
    <row r="342" spans="19:19" x14ac:dyDescent="0.25">
      <c r="S342" s="20"/>
    </row>
    <row r="343" spans="19:19" x14ac:dyDescent="0.25">
      <c r="S343" s="20"/>
    </row>
    <row r="344" spans="19:19" x14ac:dyDescent="0.25">
      <c r="S344" s="20"/>
    </row>
    <row r="345" spans="19:19" x14ac:dyDescent="0.25">
      <c r="S345" s="20"/>
    </row>
    <row r="346" spans="19:19" x14ac:dyDescent="0.25">
      <c r="S346" s="20"/>
    </row>
    <row r="347" spans="19:19" x14ac:dyDescent="0.25">
      <c r="S347" s="20"/>
    </row>
    <row r="348" spans="19:19" x14ac:dyDescent="0.25">
      <c r="S348" s="20"/>
    </row>
    <row r="349" spans="19:19" x14ac:dyDescent="0.25">
      <c r="S349" s="20"/>
    </row>
    <row r="350" spans="19:19" x14ac:dyDescent="0.25">
      <c r="S350" s="20"/>
    </row>
    <row r="351" spans="19:19" x14ac:dyDescent="0.25">
      <c r="S351" s="20"/>
    </row>
    <row r="352" spans="19:19" x14ac:dyDescent="0.25">
      <c r="S352" s="20"/>
    </row>
    <row r="353" spans="19:19" x14ac:dyDescent="0.25">
      <c r="S353" s="20"/>
    </row>
    <row r="354" spans="19:19" x14ac:dyDescent="0.25">
      <c r="S354" s="20"/>
    </row>
    <row r="355" spans="19:19" x14ac:dyDescent="0.25">
      <c r="S355" s="20"/>
    </row>
    <row r="356" spans="19:19" x14ac:dyDescent="0.25">
      <c r="S356" s="20"/>
    </row>
    <row r="357" spans="19:19" x14ac:dyDescent="0.25">
      <c r="S357" s="20"/>
    </row>
    <row r="358" spans="19:19" x14ac:dyDescent="0.25">
      <c r="S358" s="20"/>
    </row>
    <row r="359" spans="19:19" x14ac:dyDescent="0.25">
      <c r="S359" s="20"/>
    </row>
    <row r="360" spans="19:19" x14ac:dyDescent="0.25">
      <c r="S360" s="20"/>
    </row>
    <row r="361" spans="19:19" x14ac:dyDescent="0.25">
      <c r="S361" s="20"/>
    </row>
    <row r="362" spans="19:19" x14ac:dyDescent="0.25">
      <c r="S362" s="20"/>
    </row>
    <row r="363" spans="19:19" x14ac:dyDescent="0.25">
      <c r="S363" s="20"/>
    </row>
    <row r="364" spans="19:19" x14ac:dyDescent="0.25">
      <c r="S364" s="20"/>
    </row>
    <row r="365" spans="19:19" x14ac:dyDescent="0.25">
      <c r="S365" s="20"/>
    </row>
    <row r="366" spans="19:19" x14ac:dyDescent="0.25">
      <c r="S366" s="20"/>
    </row>
    <row r="367" spans="19:19" x14ac:dyDescent="0.25">
      <c r="S367" s="20"/>
    </row>
    <row r="368" spans="19:19" x14ac:dyDescent="0.25">
      <c r="S368" s="20"/>
    </row>
    <row r="369" spans="19:19" x14ac:dyDescent="0.25">
      <c r="S369" s="20"/>
    </row>
    <row r="370" spans="19:19" x14ac:dyDescent="0.25">
      <c r="S370" s="20"/>
    </row>
    <row r="371" spans="19:19" x14ac:dyDescent="0.25">
      <c r="S371" s="20"/>
    </row>
    <row r="372" spans="19:19" x14ac:dyDescent="0.25">
      <c r="S372" s="20"/>
    </row>
    <row r="373" spans="19:19" x14ac:dyDescent="0.25">
      <c r="S373" s="20"/>
    </row>
    <row r="374" spans="19:19" x14ac:dyDescent="0.25">
      <c r="S374" s="20"/>
    </row>
    <row r="375" spans="19:19" x14ac:dyDescent="0.25">
      <c r="S375" s="20"/>
    </row>
    <row r="376" spans="19:19" x14ac:dyDescent="0.25">
      <c r="S376" s="20"/>
    </row>
    <row r="377" spans="19:19" x14ac:dyDescent="0.25">
      <c r="S377" s="20"/>
    </row>
    <row r="378" spans="19:19" x14ac:dyDescent="0.25">
      <c r="S378" s="20"/>
    </row>
    <row r="379" spans="19:19" x14ac:dyDescent="0.25">
      <c r="S379" s="20"/>
    </row>
    <row r="380" spans="19:19" x14ac:dyDescent="0.25">
      <c r="S380" s="20"/>
    </row>
    <row r="381" spans="19:19" x14ac:dyDescent="0.25">
      <c r="S381" s="20"/>
    </row>
    <row r="382" spans="19:19" x14ac:dyDescent="0.25">
      <c r="S382" s="20"/>
    </row>
    <row r="383" spans="19:19" x14ac:dyDescent="0.25">
      <c r="S383" s="20"/>
    </row>
    <row r="384" spans="19:19" x14ac:dyDescent="0.25">
      <c r="S384" s="20"/>
    </row>
    <row r="385" spans="19:19" x14ac:dyDescent="0.25">
      <c r="S385" s="20"/>
    </row>
    <row r="386" spans="19:19" x14ac:dyDescent="0.25">
      <c r="S386" s="20"/>
    </row>
    <row r="387" spans="19:19" x14ac:dyDescent="0.25">
      <c r="S387" s="20"/>
    </row>
    <row r="388" spans="19:19" x14ac:dyDescent="0.25">
      <c r="S388" s="20"/>
    </row>
    <row r="389" spans="19:19" x14ac:dyDescent="0.25">
      <c r="S389" s="20"/>
    </row>
    <row r="390" spans="19:19" x14ac:dyDescent="0.25">
      <c r="S390" s="20"/>
    </row>
    <row r="391" spans="19:19" x14ac:dyDescent="0.25">
      <c r="S391" s="20"/>
    </row>
    <row r="392" spans="19:19" x14ac:dyDescent="0.25">
      <c r="S392" s="20"/>
    </row>
    <row r="393" spans="19:19" x14ac:dyDescent="0.25">
      <c r="S393" s="20"/>
    </row>
    <row r="394" spans="19:19" x14ac:dyDescent="0.25">
      <c r="S394" s="20"/>
    </row>
    <row r="395" spans="19:19" x14ac:dyDescent="0.25">
      <c r="S395" s="20"/>
    </row>
    <row r="396" spans="19:19" x14ac:dyDescent="0.25">
      <c r="S396" s="20"/>
    </row>
    <row r="397" spans="19:19" x14ac:dyDescent="0.25">
      <c r="S397" s="20"/>
    </row>
    <row r="398" spans="19:19" x14ac:dyDescent="0.25">
      <c r="S398" s="20"/>
    </row>
    <row r="399" spans="19:19" x14ac:dyDescent="0.25">
      <c r="S399" s="20"/>
    </row>
    <row r="400" spans="19:19" x14ac:dyDescent="0.25">
      <c r="S400" s="20"/>
    </row>
    <row r="401" spans="19:19" x14ac:dyDescent="0.25">
      <c r="S401" s="20"/>
    </row>
    <row r="402" spans="19:19" x14ac:dyDescent="0.25">
      <c r="S402" s="20"/>
    </row>
    <row r="403" spans="19:19" x14ac:dyDescent="0.25">
      <c r="S403" s="20"/>
    </row>
    <row r="404" spans="19:19" x14ac:dyDescent="0.25">
      <c r="S404" s="20"/>
    </row>
    <row r="405" spans="19:19" x14ac:dyDescent="0.25">
      <c r="S405" s="20"/>
    </row>
    <row r="406" spans="19:19" x14ac:dyDescent="0.25">
      <c r="S406" s="20"/>
    </row>
    <row r="407" spans="19:19" x14ac:dyDescent="0.25">
      <c r="S407" s="20"/>
    </row>
    <row r="408" spans="19:19" x14ac:dyDescent="0.25">
      <c r="S408" s="20"/>
    </row>
    <row r="409" spans="19:19" x14ac:dyDescent="0.25">
      <c r="S409" s="20"/>
    </row>
    <row r="410" spans="19:19" x14ac:dyDescent="0.25">
      <c r="S410" s="20"/>
    </row>
    <row r="411" spans="19:19" x14ac:dyDescent="0.25">
      <c r="S411" s="20"/>
    </row>
    <row r="412" spans="19:19" x14ac:dyDescent="0.25">
      <c r="S412" s="20"/>
    </row>
    <row r="413" spans="19:19" x14ac:dyDescent="0.25">
      <c r="S413" s="20"/>
    </row>
    <row r="414" spans="19:19" x14ac:dyDescent="0.25">
      <c r="S414" s="20"/>
    </row>
    <row r="415" spans="19:19" x14ac:dyDescent="0.25">
      <c r="S415" s="20"/>
    </row>
    <row r="416" spans="19:19" x14ac:dyDescent="0.25">
      <c r="S416" s="20"/>
    </row>
    <row r="417" spans="19:19" x14ac:dyDescent="0.25">
      <c r="S417" s="20"/>
    </row>
    <row r="418" spans="19:19" x14ac:dyDescent="0.25">
      <c r="S418" s="20"/>
    </row>
    <row r="419" spans="19:19" x14ac:dyDescent="0.25">
      <c r="S419" s="20"/>
    </row>
    <row r="420" spans="19:19" x14ac:dyDescent="0.25">
      <c r="S420" s="20"/>
    </row>
    <row r="421" spans="19:19" x14ac:dyDescent="0.25">
      <c r="S421" s="20"/>
    </row>
    <row r="422" spans="19:19" x14ac:dyDescent="0.25">
      <c r="S422" s="20"/>
    </row>
    <row r="423" spans="19:19" x14ac:dyDescent="0.25">
      <c r="S423" s="20"/>
    </row>
    <row r="424" spans="19:19" x14ac:dyDescent="0.25">
      <c r="S424" s="20"/>
    </row>
    <row r="425" spans="19:19" x14ac:dyDescent="0.25">
      <c r="S425" s="20"/>
    </row>
    <row r="426" spans="19:19" x14ac:dyDescent="0.25">
      <c r="S426" s="20"/>
    </row>
    <row r="427" spans="19:19" x14ac:dyDescent="0.25">
      <c r="S427" s="20"/>
    </row>
    <row r="428" spans="19:19" x14ac:dyDescent="0.25">
      <c r="S428" s="20"/>
    </row>
    <row r="429" spans="19:19" x14ac:dyDescent="0.25">
      <c r="S429" s="20"/>
    </row>
    <row r="430" spans="19:19" x14ac:dyDescent="0.25">
      <c r="S430" s="20"/>
    </row>
    <row r="431" spans="19:19" x14ac:dyDescent="0.25">
      <c r="S431" s="20"/>
    </row>
    <row r="432" spans="19:19" x14ac:dyDescent="0.25">
      <c r="S432" s="20"/>
    </row>
    <row r="433" spans="19:19" x14ac:dyDescent="0.25">
      <c r="S433" s="20"/>
    </row>
    <row r="434" spans="19:19" x14ac:dyDescent="0.25">
      <c r="S434" s="20"/>
    </row>
    <row r="435" spans="19:19" x14ac:dyDescent="0.25">
      <c r="S435" s="20"/>
    </row>
    <row r="436" spans="19:19" x14ac:dyDescent="0.25">
      <c r="S436" s="20"/>
    </row>
    <row r="437" spans="19:19" x14ac:dyDescent="0.25">
      <c r="S437" s="20"/>
    </row>
    <row r="438" spans="19:19" x14ac:dyDescent="0.25">
      <c r="S438" s="20"/>
    </row>
    <row r="439" spans="19:19" x14ac:dyDescent="0.25">
      <c r="S439" s="20"/>
    </row>
    <row r="440" spans="19:19" x14ac:dyDescent="0.25">
      <c r="S440" s="20"/>
    </row>
    <row r="441" spans="19:19" x14ac:dyDescent="0.25">
      <c r="S441" s="20"/>
    </row>
    <row r="442" spans="19:19" x14ac:dyDescent="0.25">
      <c r="S442" s="20"/>
    </row>
    <row r="443" spans="19:19" x14ac:dyDescent="0.25">
      <c r="S443" s="20"/>
    </row>
    <row r="444" spans="19:19" x14ac:dyDescent="0.25">
      <c r="S444" s="20"/>
    </row>
    <row r="445" spans="19:19" x14ac:dyDescent="0.25">
      <c r="S445" s="20"/>
    </row>
    <row r="446" spans="19:19" x14ac:dyDescent="0.25">
      <c r="S446" s="20"/>
    </row>
    <row r="447" spans="19:19" x14ac:dyDescent="0.25">
      <c r="S447" s="20"/>
    </row>
    <row r="448" spans="19:19" x14ac:dyDescent="0.25">
      <c r="S448" s="20"/>
    </row>
    <row r="449" spans="19:19" x14ac:dyDescent="0.25">
      <c r="S449" s="20"/>
    </row>
    <row r="450" spans="19:19" x14ac:dyDescent="0.25">
      <c r="S450" s="20"/>
    </row>
    <row r="451" spans="19:19" x14ac:dyDescent="0.25">
      <c r="S451" s="20"/>
    </row>
    <row r="452" spans="19:19" x14ac:dyDescent="0.25">
      <c r="S452" s="20"/>
    </row>
    <row r="453" spans="19:19" x14ac:dyDescent="0.25">
      <c r="S453" s="20"/>
    </row>
    <row r="454" spans="19:19" x14ac:dyDescent="0.25">
      <c r="S454" s="20"/>
    </row>
    <row r="455" spans="19:19" x14ac:dyDescent="0.25">
      <c r="S455" s="20"/>
    </row>
    <row r="456" spans="19:19" x14ac:dyDescent="0.25">
      <c r="S456" s="20"/>
    </row>
    <row r="457" spans="19:19" x14ac:dyDescent="0.25">
      <c r="S457" s="20"/>
    </row>
    <row r="458" spans="19:19" x14ac:dyDescent="0.25">
      <c r="S458" s="20"/>
    </row>
    <row r="459" spans="19:19" x14ac:dyDescent="0.25">
      <c r="S459" s="20"/>
    </row>
    <row r="460" spans="19:19" x14ac:dyDescent="0.25">
      <c r="S460" s="20"/>
    </row>
    <row r="461" spans="19:19" x14ac:dyDescent="0.25">
      <c r="S461" s="20"/>
    </row>
    <row r="462" spans="19:19" x14ac:dyDescent="0.25">
      <c r="S462" s="20"/>
    </row>
    <row r="463" spans="19:19" x14ac:dyDescent="0.25">
      <c r="S463" s="20"/>
    </row>
    <row r="464" spans="19:19" x14ac:dyDescent="0.25">
      <c r="S464" s="20"/>
    </row>
    <row r="465" spans="19:19" x14ac:dyDescent="0.25">
      <c r="S465" s="20"/>
    </row>
    <row r="466" spans="19:19" x14ac:dyDescent="0.25">
      <c r="S466" s="20"/>
    </row>
    <row r="467" spans="19:19" x14ac:dyDescent="0.25">
      <c r="S467" s="20"/>
    </row>
    <row r="468" spans="19:19" x14ac:dyDescent="0.25">
      <c r="S468" s="20"/>
    </row>
    <row r="469" spans="19:19" x14ac:dyDescent="0.25">
      <c r="S469" s="20"/>
    </row>
    <row r="470" spans="19:19" x14ac:dyDescent="0.25">
      <c r="S470" s="20"/>
    </row>
    <row r="471" spans="19:19" x14ac:dyDescent="0.25">
      <c r="S471" s="20"/>
    </row>
    <row r="472" spans="19:19" x14ac:dyDescent="0.25">
      <c r="S472" s="20"/>
    </row>
    <row r="473" spans="19:19" x14ac:dyDescent="0.25">
      <c r="S473" s="20"/>
    </row>
    <row r="474" spans="19:19" x14ac:dyDescent="0.25">
      <c r="S474" s="20"/>
    </row>
    <row r="475" spans="19:19" x14ac:dyDescent="0.25">
      <c r="S475" s="20"/>
    </row>
    <row r="476" spans="19:19" x14ac:dyDescent="0.25">
      <c r="S476" s="20"/>
    </row>
    <row r="477" spans="19:19" x14ac:dyDescent="0.25">
      <c r="S477" s="20"/>
    </row>
    <row r="478" spans="19:19" x14ac:dyDescent="0.25">
      <c r="S478" s="20"/>
    </row>
    <row r="479" spans="19:19" x14ac:dyDescent="0.25">
      <c r="S479" s="20"/>
    </row>
    <row r="480" spans="19:19" x14ac:dyDescent="0.25">
      <c r="S480" s="20"/>
    </row>
    <row r="481" spans="19:19" x14ac:dyDescent="0.25">
      <c r="S481" s="20"/>
    </row>
    <row r="482" spans="19:19" x14ac:dyDescent="0.25">
      <c r="S482" s="20"/>
    </row>
    <row r="483" spans="19:19" x14ac:dyDescent="0.25">
      <c r="S483" s="20"/>
    </row>
    <row r="484" spans="19:19" x14ac:dyDescent="0.25">
      <c r="S484" s="20"/>
    </row>
    <row r="485" spans="19:19" x14ac:dyDescent="0.25">
      <c r="S485" s="20"/>
    </row>
    <row r="486" spans="19:19" x14ac:dyDescent="0.25">
      <c r="S486" s="20"/>
    </row>
    <row r="487" spans="19:19" x14ac:dyDescent="0.25">
      <c r="S487" s="20"/>
    </row>
    <row r="488" spans="19:19" x14ac:dyDescent="0.25">
      <c r="S488" s="20"/>
    </row>
    <row r="489" spans="19:19" x14ac:dyDescent="0.25">
      <c r="S489" s="20"/>
    </row>
    <row r="490" spans="19:19" x14ac:dyDescent="0.25">
      <c r="S490" s="20"/>
    </row>
    <row r="491" spans="19:19" x14ac:dyDescent="0.25">
      <c r="S491" s="20"/>
    </row>
    <row r="492" spans="19:19" x14ac:dyDescent="0.25">
      <c r="S492" s="20"/>
    </row>
    <row r="493" spans="19:19" x14ac:dyDescent="0.25">
      <c r="S493" s="20"/>
    </row>
    <row r="494" spans="19:19" x14ac:dyDescent="0.25">
      <c r="S494" s="20"/>
    </row>
    <row r="495" spans="19:19" x14ac:dyDescent="0.25">
      <c r="S495" s="20"/>
    </row>
    <row r="496" spans="19:19" x14ac:dyDescent="0.25">
      <c r="S496" s="20"/>
    </row>
    <row r="497" spans="19:19" x14ac:dyDescent="0.25">
      <c r="S497" s="20"/>
    </row>
    <row r="498" spans="19:19" x14ac:dyDescent="0.25">
      <c r="S498" s="20"/>
    </row>
    <row r="499" spans="19:19" x14ac:dyDescent="0.25">
      <c r="S499" s="20"/>
    </row>
    <row r="500" spans="19:19" x14ac:dyDescent="0.25">
      <c r="S500" s="20"/>
    </row>
    <row r="501" spans="19:19" x14ac:dyDescent="0.25">
      <c r="S501" s="20"/>
    </row>
    <row r="502" spans="19:19" x14ac:dyDescent="0.25">
      <c r="S502" s="20"/>
    </row>
    <row r="503" spans="19:19" x14ac:dyDescent="0.25">
      <c r="S503" s="20"/>
    </row>
    <row r="504" spans="19:19" x14ac:dyDescent="0.25">
      <c r="S504" s="20"/>
    </row>
    <row r="505" spans="19:19" x14ac:dyDescent="0.25">
      <c r="S505" s="20"/>
    </row>
    <row r="506" spans="19:19" x14ac:dyDescent="0.25">
      <c r="S506" s="20"/>
    </row>
    <row r="507" spans="19:19" x14ac:dyDescent="0.25">
      <c r="S507" s="20"/>
    </row>
    <row r="508" spans="19:19" x14ac:dyDescent="0.25">
      <c r="S508" s="20"/>
    </row>
    <row r="509" spans="19:19" x14ac:dyDescent="0.25">
      <c r="S509" s="20"/>
    </row>
    <row r="510" spans="19:19" x14ac:dyDescent="0.25">
      <c r="S510" s="20"/>
    </row>
    <row r="511" spans="19:19" x14ac:dyDescent="0.25">
      <c r="S511" s="20"/>
    </row>
    <row r="512" spans="19:19" x14ac:dyDescent="0.25">
      <c r="S512" s="20"/>
    </row>
    <row r="513" spans="19:19" x14ac:dyDescent="0.25">
      <c r="S513" s="20"/>
    </row>
    <row r="514" spans="19:19" x14ac:dyDescent="0.25">
      <c r="S514" s="20"/>
    </row>
    <row r="515" spans="19:19" x14ac:dyDescent="0.25">
      <c r="S515" s="20"/>
    </row>
    <row r="516" spans="19:19" x14ac:dyDescent="0.25">
      <c r="S516" s="20"/>
    </row>
    <row r="517" spans="19:19" x14ac:dyDescent="0.25">
      <c r="S517" s="20"/>
    </row>
    <row r="518" spans="19:19" x14ac:dyDescent="0.25">
      <c r="S518" s="20"/>
    </row>
    <row r="519" spans="19:19" x14ac:dyDescent="0.25">
      <c r="S519" s="20"/>
    </row>
    <row r="520" spans="19:19" x14ac:dyDescent="0.25">
      <c r="S520" s="20"/>
    </row>
    <row r="521" spans="19:19" x14ac:dyDescent="0.25">
      <c r="S521" s="20"/>
    </row>
    <row r="522" spans="19:19" x14ac:dyDescent="0.25">
      <c r="S522" s="20"/>
    </row>
    <row r="523" spans="19:19" x14ac:dyDescent="0.25">
      <c r="S523" s="20"/>
    </row>
    <row r="524" spans="19:19" x14ac:dyDescent="0.25">
      <c r="S524" s="20"/>
    </row>
    <row r="525" spans="19:19" x14ac:dyDescent="0.25">
      <c r="S525" s="20"/>
    </row>
    <row r="526" spans="19:19" x14ac:dyDescent="0.25">
      <c r="S526" s="20"/>
    </row>
    <row r="527" spans="19:19" x14ac:dyDescent="0.25">
      <c r="S527" s="20"/>
    </row>
    <row r="528" spans="19:19" x14ac:dyDescent="0.25">
      <c r="S528" s="20"/>
    </row>
    <row r="529" spans="19:19" x14ac:dyDescent="0.25">
      <c r="S529" s="20"/>
    </row>
    <row r="530" spans="19:19" x14ac:dyDescent="0.25">
      <c r="S530" s="20"/>
    </row>
    <row r="531" spans="19:19" x14ac:dyDescent="0.25">
      <c r="S531" s="20"/>
    </row>
    <row r="532" spans="19:19" x14ac:dyDescent="0.25">
      <c r="S532" s="20"/>
    </row>
    <row r="533" spans="19:19" x14ac:dyDescent="0.25">
      <c r="S533" s="20"/>
    </row>
    <row r="534" spans="19:19" x14ac:dyDescent="0.25">
      <c r="S534" s="20"/>
    </row>
    <row r="535" spans="19:19" x14ac:dyDescent="0.25">
      <c r="S535" s="20"/>
    </row>
    <row r="536" spans="19:19" x14ac:dyDescent="0.25">
      <c r="S536" s="20"/>
    </row>
    <row r="537" spans="19:19" x14ac:dyDescent="0.25">
      <c r="S537" s="20"/>
    </row>
    <row r="538" spans="19:19" x14ac:dyDescent="0.25">
      <c r="S538" s="20"/>
    </row>
    <row r="539" spans="19:19" x14ac:dyDescent="0.25">
      <c r="S539" s="20"/>
    </row>
    <row r="540" spans="19:19" x14ac:dyDescent="0.25">
      <c r="S540" s="20"/>
    </row>
    <row r="541" spans="19:19" x14ac:dyDescent="0.25">
      <c r="S541" s="20"/>
    </row>
    <row r="542" spans="19:19" x14ac:dyDescent="0.25">
      <c r="S542" s="20"/>
    </row>
    <row r="543" spans="19:19" x14ac:dyDescent="0.25">
      <c r="S543" s="20"/>
    </row>
    <row r="544" spans="19:19" x14ac:dyDescent="0.25">
      <c r="S544" s="20"/>
    </row>
    <row r="545" spans="19:19" x14ac:dyDescent="0.25">
      <c r="S545" s="20"/>
    </row>
    <row r="546" spans="19:19" x14ac:dyDescent="0.25">
      <c r="S546" s="20"/>
    </row>
    <row r="547" spans="19:19" x14ac:dyDescent="0.25">
      <c r="S547" s="20"/>
    </row>
    <row r="548" spans="19:19" x14ac:dyDescent="0.25">
      <c r="S548" s="20"/>
    </row>
    <row r="549" spans="19:19" x14ac:dyDescent="0.25">
      <c r="S549" s="20"/>
    </row>
    <row r="550" spans="19:19" x14ac:dyDescent="0.25">
      <c r="S550" s="20"/>
    </row>
    <row r="551" spans="19:19" x14ac:dyDescent="0.25">
      <c r="S551" s="20"/>
    </row>
    <row r="552" spans="19:19" x14ac:dyDescent="0.25">
      <c r="S552" s="20"/>
    </row>
    <row r="553" spans="19:19" x14ac:dyDescent="0.25">
      <c r="S553" s="20"/>
    </row>
    <row r="554" spans="19:19" x14ac:dyDescent="0.25">
      <c r="S554" s="20"/>
    </row>
    <row r="555" spans="19:19" x14ac:dyDescent="0.25">
      <c r="S555" s="20"/>
    </row>
    <row r="556" spans="19:19" x14ac:dyDescent="0.25">
      <c r="S556" s="20"/>
    </row>
    <row r="557" spans="19:19" x14ac:dyDescent="0.25">
      <c r="S557" s="20"/>
    </row>
    <row r="558" spans="19:19" x14ac:dyDescent="0.25">
      <c r="S558" s="20"/>
    </row>
    <row r="559" spans="19:19" x14ac:dyDescent="0.25">
      <c r="S559" s="20"/>
    </row>
    <row r="560" spans="19:19" x14ac:dyDescent="0.25">
      <c r="S560" s="20"/>
    </row>
    <row r="561" spans="19:19" x14ac:dyDescent="0.25">
      <c r="S561" s="20"/>
    </row>
    <row r="562" spans="19:19" x14ac:dyDescent="0.25">
      <c r="S562" s="20"/>
    </row>
    <row r="563" spans="19:19" x14ac:dyDescent="0.25">
      <c r="S563" s="20"/>
    </row>
    <row r="564" spans="19:19" x14ac:dyDescent="0.25">
      <c r="S564" s="20"/>
    </row>
    <row r="565" spans="19:19" x14ac:dyDescent="0.25">
      <c r="S565" s="20"/>
    </row>
    <row r="566" spans="19:19" x14ac:dyDescent="0.25">
      <c r="S566" s="20"/>
    </row>
    <row r="567" spans="19:19" x14ac:dyDescent="0.25">
      <c r="S567" s="20"/>
    </row>
    <row r="568" spans="19:19" x14ac:dyDescent="0.25">
      <c r="S568" s="20"/>
    </row>
    <row r="569" spans="19:19" x14ac:dyDescent="0.25">
      <c r="S569" s="20"/>
    </row>
    <row r="570" spans="19:19" x14ac:dyDescent="0.25">
      <c r="S570" s="20"/>
    </row>
    <row r="571" spans="19:19" x14ac:dyDescent="0.25">
      <c r="S571" s="20"/>
    </row>
    <row r="572" spans="19:19" x14ac:dyDescent="0.25">
      <c r="S572" s="20"/>
    </row>
    <row r="573" spans="19:19" x14ac:dyDescent="0.25">
      <c r="S573" s="20"/>
    </row>
    <row r="574" spans="19:19" x14ac:dyDescent="0.25">
      <c r="S574" s="20"/>
    </row>
    <row r="575" spans="19:19" x14ac:dyDescent="0.25">
      <c r="S575" s="20"/>
    </row>
    <row r="576" spans="19:19" x14ac:dyDescent="0.25">
      <c r="S576" s="20"/>
    </row>
    <row r="577" spans="19:19" x14ac:dyDescent="0.25">
      <c r="S577" s="20"/>
    </row>
    <row r="578" spans="19:19" x14ac:dyDescent="0.25">
      <c r="S578" s="20"/>
    </row>
    <row r="579" spans="19:19" x14ac:dyDescent="0.25">
      <c r="S579" s="20"/>
    </row>
    <row r="580" spans="19:19" x14ac:dyDescent="0.25">
      <c r="S580" s="20"/>
    </row>
    <row r="581" spans="19:19" x14ac:dyDescent="0.25">
      <c r="S581" s="20"/>
    </row>
    <row r="582" spans="19:19" x14ac:dyDescent="0.25">
      <c r="S582" s="20"/>
    </row>
    <row r="583" spans="19:19" x14ac:dyDescent="0.25">
      <c r="S583" s="20"/>
    </row>
    <row r="584" spans="19:19" x14ac:dyDescent="0.25">
      <c r="S584" s="20"/>
    </row>
    <row r="585" spans="19:19" x14ac:dyDescent="0.25">
      <c r="S585" s="20"/>
    </row>
    <row r="586" spans="19:19" x14ac:dyDescent="0.25">
      <c r="S586" s="20"/>
    </row>
    <row r="587" spans="19:19" x14ac:dyDescent="0.25">
      <c r="S587" s="20"/>
    </row>
    <row r="588" spans="19:19" x14ac:dyDescent="0.25">
      <c r="S588" s="20"/>
    </row>
    <row r="589" spans="19:19" x14ac:dyDescent="0.25">
      <c r="S589" s="20"/>
    </row>
    <row r="590" spans="19:19" x14ac:dyDescent="0.25">
      <c r="S590" s="20"/>
    </row>
    <row r="591" spans="19:19" x14ac:dyDescent="0.25">
      <c r="S591" s="20"/>
    </row>
    <row r="592" spans="19:19" x14ac:dyDescent="0.25">
      <c r="S592" s="20"/>
    </row>
    <row r="593" spans="19:19" x14ac:dyDescent="0.25">
      <c r="S593" s="20"/>
    </row>
    <row r="594" spans="19:19" x14ac:dyDescent="0.25">
      <c r="S594" s="20"/>
    </row>
    <row r="595" spans="19:19" x14ac:dyDescent="0.25">
      <c r="S595" s="20"/>
    </row>
    <row r="596" spans="19:19" x14ac:dyDescent="0.25">
      <c r="S596" s="20"/>
    </row>
    <row r="597" spans="19:19" x14ac:dyDescent="0.25">
      <c r="S597" s="20"/>
    </row>
    <row r="598" spans="19:19" x14ac:dyDescent="0.25">
      <c r="S598" s="20"/>
    </row>
    <row r="599" spans="19:19" x14ac:dyDescent="0.25">
      <c r="S599" s="20"/>
    </row>
    <row r="600" spans="19:19" x14ac:dyDescent="0.25">
      <c r="S600" s="20"/>
    </row>
    <row r="601" spans="19:19" x14ac:dyDescent="0.25">
      <c r="S601" s="20"/>
    </row>
    <row r="602" spans="19:19" x14ac:dyDescent="0.25">
      <c r="S602" s="20"/>
    </row>
    <row r="603" spans="19:19" x14ac:dyDescent="0.25">
      <c r="S603" s="20"/>
    </row>
    <row r="604" spans="19:19" x14ac:dyDescent="0.25">
      <c r="S604" s="20"/>
    </row>
    <row r="605" spans="19:19" x14ac:dyDescent="0.25">
      <c r="S605" s="20"/>
    </row>
    <row r="606" spans="19:19" x14ac:dyDescent="0.25">
      <c r="S606" s="20"/>
    </row>
    <row r="607" spans="19:19" x14ac:dyDescent="0.25">
      <c r="S607" s="20"/>
    </row>
    <row r="608" spans="19:19" x14ac:dyDescent="0.25">
      <c r="S608" s="20"/>
    </row>
    <row r="609" spans="19:19" x14ac:dyDescent="0.25">
      <c r="S609" s="20"/>
    </row>
    <row r="610" spans="19:19" x14ac:dyDescent="0.25">
      <c r="S610" s="20"/>
    </row>
    <row r="611" spans="19:19" x14ac:dyDescent="0.25">
      <c r="S611" s="20"/>
    </row>
    <row r="612" spans="19:19" x14ac:dyDescent="0.25">
      <c r="S612" s="20"/>
    </row>
    <row r="613" spans="19:19" x14ac:dyDescent="0.25">
      <c r="S613" s="20"/>
    </row>
    <row r="614" spans="19:19" x14ac:dyDescent="0.25">
      <c r="S614" s="20"/>
    </row>
    <row r="615" spans="19:19" x14ac:dyDescent="0.25">
      <c r="S615" s="20"/>
    </row>
    <row r="616" spans="19:19" x14ac:dyDescent="0.25">
      <c r="S616" s="20"/>
    </row>
    <row r="617" spans="19:19" x14ac:dyDescent="0.25">
      <c r="S617" s="20"/>
    </row>
    <row r="618" spans="19:19" x14ac:dyDescent="0.25">
      <c r="S618" s="20"/>
    </row>
    <row r="619" spans="19:19" x14ac:dyDescent="0.25">
      <c r="S619" s="20"/>
    </row>
    <row r="620" spans="19:19" x14ac:dyDescent="0.25">
      <c r="S620" s="20"/>
    </row>
    <row r="621" spans="19:19" x14ac:dyDescent="0.25">
      <c r="S621" s="20"/>
    </row>
    <row r="622" spans="19:19" x14ac:dyDescent="0.25">
      <c r="S622" s="20"/>
    </row>
    <row r="623" spans="19:19" x14ac:dyDescent="0.25">
      <c r="S623" s="20"/>
    </row>
    <row r="624" spans="19:19" x14ac:dyDescent="0.25">
      <c r="S624" s="20"/>
    </row>
    <row r="625" spans="19:19" x14ac:dyDescent="0.25">
      <c r="S625" s="20"/>
    </row>
    <row r="626" spans="19:19" x14ac:dyDescent="0.25">
      <c r="S626" s="20"/>
    </row>
    <row r="627" spans="19:19" x14ac:dyDescent="0.25">
      <c r="S627" s="20"/>
    </row>
    <row r="628" spans="19:19" x14ac:dyDescent="0.25">
      <c r="S628" s="20"/>
    </row>
    <row r="629" spans="19:19" x14ac:dyDescent="0.25">
      <c r="S629" s="20"/>
    </row>
    <row r="630" spans="19:19" x14ac:dyDescent="0.25">
      <c r="S630" s="20"/>
    </row>
    <row r="631" spans="19:19" x14ac:dyDescent="0.25">
      <c r="S631" s="20"/>
    </row>
    <row r="632" spans="19:19" x14ac:dyDescent="0.25">
      <c r="S632" s="20"/>
    </row>
    <row r="633" spans="19:19" x14ac:dyDescent="0.25">
      <c r="S633" s="20"/>
    </row>
    <row r="634" spans="19:19" x14ac:dyDescent="0.25">
      <c r="S634" s="20"/>
    </row>
    <row r="635" spans="19:19" x14ac:dyDescent="0.25">
      <c r="S635" s="20"/>
    </row>
    <row r="636" spans="19:19" x14ac:dyDescent="0.25">
      <c r="S636" s="20"/>
    </row>
    <row r="637" spans="19:19" x14ac:dyDescent="0.25">
      <c r="S637" s="20"/>
    </row>
    <row r="638" spans="19:19" x14ac:dyDescent="0.25">
      <c r="S638" s="20"/>
    </row>
    <row r="639" spans="19:19" x14ac:dyDescent="0.25">
      <c r="S639" s="20"/>
    </row>
    <row r="640" spans="19:19" x14ac:dyDescent="0.25">
      <c r="S640" s="20"/>
    </row>
    <row r="641" spans="19:19" x14ac:dyDescent="0.25">
      <c r="S641" s="20"/>
    </row>
    <row r="642" spans="19:19" x14ac:dyDescent="0.25">
      <c r="S642" s="20"/>
    </row>
    <row r="643" spans="19:19" x14ac:dyDescent="0.25">
      <c r="S643" s="20"/>
    </row>
    <row r="644" spans="19:19" x14ac:dyDescent="0.25">
      <c r="S644" s="20"/>
    </row>
    <row r="645" spans="19:19" x14ac:dyDescent="0.25">
      <c r="S645" s="20"/>
    </row>
    <row r="646" spans="19:19" x14ac:dyDescent="0.25">
      <c r="S646" s="20"/>
    </row>
    <row r="647" spans="19:19" x14ac:dyDescent="0.25">
      <c r="S647" s="20"/>
    </row>
    <row r="648" spans="19:19" x14ac:dyDescent="0.25">
      <c r="S648" s="20"/>
    </row>
    <row r="649" spans="19:19" x14ac:dyDescent="0.25">
      <c r="S649" s="20"/>
    </row>
    <row r="650" spans="19:19" x14ac:dyDescent="0.25">
      <c r="S650" s="20"/>
    </row>
    <row r="651" spans="19:19" x14ac:dyDescent="0.25">
      <c r="S651" s="20"/>
    </row>
    <row r="652" spans="19:19" x14ac:dyDescent="0.25">
      <c r="S652" s="20"/>
    </row>
    <row r="653" spans="19:19" x14ac:dyDescent="0.25">
      <c r="S653" s="20"/>
    </row>
    <row r="654" spans="19:19" x14ac:dyDescent="0.25">
      <c r="S654" s="20"/>
    </row>
    <row r="655" spans="19:19" x14ac:dyDescent="0.25">
      <c r="S655" s="20"/>
    </row>
    <row r="656" spans="19:19" x14ac:dyDescent="0.25">
      <c r="S656" s="20"/>
    </row>
    <row r="657" spans="19:19" x14ac:dyDescent="0.25">
      <c r="S657" s="20"/>
    </row>
    <row r="658" spans="19:19" x14ac:dyDescent="0.25">
      <c r="S658" s="20"/>
    </row>
    <row r="659" spans="19:19" x14ac:dyDescent="0.25">
      <c r="S659" s="20"/>
    </row>
    <row r="660" spans="19:19" x14ac:dyDescent="0.25">
      <c r="S660" s="20"/>
    </row>
    <row r="661" spans="19:19" x14ac:dyDescent="0.25">
      <c r="S661" s="20"/>
    </row>
    <row r="662" spans="19:19" x14ac:dyDescent="0.25">
      <c r="S662" s="20"/>
    </row>
    <row r="663" spans="19:19" x14ac:dyDescent="0.25">
      <c r="S663" s="20"/>
    </row>
    <row r="664" spans="19:19" x14ac:dyDescent="0.25">
      <c r="S664" s="20"/>
    </row>
    <row r="665" spans="19:19" x14ac:dyDescent="0.25">
      <c r="S665" s="20"/>
    </row>
    <row r="666" spans="19:19" x14ac:dyDescent="0.25">
      <c r="S666" s="20"/>
    </row>
    <row r="667" spans="19:19" x14ac:dyDescent="0.25">
      <c r="S667" s="20"/>
    </row>
    <row r="668" spans="19:19" x14ac:dyDescent="0.25">
      <c r="S668" s="20"/>
    </row>
    <row r="669" spans="19:19" x14ac:dyDescent="0.25">
      <c r="S669" s="20"/>
    </row>
    <row r="670" spans="19:19" x14ac:dyDescent="0.25">
      <c r="S670" s="20"/>
    </row>
    <row r="671" spans="19:19" x14ac:dyDescent="0.25">
      <c r="S671" s="20"/>
    </row>
    <row r="672" spans="19:19" x14ac:dyDescent="0.25">
      <c r="S672" s="20"/>
    </row>
    <row r="673" spans="19:19" x14ac:dyDescent="0.25">
      <c r="S673" s="20"/>
    </row>
    <row r="674" spans="19:19" x14ac:dyDescent="0.25">
      <c r="S674" s="20"/>
    </row>
    <row r="675" spans="19:19" x14ac:dyDescent="0.25">
      <c r="S675" s="20"/>
    </row>
    <row r="676" spans="19:19" x14ac:dyDescent="0.25">
      <c r="S676" s="20"/>
    </row>
    <row r="677" spans="19:19" x14ac:dyDescent="0.25">
      <c r="S677" s="20"/>
    </row>
    <row r="678" spans="19:19" x14ac:dyDescent="0.25">
      <c r="S678" s="20"/>
    </row>
    <row r="679" spans="19:19" x14ac:dyDescent="0.25">
      <c r="S679" s="20"/>
    </row>
    <row r="680" spans="19:19" x14ac:dyDescent="0.25">
      <c r="S680" s="20"/>
    </row>
    <row r="681" spans="19:19" x14ac:dyDescent="0.25">
      <c r="S681" s="20"/>
    </row>
    <row r="682" spans="19:19" x14ac:dyDescent="0.25">
      <c r="S682" s="20"/>
    </row>
    <row r="683" spans="19:19" x14ac:dyDescent="0.25">
      <c r="S683" s="20"/>
    </row>
    <row r="684" spans="19:19" x14ac:dyDescent="0.25">
      <c r="S684" s="20"/>
    </row>
    <row r="685" spans="19:19" x14ac:dyDescent="0.25">
      <c r="S685" s="20"/>
    </row>
    <row r="686" spans="19:19" x14ac:dyDescent="0.25">
      <c r="S686" s="20"/>
    </row>
    <row r="687" spans="19:19" x14ac:dyDescent="0.25">
      <c r="S687" s="20"/>
    </row>
    <row r="688" spans="19:19" x14ac:dyDescent="0.25">
      <c r="S688" s="20"/>
    </row>
    <row r="689" spans="19:19" x14ac:dyDescent="0.25">
      <c r="S689" s="20"/>
    </row>
    <row r="690" spans="19:19" x14ac:dyDescent="0.25">
      <c r="S690" s="20"/>
    </row>
    <row r="691" spans="19:19" x14ac:dyDescent="0.25">
      <c r="S691" s="20"/>
    </row>
    <row r="692" spans="19:19" x14ac:dyDescent="0.25">
      <c r="S692" s="20"/>
    </row>
    <row r="693" spans="19:19" x14ac:dyDescent="0.25">
      <c r="S693" s="20"/>
    </row>
    <row r="694" spans="19:19" x14ac:dyDescent="0.25">
      <c r="S694" s="20"/>
    </row>
    <row r="695" spans="19:19" x14ac:dyDescent="0.25">
      <c r="S695" s="20"/>
    </row>
    <row r="696" spans="19:19" x14ac:dyDescent="0.25">
      <c r="S696" s="20"/>
    </row>
    <row r="697" spans="19:19" x14ac:dyDescent="0.25">
      <c r="S697" s="20"/>
    </row>
    <row r="698" spans="19:19" x14ac:dyDescent="0.25">
      <c r="S698" s="20"/>
    </row>
    <row r="699" spans="19:19" x14ac:dyDescent="0.25">
      <c r="S699" s="20"/>
    </row>
    <row r="700" spans="19:19" x14ac:dyDescent="0.25">
      <c r="S700" s="20"/>
    </row>
    <row r="701" spans="19:19" x14ac:dyDescent="0.25">
      <c r="S701" s="20"/>
    </row>
    <row r="702" spans="19:19" x14ac:dyDescent="0.25">
      <c r="S702" s="20"/>
    </row>
    <row r="703" spans="19:19" x14ac:dyDescent="0.25">
      <c r="S703" s="20"/>
    </row>
    <row r="704" spans="19:19" x14ac:dyDescent="0.25">
      <c r="S704" s="20"/>
    </row>
    <row r="705" spans="19:19" x14ac:dyDescent="0.25">
      <c r="S705" s="20"/>
    </row>
    <row r="706" spans="19:19" x14ac:dyDescent="0.25">
      <c r="S706" s="20"/>
    </row>
    <row r="707" spans="19:19" x14ac:dyDescent="0.25">
      <c r="S707" s="20"/>
    </row>
    <row r="708" spans="19:19" x14ac:dyDescent="0.25">
      <c r="S708" s="20"/>
    </row>
    <row r="709" spans="19:19" x14ac:dyDescent="0.25">
      <c r="S709" s="20"/>
    </row>
    <row r="710" spans="19:19" x14ac:dyDescent="0.25">
      <c r="S710" s="20"/>
    </row>
    <row r="711" spans="19:19" x14ac:dyDescent="0.25">
      <c r="S711" s="20"/>
    </row>
    <row r="712" spans="19:19" x14ac:dyDescent="0.25">
      <c r="S712" s="20"/>
    </row>
    <row r="713" spans="19:19" x14ac:dyDescent="0.25">
      <c r="S713" s="20"/>
    </row>
    <row r="714" spans="19:19" x14ac:dyDescent="0.25">
      <c r="S714" s="20"/>
    </row>
    <row r="715" spans="19:19" x14ac:dyDescent="0.25">
      <c r="S715" s="20"/>
    </row>
    <row r="716" spans="19:19" x14ac:dyDescent="0.25">
      <c r="S716" s="20"/>
    </row>
    <row r="717" spans="19:19" x14ac:dyDescent="0.25">
      <c r="S717" s="20"/>
    </row>
    <row r="718" spans="19:19" x14ac:dyDescent="0.25">
      <c r="S718" s="20"/>
    </row>
    <row r="719" spans="19:19" x14ac:dyDescent="0.25">
      <c r="S719" s="20"/>
    </row>
    <row r="720" spans="19:19" x14ac:dyDescent="0.25">
      <c r="S720" s="20"/>
    </row>
    <row r="721" spans="19:19" x14ac:dyDescent="0.25">
      <c r="S721" s="20"/>
    </row>
    <row r="722" spans="19:19" x14ac:dyDescent="0.25">
      <c r="S722" s="20"/>
    </row>
    <row r="723" spans="19:19" x14ac:dyDescent="0.25">
      <c r="S723" s="20"/>
    </row>
    <row r="724" spans="19:19" x14ac:dyDescent="0.25">
      <c r="S724" s="20"/>
    </row>
    <row r="725" spans="19:19" x14ac:dyDescent="0.25">
      <c r="S725" s="20"/>
    </row>
    <row r="726" spans="19:19" x14ac:dyDescent="0.25">
      <c r="S726" s="20"/>
    </row>
    <row r="727" spans="19:19" x14ac:dyDescent="0.25">
      <c r="S727" s="20"/>
    </row>
    <row r="728" spans="19:19" x14ac:dyDescent="0.25">
      <c r="S728" s="20"/>
    </row>
    <row r="729" spans="19:19" x14ac:dyDescent="0.25">
      <c r="S729" s="20"/>
    </row>
    <row r="730" spans="19:19" x14ac:dyDescent="0.25">
      <c r="S730" s="20"/>
    </row>
    <row r="731" spans="19:19" x14ac:dyDescent="0.25">
      <c r="S731" s="20"/>
    </row>
    <row r="732" spans="19:19" x14ac:dyDescent="0.25">
      <c r="S732" s="20"/>
    </row>
    <row r="733" spans="19:19" x14ac:dyDescent="0.25">
      <c r="S733" s="20"/>
    </row>
    <row r="734" spans="19:19" x14ac:dyDescent="0.25">
      <c r="S734" s="20"/>
    </row>
    <row r="735" spans="19:19" x14ac:dyDescent="0.25">
      <c r="S735" s="20"/>
    </row>
    <row r="736" spans="19:19" x14ac:dyDescent="0.25">
      <c r="S736" s="20"/>
    </row>
    <row r="737" spans="19:19" x14ac:dyDescent="0.25">
      <c r="S737" s="20"/>
    </row>
    <row r="738" spans="19:19" x14ac:dyDescent="0.25">
      <c r="S738" s="20"/>
    </row>
    <row r="739" spans="19:19" x14ac:dyDescent="0.25">
      <c r="S739" s="20"/>
    </row>
    <row r="740" spans="19:19" x14ac:dyDescent="0.25">
      <c r="S740" s="20"/>
    </row>
    <row r="741" spans="19:19" x14ac:dyDescent="0.25">
      <c r="S741" s="20"/>
    </row>
    <row r="742" spans="19:19" x14ac:dyDescent="0.25">
      <c r="S742" s="20"/>
    </row>
    <row r="743" spans="19:19" x14ac:dyDescent="0.25">
      <c r="S743" s="20"/>
    </row>
    <row r="744" spans="19:19" x14ac:dyDescent="0.25">
      <c r="S744" s="20"/>
    </row>
    <row r="745" spans="19:19" x14ac:dyDescent="0.25">
      <c r="S745" s="20"/>
    </row>
    <row r="746" spans="19:19" x14ac:dyDescent="0.25">
      <c r="S746" s="20"/>
    </row>
    <row r="747" spans="19:19" x14ac:dyDescent="0.25">
      <c r="S747" s="20"/>
    </row>
    <row r="748" spans="19:19" x14ac:dyDescent="0.25">
      <c r="S748" s="20"/>
    </row>
    <row r="749" spans="19:19" x14ac:dyDescent="0.25">
      <c r="S749" s="20"/>
    </row>
    <row r="750" spans="19:19" x14ac:dyDescent="0.25">
      <c r="S750" s="20"/>
    </row>
    <row r="751" spans="19:19" x14ac:dyDescent="0.25">
      <c r="S751" s="20"/>
    </row>
    <row r="752" spans="19:19" x14ac:dyDescent="0.25">
      <c r="S752" s="20"/>
    </row>
    <row r="753" spans="19:19" x14ac:dyDescent="0.25">
      <c r="S753" s="20"/>
    </row>
    <row r="754" spans="19:19" x14ac:dyDescent="0.25">
      <c r="S754" s="20"/>
    </row>
    <row r="755" spans="19:19" x14ac:dyDescent="0.25">
      <c r="S755" s="20"/>
    </row>
    <row r="756" spans="19:19" x14ac:dyDescent="0.25">
      <c r="S756" s="20"/>
    </row>
    <row r="757" spans="19:19" x14ac:dyDescent="0.25">
      <c r="S757" s="20"/>
    </row>
    <row r="758" spans="19:19" x14ac:dyDescent="0.25">
      <c r="S758" s="20"/>
    </row>
    <row r="759" spans="19:19" x14ac:dyDescent="0.25">
      <c r="S759" s="20"/>
    </row>
    <row r="760" spans="19:19" x14ac:dyDescent="0.25">
      <c r="S760" s="20"/>
    </row>
    <row r="761" spans="19:19" x14ac:dyDescent="0.25">
      <c r="S761" s="20"/>
    </row>
    <row r="762" spans="19:19" x14ac:dyDescent="0.25">
      <c r="S762" s="20"/>
    </row>
    <row r="763" spans="19:19" x14ac:dyDescent="0.25">
      <c r="S763" s="20"/>
    </row>
    <row r="764" spans="19:19" x14ac:dyDescent="0.25">
      <c r="S764" s="20"/>
    </row>
    <row r="765" spans="19:19" x14ac:dyDescent="0.25">
      <c r="S765" s="20"/>
    </row>
    <row r="766" spans="19:19" x14ac:dyDescent="0.25">
      <c r="S766" s="20"/>
    </row>
    <row r="767" spans="19:19" x14ac:dyDescent="0.25">
      <c r="S767" s="20"/>
    </row>
    <row r="768" spans="19:19" x14ac:dyDescent="0.25">
      <c r="S768" s="20"/>
    </row>
    <row r="769" spans="19:19" x14ac:dyDescent="0.25">
      <c r="S769" s="20"/>
    </row>
    <row r="770" spans="19:19" x14ac:dyDescent="0.25">
      <c r="S770" s="20"/>
    </row>
    <row r="771" spans="19:19" x14ac:dyDescent="0.25">
      <c r="S771" s="20"/>
    </row>
    <row r="772" spans="19:19" x14ac:dyDescent="0.25">
      <c r="S772" s="20"/>
    </row>
    <row r="773" spans="19:19" x14ac:dyDescent="0.25">
      <c r="S773" s="20"/>
    </row>
    <row r="774" spans="19:19" x14ac:dyDescent="0.25">
      <c r="S774" s="20"/>
    </row>
    <row r="775" spans="19:19" x14ac:dyDescent="0.25">
      <c r="S775" s="20"/>
    </row>
    <row r="776" spans="19:19" x14ac:dyDescent="0.25">
      <c r="S776" s="20"/>
    </row>
    <row r="777" spans="19:19" x14ac:dyDescent="0.25">
      <c r="S777" s="20"/>
    </row>
    <row r="778" spans="19:19" x14ac:dyDescent="0.25">
      <c r="S778" s="20"/>
    </row>
    <row r="779" spans="19:19" x14ac:dyDescent="0.25">
      <c r="S779" s="20"/>
    </row>
    <row r="780" spans="19:19" x14ac:dyDescent="0.25">
      <c r="S780" s="20"/>
    </row>
    <row r="781" spans="19:19" x14ac:dyDescent="0.25">
      <c r="S781" s="20"/>
    </row>
    <row r="782" spans="19:19" x14ac:dyDescent="0.25">
      <c r="S782" s="20"/>
    </row>
    <row r="783" spans="19:19" x14ac:dyDescent="0.25">
      <c r="S783" s="20"/>
    </row>
    <row r="784" spans="19:19" x14ac:dyDescent="0.25">
      <c r="S784" s="20"/>
    </row>
    <row r="785" spans="19:19" x14ac:dyDescent="0.25">
      <c r="S785" s="20"/>
    </row>
    <row r="786" spans="19:19" x14ac:dyDescent="0.25">
      <c r="S786" s="20"/>
    </row>
    <row r="787" spans="19:19" x14ac:dyDescent="0.25">
      <c r="S787" s="20"/>
    </row>
    <row r="788" spans="19:19" x14ac:dyDescent="0.25">
      <c r="S788" s="20"/>
    </row>
    <row r="789" spans="19:19" x14ac:dyDescent="0.25">
      <c r="S789" s="20"/>
    </row>
    <row r="790" spans="19:19" x14ac:dyDescent="0.25">
      <c r="S790" s="20"/>
    </row>
    <row r="791" spans="19:19" x14ac:dyDescent="0.25">
      <c r="S791" s="20"/>
    </row>
    <row r="792" spans="19:19" x14ac:dyDescent="0.25">
      <c r="S792" s="20"/>
    </row>
    <row r="793" spans="19:19" x14ac:dyDescent="0.25">
      <c r="S793" s="20"/>
    </row>
    <row r="794" spans="19:19" x14ac:dyDescent="0.25">
      <c r="S794" s="20"/>
    </row>
    <row r="795" spans="19:19" x14ac:dyDescent="0.25">
      <c r="S795" s="20"/>
    </row>
    <row r="796" spans="19:19" x14ac:dyDescent="0.25">
      <c r="S796" s="20"/>
    </row>
    <row r="797" spans="19:19" x14ac:dyDescent="0.25">
      <c r="S797" s="20"/>
    </row>
    <row r="798" spans="19:19" x14ac:dyDescent="0.25">
      <c r="S798" s="20"/>
    </row>
    <row r="799" spans="19:19" x14ac:dyDescent="0.25">
      <c r="S799" s="20"/>
    </row>
    <row r="800" spans="19:19" x14ac:dyDescent="0.25">
      <c r="S800" s="20"/>
    </row>
    <row r="801" spans="19:19" x14ac:dyDescent="0.25">
      <c r="S801" s="20"/>
    </row>
    <row r="802" spans="19:19" x14ac:dyDescent="0.25">
      <c r="S802" s="20"/>
    </row>
    <row r="803" spans="19:19" x14ac:dyDescent="0.25">
      <c r="S803" s="20"/>
    </row>
    <row r="804" spans="19:19" x14ac:dyDescent="0.25">
      <c r="S804" s="20"/>
    </row>
    <row r="805" spans="19:19" x14ac:dyDescent="0.25">
      <c r="S805" s="20"/>
    </row>
    <row r="806" spans="19:19" x14ac:dyDescent="0.25">
      <c r="S806" s="20"/>
    </row>
    <row r="807" spans="19:19" x14ac:dyDescent="0.25">
      <c r="S807" s="20"/>
    </row>
    <row r="808" spans="19:19" x14ac:dyDescent="0.25">
      <c r="S808" s="20"/>
    </row>
    <row r="809" spans="19:19" x14ac:dyDescent="0.25">
      <c r="S809" s="20"/>
    </row>
    <row r="810" spans="19:19" x14ac:dyDescent="0.25">
      <c r="S810" s="20"/>
    </row>
    <row r="811" spans="19:19" x14ac:dyDescent="0.25">
      <c r="S811" s="20"/>
    </row>
    <row r="812" spans="19:19" x14ac:dyDescent="0.25">
      <c r="S812" s="20"/>
    </row>
    <row r="813" spans="19:19" x14ac:dyDescent="0.25">
      <c r="S813" s="20"/>
    </row>
    <row r="814" spans="19:19" x14ac:dyDescent="0.25">
      <c r="S814" s="20"/>
    </row>
    <row r="815" spans="19:19" x14ac:dyDescent="0.25">
      <c r="S815" s="20"/>
    </row>
    <row r="816" spans="19:19" x14ac:dyDescent="0.25">
      <c r="S816" s="20"/>
    </row>
    <row r="817" spans="19:19" x14ac:dyDescent="0.25">
      <c r="S817" s="20"/>
    </row>
    <row r="818" spans="19:19" x14ac:dyDescent="0.25">
      <c r="S818" s="20"/>
    </row>
    <row r="819" spans="19:19" x14ac:dyDescent="0.25">
      <c r="S819" s="20"/>
    </row>
    <row r="820" spans="19:19" x14ac:dyDescent="0.25">
      <c r="S820" s="20"/>
    </row>
    <row r="821" spans="19:19" x14ac:dyDescent="0.25">
      <c r="S821" s="20"/>
    </row>
    <row r="822" spans="19:19" x14ac:dyDescent="0.25">
      <c r="S822" s="20"/>
    </row>
    <row r="823" spans="19:19" x14ac:dyDescent="0.25">
      <c r="S823" s="20"/>
    </row>
    <row r="824" spans="19:19" x14ac:dyDescent="0.25">
      <c r="S824" s="20"/>
    </row>
    <row r="825" spans="19:19" x14ac:dyDescent="0.25">
      <c r="S825" s="20"/>
    </row>
    <row r="826" spans="19:19" x14ac:dyDescent="0.25">
      <c r="S826" s="20"/>
    </row>
    <row r="827" spans="19:19" x14ac:dyDescent="0.25">
      <c r="S827" s="20"/>
    </row>
    <row r="828" spans="19:19" x14ac:dyDescent="0.25">
      <c r="S828" s="20"/>
    </row>
    <row r="829" spans="19:19" x14ac:dyDescent="0.25">
      <c r="S829" s="20"/>
    </row>
    <row r="830" spans="19:19" x14ac:dyDescent="0.25">
      <c r="S830" s="20"/>
    </row>
    <row r="831" spans="19:19" x14ac:dyDescent="0.25">
      <c r="S831" s="20"/>
    </row>
    <row r="832" spans="19:19" x14ac:dyDescent="0.25">
      <c r="S832" s="20"/>
    </row>
    <row r="833" spans="19:19" x14ac:dyDescent="0.25">
      <c r="S833" s="20"/>
    </row>
    <row r="834" spans="19:19" x14ac:dyDescent="0.25">
      <c r="S834" s="20"/>
    </row>
    <row r="835" spans="19:19" x14ac:dyDescent="0.25">
      <c r="S835" s="20"/>
    </row>
    <row r="836" spans="19:19" x14ac:dyDescent="0.25">
      <c r="S836" s="20"/>
    </row>
    <row r="837" spans="19:19" x14ac:dyDescent="0.25">
      <c r="S837" s="20"/>
    </row>
    <row r="838" spans="19:19" x14ac:dyDescent="0.25">
      <c r="S838" s="20"/>
    </row>
    <row r="839" spans="19:19" x14ac:dyDescent="0.25">
      <c r="S839" s="20"/>
    </row>
    <row r="840" spans="19:19" x14ac:dyDescent="0.25">
      <c r="S840" s="20"/>
    </row>
    <row r="841" spans="19:19" x14ac:dyDescent="0.25">
      <c r="S841" s="20"/>
    </row>
    <row r="842" spans="19:19" x14ac:dyDescent="0.25">
      <c r="S842" s="20"/>
    </row>
    <row r="843" spans="19:19" x14ac:dyDescent="0.25">
      <c r="S843" s="20"/>
    </row>
    <row r="844" spans="19:19" x14ac:dyDescent="0.25">
      <c r="S844" s="20"/>
    </row>
    <row r="845" spans="19:19" x14ac:dyDescent="0.25">
      <c r="S845" s="20"/>
    </row>
    <row r="846" spans="19:19" x14ac:dyDescent="0.25">
      <c r="S846" s="20"/>
    </row>
    <row r="847" spans="19:19" x14ac:dyDescent="0.25">
      <c r="S847" s="20"/>
    </row>
    <row r="848" spans="19:19" x14ac:dyDescent="0.25">
      <c r="S848" s="20"/>
    </row>
    <row r="849" spans="19:19" x14ac:dyDescent="0.25">
      <c r="S849" s="20"/>
    </row>
    <row r="850" spans="19:19" x14ac:dyDescent="0.25">
      <c r="S850" s="20"/>
    </row>
    <row r="851" spans="19:19" x14ac:dyDescent="0.25">
      <c r="S851" s="20"/>
    </row>
    <row r="852" spans="19:19" x14ac:dyDescent="0.25">
      <c r="S852" s="20"/>
    </row>
    <row r="853" spans="19:19" x14ac:dyDescent="0.25">
      <c r="S853" s="20"/>
    </row>
    <row r="854" spans="19:19" x14ac:dyDescent="0.25">
      <c r="S854" s="20"/>
    </row>
    <row r="855" spans="19:19" x14ac:dyDescent="0.25">
      <c r="S855" s="20"/>
    </row>
    <row r="856" spans="19:19" x14ac:dyDescent="0.25">
      <c r="S856" s="20"/>
    </row>
    <row r="857" spans="19:19" x14ac:dyDescent="0.25">
      <c r="S857" s="20"/>
    </row>
    <row r="858" spans="19:19" x14ac:dyDescent="0.25">
      <c r="S858" s="20"/>
    </row>
    <row r="859" spans="19:19" x14ac:dyDescent="0.25">
      <c r="S859" s="20"/>
    </row>
    <row r="860" spans="19:19" x14ac:dyDescent="0.25">
      <c r="S860" s="20"/>
    </row>
    <row r="861" spans="19:19" x14ac:dyDescent="0.25">
      <c r="S861" s="20"/>
    </row>
    <row r="862" spans="19:19" x14ac:dyDescent="0.25">
      <c r="S862" s="20"/>
    </row>
    <row r="863" spans="19:19" x14ac:dyDescent="0.25">
      <c r="S863" s="20"/>
    </row>
    <row r="864" spans="19:19" x14ac:dyDescent="0.25">
      <c r="S864" s="20"/>
    </row>
    <row r="865" spans="19:19" x14ac:dyDescent="0.25">
      <c r="S865" s="20"/>
    </row>
    <row r="866" spans="19:19" x14ac:dyDescent="0.25">
      <c r="S866" s="20"/>
    </row>
    <row r="867" spans="19:19" x14ac:dyDescent="0.25">
      <c r="S867" s="20"/>
    </row>
    <row r="868" spans="19:19" x14ac:dyDescent="0.25">
      <c r="S868" s="20"/>
    </row>
    <row r="869" spans="19:19" x14ac:dyDescent="0.25">
      <c r="S869" s="20"/>
    </row>
    <row r="870" spans="19:19" x14ac:dyDescent="0.25">
      <c r="S870" s="20"/>
    </row>
    <row r="871" spans="19:19" x14ac:dyDescent="0.25">
      <c r="S871" s="20"/>
    </row>
    <row r="872" spans="19:19" x14ac:dyDescent="0.25">
      <c r="S872" s="20"/>
    </row>
    <row r="873" spans="19:19" x14ac:dyDescent="0.25">
      <c r="S873" s="20"/>
    </row>
    <row r="874" spans="19:19" x14ac:dyDescent="0.25">
      <c r="S874" s="20"/>
    </row>
    <row r="875" spans="19:19" x14ac:dyDescent="0.25">
      <c r="S875" s="20"/>
    </row>
    <row r="876" spans="19:19" x14ac:dyDescent="0.25">
      <c r="S876" s="20"/>
    </row>
    <row r="877" spans="19:19" x14ac:dyDescent="0.25">
      <c r="S877" s="20"/>
    </row>
    <row r="878" spans="19:19" x14ac:dyDescent="0.25">
      <c r="S878" s="20"/>
    </row>
    <row r="879" spans="19:19" x14ac:dyDescent="0.25">
      <c r="S879" s="20"/>
    </row>
    <row r="880" spans="19:19" x14ac:dyDescent="0.25">
      <c r="S880" s="20"/>
    </row>
    <row r="881" spans="19:19" x14ac:dyDescent="0.25">
      <c r="S881" s="20"/>
    </row>
    <row r="882" spans="19:19" x14ac:dyDescent="0.25">
      <c r="S882" s="20"/>
    </row>
    <row r="883" spans="19:19" x14ac:dyDescent="0.25">
      <c r="S883" s="20"/>
    </row>
    <row r="884" spans="19:19" x14ac:dyDescent="0.25">
      <c r="S884" s="20"/>
    </row>
    <row r="885" spans="19:19" x14ac:dyDescent="0.25">
      <c r="S885" s="20"/>
    </row>
    <row r="886" spans="19:19" x14ac:dyDescent="0.25">
      <c r="S886" s="20"/>
    </row>
    <row r="887" spans="19:19" x14ac:dyDescent="0.25">
      <c r="S887" s="20"/>
    </row>
    <row r="888" spans="19:19" x14ac:dyDescent="0.25">
      <c r="S888" s="20"/>
    </row>
    <row r="889" spans="19:19" x14ac:dyDescent="0.25">
      <c r="S889" s="20"/>
    </row>
    <row r="890" spans="19:19" x14ac:dyDescent="0.25">
      <c r="S890" s="20"/>
    </row>
    <row r="891" spans="19:19" x14ac:dyDescent="0.25">
      <c r="S891" s="20"/>
    </row>
    <row r="892" spans="19:19" x14ac:dyDescent="0.25">
      <c r="S892" s="20"/>
    </row>
    <row r="893" spans="19:19" x14ac:dyDescent="0.25">
      <c r="S893" s="20"/>
    </row>
    <row r="894" spans="19:19" x14ac:dyDescent="0.25">
      <c r="S894" s="20"/>
    </row>
    <row r="895" spans="19:19" x14ac:dyDescent="0.25">
      <c r="S895" s="20"/>
    </row>
    <row r="896" spans="19:19" x14ac:dyDescent="0.25">
      <c r="S896" s="20"/>
    </row>
    <row r="897" spans="19:19" x14ac:dyDescent="0.25">
      <c r="S897" s="20"/>
    </row>
    <row r="898" spans="19:19" x14ac:dyDescent="0.25">
      <c r="S898" s="20"/>
    </row>
    <row r="899" spans="19:19" x14ac:dyDescent="0.25">
      <c r="S899" s="20"/>
    </row>
    <row r="900" spans="19:19" x14ac:dyDescent="0.25">
      <c r="S900" s="20"/>
    </row>
    <row r="901" spans="19:19" x14ac:dyDescent="0.25">
      <c r="S901" s="20"/>
    </row>
    <row r="902" spans="19:19" x14ac:dyDescent="0.25">
      <c r="S902" s="20"/>
    </row>
    <row r="903" spans="19:19" x14ac:dyDescent="0.25">
      <c r="S903" s="20"/>
    </row>
    <row r="904" spans="19:19" x14ac:dyDescent="0.25">
      <c r="S904" s="20"/>
    </row>
    <row r="905" spans="19:19" x14ac:dyDescent="0.25">
      <c r="S905" s="20"/>
    </row>
    <row r="906" spans="19:19" x14ac:dyDescent="0.25">
      <c r="S906" s="20"/>
    </row>
    <row r="907" spans="19:19" x14ac:dyDescent="0.25">
      <c r="S907" s="20"/>
    </row>
    <row r="908" spans="19:19" x14ac:dyDescent="0.25">
      <c r="S908" s="20"/>
    </row>
    <row r="909" spans="19:19" x14ac:dyDescent="0.25">
      <c r="S909" s="20"/>
    </row>
    <row r="910" spans="19:19" x14ac:dyDescent="0.25">
      <c r="S910" s="20"/>
    </row>
    <row r="911" spans="19:19" x14ac:dyDescent="0.25">
      <c r="S911" s="20"/>
    </row>
    <row r="912" spans="19:19" x14ac:dyDescent="0.25">
      <c r="S912" s="20"/>
    </row>
    <row r="913" spans="19:19" x14ac:dyDescent="0.25">
      <c r="S913" s="20"/>
    </row>
    <row r="914" spans="19:19" x14ac:dyDescent="0.25">
      <c r="S914" s="20"/>
    </row>
    <row r="915" spans="19:19" x14ac:dyDescent="0.25">
      <c r="S915" s="20"/>
    </row>
    <row r="916" spans="19:19" x14ac:dyDescent="0.25">
      <c r="S916" s="20"/>
    </row>
    <row r="917" spans="19:19" x14ac:dyDescent="0.25">
      <c r="S917" s="20"/>
    </row>
    <row r="918" spans="19:19" x14ac:dyDescent="0.25">
      <c r="S918" s="20"/>
    </row>
    <row r="919" spans="19:19" x14ac:dyDescent="0.25">
      <c r="S919" s="20"/>
    </row>
    <row r="920" spans="19:19" x14ac:dyDescent="0.25">
      <c r="S920" s="20"/>
    </row>
    <row r="921" spans="19:19" x14ac:dyDescent="0.25">
      <c r="S921" s="20"/>
    </row>
    <row r="922" spans="19:19" x14ac:dyDescent="0.25">
      <c r="S922" s="20"/>
    </row>
    <row r="923" spans="19:19" x14ac:dyDescent="0.25">
      <c r="S923" s="20"/>
    </row>
    <row r="924" spans="19:19" x14ac:dyDescent="0.25">
      <c r="S924" s="20"/>
    </row>
    <row r="925" spans="19:19" x14ac:dyDescent="0.25">
      <c r="S925" s="20"/>
    </row>
    <row r="926" spans="19:19" x14ac:dyDescent="0.25">
      <c r="S926" s="20"/>
    </row>
    <row r="927" spans="19:19" x14ac:dyDescent="0.25">
      <c r="S927" s="20"/>
    </row>
    <row r="928" spans="19:19" x14ac:dyDescent="0.25">
      <c r="S928" s="20"/>
    </row>
    <row r="929" spans="19:19" x14ac:dyDescent="0.25">
      <c r="S929" s="20"/>
    </row>
    <row r="930" spans="19:19" x14ac:dyDescent="0.25">
      <c r="S930" s="20"/>
    </row>
    <row r="931" spans="19:19" x14ac:dyDescent="0.25">
      <c r="S931" s="20"/>
    </row>
    <row r="932" spans="19:19" x14ac:dyDescent="0.25">
      <c r="S932" s="20"/>
    </row>
    <row r="933" spans="19:19" x14ac:dyDescent="0.25">
      <c r="S933" s="20"/>
    </row>
    <row r="934" spans="19:19" x14ac:dyDescent="0.25">
      <c r="S934" s="20"/>
    </row>
    <row r="935" spans="19:19" x14ac:dyDescent="0.25">
      <c r="S935" s="20"/>
    </row>
    <row r="936" spans="19:19" x14ac:dyDescent="0.25">
      <c r="S936" s="20"/>
    </row>
    <row r="937" spans="19:19" x14ac:dyDescent="0.25">
      <c r="S937" s="20"/>
    </row>
    <row r="938" spans="19:19" x14ac:dyDescent="0.25">
      <c r="S938" s="20"/>
    </row>
    <row r="939" spans="19:19" x14ac:dyDescent="0.25">
      <c r="S939" s="20"/>
    </row>
    <row r="940" spans="19:19" x14ac:dyDescent="0.25">
      <c r="S940" s="20"/>
    </row>
    <row r="941" spans="19:19" x14ac:dyDescent="0.25">
      <c r="S941" s="20"/>
    </row>
    <row r="942" spans="19:19" x14ac:dyDescent="0.25">
      <c r="S942" s="20"/>
    </row>
    <row r="943" spans="19:19" x14ac:dyDescent="0.25">
      <c r="S943" s="20"/>
    </row>
    <row r="944" spans="19:19" x14ac:dyDescent="0.25">
      <c r="S944" s="20"/>
    </row>
    <row r="945" spans="19:19" x14ac:dyDescent="0.25">
      <c r="S945" s="20"/>
    </row>
    <row r="946" spans="19:19" x14ac:dyDescent="0.25">
      <c r="S946" s="20"/>
    </row>
    <row r="947" spans="19:19" x14ac:dyDescent="0.25">
      <c r="S947" s="20"/>
    </row>
    <row r="948" spans="19:19" x14ac:dyDescent="0.25">
      <c r="S948" s="20"/>
    </row>
    <row r="949" spans="19:19" x14ac:dyDescent="0.25">
      <c r="S949" s="20"/>
    </row>
    <row r="950" spans="19:19" x14ac:dyDescent="0.25">
      <c r="S950" s="20"/>
    </row>
    <row r="951" spans="19:19" x14ac:dyDescent="0.25">
      <c r="S951" s="20"/>
    </row>
    <row r="952" spans="19:19" x14ac:dyDescent="0.25">
      <c r="S952" s="20"/>
    </row>
    <row r="953" spans="19:19" x14ac:dyDescent="0.25">
      <c r="S953" s="20"/>
    </row>
    <row r="954" spans="19:19" x14ac:dyDescent="0.25">
      <c r="S954" s="20"/>
    </row>
    <row r="955" spans="19:19" x14ac:dyDescent="0.25">
      <c r="S955" s="20"/>
    </row>
    <row r="956" spans="19:19" x14ac:dyDescent="0.25">
      <c r="S956" s="20"/>
    </row>
    <row r="957" spans="19:19" x14ac:dyDescent="0.25">
      <c r="S957" s="20"/>
    </row>
    <row r="958" spans="19:19" x14ac:dyDescent="0.25">
      <c r="S958" s="20"/>
    </row>
    <row r="959" spans="19:19" x14ac:dyDescent="0.25">
      <c r="S959" s="20"/>
    </row>
    <row r="960" spans="19:19" x14ac:dyDescent="0.25">
      <c r="S960" s="20"/>
    </row>
    <row r="961" spans="19:19" x14ac:dyDescent="0.25">
      <c r="S961" s="20"/>
    </row>
    <row r="962" spans="19:19" x14ac:dyDescent="0.25">
      <c r="S962" s="20"/>
    </row>
    <row r="963" spans="19:19" x14ac:dyDescent="0.25">
      <c r="S963" s="20"/>
    </row>
    <row r="964" spans="19:19" x14ac:dyDescent="0.25">
      <c r="S964" s="20"/>
    </row>
    <row r="965" spans="19:19" x14ac:dyDescent="0.25">
      <c r="S965" s="20"/>
    </row>
    <row r="966" spans="19:19" x14ac:dyDescent="0.25">
      <c r="S966" s="20"/>
    </row>
    <row r="967" spans="19:19" x14ac:dyDescent="0.25">
      <c r="S967" s="20"/>
    </row>
    <row r="968" spans="19:19" x14ac:dyDescent="0.25">
      <c r="S968" s="20"/>
    </row>
    <row r="969" spans="19:19" x14ac:dyDescent="0.25">
      <c r="S969" s="20"/>
    </row>
    <row r="970" spans="19:19" x14ac:dyDescent="0.25">
      <c r="S970" s="20"/>
    </row>
    <row r="971" spans="19:19" x14ac:dyDescent="0.25">
      <c r="S971" s="20"/>
    </row>
    <row r="972" spans="19:19" x14ac:dyDescent="0.25">
      <c r="S972" s="20"/>
    </row>
    <row r="973" spans="19:19" x14ac:dyDescent="0.25">
      <c r="S973" s="20"/>
    </row>
    <row r="974" spans="19:19" x14ac:dyDescent="0.25">
      <c r="S974" s="20"/>
    </row>
    <row r="975" spans="19:19" x14ac:dyDescent="0.25">
      <c r="S975" s="20"/>
    </row>
    <row r="976" spans="19:19" x14ac:dyDescent="0.25">
      <c r="S976" s="20"/>
    </row>
    <row r="977" spans="19:19" x14ac:dyDescent="0.25">
      <c r="S977" s="20"/>
    </row>
    <row r="978" spans="19:19" x14ac:dyDescent="0.25">
      <c r="S978" s="20"/>
    </row>
    <row r="979" spans="19:19" x14ac:dyDescent="0.25">
      <c r="S979" s="20"/>
    </row>
    <row r="980" spans="19:19" x14ac:dyDescent="0.25">
      <c r="S980" s="20"/>
    </row>
    <row r="981" spans="19:19" x14ac:dyDescent="0.25">
      <c r="S981" s="20"/>
    </row>
    <row r="982" spans="19:19" x14ac:dyDescent="0.25">
      <c r="S982" s="20"/>
    </row>
    <row r="983" spans="19:19" x14ac:dyDescent="0.25">
      <c r="S983" s="20"/>
    </row>
    <row r="984" spans="19:19" x14ac:dyDescent="0.25">
      <c r="S984" s="20"/>
    </row>
    <row r="985" spans="19:19" x14ac:dyDescent="0.25">
      <c r="S985" s="20"/>
    </row>
    <row r="986" spans="19:19" x14ac:dyDescent="0.25">
      <c r="S986" s="20"/>
    </row>
    <row r="987" spans="19:19" x14ac:dyDescent="0.25">
      <c r="S987" s="20"/>
    </row>
    <row r="988" spans="19:19" x14ac:dyDescent="0.25">
      <c r="S988" s="20"/>
    </row>
    <row r="989" spans="19:19" x14ac:dyDescent="0.25">
      <c r="S989" s="20"/>
    </row>
    <row r="990" spans="19:19" x14ac:dyDescent="0.25">
      <c r="S990" s="20"/>
    </row>
    <row r="991" spans="19:19" x14ac:dyDescent="0.25">
      <c r="S991" s="20"/>
    </row>
    <row r="992" spans="19:19" x14ac:dyDescent="0.25">
      <c r="S992" s="20"/>
    </row>
    <row r="993" spans="19:19" x14ac:dyDescent="0.25">
      <c r="S993" s="20"/>
    </row>
    <row r="994" spans="19:19" x14ac:dyDescent="0.25">
      <c r="S994" s="20"/>
    </row>
    <row r="995" spans="19:19" x14ac:dyDescent="0.25">
      <c r="S995" s="20"/>
    </row>
    <row r="996" spans="19:19" x14ac:dyDescent="0.25">
      <c r="S996" s="20"/>
    </row>
    <row r="997" spans="19:19" x14ac:dyDescent="0.25">
      <c r="S997" s="20"/>
    </row>
    <row r="998" spans="19:19" x14ac:dyDescent="0.25">
      <c r="S998" s="20"/>
    </row>
    <row r="999" spans="19:19" x14ac:dyDescent="0.25">
      <c r="S999" s="20"/>
    </row>
    <row r="1000" spans="19:19" x14ac:dyDescent="0.25">
      <c r="S1000" s="20"/>
    </row>
    <row r="1001" spans="19:19" x14ac:dyDescent="0.25">
      <c r="S1001" s="20"/>
    </row>
    <row r="1002" spans="19:19" x14ac:dyDescent="0.25">
      <c r="S1002" s="20"/>
    </row>
    <row r="1003" spans="19:19" x14ac:dyDescent="0.25">
      <c r="S1003" s="20"/>
    </row>
    <row r="1004" spans="19:19" x14ac:dyDescent="0.25">
      <c r="S1004" s="20"/>
    </row>
    <row r="1005" spans="19:19" x14ac:dyDescent="0.25">
      <c r="S1005" s="20"/>
    </row>
    <row r="1006" spans="19:19" x14ac:dyDescent="0.25">
      <c r="S1006" s="20"/>
    </row>
    <row r="1007" spans="19:19" x14ac:dyDescent="0.25">
      <c r="S1007" s="20"/>
    </row>
    <row r="1008" spans="19:19" x14ac:dyDescent="0.25">
      <c r="S1008" s="20"/>
    </row>
    <row r="1009" spans="19:19" x14ac:dyDescent="0.25">
      <c r="S1009" s="20"/>
    </row>
    <row r="1010" spans="19:19" x14ac:dyDescent="0.25">
      <c r="S1010" s="20"/>
    </row>
    <row r="1011" spans="19:19" x14ac:dyDescent="0.25">
      <c r="S1011" s="20"/>
    </row>
    <row r="1012" spans="19:19" x14ac:dyDescent="0.25">
      <c r="S1012" s="20"/>
    </row>
    <row r="1013" spans="19:19" x14ac:dyDescent="0.25">
      <c r="S1013" s="20"/>
    </row>
    <row r="1014" spans="19:19" x14ac:dyDescent="0.25">
      <c r="S1014" s="20"/>
    </row>
    <row r="1015" spans="19:19" x14ac:dyDescent="0.25">
      <c r="S1015" s="20"/>
    </row>
    <row r="1016" spans="19:19" x14ac:dyDescent="0.25">
      <c r="S1016" s="20"/>
    </row>
    <row r="1017" spans="19:19" x14ac:dyDescent="0.25">
      <c r="S1017" s="20"/>
    </row>
    <row r="1018" spans="19:19" x14ac:dyDescent="0.25">
      <c r="S1018" s="20"/>
    </row>
    <row r="1019" spans="19:19" x14ac:dyDescent="0.25">
      <c r="S1019" s="20"/>
    </row>
    <row r="1020" spans="19:19" x14ac:dyDescent="0.25">
      <c r="S1020" s="20"/>
    </row>
    <row r="1021" spans="19:19" x14ac:dyDescent="0.25">
      <c r="S1021" s="20"/>
    </row>
    <row r="1022" spans="19:19" x14ac:dyDescent="0.25">
      <c r="S1022" s="20"/>
    </row>
    <row r="1023" spans="19:19" x14ac:dyDescent="0.25">
      <c r="S1023" s="20"/>
    </row>
    <row r="1024" spans="19:19" x14ac:dyDescent="0.25">
      <c r="S1024" s="20"/>
    </row>
    <row r="1025" spans="19:19" x14ac:dyDescent="0.25">
      <c r="S1025" s="20"/>
    </row>
    <row r="1026" spans="19:19" x14ac:dyDescent="0.25">
      <c r="S1026" s="20"/>
    </row>
    <row r="1027" spans="19:19" x14ac:dyDescent="0.25">
      <c r="S1027" s="20"/>
    </row>
    <row r="1028" spans="19:19" x14ac:dyDescent="0.25">
      <c r="S1028" s="20"/>
    </row>
    <row r="1029" spans="19:19" x14ac:dyDescent="0.25">
      <c r="S1029" s="20"/>
    </row>
    <row r="1030" spans="19:19" x14ac:dyDescent="0.25">
      <c r="S1030" s="20"/>
    </row>
    <row r="1031" spans="19:19" x14ac:dyDescent="0.25">
      <c r="S1031" s="20"/>
    </row>
    <row r="1032" spans="19:19" x14ac:dyDescent="0.25">
      <c r="S1032" s="20"/>
    </row>
    <row r="1033" spans="19:19" x14ac:dyDescent="0.25">
      <c r="S1033" s="20"/>
    </row>
    <row r="1034" spans="19:19" x14ac:dyDescent="0.25">
      <c r="S1034" s="20"/>
    </row>
    <row r="1035" spans="19:19" x14ac:dyDescent="0.25">
      <c r="S1035" s="20"/>
    </row>
    <row r="1036" spans="19:19" x14ac:dyDescent="0.25">
      <c r="S1036" s="20"/>
    </row>
    <row r="1037" spans="19:19" x14ac:dyDescent="0.25">
      <c r="S1037" s="20"/>
    </row>
    <row r="1038" spans="19:19" x14ac:dyDescent="0.25">
      <c r="S1038" s="20"/>
    </row>
    <row r="1039" spans="19:19" x14ac:dyDescent="0.25">
      <c r="S1039" s="20"/>
    </row>
    <row r="1040" spans="19:19" x14ac:dyDescent="0.25">
      <c r="S1040" s="20"/>
    </row>
    <row r="1041" spans="19:19" x14ac:dyDescent="0.25">
      <c r="S1041" s="20"/>
    </row>
    <row r="1042" spans="19:19" x14ac:dyDescent="0.25">
      <c r="S1042" s="20"/>
    </row>
    <row r="1043" spans="19:19" x14ac:dyDescent="0.25">
      <c r="S1043" s="20"/>
    </row>
    <row r="1044" spans="19:19" x14ac:dyDescent="0.25">
      <c r="S1044" s="20"/>
    </row>
    <row r="1045" spans="19:19" x14ac:dyDescent="0.25">
      <c r="S1045" s="20"/>
    </row>
    <row r="1046" spans="19:19" x14ac:dyDescent="0.25">
      <c r="S1046" s="20"/>
    </row>
    <row r="1047" spans="19:19" x14ac:dyDescent="0.25">
      <c r="S1047" s="20"/>
    </row>
    <row r="1048" spans="19:19" x14ac:dyDescent="0.25">
      <c r="S1048" s="20"/>
    </row>
    <row r="1049" spans="19:19" x14ac:dyDescent="0.25">
      <c r="S1049" s="20"/>
    </row>
    <row r="1050" spans="19:19" x14ac:dyDescent="0.25">
      <c r="S1050" s="20"/>
    </row>
    <row r="1051" spans="19:19" x14ac:dyDescent="0.25">
      <c r="S1051" s="20"/>
    </row>
    <row r="1052" spans="19:19" x14ac:dyDescent="0.25">
      <c r="S1052" s="20"/>
    </row>
    <row r="1053" spans="19:19" x14ac:dyDescent="0.25">
      <c r="S1053" s="20"/>
    </row>
    <row r="1054" spans="19:19" x14ac:dyDescent="0.25">
      <c r="S1054" s="20"/>
    </row>
    <row r="1055" spans="19:19" x14ac:dyDescent="0.25">
      <c r="S1055" s="20"/>
    </row>
    <row r="1056" spans="19:19" x14ac:dyDescent="0.25">
      <c r="S1056" s="20"/>
    </row>
    <row r="1057" spans="19:19" x14ac:dyDescent="0.25">
      <c r="S1057" s="20"/>
    </row>
    <row r="1058" spans="19:19" x14ac:dyDescent="0.25">
      <c r="S1058" s="20"/>
    </row>
    <row r="1059" spans="19:19" x14ac:dyDescent="0.25">
      <c r="S1059" s="20"/>
    </row>
    <row r="1060" spans="19:19" x14ac:dyDescent="0.25">
      <c r="S1060" s="20"/>
    </row>
    <row r="1061" spans="19:19" x14ac:dyDescent="0.25">
      <c r="S1061" s="20"/>
    </row>
    <row r="1062" spans="19:19" x14ac:dyDescent="0.25">
      <c r="S1062" s="20"/>
    </row>
    <row r="1063" spans="19:19" x14ac:dyDescent="0.25">
      <c r="S1063" s="20"/>
    </row>
    <row r="1064" spans="19:19" x14ac:dyDescent="0.25">
      <c r="S1064" s="20"/>
    </row>
    <row r="1065" spans="19:19" x14ac:dyDescent="0.25">
      <c r="S1065" s="20"/>
    </row>
    <row r="1066" spans="19:19" x14ac:dyDescent="0.25">
      <c r="S1066" s="20"/>
    </row>
    <row r="1067" spans="19:19" x14ac:dyDescent="0.25">
      <c r="S1067" s="20"/>
    </row>
    <row r="1068" spans="19:19" x14ac:dyDescent="0.25">
      <c r="S1068" s="20"/>
    </row>
    <row r="1069" spans="19:19" x14ac:dyDescent="0.25">
      <c r="S1069" s="20"/>
    </row>
    <row r="1070" spans="19:19" x14ac:dyDescent="0.25">
      <c r="S1070" s="20"/>
    </row>
    <row r="1071" spans="19:19" x14ac:dyDescent="0.25">
      <c r="S1071" s="20"/>
    </row>
    <row r="1072" spans="19:19" x14ac:dyDescent="0.25">
      <c r="S1072" s="20"/>
    </row>
    <row r="1073" spans="19:19" x14ac:dyDescent="0.25">
      <c r="S1073" s="20"/>
    </row>
    <row r="1074" spans="19:19" x14ac:dyDescent="0.25">
      <c r="S1074" s="20"/>
    </row>
    <row r="1075" spans="19:19" x14ac:dyDescent="0.25">
      <c r="S1075" s="20"/>
    </row>
    <row r="1076" spans="19:19" x14ac:dyDescent="0.25">
      <c r="S1076" s="20"/>
    </row>
    <row r="1077" spans="19:19" x14ac:dyDescent="0.25">
      <c r="S1077" s="20"/>
    </row>
    <row r="1078" spans="19:19" x14ac:dyDescent="0.25">
      <c r="S1078" s="20"/>
    </row>
    <row r="1079" spans="19:19" x14ac:dyDescent="0.25">
      <c r="S1079" s="20"/>
    </row>
    <row r="1080" spans="19:19" x14ac:dyDescent="0.25">
      <c r="S1080" s="20"/>
    </row>
    <row r="1081" spans="19:19" x14ac:dyDescent="0.25">
      <c r="S1081" s="20"/>
    </row>
    <row r="1082" spans="19:19" x14ac:dyDescent="0.25">
      <c r="S1082" s="20"/>
    </row>
    <row r="1083" spans="19:19" x14ac:dyDescent="0.25">
      <c r="S1083" s="20"/>
    </row>
    <row r="1084" spans="19:19" x14ac:dyDescent="0.25">
      <c r="S1084" s="20"/>
    </row>
    <row r="1085" spans="19:19" x14ac:dyDescent="0.25">
      <c r="S1085" s="20"/>
    </row>
    <row r="1086" spans="19:19" x14ac:dyDescent="0.25">
      <c r="S1086" s="20"/>
    </row>
    <row r="1087" spans="19:19" x14ac:dyDescent="0.25">
      <c r="S1087" s="20"/>
    </row>
    <row r="1088" spans="19:19" x14ac:dyDescent="0.25">
      <c r="S1088" s="20"/>
    </row>
    <row r="1089" spans="19:19" x14ac:dyDescent="0.25">
      <c r="S1089" s="20"/>
    </row>
    <row r="1090" spans="19:19" x14ac:dyDescent="0.25">
      <c r="S1090" s="20"/>
    </row>
    <row r="1091" spans="19:19" x14ac:dyDescent="0.25">
      <c r="S1091" s="20"/>
    </row>
    <row r="1092" spans="19:19" x14ac:dyDescent="0.25">
      <c r="S1092" s="20"/>
    </row>
    <row r="1093" spans="19:19" x14ac:dyDescent="0.25">
      <c r="S1093" s="20"/>
    </row>
    <row r="1094" spans="19:19" x14ac:dyDescent="0.25">
      <c r="S1094" s="20"/>
    </row>
    <row r="1095" spans="19:19" x14ac:dyDescent="0.25">
      <c r="S1095" s="20"/>
    </row>
    <row r="1096" spans="19:19" x14ac:dyDescent="0.25">
      <c r="S1096" s="20"/>
    </row>
    <row r="1097" spans="19:19" x14ac:dyDescent="0.25">
      <c r="S1097" s="20"/>
    </row>
    <row r="1098" spans="19:19" x14ac:dyDescent="0.25">
      <c r="S1098" s="20"/>
    </row>
    <row r="1099" spans="19:19" x14ac:dyDescent="0.25">
      <c r="S1099" s="20"/>
    </row>
    <row r="1100" spans="19:19" x14ac:dyDescent="0.25">
      <c r="S1100" s="20"/>
    </row>
    <row r="1101" spans="19:19" x14ac:dyDescent="0.25">
      <c r="S1101" s="20"/>
    </row>
    <row r="1102" spans="19:19" x14ac:dyDescent="0.25">
      <c r="S1102" s="20"/>
    </row>
    <row r="1103" spans="19:19" x14ac:dyDescent="0.25">
      <c r="S1103" s="20"/>
    </row>
    <row r="1104" spans="19:19" x14ac:dyDescent="0.25">
      <c r="S1104" s="20"/>
    </row>
    <row r="1105" spans="19:19" x14ac:dyDescent="0.25">
      <c r="S1105" s="20"/>
    </row>
    <row r="1106" spans="19:19" x14ac:dyDescent="0.25">
      <c r="S1106" s="20"/>
    </row>
    <row r="1107" spans="19:19" x14ac:dyDescent="0.25">
      <c r="S1107" s="20"/>
    </row>
    <row r="1108" spans="19:19" x14ac:dyDescent="0.25">
      <c r="S1108" s="20"/>
    </row>
    <row r="1109" spans="19:19" x14ac:dyDescent="0.25">
      <c r="S1109" s="20"/>
    </row>
    <row r="1110" spans="19:19" x14ac:dyDescent="0.25">
      <c r="S1110" s="20"/>
    </row>
    <row r="1111" spans="19:19" x14ac:dyDescent="0.25">
      <c r="S1111" s="20"/>
    </row>
    <row r="1112" spans="19:19" x14ac:dyDescent="0.25">
      <c r="S1112" s="20"/>
    </row>
    <row r="1113" spans="19:19" x14ac:dyDescent="0.25">
      <c r="S1113" s="20"/>
    </row>
    <row r="1114" spans="19:19" x14ac:dyDescent="0.25">
      <c r="S1114" s="20"/>
    </row>
    <row r="1115" spans="19:19" x14ac:dyDescent="0.25">
      <c r="S1115" s="20"/>
    </row>
    <row r="1116" spans="19:19" x14ac:dyDescent="0.25">
      <c r="S1116" s="20"/>
    </row>
    <row r="1117" spans="19:19" x14ac:dyDescent="0.25">
      <c r="S1117" s="20"/>
    </row>
    <row r="1118" spans="19:19" x14ac:dyDescent="0.25">
      <c r="S1118" s="20"/>
    </row>
    <row r="1119" spans="19:19" x14ac:dyDescent="0.25">
      <c r="S1119" s="20"/>
    </row>
    <row r="1120" spans="19:19" x14ac:dyDescent="0.25">
      <c r="S1120" s="20"/>
    </row>
    <row r="1121" spans="19:19" x14ac:dyDescent="0.25">
      <c r="S1121" s="20"/>
    </row>
    <row r="1122" spans="19:19" x14ac:dyDescent="0.25">
      <c r="S1122" s="20"/>
    </row>
    <row r="1123" spans="19:19" x14ac:dyDescent="0.25">
      <c r="S1123" s="20"/>
    </row>
    <row r="1124" spans="19:19" x14ac:dyDescent="0.25">
      <c r="S1124" s="20"/>
    </row>
    <row r="1125" spans="19:19" x14ac:dyDescent="0.25">
      <c r="S1125" s="20"/>
    </row>
    <row r="1126" spans="19:19" x14ac:dyDescent="0.25">
      <c r="S1126" s="20"/>
    </row>
    <row r="1127" spans="19:19" x14ac:dyDescent="0.25">
      <c r="S1127" s="20"/>
    </row>
    <row r="1128" spans="19:19" x14ac:dyDescent="0.25">
      <c r="S1128" s="20"/>
    </row>
    <row r="1129" spans="19:19" x14ac:dyDescent="0.25">
      <c r="S1129" s="20"/>
    </row>
    <row r="1130" spans="19:19" x14ac:dyDescent="0.25">
      <c r="S1130" s="20"/>
    </row>
    <row r="1131" spans="19:19" x14ac:dyDescent="0.25">
      <c r="S1131" s="20"/>
    </row>
    <row r="1132" spans="19:19" x14ac:dyDescent="0.25">
      <c r="S1132" s="20"/>
    </row>
    <row r="1133" spans="19:19" x14ac:dyDescent="0.25">
      <c r="S1133" s="20"/>
    </row>
    <row r="1134" spans="19:19" x14ac:dyDescent="0.25">
      <c r="S1134" s="20"/>
    </row>
    <row r="1135" spans="19:19" x14ac:dyDescent="0.25">
      <c r="S1135" s="20"/>
    </row>
    <row r="1136" spans="19:19" x14ac:dyDescent="0.25">
      <c r="S1136" s="20"/>
    </row>
    <row r="1137" spans="19:19" x14ac:dyDescent="0.25">
      <c r="S1137" s="20"/>
    </row>
    <row r="1138" spans="19:19" x14ac:dyDescent="0.25">
      <c r="S1138" s="20"/>
    </row>
    <row r="1139" spans="19:19" x14ac:dyDescent="0.25">
      <c r="S1139" s="20"/>
    </row>
    <row r="1140" spans="19:19" x14ac:dyDescent="0.25">
      <c r="S1140" s="20"/>
    </row>
    <row r="1141" spans="19:19" x14ac:dyDescent="0.25">
      <c r="S1141" s="20"/>
    </row>
    <row r="1142" spans="19:19" x14ac:dyDescent="0.25">
      <c r="S1142" s="20"/>
    </row>
    <row r="1143" spans="19:19" x14ac:dyDescent="0.25">
      <c r="S1143" s="20"/>
    </row>
    <row r="1144" spans="19:19" x14ac:dyDescent="0.25">
      <c r="S1144" s="20"/>
    </row>
    <row r="1145" spans="19:19" x14ac:dyDescent="0.25">
      <c r="S1145" s="20"/>
    </row>
    <row r="1146" spans="19:19" x14ac:dyDescent="0.25">
      <c r="S1146" s="20"/>
    </row>
    <row r="1147" spans="19:19" x14ac:dyDescent="0.25">
      <c r="S1147" s="20"/>
    </row>
    <row r="1148" spans="19:19" x14ac:dyDescent="0.25">
      <c r="S1148" s="20"/>
    </row>
    <row r="1149" spans="19:19" x14ac:dyDescent="0.25">
      <c r="S1149" s="20"/>
    </row>
    <row r="1150" spans="19:19" x14ac:dyDescent="0.25">
      <c r="S1150" s="20"/>
    </row>
    <row r="1151" spans="19:19" x14ac:dyDescent="0.25">
      <c r="S1151" s="20"/>
    </row>
    <row r="1152" spans="19:19" x14ac:dyDescent="0.25">
      <c r="S1152" s="20"/>
    </row>
    <row r="1153" spans="19:19" x14ac:dyDescent="0.25">
      <c r="S1153" s="20"/>
    </row>
    <row r="1154" spans="19:19" x14ac:dyDescent="0.25">
      <c r="S1154" s="20"/>
    </row>
    <row r="1155" spans="19:19" x14ac:dyDescent="0.25">
      <c r="S1155" s="20"/>
    </row>
    <row r="1156" spans="19:19" x14ac:dyDescent="0.25">
      <c r="S1156" s="20"/>
    </row>
    <row r="1157" spans="19:19" x14ac:dyDescent="0.25">
      <c r="S1157" s="20"/>
    </row>
    <row r="1158" spans="19:19" x14ac:dyDescent="0.25">
      <c r="S1158" s="20"/>
    </row>
    <row r="1159" spans="19:19" x14ac:dyDescent="0.25">
      <c r="S1159" s="20"/>
    </row>
    <row r="1160" spans="19:19" x14ac:dyDescent="0.25">
      <c r="S1160" s="20"/>
    </row>
    <row r="1161" spans="19:19" x14ac:dyDescent="0.25">
      <c r="S1161" s="20"/>
    </row>
    <row r="1162" spans="19:19" x14ac:dyDescent="0.25">
      <c r="S1162" s="20"/>
    </row>
    <row r="1163" spans="19:19" x14ac:dyDescent="0.25">
      <c r="S1163" s="20"/>
    </row>
    <row r="1164" spans="19:19" x14ac:dyDescent="0.25">
      <c r="S1164" s="20"/>
    </row>
    <row r="1165" spans="19:19" x14ac:dyDescent="0.25">
      <c r="S1165" s="20"/>
    </row>
    <row r="1166" spans="19:19" x14ac:dyDescent="0.25">
      <c r="S1166" s="20"/>
    </row>
    <row r="1167" spans="19:19" x14ac:dyDescent="0.25">
      <c r="S1167" s="20"/>
    </row>
    <row r="1168" spans="19:19" x14ac:dyDescent="0.25">
      <c r="S1168" s="20"/>
    </row>
    <row r="1169" spans="19:19" x14ac:dyDescent="0.25">
      <c r="S1169" s="20"/>
    </row>
    <row r="1170" spans="19:19" x14ac:dyDescent="0.25">
      <c r="S1170" s="20"/>
    </row>
    <row r="1171" spans="19:19" x14ac:dyDescent="0.25">
      <c r="S1171" s="20"/>
    </row>
    <row r="1172" spans="19:19" x14ac:dyDescent="0.25">
      <c r="S1172" s="20"/>
    </row>
    <row r="1173" spans="19:19" x14ac:dyDescent="0.25">
      <c r="S1173" s="20"/>
    </row>
    <row r="1174" spans="19:19" x14ac:dyDescent="0.25">
      <c r="S1174" s="20"/>
    </row>
    <row r="1175" spans="19:19" x14ac:dyDescent="0.25">
      <c r="S1175" s="20"/>
    </row>
    <row r="1176" spans="19:19" x14ac:dyDescent="0.25">
      <c r="S1176" s="20"/>
    </row>
    <row r="1177" spans="19:19" x14ac:dyDescent="0.25">
      <c r="S1177" s="20"/>
    </row>
    <row r="1178" spans="19:19" x14ac:dyDescent="0.25">
      <c r="S1178" s="20"/>
    </row>
    <row r="1179" spans="19:19" x14ac:dyDescent="0.25">
      <c r="S1179" s="20"/>
    </row>
    <row r="1180" spans="19:19" x14ac:dyDescent="0.25">
      <c r="S1180" s="20"/>
    </row>
    <row r="1181" spans="19:19" x14ac:dyDescent="0.25">
      <c r="S1181" s="20"/>
    </row>
    <row r="1182" spans="19:19" x14ac:dyDescent="0.25">
      <c r="S1182" s="20"/>
    </row>
    <row r="1183" spans="19:19" x14ac:dyDescent="0.25">
      <c r="S1183" s="20"/>
    </row>
    <row r="1184" spans="19:19" x14ac:dyDescent="0.25">
      <c r="S1184" s="20"/>
    </row>
    <row r="1185" spans="19:19" x14ac:dyDescent="0.25">
      <c r="S1185" s="20"/>
    </row>
    <row r="1186" spans="19:19" x14ac:dyDescent="0.25">
      <c r="S1186" s="20"/>
    </row>
    <row r="1187" spans="19:19" x14ac:dyDescent="0.25">
      <c r="S1187" s="20"/>
    </row>
    <row r="1188" spans="19:19" x14ac:dyDescent="0.25">
      <c r="S1188" s="20"/>
    </row>
    <row r="1189" spans="19:19" x14ac:dyDescent="0.25">
      <c r="S1189" s="20"/>
    </row>
    <row r="1190" spans="19:19" x14ac:dyDescent="0.25">
      <c r="S1190" s="20"/>
    </row>
    <row r="1191" spans="19:19" x14ac:dyDescent="0.25">
      <c r="S1191" s="20"/>
    </row>
    <row r="1192" spans="19:19" x14ac:dyDescent="0.25">
      <c r="S1192" s="20"/>
    </row>
    <row r="1193" spans="19:19" x14ac:dyDescent="0.25">
      <c r="S1193" s="20"/>
    </row>
    <row r="1194" spans="19:19" x14ac:dyDescent="0.25">
      <c r="S1194" s="20"/>
    </row>
    <row r="1195" spans="19:19" x14ac:dyDescent="0.25">
      <c r="S1195" s="20"/>
    </row>
    <row r="1196" spans="19:19" x14ac:dyDescent="0.25">
      <c r="S1196" s="20"/>
    </row>
    <row r="1197" spans="19:19" x14ac:dyDescent="0.25">
      <c r="S1197" s="20"/>
    </row>
    <row r="1198" spans="19:19" x14ac:dyDescent="0.25">
      <c r="S1198" s="20"/>
    </row>
    <row r="1199" spans="19:19" x14ac:dyDescent="0.25">
      <c r="S1199" s="20"/>
    </row>
    <row r="1200" spans="19:19" x14ac:dyDescent="0.25">
      <c r="S1200" s="20"/>
    </row>
    <row r="1201" spans="19:19" x14ac:dyDescent="0.25">
      <c r="S1201" s="20"/>
    </row>
    <row r="1202" spans="19:19" x14ac:dyDescent="0.25">
      <c r="S1202" s="20"/>
    </row>
    <row r="1203" spans="19:19" x14ac:dyDescent="0.25">
      <c r="S1203" s="20"/>
    </row>
    <row r="1204" spans="19:19" x14ac:dyDescent="0.25">
      <c r="S1204" s="20"/>
    </row>
    <row r="1205" spans="19:19" x14ac:dyDescent="0.25">
      <c r="S1205" s="20"/>
    </row>
    <row r="1206" spans="19:19" x14ac:dyDescent="0.25">
      <c r="S1206" s="20"/>
    </row>
    <row r="1207" spans="19:19" x14ac:dyDescent="0.25">
      <c r="S1207" s="20"/>
    </row>
    <row r="1208" spans="19:19" x14ac:dyDescent="0.25">
      <c r="S1208" s="20"/>
    </row>
    <row r="1209" spans="19:19" x14ac:dyDescent="0.25">
      <c r="S1209" s="20"/>
    </row>
    <row r="1210" spans="19:19" x14ac:dyDescent="0.25">
      <c r="S1210" s="20"/>
    </row>
    <row r="1211" spans="19:19" x14ac:dyDescent="0.25">
      <c r="S1211" s="20"/>
    </row>
    <row r="1212" spans="19:19" x14ac:dyDescent="0.25">
      <c r="S1212" s="20"/>
    </row>
    <row r="1213" spans="19:19" x14ac:dyDescent="0.25">
      <c r="S1213" s="20"/>
    </row>
    <row r="1214" spans="19:19" x14ac:dyDescent="0.25">
      <c r="S1214" s="20"/>
    </row>
    <row r="1215" spans="19:19" x14ac:dyDescent="0.25">
      <c r="S1215" s="20"/>
    </row>
    <row r="1216" spans="19:19" x14ac:dyDescent="0.25">
      <c r="S1216" s="20"/>
    </row>
    <row r="1217" spans="19:19" x14ac:dyDescent="0.25">
      <c r="S1217" s="20"/>
    </row>
    <row r="1218" spans="19:19" x14ac:dyDescent="0.25">
      <c r="S1218" s="20"/>
    </row>
    <row r="1219" spans="19:19" x14ac:dyDescent="0.25">
      <c r="S1219" s="20"/>
    </row>
    <row r="1220" spans="19:19" x14ac:dyDescent="0.25">
      <c r="S1220" s="20"/>
    </row>
    <row r="1221" spans="19:19" x14ac:dyDescent="0.25">
      <c r="S1221" s="20"/>
    </row>
    <row r="1222" spans="19:19" x14ac:dyDescent="0.25">
      <c r="S1222" s="20"/>
    </row>
    <row r="1223" spans="19:19" x14ac:dyDescent="0.25">
      <c r="S1223" s="20"/>
    </row>
    <row r="1224" spans="19:19" x14ac:dyDescent="0.25">
      <c r="S1224" s="20"/>
    </row>
    <row r="1225" spans="19:19" x14ac:dyDescent="0.25">
      <c r="S1225" s="20"/>
    </row>
    <row r="1226" spans="19:19" x14ac:dyDescent="0.25">
      <c r="S1226" s="20"/>
    </row>
    <row r="1227" spans="19:19" x14ac:dyDescent="0.25">
      <c r="S1227" s="20"/>
    </row>
    <row r="1228" spans="19:19" x14ac:dyDescent="0.25">
      <c r="S1228" s="20"/>
    </row>
    <row r="1229" spans="19:19" x14ac:dyDescent="0.25">
      <c r="S1229" s="20"/>
    </row>
    <row r="1230" spans="19:19" x14ac:dyDescent="0.25">
      <c r="S1230" s="20"/>
    </row>
    <row r="1231" spans="19:19" x14ac:dyDescent="0.25">
      <c r="S1231" s="20"/>
    </row>
    <row r="1232" spans="19:19" x14ac:dyDescent="0.25">
      <c r="S1232" s="20"/>
    </row>
    <row r="1233" spans="19:19" x14ac:dyDescent="0.25">
      <c r="S1233" s="20"/>
    </row>
    <row r="1234" spans="19:19" x14ac:dyDescent="0.25">
      <c r="S1234" s="20"/>
    </row>
    <row r="1235" spans="19:19" x14ac:dyDescent="0.25">
      <c r="S1235" s="20"/>
    </row>
    <row r="1236" spans="19:19" x14ac:dyDescent="0.25">
      <c r="S1236" s="20"/>
    </row>
    <row r="1237" spans="19:19" x14ac:dyDescent="0.25">
      <c r="S1237" s="20"/>
    </row>
    <row r="1238" spans="19:19" x14ac:dyDescent="0.25">
      <c r="S1238" s="20"/>
    </row>
    <row r="1239" spans="19:19" x14ac:dyDescent="0.25">
      <c r="S1239" s="20"/>
    </row>
    <row r="1240" spans="19:19" x14ac:dyDescent="0.25">
      <c r="S1240" s="20"/>
    </row>
    <row r="1241" spans="19:19" x14ac:dyDescent="0.25">
      <c r="S1241" s="20"/>
    </row>
    <row r="1242" spans="19:19" x14ac:dyDescent="0.25">
      <c r="S1242" s="20"/>
    </row>
    <row r="1243" spans="19:19" x14ac:dyDescent="0.25">
      <c r="S1243" s="20"/>
    </row>
    <row r="1244" spans="19:19" x14ac:dyDescent="0.25">
      <c r="S1244" s="20"/>
    </row>
    <row r="1245" spans="19:19" x14ac:dyDescent="0.25">
      <c r="S1245" s="20"/>
    </row>
    <row r="1246" spans="19:19" x14ac:dyDescent="0.25">
      <c r="S1246" s="20"/>
    </row>
    <row r="1247" spans="19:19" x14ac:dyDescent="0.25">
      <c r="S1247" s="20"/>
    </row>
    <row r="1248" spans="19:19" x14ac:dyDescent="0.25">
      <c r="S1248" s="20"/>
    </row>
    <row r="1249" spans="19:19" x14ac:dyDescent="0.25">
      <c r="S1249" s="20"/>
    </row>
    <row r="1250" spans="19:19" x14ac:dyDescent="0.25">
      <c r="S1250" s="20"/>
    </row>
    <row r="1251" spans="19:19" x14ac:dyDescent="0.25">
      <c r="S1251" s="20"/>
    </row>
    <row r="1252" spans="19:19" x14ac:dyDescent="0.25">
      <c r="S1252" s="20"/>
    </row>
    <row r="1253" spans="19:19" x14ac:dyDescent="0.25">
      <c r="S1253" s="20"/>
    </row>
    <row r="1254" spans="19:19" x14ac:dyDescent="0.25">
      <c r="S1254" s="20"/>
    </row>
    <row r="1255" spans="19:19" x14ac:dyDescent="0.25">
      <c r="S1255" s="20"/>
    </row>
    <row r="1256" spans="19:19" x14ac:dyDescent="0.25">
      <c r="S1256" s="20"/>
    </row>
    <row r="1257" spans="19:19" x14ac:dyDescent="0.25">
      <c r="S1257" s="20"/>
    </row>
    <row r="1258" spans="19:19" x14ac:dyDescent="0.25">
      <c r="S1258" s="20"/>
    </row>
    <row r="1259" spans="19:19" x14ac:dyDescent="0.25">
      <c r="S1259" s="20"/>
    </row>
    <row r="1260" spans="19:19" x14ac:dyDescent="0.25">
      <c r="S1260" s="20"/>
    </row>
    <row r="1261" spans="19:19" x14ac:dyDescent="0.25">
      <c r="S1261" s="20"/>
    </row>
    <row r="1262" spans="19:19" x14ac:dyDescent="0.25">
      <c r="S1262" s="20"/>
    </row>
    <row r="1263" spans="19:19" x14ac:dyDescent="0.25">
      <c r="S1263" s="20"/>
    </row>
    <row r="1264" spans="19:19" x14ac:dyDescent="0.25">
      <c r="S1264" s="20"/>
    </row>
    <row r="1265" spans="19:19" x14ac:dyDescent="0.25">
      <c r="S1265" s="20"/>
    </row>
    <row r="1266" spans="19:19" x14ac:dyDescent="0.25">
      <c r="S1266" s="20"/>
    </row>
    <row r="1267" spans="19:19" x14ac:dyDescent="0.25">
      <c r="S1267" s="20"/>
    </row>
    <row r="1268" spans="19:19" x14ac:dyDescent="0.25">
      <c r="S1268" s="20"/>
    </row>
    <row r="1269" spans="19:19" x14ac:dyDescent="0.25">
      <c r="S1269" s="20"/>
    </row>
    <row r="1270" spans="19:19" x14ac:dyDescent="0.25">
      <c r="S1270" s="20"/>
    </row>
    <row r="1271" spans="19:19" x14ac:dyDescent="0.25">
      <c r="S1271" s="20"/>
    </row>
    <row r="1272" spans="19:19" x14ac:dyDescent="0.25">
      <c r="S1272" s="20"/>
    </row>
    <row r="1273" spans="19:19" x14ac:dyDescent="0.25">
      <c r="S1273" s="20"/>
    </row>
    <row r="1274" spans="19:19" x14ac:dyDescent="0.25">
      <c r="S1274" s="20"/>
    </row>
    <row r="1275" spans="19:19" x14ac:dyDescent="0.25">
      <c r="S1275" s="20"/>
    </row>
    <row r="1276" spans="19:19" x14ac:dyDescent="0.25">
      <c r="S1276" s="20"/>
    </row>
    <row r="1277" spans="19:19" x14ac:dyDescent="0.25">
      <c r="S1277" s="20"/>
    </row>
    <row r="1278" spans="19:19" x14ac:dyDescent="0.25">
      <c r="S1278" s="20"/>
    </row>
    <row r="1279" spans="19:19" x14ac:dyDescent="0.25">
      <c r="S1279" s="20"/>
    </row>
    <row r="1280" spans="19:19" x14ac:dyDescent="0.25">
      <c r="S1280" s="20"/>
    </row>
    <row r="1281" spans="19:19" x14ac:dyDescent="0.25">
      <c r="S1281" s="20"/>
    </row>
    <row r="1282" spans="19:19" x14ac:dyDescent="0.25">
      <c r="S1282" s="20"/>
    </row>
    <row r="1283" spans="19:19" x14ac:dyDescent="0.25">
      <c r="S1283" s="20"/>
    </row>
    <row r="1284" spans="19:19" x14ac:dyDescent="0.25">
      <c r="S1284" s="20"/>
    </row>
    <row r="1285" spans="19:19" x14ac:dyDescent="0.25">
      <c r="S1285" s="20"/>
    </row>
    <row r="1286" spans="19:19" x14ac:dyDescent="0.25">
      <c r="S1286" s="20"/>
    </row>
    <row r="1287" spans="19:19" x14ac:dyDescent="0.25">
      <c r="S1287" s="20"/>
    </row>
    <row r="1288" spans="19:19" x14ac:dyDescent="0.25">
      <c r="S1288" s="20"/>
    </row>
    <row r="1289" spans="19:19" x14ac:dyDescent="0.25">
      <c r="S1289" s="20"/>
    </row>
    <row r="1290" spans="19:19" x14ac:dyDescent="0.25">
      <c r="S1290" s="20"/>
    </row>
    <row r="1291" spans="19:19" x14ac:dyDescent="0.25">
      <c r="S1291" s="20"/>
    </row>
    <row r="1292" spans="19:19" x14ac:dyDescent="0.25">
      <c r="S1292" s="20"/>
    </row>
    <row r="1293" spans="19:19" x14ac:dyDescent="0.25">
      <c r="S1293" s="20"/>
    </row>
    <row r="1294" spans="19:19" x14ac:dyDescent="0.25">
      <c r="S1294" s="20"/>
    </row>
    <row r="1295" spans="19:19" x14ac:dyDescent="0.25">
      <c r="S1295" s="20"/>
    </row>
    <row r="1296" spans="19:19" x14ac:dyDescent="0.25">
      <c r="S1296" s="20"/>
    </row>
    <row r="1297" spans="19:19" x14ac:dyDescent="0.25">
      <c r="S1297" s="20"/>
    </row>
    <row r="1298" spans="19:19" x14ac:dyDescent="0.25">
      <c r="S1298" s="20"/>
    </row>
    <row r="1299" spans="19:19" x14ac:dyDescent="0.25">
      <c r="S1299" s="20"/>
    </row>
    <row r="1300" spans="19:19" x14ac:dyDescent="0.25">
      <c r="S1300" s="20"/>
    </row>
    <row r="1301" spans="19:19" x14ac:dyDescent="0.25">
      <c r="S1301" s="20"/>
    </row>
    <row r="1302" spans="19:19" x14ac:dyDescent="0.25">
      <c r="S1302" s="20"/>
    </row>
    <row r="1303" spans="19:19" x14ac:dyDescent="0.25">
      <c r="S1303" s="20"/>
    </row>
    <row r="1304" spans="19:19" x14ac:dyDescent="0.25">
      <c r="S1304" s="20"/>
    </row>
    <row r="1305" spans="19:19" x14ac:dyDescent="0.25">
      <c r="S1305" s="20"/>
    </row>
    <row r="1306" spans="19:19" x14ac:dyDescent="0.25">
      <c r="S1306" s="20"/>
    </row>
    <row r="1307" spans="19:19" x14ac:dyDescent="0.25">
      <c r="S1307" s="20"/>
    </row>
    <row r="1308" spans="19:19" x14ac:dyDescent="0.25">
      <c r="S1308" s="20"/>
    </row>
    <row r="1309" spans="19:19" x14ac:dyDescent="0.25">
      <c r="S1309" s="20"/>
    </row>
    <row r="1310" spans="19:19" x14ac:dyDescent="0.25">
      <c r="S1310" s="20"/>
    </row>
    <row r="1311" spans="19:19" x14ac:dyDescent="0.25">
      <c r="S1311" s="20"/>
    </row>
    <row r="1312" spans="19:19" x14ac:dyDescent="0.25">
      <c r="S1312" s="20"/>
    </row>
    <row r="1313" spans="19:19" x14ac:dyDescent="0.25">
      <c r="S1313" s="20"/>
    </row>
    <row r="1314" spans="19:19" x14ac:dyDescent="0.25">
      <c r="S1314" s="20"/>
    </row>
    <row r="1315" spans="19:19" x14ac:dyDescent="0.25">
      <c r="S1315" s="20"/>
    </row>
    <row r="1316" spans="19:19" x14ac:dyDescent="0.25">
      <c r="S1316" s="20"/>
    </row>
    <row r="1317" spans="19:19" x14ac:dyDescent="0.25">
      <c r="S1317" s="20"/>
    </row>
    <row r="1318" spans="19:19" x14ac:dyDescent="0.25">
      <c r="S1318" s="20"/>
    </row>
    <row r="1319" spans="19:19" x14ac:dyDescent="0.25">
      <c r="S1319" s="20"/>
    </row>
    <row r="1320" spans="19:19" x14ac:dyDescent="0.25">
      <c r="S1320" s="20"/>
    </row>
    <row r="1321" spans="19:19" x14ac:dyDescent="0.25">
      <c r="S1321" s="20"/>
    </row>
    <row r="1322" spans="19:19" x14ac:dyDescent="0.25">
      <c r="S1322" s="20"/>
    </row>
    <row r="1323" spans="19:19" x14ac:dyDescent="0.25">
      <c r="S1323" s="20"/>
    </row>
    <row r="1324" spans="19:19" x14ac:dyDescent="0.25">
      <c r="S1324" s="20"/>
    </row>
    <row r="1325" spans="19:19" x14ac:dyDescent="0.25">
      <c r="S1325" s="20"/>
    </row>
    <row r="1326" spans="19:19" x14ac:dyDescent="0.25">
      <c r="S1326" s="20"/>
    </row>
    <row r="1327" spans="19:19" x14ac:dyDescent="0.25">
      <c r="S1327" s="20"/>
    </row>
    <row r="1328" spans="19:19" x14ac:dyDescent="0.25">
      <c r="S1328" s="20"/>
    </row>
    <row r="1329" spans="19:19" x14ac:dyDescent="0.25">
      <c r="S1329" s="20"/>
    </row>
    <row r="1330" spans="19:19" x14ac:dyDescent="0.25">
      <c r="S1330" s="20"/>
    </row>
    <row r="1331" spans="19:19" x14ac:dyDescent="0.25">
      <c r="S1331" s="20"/>
    </row>
    <row r="1332" spans="19:19" x14ac:dyDescent="0.25">
      <c r="S1332" s="20"/>
    </row>
    <row r="1333" spans="19:19" x14ac:dyDescent="0.25">
      <c r="S1333" s="20"/>
    </row>
    <row r="1334" spans="19:19" x14ac:dyDescent="0.25">
      <c r="S1334" s="20"/>
    </row>
    <row r="1335" spans="19:19" x14ac:dyDescent="0.25">
      <c r="S1335" s="20"/>
    </row>
    <row r="1336" spans="19:19" x14ac:dyDescent="0.25">
      <c r="S1336" s="20"/>
    </row>
    <row r="1337" spans="19:19" x14ac:dyDescent="0.25">
      <c r="S1337" s="20"/>
    </row>
    <row r="1338" spans="19:19" x14ac:dyDescent="0.25">
      <c r="S1338" s="20"/>
    </row>
    <row r="1339" spans="19:19" x14ac:dyDescent="0.25">
      <c r="S1339" s="20"/>
    </row>
    <row r="1340" spans="19:19" x14ac:dyDescent="0.25">
      <c r="S1340" s="20"/>
    </row>
    <row r="1341" spans="19:19" x14ac:dyDescent="0.25">
      <c r="S1341" s="20"/>
    </row>
    <row r="1342" spans="19:19" x14ac:dyDescent="0.25">
      <c r="S1342" s="20"/>
    </row>
    <row r="1343" spans="19:19" x14ac:dyDescent="0.25">
      <c r="S1343" s="20"/>
    </row>
    <row r="1344" spans="19:19" x14ac:dyDescent="0.25">
      <c r="S1344" s="20"/>
    </row>
    <row r="1345" spans="19:19" x14ac:dyDescent="0.25">
      <c r="S1345" s="20"/>
    </row>
    <row r="1346" spans="19:19" x14ac:dyDescent="0.25">
      <c r="S1346" s="20"/>
    </row>
    <row r="1347" spans="19:19" x14ac:dyDescent="0.25">
      <c r="S1347" s="20"/>
    </row>
    <row r="1348" spans="19:19" x14ac:dyDescent="0.25">
      <c r="S1348" s="20"/>
    </row>
    <row r="1349" spans="19:19" x14ac:dyDescent="0.25">
      <c r="S1349" s="20"/>
    </row>
    <row r="1350" spans="19:19" x14ac:dyDescent="0.25">
      <c r="S1350" s="20"/>
    </row>
    <row r="1351" spans="19:19" x14ac:dyDescent="0.25">
      <c r="S1351" s="20"/>
    </row>
    <row r="1352" spans="19:19" x14ac:dyDescent="0.25">
      <c r="S1352" s="20"/>
    </row>
    <row r="1353" spans="19:19" x14ac:dyDescent="0.25">
      <c r="S1353" s="20"/>
    </row>
    <row r="1354" spans="19:19" x14ac:dyDescent="0.25">
      <c r="S1354" s="20"/>
    </row>
    <row r="1355" spans="19:19" x14ac:dyDescent="0.25">
      <c r="S1355" s="20"/>
    </row>
    <row r="1356" spans="19:19" x14ac:dyDescent="0.25">
      <c r="S1356" s="20"/>
    </row>
    <row r="1357" spans="19:19" x14ac:dyDescent="0.25">
      <c r="S1357" s="20"/>
    </row>
    <row r="1358" spans="19:19" x14ac:dyDescent="0.25">
      <c r="S1358" s="20"/>
    </row>
    <row r="1359" spans="19:19" x14ac:dyDescent="0.25">
      <c r="S1359" s="20"/>
    </row>
    <row r="1360" spans="19:19" x14ac:dyDescent="0.25">
      <c r="S1360" s="20"/>
    </row>
    <row r="1361" spans="19:19" x14ac:dyDescent="0.25">
      <c r="S1361" s="20"/>
    </row>
    <row r="1362" spans="19:19" x14ac:dyDescent="0.25">
      <c r="S1362" s="20"/>
    </row>
    <row r="1363" spans="19:19" x14ac:dyDescent="0.25">
      <c r="S1363" s="20"/>
    </row>
    <row r="1364" spans="19:19" x14ac:dyDescent="0.25">
      <c r="S1364" s="20"/>
    </row>
    <row r="1365" spans="19:19" x14ac:dyDescent="0.25">
      <c r="S1365" s="20"/>
    </row>
    <row r="1366" spans="19:19" x14ac:dyDescent="0.25">
      <c r="S1366" s="20"/>
    </row>
    <row r="1367" spans="19:19" x14ac:dyDescent="0.25">
      <c r="S1367" s="20"/>
    </row>
    <row r="1368" spans="19:19" x14ac:dyDescent="0.25">
      <c r="S1368" s="20"/>
    </row>
    <row r="1369" spans="19:19" x14ac:dyDescent="0.25">
      <c r="S1369" s="20"/>
    </row>
    <row r="1370" spans="19:19" x14ac:dyDescent="0.25">
      <c r="S1370" s="20"/>
    </row>
    <row r="1371" spans="19:19" x14ac:dyDescent="0.25">
      <c r="S1371" s="20"/>
    </row>
    <row r="1372" spans="19:19" x14ac:dyDescent="0.25">
      <c r="S1372" s="20"/>
    </row>
    <row r="1373" spans="19:19" x14ac:dyDescent="0.25">
      <c r="S1373" s="20"/>
    </row>
    <row r="1374" spans="19:19" x14ac:dyDescent="0.25">
      <c r="S1374" s="20"/>
    </row>
    <row r="1375" spans="19:19" x14ac:dyDescent="0.25">
      <c r="S1375" s="20"/>
    </row>
    <row r="1376" spans="19:19" x14ac:dyDescent="0.25">
      <c r="S1376" s="20"/>
    </row>
    <row r="1377" spans="19:19" x14ac:dyDescent="0.25">
      <c r="S1377" s="20"/>
    </row>
    <row r="1378" spans="19:19" x14ac:dyDescent="0.25">
      <c r="S1378" s="20"/>
    </row>
    <row r="1379" spans="19:19" x14ac:dyDescent="0.25">
      <c r="S1379" s="20"/>
    </row>
    <row r="1380" spans="19:19" x14ac:dyDescent="0.25">
      <c r="S1380" s="20"/>
    </row>
    <row r="1381" spans="19:19" x14ac:dyDescent="0.25">
      <c r="S1381" s="20"/>
    </row>
    <row r="1382" spans="19:19" x14ac:dyDescent="0.25">
      <c r="S1382" s="20"/>
    </row>
    <row r="1383" spans="19:19" x14ac:dyDescent="0.25">
      <c r="S1383" s="20"/>
    </row>
    <row r="1384" spans="19:19" x14ac:dyDescent="0.25">
      <c r="S1384" s="20"/>
    </row>
    <row r="1385" spans="19:19" x14ac:dyDescent="0.25">
      <c r="S1385" s="20"/>
    </row>
    <row r="1386" spans="19:19" x14ac:dyDescent="0.25">
      <c r="S1386" s="20"/>
    </row>
    <row r="1387" spans="19:19" x14ac:dyDescent="0.25">
      <c r="S1387" s="20"/>
    </row>
    <row r="1388" spans="19:19" x14ac:dyDescent="0.25">
      <c r="S1388" s="20"/>
    </row>
    <row r="1389" spans="19:19" x14ac:dyDescent="0.25">
      <c r="S1389" s="20"/>
    </row>
    <row r="1390" spans="19:19" x14ac:dyDescent="0.25">
      <c r="S1390" s="20"/>
    </row>
    <row r="1391" spans="19:19" x14ac:dyDescent="0.25">
      <c r="S1391" s="20"/>
    </row>
    <row r="1392" spans="19:19" x14ac:dyDescent="0.25">
      <c r="S1392" s="20"/>
    </row>
    <row r="1393" spans="19:19" x14ac:dyDescent="0.25">
      <c r="S1393" s="20"/>
    </row>
    <row r="1394" spans="19:19" x14ac:dyDescent="0.25">
      <c r="S1394" s="20"/>
    </row>
    <row r="1395" spans="19:19" x14ac:dyDescent="0.25">
      <c r="S1395" s="20"/>
    </row>
    <row r="1396" spans="19:19" x14ac:dyDescent="0.25">
      <c r="S1396" s="20"/>
    </row>
    <row r="1397" spans="19:19" x14ac:dyDescent="0.25">
      <c r="S1397" s="20"/>
    </row>
    <row r="1398" spans="19:19" x14ac:dyDescent="0.25">
      <c r="S1398" s="20"/>
    </row>
    <row r="1399" spans="19:19" x14ac:dyDescent="0.25">
      <c r="S1399" s="20"/>
    </row>
    <row r="1400" spans="19:19" x14ac:dyDescent="0.25">
      <c r="S1400" s="20"/>
    </row>
    <row r="1401" spans="19:19" x14ac:dyDescent="0.25">
      <c r="S1401" s="20"/>
    </row>
    <row r="1402" spans="19:19" x14ac:dyDescent="0.25">
      <c r="S1402" s="20"/>
    </row>
    <row r="1403" spans="19:19" x14ac:dyDescent="0.25">
      <c r="S1403" s="20"/>
    </row>
    <row r="1404" spans="19:19" x14ac:dyDescent="0.25">
      <c r="S1404" s="20"/>
    </row>
    <row r="1405" spans="19:19" x14ac:dyDescent="0.25">
      <c r="S1405" s="20"/>
    </row>
    <row r="1406" spans="19:19" x14ac:dyDescent="0.25">
      <c r="S1406" s="20"/>
    </row>
    <row r="1407" spans="19:19" x14ac:dyDescent="0.25">
      <c r="S1407" s="20"/>
    </row>
    <row r="1408" spans="19:19" x14ac:dyDescent="0.25">
      <c r="S1408" s="20"/>
    </row>
    <row r="1409" spans="19:19" x14ac:dyDescent="0.25">
      <c r="S1409" s="20"/>
    </row>
    <row r="1410" spans="19:19" x14ac:dyDescent="0.25">
      <c r="S1410" s="20"/>
    </row>
    <row r="1411" spans="19:19" x14ac:dyDescent="0.25">
      <c r="S1411" s="20"/>
    </row>
    <row r="1412" spans="19:19" x14ac:dyDescent="0.25">
      <c r="S1412" s="20"/>
    </row>
    <row r="1413" spans="19:19" x14ac:dyDescent="0.25">
      <c r="S1413" s="20"/>
    </row>
    <row r="1414" spans="19:19" x14ac:dyDescent="0.25">
      <c r="S1414" s="20"/>
    </row>
    <row r="1415" spans="19:19" x14ac:dyDescent="0.25">
      <c r="S1415" s="20"/>
    </row>
    <row r="1416" spans="19:19" x14ac:dyDescent="0.25">
      <c r="S1416" s="20"/>
    </row>
    <row r="1417" spans="19:19" x14ac:dyDescent="0.25">
      <c r="S1417" s="20"/>
    </row>
    <row r="1418" spans="19:19" x14ac:dyDescent="0.25">
      <c r="S1418" s="20"/>
    </row>
    <row r="1419" spans="19:19" x14ac:dyDescent="0.25">
      <c r="S1419" s="20"/>
    </row>
    <row r="1420" spans="19:19" x14ac:dyDescent="0.25">
      <c r="S1420" s="20"/>
    </row>
    <row r="1421" spans="19:19" x14ac:dyDescent="0.25">
      <c r="S1421" s="20"/>
    </row>
    <row r="1422" spans="19:19" x14ac:dyDescent="0.25">
      <c r="S1422" s="20"/>
    </row>
    <row r="1423" spans="19:19" x14ac:dyDescent="0.25">
      <c r="S1423" s="20"/>
    </row>
    <row r="1424" spans="19:19" x14ac:dyDescent="0.25">
      <c r="S1424" s="20"/>
    </row>
    <row r="1425" spans="19:19" x14ac:dyDescent="0.25">
      <c r="S1425" s="20"/>
    </row>
    <row r="1426" spans="19:19" x14ac:dyDescent="0.25">
      <c r="S1426" s="20"/>
    </row>
    <row r="1427" spans="19:19" x14ac:dyDescent="0.25">
      <c r="S1427" s="20"/>
    </row>
    <row r="1428" spans="19:19" x14ac:dyDescent="0.25">
      <c r="S1428" s="20"/>
    </row>
    <row r="1429" spans="19:19" x14ac:dyDescent="0.25">
      <c r="S1429" s="20"/>
    </row>
    <row r="1430" spans="19:19" x14ac:dyDescent="0.25">
      <c r="S1430" s="20"/>
    </row>
    <row r="1431" spans="19:19" x14ac:dyDescent="0.25">
      <c r="S1431" s="20"/>
    </row>
    <row r="1432" spans="19:19" x14ac:dyDescent="0.25">
      <c r="S1432" s="20"/>
    </row>
    <row r="1433" spans="19:19" x14ac:dyDescent="0.25">
      <c r="S1433" s="20"/>
    </row>
    <row r="1434" spans="19:19" x14ac:dyDescent="0.25">
      <c r="S1434" s="20"/>
    </row>
    <row r="1435" spans="19:19" x14ac:dyDescent="0.25">
      <c r="S1435" s="20"/>
    </row>
    <row r="1436" spans="19:19" x14ac:dyDescent="0.25">
      <c r="S1436" s="20"/>
    </row>
    <row r="1437" spans="19:19" x14ac:dyDescent="0.25">
      <c r="S1437" s="20"/>
    </row>
    <row r="1438" spans="19:19" x14ac:dyDescent="0.25">
      <c r="S1438" s="20"/>
    </row>
    <row r="1439" spans="19:19" x14ac:dyDescent="0.25">
      <c r="S1439" s="20"/>
    </row>
    <row r="1440" spans="19:19" x14ac:dyDescent="0.25">
      <c r="S1440" s="20"/>
    </row>
    <row r="1441" spans="19:19" x14ac:dyDescent="0.25">
      <c r="S1441" s="20"/>
    </row>
    <row r="1442" spans="19:19" x14ac:dyDescent="0.25">
      <c r="S1442" s="20"/>
    </row>
    <row r="1443" spans="19:19" x14ac:dyDescent="0.25">
      <c r="S1443" s="20"/>
    </row>
    <row r="1444" spans="19:19" x14ac:dyDescent="0.25">
      <c r="S1444" s="20"/>
    </row>
    <row r="1445" spans="19:19" x14ac:dyDescent="0.25">
      <c r="S1445" s="20"/>
    </row>
    <row r="1446" spans="19:19" x14ac:dyDescent="0.25">
      <c r="S1446" s="20"/>
    </row>
    <row r="1447" spans="19:19" x14ac:dyDescent="0.25">
      <c r="S1447" s="20"/>
    </row>
    <row r="1448" spans="19:19" x14ac:dyDescent="0.25">
      <c r="S1448" s="20"/>
    </row>
    <row r="1449" spans="19:19" x14ac:dyDescent="0.25">
      <c r="S1449" s="20"/>
    </row>
    <row r="1450" spans="19:19" x14ac:dyDescent="0.25">
      <c r="S1450" s="20"/>
    </row>
    <row r="1451" spans="19:19" x14ac:dyDescent="0.25">
      <c r="S1451" s="20"/>
    </row>
    <row r="1452" spans="19:19" x14ac:dyDescent="0.25">
      <c r="S1452" s="20"/>
    </row>
    <row r="1453" spans="19:19" x14ac:dyDescent="0.25">
      <c r="S1453" s="20"/>
    </row>
    <row r="1454" spans="19:19" x14ac:dyDescent="0.25">
      <c r="S1454" s="20"/>
    </row>
    <row r="1455" spans="19:19" x14ac:dyDescent="0.25">
      <c r="S1455" s="20"/>
    </row>
    <row r="1456" spans="19:19" x14ac:dyDescent="0.25">
      <c r="S1456" s="20"/>
    </row>
    <row r="1457" spans="19:19" x14ac:dyDescent="0.25">
      <c r="S1457" s="20"/>
    </row>
    <row r="1458" spans="19:19" x14ac:dyDescent="0.25">
      <c r="S1458" s="20"/>
    </row>
    <row r="1459" spans="19:19" x14ac:dyDescent="0.25">
      <c r="S1459" s="20"/>
    </row>
    <row r="1460" spans="19:19" x14ac:dyDescent="0.25">
      <c r="S1460" s="20"/>
    </row>
    <row r="1461" spans="19:19" x14ac:dyDescent="0.25">
      <c r="S1461" s="20"/>
    </row>
    <row r="1462" spans="19:19" x14ac:dyDescent="0.25">
      <c r="S1462" s="20"/>
    </row>
    <row r="1463" spans="19:19" x14ac:dyDescent="0.25">
      <c r="S1463" s="20"/>
    </row>
    <row r="1464" spans="19:19" x14ac:dyDescent="0.25">
      <c r="S1464" s="20"/>
    </row>
    <row r="1465" spans="19:19" x14ac:dyDescent="0.25">
      <c r="S1465" s="20"/>
    </row>
    <row r="1466" spans="19:19" x14ac:dyDescent="0.25">
      <c r="S1466" s="20"/>
    </row>
    <row r="1467" spans="19:19" x14ac:dyDescent="0.25">
      <c r="S1467" s="20"/>
    </row>
    <row r="1468" spans="19:19" x14ac:dyDescent="0.25">
      <c r="S1468" s="20"/>
    </row>
    <row r="1469" spans="19:19" x14ac:dyDescent="0.25">
      <c r="S1469" s="20"/>
    </row>
    <row r="1470" spans="19:19" x14ac:dyDescent="0.25">
      <c r="S1470" s="20"/>
    </row>
    <row r="1471" spans="19:19" x14ac:dyDescent="0.25">
      <c r="S1471" s="20"/>
    </row>
    <row r="1472" spans="19:19" x14ac:dyDescent="0.25">
      <c r="S1472" s="20"/>
    </row>
    <row r="1473" spans="19:19" x14ac:dyDescent="0.25">
      <c r="S1473" s="20"/>
    </row>
    <row r="1474" spans="19:19" x14ac:dyDescent="0.25">
      <c r="S1474" s="20"/>
    </row>
    <row r="1475" spans="19:19" x14ac:dyDescent="0.25">
      <c r="S1475" s="20"/>
    </row>
    <row r="1476" spans="19:19" x14ac:dyDescent="0.25">
      <c r="S1476" s="20"/>
    </row>
    <row r="1477" spans="19:19" x14ac:dyDescent="0.25">
      <c r="S1477" s="20"/>
    </row>
    <row r="1478" spans="19:19" x14ac:dyDescent="0.25">
      <c r="S1478" s="20"/>
    </row>
    <row r="1479" spans="19:19" x14ac:dyDescent="0.25">
      <c r="S1479" s="20"/>
    </row>
    <row r="1480" spans="19:19" x14ac:dyDescent="0.25">
      <c r="S1480" s="20"/>
    </row>
    <row r="1481" spans="19:19" x14ac:dyDescent="0.25">
      <c r="S1481" s="20"/>
    </row>
    <row r="1482" spans="19:19" x14ac:dyDescent="0.25">
      <c r="S1482" s="20"/>
    </row>
    <row r="1483" spans="19:19" x14ac:dyDescent="0.25">
      <c r="S1483" s="20"/>
    </row>
    <row r="1484" spans="19:19" x14ac:dyDescent="0.25">
      <c r="S1484" s="20"/>
    </row>
    <row r="1485" spans="19:19" x14ac:dyDescent="0.25">
      <c r="S1485" s="20"/>
    </row>
    <row r="1486" spans="19:19" x14ac:dyDescent="0.25">
      <c r="S1486" s="20"/>
    </row>
    <row r="1487" spans="19:19" x14ac:dyDescent="0.25">
      <c r="S1487" s="20"/>
    </row>
    <row r="1488" spans="19:19" x14ac:dyDescent="0.25">
      <c r="S1488" s="20"/>
    </row>
    <row r="1489" spans="19:19" x14ac:dyDescent="0.25">
      <c r="S1489" s="20"/>
    </row>
    <row r="1490" spans="19:19" x14ac:dyDescent="0.25">
      <c r="S1490" s="20"/>
    </row>
    <row r="1491" spans="19:19" x14ac:dyDescent="0.25">
      <c r="S1491" s="20"/>
    </row>
    <row r="1492" spans="19:19" x14ac:dyDescent="0.25">
      <c r="S1492" s="20"/>
    </row>
    <row r="1493" spans="19:19" x14ac:dyDescent="0.25">
      <c r="S1493" s="20"/>
    </row>
    <row r="1494" spans="19:19" x14ac:dyDescent="0.25">
      <c r="S1494" s="20"/>
    </row>
    <row r="1495" spans="19:19" x14ac:dyDescent="0.25">
      <c r="S1495" s="20"/>
    </row>
    <row r="1496" spans="19:19" x14ac:dyDescent="0.25">
      <c r="S1496" s="20"/>
    </row>
    <row r="1497" spans="19:19" x14ac:dyDescent="0.25">
      <c r="S1497" s="20"/>
    </row>
    <row r="1498" spans="19:19" x14ac:dyDescent="0.25">
      <c r="S1498" s="20"/>
    </row>
    <row r="1499" spans="19:19" x14ac:dyDescent="0.25">
      <c r="S1499" s="20"/>
    </row>
    <row r="1500" spans="19:19" x14ac:dyDescent="0.25">
      <c r="S1500" s="20"/>
    </row>
    <row r="1501" spans="19:19" x14ac:dyDescent="0.25">
      <c r="S1501" s="20"/>
    </row>
    <row r="1502" spans="19:19" x14ac:dyDescent="0.25">
      <c r="S1502" s="20"/>
    </row>
    <row r="1503" spans="19:19" x14ac:dyDescent="0.25">
      <c r="S1503" s="20"/>
    </row>
    <row r="1504" spans="19:19" x14ac:dyDescent="0.25">
      <c r="S1504" s="20"/>
    </row>
    <row r="1505" spans="19:19" x14ac:dyDescent="0.25">
      <c r="S1505" s="20"/>
    </row>
    <row r="1506" spans="19:19" x14ac:dyDescent="0.25">
      <c r="S1506" s="20"/>
    </row>
    <row r="1507" spans="19:19" x14ac:dyDescent="0.25">
      <c r="S1507" s="20"/>
    </row>
    <row r="1508" spans="19:19" x14ac:dyDescent="0.25">
      <c r="S1508" s="20"/>
    </row>
    <row r="1509" spans="19:19" x14ac:dyDescent="0.25">
      <c r="S1509" s="20"/>
    </row>
    <row r="1510" spans="19:19" x14ac:dyDescent="0.25">
      <c r="S1510" s="20"/>
    </row>
    <row r="1511" spans="19:19" x14ac:dyDescent="0.25">
      <c r="S1511" s="20"/>
    </row>
    <row r="1512" spans="19:19" x14ac:dyDescent="0.25">
      <c r="S1512" s="20"/>
    </row>
    <row r="1513" spans="19:19" x14ac:dyDescent="0.25">
      <c r="S1513" s="20"/>
    </row>
    <row r="1514" spans="19:19" x14ac:dyDescent="0.25">
      <c r="S1514" s="20"/>
    </row>
    <row r="1515" spans="19:19" x14ac:dyDescent="0.25">
      <c r="S1515" s="20"/>
    </row>
    <row r="1516" spans="19:19" x14ac:dyDescent="0.25">
      <c r="S1516" s="20"/>
    </row>
    <row r="1517" spans="19:19" x14ac:dyDescent="0.25">
      <c r="S1517" s="20"/>
    </row>
    <row r="1518" spans="19:19" x14ac:dyDescent="0.25">
      <c r="S1518" s="20"/>
    </row>
    <row r="1519" spans="19:19" x14ac:dyDescent="0.25">
      <c r="S1519" s="20"/>
    </row>
    <row r="1520" spans="19:19" x14ac:dyDescent="0.25">
      <c r="S1520" s="20"/>
    </row>
    <row r="1521" spans="19:19" x14ac:dyDescent="0.25">
      <c r="S1521" s="20"/>
    </row>
    <row r="1522" spans="19:19" x14ac:dyDescent="0.25">
      <c r="S1522" s="20"/>
    </row>
    <row r="1523" spans="19:19" x14ac:dyDescent="0.25">
      <c r="S1523" s="20"/>
    </row>
    <row r="1524" spans="19:19" x14ac:dyDescent="0.25">
      <c r="S1524" s="20"/>
    </row>
    <row r="1525" spans="19:19" x14ac:dyDescent="0.25">
      <c r="S1525" s="20"/>
    </row>
    <row r="1526" spans="19:19" x14ac:dyDescent="0.25">
      <c r="S1526" s="20"/>
    </row>
    <row r="1527" spans="19:19" x14ac:dyDescent="0.25">
      <c r="S1527" s="20"/>
    </row>
    <row r="1528" spans="19:19" x14ac:dyDescent="0.25">
      <c r="S1528" s="20"/>
    </row>
    <row r="1529" spans="19:19" x14ac:dyDescent="0.25">
      <c r="S1529" s="20"/>
    </row>
    <row r="1530" spans="19:19" x14ac:dyDescent="0.25">
      <c r="S1530" s="20"/>
    </row>
    <row r="1531" spans="19:19" x14ac:dyDescent="0.25">
      <c r="S1531" s="20"/>
    </row>
    <row r="1532" spans="19:19" x14ac:dyDescent="0.25">
      <c r="S1532" s="20"/>
    </row>
    <row r="1533" spans="19:19" x14ac:dyDescent="0.25">
      <c r="S1533" s="20"/>
    </row>
    <row r="1534" spans="19:19" x14ac:dyDescent="0.25">
      <c r="S1534" s="20"/>
    </row>
    <row r="1535" spans="19:19" x14ac:dyDescent="0.25">
      <c r="S1535" s="20"/>
    </row>
    <row r="1536" spans="19:19" x14ac:dyDescent="0.25">
      <c r="S1536" s="20"/>
    </row>
    <row r="1537" spans="19:19" x14ac:dyDescent="0.25">
      <c r="S1537" s="20"/>
    </row>
    <row r="1538" spans="19:19" x14ac:dyDescent="0.25">
      <c r="S1538" s="20"/>
    </row>
    <row r="1539" spans="19:19" x14ac:dyDescent="0.25">
      <c r="S1539" s="20"/>
    </row>
    <row r="1540" spans="19:19" x14ac:dyDescent="0.25">
      <c r="S1540" s="20"/>
    </row>
    <row r="1541" spans="19:19" x14ac:dyDescent="0.25">
      <c r="S1541" s="20"/>
    </row>
    <row r="1542" spans="19:19" x14ac:dyDescent="0.25">
      <c r="S1542" s="20"/>
    </row>
    <row r="1543" spans="19:19" x14ac:dyDescent="0.25">
      <c r="S1543" s="20"/>
    </row>
    <row r="1544" spans="19:19" x14ac:dyDescent="0.25">
      <c r="S1544" s="20"/>
    </row>
    <row r="1545" spans="19:19" x14ac:dyDescent="0.25">
      <c r="S1545" s="20"/>
    </row>
    <row r="1546" spans="19:19" x14ac:dyDescent="0.25">
      <c r="S1546" s="20"/>
    </row>
    <row r="1547" spans="19:19" x14ac:dyDescent="0.25">
      <c r="S1547" s="20"/>
    </row>
    <row r="1548" spans="19:19" x14ac:dyDescent="0.25">
      <c r="S1548" s="20"/>
    </row>
    <row r="1549" spans="19:19" x14ac:dyDescent="0.25">
      <c r="S1549" s="20"/>
    </row>
    <row r="1550" spans="19:19" x14ac:dyDescent="0.25">
      <c r="S1550" s="20"/>
    </row>
    <row r="1551" spans="19:19" x14ac:dyDescent="0.25">
      <c r="S1551" s="20"/>
    </row>
    <row r="1552" spans="19:19" x14ac:dyDescent="0.25">
      <c r="S1552" s="20"/>
    </row>
    <row r="1553" spans="19:19" x14ac:dyDescent="0.25">
      <c r="S1553" s="20"/>
    </row>
    <row r="1554" spans="19:19" x14ac:dyDescent="0.25">
      <c r="S1554" s="20"/>
    </row>
    <row r="1555" spans="19:19" x14ac:dyDescent="0.25">
      <c r="S1555" s="20"/>
    </row>
    <row r="1556" spans="19:19" x14ac:dyDescent="0.25">
      <c r="S1556" s="20"/>
    </row>
    <row r="1557" spans="19:19" x14ac:dyDescent="0.25">
      <c r="S1557" s="20"/>
    </row>
    <row r="1558" spans="19:19" x14ac:dyDescent="0.25">
      <c r="S1558" s="20"/>
    </row>
    <row r="1559" spans="19:19" x14ac:dyDescent="0.25">
      <c r="S1559" s="20"/>
    </row>
    <row r="1560" spans="19:19" x14ac:dyDescent="0.25">
      <c r="S1560" s="20"/>
    </row>
    <row r="1561" spans="19:19" x14ac:dyDescent="0.25">
      <c r="S1561" s="20"/>
    </row>
    <row r="1562" spans="19:19" x14ac:dyDescent="0.25">
      <c r="S1562" s="20"/>
    </row>
    <row r="1563" spans="19:19" x14ac:dyDescent="0.25">
      <c r="S1563" s="20"/>
    </row>
    <row r="1564" spans="19:19" x14ac:dyDescent="0.25">
      <c r="S1564" s="20"/>
    </row>
    <row r="1565" spans="19:19" x14ac:dyDescent="0.25">
      <c r="S1565" s="20"/>
    </row>
    <row r="1566" spans="19:19" x14ac:dyDescent="0.25">
      <c r="S1566" s="20"/>
    </row>
    <row r="1567" spans="19:19" x14ac:dyDescent="0.25">
      <c r="S1567" s="20"/>
    </row>
    <row r="1568" spans="19:19" x14ac:dyDescent="0.25">
      <c r="S1568" s="20"/>
    </row>
    <row r="1569" spans="19:19" x14ac:dyDescent="0.25">
      <c r="S1569" s="20"/>
    </row>
    <row r="1570" spans="19:19" x14ac:dyDescent="0.25">
      <c r="S1570" s="20"/>
    </row>
    <row r="1571" spans="19:19" x14ac:dyDescent="0.25">
      <c r="S1571" s="20"/>
    </row>
    <row r="1572" spans="19:19" x14ac:dyDescent="0.25">
      <c r="S1572" s="20"/>
    </row>
    <row r="1573" spans="19:19" x14ac:dyDescent="0.25">
      <c r="S1573" s="20"/>
    </row>
    <row r="1574" spans="19:19" x14ac:dyDescent="0.25">
      <c r="S1574" s="20"/>
    </row>
    <row r="1575" spans="19:19" x14ac:dyDescent="0.25">
      <c r="S1575" s="20"/>
    </row>
    <row r="1576" spans="19:19" x14ac:dyDescent="0.25">
      <c r="S1576" s="20"/>
    </row>
    <row r="1577" spans="19:19" x14ac:dyDescent="0.25">
      <c r="S1577" s="20"/>
    </row>
    <row r="1578" spans="19:19" x14ac:dyDescent="0.25">
      <c r="S1578" s="20"/>
    </row>
    <row r="1579" spans="19:19" x14ac:dyDescent="0.25">
      <c r="S1579" s="20"/>
    </row>
    <row r="1580" spans="19:19" x14ac:dyDescent="0.25">
      <c r="S1580" s="20"/>
    </row>
    <row r="1581" spans="19:19" x14ac:dyDescent="0.25">
      <c r="S1581" s="20"/>
    </row>
    <row r="1582" spans="19:19" x14ac:dyDescent="0.25">
      <c r="S1582" s="20"/>
    </row>
    <row r="1583" spans="19:19" x14ac:dyDescent="0.25">
      <c r="S1583" s="20"/>
    </row>
    <row r="1584" spans="19:19" x14ac:dyDescent="0.25">
      <c r="S1584" s="20"/>
    </row>
    <row r="1585" spans="19:19" x14ac:dyDescent="0.25">
      <c r="S1585" s="20"/>
    </row>
    <row r="1586" spans="19:19" x14ac:dyDescent="0.25">
      <c r="S1586" s="20"/>
    </row>
    <row r="1587" spans="19:19" x14ac:dyDescent="0.25">
      <c r="S1587" s="20"/>
    </row>
    <row r="1588" spans="19:19" x14ac:dyDescent="0.25">
      <c r="S1588" s="20"/>
    </row>
    <row r="1589" spans="19:19" x14ac:dyDescent="0.25">
      <c r="S1589" s="20"/>
    </row>
    <row r="1590" spans="19:19" x14ac:dyDescent="0.25">
      <c r="S1590" s="20"/>
    </row>
    <row r="1591" spans="19:19" x14ac:dyDescent="0.25">
      <c r="S1591" s="20"/>
    </row>
    <row r="1592" spans="19:19" x14ac:dyDescent="0.25">
      <c r="S1592" s="20"/>
    </row>
    <row r="1593" spans="19:19" x14ac:dyDescent="0.25">
      <c r="S1593" s="20"/>
    </row>
    <row r="1594" spans="19:19" x14ac:dyDescent="0.25">
      <c r="S1594" s="20"/>
    </row>
    <row r="1595" spans="19:19" x14ac:dyDescent="0.25">
      <c r="S1595" s="20"/>
    </row>
    <row r="1596" spans="19:19" x14ac:dyDescent="0.25">
      <c r="S1596" s="20"/>
    </row>
    <row r="1597" spans="19:19" x14ac:dyDescent="0.25">
      <c r="S1597" s="20"/>
    </row>
    <row r="1598" spans="19:19" x14ac:dyDescent="0.25">
      <c r="S1598" s="20"/>
    </row>
    <row r="1599" spans="19:19" x14ac:dyDescent="0.25">
      <c r="S1599" s="20"/>
    </row>
    <row r="1600" spans="19:19" x14ac:dyDescent="0.25">
      <c r="S1600" s="20"/>
    </row>
    <row r="1601" spans="19:19" x14ac:dyDescent="0.25">
      <c r="S1601" s="20"/>
    </row>
    <row r="1602" spans="19:19" x14ac:dyDescent="0.25">
      <c r="S1602" s="20"/>
    </row>
    <row r="1603" spans="19:19" x14ac:dyDescent="0.25">
      <c r="S1603" s="20"/>
    </row>
    <row r="1604" spans="19:19" x14ac:dyDescent="0.25">
      <c r="S1604" s="20"/>
    </row>
    <row r="1605" spans="19:19" x14ac:dyDescent="0.25">
      <c r="S1605" s="20"/>
    </row>
    <row r="1606" spans="19:19" x14ac:dyDescent="0.25">
      <c r="S1606" s="20"/>
    </row>
    <row r="1607" spans="19:19" x14ac:dyDescent="0.25">
      <c r="S1607" s="20"/>
    </row>
    <row r="1608" spans="19:19" x14ac:dyDescent="0.25">
      <c r="S1608" s="20"/>
    </row>
    <row r="1609" spans="19:19" x14ac:dyDescent="0.25">
      <c r="S1609" s="20"/>
    </row>
    <row r="1610" spans="19:19" x14ac:dyDescent="0.25">
      <c r="S1610" s="20"/>
    </row>
    <row r="1611" spans="19:19" x14ac:dyDescent="0.25">
      <c r="S1611" s="20"/>
    </row>
    <row r="1612" spans="19:19" x14ac:dyDescent="0.25">
      <c r="S1612" s="20"/>
    </row>
    <row r="1613" spans="19:19" x14ac:dyDescent="0.25">
      <c r="S1613" s="20"/>
    </row>
    <row r="1614" spans="19:19" x14ac:dyDescent="0.25">
      <c r="S1614" s="20"/>
    </row>
    <row r="1615" spans="19:19" x14ac:dyDescent="0.25">
      <c r="S1615" s="20"/>
    </row>
    <row r="1616" spans="19:19" x14ac:dyDescent="0.25">
      <c r="S1616" s="20"/>
    </row>
    <row r="1617" spans="19:19" x14ac:dyDescent="0.25">
      <c r="S1617" s="20"/>
    </row>
    <row r="1618" spans="19:19" x14ac:dyDescent="0.25">
      <c r="S1618" s="20"/>
    </row>
    <row r="1619" spans="19:19" x14ac:dyDescent="0.25">
      <c r="S1619" s="20"/>
    </row>
    <row r="1620" spans="19:19" x14ac:dyDescent="0.25">
      <c r="S1620" s="20"/>
    </row>
    <row r="1621" spans="19:19" x14ac:dyDescent="0.25">
      <c r="S1621" s="20"/>
    </row>
    <row r="1622" spans="19:19" x14ac:dyDescent="0.25">
      <c r="S1622" s="20"/>
    </row>
    <row r="1623" spans="19:19" x14ac:dyDescent="0.25">
      <c r="S1623" s="20"/>
    </row>
    <row r="1624" spans="19:19" x14ac:dyDescent="0.25">
      <c r="S1624" s="20"/>
    </row>
    <row r="1625" spans="19:19" x14ac:dyDescent="0.25">
      <c r="S1625" s="20"/>
    </row>
    <row r="1626" spans="19:19" x14ac:dyDescent="0.25">
      <c r="S1626" s="20"/>
    </row>
    <row r="1627" spans="19:19" x14ac:dyDescent="0.25">
      <c r="S1627" s="20"/>
    </row>
    <row r="1628" spans="19:19" x14ac:dyDescent="0.25">
      <c r="S1628" s="20"/>
    </row>
    <row r="1629" spans="19:19" x14ac:dyDescent="0.25">
      <c r="S1629" s="20"/>
    </row>
    <row r="1630" spans="19:19" x14ac:dyDescent="0.25">
      <c r="S1630" s="20"/>
    </row>
    <row r="1631" spans="19:19" x14ac:dyDescent="0.25">
      <c r="S1631" s="20"/>
    </row>
    <row r="1632" spans="19:19" x14ac:dyDescent="0.25">
      <c r="S1632" s="20"/>
    </row>
    <row r="1633" spans="19:19" x14ac:dyDescent="0.25">
      <c r="S1633" s="20"/>
    </row>
    <row r="1634" spans="19:19" x14ac:dyDescent="0.25">
      <c r="S1634" s="20"/>
    </row>
    <row r="1635" spans="19:19" x14ac:dyDescent="0.25">
      <c r="S1635" s="20"/>
    </row>
    <row r="1636" spans="19:19" x14ac:dyDescent="0.25">
      <c r="S1636" s="20"/>
    </row>
    <row r="1637" spans="19:19" x14ac:dyDescent="0.25">
      <c r="S1637" s="20"/>
    </row>
    <row r="1638" spans="19:19" x14ac:dyDescent="0.25">
      <c r="S1638" s="20"/>
    </row>
    <row r="1639" spans="19:19" x14ac:dyDescent="0.25">
      <c r="S1639" s="20"/>
    </row>
    <row r="1640" spans="19:19" x14ac:dyDescent="0.25">
      <c r="S1640" s="20"/>
    </row>
    <row r="1641" spans="19:19" x14ac:dyDescent="0.25">
      <c r="S1641" s="20"/>
    </row>
    <row r="1642" spans="19:19" x14ac:dyDescent="0.25">
      <c r="S1642" s="20"/>
    </row>
    <row r="1643" spans="19:19" x14ac:dyDescent="0.25">
      <c r="S1643" s="20"/>
    </row>
    <row r="1644" spans="19:19" x14ac:dyDescent="0.25">
      <c r="S1644" s="20"/>
    </row>
    <row r="1645" spans="19:19" x14ac:dyDescent="0.25">
      <c r="S1645" s="20"/>
    </row>
    <row r="1646" spans="19:19" x14ac:dyDescent="0.25">
      <c r="S1646" s="20"/>
    </row>
    <row r="1647" spans="19:19" x14ac:dyDescent="0.25">
      <c r="S1647" s="20"/>
    </row>
    <row r="1648" spans="19:19" x14ac:dyDescent="0.25">
      <c r="S1648" s="20"/>
    </row>
    <row r="1649" spans="19:19" x14ac:dyDescent="0.25">
      <c r="S1649" s="20"/>
    </row>
    <row r="1650" spans="19:19" x14ac:dyDescent="0.25">
      <c r="S1650" s="20"/>
    </row>
    <row r="1651" spans="19:19" x14ac:dyDescent="0.25">
      <c r="S1651" s="20"/>
    </row>
    <row r="1652" spans="19:19" x14ac:dyDescent="0.25">
      <c r="S1652" s="20"/>
    </row>
    <row r="1653" spans="19:19" x14ac:dyDescent="0.25">
      <c r="S1653" s="20"/>
    </row>
    <row r="1654" spans="19:19" x14ac:dyDescent="0.25">
      <c r="S1654" s="20"/>
    </row>
    <row r="1655" spans="19:19" x14ac:dyDescent="0.25">
      <c r="S1655" s="20"/>
    </row>
    <row r="1656" spans="19:19" x14ac:dyDescent="0.25">
      <c r="S1656" s="20"/>
    </row>
    <row r="1657" spans="19:19" x14ac:dyDescent="0.25">
      <c r="S1657" s="20"/>
    </row>
    <row r="1658" spans="19:19" x14ac:dyDescent="0.25">
      <c r="S1658" s="20"/>
    </row>
    <row r="1659" spans="19:19" x14ac:dyDescent="0.25">
      <c r="S1659" s="20"/>
    </row>
    <row r="1660" spans="19:19" x14ac:dyDescent="0.25">
      <c r="S1660" s="20"/>
    </row>
    <row r="1661" spans="19:19" x14ac:dyDescent="0.25">
      <c r="S1661" s="20"/>
    </row>
    <row r="1662" spans="19:19" x14ac:dyDescent="0.25">
      <c r="S1662" s="20"/>
    </row>
    <row r="1663" spans="19:19" x14ac:dyDescent="0.25">
      <c r="S1663" s="20"/>
    </row>
    <row r="1664" spans="19:19" x14ac:dyDescent="0.25">
      <c r="S1664" s="20"/>
    </row>
    <row r="1665" spans="19:19" x14ac:dyDescent="0.25">
      <c r="S1665" s="20"/>
    </row>
    <row r="1666" spans="19:19" x14ac:dyDescent="0.25">
      <c r="S1666" s="20"/>
    </row>
    <row r="1667" spans="19:19" x14ac:dyDescent="0.25">
      <c r="S1667" s="20"/>
    </row>
    <row r="1668" spans="19:19" x14ac:dyDescent="0.25">
      <c r="S1668" s="20"/>
    </row>
    <row r="1669" spans="19:19" x14ac:dyDescent="0.25">
      <c r="S1669" s="20"/>
    </row>
    <row r="1670" spans="19:19" x14ac:dyDescent="0.25">
      <c r="S1670" s="20"/>
    </row>
    <row r="1671" spans="19:19" x14ac:dyDescent="0.25">
      <c r="S1671" s="20"/>
    </row>
    <row r="1672" spans="19:19" x14ac:dyDescent="0.25">
      <c r="S1672" s="20"/>
    </row>
    <row r="1673" spans="19:19" x14ac:dyDescent="0.25">
      <c r="S1673" s="20"/>
    </row>
    <row r="1674" spans="19:19" x14ac:dyDescent="0.25">
      <c r="S1674" s="20"/>
    </row>
    <row r="1675" spans="19:19" x14ac:dyDescent="0.25">
      <c r="S1675" s="20"/>
    </row>
    <row r="1676" spans="19:19" x14ac:dyDescent="0.25">
      <c r="S1676" s="20"/>
    </row>
    <row r="1677" spans="19:19" x14ac:dyDescent="0.25">
      <c r="S1677" s="20"/>
    </row>
    <row r="1678" spans="19:19" x14ac:dyDescent="0.25">
      <c r="S1678" s="20"/>
    </row>
    <row r="1679" spans="19:19" x14ac:dyDescent="0.25">
      <c r="S1679" s="20"/>
    </row>
    <row r="1680" spans="19:19" x14ac:dyDescent="0.25">
      <c r="S1680" s="20"/>
    </row>
    <row r="1681" spans="19:19" x14ac:dyDescent="0.25">
      <c r="S1681" s="20"/>
    </row>
    <row r="1682" spans="19:19" x14ac:dyDescent="0.25">
      <c r="S1682" s="20"/>
    </row>
    <row r="1683" spans="19:19" x14ac:dyDescent="0.25">
      <c r="S1683" s="20"/>
    </row>
    <row r="1684" spans="19:19" x14ac:dyDescent="0.25">
      <c r="S1684" s="20"/>
    </row>
    <row r="1685" spans="19:19" x14ac:dyDescent="0.25">
      <c r="S1685" s="20"/>
    </row>
    <row r="1686" spans="19:19" x14ac:dyDescent="0.25">
      <c r="S1686" s="20"/>
    </row>
    <row r="1687" spans="19:19" x14ac:dyDescent="0.25">
      <c r="S1687" s="20"/>
    </row>
    <row r="1688" spans="19:19" x14ac:dyDescent="0.25">
      <c r="S1688" s="20"/>
    </row>
    <row r="1689" spans="19:19" x14ac:dyDescent="0.25">
      <c r="S1689" s="20"/>
    </row>
    <row r="1690" spans="19:19" x14ac:dyDescent="0.25">
      <c r="S1690" s="20"/>
    </row>
    <row r="1691" spans="19:19" x14ac:dyDescent="0.25">
      <c r="S1691" s="20"/>
    </row>
    <row r="1692" spans="19:19" x14ac:dyDescent="0.25">
      <c r="S1692" s="20"/>
    </row>
    <row r="1693" spans="19:19" x14ac:dyDescent="0.25">
      <c r="S1693" s="20"/>
    </row>
    <row r="1694" spans="19:19" x14ac:dyDescent="0.25">
      <c r="S1694" s="20"/>
    </row>
    <row r="1695" spans="19:19" x14ac:dyDescent="0.25">
      <c r="S1695" s="20"/>
    </row>
    <row r="1696" spans="19:19" x14ac:dyDescent="0.25">
      <c r="S1696" s="20"/>
    </row>
    <row r="1697" spans="19:19" x14ac:dyDescent="0.25">
      <c r="S1697" s="20"/>
    </row>
    <row r="1698" spans="19:19" x14ac:dyDescent="0.25">
      <c r="S1698" s="20"/>
    </row>
    <row r="1699" spans="19:19" x14ac:dyDescent="0.25">
      <c r="S1699" s="20"/>
    </row>
    <row r="1700" spans="19:19" x14ac:dyDescent="0.25">
      <c r="S1700" s="20"/>
    </row>
    <row r="1701" spans="19:19" x14ac:dyDescent="0.25">
      <c r="S1701" s="20"/>
    </row>
    <row r="1702" spans="19:19" x14ac:dyDescent="0.25">
      <c r="S1702" s="20"/>
    </row>
    <row r="1703" spans="19:19" x14ac:dyDescent="0.25">
      <c r="S1703" s="20"/>
    </row>
    <row r="1704" spans="19:19" x14ac:dyDescent="0.25">
      <c r="S1704" s="20"/>
    </row>
    <row r="1705" spans="19:19" x14ac:dyDescent="0.25">
      <c r="S1705" s="20"/>
    </row>
    <row r="1706" spans="19:19" x14ac:dyDescent="0.25">
      <c r="S1706" s="20"/>
    </row>
    <row r="1707" spans="19:19" x14ac:dyDescent="0.25">
      <c r="S1707" s="20"/>
    </row>
    <row r="1708" spans="19:19" x14ac:dyDescent="0.25">
      <c r="S1708" s="20"/>
    </row>
    <row r="1709" spans="19:19" x14ac:dyDescent="0.25">
      <c r="S1709" s="20"/>
    </row>
    <row r="1710" spans="19:19" x14ac:dyDescent="0.25">
      <c r="S1710" s="20"/>
    </row>
    <row r="1711" spans="19:19" x14ac:dyDescent="0.25">
      <c r="S1711" s="20"/>
    </row>
    <row r="1712" spans="19:19" x14ac:dyDescent="0.25">
      <c r="S1712" s="20"/>
    </row>
    <row r="1713" spans="19:19" x14ac:dyDescent="0.25">
      <c r="S1713" s="20"/>
    </row>
    <row r="1714" spans="19:19" x14ac:dyDescent="0.25">
      <c r="S1714" s="20"/>
    </row>
    <row r="1715" spans="19:19" x14ac:dyDescent="0.25">
      <c r="S1715" s="20"/>
    </row>
    <row r="1716" spans="19:19" x14ac:dyDescent="0.25">
      <c r="S1716" s="20"/>
    </row>
    <row r="1717" spans="19:19" x14ac:dyDescent="0.25">
      <c r="S1717" s="20"/>
    </row>
    <row r="1718" spans="19:19" x14ac:dyDescent="0.25">
      <c r="S1718" s="20"/>
    </row>
    <row r="1719" spans="19:19" x14ac:dyDescent="0.25">
      <c r="S1719" s="20"/>
    </row>
    <row r="1720" spans="19:19" x14ac:dyDescent="0.25">
      <c r="S1720" s="20"/>
    </row>
    <row r="1721" spans="19:19" x14ac:dyDescent="0.25">
      <c r="S1721" s="20"/>
    </row>
    <row r="1722" spans="19:19" x14ac:dyDescent="0.25">
      <c r="S1722" s="20"/>
    </row>
    <row r="1723" spans="19:19" x14ac:dyDescent="0.25">
      <c r="S1723" s="20"/>
    </row>
    <row r="1724" spans="19:19" x14ac:dyDescent="0.25">
      <c r="S1724" s="20"/>
    </row>
    <row r="1725" spans="19:19" x14ac:dyDescent="0.25">
      <c r="S1725" s="20"/>
    </row>
    <row r="1726" spans="19:19" x14ac:dyDescent="0.25">
      <c r="S1726" s="20"/>
    </row>
    <row r="1727" spans="19:19" x14ac:dyDescent="0.25">
      <c r="S1727" s="20"/>
    </row>
    <row r="1728" spans="19:19" x14ac:dyDescent="0.25">
      <c r="S1728" s="20"/>
    </row>
    <row r="1729" spans="19:19" x14ac:dyDescent="0.25">
      <c r="S1729" s="20"/>
    </row>
    <row r="1730" spans="19:19" x14ac:dyDescent="0.25">
      <c r="S1730" s="20"/>
    </row>
    <row r="1731" spans="19:19" x14ac:dyDescent="0.25">
      <c r="S1731" s="20"/>
    </row>
    <row r="1732" spans="19:19" x14ac:dyDescent="0.25">
      <c r="S1732" s="20"/>
    </row>
    <row r="1733" spans="19:19" x14ac:dyDescent="0.25">
      <c r="S1733" s="20"/>
    </row>
    <row r="1734" spans="19:19" x14ac:dyDescent="0.25">
      <c r="S1734" s="20"/>
    </row>
    <row r="1735" spans="19:19" x14ac:dyDescent="0.25">
      <c r="S1735" s="20"/>
    </row>
    <row r="1736" spans="19:19" x14ac:dyDescent="0.25">
      <c r="S1736" s="20"/>
    </row>
    <row r="1737" spans="19:19" x14ac:dyDescent="0.25">
      <c r="S1737" s="20"/>
    </row>
    <row r="1738" spans="19:19" x14ac:dyDescent="0.25">
      <c r="S1738" s="20"/>
    </row>
    <row r="1739" spans="19:19" x14ac:dyDescent="0.25">
      <c r="S1739" s="20"/>
    </row>
    <row r="1740" spans="19:19" x14ac:dyDescent="0.25">
      <c r="S1740" s="20"/>
    </row>
    <row r="1741" spans="19:19" x14ac:dyDescent="0.25">
      <c r="S1741" s="20"/>
    </row>
    <row r="1742" spans="19:19" x14ac:dyDescent="0.25">
      <c r="S1742" s="20"/>
    </row>
    <row r="1743" spans="19:19" x14ac:dyDescent="0.25">
      <c r="S1743" s="20"/>
    </row>
    <row r="1744" spans="19:19" x14ac:dyDescent="0.25">
      <c r="S1744" s="20"/>
    </row>
    <row r="1745" spans="19:19" x14ac:dyDescent="0.25">
      <c r="S1745" s="20"/>
    </row>
    <row r="1746" spans="19:19" x14ac:dyDescent="0.25">
      <c r="S1746" s="20"/>
    </row>
    <row r="1747" spans="19:19" x14ac:dyDescent="0.25">
      <c r="S1747" s="20"/>
    </row>
    <row r="1748" spans="19:19" x14ac:dyDescent="0.25">
      <c r="S1748" s="20"/>
    </row>
    <row r="1749" spans="19:19" x14ac:dyDescent="0.25">
      <c r="S1749" s="20"/>
    </row>
    <row r="1750" spans="19:19" x14ac:dyDescent="0.25">
      <c r="S1750" s="20"/>
    </row>
    <row r="1751" spans="19:19" x14ac:dyDescent="0.25">
      <c r="S1751" s="20"/>
    </row>
    <row r="1752" spans="19:19" x14ac:dyDescent="0.25">
      <c r="S1752" s="20"/>
    </row>
    <row r="1753" spans="19:19" x14ac:dyDescent="0.25">
      <c r="S1753" s="20"/>
    </row>
    <row r="1754" spans="19:19" x14ac:dyDescent="0.25">
      <c r="S1754" s="20"/>
    </row>
    <row r="1755" spans="19:19" x14ac:dyDescent="0.25">
      <c r="S1755" s="20"/>
    </row>
    <row r="1756" spans="19:19" x14ac:dyDescent="0.25">
      <c r="S1756" s="20"/>
    </row>
    <row r="1757" spans="19:19" x14ac:dyDescent="0.25">
      <c r="S1757" s="20"/>
    </row>
    <row r="1758" spans="19:19" x14ac:dyDescent="0.25">
      <c r="S1758" s="20"/>
    </row>
    <row r="1759" spans="19:19" x14ac:dyDescent="0.25">
      <c r="S1759" s="20"/>
    </row>
    <row r="1760" spans="19:19" x14ac:dyDescent="0.25">
      <c r="S1760" s="20"/>
    </row>
    <row r="1761" spans="19:19" x14ac:dyDescent="0.25">
      <c r="S1761" s="20"/>
    </row>
    <row r="1762" spans="19:19" x14ac:dyDescent="0.25">
      <c r="S1762" s="20"/>
    </row>
    <row r="1763" spans="19:19" x14ac:dyDescent="0.25">
      <c r="S1763" s="20"/>
    </row>
    <row r="1764" spans="19:19" x14ac:dyDescent="0.25">
      <c r="S1764" s="20"/>
    </row>
    <row r="1765" spans="19:19" x14ac:dyDescent="0.25">
      <c r="S1765" s="20"/>
    </row>
    <row r="1766" spans="19:19" x14ac:dyDescent="0.25">
      <c r="S1766" s="20"/>
    </row>
    <row r="1767" spans="19:19" x14ac:dyDescent="0.25">
      <c r="S1767" s="20"/>
    </row>
    <row r="1768" spans="19:19" x14ac:dyDescent="0.25">
      <c r="S1768" s="20"/>
    </row>
    <row r="1769" spans="19:19" x14ac:dyDescent="0.25">
      <c r="S1769" s="20"/>
    </row>
    <row r="1770" spans="19:19" x14ac:dyDescent="0.25">
      <c r="S1770" s="20"/>
    </row>
    <row r="1771" spans="19:19" x14ac:dyDescent="0.25">
      <c r="S1771" s="20"/>
    </row>
    <row r="1772" spans="19:19" x14ac:dyDescent="0.25">
      <c r="S1772" s="20"/>
    </row>
    <row r="1773" spans="19:19" x14ac:dyDescent="0.25">
      <c r="S1773" s="20"/>
    </row>
    <row r="1774" spans="19:19" x14ac:dyDescent="0.25">
      <c r="S1774" s="20"/>
    </row>
    <row r="1775" spans="19:19" x14ac:dyDescent="0.25">
      <c r="S1775" s="20"/>
    </row>
    <row r="1776" spans="19:19" x14ac:dyDescent="0.25">
      <c r="S1776" s="20"/>
    </row>
    <row r="1777" spans="19:19" x14ac:dyDescent="0.25">
      <c r="S1777" s="20"/>
    </row>
    <row r="1778" spans="19:19" x14ac:dyDescent="0.25">
      <c r="S1778" s="20"/>
    </row>
    <row r="1779" spans="19:19" x14ac:dyDescent="0.25">
      <c r="S1779" s="20"/>
    </row>
    <row r="1780" spans="19:19" x14ac:dyDescent="0.25">
      <c r="S1780" s="20"/>
    </row>
    <row r="1781" spans="19:19" x14ac:dyDescent="0.25">
      <c r="S1781" s="20"/>
    </row>
    <row r="1782" spans="19:19" x14ac:dyDescent="0.25">
      <c r="S1782" s="20"/>
    </row>
    <row r="1783" spans="19:19" x14ac:dyDescent="0.25">
      <c r="S1783" s="20"/>
    </row>
    <row r="1784" spans="19:19" x14ac:dyDescent="0.25">
      <c r="S1784" s="20"/>
    </row>
    <row r="1785" spans="19:19" x14ac:dyDescent="0.25">
      <c r="S1785" s="20"/>
    </row>
    <row r="1786" spans="19:19" x14ac:dyDescent="0.25">
      <c r="S1786" s="20"/>
    </row>
    <row r="1787" spans="19:19" x14ac:dyDescent="0.25">
      <c r="S1787" s="20"/>
    </row>
    <row r="1788" spans="19:19" x14ac:dyDescent="0.25">
      <c r="S1788" s="20"/>
    </row>
    <row r="1789" spans="19:19" x14ac:dyDescent="0.25">
      <c r="S1789" s="20"/>
    </row>
    <row r="1790" spans="19:19" x14ac:dyDescent="0.25">
      <c r="S1790" s="20"/>
    </row>
    <row r="1791" spans="19:19" x14ac:dyDescent="0.25">
      <c r="S1791" s="20"/>
    </row>
    <row r="1792" spans="19:19" x14ac:dyDescent="0.25">
      <c r="S1792" s="20"/>
    </row>
    <row r="1793" spans="19:19" x14ac:dyDescent="0.25">
      <c r="S1793" s="20"/>
    </row>
    <row r="1794" spans="19:19" x14ac:dyDescent="0.25">
      <c r="S1794" s="20"/>
    </row>
    <row r="1795" spans="19:19" x14ac:dyDescent="0.25">
      <c r="S1795" s="20"/>
    </row>
    <row r="1796" spans="19:19" x14ac:dyDescent="0.25">
      <c r="S1796" s="20"/>
    </row>
    <row r="1797" spans="19:19" x14ac:dyDescent="0.25">
      <c r="S1797" s="20"/>
    </row>
    <row r="1798" spans="19:19" x14ac:dyDescent="0.25">
      <c r="S1798" s="20"/>
    </row>
    <row r="1799" spans="19:19" x14ac:dyDescent="0.25">
      <c r="S1799" s="20"/>
    </row>
    <row r="1800" spans="19:19" x14ac:dyDescent="0.25">
      <c r="S1800" s="20"/>
    </row>
    <row r="1801" spans="19:19" x14ac:dyDescent="0.25">
      <c r="S1801" s="20"/>
    </row>
    <row r="1802" spans="19:19" x14ac:dyDescent="0.25">
      <c r="S1802" s="20"/>
    </row>
    <row r="1803" spans="19:19" x14ac:dyDescent="0.25">
      <c r="S1803" s="20"/>
    </row>
    <row r="1804" spans="19:19" x14ac:dyDescent="0.25">
      <c r="S1804" s="20"/>
    </row>
    <row r="1805" spans="19:19" x14ac:dyDescent="0.25">
      <c r="S1805" s="20"/>
    </row>
    <row r="1806" spans="19:19" x14ac:dyDescent="0.25">
      <c r="S1806" s="20"/>
    </row>
    <row r="1807" spans="19:19" x14ac:dyDescent="0.25">
      <c r="S1807" s="20"/>
    </row>
    <row r="1808" spans="19:19" x14ac:dyDescent="0.25">
      <c r="S1808" s="20"/>
    </row>
    <row r="1809" spans="19:19" x14ac:dyDescent="0.25">
      <c r="S1809" s="20"/>
    </row>
    <row r="1810" spans="19:19" x14ac:dyDescent="0.25">
      <c r="S1810" s="20"/>
    </row>
    <row r="1811" spans="19:19" x14ac:dyDescent="0.25">
      <c r="S1811" s="20"/>
    </row>
    <row r="1812" spans="19:19" x14ac:dyDescent="0.25">
      <c r="S1812" s="20"/>
    </row>
    <row r="1813" spans="19:19" x14ac:dyDescent="0.25">
      <c r="S1813" s="20"/>
    </row>
    <row r="1814" spans="19:19" x14ac:dyDescent="0.25">
      <c r="S1814" s="20"/>
    </row>
    <row r="1815" spans="19:19" x14ac:dyDescent="0.25">
      <c r="S1815" s="20"/>
    </row>
    <row r="1816" spans="19:19" x14ac:dyDescent="0.25">
      <c r="S1816" s="20"/>
    </row>
    <row r="1817" spans="19:19" x14ac:dyDescent="0.25">
      <c r="S1817" s="20"/>
    </row>
    <row r="1818" spans="19:19" x14ac:dyDescent="0.25">
      <c r="S1818" s="20"/>
    </row>
    <row r="1819" spans="19:19" x14ac:dyDescent="0.25">
      <c r="S1819" s="20"/>
    </row>
    <row r="1820" spans="19:19" x14ac:dyDescent="0.25">
      <c r="S1820" s="20"/>
    </row>
    <row r="1821" spans="19:19" x14ac:dyDescent="0.25">
      <c r="S1821" s="20"/>
    </row>
    <row r="1822" spans="19:19" x14ac:dyDescent="0.25">
      <c r="S1822" s="20"/>
    </row>
    <row r="1823" spans="19:19" x14ac:dyDescent="0.25">
      <c r="S1823" s="20"/>
    </row>
    <row r="1824" spans="19:19" x14ac:dyDescent="0.25">
      <c r="S1824" s="20"/>
    </row>
    <row r="1825" spans="19:19" x14ac:dyDescent="0.25">
      <c r="S1825" s="20"/>
    </row>
    <row r="1826" spans="19:19" x14ac:dyDescent="0.25">
      <c r="S1826" s="20"/>
    </row>
    <row r="1827" spans="19:19" x14ac:dyDescent="0.25">
      <c r="S1827" s="20"/>
    </row>
    <row r="1828" spans="19:19" x14ac:dyDescent="0.25">
      <c r="S1828" s="20"/>
    </row>
    <row r="1829" spans="19:19" x14ac:dyDescent="0.25">
      <c r="S1829" s="20"/>
    </row>
    <row r="1830" spans="19:19" x14ac:dyDescent="0.25">
      <c r="S1830" s="20"/>
    </row>
    <row r="1831" spans="19:19" x14ac:dyDescent="0.25">
      <c r="S1831" s="20"/>
    </row>
    <row r="1832" spans="19:19" x14ac:dyDescent="0.25">
      <c r="S1832" s="20"/>
    </row>
    <row r="1833" spans="19:19" x14ac:dyDescent="0.25">
      <c r="S1833" s="20"/>
    </row>
    <row r="1834" spans="19:19" x14ac:dyDescent="0.25">
      <c r="S1834" s="20"/>
    </row>
    <row r="1835" spans="19:19" x14ac:dyDescent="0.25">
      <c r="S1835" s="20"/>
    </row>
    <row r="1836" spans="19:19" x14ac:dyDescent="0.25">
      <c r="S1836" s="20"/>
    </row>
    <row r="1837" spans="19:19" x14ac:dyDescent="0.25">
      <c r="S1837" s="20"/>
    </row>
    <row r="1838" spans="19:19" x14ac:dyDescent="0.25">
      <c r="S1838" s="20"/>
    </row>
    <row r="1839" spans="19:19" x14ac:dyDescent="0.25">
      <c r="S1839" s="20"/>
    </row>
    <row r="1840" spans="19:19" x14ac:dyDescent="0.25">
      <c r="S1840" s="20"/>
    </row>
    <row r="1841" spans="19:19" x14ac:dyDescent="0.25">
      <c r="S1841" s="20"/>
    </row>
    <row r="1842" spans="19:19" x14ac:dyDescent="0.25">
      <c r="S1842" s="20"/>
    </row>
    <row r="1843" spans="19:19" x14ac:dyDescent="0.25">
      <c r="S1843" s="20"/>
    </row>
    <row r="1844" spans="19:19" x14ac:dyDescent="0.25">
      <c r="S1844" s="20"/>
    </row>
    <row r="1845" spans="19:19" x14ac:dyDescent="0.25">
      <c r="S1845" s="20"/>
    </row>
    <row r="1846" spans="19:19" x14ac:dyDescent="0.25">
      <c r="S1846" s="20"/>
    </row>
    <row r="1847" spans="19:19" x14ac:dyDescent="0.25">
      <c r="S1847" s="20"/>
    </row>
    <row r="1848" spans="19:19" x14ac:dyDescent="0.25">
      <c r="S1848" s="20"/>
    </row>
    <row r="1849" spans="19:19" x14ac:dyDescent="0.25">
      <c r="S1849" s="20"/>
    </row>
    <row r="1850" spans="19:19" x14ac:dyDescent="0.25">
      <c r="S1850" s="20"/>
    </row>
    <row r="1851" spans="19:19" x14ac:dyDescent="0.25">
      <c r="S1851" s="20"/>
    </row>
    <row r="1852" spans="19:19" x14ac:dyDescent="0.25">
      <c r="S1852" s="20"/>
    </row>
    <row r="1853" spans="19:19" x14ac:dyDescent="0.25">
      <c r="S1853" s="20"/>
    </row>
    <row r="1854" spans="19:19" x14ac:dyDescent="0.25">
      <c r="S1854" s="20"/>
    </row>
    <row r="1855" spans="19:19" x14ac:dyDescent="0.25">
      <c r="S1855" s="20"/>
    </row>
    <row r="1856" spans="19:19" x14ac:dyDescent="0.25">
      <c r="S1856" s="20"/>
    </row>
    <row r="1857" spans="19:19" x14ac:dyDescent="0.25">
      <c r="S1857" s="20"/>
    </row>
    <row r="1858" spans="19:19" x14ac:dyDescent="0.25">
      <c r="S1858" s="20"/>
    </row>
    <row r="1859" spans="19:19" x14ac:dyDescent="0.25">
      <c r="S1859" s="20"/>
    </row>
    <row r="1860" spans="19:19" x14ac:dyDescent="0.25">
      <c r="S1860" s="20"/>
    </row>
    <row r="1861" spans="19:19" x14ac:dyDescent="0.25">
      <c r="S1861" s="20"/>
    </row>
    <row r="1862" spans="19:19" x14ac:dyDescent="0.25">
      <c r="S1862" s="20"/>
    </row>
    <row r="1863" spans="19:19" x14ac:dyDescent="0.25">
      <c r="S1863" s="20"/>
    </row>
    <row r="1864" spans="19:19" x14ac:dyDescent="0.25">
      <c r="S1864" s="20"/>
    </row>
    <row r="1865" spans="19:19" x14ac:dyDescent="0.25">
      <c r="S1865" s="20"/>
    </row>
    <row r="1866" spans="19:19" x14ac:dyDescent="0.25">
      <c r="S1866" s="20"/>
    </row>
    <row r="1867" spans="19:19" x14ac:dyDescent="0.25">
      <c r="S1867" s="20"/>
    </row>
    <row r="1868" spans="19:19" x14ac:dyDescent="0.25">
      <c r="S1868" s="20"/>
    </row>
    <row r="1869" spans="19:19" x14ac:dyDescent="0.25">
      <c r="S1869" s="20"/>
    </row>
    <row r="1870" spans="19:19" x14ac:dyDescent="0.25">
      <c r="S1870" s="20"/>
    </row>
    <row r="1871" spans="19:19" x14ac:dyDescent="0.25">
      <c r="S1871" s="20"/>
    </row>
    <row r="1872" spans="19:19" x14ac:dyDescent="0.25">
      <c r="S1872" s="20"/>
    </row>
    <row r="1873" spans="19:19" x14ac:dyDescent="0.25">
      <c r="S1873" s="20"/>
    </row>
    <row r="1874" spans="19:19" x14ac:dyDescent="0.25">
      <c r="S1874" s="20"/>
    </row>
    <row r="1875" spans="19:19" x14ac:dyDescent="0.25">
      <c r="S1875" s="20"/>
    </row>
    <row r="1876" spans="19:19" x14ac:dyDescent="0.25">
      <c r="S1876" s="20"/>
    </row>
    <row r="1877" spans="19:19" x14ac:dyDescent="0.25">
      <c r="S1877" s="20"/>
    </row>
    <row r="1878" spans="19:19" x14ac:dyDescent="0.25">
      <c r="S1878" s="20"/>
    </row>
    <row r="1879" spans="19:19" x14ac:dyDescent="0.25">
      <c r="S1879" s="20"/>
    </row>
    <row r="1880" spans="19:19" x14ac:dyDescent="0.25">
      <c r="S1880" s="20"/>
    </row>
    <row r="1881" spans="19:19" x14ac:dyDescent="0.25">
      <c r="S1881" s="20"/>
    </row>
    <row r="1882" spans="19:19" x14ac:dyDescent="0.25">
      <c r="S1882" s="20"/>
    </row>
    <row r="1883" spans="19:19" x14ac:dyDescent="0.25">
      <c r="S1883" s="20"/>
    </row>
    <row r="1884" spans="19:19" x14ac:dyDescent="0.25">
      <c r="S1884" s="20"/>
    </row>
    <row r="1885" spans="19:19" x14ac:dyDescent="0.25">
      <c r="S1885" s="20"/>
    </row>
    <row r="1886" spans="19:19" x14ac:dyDescent="0.25">
      <c r="S1886" s="20"/>
    </row>
    <row r="1887" spans="19:19" x14ac:dyDescent="0.25">
      <c r="S1887" s="20"/>
    </row>
    <row r="1888" spans="19:19" x14ac:dyDescent="0.25">
      <c r="S1888" s="20"/>
    </row>
    <row r="1889" spans="19:19" x14ac:dyDescent="0.25">
      <c r="S1889" s="20"/>
    </row>
    <row r="1890" spans="19:19" x14ac:dyDescent="0.25">
      <c r="S1890" s="20"/>
    </row>
    <row r="1891" spans="19:19" x14ac:dyDescent="0.25">
      <c r="S1891" s="20"/>
    </row>
    <row r="1892" spans="19:19" x14ac:dyDescent="0.25">
      <c r="S1892" s="20"/>
    </row>
    <row r="1893" spans="19:19" x14ac:dyDescent="0.25">
      <c r="S1893" s="20"/>
    </row>
    <row r="1894" spans="19:19" x14ac:dyDescent="0.25">
      <c r="S1894" s="20"/>
    </row>
    <row r="1895" spans="19:19" x14ac:dyDescent="0.25">
      <c r="S1895" s="20"/>
    </row>
    <row r="1896" spans="19:19" x14ac:dyDescent="0.25">
      <c r="S1896" s="20"/>
    </row>
    <row r="1897" spans="19:19" x14ac:dyDescent="0.25">
      <c r="S1897" s="20"/>
    </row>
    <row r="1898" spans="19:19" x14ac:dyDescent="0.25">
      <c r="S1898" s="20"/>
    </row>
    <row r="1899" spans="19:19" x14ac:dyDescent="0.25">
      <c r="S1899" s="20"/>
    </row>
    <row r="1900" spans="19:19" x14ac:dyDescent="0.25">
      <c r="S1900" s="20"/>
    </row>
    <row r="1901" spans="19:19" x14ac:dyDescent="0.25">
      <c r="S1901" s="20"/>
    </row>
    <row r="1902" spans="19:19" x14ac:dyDescent="0.25">
      <c r="S1902" s="20"/>
    </row>
    <row r="1903" spans="19:19" x14ac:dyDescent="0.25">
      <c r="S1903" s="20"/>
    </row>
    <row r="1904" spans="19:19" x14ac:dyDescent="0.25">
      <c r="S1904" s="20"/>
    </row>
    <row r="1905" spans="19:19" x14ac:dyDescent="0.25">
      <c r="S1905" s="20"/>
    </row>
    <row r="1906" spans="19:19" x14ac:dyDescent="0.25">
      <c r="S1906" s="20"/>
    </row>
    <row r="1907" spans="19:19" x14ac:dyDescent="0.25">
      <c r="S1907" s="20"/>
    </row>
    <row r="1908" spans="19:19" x14ac:dyDescent="0.25">
      <c r="S1908" s="20"/>
    </row>
    <row r="1909" spans="19:19" x14ac:dyDescent="0.25">
      <c r="S1909" s="20"/>
    </row>
    <row r="1910" spans="19:19" x14ac:dyDescent="0.25">
      <c r="S1910" s="20"/>
    </row>
    <row r="1911" spans="19:19" x14ac:dyDescent="0.25">
      <c r="S1911" s="20"/>
    </row>
    <row r="1912" spans="19:19" x14ac:dyDescent="0.25">
      <c r="S1912" s="20"/>
    </row>
    <row r="1913" spans="19:19" x14ac:dyDescent="0.25">
      <c r="S1913" s="20"/>
    </row>
    <row r="1914" spans="19:19" x14ac:dyDescent="0.25">
      <c r="S1914" s="20"/>
    </row>
    <row r="1915" spans="19:19" x14ac:dyDescent="0.25">
      <c r="S1915" s="20"/>
    </row>
    <row r="1916" spans="19:19" x14ac:dyDescent="0.25">
      <c r="S1916" s="20"/>
    </row>
    <row r="1917" spans="19:19" x14ac:dyDescent="0.25">
      <c r="S1917" s="20"/>
    </row>
    <row r="1918" spans="19:19" x14ac:dyDescent="0.25">
      <c r="S1918" s="20"/>
    </row>
    <row r="1919" spans="19:19" x14ac:dyDescent="0.25">
      <c r="S1919" s="20"/>
    </row>
    <row r="1920" spans="19:19" x14ac:dyDescent="0.25">
      <c r="S1920" s="20"/>
    </row>
    <row r="1921" spans="19:19" x14ac:dyDescent="0.25">
      <c r="S1921" s="20"/>
    </row>
    <row r="1922" spans="19:19" x14ac:dyDescent="0.25">
      <c r="S1922" s="20"/>
    </row>
    <row r="1923" spans="19:19" x14ac:dyDescent="0.25">
      <c r="S1923" s="20"/>
    </row>
    <row r="1924" spans="19:19" x14ac:dyDescent="0.25">
      <c r="S1924" s="20"/>
    </row>
    <row r="1925" spans="19:19" x14ac:dyDescent="0.25">
      <c r="S1925" s="20"/>
    </row>
    <row r="1926" spans="19:19" x14ac:dyDescent="0.25">
      <c r="S1926" s="20"/>
    </row>
    <row r="1927" spans="19:19" x14ac:dyDescent="0.25">
      <c r="S1927" s="20"/>
    </row>
    <row r="1928" spans="19:19" x14ac:dyDescent="0.25">
      <c r="S1928" s="20"/>
    </row>
    <row r="1929" spans="19:19" x14ac:dyDescent="0.25">
      <c r="S1929" s="20"/>
    </row>
    <row r="1930" spans="19:19" x14ac:dyDescent="0.25">
      <c r="S1930" s="20"/>
    </row>
    <row r="1931" spans="19:19" x14ac:dyDescent="0.25">
      <c r="S1931" s="20"/>
    </row>
    <row r="1932" spans="19:19" x14ac:dyDescent="0.25">
      <c r="S1932" s="20"/>
    </row>
    <row r="1933" spans="19:19" x14ac:dyDescent="0.25">
      <c r="S1933" s="20"/>
    </row>
    <row r="1934" spans="19:19" x14ac:dyDescent="0.25">
      <c r="S1934" s="20"/>
    </row>
    <row r="1935" spans="19:19" x14ac:dyDescent="0.25">
      <c r="S1935" s="20"/>
    </row>
    <row r="1936" spans="19:19" x14ac:dyDescent="0.25">
      <c r="S1936" s="20"/>
    </row>
    <row r="1937" spans="19:19" x14ac:dyDescent="0.25">
      <c r="S1937" s="20"/>
    </row>
    <row r="1938" spans="19:19" x14ac:dyDescent="0.25">
      <c r="S1938" s="20"/>
    </row>
    <row r="1939" spans="19:19" x14ac:dyDescent="0.25">
      <c r="S1939" s="20"/>
    </row>
    <row r="1940" spans="19:19" x14ac:dyDescent="0.25">
      <c r="S1940" s="20"/>
    </row>
    <row r="1941" spans="19:19" x14ac:dyDescent="0.25">
      <c r="S1941" s="20"/>
    </row>
    <row r="1942" spans="19:19" x14ac:dyDescent="0.25">
      <c r="S1942" s="20"/>
    </row>
    <row r="1943" spans="19:19" x14ac:dyDescent="0.25">
      <c r="S1943" s="20"/>
    </row>
    <row r="1944" spans="19:19" x14ac:dyDescent="0.25">
      <c r="S1944" s="20"/>
    </row>
    <row r="1945" spans="19:19" x14ac:dyDescent="0.25">
      <c r="S1945" s="20"/>
    </row>
    <row r="1946" spans="19:19" x14ac:dyDescent="0.25">
      <c r="S1946" s="20"/>
    </row>
    <row r="1947" spans="19:19" x14ac:dyDescent="0.25">
      <c r="S1947" s="20"/>
    </row>
    <row r="1948" spans="19:19" x14ac:dyDescent="0.25">
      <c r="S1948" s="20"/>
    </row>
    <row r="1949" spans="19:19" x14ac:dyDescent="0.25">
      <c r="S1949" s="20"/>
    </row>
    <row r="1950" spans="19:19" x14ac:dyDescent="0.25">
      <c r="S1950" s="20"/>
    </row>
    <row r="1951" spans="19:19" x14ac:dyDescent="0.25">
      <c r="S1951" s="20"/>
    </row>
    <row r="1952" spans="19:19" x14ac:dyDescent="0.25">
      <c r="S1952" s="20"/>
    </row>
    <row r="1953" spans="19:19" x14ac:dyDescent="0.25">
      <c r="S1953" s="20"/>
    </row>
    <row r="1954" spans="19:19" x14ac:dyDescent="0.25">
      <c r="S1954" s="20"/>
    </row>
    <row r="1955" spans="19:19" x14ac:dyDescent="0.25">
      <c r="S1955" s="20"/>
    </row>
    <row r="1956" spans="19:19" x14ac:dyDescent="0.25">
      <c r="S1956" s="20"/>
    </row>
    <row r="1957" spans="19:19" x14ac:dyDescent="0.25">
      <c r="S1957" s="20"/>
    </row>
    <row r="1958" spans="19:19" x14ac:dyDescent="0.25">
      <c r="S1958" s="20"/>
    </row>
    <row r="1959" spans="19:19" x14ac:dyDescent="0.25">
      <c r="S1959" s="20"/>
    </row>
    <row r="1960" spans="19:19" x14ac:dyDescent="0.25">
      <c r="S1960" s="20"/>
    </row>
    <row r="1961" spans="19:19" x14ac:dyDescent="0.25">
      <c r="S1961" s="20"/>
    </row>
    <row r="1962" spans="19:19" x14ac:dyDescent="0.25">
      <c r="S1962" s="20"/>
    </row>
    <row r="1963" spans="19:19" x14ac:dyDescent="0.25">
      <c r="S1963" s="20"/>
    </row>
    <row r="1964" spans="19:19" x14ac:dyDescent="0.25">
      <c r="S1964" s="20"/>
    </row>
    <row r="1965" spans="19:19" x14ac:dyDescent="0.25">
      <c r="S1965" s="20"/>
    </row>
    <row r="1966" spans="19:19" x14ac:dyDescent="0.25">
      <c r="S1966" s="20"/>
    </row>
    <row r="1967" spans="19:19" x14ac:dyDescent="0.25">
      <c r="S1967" s="20"/>
    </row>
    <row r="1968" spans="19:19" x14ac:dyDescent="0.25">
      <c r="S1968" s="20"/>
    </row>
    <row r="1969" spans="19:19" x14ac:dyDescent="0.25">
      <c r="S1969" s="20"/>
    </row>
    <row r="1970" spans="19:19" x14ac:dyDescent="0.25">
      <c r="S1970" s="20"/>
    </row>
    <row r="1971" spans="19:19" x14ac:dyDescent="0.25">
      <c r="S1971" s="20"/>
    </row>
    <row r="1972" spans="19:19" x14ac:dyDescent="0.25">
      <c r="S1972" s="20"/>
    </row>
    <row r="1973" spans="19:19" x14ac:dyDescent="0.25">
      <c r="S1973" s="20"/>
    </row>
    <row r="1974" spans="19:19" x14ac:dyDescent="0.25">
      <c r="S1974" s="20"/>
    </row>
    <row r="1975" spans="19:19" x14ac:dyDescent="0.25">
      <c r="S1975" s="20"/>
    </row>
    <row r="1976" spans="19:19" x14ac:dyDescent="0.25">
      <c r="S1976" s="20"/>
    </row>
    <row r="1977" spans="19:19" x14ac:dyDescent="0.25">
      <c r="S1977" s="20"/>
    </row>
    <row r="1978" spans="19:19" x14ac:dyDescent="0.25">
      <c r="S1978" s="20"/>
    </row>
    <row r="1979" spans="19:19" x14ac:dyDescent="0.25">
      <c r="S1979" s="20"/>
    </row>
    <row r="1980" spans="19:19" x14ac:dyDescent="0.25">
      <c r="S1980" s="20"/>
    </row>
    <row r="1981" spans="19:19" x14ac:dyDescent="0.25">
      <c r="S1981" s="20"/>
    </row>
    <row r="1982" spans="19:19" x14ac:dyDescent="0.25">
      <c r="S1982" s="20"/>
    </row>
    <row r="1983" spans="19:19" x14ac:dyDescent="0.25">
      <c r="S1983" s="20"/>
    </row>
    <row r="1984" spans="19:19" x14ac:dyDescent="0.25">
      <c r="S1984" s="20"/>
    </row>
    <row r="1985" spans="19:19" x14ac:dyDescent="0.25">
      <c r="S1985" s="20"/>
    </row>
    <row r="1986" spans="19:19" x14ac:dyDescent="0.25">
      <c r="S1986" s="20"/>
    </row>
    <row r="1987" spans="19:19" x14ac:dyDescent="0.25">
      <c r="S1987" s="20"/>
    </row>
    <row r="1988" spans="19:19" x14ac:dyDescent="0.25">
      <c r="S1988" s="20"/>
    </row>
    <row r="1989" spans="19:19" x14ac:dyDescent="0.25">
      <c r="S1989" s="20"/>
    </row>
    <row r="1990" spans="19:19" x14ac:dyDescent="0.25">
      <c r="S1990" s="20"/>
    </row>
    <row r="1991" spans="19:19" x14ac:dyDescent="0.25">
      <c r="S1991" s="20"/>
    </row>
    <row r="1992" spans="19:19" x14ac:dyDescent="0.25">
      <c r="S1992" s="20"/>
    </row>
    <row r="1993" spans="19:19" x14ac:dyDescent="0.25">
      <c r="S1993" s="20"/>
    </row>
    <row r="1994" spans="19:19" x14ac:dyDescent="0.25">
      <c r="S1994" s="20"/>
    </row>
    <row r="1995" spans="19:19" x14ac:dyDescent="0.25">
      <c r="S1995" s="20"/>
    </row>
    <row r="1996" spans="19:19" x14ac:dyDescent="0.25">
      <c r="S1996" s="20"/>
    </row>
    <row r="1997" spans="19:19" x14ac:dyDescent="0.25">
      <c r="S1997" s="20"/>
    </row>
    <row r="1998" spans="19:19" x14ac:dyDescent="0.25">
      <c r="S1998" s="20"/>
    </row>
    <row r="1999" spans="19:19" x14ac:dyDescent="0.25">
      <c r="S1999" s="20"/>
    </row>
    <row r="2000" spans="19:19" x14ac:dyDescent="0.25">
      <c r="S2000" s="20"/>
    </row>
    <row r="2001" spans="19:19" x14ac:dyDescent="0.25">
      <c r="S2001" s="20"/>
    </row>
    <row r="2002" spans="19:19" x14ac:dyDescent="0.25">
      <c r="S2002" s="20"/>
    </row>
    <row r="2003" spans="19:19" x14ac:dyDescent="0.25">
      <c r="S2003" s="20"/>
    </row>
    <row r="2004" spans="19:19" x14ac:dyDescent="0.25">
      <c r="S2004" s="20"/>
    </row>
    <row r="2005" spans="19:19" x14ac:dyDescent="0.25">
      <c r="S2005" s="20"/>
    </row>
    <row r="2006" spans="19:19" x14ac:dyDescent="0.25">
      <c r="S2006" s="20"/>
    </row>
    <row r="2007" spans="19:19" x14ac:dyDescent="0.25">
      <c r="S2007" s="20"/>
    </row>
    <row r="2008" spans="19:19" x14ac:dyDescent="0.25">
      <c r="S2008" s="20"/>
    </row>
    <row r="2009" spans="19:19" x14ac:dyDescent="0.25">
      <c r="S2009" s="20"/>
    </row>
    <row r="2010" spans="19:19" x14ac:dyDescent="0.25">
      <c r="S2010" s="20"/>
    </row>
    <row r="2011" spans="19:19" x14ac:dyDescent="0.25">
      <c r="S2011" s="20"/>
    </row>
    <row r="2012" spans="19:19" x14ac:dyDescent="0.25">
      <c r="S2012" s="20"/>
    </row>
    <row r="2013" spans="19:19" x14ac:dyDescent="0.25">
      <c r="S2013" s="20"/>
    </row>
    <row r="2014" spans="19:19" x14ac:dyDescent="0.25">
      <c r="S2014" s="20"/>
    </row>
    <row r="2015" spans="19:19" x14ac:dyDescent="0.25">
      <c r="S2015" s="20"/>
    </row>
    <row r="2016" spans="19:19" x14ac:dyDescent="0.25">
      <c r="S2016" s="20"/>
    </row>
    <row r="2017" spans="19:19" x14ac:dyDescent="0.25">
      <c r="S2017" s="20"/>
    </row>
    <row r="2018" spans="19:19" x14ac:dyDescent="0.25">
      <c r="S2018" s="20"/>
    </row>
    <row r="2019" spans="19:19" x14ac:dyDescent="0.25">
      <c r="S2019" s="20"/>
    </row>
    <row r="2020" spans="19:19" x14ac:dyDescent="0.25">
      <c r="S2020" s="20"/>
    </row>
    <row r="2021" spans="19:19" x14ac:dyDescent="0.25">
      <c r="S2021" s="20"/>
    </row>
    <row r="2022" spans="19:19" x14ac:dyDescent="0.25">
      <c r="S2022" s="20"/>
    </row>
    <row r="2023" spans="19:19" x14ac:dyDescent="0.25">
      <c r="S2023" s="20"/>
    </row>
    <row r="2024" spans="19:19" x14ac:dyDescent="0.25">
      <c r="S2024" s="20"/>
    </row>
    <row r="2025" spans="19:19" x14ac:dyDescent="0.25">
      <c r="S2025" s="20"/>
    </row>
    <row r="2026" spans="19:19" x14ac:dyDescent="0.25">
      <c r="S2026" s="20"/>
    </row>
    <row r="2027" spans="19:19" x14ac:dyDescent="0.25">
      <c r="S2027" s="20"/>
    </row>
    <row r="2028" spans="19:19" x14ac:dyDescent="0.25">
      <c r="S2028" s="20"/>
    </row>
    <row r="2029" spans="19:19" x14ac:dyDescent="0.25">
      <c r="S2029" s="20"/>
    </row>
    <row r="2030" spans="19:19" x14ac:dyDescent="0.25">
      <c r="S2030" s="20"/>
    </row>
    <row r="2031" spans="19:19" x14ac:dyDescent="0.25">
      <c r="S2031" s="20"/>
    </row>
    <row r="2032" spans="19:19" x14ac:dyDescent="0.25">
      <c r="S2032" s="20"/>
    </row>
    <row r="2033" spans="19:19" x14ac:dyDescent="0.25">
      <c r="S2033" s="20"/>
    </row>
    <row r="2034" spans="19:19" x14ac:dyDescent="0.25">
      <c r="S2034" s="20"/>
    </row>
    <row r="2035" spans="19:19" x14ac:dyDescent="0.25">
      <c r="S2035" s="20"/>
    </row>
    <row r="2036" spans="19:19" x14ac:dyDescent="0.25">
      <c r="S2036" s="20"/>
    </row>
    <row r="2037" spans="19:19" x14ac:dyDescent="0.25">
      <c r="S2037" s="20"/>
    </row>
    <row r="2038" spans="19:19" x14ac:dyDescent="0.25">
      <c r="S2038" s="20"/>
    </row>
    <row r="2039" spans="19:19" x14ac:dyDescent="0.25">
      <c r="S2039" s="20"/>
    </row>
    <row r="2040" spans="19:19" x14ac:dyDescent="0.25">
      <c r="S2040" s="20"/>
    </row>
    <row r="2041" spans="19:19" x14ac:dyDescent="0.25">
      <c r="S2041" s="20"/>
    </row>
    <row r="2042" spans="19:19" x14ac:dyDescent="0.25">
      <c r="S2042" s="20"/>
    </row>
    <row r="2043" spans="19:19" x14ac:dyDescent="0.25">
      <c r="S2043" s="20"/>
    </row>
    <row r="2044" spans="19:19" x14ac:dyDescent="0.25">
      <c r="S2044" s="20"/>
    </row>
    <row r="2045" spans="19:19" x14ac:dyDescent="0.25">
      <c r="S2045" s="20"/>
    </row>
    <row r="2046" spans="19:19" x14ac:dyDescent="0.25">
      <c r="S2046" s="20"/>
    </row>
    <row r="2047" spans="19:19" x14ac:dyDescent="0.25">
      <c r="S2047" s="20"/>
    </row>
    <row r="2048" spans="19:19" x14ac:dyDescent="0.25">
      <c r="S2048" s="20"/>
    </row>
    <row r="2049" spans="19:19" x14ac:dyDescent="0.25">
      <c r="S2049" s="20"/>
    </row>
    <row r="2050" spans="19:19" x14ac:dyDescent="0.25">
      <c r="S2050" s="20"/>
    </row>
    <row r="2051" spans="19:19" x14ac:dyDescent="0.25">
      <c r="S2051" s="20"/>
    </row>
    <row r="2052" spans="19:19" x14ac:dyDescent="0.25">
      <c r="S2052" s="20"/>
    </row>
    <row r="2053" spans="19:19" x14ac:dyDescent="0.25">
      <c r="S2053" s="20"/>
    </row>
    <row r="2054" spans="19:19" x14ac:dyDescent="0.25">
      <c r="S2054" s="20"/>
    </row>
    <row r="2055" spans="19:19" x14ac:dyDescent="0.25">
      <c r="S2055" s="20"/>
    </row>
    <row r="2056" spans="19:19" x14ac:dyDescent="0.25">
      <c r="S2056" s="20"/>
    </row>
    <row r="2057" spans="19:19" x14ac:dyDescent="0.25">
      <c r="S2057" s="20"/>
    </row>
    <row r="2058" spans="19:19" x14ac:dyDescent="0.25">
      <c r="S2058" s="20"/>
    </row>
    <row r="2059" spans="19:19" x14ac:dyDescent="0.25">
      <c r="S2059" s="20"/>
    </row>
    <row r="2060" spans="19:19" x14ac:dyDescent="0.25">
      <c r="S2060" s="20"/>
    </row>
    <row r="2061" spans="19:19" x14ac:dyDescent="0.25">
      <c r="S2061" s="20"/>
    </row>
    <row r="2062" spans="19:19" x14ac:dyDescent="0.25">
      <c r="S2062" s="20"/>
    </row>
    <row r="2063" spans="19:19" x14ac:dyDescent="0.25">
      <c r="S2063" s="20"/>
    </row>
    <row r="2064" spans="19:19" x14ac:dyDescent="0.25">
      <c r="S2064" s="20"/>
    </row>
    <row r="2065" spans="19:19" x14ac:dyDescent="0.25">
      <c r="S2065" s="20"/>
    </row>
    <row r="2066" spans="19:19" x14ac:dyDescent="0.25">
      <c r="S2066" s="20"/>
    </row>
    <row r="2067" spans="19:19" x14ac:dyDescent="0.25">
      <c r="S2067" s="20"/>
    </row>
    <row r="2068" spans="19:19" x14ac:dyDescent="0.25">
      <c r="S2068" s="20"/>
    </row>
    <row r="2069" spans="19:19" x14ac:dyDescent="0.25">
      <c r="S2069" s="20"/>
    </row>
    <row r="2070" spans="19:19" x14ac:dyDescent="0.25">
      <c r="S2070" s="20"/>
    </row>
    <row r="2071" spans="19:19" x14ac:dyDescent="0.25">
      <c r="S2071" s="20"/>
    </row>
    <row r="2072" spans="19:19" x14ac:dyDescent="0.25">
      <c r="S2072" s="20"/>
    </row>
    <row r="2073" spans="19:19" x14ac:dyDescent="0.25">
      <c r="S2073" s="20"/>
    </row>
    <row r="2074" spans="19:19" x14ac:dyDescent="0.25">
      <c r="S2074" s="20"/>
    </row>
    <row r="2075" spans="19:19" x14ac:dyDescent="0.25">
      <c r="S2075" s="20"/>
    </row>
    <row r="2076" spans="19:19" x14ac:dyDescent="0.25">
      <c r="S2076" s="20"/>
    </row>
    <row r="2077" spans="19:19" x14ac:dyDescent="0.25">
      <c r="S2077" s="20"/>
    </row>
    <row r="2078" spans="19:19" x14ac:dyDescent="0.25">
      <c r="S2078" s="20"/>
    </row>
    <row r="2079" spans="19:19" x14ac:dyDescent="0.25">
      <c r="S2079" s="20"/>
    </row>
    <row r="2080" spans="19:19" x14ac:dyDescent="0.25">
      <c r="S2080" s="20"/>
    </row>
    <row r="2081" spans="19:19" x14ac:dyDescent="0.25">
      <c r="S2081" s="20"/>
    </row>
    <row r="2082" spans="19:19" x14ac:dyDescent="0.25">
      <c r="S2082" s="20"/>
    </row>
    <row r="2083" spans="19:19" x14ac:dyDescent="0.25">
      <c r="S2083" s="20"/>
    </row>
    <row r="2084" spans="19:19" x14ac:dyDescent="0.25">
      <c r="S2084" s="20"/>
    </row>
    <row r="2085" spans="19:19" x14ac:dyDescent="0.25">
      <c r="S2085" s="20"/>
    </row>
    <row r="2086" spans="19:19" x14ac:dyDescent="0.25">
      <c r="S2086" s="20"/>
    </row>
    <row r="2087" spans="19:19" x14ac:dyDescent="0.25">
      <c r="S2087" s="20"/>
    </row>
    <row r="2088" spans="19:19" x14ac:dyDescent="0.25">
      <c r="S2088" s="20"/>
    </row>
    <row r="2089" spans="19:19" x14ac:dyDescent="0.25">
      <c r="S2089" s="20"/>
    </row>
    <row r="2090" spans="19:19" x14ac:dyDescent="0.25">
      <c r="S2090" s="20"/>
    </row>
    <row r="2091" spans="19:19" x14ac:dyDescent="0.25">
      <c r="S2091" s="20"/>
    </row>
    <row r="2092" spans="19:19" x14ac:dyDescent="0.25">
      <c r="S2092" s="20"/>
    </row>
    <row r="2093" spans="19:19" x14ac:dyDescent="0.25">
      <c r="S2093" s="20"/>
    </row>
    <row r="2094" spans="19:19" x14ac:dyDescent="0.25">
      <c r="S2094" s="20"/>
    </row>
    <row r="2095" spans="19:19" x14ac:dyDescent="0.25">
      <c r="S2095" s="20"/>
    </row>
    <row r="2096" spans="19:19" x14ac:dyDescent="0.25">
      <c r="S2096" s="20"/>
    </row>
    <row r="2097" spans="19:19" x14ac:dyDescent="0.25">
      <c r="S2097" s="20"/>
    </row>
    <row r="2098" spans="19:19" x14ac:dyDescent="0.25">
      <c r="S2098" s="20"/>
    </row>
    <row r="2099" spans="19:19" x14ac:dyDescent="0.25">
      <c r="S2099" s="20"/>
    </row>
    <row r="2100" spans="19:19" x14ac:dyDescent="0.25">
      <c r="S2100" s="20"/>
    </row>
    <row r="2101" spans="19:19" x14ac:dyDescent="0.25">
      <c r="S2101" s="20"/>
    </row>
    <row r="2102" spans="19:19" x14ac:dyDescent="0.25">
      <c r="S2102" s="20"/>
    </row>
    <row r="2103" spans="19:19" x14ac:dyDescent="0.25">
      <c r="S2103" s="20"/>
    </row>
    <row r="2104" spans="19:19" x14ac:dyDescent="0.25">
      <c r="S2104" s="20"/>
    </row>
    <row r="2105" spans="19:19" x14ac:dyDescent="0.25">
      <c r="S2105" s="20"/>
    </row>
    <row r="2106" spans="19:19" x14ac:dyDescent="0.25">
      <c r="S2106" s="20"/>
    </row>
    <row r="2107" spans="19:19" x14ac:dyDescent="0.25">
      <c r="S2107" s="20"/>
    </row>
    <row r="2108" spans="19:19" x14ac:dyDescent="0.25">
      <c r="S2108" s="20"/>
    </row>
    <row r="2109" spans="19:19" x14ac:dyDescent="0.25">
      <c r="S2109" s="20"/>
    </row>
    <row r="2110" spans="19:19" x14ac:dyDescent="0.25">
      <c r="S2110" s="20"/>
    </row>
    <row r="2111" spans="19:19" x14ac:dyDescent="0.25">
      <c r="S2111" s="20"/>
    </row>
    <row r="2112" spans="19:19" x14ac:dyDescent="0.25">
      <c r="S2112" s="20"/>
    </row>
    <row r="2113" spans="19:19" x14ac:dyDescent="0.25">
      <c r="S2113" s="20"/>
    </row>
    <row r="2114" spans="19:19" x14ac:dyDescent="0.25">
      <c r="S2114" s="20"/>
    </row>
    <row r="2115" spans="19:19" x14ac:dyDescent="0.25">
      <c r="S2115" s="20"/>
    </row>
    <row r="2116" spans="19:19" x14ac:dyDescent="0.25">
      <c r="S2116" s="20"/>
    </row>
    <row r="2117" spans="19:19" x14ac:dyDescent="0.25">
      <c r="S2117" s="20"/>
    </row>
    <row r="2118" spans="19:19" x14ac:dyDescent="0.25">
      <c r="S2118" s="20"/>
    </row>
    <row r="2119" spans="19:19" x14ac:dyDescent="0.25">
      <c r="S2119" s="20"/>
    </row>
    <row r="2120" spans="19:19" x14ac:dyDescent="0.25">
      <c r="S2120" s="20"/>
    </row>
    <row r="2121" spans="19:19" x14ac:dyDescent="0.25">
      <c r="S2121" s="20"/>
    </row>
    <row r="2122" spans="19:19" x14ac:dyDescent="0.25">
      <c r="S2122" s="20"/>
    </row>
    <row r="2123" spans="19:19" x14ac:dyDescent="0.25">
      <c r="S2123" s="20"/>
    </row>
    <row r="2124" spans="19:19" x14ac:dyDescent="0.25">
      <c r="S2124" s="20"/>
    </row>
    <row r="2125" spans="19:19" x14ac:dyDescent="0.25">
      <c r="S2125" s="20"/>
    </row>
    <row r="2126" spans="19:19" x14ac:dyDescent="0.25">
      <c r="S2126" s="20"/>
    </row>
    <row r="2127" spans="19:19" x14ac:dyDescent="0.25">
      <c r="S2127" s="20"/>
    </row>
    <row r="2128" spans="19:19" x14ac:dyDescent="0.25">
      <c r="S2128" s="20"/>
    </row>
    <row r="2129" spans="19:19" x14ac:dyDescent="0.25">
      <c r="S2129" s="20"/>
    </row>
    <row r="2130" spans="19:19" x14ac:dyDescent="0.25">
      <c r="S2130" s="20"/>
    </row>
    <row r="2131" spans="19:19" x14ac:dyDescent="0.25">
      <c r="S2131" s="20"/>
    </row>
    <row r="2132" spans="19:19" x14ac:dyDescent="0.25">
      <c r="S2132" s="20"/>
    </row>
    <row r="2133" spans="19:19" x14ac:dyDescent="0.25">
      <c r="S2133" s="20"/>
    </row>
    <row r="2134" spans="19:19" x14ac:dyDescent="0.25">
      <c r="S2134" s="20"/>
    </row>
    <row r="2135" spans="19:19" x14ac:dyDescent="0.25">
      <c r="S2135" s="20"/>
    </row>
    <row r="2136" spans="19:19" x14ac:dyDescent="0.25">
      <c r="S2136" s="20"/>
    </row>
    <row r="2137" spans="19:19" x14ac:dyDescent="0.25">
      <c r="S2137" s="20"/>
    </row>
    <row r="2138" spans="19:19" x14ac:dyDescent="0.25">
      <c r="S2138" s="20"/>
    </row>
    <row r="2139" spans="19:19" x14ac:dyDescent="0.25">
      <c r="S2139" s="20"/>
    </row>
    <row r="2140" spans="19:19" x14ac:dyDescent="0.25">
      <c r="S2140" s="20"/>
    </row>
    <row r="2141" spans="19:19" x14ac:dyDescent="0.25">
      <c r="S2141" s="20"/>
    </row>
    <row r="2142" spans="19:19" x14ac:dyDescent="0.25">
      <c r="S2142" s="20"/>
    </row>
    <row r="2143" spans="19:19" x14ac:dyDescent="0.25">
      <c r="S2143" s="20"/>
    </row>
    <row r="2144" spans="19:19" x14ac:dyDescent="0.25">
      <c r="S2144" s="20"/>
    </row>
    <row r="2145" spans="19:19" x14ac:dyDescent="0.25">
      <c r="S2145" s="20"/>
    </row>
    <row r="2146" spans="19:19" x14ac:dyDescent="0.25">
      <c r="S2146" s="20"/>
    </row>
    <row r="2147" spans="19:19" x14ac:dyDescent="0.25">
      <c r="S2147" s="20"/>
    </row>
    <row r="2148" spans="19:19" x14ac:dyDescent="0.25">
      <c r="S2148" s="20"/>
    </row>
    <row r="2149" spans="19:19" x14ac:dyDescent="0.25">
      <c r="S2149" s="20"/>
    </row>
    <row r="2150" spans="19:19" x14ac:dyDescent="0.25">
      <c r="S2150" s="20"/>
    </row>
    <row r="2151" spans="19:19" x14ac:dyDescent="0.25">
      <c r="S2151" s="20"/>
    </row>
    <row r="2152" spans="19:19" x14ac:dyDescent="0.25">
      <c r="S2152" s="20"/>
    </row>
    <row r="2153" spans="19:19" x14ac:dyDescent="0.25">
      <c r="S2153" s="20"/>
    </row>
    <row r="2154" spans="19:19" x14ac:dyDescent="0.25">
      <c r="S2154" s="20"/>
    </row>
    <row r="2155" spans="19:19" x14ac:dyDescent="0.25">
      <c r="S2155" s="20"/>
    </row>
    <row r="2156" spans="19:19" x14ac:dyDescent="0.25">
      <c r="S2156" s="20"/>
    </row>
    <row r="2157" spans="19:19" x14ac:dyDescent="0.25">
      <c r="S2157" s="20"/>
    </row>
    <row r="2158" spans="19:19" x14ac:dyDescent="0.25">
      <c r="S2158" s="20"/>
    </row>
    <row r="2159" spans="19:19" x14ac:dyDescent="0.25">
      <c r="S2159" s="20"/>
    </row>
    <row r="2160" spans="19:19" x14ac:dyDescent="0.25">
      <c r="S2160" s="20"/>
    </row>
    <row r="2161" spans="19:19" x14ac:dyDescent="0.25">
      <c r="S2161" s="20"/>
    </row>
    <row r="2162" spans="19:19" x14ac:dyDescent="0.25">
      <c r="S2162" s="20"/>
    </row>
    <row r="2163" spans="19:19" x14ac:dyDescent="0.25">
      <c r="S2163" s="20"/>
    </row>
    <row r="2164" spans="19:19" x14ac:dyDescent="0.25">
      <c r="S2164" s="20"/>
    </row>
    <row r="2165" spans="19:19" x14ac:dyDescent="0.25">
      <c r="S2165" s="20"/>
    </row>
    <row r="2166" spans="19:19" x14ac:dyDescent="0.25">
      <c r="S2166" s="20"/>
    </row>
    <row r="2167" spans="19:19" x14ac:dyDescent="0.25">
      <c r="S2167" s="20"/>
    </row>
    <row r="2168" spans="19:19" x14ac:dyDescent="0.25">
      <c r="S2168" s="20"/>
    </row>
    <row r="2169" spans="19:19" x14ac:dyDescent="0.25">
      <c r="S2169" s="20"/>
    </row>
    <row r="2170" spans="19:19" x14ac:dyDescent="0.25">
      <c r="S2170" s="20"/>
    </row>
    <row r="2171" spans="19:19" x14ac:dyDescent="0.25">
      <c r="S2171" s="20"/>
    </row>
    <row r="2172" spans="19:19" x14ac:dyDescent="0.25">
      <c r="S2172" s="20"/>
    </row>
    <row r="2173" spans="19:19" x14ac:dyDescent="0.25">
      <c r="S2173" s="20"/>
    </row>
    <row r="2174" spans="19:19" x14ac:dyDescent="0.25">
      <c r="S2174" s="20"/>
    </row>
    <row r="2175" spans="19:19" x14ac:dyDescent="0.25">
      <c r="S2175" s="20"/>
    </row>
    <row r="2176" spans="19:19" x14ac:dyDescent="0.25">
      <c r="S2176" s="20"/>
    </row>
    <row r="2177" spans="19:19" x14ac:dyDescent="0.25">
      <c r="S2177" s="20"/>
    </row>
    <row r="2178" spans="19:19" x14ac:dyDescent="0.25">
      <c r="S2178" s="20"/>
    </row>
    <row r="2179" spans="19:19" x14ac:dyDescent="0.25">
      <c r="S2179" s="20"/>
    </row>
    <row r="2180" spans="19:19" x14ac:dyDescent="0.25">
      <c r="S2180" s="20"/>
    </row>
    <row r="2181" spans="19:19" x14ac:dyDescent="0.25">
      <c r="S2181" s="20"/>
    </row>
    <row r="2182" spans="19:19" x14ac:dyDescent="0.25">
      <c r="S2182" s="20"/>
    </row>
    <row r="2183" spans="19:19" x14ac:dyDescent="0.25">
      <c r="S2183" s="20"/>
    </row>
    <row r="2184" spans="19:19" x14ac:dyDescent="0.25">
      <c r="S2184" s="20"/>
    </row>
    <row r="2185" spans="19:19" x14ac:dyDescent="0.25">
      <c r="S2185" s="20"/>
    </row>
    <row r="2186" spans="19:19" x14ac:dyDescent="0.25">
      <c r="S2186" s="20"/>
    </row>
    <row r="2187" spans="19:19" x14ac:dyDescent="0.25">
      <c r="S2187" s="20"/>
    </row>
    <row r="2188" spans="19:19" x14ac:dyDescent="0.25">
      <c r="S2188" s="20"/>
    </row>
    <row r="2189" spans="19:19" x14ac:dyDescent="0.25">
      <c r="S2189" s="20"/>
    </row>
    <row r="2190" spans="19:19" x14ac:dyDescent="0.25">
      <c r="S2190" s="20"/>
    </row>
    <row r="2191" spans="19:19" x14ac:dyDescent="0.25">
      <c r="S2191" s="20"/>
    </row>
    <row r="2192" spans="19:19" x14ac:dyDescent="0.25">
      <c r="S2192" s="20"/>
    </row>
    <row r="2193" spans="19:19" x14ac:dyDescent="0.25">
      <c r="S2193" s="20"/>
    </row>
    <row r="2194" spans="19:19" x14ac:dyDescent="0.25">
      <c r="S2194" s="20"/>
    </row>
    <row r="2195" spans="19:19" x14ac:dyDescent="0.25">
      <c r="S2195" s="20"/>
    </row>
    <row r="2196" spans="19:19" x14ac:dyDescent="0.25">
      <c r="S2196" s="20"/>
    </row>
    <row r="2197" spans="19:19" x14ac:dyDescent="0.25">
      <c r="S2197" s="20"/>
    </row>
    <row r="2198" spans="19:19" x14ac:dyDescent="0.25">
      <c r="S2198" s="20"/>
    </row>
    <row r="2199" spans="19:19" x14ac:dyDescent="0.25">
      <c r="S2199" s="20"/>
    </row>
    <row r="2200" spans="19:19" x14ac:dyDescent="0.25">
      <c r="S2200" s="20"/>
    </row>
    <row r="2201" spans="19:19" x14ac:dyDescent="0.25">
      <c r="S2201" s="20"/>
    </row>
    <row r="2202" spans="19:19" x14ac:dyDescent="0.25">
      <c r="S2202" s="20"/>
    </row>
    <row r="2203" spans="19:19" x14ac:dyDescent="0.25">
      <c r="S2203" s="20"/>
    </row>
    <row r="2204" spans="19:19" x14ac:dyDescent="0.25">
      <c r="S2204" s="20"/>
    </row>
    <row r="2205" spans="19:19" x14ac:dyDescent="0.25">
      <c r="S2205" s="20"/>
    </row>
    <row r="2206" spans="19:19" x14ac:dyDescent="0.25">
      <c r="S2206" s="20"/>
    </row>
    <row r="2207" spans="19:19" x14ac:dyDescent="0.25">
      <c r="S2207" s="20"/>
    </row>
    <row r="2208" spans="19:19" x14ac:dyDescent="0.25">
      <c r="S2208" s="20"/>
    </row>
    <row r="2209" spans="19:19" x14ac:dyDescent="0.25">
      <c r="S2209" s="20"/>
    </row>
    <row r="2210" spans="19:19" x14ac:dyDescent="0.25">
      <c r="S2210" s="20"/>
    </row>
    <row r="2211" spans="19:19" x14ac:dyDescent="0.25">
      <c r="S2211" s="20"/>
    </row>
    <row r="2212" spans="19:19" x14ac:dyDescent="0.25">
      <c r="S2212" s="20"/>
    </row>
    <row r="2213" spans="19:19" x14ac:dyDescent="0.25">
      <c r="S2213" s="20"/>
    </row>
    <row r="2214" spans="19:19" x14ac:dyDescent="0.25">
      <c r="S2214" s="20"/>
    </row>
    <row r="2215" spans="19:19" x14ac:dyDescent="0.25">
      <c r="S2215" s="20"/>
    </row>
    <row r="2216" spans="19:19" x14ac:dyDescent="0.25">
      <c r="S2216" s="20"/>
    </row>
    <row r="2217" spans="19:19" x14ac:dyDescent="0.25">
      <c r="S2217" s="20"/>
    </row>
    <row r="2218" spans="19:19" x14ac:dyDescent="0.25">
      <c r="S2218" s="20"/>
    </row>
    <row r="2219" spans="19:19" x14ac:dyDescent="0.25">
      <c r="S2219" s="20"/>
    </row>
    <row r="2220" spans="19:19" x14ac:dyDescent="0.25">
      <c r="S2220" s="20"/>
    </row>
    <row r="2221" spans="19:19" x14ac:dyDescent="0.25">
      <c r="S2221" s="20"/>
    </row>
    <row r="2222" spans="19:19" x14ac:dyDescent="0.25">
      <c r="S2222" s="20"/>
    </row>
    <row r="2223" spans="19:19" x14ac:dyDescent="0.25">
      <c r="S2223" s="20"/>
    </row>
    <row r="2224" spans="19:19" x14ac:dyDescent="0.25">
      <c r="S2224" s="20"/>
    </row>
    <row r="2225" spans="19:19" x14ac:dyDescent="0.25">
      <c r="S2225" s="20"/>
    </row>
    <row r="2226" spans="19:19" x14ac:dyDescent="0.25">
      <c r="S2226" s="20"/>
    </row>
    <row r="2227" spans="19:19" x14ac:dyDescent="0.25">
      <c r="S2227" s="20"/>
    </row>
    <row r="2228" spans="19:19" x14ac:dyDescent="0.25">
      <c r="S2228" s="20"/>
    </row>
    <row r="2229" spans="19:19" x14ac:dyDescent="0.25">
      <c r="S2229" s="20"/>
    </row>
    <row r="2230" spans="19:19" x14ac:dyDescent="0.25">
      <c r="S2230" s="20"/>
    </row>
    <row r="2231" spans="19:19" x14ac:dyDescent="0.25">
      <c r="S2231" s="20"/>
    </row>
    <row r="2232" spans="19:19" x14ac:dyDescent="0.25">
      <c r="S2232" s="20"/>
    </row>
    <row r="2233" spans="19:19" x14ac:dyDescent="0.25">
      <c r="S2233" s="20"/>
    </row>
    <row r="2234" spans="19:19" x14ac:dyDescent="0.25">
      <c r="S2234" s="20"/>
    </row>
    <row r="2235" spans="19:19" x14ac:dyDescent="0.25">
      <c r="S2235" s="20"/>
    </row>
    <row r="2236" spans="19:19" x14ac:dyDescent="0.25">
      <c r="S2236" s="20"/>
    </row>
    <row r="2237" spans="19:19" x14ac:dyDescent="0.25">
      <c r="S2237" s="20"/>
    </row>
    <row r="2238" spans="19:19" x14ac:dyDescent="0.25">
      <c r="S2238" s="20"/>
    </row>
    <row r="2239" spans="19:19" x14ac:dyDescent="0.25">
      <c r="S2239" s="20"/>
    </row>
    <row r="2240" spans="19:19" x14ac:dyDescent="0.25">
      <c r="S2240" s="20"/>
    </row>
    <row r="2241" spans="19:19" x14ac:dyDescent="0.25">
      <c r="S2241" s="20"/>
    </row>
    <row r="2242" spans="19:19" x14ac:dyDescent="0.25">
      <c r="S2242" s="20"/>
    </row>
    <row r="2243" spans="19:19" x14ac:dyDescent="0.25">
      <c r="S2243" s="20"/>
    </row>
    <row r="2244" spans="19:19" x14ac:dyDescent="0.25">
      <c r="S2244" s="20"/>
    </row>
    <row r="2245" spans="19:19" x14ac:dyDescent="0.25">
      <c r="S2245" s="20"/>
    </row>
    <row r="2246" spans="19:19" x14ac:dyDescent="0.25">
      <c r="S2246" s="20"/>
    </row>
    <row r="2247" spans="19:19" x14ac:dyDescent="0.25">
      <c r="S2247" s="20"/>
    </row>
    <row r="2248" spans="19:19" x14ac:dyDescent="0.25">
      <c r="S2248" s="20"/>
    </row>
    <row r="2249" spans="19:19" x14ac:dyDescent="0.25">
      <c r="S2249" s="20"/>
    </row>
    <row r="2250" spans="19:19" x14ac:dyDescent="0.25">
      <c r="S2250" s="20"/>
    </row>
    <row r="2251" spans="19:19" x14ac:dyDescent="0.25">
      <c r="S2251" s="20"/>
    </row>
    <row r="2252" spans="19:19" x14ac:dyDescent="0.25">
      <c r="S2252" s="20"/>
    </row>
    <row r="2253" spans="19:19" x14ac:dyDescent="0.25">
      <c r="S2253" s="20"/>
    </row>
    <row r="2254" spans="19:19" x14ac:dyDescent="0.25">
      <c r="S2254" s="20"/>
    </row>
    <row r="2255" spans="19:19" x14ac:dyDescent="0.25">
      <c r="S2255" s="20"/>
    </row>
    <row r="2256" spans="19:19" x14ac:dyDescent="0.25">
      <c r="S2256" s="20"/>
    </row>
    <row r="2257" spans="19:19" x14ac:dyDescent="0.25">
      <c r="S2257" s="20"/>
    </row>
    <row r="2258" spans="19:19" x14ac:dyDescent="0.25">
      <c r="S2258" s="20"/>
    </row>
    <row r="2259" spans="19:19" x14ac:dyDescent="0.25">
      <c r="S2259" s="20"/>
    </row>
    <row r="2260" spans="19:19" x14ac:dyDescent="0.25">
      <c r="S2260" s="20"/>
    </row>
    <row r="2261" spans="19:19" x14ac:dyDescent="0.25">
      <c r="S2261" s="20"/>
    </row>
    <row r="2262" spans="19:19" x14ac:dyDescent="0.25">
      <c r="S2262" s="20"/>
    </row>
    <row r="2263" spans="19:19" x14ac:dyDescent="0.25">
      <c r="S2263" s="20"/>
    </row>
    <row r="2264" spans="19:19" x14ac:dyDescent="0.25">
      <c r="S2264" s="20"/>
    </row>
    <row r="2265" spans="19:19" x14ac:dyDescent="0.25">
      <c r="S2265" s="20"/>
    </row>
    <row r="2266" spans="19:19" x14ac:dyDescent="0.25">
      <c r="S2266" s="20"/>
    </row>
    <row r="2267" spans="19:19" x14ac:dyDescent="0.25">
      <c r="S2267" s="20"/>
    </row>
    <row r="2268" spans="19:19" x14ac:dyDescent="0.25">
      <c r="S2268" s="20"/>
    </row>
    <row r="2269" spans="19:19" x14ac:dyDescent="0.25">
      <c r="S2269" s="20"/>
    </row>
    <row r="2270" spans="19:19" x14ac:dyDescent="0.25">
      <c r="S2270" s="20"/>
    </row>
    <row r="2271" spans="19:19" x14ac:dyDescent="0.25">
      <c r="S2271" s="20"/>
    </row>
    <row r="2272" spans="19:19" x14ac:dyDescent="0.25">
      <c r="S2272" s="20"/>
    </row>
    <row r="2273" spans="19:19" x14ac:dyDescent="0.25">
      <c r="S2273" s="20"/>
    </row>
    <row r="2274" spans="19:19" x14ac:dyDescent="0.25">
      <c r="S2274" s="20"/>
    </row>
    <row r="2275" spans="19:19" x14ac:dyDescent="0.25">
      <c r="S2275" s="20"/>
    </row>
    <row r="2276" spans="19:19" x14ac:dyDescent="0.25">
      <c r="S2276" s="20"/>
    </row>
    <row r="2277" spans="19:19" x14ac:dyDescent="0.25">
      <c r="S2277" s="20"/>
    </row>
    <row r="2278" spans="19:19" x14ac:dyDescent="0.25">
      <c r="S2278" s="20"/>
    </row>
    <row r="2279" spans="19:19" x14ac:dyDescent="0.25">
      <c r="S2279" s="20"/>
    </row>
    <row r="2280" spans="19:19" x14ac:dyDescent="0.25">
      <c r="S2280" s="20"/>
    </row>
    <row r="2281" spans="19:19" x14ac:dyDescent="0.25">
      <c r="S2281" s="20"/>
    </row>
    <row r="2282" spans="19:19" x14ac:dyDescent="0.25">
      <c r="S2282" s="20"/>
    </row>
    <row r="2283" spans="19:19" x14ac:dyDescent="0.25">
      <c r="S2283" s="20"/>
    </row>
    <row r="2284" spans="19:19" x14ac:dyDescent="0.25">
      <c r="S2284" s="20"/>
    </row>
    <row r="2285" spans="19:19" x14ac:dyDescent="0.25">
      <c r="S2285" s="20"/>
    </row>
    <row r="2286" spans="19:19" x14ac:dyDescent="0.25">
      <c r="S2286" s="20"/>
    </row>
    <row r="2287" spans="19:19" x14ac:dyDescent="0.25">
      <c r="S2287" s="20"/>
    </row>
    <row r="2288" spans="19:19" x14ac:dyDescent="0.25">
      <c r="S2288" s="20"/>
    </row>
    <row r="2289" spans="19:19" x14ac:dyDescent="0.25">
      <c r="S2289" s="20"/>
    </row>
    <row r="2290" spans="19:19" x14ac:dyDescent="0.25">
      <c r="S2290" s="20"/>
    </row>
    <row r="2291" spans="19:19" x14ac:dyDescent="0.25">
      <c r="S2291" s="20"/>
    </row>
    <row r="2292" spans="19:19" x14ac:dyDescent="0.25">
      <c r="S2292" s="20"/>
    </row>
    <row r="2293" spans="19:19" x14ac:dyDescent="0.25">
      <c r="S2293" s="20"/>
    </row>
    <row r="2294" spans="19:19" x14ac:dyDescent="0.25">
      <c r="S2294" s="20"/>
    </row>
    <row r="2295" spans="19:19" x14ac:dyDescent="0.25">
      <c r="S2295" s="20"/>
    </row>
    <row r="2296" spans="19:19" x14ac:dyDescent="0.25">
      <c r="S2296" s="20"/>
    </row>
    <row r="2297" spans="19:19" x14ac:dyDescent="0.25">
      <c r="S2297" s="20"/>
    </row>
    <row r="2298" spans="19:19" x14ac:dyDescent="0.25">
      <c r="S2298" s="20"/>
    </row>
    <row r="2299" spans="19:19" x14ac:dyDescent="0.25">
      <c r="S2299" s="20"/>
    </row>
    <row r="2300" spans="19:19" x14ac:dyDescent="0.25">
      <c r="S2300" s="20"/>
    </row>
    <row r="2301" spans="19:19" x14ac:dyDescent="0.25">
      <c r="S2301" s="20"/>
    </row>
    <row r="2302" spans="19:19" x14ac:dyDescent="0.25">
      <c r="S2302" s="20"/>
    </row>
    <row r="2303" spans="19:19" x14ac:dyDescent="0.25">
      <c r="S2303" s="20"/>
    </row>
    <row r="2304" spans="19:19" x14ac:dyDescent="0.25">
      <c r="S2304" s="20"/>
    </row>
    <row r="2305" spans="19:19" x14ac:dyDescent="0.25">
      <c r="S2305" s="20"/>
    </row>
    <row r="2306" spans="19:19" x14ac:dyDescent="0.25">
      <c r="S2306" s="20"/>
    </row>
    <row r="2307" spans="19:19" x14ac:dyDescent="0.25">
      <c r="S2307" s="20"/>
    </row>
    <row r="2308" spans="19:19" x14ac:dyDescent="0.25">
      <c r="S2308" s="20"/>
    </row>
    <row r="2309" spans="19:19" x14ac:dyDescent="0.25">
      <c r="S2309" s="20"/>
    </row>
    <row r="2310" spans="19:19" x14ac:dyDescent="0.25">
      <c r="S2310" s="20"/>
    </row>
    <row r="2311" spans="19:19" x14ac:dyDescent="0.25">
      <c r="S2311" s="20"/>
    </row>
    <row r="2312" spans="19:19" x14ac:dyDescent="0.25">
      <c r="S2312" s="20"/>
    </row>
    <row r="2313" spans="19:19" x14ac:dyDescent="0.25">
      <c r="S2313" s="20"/>
    </row>
    <row r="2314" spans="19:19" x14ac:dyDescent="0.25">
      <c r="S2314" s="20"/>
    </row>
    <row r="2315" spans="19:19" x14ac:dyDescent="0.25">
      <c r="S2315" s="20"/>
    </row>
    <row r="2316" spans="19:19" x14ac:dyDescent="0.25">
      <c r="S2316" s="20"/>
    </row>
    <row r="2317" spans="19:19" x14ac:dyDescent="0.25">
      <c r="S2317" s="20"/>
    </row>
    <row r="2318" spans="19:19" x14ac:dyDescent="0.25">
      <c r="S2318" s="20"/>
    </row>
    <row r="2319" spans="19:19" x14ac:dyDescent="0.25">
      <c r="S2319" s="20"/>
    </row>
    <row r="2320" spans="19:19" x14ac:dyDescent="0.25">
      <c r="S2320" s="20"/>
    </row>
    <row r="2321" spans="19:19" x14ac:dyDescent="0.25">
      <c r="S2321" s="20"/>
    </row>
    <row r="2322" spans="19:19" x14ac:dyDescent="0.25">
      <c r="S2322" s="20"/>
    </row>
    <row r="2323" spans="19:19" x14ac:dyDescent="0.25">
      <c r="S2323" s="20"/>
    </row>
    <row r="2324" spans="19:19" x14ac:dyDescent="0.25">
      <c r="S2324" s="20"/>
    </row>
    <row r="2325" spans="19:19" x14ac:dyDescent="0.25">
      <c r="S2325" s="20"/>
    </row>
    <row r="2326" spans="19:19" x14ac:dyDescent="0.25">
      <c r="S2326" s="20"/>
    </row>
    <row r="2327" spans="19:19" x14ac:dyDescent="0.25">
      <c r="S2327" s="20"/>
    </row>
    <row r="2328" spans="19:19" x14ac:dyDescent="0.25">
      <c r="S2328" s="20"/>
    </row>
    <row r="2329" spans="19:19" x14ac:dyDescent="0.25">
      <c r="S2329" s="20"/>
    </row>
    <row r="2330" spans="19:19" x14ac:dyDescent="0.25">
      <c r="S2330" s="20"/>
    </row>
    <row r="2331" spans="19:19" x14ac:dyDescent="0.25">
      <c r="S2331" s="20"/>
    </row>
    <row r="2332" spans="19:19" x14ac:dyDescent="0.25">
      <c r="S2332" s="20"/>
    </row>
    <row r="2333" spans="19:19" x14ac:dyDescent="0.25">
      <c r="S2333" s="20"/>
    </row>
    <row r="2334" spans="19:19" x14ac:dyDescent="0.25">
      <c r="S2334" s="20"/>
    </row>
    <row r="2335" spans="19:19" x14ac:dyDescent="0.25">
      <c r="S2335" s="20"/>
    </row>
    <row r="2336" spans="19:19" x14ac:dyDescent="0.25">
      <c r="S2336" s="20"/>
    </row>
    <row r="2337" spans="19:19" x14ac:dyDescent="0.25">
      <c r="S2337" s="20"/>
    </row>
    <row r="2338" spans="19:19" x14ac:dyDescent="0.25">
      <c r="S2338" s="20"/>
    </row>
    <row r="2339" spans="19:19" x14ac:dyDescent="0.25">
      <c r="S2339" s="20"/>
    </row>
    <row r="2340" spans="19:19" x14ac:dyDescent="0.25">
      <c r="S2340" s="20"/>
    </row>
    <row r="2341" spans="19:19" x14ac:dyDescent="0.25">
      <c r="S2341" s="20"/>
    </row>
    <row r="2342" spans="19:19" x14ac:dyDescent="0.25">
      <c r="S2342" s="20"/>
    </row>
    <row r="2343" spans="19:19" x14ac:dyDescent="0.25">
      <c r="S2343" s="20"/>
    </row>
    <row r="2344" spans="19:19" x14ac:dyDescent="0.25">
      <c r="S2344" s="20"/>
    </row>
    <row r="2345" spans="19:19" x14ac:dyDescent="0.25">
      <c r="S2345" s="20"/>
    </row>
    <row r="2346" spans="19:19" x14ac:dyDescent="0.25">
      <c r="S2346" s="20"/>
    </row>
    <row r="2347" spans="19:19" x14ac:dyDescent="0.25">
      <c r="S2347" s="20"/>
    </row>
    <row r="2348" spans="19:19" x14ac:dyDescent="0.25">
      <c r="S2348" s="20"/>
    </row>
    <row r="2349" spans="19:19" x14ac:dyDescent="0.25">
      <c r="S2349" s="20"/>
    </row>
    <row r="2350" spans="19:19" x14ac:dyDescent="0.25">
      <c r="S2350" s="20"/>
    </row>
    <row r="2351" spans="19:19" x14ac:dyDescent="0.25">
      <c r="S2351" s="20"/>
    </row>
    <row r="2352" spans="19:19" x14ac:dyDescent="0.25">
      <c r="S2352" s="20"/>
    </row>
    <row r="2353" spans="19:19" x14ac:dyDescent="0.25">
      <c r="S2353" s="20"/>
    </row>
    <row r="2354" spans="19:19" x14ac:dyDescent="0.25">
      <c r="S2354" s="20"/>
    </row>
    <row r="2355" spans="19:19" x14ac:dyDescent="0.25">
      <c r="S2355" s="20"/>
    </row>
    <row r="2356" spans="19:19" x14ac:dyDescent="0.25">
      <c r="S2356" s="20"/>
    </row>
    <row r="2357" spans="19:19" x14ac:dyDescent="0.25">
      <c r="S2357" s="20"/>
    </row>
    <row r="2358" spans="19:19" x14ac:dyDescent="0.25">
      <c r="S2358" s="20"/>
    </row>
    <row r="2359" spans="19:19" x14ac:dyDescent="0.25">
      <c r="S2359" s="20"/>
    </row>
    <row r="2360" spans="19:19" x14ac:dyDescent="0.25">
      <c r="S2360" s="20"/>
    </row>
    <row r="2361" spans="19:19" x14ac:dyDescent="0.25">
      <c r="S2361" s="20"/>
    </row>
    <row r="2362" spans="19:19" x14ac:dyDescent="0.25">
      <c r="S2362" s="20"/>
    </row>
    <row r="2363" spans="19:19" x14ac:dyDescent="0.25">
      <c r="S2363" s="20"/>
    </row>
    <row r="2364" spans="19:19" x14ac:dyDescent="0.25">
      <c r="S2364" s="20"/>
    </row>
    <row r="2365" spans="19:19" x14ac:dyDescent="0.25">
      <c r="S2365" s="20"/>
    </row>
    <row r="2366" spans="19:19" x14ac:dyDescent="0.25">
      <c r="S2366" s="20"/>
    </row>
    <row r="2367" spans="19:19" x14ac:dyDescent="0.25">
      <c r="S2367" s="20"/>
    </row>
    <row r="2368" spans="19:19" x14ac:dyDescent="0.25">
      <c r="S2368" s="20"/>
    </row>
    <row r="2369" spans="19:19" x14ac:dyDescent="0.25">
      <c r="S2369" s="20"/>
    </row>
    <row r="2370" spans="19:19" x14ac:dyDescent="0.25">
      <c r="S2370" s="20"/>
    </row>
    <row r="2371" spans="19:19" x14ac:dyDescent="0.25">
      <c r="S2371" s="20"/>
    </row>
    <row r="2372" spans="19:19" x14ac:dyDescent="0.25">
      <c r="S2372" s="20"/>
    </row>
    <row r="2373" spans="19:19" x14ac:dyDescent="0.25">
      <c r="S2373" s="20"/>
    </row>
    <row r="2374" spans="19:19" x14ac:dyDescent="0.25">
      <c r="S2374" s="20"/>
    </row>
    <row r="2375" spans="19:19" x14ac:dyDescent="0.25">
      <c r="S2375" s="20"/>
    </row>
    <row r="2376" spans="19:19" x14ac:dyDescent="0.25">
      <c r="S2376" s="20"/>
    </row>
    <row r="2377" spans="19:19" x14ac:dyDescent="0.25">
      <c r="S2377" s="20"/>
    </row>
    <row r="2378" spans="19:19" x14ac:dyDescent="0.25">
      <c r="S2378" s="20"/>
    </row>
    <row r="2379" spans="19:19" x14ac:dyDescent="0.25">
      <c r="S2379" s="20"/>
    </row>
    <row r="2380" spans="19:19" x14ac:dyDescent="0.25">
      <c r="S2380" s="20"/>
    </row>
    <row r="2381" spans="19:19" x14ac:dyDescent="0.25">
      <c r="S2381" s="20"/>
    </row>
    <row r="2382" spans="19:19" x14ac:dyDescent="0.25">
      <c r="S2382" s="20"/>
    </row>
    <row r="2383" spans="19:19" x14ac:dyDescent="0.25">
      <c r="S2383" s="20"/>
    </row>
    <row r="2384" spans="19:19" x14ac:dyDescent="0.25">
      <c r="S2384" s="20"/>
    </row>
    <row r="2385" spans="19:19" x14ac:dyDescent="0.25">
      <c r="S2385" s="20"/>
    </row>
    <row r="2386" spans="19:19" x14ac:dyDescent="0.25">
      <c r="S2386" s="20"/>
    </row>
    <row r="2387" spans="19:19" x14ac:dyDescent="0.25">
      <c r="S2387" s="20"/>
    </row>
    <row r="2388" spans="19:19" x14ac:dyDescent="0.25">
      <c r="S2388" s="20"/>
    </row>
    <row r="2389" spans="19:19" x14ac:dyDescent="0.25">
      <c r="S2389" s="20"/>
    </row>
    <row r="2390" spans="19:19" x14ac:dyDescent="0.25">
      <c r="S2390" s="20"/>
    </row>
    <row r="2391" spans="19:19" x14ac:dyDescent="0.25">
      <c r="S2391" s="20"/>
    </row>
    <row r="2392" spans="19:19" x14ac:dyDescent="0.25">
      <c r="S2392" s="20"/>
    </row>
    <row r="2393" spans="19:19" x14ac:dyDescent="0.25">
      <c r="S2393" s="20"/>
    </row>
    <row r="2394" spans="19:19" x14ac:dyDescent="0.25">
      <c r="S2394" s="20"/>
    </row>
    <row r="2395" spans="19:19" x14ac:dyDescent="0.25">
      <c r="S2395" s="20"/>
    </row>
    <row r="2396" spans="19:19" x14ac:dyDescent="0.25">
      <c r="S2396" s="20"/>
    </row>
    <row r="2397" spans="19:19" x14ac:dyDescent="0.25">
      <c r="S2397" s="20"/>
    </row>
    <row r="2398" spans="19:19" x14ac:dyDescent="0.25">
      <c r="S2398" s="20"/>
    </row>
    <row r="2399" spans="19:19" x14ac:dyDescent="0.25">
      <c r="S2399" s="20"/>
    </row>
    <row r="2400" spans="19:19" x14ac:dyDescent="0.25">
      <c r="S2400" s="20"/>
    </row>
    <row r="2401" spans="19:19" x14ac:dyDescent="0.25">
      <c r="S2401" s="20"/>
    </row>
    <row r="2402" spans="19:19" x14ac:dyDescent="0.25">
      <c r="S2402" s="20"/>
    </row>
    <row r="2403" spans="19:19" x14ac:dyDescent="0.25">
      <c r="S2403" s="20"/>
    </row>
    <row r="2404" spans="19:19" x14ac:dyDescent="0.25">
      <c r="S2404" s="20"/>
    </row>
    <row r="2405" spans="19:19" x14ac:dyDescent="0.25">
      <c r="S2405" s="20"/>
    </row>
    <row r="2406" spans="19:19" x14ac:dyDescent="0.25">
      <c r="S2406" s="20"/>
    </row>
    <row r="2407" spans="19:19" x14ac:dyDescent="0.25">
      <c r="S2407" s="20"/>
    </row>
    <row r="2408" spans="19:19" x14ac:dyDescent="0.25">
      <c r="S2408" s="20"/>
    </row>
    <row r="2409" spans="19:19" x14ac:dyDescent="0.25">
      <c r="S2409" s="20"/>
    </row>
    <row r="2410" spans="19:19" x14ac:dyDescent="0.25">
      <c r="S2410" s="20"/>
    </row>
    <row r="2411" spans="19:19" x14ac:dyDescent="0.25">
      <c r="S2411" s="20"/>
    </row>
    <row r="2412" spans="19:19" x14ac:dyDescent="0.25">
      <c r="S2412" s="20"/>
    </row>
    <row r="2413" spans="19:19" x14ac:dyDescent="0.25">
      <c r="S2413" s="20"/>
    </row>
    <row r="2414" spans="19:19" x14ac:dyDescent="0.25">
      <c r="S2414" s="20"/>
    </row>
    <row r="2415" spans="19:19" x14ac:dyDescent="0.25">
      <c r="S2415" s="20"/>
    </row>
    <row r="2416" spans="19:19" x14ac:dyDescent="0.25">
      <c r="S2416" s="20"/>
    </row>
    <row r="2417" spans="19:19" x14ac:dyDescent="0.25">
      <c r="S2417" s="20"/>
    </row>
    <row r="2418" spans="19:19" x14ac:dyDescent="0.25">
      <c r="S2418" s="20"/>
    </row>
    <row r="2419" spans="19:19" x14ac:dyDescent="0.25">
      <c r="S2419" s="20"/>
    </row>
    <row r="2420" spans="19:19" x14ac:dyDescent="0.25">
      <c r="S2420" s="20"/>
    </row>
    <row r="2421" spans="19:19" x14ac:dyDescent="0.25">
      <c r="S2421" s="20"/>
    </row>
    <row r="2422" spans="19:19" x14ac:dyDescent="0.25">
      <c r="S2422" s="20"/>
    </row>
    <row r="2423" spans="19:19" x14ac:dyDescent="0.25">
      <c r="S2423" s="20"/>
    </row>
    <row r="2424" spans="19:19" x14ac:dyDescent="0.25">
      <c r="S2424" s="20"/>
    </row>
    <row r="2425" spans="19:19" x14ac:dyDescent="0.25">
      <c r="S2425" s="20"/>
    </row>
    <row r="2426" spans="19:19" x14ac:dyDescent="0.25">
      <c r="S2426" s="20"/>
    </row>
    <row r="2427" spans="19:19" x14ac:dyDescent="0.25">
      <c r="S2427" s="20"/>
    </row>
    <row r="2428" spans="19:19" x14ac:dyDescent="0.25">
      <c r="S2428" s="20"/>
    </row>
    <row r="2429" spans="19:19" x14ac:dyDescent="0.25">
      <c r="S2429" s="20"/>
    </row>
    <row r="2430" spans="19:19" x14ac:dyDescent="0.25">
      <c r="S2430" s="20"/>
    </row>
    <row r="2431" spans="19:19" x14ac:dyDescent="0.25">
      <c r="S2431" s="20"/>
    </row>
    <row r="2432" spans="19:19" x14ac:dyDescent="0.25">
      <c r="S2432" s="20"/>
    </row>
    <row r="2433" spans="19:19" x14ac:dyDescent="0.25">
      <c r="S2433" s="20"/>
    </row>
    <row r="2434" spans="19:19" x14ac:dyDescent="0.25">
      <c r="S2434" s="20"/>
    </row>
    <row r="2435" spans="19:19" x14ac:dyDescent="0.25">
      <c r="S2435" s="20"/>
    </row>
    <row r="2436" spans="19:19" x14ac:dyDescent="0.25">
      <c r="S2436" s="20"/>
    </row>
    <row r="2437" spans="19:19" x14ac:dyDescent="0.25">
      <c r="S2437" s="20"/>
    </row>
    <row r="2438" spans="19:19" x14ac:dyDescent="0.25">
      <c r="S2438" s="20"/>
    </row>
    <row r="2439" spans="19:19" x14ac:dyDescent="0.25">
      <c r="S2439" s="20"/>
    </row>
    <row r="2440" spans="19:19" x14ac:dyDescent="0.25">
      <c r="S2440" s="20"/>
    </row>
    <row r="2441" spans="19:19" x14ac:dyDescent="0.25">
      <c r="S2441" s="20"/>
    </row>
    <row r="2442" spans="19:19" x14ac:dyDescent="0.25">
      <c r="S2442" s="20"/>
    </row>
    <row r="2443" spans="19:19" x14ac:dyDescent="0.25">
      <c r="S2443" s="20"/>
    </row>
    <row r="2444" spans="19:19" x14ac:dyDescent="0.25">
      <c r="S2444" s="20"/>
    </row>
    <row r="2445" spans="19:19" x14ac:dyDescent="0.25">
      <c r="S2445" s="20"/>
    </row>
    <row r="2446" spans="19:19" x14ac:dyDescent="0.25">
      <c r="S2446" s="20"/>
    </row>
    <row r="2447" spans="19:19" x14ac:dyDescent="0.25">
      <c r="S2447" s="20"/>
    </row>
    <row r="2448" spans="19:19" x14ac:dyDescent="0.25">
      <c r="S2448" s="20"/>
    </row>
    <row r="2449" spans="19:19" x14ac:dyDescent="0.25">
      <c r="S2449" s="20"/>
    </row>
    <row r="2450" spans="19:19" x14ac:dyDescent="0.25">
      <c r="S2450" s="20"/>
    </row>
    <row r="2451" spans="19:19" x14ac:dyDescent="0.25">
      <c r="S2451" s="20"/>
    </row>
    <row r="2452" spans="19:19" x14ac:dyDescent="0.25">
      <c r="S2452" s="20"/>
    </row>
    <row r="2453" spans="19:19" x14ac:dyDescent="0.25">
      <c r="S2453" s="20"/>
    </row>
    <row r="2454" spans="19:19" x14ac:dyDescent="0.25">
      <c r="S2454" s="20"/>
    </row>
    <row r="2455" spans="19:19" x14ac:dyDescent="0.25">
      <c r="S2455" s="20"/>
    </row>
    <row r="2456" spans="19:19" x14ac:dyDescent="0.25">
      <c r="S2456" s="20"/>
    </row>
    <row r="2457" spans="19:19" x14ac:dyDescent="0.25">
      <c r="S2457" s="20"/>
    </row>
    <row r="2458" spans="19:19" x14ac:dyDescent="0.25">
      <c r="S2458" s="20"/>
    </row>
    <row r="2459" spans="19:19" x14ac:dyDescent="0.25">
      <c r="S2459" s="20"/>
    </row>
    <row r="2460" spans="19:19" x14ac:dyDescent="0.25">
      <c r="S2460" s="20"/>
    </row>
    <row r="2461" spans="19:19" x14ac:dyDescent="0.25">
      <c r="S2461" s="20"/>
    </row>
    <row r="2462" spans="19:19" x14ac:dyDescent="0.25">
      <c r="S2462" s="20"/>
    </row>
    <row r="2463" spans="19:19" x14ac:dyDescent="0.25">
      <c r="S2463" s="20"/>
    </row>
    <row r="2464" spans="19:19" x14ac:dyDescent="0.25">
      <c r="S2464" s="20"/>
    </row>
    <row r="2465" spans="19:19" x14ac:dyDescent="0.25">
      <c r="S2465" s="20"/>
    </row>
    <row r="2466" spans="19:19" x14ac:dyDescent="0.25">
      <c r="S2466" s="20"/>
    </row>
    <row r="2467" spans="19:19" x14ac:dyDescent="0.25">
      <c r="S2467" s="20"/>
    </row>
    <row r="2468" spans="19:19" x14ac:dyDescent="0.25">
      <c r="S2468" s="20"/>
    </row>
    <row r="2469" spans="19:19" x14ac:dyDescent="0.25">
      <c r="S2469" s="20"/>
    </row>
    <row r="2470" spans="19:19" x14ac:dyDescent="0.25">
      <c r="S2470" s="20"/>
    </row>
    <row r="2471" spans="19:19" x14ac:dyDescent="0.25">
      <c r="S2471" s="20"/>
    </row>
    <row r="2472" spans="19:19" x14ac:dyDescent="0.25">
      <c r="S2472" s="20"/>
    </row>
    <row r="2473" spans="19:19" x14ac:dyDescent="0.25">
      <c r="S2473" s="20"/>
    </row>
    <row r="2474" spans="19:19" x14ac:dyDescent="0.25">
      <c r="S2474" s="20"/>
    </row>
    <row r="2475" spans="19:19" x14ac:dyDescent="0.25">
      <c r="S2475" s="20"/>
    </row>
    <row r="2476" spans="19:19" x14ac:dyDescent="0.25">
      <c r="S2476" s="20"/>
    </row>
    <row r="2477" spans="19:19" x14ac:dyDescent="0.25">
      <c r="S2477" s="20"/>
    </row>
    <row r="2478" spans="19:19" x14ac:dyDescent="0.25">
      <c r="S2478" s="20"/>
    </row>
    <row r="2479" spans="19:19" x14ac:dyDescent="0.25">
      <c r="S2479" s="20"/>
    </row>
    <row r="2480" spans="19:19" x14ac:dyDescent="0.25">
      <c r="S2480" s="20"/>
    </row>
    <row r="2481" spans="19:19" x14ac:dyDescent="0.25">
      <c r="S2481" s="20"/>
    </row>
    <row r="2482" spans="19:19" x14ac:dyDescent="0.25">
      <c r="S2482" s="20"/>
    </row>
    <row r="2483" spans="19:19" x14ac:dyDescent="0.25">
      <c r="S2483" s="20"/>
    </row>
    <row r="2484" spans="19:19" x14ac:dyDescent="0.25">
      <c r="S2484" s="20"/>
    </row>
    <row r="2485" spans="19:19" x14ac:dyDescent="0.25">
      <c r="S2485" s="20"/>
    </row>
    <row r="2486" spans="19:19" x14ac:dyDescent="0.25">
      <c r="S2486" s="20"/>
    </row>
    <row r="2487" spans="19:19" x14ac:dyDescent="0.25">
      <c r="S2487" s="20"/>
    </row>
    <row r="2488" spans="19:19" x14ac:dyDescent="0.25">
      <c r="S2488" s="20"/>
    </row>
    <row r="2489" spans="19:19" x14ac:dyDescent="0.25">
      <c r="S2489" s="20"/>
    </row>
    <row r="2490" spans="19:19" x14ac:dyDescent="0.25">
      <c r="S2490" s="20"/>
    </row>
    <row r="2491" spans="19:19" x14ac:dyDescent="0.25">
      <c r="S2491" s="20"/>
    </row>
    <row r="2492" spans="19:19" x14ac:dyDescent="0.25">
      <c r="S2492" s="20"/>
    </row>
    <row r="2493" spans="19:19" x14ac:dyDescent="0.25">
      <c r="S2493" s="20"/>
    </row>
    <row r="2494" spans="19:19" x14ac:dyDescent="0.25">
      <c r="S2494" s="20"/>
    </row>
    <row r="2495" spans="19:19" x14ac:dyDescent="0.25">
      <c r="S2495" s="20"/>
    </row>
    <row r="2496" spans="19:19" x14ac:dyDescent="0.25">
      <c r="S2496" s="20"/>
    </row>
    <row r="2497" spans="19:19" x14ac:dyDescent="0.25">
      <c r="S2497" s="20"/>
    </row>
    <row r="2498" spans="19:19" x14ac:dyDescent="0.25">
      <c r="S2498" s="20"/>
    </row>
    <row r="2499" spans="19:19" x14ac:dyDescent="0.25">
      <c r="S2499" s="20"/>
    </row>
    <row r="2500" spans="19:19" x14ac:dyDescent="0.25">
      <c r="S2500" s="20"/>
    </row>
    <row r="2501" spans="19:19" x14ac:dyDescent="0.25">
      <c r="S2501" s="20"/>
    </row>
    <row r="2502" spans="19:19" x14ac:dyDescent="0.25">
      <c r="S2502" s="20"/>
    </row>
    <row r="2503" spans="19:19" x14ac:dyDescent="0.25">
      <c r="S2503" s="20"/>
    </row>
    <row r="2504" spans="19:19" x14ac:dyDescent="0.25">
      <c r="S2504" s="20"/>
    </row>
    <row r="2505" spans="19:19" x14ac:dyDescent="0.25">
      <c r="S2505" s="20"/>
    </row>
    <row r="2506" spans="19:19" x14ac:dyDescent="0.25">
      <c r="S2506" s="20"/>
    </row>
    <row r="2507" spans="19:19" x14ac:dyDescent="0.25">
      <c r="S2507" s="20"/>
    </row>
    <row r="2508" spans="19:19" x14ac:dyDescent="0.25">
      <c r="S2508" s="20"/>
    </row>
    <row r="2509" spans="19:19" x14ac:dyDescent="0.25">
      <c r="S2509" s="20"/>
    </row>
    <row r="2510" spans="19:19" x14ac:dyDescent="0.25">
      <c r="S2510" s="20"/>
    </row>
    <row r="2511" spans="19:19" x14ac:dyDescent="0.25">
      <c r="S2511" s="20"/>
    </row>
    <row r="2512" spans="19:19" x14ac:dyDescent="0.25">
      <c r="S2512" s="20"/>
    </row>
    <row r="2513" spans="19:19" x14ac:dyDescent="0.25">
      <c r="S2513" s="20"/>
    </row>
    <row r="2514" spans="19:19" x14ac:dyDescent="0.25">
      <c r="S2514" s="20"/>
    </row>
    <row r="2515" spans="19:19" x14ac:dyDescent="0.25">
      <c r="S2515" s="20"/>
    </row>
    <row r="2516" spans="19:19" x14ac:dyDescent="0.25">
      <c r="S2516" s="20"/>
    </row>
    <row r="2517" spans="19:19" x14ac:dyDescent="0.25">
      <c r="S2517" s="20"/>
    </row>
    <row r="2518" spans="19:19" x14ac:dyDescent="0.25">
      <c r="S2518" s="20"/>
    </row>
    <row r="2519" spans="19:19" x14ac:dyDescent="0.25">
      <c r="S2519" s="20"/>
    </row>
    <row r="2520" spans="19:19" x14ac:dyDescent="0.25">
      <c r="S2520" s="20"/>
    </row>
    <row r="2521" spans="19:19" x14ac:dyDescent="0.25">
      <c r="S2521" s="20"/>
    </row>
    <row r="2522" spans="19:19" x14ac:dyDescent="0.25">
      <c r="S2522" s="20"/>
    </row>
    <row r="2523" spans="19:19" x14ac:dyDescent="0.25">
      <c r="S2523" s="20"/>
    </row>
    <row r="2524" spans="19:19" x14ac:dyDescent="0.25">
      <c r="S2524" s="20"/>
    </row>
    <row r="2525" spans="19:19" x14ac:dyDescent="0.25">
      <c r="S2525" s="20"/>
    </row>
    <row r="2526" spans="19:19" x14ac:dyDescent="0.25">
      <c r="S2526" s="20"/>
    </row>
    <row r="2527" spans="19:19" x14ac:dyDescent="0.25">
      <c r="S2527" s="20"/>
    </row>
    <row r="2528" spans="19:19" x14ac:dyDescent="0.25">
      <c r="S2528" s="20"/>
    </row>
    <row r="2529" spans="19:19" x14ac:dyDescent="0.25">
      <c r="S2529" s="20"/>
    </row>
    <row r="2530" spans="19:19" x14ac:dyDescent="0.25">
      <c r="S2530" s="20"/>
    </row>
    <row r="2531" spans="19:19" x14ac:dyDescent="0.25">
      <c r="S2531" s="20"/>
    </row>
    <row r="2532" spans="19:19" x14ac:dyDescent="0.25">
      <c r="S2532" s="20"/>
    </row>
    <row r="2533" spans="19:19" x14ac:dyDescent="0.25">
      <c r="S2533" s="20"/>
    </row>
    <row r="2534" spans="19:19" x14ac:dyDescent="0.25">
      <c r="S2534" s="20"/>
    </row>
    <row r="2535" spans="19:19" x14ac:dyDescent="0.25">
      <c r="S2535" s="20"/>
    </row>
    <row r="2536" spans="19:19" x14ac:dyDescent="0.25">
      <c r="S2536" s="20"/>
    </row>
    <row r="2537" spans="19:19" x14ac:dyDescent="0.25">
      <c r="S2537" s="20"/>
    </row>
    <row r="2538" spans="19:19" x14ac:dyDescent="0.25">
      <c r="S2538" s="20"/>
    </row>
    <row r="2539" spans="19:19" x14ac:dyDescent="0.25">
      <c r="S2539" s="20"/>
    </row>
    <row r="2540" spans="19:19" x14ac:dyDescent="0.25">
      <c r="S2540" s="20"/>
    </row>
    <row r="2541" spans="19:19" x14ac:dyDescent="0.25">
      <c r="S2541" s="20"/>
    </row>
    <row r="2542" spans="19:19" x14ac:dyDescent="0.25">
      <c r="S2542" s="20"/>
    </row>
    <row r="2543" spans="19:19" x14ac:dyDescent="0.25">
      <c r="S2543" s="20"/>
    </row>
    <row r="2544" spans="19:19" x14ac:dyDescent="0.25">
      <c r="S2544" s="20"/>
    </row>
    <row r="2545" spans="19:19" x14ac:dyDescent="0.25">
      <c r="S2545" s="20"/>
    </row>
    <row r="2546" spans="19:19" x14ac:dyDescent="0.25">
      <c r="S2546" s="20"/>
    </row>
    <row r="2547" spans="19:19" x14ac:dyDescent="0.25">
      <c r="S2547" s="20"/>
    </row>
    <row r="2548" spans="19:19" x14ac:dyDescent="0.25">
      <c r="S2548" s="20"/>
    </row>
    <row r="2549" spans="19:19" x14ac:dyDescent="0.25">
      <c r="S2549" s="20"/>
    </row>
    <row r="2550" spans="19:19" x14ac:dyDescent="0.25">
      <c r="S2550" s="20"/>
    </row>
    <row r="2551" spans="19:19" x14ac:dyDescent="0.25">
      <c r="S2551" s="20"/>
    </row>
    <row r="2552" spans="19:19" x14ac:dyDescent="0.25">
      <c r="S2552" s="20"/>
    </row>
    <row r="2553" spans="19:19" x14ac:dyDescent="0.25">
      <c r="S2553" s="20"/>
    </row>
    <row r="2554" spans="19:19" x14ac:dyDescent="0.25">
      <c r="S2554" s="20"/>
    </row>
    <row r="2555" spans="19:19" x14ac:dyDescent="0.25">
      <c r="S2555" s="20"/>
    </row>
  </sheetData>
  <autoFilter ref="E1:F12" xr:uid="{612EEF89-37F5-48AB-A967-3A69345522FA}">
    <filterColumn colId="0" showButton="0"/>
  </autoFilter>
  <mergeCells count="5">
    <mergeCell ref="B1:C1"/>
    <mergeCell ref="E1:F1"/>
    <mergeCell ref="I1:J1"/>
    <mergeCell ref="M16:N16"/>
    <mergeCell ref="S5:U5"/>
  </mergeCells>
  <dataValidations count="2">
    <dataValidation type="list" allowBlank="1" showInputMessage="1" showErrorMessage="1" sqref="C3" xr:uid="{EF106BA9-A764-4D64-A2B0-71AC2DAAC84C}">
      <formula1>$B$3:$B$12</formula1>
    </dataValidation>
    <dataValidation type="list" allowBlank="1" showInputMessage="1" showErrorMessage="1" sqref="J3" xr:uid="{691AA2C3-C90A-4055-A60F-AAEDF20F963C}">
      <formula1>$I$3:$I$6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91D7-091A-4468-B1E4-45FA58C3C67F}">
  <sheetPr codeName="Sheet1"/>
  <dimension ref="O33:Q36"/>
  <sheetViews>
    <sheetView showGridLines="0" showRowColHeaders="0" tabSelected="1" topLeftCell="B1" zoomScaleNormal="100" workbookViewId="0">
      <selection activeCell="R45" sqref="R45"/>
    </sheetView>
  </sheetViews>
  <sheetFormatPr defaultRowHeight="15" x14ac:dyDescent="0.25"/>
  <cols>
    <col min="1" max="16384" width="9.140625" style="2"/>
  </cols>
  <sheetData>
    <row r="33" spans="15:17" x14ac:dyDescent="0.25">
      <c r="O33" s="27">
        <v>2021</v>
      </c>
      <c r="P33" s="27"/>
      <c r="Q33" s="27"/>
    </row>
    <row r="34" spans="15:17" x14ac:dyDescent="0.25">
      <c r="O34" s="27"/>
      <c r="P34" s="27"/>
      <c r="Q34" s="27"/>
    </row>
    <row r="35" spans="15:17" x14ac:dyDescent="0.25">
      <c r="O35" s="27"/>
      <c r="P35" s="27"/>
      <c r="Q35" s="27"/>
    </row>
    <row r="36" spans="15:17" x14ac:dyDescent="0.25">
      <c r="O36" s="27"/>
      <c r="P36" s="27"/>
      <c r="Q36" s="27"/>
    </row>
  </sheetData>
  <mergeCells count="1">
    <mergeCell ref="O33:Q3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0</xdr:col>
                    <xdr:colOff>552450</xdr:colOff>
                    <xdr:row>5</xdr:row>
                    <xdr:rowOff>57150</xdr:rowOff>
                  </from>
                  <to>
                    <xdr:col>2</xdr:col>
                    <xdr:colOff>38100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26</xdr:col>
                    <xdr:colOff>342900</xdr:colOff>
                    <xdr:row>8</xdr:row>
                    <xdr:rowOff>180975</xdr:rowOff>
                  </from>
                  <to>
                    <xdr:col>27</xdr:col>
                    <xdr:colOff>85725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21</xdr:col>
                    <xdr:colOff>381000</xdr:colOff>
                    <xdr:row>8</xdr:row>
                    <xdr:rowOff>180975</xdr:rowOff>
                  </from>
                  <to>
                    <xdr:col>22</xdr:col>
                    <xdr:colOff>38100</xdr:colOff>
                    <xdr:row>11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4DEE0F-0835-4805-B1DF-4393A62D201D}">
          <x14:formula1>
            <xm:f>Analysis!$I$3:$I$6</xm:f>
          </x14:formula1>
          <xm:sqref>N34 O33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</dc:creator>
  <cp:lastModifiedBy>Paweł O</cp:lastModifiedBy>
  <dcterms:created xsi:type="dcterms:W3CDTF">2023-03-25T21:21:01Z</dcterms:created>
  <dcterms:modified xsi:type="dcterms:W3CDTF">2023-03-26T16:56:58Z</dcterms:modified>
</cp:coreProperties>
</file>