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OLA\DOCUMENTOS\TCR\TCR equilibrio\"/>
    </mc:Choice>
  </mc:AlternateContent>
  <bookViews>
    <workbookView xWindow="0" yWindow="0" windowWidth="28800" windowHeight="11535" activeTab="6"/>
  </bookViews>
  <sheets>
    <sheet name="TCR" sheetId="5" r:id="rId1"/>
    <sheet name="Productividad PC" sheetId="8" r:id="rId2"/>
    <sheet name="PreciosNTyT" sheetId="7" r:id="rId3"/>
    <sheet name="Gasto Gobierno" sheetId="1" r:id="rId4"/>
    <sheet name="NFA" sheetId="3" r:id="rId5"/>
    <sheet name="TI" sheetId="4" r:id="rId6"/>
    <sheet name="BASEFINAL" sheetId="6" r:id="rId7"/>
  </sheets>
  <definedNames>
    <definedName name="_xlnm._FilterDatabase" localSheetId="2" hidden="1">PreciosNTyT!$N$2:$S$326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F2" i="6"/>
  <c r="G2" i="6"/>
  <c r="E2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2" i="6"/>
  <c r="Y66" i="8"/>
  <c r="Y67" i="8" s="1"/>
  <c r="BA65" i="8"/>
  <c r="Y65" i="8"/>
  <c r="Y64" i="8"/>
  <c r="BA64" i="8" s="1"/>
  <c r="BA63" i="8"/>
  <c r="Y63" i="8"/>
  <c r="Y62" i="8"/>
  <c r="BA62" i="8" s="1"/>
  <c r="Y61" i="8"/>
  <c r="BA61" i="8" s="1"/>
  <c r="Y60" i="8"/>
  <c r="BA60" i="8" s="1"/>
  <c r="BA59" i="8"/>
  <c r="Y59" i="8"/>
  <c r="Y58" i="8"/>
  <c r="BA58" i="8" s="1"/>
  <c r="BA57" i="8"/>
  <c r="Y57" i="8"/>
  <c r="Y56" i="8"/>
  <c r="BA56" i="8" s="1"/>
  <c r="Y55" i="8"/>
  <c r="BA55" i="8" s="1"/>
  <c r="Y54" i="8"/>
  <c r="BA54" i="8" s="1"/>
  <c r="Y53" i="8"/>
  <c r="BA53" i="8" s="1"/>
  <c r="Y52" i="8"/>
  <c r="BA52" i="8" s="1"/>
  <c r="BA51" i="8"/>
  <c r="Y51" i="8"/>
  <c r="BA50" i="8"/>
  <c r="Y50" i="8"/>
  <c r="BG49" i="8"/>
  <c r="BA49" i="8"/>
  <c r="AL49" i="8"/>
  <c r="AL50" i="8" s="1"/>
  <c r="AL51" i="8" s="1"/>
  <c r="AF49" i="8"/>
  <c r="AE49" i="8"/>
  <c r="AE50" i="8" s="1"/>
  <c r="AD49" i="8"/>
  <c r="Y49" i="8"/>
  <c r="BH48" i="8"/>
  <c r="BF48" i="8"/>
  <c r="AL48" i="8"/>
  <c r="AK48" i="8"/>
  <c r="AJ48" i="8"/>
  <c r="AJ49" i="8" s="1"/>
  <c r="AI48" i="8"/>
  <c r="AH48" i="8"/>
  <c r="BJ48" i="8" s="1"/>
  <c r="AG48" i="8"/>
  <c r="BI48" i="8" s="1"/>
  <c r="AF48" i="8"/>
  <c r="AE48" i="8"/>
  <c r="BG48" i="8" s="1"/>
  <c r="AD48" i="8"/>
  <c r="AC48" i="8"/>
  <c r="BE48" i="8" s="1"/>
  <c r="AB48" i="8"/>
  <c r="AA48" i="8"/>
  <c r="Z48" i="8"/>
  <c r="BB48" i="8" s="1"/>
  <c r="Y48" i="8"/>
  <c r="BA48" i="8" s="1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BL46" i="8"/>
  <c r="BJ46" i="8"/>
  <c r="BG46" i="8"/>
  <c r="BD46" i="8"/>
  <c r="BB46" i="8"/>
  <c r="BA46" i="8"/>
  <c r="AL46" i="8"/>
  <c r="AK46" i="8"/>
  <c r="BM46" i="8" s="1"/>
  <c r="AJ46" i="8"/>
  <c r="AI46" i="8"/>
  <c r="AH46" i="8"/>
  <c r="AG46" i="8"/>
  <c r="AF46" i="8"/>
  <c r="BH46" i="8" s="1"/>
  <c r="AE46" i="8"/>
  <c r="AE45" i="8" s="1"/>
  <c r="AE44" i="8" s="1"/>
  <c r="BG44" i="8" s="1"/>
  <c r="AD46" i="8"/>
  <c r="BF46" i="8" s="1"/>
  <c r="AC46" i="8"/>
  <c r="BE46" i="8" s="1"/>
  <c r="AB46" i="8"/>
  <c r="AA46" i="8"/>
  <c r="BC46" i="8" s="1"/>
  <c r="Z46" i="8"/>
  <c r="Y46" i="8"/>
  <c r="BL45" i="8"/>
  <c r="BD45" i="8"/>
  <c r="BA45" i="8"/>
  <c r="AK45" i="8"/>
  <c r="BM45" i="8" s="1"/>
  <c r="AJ45" i="8"/>
  <c r="AJ44" i="8" s="1"/>
  <c r="AJ43" i="8" s="1"/>
  <c r="BL43" i="8" s="1"/>
  <c r="AH45" i="8"/>
  <c r="BJ45" i="8" s="1"/>
  <c r="AF45" i="8"/>
  <c r="AD45" i="8"/>
  <c r="AD44" i="8" s="1"/>
  <c r="AC45" i="8"/>
  <c r="BE45" i="8" s="1"/>
  <c r="AB45" i="8"/>
  <c r="AB44" i="8" s="1"/>
  <c r="AB43" i="8" s="1"/>
  <c r="BD43" i="8" s="1"/>
  <c r="AA45" i="8"/>
  <c r="BC45" i="8" s="1"/>
  <c r="Z45" i="8"/>
  <c r="BB45" i="8" s="1"/>
  <c r="Y45" i="8"/>
  <c r="BL44" i="8"/>
  <c r="BJ44" i="8"/>
  <c r="BF44" i="8"/>
  <c r="AH44" i="8"/>
  <c r="AH43" i="8" s="1"/>
  <c r="BJ43" i="8" s="1"/>
  <c r="AC44" i="8"/>
  <c r="BE44" i="8" s="1"/>
  <c r="AA44" i="8"/>
  <c r="Z44" i="8"/>
  <c r="BB44" i="8" s="1"/>
  <c r="Y44" i="8"/>
  <c r="BA44" i="8" s="1"/>
  <c r="BF43" i="8"/>
  <c r="BA43" i="8"/>
  <c r="AE43" i="8"/>
  <c r="BG43" i="8" s="1"/>
  <c r="AD43" i="8"/>
  <c r="AD42" i="8" s="1"/>
  <c r="AD41" i="8" s="1"/>
  <c r="BF41" i="8" s="1"/>
  <c r="AC43" i="8"/>
  <c r="BE43" i="8" s="1"/>
  <c r="Z43" i="8"/>
  <c r="Y43" i="8"/>
  <c r="BF42" i="8"/>
  <c r="BE42" i="8"/>
  <c r="AJ42" i="8"/>
  <c r="BL42" i="8" s="1"/>
  <c r="AC42" i="8"/>
  <c r="AB42" i="8"/>
  <c r="BD42" i="8" s="1"/>
  <c r="Y42" i="8"/>
  <c r="BA42" i="8" s="1"/>
  <c r="BE41" i="8"/>
  <c r="BA41" i="8"/>
  <c r="AC41" i="8"/>
  <c r="Y41" i="8"/>
  <c r="BF40" i="8"/>
  <c r="BE40" i="8"/>
  <c r="AD40" i="8"/>
  <c r="AD39" i="8" s="1"/>
  <c r="BF39" i="8" s="1"/>
  <c r="AC40" i="8"/>
  <c r="Y40" i="8"/>
  <c r="BA40" i="8" s="1"/>
  <c r="BE39" i="8"/>
  <c r="AC39" i="8"/>
  <c r="Y39" i="8"/>
  <c r="BA39" i="8" s="1"/>
  <c r="AC38" i="8"/>
  <c r="BE38" i="8" s="1"/>
  <c r="Y38" i="8"/>
  <c r="BA38" i="8" s="1"/>
  <c r="BE37" i="8"/>
  <c r="BA37" i="8"/>
  <c r="AC37" i="8"/>
  <c r="Y37" i="8"/>
  <c r="AC36" i="8"/>
  <c r="BE36" i="8" s="1"/>
  <c r="Y36" i="8"/>
  <c r="BA36" i="8" s="1"/>
  <c r="AC35" i="8"/>
  <c r="BE35" i="8" s="1"/>
  <c r="Y35" i="8"/>
  <c r="BA35" i="8" s="1"/>
  <c r="BE34" i="8"/>
  <c r="AC34" i="8"/>
  <c r="Y34" i="8"/>
  <c r="BA34" i="8" s="1"/>
  <c r="BE33" i="8"/>
  <c r="BA33" i="8"/>
  <c r="AC33" i="8"/>
  <c r="Y33" i="8"/>
  <c r="AC32" i="8"/>
  <c r="BE32" i="8" s="1"/>
  <c r="Y32" i="8"/>
  <c r="BA32" i="8" s="1"/>
  <c r="BA31" i="8"/>
  <c r="AC31" i="8"/>
  <c r="BE31" i="8" s="1"/>
  <c r="Y31" i="8"/>
  <c r="BC30" i="8"/>
  <c r="BB30" i="8"/>
  <c r="AC30" i="8"/>
  <c r="BE30" i="8" s="1"/>
  <c r="Y30" i="8"/>
  <c r="BA30" i="8" s="1"/>
  <c r="BC29" i="8"/>
  <c r="AC29" i="8"/>
  <c r="BE29" i="8" s="1"/>
  <c r="AA29" i="8"/>
  <c r="Z29" i="8"/>
  <c r="BB29" i="8" s="1"/>
  <c r="Y29" i="8"/>
  <c r="BA29" i="8" s="1"/>
  <c r="BE28" i="8"/>
  <c r="BA28" i="8"/>
  <c r="AC28" i="8"/>
  <c r="AA28" i="8"/>
  <c r="BC28" i="8" s="1"/>
  <c r="Z28" i="8"/>
  <c r="BB28" i="8" s="1"/>
  <c r="Y28" i="8"/>
  <c r="BE27" i="8"/>
  <c r="BC27" i="8"/>
  <c r="BB27" i="8"/>
  <c r="AC27" i="8"/>
  <c r="AA27" i="8"/>
  <c r="Z27" i="8"/>
  <c r="Y27" i="8"/>
  <c r="BA27" i="8" s="1"/>
  <c r="BF26" i="8"/>
  <c r="BC26" i="8"/>
  <c r="BA26" i="8"/>
  <c r="AC26" i="8"/>
  <c r="BE26" i="8" s="1"/>
  <c r="AA26" i="8"/>
  <c r="Z26" i="8"/>
  <c r="BB26" i="8" s="1"/>
  <c r="Y26" i="8"/>
  <c r="BE25" i="8"/>
  <c r="BC25" i="8"/>
  <c r="AD25" i="8"/>
  <c r="BF25" i="8" s="1"/>
  <c r="AC25" i="8"/>
  <c r="AA25" i="8"/>
  <c r="Z25" i="8"/>
  <c r="BB25" i="8" s="1"/>
  <c r="Y25" i="8"/>
  <c r="BA25" i="8" s="1"/>
  <c r="BB24" i="8"/>
  <c r="AD24" i="8"/>
  <c r="BF24" i="8" s="1"/>
  <c r="AC24" i="8"/>
  <c r="BE24" i="8" s="1"/>
  <c r="AA24" i="8"/>
  <c r="BC24" i="8" s="1"/>
  <c r="Z24" i="8"/>
  <c r="Y24" i="8"/>
  <c r="BA24" i="8" s="1"/>
  <c r="BE23" i="8"/>
  <c r="BA23" i="8"/>
  <c r="AD23" i="8"/>
  <c r="BF23" i="8" s="1"/>
  <c r="AC23" i="8"/>
  <c r="AA23" i="8"/>
  <c r="BC23" i="8" s="1"/>
  <c r="Z23" i="8"/>
  <c r="BB23" i="8" s="1"/>
  <c r="Y23" i="8"/>
  <c r="BF22" i="8"/>
  <c r="BB22" i="8"/>
  <c r="AD22" i="8"/>
  <c r="AC22" i="8"/>
  <c r="BE22" i="8" s="1"/>
  <c r="AA22" i="8"/>
  <c r="BC22" i="8" s="1"/>
  <c r="Z22" i="8"/>
  <c r="Y22" i="8"/>
  <c r="BA22" i="8" s="1"/>
  <c r="BC21" i="8"/>
  <c r="BA21" i="8"/>
  <c r="AD21" i="8"/>
  <c r="BF21" i="8" s="1"/>
  <c r="AC21" i="8"/>
  <c r="BE21" i="8" s="1"/>
  <c r="AA21" i="8"/>
  <c r="Z21" i="8"/>
  <c r="BB21" i="8" s="1"/>
  <c r="Y21" i="8"/>
  <c r="BF20" i="8"/>
  <c r="AD20" i="8"/>
  <c r="AC20" i="8"/>
  <c r="BE20" i="8" s="1"/>
  <c r="AA20" i="8"/>
  <c r="BC20" i="8" s="1"/>
  <c r="Z20" i="8"/>
  <c r="BB20" i="8" s="1"/>
  <c r="Y20" i="8"/>
  <c r="BA20" i="8" s="1"/>
  <c r="BE19" i="8"/>
  <c r="BC19" i="8"/>
  <c r="BA19" i="8"/>
  <c r="AD19" i="8"/>
  <c r="BF19" i="8" s="1"/>
  <c r="AC19" i="8"/>
  <c r="AA19" i="8"/>
  <c r="Z19" i="8"/>
  <c r="BB19" i="8" s="1"/>
  <c r="Y19" i="8"/>
  <c r="BF18" i="8"/>
  <c r="BB18" i="8"/>
  <c r="AD18" i="8"/>
  <c r="AC18" i="8"/>
  <c r="BE18" i="8" s="1"/>
  <c r="AA18" i="8"/>
  <c r="BC18" i="8" s="1"/>
  <c r="Z18" i="8"/>
  <c r="Y18" i="8"/>
  <c r="BA18" i="8" s="1"/>
  <c r="BE17" i="8"/>
  <c r="BC17" i="8"/>
  <c r="AD17" i="8"/>
  <c r="BF17" i="8" s="1"/>
  <c r="AC17" i="8"/>
  <c r="AA17" i="8"/>
  <c r="Z17" i="8"/>
  <c r="BB17" i="8" s="1"/>
  <c r="Y17" i="8"/>
  <c r="BA17" i="8" s="1"/>
  <c r="BB16" i="8"/>
  <c r="AD16" i="8"/>
  <c r="BF16" i="8" s="1"/>
  <c r="AC16" i="8"/>
  <c r="BE16" i="8" s="1"/>
  <c r="AA16" i="8"/>
  <c r="BC16" i="8" s="1"/>
  <c r="Z16" i="8"/>
  <c r="Y16" i="8"/>
  <c r="BA16" i="8" s="1"/>
  <c r="BE15" i="8"/>
  <c r="BA15" i="8"/>
  <c r="AD15" i="8"/>
  <c r="BF15" i="8" s="1"/>
  <c r="AC15" i="8"/>
  <c r="AA15" i="8"/>
  <c r="BC15" i="8" s="1"/>
  <c r="Z15" i="8"/>
  <c r="BB15" i="8" s="1"/>
  <c r="Y15" i="8"/>
  <c r="BF14" i="8"/>
  <c r="BD14" i="8"/>
  <c r="BC14" i="8"/>
  <c r="BB14" i="8"/>
  <c r="BA14" i="8"/>
  <c r="AD14" i="8"/>
  <c r="AC14" i="8"/>
  <c r="BE14" i="8" s="1"/>
  <c r="AA14" i="8"/>
  <c r="Z14" i="8"/>
  <c r="Y14" i="8"/>
  <c r="BF13" i="8"/>
  <c r="BE13" i="8"/>
  <c r="BB13" i="8"/>
  <c r="AD13" i="8"/>
  <c r="AC13" i="8"/>
  <c r="AB13" i="8"/>
  <c r="BD13" i="8" s="1"/>
  <c r="AA13" i="8"/>
  <c r="BC13" i="8" s="1"/>
  <c r="Z13" i="8"/>
  <c r="Y13" i="8"/>
  <c r="BA13" i="8" s="1"/>
  <c r="BE12" i="8"/>
  <c r="BC12" i="8"/>
  <c r="BB12" i="8"/>
  <c r="AD12" i="8"/>
  <c r="BF12" i="8" s="1"/>
  <c r="AC12" i="8"/>
  <c r="AB12" i="8"/>
  <c r="BD12" i="8" s="1"/>
  <c r="AA12" i="8"/>
  <c r="Z12" i="8"/>
  <c r="Y12" i="8"/>
  <c r="BA12" i="8" s="1"/>
  <c r="BD11" i="8"/>
  <c r="BB11" i="8"/>
  <c r="AD11" i="8"/>
  <c r="BF11" i="8" s="1"/>
  <c r="AC11" i="8"/>
  <c r="BE11" i="8" s="1"/>
  <c r="AB11" i="8"/>
  <c r="AA11" i="8"/>
  <c r="BC11" i="8" s="1"/>
  <c r="Z11" i="8"/>
  <c r="Y11" i="8"/>
  <c r="BA11" i="8" s="1"/>
  <c r="BE10" i="8"/>
  <c r="BD10" i="8"/>
  <c r="BA10" i="8"/>
  <c r="AD10" i="8"/>
  <c r="BF10" i="8" s="1"/>
  <c r="AC10" i="8"/>
  <c r="AB10" i="8"/>
  <c r="AA10" i="8"/>
  <c r="BC10" i="8" s="1"/>
  <c r="Z10" i="8"/>
  <c r="BB10" i="8" s="1"/>
  <c r="Y10" i="8"/>
  <c r="BF9" i="8"/>
  <c r="BD9" i="8"/>
  <c r="BB9" i="8"/>
  <c r="BA9" i="8"/>
  <c r="AD9" i="8"/>
  <c r="AC9" i="8"/>
  <c r="BE9" i="8" s="1"/>
  <c r="AB9" i="8"/>
  <c r="AA9" i="8"/>
  <c r="BC9" i="8" s="1"/>
  <c r="Z9" i="8"/>
  <c r="Y9" i="8"/>
  <c r="BF8" i="8"/>
  <c r="BC8" i="8"/>
  <c r="BA8" i="8"/>
  <c r="AD8" i="8"/>
  <c r="AC8" i="8"/>
  <c r="BE8" i="8" s="1"/>
  <c r="AB8" i="8"/>
  <c r="BD8" i="8" s="1"/>
  <c r="AA8" i="8"/>
  <c r="Z8" i="8"/>
  <c r="BB8" i="8" s="1"/>
  <c r="Y8" i="8"/>
  <c r="BF7" i="8"/>
  <c r="BE7" i="8"/>
  <c r="BD7" i="8"/>
  <c r="BC7" i="8"/>
  <c r="AD7" i="8"/>
  <c r="AC7" i="8"/>
  <c r="AB7" i="8"/>
  <c r="AA7" i="8"/>
  <c r="Z7" i="8"/>
  <c r="BB7" i="8" s="1"/>
  <c r="Y7" i="8"/>
  <c r="BA7" i="8" s="1"/>
  <c r="BD6" i="8"/>
  <c r="BB6" i="8"/>
  <c r="BA6" i="8"/>
  <c r="AD6" i="8"/>
  <c r="BF6" i="8" s="1"/>
  <c r="AC6" i="8"/>
  <c r="BE6" i="8" s="1"/>
  <c r="AB6" i="8"/>
  <c r="AA6" i="8"/>
  <c r="BC6" i="8" s="1"/>
  <c r="Z6" i="8"/>
  <c r="Y6" i="8"/>
  <c r="BE5" i="8"/>
  <c r="BD5" i="8"/>
  <c r="BC5" i="8"/>
  <c r="BB5" i="8"/>
  <c r="AL5" i="8"/>
  <c r="AD5" i="8"/>
  <c r="BF5" i="8" s="1"/>
  <c r="AC5" i="8"/>
  <c r="AB5" i="8"/>
  <c r="AA5" i="8"/>
  <c r="Z5" i="8"/>
  <c r="Y5" i="8"/>
  <c r="BA5" i="8" s="1"/>
  <c r="BF4" i="8"/>
  <c r="BE4" i="8"/>
  <c r="BB4" i="8"/>
  <c r="AL4" i="8"/>
  <c r="AD4" i="8"/>
  <c r="AC4" i="8"/>
  <c r="AB4" i="8"/>
  <c r="BD4" i="8" s="1"/>
  <c r="AA4" i="8"/>
  <c r="BC4" i="8" s="1"/>
  <c r="Z4" i="8"/>
  <c r="Y4" i="8"/>
  <c r="BA4" i="8" s="1"/>
  <c r="BE3" i="8"/>
  <c r="BC3" i="8"/>
  <c r="BB3" i="8"/>
  <c r="BA3" i="8"/>
  <c r="AL3" i="8"/>
  <c r="AD3" i="8"/>
  <c r="BF3" i="8" s="1"/>
  <c r="AC3" i="8"/>
  <c r="AB3" i="8"/>
  <c r="BD3" i="8" s="1"/>
  <c r="AA3" i="8"/>
  <c r="Z3" i="8"/>
  <c r="Y3" i="8"/>
  <c r="AL1" i="8"/>
  <c r="AD38" i="8" l="1"/>
  <c r="BK46" i="8"/>
  <c r="AI45" i="8"/>
  <c r="BL48" i="8"/>
  <c r="AE42" i="8"/>
  <c r="AA43" i="8"/>
  <c r="BC44" i="8"/>
  <c r="AB41" i="8"/>
  <c r="AH42" i="8"/>
  <c r="AA49" i="8"/>
  <c r="BC48" i="8"/>
  <c r="BN48" i="8" s="1"/>
  <c r="AI49" i="8"/>
  <c r="BK48" i="8"/>
  <c r="AC49" i="8"/>
  <c r="BF45" i="8"/>
  <c r="AZ46" i="8"/>
  <c r="AL45" i="8"/>
  <c r="BN47" i="8"/>
  <c r="AB49" i="8"/>
  <c r="BD48" i="8"/>
  <c r="BL49" i="8"/>
  <c r="AJ50" i="8"/>
  <c r="AD50" i="8"/>
  <c r="BF49" i="8"/>
  <c r="BB43" i="8"/>
  <c r="Z42" i="8"/>
  <c r="BH45" i="8"/>
  <c r="AF44" i="8"/>
  <c r="AK49" i="8"/>
  <c r="BM48" i="8"/>
  <c r="AJ41" i="8"/>
  <c r="AF50" i="8"/>
  <c r="BH49" i="8"/>
  <c r="AK44" i="8"/>
  <c r="AG45" i="8"/>
  <c r="BI46" i="8"/>
  <c r="BN46" i="8" s="1"/>
  <c r="AL52" i="8"/>
  <c r="BG45" i="8"/>
  <c r="AZ48" i="8"/>
  <c r="AH49" i="8"/>
  <c r="BD44" i="8"/>
  <c r="BA67" i="8"/>
  <c r="Y68" i="8"/>
  <c r="Z49" i="8"/>
  <c r="AZ49" i="8"/>
  <c r="BG50" i="8"/>
  <c r="AE51" i="8"/>
  <c r="AG49" i="8"/>
  <c r="BA66" i="8"/>
  <c r="AG50" i="8" l="1"/>
  <c r="BI49" i="8"/>
  <c r="BM49" i="8"/>
  <c r="AK50" i="8"/>
  <c r="BE49" i="8"/>
  <c r="AC50" i="8"/>
  <c r="AA42" i="8"/>
  <c r="BC43" i="8"/>
  <c r="AJ51" i="8"/>
  <c r="BL50" i="8"/>
  <c r="BH44" i="8"/>
  <c r="AF43" i="8"/>
  <c r="BG42" i="8"/>
  <c r="AE41" i="8"/>
  <c r="AL53" i="8"/>
  <c r="AE52" i="8"/>
  <c r="BG51" i="8"/>
  <c r="BI45" i="8"/>
  <c r="AG44" i="8"/>
  <c r="BD49" i="8"/>
  <c r="BN49" i="8" s="1"/>
  <c r="AB50" i="8"/>
  <c r="AI50" i="8"/>
  <c r="BK49" i="8"/>
  <c r="BJ49" i="8"/>
  <c r="AH50" i="8"/>
  <c r="BM44" i="8"/>
  <c r="AK43" i="8"/>
  <c r="BB42" i="8"/>
  <c r="Z41" i="8"/>
  <c r="AL44" i="8"/>
  <c r="AZ45" i="8"/>
  <c r="BN45" i="8"/>
  <c r="AA50" i="8"/>
  <c r="BC49" i="8"/>
  <c r="BK45" i="8"/>
  <c r="AI44" i="8"/>
  <c r="BA68" i="8"/>
  <c r="Y69" i="8"/>
  <c r="BH50" i="8"/>
  <c r="AF51" i="8"/>
  <c r="BJ42" i="8"/>
  <c r="AH41" i="8"/>
  <c r="BB49" i="8"/>
  <c r="Z50" i="8"/>
  <c r="BL41" i="8"/>
  <c r="AJ40" i="8"/>
  <c r="AD51" i="8"/>
  <c r="BF50" i="8"/>
  <c r="BD41" i="8"/>
  <c r="AB40" i="8"/>
  <c r="BF38" i="8"/>
  <c r="AD37" i="8"/>
  <c r="AA41" i="8" l="1"/>
  <c r="BC42" i="8"/>
  <c r="AI43" i="8"/>
  <c r="BK44" i="8"/>
  <c r="BE50" i="8"/>
  <c r="AC51" i="8"/>
  <c r="BM43" i="8"/>
  <c r="AK42" i="8"/>
  <c r="AG43" i="8"/>
  <c r="BI44" i="8"/>
  <c r="AD36" i="8"/>
  <c r="BF37" i="8"/>
  <c r="BD40" i="8"/>
  <c r="AB39" i="8"/>
  <c r="AH40" i="8"/>
  <c r="BJ41" i="8"/>
  <c r="AF42" i="8"/>
  <c r="BH43" i="8"/>
  <c r="BM50" i="8"/>
  <c r="AK51" i="8"/>
  <c r="AB51" i="8"/>
  <c r="BD50" i="8"/>
  <c r="Z51" i="8"/>
  <c r="BB50" i="8"/>
  <c r="BN50" i="8" s="1"/>
  <c r="AZ50" i="8"/>
  <c r="BG41" i="8"/>
  <c r="AE40" i="8"/>
  <c r="AA51" i="8"/>
  <c r="BC50" i="8"/>
  <c r="AH51" i="8"/>
  <c r="BJ50" i="8"/>
  <c r="BH51" i="8"/>
  <c r="AF52" i="8"/>
  <c r="AE53" i="8"/>
  <c r="BG52" i="8"/>
  <c r="Z40" i="8"/>
  <c r="BB41" i="8"/>
  <c r="AD52" i="8"/>
  <c r="BF51" i="8"/>
  <c r="AL54" i="8"/>
  <c r="AJ52" i="8"/>
  <c r="BL51" i="8"/>
  <c r="AG51" i="8"/>
  <c r="BI50" i="8"/>
  <c r="BL40" i="8"/>
  <c r="AJ39" i="8"/>
  <c r="Y70" i="8"/>
  <c r="BA69" i="8"/>
  <c r="AZ44" i="8"/>
  <c r="AL43" i="8"/>
  <c r="BN44" i="8"/>
  <c r="AI51" i="8"/>
  <c r="BK50" i="8"/>
  <c r="AK41" i="8" l="1"/>
  <c r="BM42" i="8"/>
  <c r="BF52" i="8"/>
  <c r="AD53" i="8"/>
  <c r="BB51" i="8"/>
  <c r="Z52" i="8"/>
  <c r="AZ51" i="8"/>
  <c r="BJ40" i="8"/>
  <c r="AH39" i="8"/>
  <c r="BI51" i="8"/>
  <c r="AG52" i="8"/>
  <c r="AB38" i="8"/>
  <c r="BD39" i="8"/>
  <c r="AC52" i="8"/>
  <c r="BE51" i="8"/>
  <c r="BN51" i="8" s="1"/>
  <c r="AG42" i="8"/>
  <c r="BI43" i="8"/>
  <c r="BK51" i="8"/>
  <c r="AI52" i="8"/>
  <c r="AL42" i="8"/>
  <c r="AZ43" i="8"/>
  <c r="BB40" i="8"/>
  <c r="Z39" i="8"/>
  <c r="BC51" i="8"/>
  <c r="AA52" i="8"/>
  <c r="AB52" i="8"/>
  <c r="BD51" i="8"/>
  <c r="AJ38" i="8"/>
  <c r="BL39" i="8"/>
  <c r="AA40" i="8"/>
  <c r="BC41" i="8"/>
  <c r="BJ51" i="8"/>
  <c r="AH52" i="8"/>
  <c r="AJ53" i="8"/>
  <c r="BL52" i="8"/>
  <c r="AE39" i="8"/>
  <c r="BG40" i="8"/>
  <c r="AK52" i="8"/>
  <c r="BM51" i="8"/>
  <c r="AF41" i="8"/>
  <c r="BH42" i="8"/>
  <c r="AL55" i="8"/>
  <c r="AE54" i="8"/>
  <c r="BG53" i="8"/>
  <c r="BF36" i="8"/>
  <c r="AD35" i="8"/>
  <c r="BK43" i="8"/>
  <c r="BN43" i="8" s="1"/>
  <c r="AI42" i="8"/>
  <c r="BA70" i="8"/>
  <c r="Y71" i="8"/>
  <c r="AF53" i="8"/>
  <c r="BH52" i="8"/>
  <c r="AJ37" i="8" l="1"/>
  <c r="BL38" i="8"/>
  <c r="BB52" i="8"/>
  <c r="Z53" i="8"/>
  <c r="AZ52" i="8"/>
  <c r="BH53" i="8"/>
  <c r="AF54" i="8"/>
  <c r="AE55" i="8"/>
  <c r="BG54" i="8"/>
  <c r="AL41" i="8"/>
  <c r="AZ42" i="8"/>
  <c r="AB37" i="8"/>
  <c r="BD38" i="8"/>
  <c r="BC40" i="8"/>
  <c r="AA39" i="8"/>
  <c r="BE52" i="8"/>
  <c r="AC53" i="8"/>
  <c r="AI41" i="8"/>
  <c r="BK42" i="8"/>
  <c r="AL56" i="8"/>
  <c r="AJ54" i="8"/>
  <c r="BL53" i="8"/>
  <c r="AB53" i="8"/>
  <c r="BD52" i="8"/>
  <c r="BK52" i="8"/>
  <c r="AI53" i="8"/>
  <c r="AG53" i="8"/>
  <c r="BI52" i="8"/>
  <c r="BF53" i="8"/>
  <c r="AD54" i="8"/>
  <c r="Y72" i="8"/>
  <c r="BA71" i="8"/>
  <c r="AH53" i="8"/>
  <c r="BJ52" i="8"/>
  <c r="BN52" i="8" s="1"/>
  <c r="BC52" i="8"/>
  <c r="AA53" i="8"/>
  <c r="AE38" i="8"/>
  <c r="BG39" i="8"/>
  <c r="AD34" i="8"/>
  <c r="BF35" i="8"/>
  <c r="AF40" i="8"/>
  <c r="BH41" i="8"/>
  <c r="AH38" i="8"/>
  <c r="BJ39" i="8"/>
  <c r="BM52" i="8"/>
  <c r="AK53" i="8"/>
  <c r="Z38" i="8"/>
  <c r="BB39" i="8"/>
  <c r="BI42" i="8"/>
  <c r="BN42" i="8" s="1"/>
  <c r="AG41" i="8"/>
  <c r="AK40" i="8"/>
  <c r="BM41" i="8"/>
  <c r="AH54" i="8" l="1"/>
  <c r="BJ53" i="8"/>
  <c r="AA54" i="8"/>
  <c r="BC53" i="8"/>
  <c r="AF55" i="8"/>
  <c r="BH54" i="8"/>
  <c r="AK39" i="8"/>
  <c r="BM40" i="8"/>
  <c r="AH37" i="8"/>
  <c r="BJ38" i="8"/>
  <c r="BI53" i="8"/>
  <c r="AG54" i="8"/>
  <c r="AL57" i="8"/>
  <c r="BB38" i="8"/>
  <c r="Z37" i="8"/>
  <c r="Y73" i="8"/>
  <c r="BA72" i="8"/>
  <c r="AC54" i="8"/>
  <c r="BE53" i="8"/>
  <c r="AZ41" i="8"/>
  <c r="AL40" i="8"/>
  <c r="AF39" i="8"/>
  <c r="BH40" i="8"/>
  <c r="BI41" i="8"/>
  <c r="BN41" i="8" s="1"/>
  <c r="AG40" i="8"/>
  <c r="AI54" i="8"/>
  <c r="BK53" i="8"/>
  <c r="AB36" i="8"/>
  <c r="BD37" i="8"/>
  <c r="AI40" i="8"/>
  <c r="BK41" i="8"/>
  <c r="Z54" i="8"/>
  <c r="BB53" i="8"/>
  <c r="AZ53" i="8"/>
  <c r="BF34" i="8"/>
  <c r="AD33" i="8"/>
  <c r="AB54" i="8"/>
  <c r="BD53" i="8"/>
  <c r="BN53" i="8" s="1"/>
  <c r="AK54" i="8"/>
  <c r="BM53" i="8"/>
  <c r="AD55" i="8"/>
  <c r="BF54" i="8"/>
  <c r="AE37" i="8"/>
  <c r="BG38" i="8"/>
  <c r="BL54" i="8"/>
  <c r="AJ55" i="8"/>
  <c r="AA38" i="8"/>
  <c r="BC39" i="8"/>
  <c r="BG55" i="8"/>
  <c r="AE56" i="8"/>
  <c r="AJ36" i="8"/>
  <c r="BL37" i="8"/>
  <c r="BB37" i="8" l="1"/>
  <c r="Z36" i="8"/>
  <c r="AZ40" i="8"/>
  <c r="AL39" i="8"/>
  <c r="AE36" i="8"/>
  <c r="BG37" i="8"/>
  <c r="BH39" i="8"/>
  <c r="AF38" i="8"/>
  <c r="BL36" i="8"/>
  <c r="AJ35" i="8"/>
  <c r="BD36" i="8"/>
  <c r="AB35" i="8"/>
  <c r="AK38" i="8"/>
  <c r="BM39" i="8"/>
  <c r="BK54" i="8"/>
  <c r="AI55" i="8"/>
  <c r="AF56" i="8"/>
  <c r="BH55" i="8"/>
  <c r="BD54" i="8"/>
  <c r="AB55" i="8"/>
  <c r="BJ37" i="8"/>
  <c r="AH36" i="8"/>
  <c r="BF33" i="8"/>
  <c r="AD32" i="8"/>
  <c r="AL58" i="8"/>
  <c r="AE57" i="8"/>
  <c r="BG56" i="8"/>
  <c r="BF55" i="8"/>
  <c r="AD56" i="8"/>
  <c r="BI40" i="8"/>
  <c r="BN40" i="8" s="1"/>
  <c r="AG39" i="8"/>
  <c r="AC55" i="8"/>
  <c r="BE54" i="8"/>
  <c r="BI54" i="8"/>
  <c r="AG55" i="8"/>
  <c r="BK40" i="8"/>
  <c r="AI39" i="8"/>
  <c r="AH55" i="8"/>
  <c r="BJ54" i="8"/>
  <c r="BC38" i="8"/>
  <c r="AA37" i="8"/>
  <c r="AK55" i="8"/>
  <c r="BM54" i="8"/>
  <c r="Z55" i="8"/>
  <c r="BB54" i="8"/>
  <c r="BN54" i="8" s="1"/>
  <c r="AZ54" i="8"/>
  <c r="BC54" i="8"/>
  <c r="AA55" i="8"/>
  <c r="AJ56" i="8"/>
  <c r="BL55" i="8"/>
  <c r="Y74" i="8"/>
  <c r="BA73" i="8"/>
  <c r="Y75" i="8" l="1"/>
  <c r="BA74" i="8"/>
  <c r="BB55" i="8"/>
  <c r="Z56" i="8"/>
  <c r="AZ55" i="8"/>
  <c r="BJ36" i="8"/>
  <c r="AH35" i="8"/>
  <c r="AG56" i="8"/>
  <c r="BI55" i="8"/>
  <c r="AJ57" i="8"/>
  <c r="BL56" i="8"/>
  <c r="BM55" i="8"/>
  <c r="AK56" i="8"/>
  <c r="AE58" i="8"/>
  <c r="BG57" i="8"/>
  <c r="AB56" i="8"/>
  <c r="BD55" i="8"/>
  <c r="BD35" i="8"/>
  <c r="AB34" i="8"/>
  <c r="AZ39" i="8"/>
  <c r="BN39" i="8"/>
  <c r="AL38" i="8"/>
  <c r="BF56" i="8"/>
  <c r="AD57" i="8"/>
  <c r="BM38" i="8"/>
  <c r="AK37" i="8"/>
  <c r="AI38" i="8"/>
  <c r="BK39" i="8"/>
  <c r="BE55" i="8"/>
  <c r="AC56" i="8"/>
  <c r="BL35" i="8"/>
  <c r="AJ34" i="8"/>
  <c r="BG36" i="8"/>
  <c r="AE35" i="8"/>
  <c r="BC55" i="8"/>
  <c r="BN55" i="8" s="1"/>
  <c r="AA56" i="8"/>
  <c r="BC37" i="8"/>
  <c r="AA36" i="8"/>
  <c r="AL59" i="8"/>
  <c r="BI39" i="8"/>
  <c r="AG38" i="8"/>
  <c r="BH56" i="8"/>
  <c r="AF57" i="8"/>
  <c r="BB36" i="8"/>
  <c r="Z35" i="8"/>
  <c r="BJ55" i="8"/>
  <c r="AH56" i="8"/>
  <c r="BF32" i="8"/>
  <c r="AD31" i="8"/>
  <c r="AI56" i="8"/>
  <c r="BK55" i="8"/>
  <c r="BH38" i="8"/>
  <c r="AF37" i="8"/>
  <c r="BB35" i="8" l="1"/>
  <c r="Z34" i="8"/>
  <c r="BJ35" i="8"/>
  <c r="AH34" i="8"/>
  <c r="BE56" i="8"/>
  <c r="AC57" i="8"/>
  <c r="BG58" i="8"/>
  <c r="AE59" i="8"/>
  <c r="AI57" i="8"/>
  <c r="BK56" i="8"/>
  <c r="BK38" i="8"/>
  <c r="AI37" i="8"/>
  <c r="BB56" i="8"/>
  <c r="Z57" i="8"/>
  <c r="AZ56" i="8"/>
  <c r="BN56" i="8"/>
  <c r="BH37" i="8"/>
  <c r="AF36" i="8"/>
  <c r="AA35" i="8"/>
  <c r="BC36" i="8"/>
  <c r="BM56" i="8"/>
  <c r="AK57" i="8"/>
  <c r="AG37" i="8"/>
  <c r="BI38" i="8"/>
  <c r="BN38" i="8" s="1"/>
  <c r="BG35" i="8"/>
  <c r="AE34" i="8"/>
  <c r="AK36" i="8"/>
  <c r="BM37" i="8"/>
  <c r="BL57" i="8"/>
  <c r="AJ58" i="8"/>
  <c r="BH57" i="8"/>
  <c r="AF58" i="8"/>
  <c r="AA57" i="8"/>
  <c r="BC56" i="8"/>
  <c r="AB33" i="8"/>
  <c r="BD34" i="8"/>
  <c r="AL37" i="8"/>
  <c r="AZ38" i="8"/>
  <c r="BF31" i="8"/>
  <c r="AD30" i="8"/>
  <c r="BJ56" i="8"/>
  <c r="AH57" i="8"/>
  <c r="AL60" i="8"/>
  <c r="BL34" i="8"/>
  <c r="AJ33" i="8"/>
  <c r="AD58" i="8"/>
  <c r="BF57" i="8"/>
  <c r="AB57" i="8"/>
  <c r="BD56" i="8"/>
  <c r="BI56" i="8"/>
  <c r="AG57" i="8"/>
  <c r="BA75" i="8"/>
  <c r="Y76" i="8"/>
  <c r="BI57" i="8" l="1"/>
  <c r="AG58" i="8"/>
  <c r="BL58" i="8"/>
  <c r="AJ59" i="8"/>
  <c r="BM57" i="8"/>
  <c r="AK58" i="8"/>
  <c r="Z58" i="8"/>
  <c r="BB57" i="8"/>
  <c r="BN57" i="8" s="1"/>
  <c r="AZ57" i="8"/>
  <c r="BE57" i="8"/>
  <c r="AC58" i="8"/>
  <c r="BI37" i="8"/>
  <c r="BN37" i="8" s="1"/>
  <c r="AG36" i="8"/>
  <c r="BL33" i="8"/>
  <c r="AJ32" i="8"/>
  <c r="AL36" i="8"/>
  <c r="AZ37" i="8"/>
  <c r="BK37" i="8"/>
  <c r="AI36" i="8"/>
  <c r="AH33" i="8"/>
  <c r="BJ34" i="8"/>
  <c r="BD57" i="8"/>
  <c r="AB58" i="8"/>
  <c r="BM36" i="8"/>
  <c r="AK35" i="8"/>
  <c r="AA34" i="8"/>
  <c r="BC35" i="8"/>
  <c r="AH58" i="8"/>
  <c r="BJ57" i="8"/>
  <c r="BG34" i="8"/>
  <c r="AE33" i="8"/>
  <c r="BH36" i="8"/>
  <c r="AF35" i="8"/>
  <c r="Z33" i="8"/>
  <c r="BB34" i="8"/>
  <c r="BA76" i="8"/>
  <c r="Y77" i="8"/>
  <c r="BH58" i="8"/>
  <c r="AF59" i="8"/>
  <c r="BG59" i="8"/>
  <c r="AE60" i="8"/>
  <c r="AL61" i="8"/>
  <c r="BD33" i="8"/>
  <c r="AB32" i="8"/>
  <c r="BF58" i="8"/>
  <c r="AD59" i="8"/>
  <c r="BF30" i="8"/>
  <c r="AD29" i="8"/>
  <c r="BC57" i="8"/>
  <c r="AA58" i="8"/>
  <c r="BK57" i="8"/>
  <c r="AI58" i="8"/>
  <c r="BK58" i="8" l="1"/>
  <c r="AI59" i="8"/>
  <c r="AJ31" i="8"/>
  <c r="BL32" i="8"/>
  <c r="AH59" i="8"/>
  <c r="BJ58" i="8"/>
  <c r="BJ33" i="8"/>
  <c r="AH32" i="8"/>
  <c r="BI36" i="8"/>
  <c r="AG35" i="8"/>
  <c r="AK59" i="8"/>
  <c r="BM58" i="8"/>
  <c r="Z59" i="8"/>
  <c r="BB58" i="8"/>
  <c r="BN58" i="8" s="1"/>
  <c r="AZ58" i="8"/>
  <c r="AL62" i="8"/>
  <c r="BK36" i="8"/>
  <c r="AI35" i="8"/>
  <c r="BF29" i="8"/>
  <c r="AD28" i="8"/>
  <c r="BB33" i="8"/>
  <c r="Z32" i="8"/>
  <c r="AA33" i="8"/>
  <c r="BC34" i="8"/>
  <c r="AC59" i="8"/>
  <c r="BE58" i="8"/>
  <c r="AJ60" i="8"/>
  <c r="BL59" i="8"/>
  <c r="AB31" i="8"/>
  <c r="BD32" i="8"/>
  <c r="Y78" i="8"/>
  <c r="BA77" i="8"/>
  <c r="AE61" i="8"/>
  <c r="BG60" i="8"/>
  <c r="AF34" i="8"/>
  <c r="BH35" i="8"/>
  <c r="AK34" i="8"/>
  <c r="BM35" i="8"/>
  <c r="BC58" i="8"/>
  <c r="AA59" i="8"/>
  <c r="AG59" i="8"/>
  <c r="BI58" i="8"/>
  <c r="BF59" i="8"/>
  <c r="AD60" i="8"/>
  <c r="AF60" i="8"/>
  <c r="BH59" i="8"/>
  <c r="AE32" i="8"/>
  <c r="BG33" i="8"/>
  <c r="AB59" i="8"/>
  <c r="BD58" i="8"/>
  <c r="AZ36" i="8"/>
  <c r="BN36" i="8"/>
  <c r="AL35" i="8"/>
  <c r="AF61" i="8" l="1"/>
  <c r="BH60" i="8"/>
  <c r="BF60" i="8"/>
  <c r="AD61" i="8"/>
  <c r="AD27" i="8"/>
  <c r="BF27" i="8" s="1"/>
  <c r="BF28" i="8"/>
  <c r="BG61" i="8"/>
  <c r="AE62" i="8"/>
  <c r="AL34" i="8"/>
  <c r="AZ35" i="8"/>
  <c r="AB30" i="8"/>
  <c r="BD31" i="8"/>
  <c r="BJ32" i="8"/>
  <c r="AH31" i="8"/>
  <c r="BL60" i="8"/>
  <c r="AJ61" i="8"/>
  <c r="BK35" i="8"/>
  <c r="AI34" i="8"/>
  <c r="AB60" i="8"/>
  <c r="BD59" i="8"/>
  <c r="AK60" i="8"/>
  <c r="BM59" i="8"/>
  <c r="AJ30" i="8"/>
  <c r="BL31" i="8"/>
  <c r="AK33" i="8"/>
  <c r="BM34" i="8"/>
  <c r="BB59" i="8"/>
  <c r="Z60" i="8"/>
  <c r="AZ59" i="8"/>
  <c r="BI59" i="8"/>
  <c r="AG60" i="8"/>
  <c r="BA78" i="8"/>
  <c r="Y79" i="8"/>
  <c r="BI35" i="8"/>
  <c r="BN35" i="8" s="1"/>
  <c r="AG34" i="8"/>
  <c r="BK59" i="8"/>
  <c r="AI60" i="8"/>
  <c r="AF33" i="8"/>
  <c r="BH34" i="8"/>
  <c r="BJ59" i="8"/>
  <c r="AH60" i="8"/>
  <c r="AC60" i="8"/>
  <c r="BE59" i="8"/>
  <c r="BC59" i="8"/>
  <c r="BN59" i="8" s="1"/>
  <c r="AA60" i="8"/>
  <c r="BG32" i="8"/>
  <c r="AE31" i="8"/>
  <c r="BC33" i="8"/>
  <c r="AA32" i="8"/>
  <c r="BB32" i="8"/>
  <c r="Z31" i="8"/>
  <c r="BB31" i="8" s="1"/>
  <c r="AL63" i="8"/>
  <c r="AF32" i="8" l="1"/>
  <c r="BH33" i="8"/>
  <c r="AH30" i="8"/>
  <c r="BJ31" i="8"/>
  <c r="BM60" i="8"/>
  <c r="AK61" i="8"/>
  <c r="BG62" i="8"/>
  <c r="AE63" i="8"/>
  <c r="AA61" i="8"/>
  <c r="BC60" i="8"/>
  <c r="BB60" i="8"/>
  <c r="Z61" i="8"/>
  <c r="AZ60" i="8"/>
  <c r="AJ29" i="8"/>
  <c r="BL30" i="8"/>
  <c r="AI61" i="8"/>
  <c r="BK60" i="8"/>
  <c r="BD60" i="8"/>
  <c r="AB61" i="8"/>
  <c r="AB29" i="8"/>
  <c r="BD30" i="8"/>
  <c r="AD62" i="8"/>
  <c r="BF61" i="8"/>
  <c r="AL64" i="8"/>
  <c r="Y80" i="8"/>
  <c r="BA79" i="8"/>
  <c r="AI33" i="8"/>
  <c r="BK34" i="8"/>
  <c r="BE60" i="8"/>
  <c r="BN60" i="8" s="1"/>
  <c r="AC61" i="8"/>
  <c r="BJ60" i="8"/>
  <c r="AH61" i="8"/>
  <c r="BI34" i="8"/>
  <c r="AG33" i="8"/>
  <c r="BC32" i="8"/>
  <c r="AA31" i="8"/>
  <c r="BC31" i="8" s="1"/>
  <c r="AK32" i="8"/>
  <c r="BM33" i="8"/>
  <c r="BG31" i="8"/>
  <c r="AE30" i="8"/>
  <c r="BI60" i="8"/>
  <c r="AG61" i="8"/>
  <c r="BL61" i="8"/>
  <c r="AJ62" i="8"/>
  <c r="BN34" i="8"/>
  <c r="AZ34" i="8"/>
  <c r="AL33" i="8"/>
  <c r="BH61" i="8"/>
  <c r="AF62" i="8"/>
  <c r="BG63" i="8" l="1"/>
  <c r="AE64" i="8"/>
  <c r="BL62" i="8"/>
  <c r="AJ63" i="8"/>
  <c r="AD63" i="8"/>
  <c r="BF62" i="8"/>
  <c r="BL29" i="8"/>
  <c r="AJ28" i="8"/>
  <c r="BI61" i="8"/>
  <c r="AG62" i="8"/>
  <c r="BD29" i="8"/>
  <c r="AB28" i="8"/>
  <c r="BD61" i="8"/>
  <c r="AB62" i="8"/>
  <c r="Z62" i="8"/>
  <c r="BB61" i="8"/>
  <c r="BN61" i="8" s="1"/>
  <c r="AZ61" i="8"/>
  <c r="BM61" i="8"/>
  <c r="AK62" i="8"/>
  <c r="BI33" i="8"/>
  <c r="BN33" i="8" s="1"/>
  <c r="AG32" i="8"/>
  <c r="BG30" i="8"/>
  <c r="AE29" i="8"/>
  <c r="BJ30" i="8"/>
  <c r="AH29" i="8"/>
  <c r="AK31" i="8"/>
  <c r="BM32" i="8"/>
  <c r="AF63" i="8"/>
  <c r="BH62" i="8"/>
  <c r="Y81" i="8"/>
  <c r="BA80" i="8"/>
  <c r="AH62" i="8"/>
  <c r="BJ61" i="8"/>
  <c r="AL32" i="8"/>
  <c r="AZ33" i="8"/>
  <c r="AL65" i="8"/>
  <c r="BK33" i="8"/>
  <c r="AI32" i="8"/>
  <c r="AC62" i="8"/>
  <c r="BE61" i="8"/>
  <c r="AI62" i="8"/>
  <c r="BK61" i="8"/>
  <c r="AA62" i="8"/>
  <c r="BC61" i="8"/>
  <c r="BH32" i="8"/>
  <c r="AF31" i="8"/>
  <c r="BG29" i="8" l="1"/>
  <c r="AE28" i="8"/>
  <c r="AF64" i="8"/>
  <c r="BH63" i="8"/>
  <c r="BF63" i="8"/>
  <c r="AD64" i="8"/>
  <c r="BL28" i="8"/>
  <c r="AJ27" i="8"/>
  <c r="BK62" i="8"/>
  <c r="AI63" i="8"/>
  <c r="AZ32" i="8"/>
  <c r="AL31" i="8"/>
  <c r="AK63" i="8"/>
  <c r="BM62" i="8"/>
  <c r="AC63" i="8"/>
  <c r="BE62" i="8"/>
  <c r="BM31" i="8"/>
  <c r="AK30" i="8"/>
  <c r="BC62" i="8"/>
  <c r="AA63" i="8"/>
  <c r="BB62" i="8"/>
  <c r="Z63" i="8"/>
  <c r="BN62" i="8"/>
  <c r="AZ62" i="8"/>
  <c r="BI32" i="8"/>
  <c r="AG31" i="8"/>
  <c r="BD28" i="8"/>
  <c r="AB27" i="8"/>
  <c r="BK32" i="8"/>
  <c r="BN32" i="8" s="1"/>
  <c r="AI31" i="8"/>
  <c r="AH28" i="8"/>
  <c r="BJ29" i="8"/>
  <c r="AG63" i="8"/>
  <c r="BI62" i="8"/>
  <c r="AE65" i="8"/>
  <c r="BG64" i="8"/>
  <c r="AL66" i="8"/>
  <c r="Y82" i="8"/>
  <c r="BA81" i="8"/>
  <c r="BD62" i="8"/>
  <c r="AB63" i="8"/>
  <c r="AJ64" i="8"/>
  <c r="BL63" i="8"/>
  <c r="BH31" i="8"/>
  <c r="AF30" i="8"/>
  <c r="BJ62" i="8"/>
  <c r="AH63" i="8"/>
  <c r="BB63" i="8" l="1"/>
  <c r="Z64" i="8"/>
  <c r="AZ63" i="8"/>
  <c r="BM63" i="8"/>
  <c r="AK64" i="8"/>
  <c r="BF64" i="8"/>
  <c r="AD65" i="8"/>
  <c r="BL27" i="8"/>
  <c r="AJ26" i="8"/>
  <c r="BD27" i="8"/>
  <c r="AB26" i="8"/>
  <c r="BC63" i="8"/>
  <c r="BN63" i="8" s="1"/>
  <c r="AA64" i="8"/>
  <c r="BH30" i="8"/>
  <c r="AF29" i="8"/>
  <c r="AB64" i="8"/>
  <c r="BD63" i="8"/>
  <c r="BG65" i="8"/>
  <c r="AE66" i="8"/>
  <c r="AZ31" i="8"/>
  <c r="AL30" i="8"/>
  <c r="BE63" i="8"/>
  <c r="AC64" i="8"/>
  <c r="AL67" i="8"/>
  <c r="AG30" i="8"/>
  <c r="BI31" i="8"/>
  <c r="BN31" i="8" s="1"/>
  <c r="AK29" i="8"/>
  <c r="BM30" i="8"/>
  <c r="BH64" i="8"/>
  <c r="AF65" i="8"/>
  <c r="AJ65" i="8"/>
  <c r="BL64" i="8"/>
  <c r="BJ63" i="8"/>
  <c r="AH64" i="8"/>
  <c r="AG64" i="8"/>
  <c r="BI63" i="8"/>
  <c r="BK63" i="8"/>
  <c r="AI64" i="8"/>
  <c r="AE27" i="8"/>
  <c r="BG28" i="8"/>
  <c r="BJ28" i="8"/>
  <c r="AH27" i="8"/>
  <c r="AI30" i="8"/>
  <c r="BK31" i="8"/>
  <c r="Y83" i="8"/>
  <c r="BA82" i="8"/>
  <c r="AD66" i="8" l="1"/>
  <c r="BF65" i="8"/>
  <c r="BM29" i="8"/>
  <c r="AK28" i="8"/>
  <c r="BJ27" i="8"/>
  <c r="AH26" i="8"/>
  <c r="AA65" i="8"/>
  <c r="BC64" i="8"/>
  <c r="BK30" i="8"/>
  <c r="AI29" i="8"/>
  <c r="BM64" i="8"/>
  <c r="AK65" i="8"/>
  <c r="AG29" i="8"/>
  <c r="BI30" i="8"/>
  <c r="AE67" i="8"/>
  <c r="BG66" i="8"/>
  <c r="BG27" i="8"/>
  <c r="AE26" i="8"/>
  <c r="AL68" i="8"/>
  <c r="BI64" i="8"/>
  <c r="AG65" i="8"/>
  <c r="AZ30" i="8"/>
  <c r="BN30" i="8"/>
  <c r="AL29" i="8"/>
  <c r="AI65" i="8"/>
  <c r="BK64" i="8"/>
  <c r="BL26" i="8"/>
  <c r="AJ25" i="8"/>
  <c r="BB64" i="8"/>
  <c r="BN64" i="8" s="1"/>
  <c r="Z65" i="8"/>
  <c r="AZ64" i="8"/>
  <c r="AF28" i="8"/>
  <c r="BH29" i="8"/>
  <c r="BJ64" i="8"/>
  <c r="AH65" i="8"/>
  <c r="BD26" i="8"/>
  <c r="AB25" i="8"/>
  <c r="AJ66" i="8"/>
  <c r="BL65" i="8"/>
  <c r="BH65" i="8"/>
  <c r="AF66" i="8"/>
  <c r="BA83" i="8"/>
  <c r="Y84" i="8"/>
  <c r="BE64" i="8"/>
  <c r="AC65" i="8"/>
  <c r="AB65" i="8"/>
  <c r="BD64" i="8"/>
  <c r="AG66" i="8" l="1"/>
  <c r="BI65" i="8"/>
  <c r="AE68" i="8"/>
  <c r="BG67" i="8"/>
  <c r="AA66" i="8"/>
  <c r="BC65" i="8"/>
  <c r="BN65" i="8" s="1"/>
  <c r="AJ67" i="8"/>
  <c r="BL66" i="8"/>
  <c r="BD25" i="8"/>
  <c r="AB24" i="8"/>
  <c r="AG28" i="8"/>
  <c r="BI29" i="8"/>
  <c r="AB66" i="8"/>
  <c r="BD65" i="8"/>
  <c r="AC66" i="8"/>
  <c r="BE65" i="8"/>
  <c r="BA84" i="8"/>
  <c r="Y85" i="8"/>
  <c r="BL25" i="8"/>
  <c r="AJ24" i="8"/>
  <c r="AH25" i="8"/>
  <c r="BJ26" i="8"/>
  <c r="AL69" i="8"/>
  <c r="AF67" i="8"/>
  <c r="BH66" i="8"/>
  <c r="AK66" i="8"/>
  <c r="BM65" i="8"/>
  <c r="AI66" i="8"/>
  <c r="BK65" i="8"/>
  <c r="BF66" i="8"/>
  <c r="AD67" i="8"/>
  <c r="BB65" i="8"/>
  <c r="Z66" i="8"/>
  <c r="AZ65" i="8"/>
  <c r="BJ65" i="8"/>
  <c r="AH66" i="8"/>
  <c r="BM28" i="8"/>
  <c r="AK27" i="8"/>
  <c r="AF27" i="8"/>
  <c r="BH28" i="8"/>
  <c r="AL28" i="8"/>
  <c r="AZ29" i="8"/>
  <c r="BG26" i="8"/>
  <c r="AE25" i="8"/>
  <c r="BK29" i="8"/>
  <c r="BN29" i="8" s="1"/>
  <c r="AI28" i="8"/>
  <c r="AH67" i="8" l="1"/>
  <c r="BJ66" i="8"/>
  <c r="AL70" i="8"/>
  <c r="BE66" i="8"/>
  <c r="AC67" i="8"/>
  <c r="AJ68" i="8"/>
  <c r="BL67" i="8"/>
  <c r="AE24" i="8"/>
  <c r="BG25" i="8"/>
  <c r="BJ25" i="8"/>
  <c r="AH24" i="8"/>
  <c r="AB67" i="8"/>
  <c r="BD66" i="8"/>
  <c r="BC66" i="8"/>
  <c r="AA67" i="8"/>
  <c r="AJ23" i="8"/>
  <c r="BL24" i="8"/>
  <c r="BK66" i="8"/>
  <c r="AI67" i="8"/>
  <c r="Z67" i="8"/>
  <c r="BB66" i="8"/>
  <c r="AZ66" i="8"/>
  <c r="AG27" i="8"/>
  <c r="BI28" i="8"/>
  <c r="BN28" i="8" s="1"/>
  <c r="AE69" i="8"/>
  <c r="BG68" i="8"/>
  <c r="AL27" i="8"/>
  <c r="AZ28" i="8"/>
  <c r="BM66" i="8"/>
  <c r="BN66" i="8" s="1"/>
  <c r="AK67" i="8"/>
  <c r="BK28" i="8"/>
  <c r="AI27" i="8"/>
  <c r="BH27" i="8"/>
  <c r="AF26" i="8"/>
  <c r="BH67" i="8"/>
  <c r="AF68" i="8"/>
  <c r="Y86" i="8"/>
  <c r="BA85" i="8"/>
  <c r="AB23" i="8"/>
  <c r="BD24" i="8"/>
  <c r="BM27" i="8"/>
  <c r="AK26" i="8"/>
  <c r="BF67" i="8"/>
  <c r="AD68" i="8"/>
  <c r="AG67" i="8"/>
  <c r="BI66" i="8"/>
  <c r="BA86" i="8" l="1"/>
  <c r="Y87" i="8"/>
  <c r="BL68" i="8"/>
  <c r="AJ69" i="8"/>
  <c r="AC68" i="8"/>
  <c r="BE67" i="8"/>
  <c r="AF69" i="8"/>
  <c r="BH68" i="8"/>
  <c r="BH26" i="8"/>
  <c r="AF25" i="8"/>
  <c r="AI68" i="8"/>
  <c r="BK67" i="8"/>
  <c r="AH23" i="8"/>
  <c r="BJ24" i="8"/>
  <c r="BI67" i="8"/>
  <c r="AG68" i="8"/>
  <c r="AA68" i="8"/>
  <c r="BC67" i="8"/>
  <c r="AD69" i="8"/>
  <c r="BF68" i="8"/>
  <c r="AL26" i="8"/>
  <c r="AZ27" i="8"/>
  <c r="BK27" i="8"/>
  <c r="BN27" i="8" s="1"/>
  <c r="AI26" i="8"/>
  <c r="BG69" i="8"/>
  <c r="AE70" i="8"/>
  <c r="AL71" i="8"/>
  <c r="Z68" i="8"/>
  <c r="BB67" i="8"/>
  <c r="BN67" i="8" s="1"/>
  <c r="AZ67" i="8"/>
  <c r="AB68" i="8"/>
  <c r="BD67" i="8"/>
  <c r="BD23" i="8"/>
  <c r="AB22" i="8"/>
  <c r="AH68" i="8"/>
  <c r="BJ67" i="8"/>
  <c r="BM26" i="8"/>
  <c r="AK25" i="8"/>
  <c r="AK68" i="8"/>
  <c r="BM67" i="8"/>
  <c r="BI27" i="8"/>
  <c r="AG26" i="8"/>
  <c r="BL23" i="8"/>
  <c r="AJ22" i="8"/>
  <c r="BG24" i="8"/>
  <c r="AE23" i="8"/>
  <c r="AF70" i="8" l="1"/>
  <c r="BH69" i="8"/>
  <c r="Z69" i="8"/>
  <c r="BB68" i="8"/>
  <c r="BN68" i="8" s="1"/>
  <c r="AZ68" i="8"/>
  <c r="AG25" i="8"/>
  <c r="BI26" i="8"/>
  <c r="BN26" i="8" s="1"/>
  <c r="AB21" i="8"/>
  <c r="BD22" i="8"/>
  <c r="AZ26" i="8"/>
  <c r="AL25" i="8"/>
  <c r="AI25" i="8"/>
  <c r="BK26" i="8"/>
  <c r="AJ21" i="8"/>
  <c r="BL22" i="8"/>
  <c r="BI68" i="8"/>
  <c r="AG69" i="8"/>
  <c r="AH22" i="8"/>
  <c r="BJ23" i="8"/>
  <c r="AL72" i="8"/>
  <c r="BL69" i="8"/>
  <c r="AJ70" i="8"/>
  <c r="BC68" i="8"/>
  <c r="AA69" i="8"/>
  <c r="AH69" i="8"/>
  <c r="BJ68" i="8"/>
  <c r="AC69" i="8"/>
  <c r="BE68" i="8"/>
  <c r="AK69" i="8"/>
  <c r="BM68" i="8"/>
  <c r="BD68" i="8"/>
  <c r="AB69" i="8"/>
  <c r="BG70" i="8"/>
  <c r="AE71" i="8"/>
  <c r="BF69" i="8"/>
  <c r="AD70" i="8"/>
  <c r="BK68" i="8"/>
  <c r="AI69" i="8"/>
  <c r="AE22" i="8"/>
  <c r="BG23" i="8"/>
  <c r="AK24" i="8"/>
  <c r="BM25" i="8"/>
  <c r="AF24" i="8"/>
  <c r="BH25" i="8"/>
  <c r="BA87" i="8"/>
  <c r="Y88" i="8"/>
  <c r="AK70" i="8" l="1"/>
  <c r="BM69" i="8"/>
  <c r="AB20" i="8"/>
  <c r="BD21" i="8"/>
  <c r="AJ20" i="8"/>
  <c r="BL21" i="8"/>
  <c r="BH24" i="8"/>
  <c r="AF23" i="8"/>
  <c r="AC70" i="8"/>
  <c r="BE69" i="8"/>
  <c r="BI25" i="8"/>
  <c r="BN25" i="8" s="1"/>
  <c r="AG24" i="8"/>
  <c r="AD71" i="8"/>
  <c r="BF70" i="8"/>
  <c r="AE72" i="8"/>
  <c r="BG71" i="8"/>
  <c r="AL73" i="8"/>
  <c r="BK25" i="8"/>
  <c r="AI24" i="8"/>
  <c r="AF71" i="8"/>
  <c r="BH70" i="8"/>
  <c r="AK23" i="8"/>
  <c r="BM24" i="8"/>
  <c r="BD69" i="8"/>
  <c r="AB70" i="8"/>
  <c r="AA70" i="8"/>
  <c r="BC69" i="8"/>
  <c r="BN69" i="8" s="1"/>
  <c r="BJ22" i="8"/>
  <c r="AH21" i="8"/>
  <c r="AG70" i="8"/>
  <c r="BI69" i="8"/>
  <c r="Z70" i="8"/>
  <c r="BB69" i="8"/>
  <c r="AZ69" i="8"/>
  <c r="AH70" i="8"/>
  <c r="BJ69" i="8"/>
  <c r="AL24" i="8"/>
  <c r="AZ25" i="8"/>
  <c r="AE21" i="8"/>
  <c r="BG22" i="8"/>
  <c r="Y89" i="8"/>
  <c r="BA88" i="8"/>
  <c r="AI70" i="8"/>
  <c r="BK69" i="8"/>
  <c r="AJ71" i="8"/>
  <c r="BL70" i="8"/>
  <c r="AH20" i="8" l="1"/>
  <c r="BJ21" i="8"/>
  <c r="BG72" i="8"/>
  <c r="AE73" i="8"/>
  <c r="BL71" i="8"/>
  <c r="AJ72" i="8"/>
  <c r="BI70" i="8"/>
  <c r="AG71" i="8"/>
  <c r="AF72" i="8"/>
  <c r="BH71" i="8"/>
  <c r="AI23" i="8"/>
  <c r="BK24" i="8"/>
  <c r="AD72" i="8"/>
  <c r="BF71" i="8"/>
  <c r="BL20" i="8"/>
  <c r="AJ19" i="8"/>
  <c r="AZ24" i="8"/>
  <c r="AL23" i="8"/>
  <c r="AF22" i="8"/>
  <c r="BH23" i="8"/>
  <c r="Y90" i="8"/>
  <c r="BA89" i="8"/>
  <c r="BI24" i="8"/>
  <c r="BN24" i="8" s="1"/>
  <c r="AG23" i="8"/>
  <c r="BD20" i="8"/>
  <c r="AB19" i="8"/>
  <c r="BM23" i="8"/>
  <c r="AK22" i="8"/>
  <c r="AI71" i="8"/>
  <c r="BK70" i="8"/>
  <c r="BJ70" i="8"/>
  <c r="AH71" i="8"/>
  <c r="AA71" i="8"/>
  <c r="BC70" i="8"/>
  <c r="BG21" i="8"/>
  <c r="AE20" i="8"/>
  <c r="AB71" i="8"/>
  <c r="BD70" i="8"/>
  <c r="BB70" i="8"/>
  <c r="BN70" i="8" s="1"/>
  <c r="Z71" i="8"/>
  <c r="AZ70" i="8"/>
  <c r="AL74" i="8"/>
  <c r="AC71" i="8"/>
  <c r="BE70" i="8"/>
  <c r="AK71" i="8"/>
  <c r="BM70" i="8"/>
  <c r="BB71" i="8" l="1"/>
  <c r="Z72" i="8"/>
  <c r="AZ71" i="8"/>
  <c r="BH72" i="8"/>
  <c r="AF73" i="8"/>
  <c r="AJ18" i="8"/>
  <c r="BL19" i="8"/>
  <c r="AG72" i="8"/>
  <c r="BI71" i="8"/>
  <c r="BM71" i="8"/>
  <c r="AK72" i="8"/>
  <c r="AG22" i="8"/>
  <c r="BI23" i="8"/>
  <c r="BJ20" i="8"/>
  <c r="AH19" i="8"/>
  <c r="BE71" i="8"/>
  <c r="AC72" i="8"/>
  <c r="BD71" i="8"/>
  <c r="BN71" i="8" s="1"/>
  <c r="AB72" i="8"/>
  <c r="AI72" i="8"/>
  <c r="BK71" i="8"/>
  <c r="BA90" i="8"/>
  <c r="Y91" i="8"/>
  <c r="AJ73" i="8"/>
  <c r="BL72" i="8"/>
  <c r="AE19" i="8"/>
  <c r="BG20" i="8"/>
  <c r="AL75" i="8"/>
  <c r="BH22" i="8"/>
  <c r="AF21" i="8"/>
  <c r="BG73" i="8"/>
  <c r="AE74" i="8"/>
  <c r="BJ71" i="8"/>
  <c r="AH72" i="8"/>
  <c r="AK21" i="8"/>
  <c r="BM22" i="8"/>
  <c r="AD73" i="8"/>
  <c r="BF72" i="8"/>
  <c r="AB18" i="8"/>
  <c r="BD19" i="8"/>
  <c r="AL22" i="8"/>
  <c r="AZ23" i="8"/>
  <c r="BK23" i="8"/>
  <c r="BN23" i="8" s="1"/>
  <c r="AI22" i="8"/>
  <c r="BC71" i="8"/>
  <c r="AA72" i="8"/>
  <c r="AH73" i="8" l="1"/>
  <c r="BJ72" i="8"/>
  <c r="AI73" i="8"/>
  <c r="BK72" i="8"/>
  <c r="BK22" i="8"/>
  <c r="AI21" i="8"/>
  <c r="AD74" i="8"/>
  <c r="BF73" i="8"/>
  <c r="BA91" i="8"/>
  <c r="Y92" i="8"/>
  <c r="BJ19" i="8"/>
  <c r="AH18" i="8"/>
  <c r="BL18" i="8"/>
  <c r="AJ17" i="8"/>
  <c r="BM21" i="8"/>
  <c r="AK20" i="8"/>
  <c r="AL76" i="8"/>
  <c r="BH73" i="8"/>
  <c r="AF74" i="8"/>
  <c r="AL21" i="8"/>
  <c r="AZ22" i="8"/>
  <c r="AB73" i="8"/>
  <c r="BD72" i="8"/>
  <c r="BM72" i="8"/>
  <c r="AK73" i="8"/>
  <c r="BI22" i="8"/>
  <c r="BN22" i="8" s="1"/>
  <c r="AG21" i="8"/>
  <c r="AE75" i="8"/>
  <c r="BG74" i="8"/>
  <c r="BG19" i="8"/>
  <c r="AE18" i="8"/>
  <c r="AA73" i="8"/>
  <c r="BC72" i="8"/>
  <c r="BD18" i="8"/>
  <c r="AB17" i="8"/>
  <c r="BE72" i="8"/>
  <c r="AC73" i="8"/>
  <c r="Z73" i="8"/>
  <c r="BB72" i="8"/>
  <c r="BN72" i="8" s="1"/>
  <c r="AZ72" i="8"/>
  <c r="BH21" i="8"/>
  <c r="AF20" i="8"/>
  <c r="AJ74" i="8"/>
  <c r="BL73" i="8"/>
  <c r="AG73" i="8"/>
  <c r="BI72" i="8"/>
  <c r="BC73" i="8" l="1"/>
  <c r="AA74" i="8"/>
  <c r="AC74" i="8"/>
  <c r="BE73" i="8"/>
  <c r="BM20" i="8"/>
  <c r="AK19" i="8"/>
  <c r="BF74" i="8"/>
  <c r="AD75" i="8"/>
  <c r="AF19" i="8"/>
  <c r="BH20" i="8"/>
  <c r="BD17" i="8"/>
  <c r="AB16" i="8"/>
  <c r="AG20" i="8"/>
  <c r="BI21" i="8"/>
  <c r="AZ21" i="8"/>
  <c r="AL20" i="8"/>
  <c r="BL17" i="8"/>
  <c r="AJ16" i="8"/>
  <c r="AI20" i="8"/>
  <c r="BK21" i="8"/>
  <c r="BN21" i="8" s="1"/>
  <c r="AJ75" i="8"/>
  <c r="BL74" i="8"/>
  <c r="AF75" i="8"/>
  <c r="BH74" i="8"/>
  <c r="BG75" i="8"/>
  <c r="AE76" i="8"/>
  <c r="AK74" i="8"/>
  <c r="BM73" i="8"/>
  <c r="AH17" i="8"/>
  <c r="BJ18" i="8"/>
  <c r="AL77" i="8"/>
  <c r="BK73" i="8"/>
  <c r="AI74" i="8"/>
  <c r="BG18" i="8"/>
  <c r="AE17" i="8"/>
  <c r="BA92" i="8"/>
  <c r="Y93" i="8"/>
  <c r="AG74" i="8"/>
  <c r="BI73" i="8"/>
  <c r="BB73" i="8"/>
  <c r="BN73" i="8" s="1"/>
  <c r="Z74" i="8"/>
  <c r="AZ73" i="8"/>
  <c r="AB74" i="8"/>
  <c r="BD73" i="8"/>
  <c r="AH74" i="8"/>
  <c r="BJ73" i="8"/>
  <c r="Y94" i="8" l="1"/>
  <c r="BA93" i="8"/>
  <c r="AL78" i="8"/>
  <c r="BH75" i="8"/>
  <c r="AF76" i="8"/>
  <c r="BF75" i="8"/>
  <c r="AD76" i="8"/>
  <c r="AE16" i="8"/>
  <c r="BG17" i="8"/>
  <c r="BJ17" i="8"/>
  <c r="AH16" i="8"/>
  <c r="AJ76" i="8"/>
  <c r="BL75" i="8"/>
  <c r="BM19" i="8"/>
  <c r="AK18" i="8"/>
  <c r="AG19" i="8"/>
  <c r="BI20" i="8"/>
  <c r="Z75" i="8"/>
  <c r="BB74" i="8"/>
  <c r="AZ74" i="8"/>
  <c r="BK74" i="8"/>
  <c r="AI75" i="8"/>
  <c r="BM74" i="8"/>
  <c r="AK75" i="8"/>
  <c r="BK20" i="8"/>
  <c r="AI19" i="8"/>
  <c r="AB15" i="8"/>
  <c r="BD15" i="8" s="1"/>
  <c r="BD16" i="8"/>
  <c r="AJ15" i="8"/>
  <c r="BL16" i="8"/>
  <c r="BD74" i="8"/>
  <c r="AB75" i="8"/>
  <c r="AE77" i="8"/>
  <c r="BG76" i="8"/>
  <c r="BE74" i="8"/>
  <c r="AC75" i="8"/>
  <c r="BC74" i="8"/>
  <c r="BN74" i="8" s="1"/>
  <c r="AA75" i="8"/>
  <c r="AH75" i="8"/>
  <c r="BJ74" i="8"/>
  <c r="BI74" i="8"/>
  <c r="AG75" i="8"/>
  <c r="AL19" i="8"/>
  <c r="BN20" i="8"/>
  <c r="AZ20" i="8"/>
  <c r="BH19" i="8"/>
  <c r="AF18" i="8"/>
  <c r="BL15" i="8" l="1"/>
  <c r="AJ14" i="8"/>
  <c r="BL76" i="8"/>
  <c r="AJ77" i="8"/>
  <c r="BE75" i="8"/>
  <c r="AC76" i="8"/>
  <c r="AF77" i="8"/>
  <c r="BH76" i="8"/>
  <c r="AL18" i="8"/>
  <c r="AZ19" i="8"/>
  <c r="BI75" i="8"/>
  <c r="AG76" i="8"/>
  <c r="AI18" i="8"/>
  <c r="BK19" i="8"/>
  <c r="AH15" i="8"/>
  <c r="BJ16" i="8"/>
  <c r="BG77" i="8"/>
  <c r="AE78" i="8"/>
  <c r="Z76" i="8"/>
  <c r="BB75" i="8"/>
  <c r="AZ75" i="8"/>
  <c r="BN75" i="8"/>
  <c r="AL79" i="8"/>
  <c r="AK76" i="8"/>
  <c r="BM75" i="8"/>
  <c r="BD75" i="8"/>
  <c r="AB76" i="8"/>
  <c r="AF17" i="8"/>
  <c r="BH18" i="8"/>
  <c r="AH76" i="8"/>
  <c r="BJ75" i="8"/>
  <c r="BI19" i="8"/>
  <c r="BN19" i="8" s="1"/>
  <c r="AG18" i="8"/>
  <c r="BG16" i="8"/>
  <c r="AE15" i="8"/>
  <c r="AA76" i="8"/>
  <c r="BC75" i="8"/>
  <c r="AI76" i="8"/>
  <c r="BK75" i="8"/>
  <c r="BM18" i="8"/>
  <c r="AK17" i="8"/>
  <c r="AD77" i="8"/>
  <c r="BF76" i="8"/>
  <c r="Y95" i="8"/>
  <c r="BA94" i="8"/>
  <c r="AL80" i="8" l="1"/>
  <c r="AH14" i="8"/>
  <c r="BJ15" i="8"/>
  <c r="AF78" i="8"/>
  <c r="BH77" i="8"/>
  <c r="BA95" i="8"/>
  <c r="Y96" i="8"/>
  <c r="AI17" i="8"/>
  <c r="BK18" i="8"/>
  <c r="AC77" i="8"/>
  <c r="BE76" i="8"/>
  <c r="BC76" i="8"/>
  <c r="AA77" i="8"/>
  <c r="BD76" i="8"/>
  <c r="AB77" i="8"/>
  <c r="BF77" i="8"/>
  <c r="AD78" i="8"/>
  <c r="BI76" i="8"/>
  <c r="AG77" i="8"/>
  <c r="AE14" i="8"/>
  <c r="BG15" i="8"/>
  <c r="AK16" i="8"/>
  <c r="BM17" i="8"/>
  <c r="AG17" i="8"/>
  <c r="BI18" i="8"/>
  <c r="Z77" i="8"/>
  <c r="BB76" i="8"/>
  <c r="AZ76" i="8"/>
  <c r="BL77" i="8"/>
  <c r="AJ78" i="8"/>
  <c r="AJ13" i="8"/>
  <c r="BL14" i="8"/>
  <c r="AF16" i="8"/>
  <c r="BH17" i="8"/>
  <c r="AK77" i="8"/>
  <c r="BM76" i="8"/>
  <c r="BN76" i="8" s="1"/>
  <c r="BG78" i="8"/>
  <c r="AE79" i="8"/>
  <c r="BK76" i="8"/>
  <c r="AI77" i="8"/>
  <c r="BJ76" i="8"/>
  <c r="AH77" i="8"/>
  <c r="AZ18" i="8"/>
  <c r="BN18" i="8"/>
  <c r="AL17" i="8"/>
  <c r="AK15" i="8" l="1"/>
  <c r="BM16" i="8"/>
  <c r="AE13" i="8"/>
  <c r="BG14" i="8"/>
  <c r="AF79" i="8"/>
  <c r="BH78" i="8"/>
  <c r="AA78" i="8"/>
  <c r="BC77" i="8"/>
  <c r="AG78" i="8"/>
  <c r="BI77" i="8"/>
  <c r="AL16" i="8"/>
  <c r="AZ17" i="8"/>
  <c r="BJ77" i="8"/>
  <c r="AH78" i="8"/>
  <c r="BH16" i="8"/>
  <c r="AF15" i="8"/>
  <c r="BB77" i="8"/>
  <c r="Z78" i="8"/>
  <c r="AZ77" i="8"/>
  <c r="BE77" i="8"/>
  <c r="BN77" i="8" s="1"/>
  <c r="AC78" i="8"/>
  <c r="BJ14" i="8"/>
  <c r="AH13" i="8"/>
  <c r="BM77" i="8"/>
  <c r="AK78" i="8"/>
  <c r="AI78" i="8"/>
  <c r="BK77" i="8"/>
  <c r="BL13" i="8"/>
  <c r="AJ12" i="8"/>
  <c r="BI17" i="8"/>
  <c r="BN17" i="8" s="1"/>
  <c r="AG16" i="8"/>
  <c r="AI16" i="8"/>
  <c r="BK17" i="8"/>
  <c r="AD79" i="8"/>
  <c r="BF78" i="8"/>
  <c r="AE80" i="8"/>
  <c r="BG79" i="8"/>
  <c r="AJ79" i="8"/>
  <c r="BL78" i="8"/>
  <c r="BD77" i="8"/>
  <c r="AB78" i="8"/>
  <c r="Y97" i="8"/>
  <c r="BA96" i="8"/>
  <c r="AL81" i="8"/>
  <c r="BL79" i="8" l="1"/>
  <c r="AJ80" i="8"/>
  <c r="AA79" i="8"/>
  <c r="BC78" i="8"/>
  <c r="BG80" i="8"/>
  <c r="AE81" i="8"/>
  <c r="AL82" i="8"/>
  <c r="BH79" i="8"/>
  <c r="AF80" i="8"/>
  <c r="BJ78" i="8"/>
  <c r="AH79" i="8"/>
  <c r="AI79" i="8"/>
  <c r="BK78" i="8"/>
  <c r="BL12" i="8"/>
  <c r="AJ11" i="8"/>
  <c r="BA97" i="8"/>
  <c r="Y98" i="8"/>
  <c r="AB79" i="8"/>
  <c r="BD78" i="8"/>
  <c r="BB78" i="8"/>
  <c r="BN78" i="8" s="1"/>
  <c r="Z79" i="8"/>
  <c r="AZ78" i="8"/>
  <c r="AZ16" i="8"/>
  <c r="AL15" i="8"/>
  <c r="AI15" i="8"/>
  <c r="BK16" i="8"/>
  <c r="AC79" i="8"/>
  <c r="BE78" i="8"/>
  <c r="AD80" i="8"/>
  <c r="BF79" i="8"/>
  <c r="AK79" i="8"/>
  <c r="BM78" i="8"/>
  <c r="BG13" i="8"/>
  <c r="AE12" i="8"/>
  <c r="BI16" i="8"/>
  <c r="BN16" i="8" s="1"/>
  <c r="AG15" i="8"/>
  <c r="BJ13" i="8"/>
  <c r="AH12" i="8"/>
  <c r="AF14" i="8"/>
  <c r="BH15" i="8"/>
  <c r="BI78" i="8"/>
  <c r="AG79" i="8"/>
  <c r="BM15" i="8"/>
  <c r="AK14" i="8"/>
  <c r="AK13" i="8" l="1"/>
  <c r="BM14" i="8"/>
  <c r="BI15" i="8"/>
  <c r="AG14" i="8"/>
  <c r="BB79" i="8"/>
  <c r="Z80" i="8"/>
  <c r="AZ79" i="8"/>
  <c r="BG12" i="8"/>
  <c r="AE11" i="8"/>
  <c r="BK79" i="8"/>
  <c r="AI80" i="8"/>
  <c r="BG81" i="8"/>
  <c r="AE82" i="8"/>
  <c r="BK15" i="8"/>
  <c r="AI14" i="8"/>
  <c r="BJ79" i="8"/>
  <c r="AH80" i="8"/>
  <c r="BE79" i="8"/>
  <c r="AC80" i="8"/>
  <c r="AG80" i="8"/>
  <c r="BI79" i="8"/>
  <c r="BN15" i="8"/>
  <c r="AL14" i="8"/>
  <c r="AZ15" i="8"/>
  <c r="BD79" i="8"/>
  <c r="AB80" i="8"/>
  <c r="BM79" i="8"/>
  <c r="AK80" i="8"/>
  <c r="BH80" i="8"/>
  <c r="AF81" i="8"/>
  <c r="BJ12" i="8"/>
  <c r="AH11" i="8"/>
  <c r="AJ81" i="8"/>
  <c r="BL80" i="8"/>
  <c r="BH14" i="8"/>
  <c r="AF13" i="8"/>
  <c r="BA98" i="8"/>
  <c r="Y99" i="8"/>
  <c r="BC79" i="8"/>
  <c r="BN79" i="8" s="1"/>
  <c r="AA80" i="8"/>
  <c r="AD81" i="8"/>
  <c r="BF80" i="8"/>
  <c r="AJ10" i="8"/>
  <c r="BL11" i="8"/>
  <c r="AL83" i="8"/>
  <c r="AL84" i="8" l="1"/>
  <c r="AL13" i="8"/>
  <c r="AZ14" i="8"/>
  <c r="BK14" i="8"/>
  <c r="AI13" i="8"/>
  <c r="BH81" i="8"/>
  <c r="AF82" i="8"/>
  <c r="AE83" i="8"/>
  <c r="BG82" i="8"/>
  <c r="Z81" i="8"/>
  <c r="BB80" i="8"/>
  <c r="BN80" i="8" s="1"/>
  <c r="AZ80" i="8"/>
  <c r="BM80" i="8"/>
  <c r="AK81" i="8"/>
  <c r="AG81" i="8"/>
  <c r="BI80" i="8"/>
  <c r="AF12" i="8"/>
  <c r="BH13" i="8"/>
  <c r="BL10" i="8"/>
  <c r="AJ9" i="8"/>
  <c r="BE80" i="8"/>
  <c r="AC81" i="8"/>
  <c r="AI81" i="8"/>
  <c r="BK80" i="8"/>
  <c r="BI14" i="8"/>
  <c r="BN14" i="8" s="1"/>
  <c r="AG13" i="8"/>
  <c r="Y100" i="8"/>
  <c r="BA99" i="8"/>
  <c r="AD82" i="8"/>
  <c r="BF81" i="8"/>
  <c r="AJ82" i="8"/>
  <c r="BL81" i="8"/>
  <c r="AH81" i="8"/>
  <c r="BJ80" i="8"/>
  <c r="BG11" i="8"/>
  <c r="AE10" i="8"/>
  <c r="BD80" i="8"/>
  <c r="AB81" i="8"/>
  <c r="AA81" i="8"/>
  <c r="BC80" i="8"/>
  <c r="AH10" i="8"/>
  <c r="BJ11" i="8"/>
  <c r="BM13" i="8"/>
  <c r="AK12" i="8"/>
  <c r="AK11" i="8" l="1"/>
  <c r="BM12" i="8"/>
  <c r="AE9" i="8"/>
  <c r="BG10" i="8"/>
  <c r="AJ8" i="8"/>
  <c r="BL9" i="8"/>
  <c r="AI12" i="8"/>
  <c r="BK13" i="8"/>
  <c r="BJ81" i="8"/>
  <c r="AH82" i="8"/>
  <c r="AL12" i="8"/>
  <c r="AZ13" i="8"/>
  <c r="AH9" i="8"/>
  <c r="BJ10" i="8"/>
  <c r="BK81" i="8"/>
  <c r="AI82" i="8"/>
  <c r="AL85" i="8"/>
  <c r="AF11" i="8"/>
  <c r="BH12" i="8"/>
  <c r="AJ83" i="8"/>
  <c r="BL82" i="8"/>
  <c r="AE84" i="8"/>
  <c r="BG83" i="8"/>
  <c r="AB82" i="8"/>
  <c r="BD81" i="8"/>
  <c r="AC82" i="8"/>
  <c r="BE81" i="8"/>
  <c r="AK82" i="8"/>
  <c r="BM81" i="8"/>
  <c r="AF83" i="8"/>
  <c r="BH82" i="8"/>
  <c r="BA100" i="8"/>
  <c r="Y101" i="8"/>
  <c r="AG12" i="8"/>
  <c r="BI13" i="8"/>
  <c r="BN13" i="8" s="1"/>
  <c r="BB81" i="8"/>
  <c r="BN81" i="8" s="1"/>
  <c r="Z82" i="8"/>
  <c r="AZ81" i="8"/>
  <c r="BC81" i="8"/>
  <c r="AA82" i="8"/>
  <c r="BI81" i="8"/>
  <c r="AG82" i="8"/>
  <c r="BF82" i="8"/>
  <c r="AD83" i="8"/>
  <c r="BB82" i="8" l="1"/>
  <c r="Z83" i="8"/>
  <c r="AZ82" i="8"/>
  <c r="AI11" i="8"/>
  <c r="BK12" i="8"/>
  <c r="BM82" i="8"/>
  <c r="AK83" i="8"/>
  <c r="AG83" i="8"/>
  <c r="BI82" i="8"/>
  <c r="AH8" i="8"/>
  <c r="BJ9" i="8"/>
  <c r="BE82" i="8"/>
  <c r="AC83" i="8"/>
  <c r="AJ7" i="8"/>
  <c r="BL8" i="8"/>
  <c r="BL83" i="8"/>
  <c r="AJ84" i="8"/>
  <c r="BI12" i="8"/>
  <c r="AG11" i="8"/>
  <c r="AF10" i="8"/>
  <c r="BH11" i="8"/>
  <c r="BC82" i="8"/>
  <c r="BN82" i="8" s="1"/>
  <c r="AA83" i="8"/>
  <c r="BA101" i="8"/>
  <c r="Y102" i="8"/>
  <c r="AL11" i="8"/>
  <c r="AZ12" i="8"/>
  <c r="BN12" i="8"/>
  <c r="AL86" i="8"/>
  <c r="AH83" i="8"/>
  <c r="BJ82" i="8"/>
  <c r="BF83" i="8"/>
  <c r="AD84" i="8"/>
  <c r="BD82" i="8"/>
  <c r="AB83" i="8"/>
  <c r="AE8" i="8"/>
  <c r="BG9" i="8"/>
  <c r="BH83" i="8"/>
  <c r="AF84" i="8"/>
  <c r="AE85" i="8"/>
  <c r="BG84" i="8"/>
  <c r="BK82" i="8"/>
  <c r="AI83" i="8"/>
  <c r="AK10" i="8"/>
  <c r="BM11" i="8"/>
  <c r="AA84" i="8" l="1"/>
  <c r="BC83" i="8"/>
  <c r="BM83" i="8"/>
  <c r="AK84" i="8"/>
  <c r="AI84" i="8"/>
  <c r="BK83" i="8"/>
  <c r="AC84" i="8"/>
  <c r="BE83" i="8"/>
  <c r="AL87" i="8"/>
  <c r="AF9" i="8"/>
  <c r="BH10" i="8"/>
  <c r="AI10" i="8"/>
  <c r="BK11" i="8"/>
  <c r="BN11" i="8" s="1"/>
  <c r="BM10" i="8"/>
  <c r="AK9" i="8"/>
  <c r="AB84" i="8"/>
  <c r="BD83" i="8"/>
  <c r="BI11" i="8"/>
  <c r="AG10" i="8"/>
  <c r="AE7" i="8"/>
  <c r="BG8" i="8"/>
  <c r="BL7" i="8"/>
  <c r="AJ6" i="8"/>
  <c r="AD85" i="8"/>
  <c r="BF84" i="8"/>
  <c r="AZ11" i="8"/>
  <c r="AL10" i="8"/>
  <c r="AH7" i="8"/>
  <c r="BJ8" i="8"/>
  <c r="BH84" i="8"/>
  <c r="AF85" i="8"/>
  <c r="BA102" i="8"/>
  <c r="Y103" i="8"/>
  <c r="BL84" i="8"/>
  <c r="AJ85" i="8"/>
  <c r="Z84" i="8"/>
  <c r="BB83" i="8"/>
  <c r="BN83" i="8" s="1"/>
  <c r="AZ83" i="8"/>
  <c r="BG85" i="8"/>
  <c r="AE86" i="8"/>
  <c r="AH84" i="8"/>
  <c r="BJ83" i="8"/>
  <c r="BI83" i="8"/>
  <c r="AG84" i="8"/>
  <c r="BI84" i="8" l="1"/>
  <c r="AG85" i="8"/>
  <c r="AC85" i="8"/>
  <c r="BE84" i="8"/>
  <c r="BB84" i="8"/>
  <c r="Z85" i="8"/>
  <c r="AZ84" i="8"/>
  <c r="BL85" i="8"/>
  <c r="AJ86" i="8"/>
  <c r="AL9" i="8"/>
  <c r="AZ10" i="8"/>
  <c r="AE6" i="8"/>
  <c r="BG7" i="8"/>
  <c r="BK10" i="8"/>
  <c r="AI9" i="8"/>
  <c r="BJ7" i="8"/>
  <c r="AH6" i="8"/>
  <c r="BJ84" i="8"/>
  <c r="AH85" i="8"/>
  <c r="AG9" i="8"/>
  <c r="BI10" i="8"/>
  <c r="BN10" i="8" s="1"/>
  <c r="BK84" i="8"/>
  <c r="AI85" i="8"/>
  <c r="BG86" i="8"/>
  <c r="AE87" i="8"/>
  <c r="BA103" i="8"/>
  <c r="Y104" i="8"/>
  <c r="BH9" i="8"/>
  <c r="AF8" i="8"/>
  <c r="AK85" i="8"/>
  <c r="BM84" i="8"/>
  <c r="AL88" i="8"/>
  <c r="AF86" i="8"/>
  <c r="BH85" i="8"/>
  <c r="BF85" i="8"/>
  <c r="AD86" i="8"/>
  <c r="BD84" i="8"/>
  <c r="AB85" i="8"/>
  <c r="BL6" i="8"/>
  <c r="AJ5" i="8"/>
  <c r="AK8" i="8"/>
  <c r="BM9" i="8"/>
  <c r="BC84" i="8"/>
  <c r="BN84" i="8" s="1"/>
  <c r="AA85" i="8"/>
  <c r="BF86" i="8" l="1"/>
  <c r="AD87" i="8"/>
  <c r="AK86" i="8"/>
  <c r="BM85" i="8"/>
  <c r="BI9" i="8"/>
  <c r="BN9" i="8" s="1"/>
  <c r="AG8" i="8"/>
  <c r="BG6" i="8"/>
  <c r="AE5" i="8"/>
  <c r="Z86" i="8"/>
  <c r="BB85" i="8"/>
  <c r="AZ85" i="8"/>
  <c r="BH86" i="8"/>
  <c r="AF87" i="8"/>
  <c r="BL5" i="8"/>
  <c r="AJ4" i="8"/>
  <c r="AZ9" i="8"/>
  <c r="AL8" i="8"/>
  <c r="AA86" i="8"/>
  <c r="BC85" i="8"/>
  <c r="BN85" i="8" s="1"/>
  <c r="BE85" i="8"/>
  <c r="AC86" i="8"/>
  <c r="Y105" i="8"/>
  <c r="BA104" i="8"/>
  <c r="AE88" i="8"/>
  <c r="BG87" i="8"/>
  <c r="BD85" i="8"/>
  <c r="AB86" i="8"/>
  <c r="AL89" i="8"/>
  <c r="AJ87" i="8"/>
  <c r="BL86" i="8"/>
  <c r="AG86" i="8"/>
  <c r="BI85" i="8"/>
  <c r="BH8" i="8"/>
  <c r="AF7" i="8"/>
  <c r="BM8" i="8"/>
  <c r="AK7" i="8"/>
  <c r="AH86" i="8"/>
  <c r="BJ85" i="8"/>
  <c r="BJ6" i="8"/>
  <c r="AH5" i="8"/>
  <c r="AI86" i="8"/>
  <c r="BK85" i="8"/>
  <c r="BK9" i="8"/>
  <c r="AI8" i="8"/>
  <c r="BM7" i="8" l="1"/>
  <c r="AK6" i="8"/>
  <c r="BA105" i="8"/>
  <c r="Y106" i="8"/>
  <c r="BL4" i="8"/>
  <c r="AJ3" i="8"/>
  <c r="BL3" i="8" s="1"/>
  <c r="BG5" i="8"/>
  <c r="AE4" i="8"/>
  <c r="AF88" i="8"/>
  <c r="BH87" i="8"/>
  <c r="AG7" i="8"/>
  <c r="BI8" i="8"/>
  <c r="BE86" i="8"/>
  <c r="AC87" i="8"/>
  <c r="AI87" i="8"/>
  <c r="BK86" i="8"/>
  <c r="AB87" i="8"/>
  <c r="BD86" i="8"/>
  <c r="AZ8" i="8"/>
  <c r="BN8" i="8"/>
  <c r="AL7" i="8"/>
  <c r="AK87" i="8"/>
  <c r="BM86" i="8"/>
  <c r="AL90" i="8"/>
  <c r="BH7" i="8"/>
  <c r="AF6" i="8"/>
  <c r="BI86" i="8"/>
  <c r="AG87" i="8"/>
  <c r="BG88" i="8"/>
  <c r="AE89" i="8"/>
  <c r="AD88" i="8"/>
  <c r="BF87" i="8"/>
  <c r="BK8" i="8"/>
  <c r="AI7" i="8"/>
  <c r="AH4" i="8"/>
  <c r="BJ5" i="8"/>
  <c r="AA87" i="8"/>
  <c r="BC86" i="8"/>
  <c r="BJ86" i="8"/>
  <c r="AH87" i="8"/>
  <c r="BL87" i="8"/>
  <c r="AJ88" i="8"/>
  <c r="BB86" i="8"/>
  <c r="Z87" i="8"/>
  <c r="AZ86" i="8"/>
  <c r="BN86" i="8"/>
  <c r="BG89" i="8" l="1"/>
  <c r="AE90" i="8"/>
  <c r="AE3" i="8"/>
  <c r="BG3" i="8" s="1"/>
  <c r="BG4" i="8"/>
  <c r="BB87" i="8"/>
  <c r="Z88" i="8"/>
  <c r="AZ87" i="8"/>
  <c r="BE87" i="8"/>
  <c r="AC88" i="8"/>
  <c r="AI88" i="8"/>
  <c r="BK87" i="8"/>
  <c r="AL6" i="8"/>
  <c r="AZ7" i="8"/>
  <c r="BN7" i="8"/>
  <c r="BA106" i="8"/>
  <c r="Y107" i="8"/>
  <c r="BI7" i="8"/>
  <c r="AG6" i="8"/>
  <c r="AA88" i="8"/>
  <c r="BC87" i="8"/>
  <c r="BM87" i="8"/>
  <c r="BN87" i="8" s="1"/>
  <c r="AK88" i="8"/>
  <c r="BJ4" i="8"/>
  <c r="AH3" i="8"/>
  <c r="BJ3" i="8" s="1"/>
  <c r="BL88" i="8"/>
  <c r="AJ89" i="8"/>
  <c r="AI6" i="8"/>
  <c r="BK7" i="8"/>
  <c r="BM6" i="8"/>
  <c r="AK5" i="8"/>
  <c r="AG88" i="8"/>
  <c r="BI87" i="8"/>
  <c r="AF5" i="8"/>
  <c r="BH6" i="8"/>
  <c r="BJ87" i="8"/>
  <c r="AH88" i="8"/>
  <c r="BF88" i="8"/>
  <c r="AD89" i="8"/>
  <c r="AL91" i="8"/>
  <c r="BD87" i="8"/>
  <c r="AB88" i="8"/>
  <c r="BH88" i="8"/>
  <c r="AF89" i="8"/>
  <c r="AG89" i="8" l="1"/>
  <c r="BI88" i="8"/>
  <c r="Z89" i="8"/>
  <c r="BB88" i="8"/>
  <c r="AZ88" i="8"/>
  <c r="AH89" i="8"/>
  <c r="BJ88" i="8"/>
  <c r="AB89" i="8"/>
  <c r="BD88" i="8"/>
  <c r="AI5" i="8"/>
  <c r="BK6" i="8"/>
  <c r="AA89" i="8"/>
  <c r="BC88" i="8"/>
  <c r="BN88" i="8" s="1"/>
  <c r="BF89" i="8"/>
  <c r="AD90" i="8"/>
  <c r="BI6" i="8"/>
  <c r="AG5" i="8"/>
  <c r="BK88" i="8"/>
  <c r="AI89" i="8"/>
  <c r="BM5" i="8"/>
  <c r="AK4" i="8"/>
  <c r="AJ90" i="8"/>
  <c r="BL89" i="8"/>
  <c r="AL92" i="8"/>
  <c r="BH5" i="8"/>
  <c r="AF4" i="8"/>
  <c r="BE88" i="8"/>
  <c r="AC89" i="8"/>
  <c r="AE91" i="8"/>
  <c r="BG90" i="8"/>
  <c r="BM88" i="8"/>
  <c r="AK89" i="8"/>
  <c r="BH89" i="8"/>
  <c r="AF90" i="8"/>
  <c r="Y108" i="8"/>
  <c r="BA107" i="8"/>
  <c r="BF90" i="8" l="1"/>
  <c r="AD91" i="8"/>
  <c r="AC90" i="8"/>
  <c r="BE89" i="8"/>
  <c r="AE92" i="8"/>
  <c r="BG91" i="8"/>
  <c r="BJ89" i="8"/>
  <c r="AH90" i="8"/>
  <c r="AF91" i="8"/>
  <c r="BH90" i="8"/>
  <c r="BC89" i="8"/>
  <c r="AA90" i="8"/>
  <c r="AL93" i="8"/>
  <c r="BK5" i="8"/>
  <c r="AI4" i="8"/>
  <c r="BB89" i="8"/>
  <c r="Z90" i="8"/>
  <c r="AZ89" i="8"/>
  <c r="BA108" i="8"/>
  <c r="Y109" i="8"/>
  <c r="AK3" i="8"/>
  <c r="BM3" i="8" s="1"/>
  <c r="BM4" i="8"/>
  <c r="BH4" i="8"/>
  <c r="AF3" i="8"/>
  <c r="BH3" i="8" s="1"/>
  <c r="BI5" i="8"/>
  <c r="AG4" i="8"/>
  <c r="BL90" i="8"/>
  <c r="AJ91" i="8"/>
  <c r="BK89" i="8"/>
  <c r="AI90" i="8"/>
  <c r="AK90" i="8"/>
  <c r="BM89" i="8"/>
  <c r="AB90" i="8"/>
  <c r="BD89" i="8"/>
  <c r="BN89" i="8" s="1"/>
  <c r="AG90" i="8"/>
  <c r="BI89" i="8"/>
  <c r="AH91" i="8" l="1"/>
  <c r="BJ90" i="8"/>
  <c r="AL94" i="8"/>
  <c r="BG92" i="8"/>
  <c r="AE93" i="8"/>
  <c r="BC90" i="8"/>
  <c r="AA91" i="8"/>
  <c r="BL91" i="8"/>
  <c r="AJ92" i="8"/>
  <c r="AG91" i="8"/>
  <c r="BI90" i="8"/>
  <c r="AG3" i="8"/>
  <c r="BI3" i="8" s="1"/>
  <c r="BI4" i="8"/>
  <c r="BB90" i="8"/>
  <c r="BN90" i="8" s="1"/>
  <c r="Z91" i="8"/>
  <c r="AZ90" i="8"/>
  <c r="BE90" i="8"/>
  <c r="AC91" i="8"/>
  <c r="BA109" i="8"/>
  <c r="Y110" i="8"/>
  <c r="AB91" i="8"/>
  <c r="BD90" i="8"/>
  <c r="BF91" i="8"/>
  <c r="AD92" i="8"/>
  <c r="BM90" i="8"/>
  <c r="AK91" i="8"/>
  <c r="BK90" i="8"/>
  <c r="AI91" i="8"/>
  <c r="AI3" i="8"/>
  <c r="BK3" i="8" s="1"/>
  <c r="BK4" i="8"/>
  <c r="BH91" i="8"/>
  <c r="AF92" i="8"/>
  <c r="BG93" i="8" l="1"/>
  <c r="AE94" i="8"/>
  <c r="BA110" i="8"/>
  <c r="Y111" i="8"/>
  <c r="BM91" i="8"/>
  <c r="AK92" i="8"/>
  <c r="AB92" i="8"/>
  <c r="BD91" i="8"/>
  <c r="BI91" i="8"/>
  <c r="AG92" i="8"/>
  <c r="AL95" i="8"/>
  <c r="AI92" i="8"/>
  <c r="BK91" i="8"/>
  <c r="BH92" i="8"/>
  <c r="AF93" i="8"/>
  <c r="AD93" i="8"/>
  <c r="BF92" i="8"/>
  <c r="BL92" i="8"/>
  <c r="AJ93" i="8"/>
  <c r="AC92" i="8"/>
  <c r="BE91" i="8"/>
  <c r="Z92" i="8"/>
  <c r="BB91" i="8"/>
  <c r="AZ91" i="8"/>
  <c r="AA92" i="8"/>
  <c r="BC91" i="8"/>
  <c r="BN91" i="8" s="1"/>
  <c r="AH92" i="8"/>
  <c r="BJ91" i="8"/>
  <c r="Z93" i="8" l="1"/>
  <c r="BB92" i="8"/>
  <c r="AZ92" i="8"/>
  <c r="BK92" i="8"/>
  <c r="AI93" i="8"/>
  <c r="AK93" i="8"/>
  <c r="BM92" i="8"/>
  <c r="BC92" i="8"/>
  <c r="AA93" i="8"/>
  <c r="AL96" i="8"/>
  <c r="BA111" i="8"/>
  <c r="Y112" i="8"/>
  <c r="BD92" i="8"/>
  <c r="BN92" i="8" s="1"/>
  <c r="AB93" i="8"/>
  <c r="BJ92" i="8"/>
  <c r="AH93" i="8"/>
  <c r="BL93" i="8"/>
  <c r="AJ94" i="8"/>
  <c r="BF93" i="8"/>
  <c r="AD94" i="8"/>
  <c r="BI92" i="8"/>
  <c r="AG93" i="8"/>
  <c r="BG94" i="8"/>
  <c r="AE95" i="8"/>
  <c r="AC93" i="8"/>
  <c r="BE92" i="8"/>
  <c r="AF94" i="8"/>
  <c r="BH93" i="8"/>
  <c r="BF94" i="8" l="1"/>
  <c r="AD95" i="8"/>
  <c r="AI94" i="8"/>
  <c r="BK93" i="8"/>
  <c r="Y113" i="8"/>
  <c r="BA112" i="8"/>
  <c r="BL94" i="8"/>
  <c r="AJ95" i="8"/>
  <c r="AF95" i="8"/>
  <c r="BH94" i="8"/>
  <c r="AC94" i="8"/>
  <c r="BE93" i="8"/>
  <c r="AH94" i="8"/>
  <c r="BJ93" i="8"/>
  <c r="AK94" i="8"/>
  <c r="BM93" i="8"/>
  <c r="BG95" i="8"/>
  <c r="AE96" i="8"/>
  <c r="AL97" i="8"/>
  <c r="AA94" i="8"/>
  <c r="BC93" i="8"/>
  <c r="BN93" i="8" s="1"/>
  <c r="AG94" i="8"/>
  <c r="BI93" i="8"/>
  <c r="BD93" i="8"/>
  <c r="AB94" i="8"/>
  <c r="Z94" i="8"/>
  <c r="BB93" i="8"/>
  <c r="AZ93" i="8"/>
  <c r="AG95" i="8" l="1"/>
  <c r="BI94" i="8"/>
  <c r="BL95" i="8"/>
  <c r="AJ96" i="8"/>
  <c r="AA95" i="8"/>
  <c r="BC94" i="8"/>
  <c r="BN94" i="8" s="1"/>
  <c r="AH95" i="8"/>
  <c r="BJ94" i="8"/>
  <c r="BB94" i="8"/>
  <c r="Z95" i="8"/>
  <c r="AZ94" i="8"/>
  <c r="BA113" i="8"/>
  <c r="Y114" i="8"/>
  <c r="BE94" i="8"/>
  <c r="AC95" i="8"/>
  <c r="AI95" i="8"/>
  <c r="BK94" i="8"/>
  <c r="BG96" i="8"/>
  <c r="AE97" i="8"/>
  <c r="AD96" i="8"/>
  <c r="BF95" i="8"/>
  <c r="BM94" i="8"/>
  <c r="AK95" i="8"/>
  <c r="AL98" i="8"/>
  <c r="AB95" i="8"/>
  <c r="BD94" i="8"/>
  <c r="BH95" i="8"/>
  <c r="AF96" i="8"/>
  <c r="AK96" i="8" l="1"/>
  <c r="BM95" i="8"/>
  <c r="BJ95" i="8"/>
  <c r="AH96" i="8"/>
  <c r="AC96" i="8"/>
  <c r="BE95" i="8"/>
  <c r="BL96" i="8"/>
  <c r="AJ97" i="8"/>
  <c r="AF97" i="8"/>
  <c r="BH96" i="8"/>
  <c r="BG97" i="8"/>
  <c r="AE98" i="8"/>
  <c r="BF96" i="8"/>
  <c r="AD97" i="8"/>
  <c r="BD95" i="8"/>
  <c r="AB96" i="8"/>
  <c r="AL99" i="8"/>
  <c r="BB95" i="8"/>
  <c r="Z96" i="8"/>
  <c r="BN95" i="8"/>
  <c r="AZ95" i="8"/>
  <c r="BA114" i="8"/>
  <c r="Y115" i="8"/>
  <c r="BC95" i="8"/>
  <c r="AA96" i="8"/>
  <c r="BK95" i="8"/>
  <c r="AI96" i="8"/>
  <c r="BI95" i="8"/>
  <c r="AG96" i="8"/>
  <c r="AJ98" i="8" l="1"/>
  <c r="BL97" i="8"/>
  <c r="BD96" i="8"/>
  <c r="AB97" i="8"/>
  <c r="BJ96" i="8"/>
  <c r="AH97" i="8"/>
  <c r="AG97" i="8"/>
  <c r="BI96" i="8"/>
  <c r="BE96" i="8"/>
  <c r="AC97" i="8"/>
  <c r="BC96" i="8"/>
  <c r="AA97" i="8"/>
  <c r="BF97" i="8"/>
  <c r="AD98" i="8"/>
  <c r="BB96" i="8"/>
  <c r="BN96" i="8" s="1"/>
  <c r="Z97" i="8"/>
  <c r="AZ96" i="8"/>
  <c r="AE99" i="8"/>
  <c r="BG98" i="8"/>
  <c r="BK96" i="8"/>
  <c r="AI97" i="8"/>
  <c r="Y116" i="8"/>
  <c r="BA115" i="8"/>
  <c r="AL100" i="8"/>
  <c r="BH97" i="8"/>
  <c r="AF98" i="8"/>
  <c r="BM96" i="8"/>
  <c r="AK97" i="8"/>
  <c r="BB97" i="8" l="1"/>
  <c r="Z98" i="8"/>
  <c r="AZ97" i="8"/>
  <c r="AD99" i="8"/>
  <c r="BF98" i="8"/>
  <c r="BM97" i="8"/>
  <c r="AK98" i="8"/>
  <c r="AA98" i="8"/>
  <c r="BC97" i="8"/>
  <c r="AB98" i="8"/>
  <c r="BD97" i="8"/>
  <c r="BN97" i="8" s="1"/>
  <c r="BI97" i="8"/>
  <c r="AG98" i="8"/>
  <c r="AL101" i="8"/>
  <c r="BG99" i="8"/>
  <c r="AE100" i="8"/>
  <c r="BA116" i="8"/>
  <c r="Y117" i="8"/>
  <c r="BA117" i="8" s="1"/>
  <c r="AI98" i="8"/>
  <c r="BK97" i="8"/>
  <c r="BH98" i="8"/>
  <c r="AF99" i="8"/>
  <c r="BE97" i="8"/>
  <c r="AC98" i="8"/>
  <c r="BJ97" i="8"/>
  <c r="AH98" i="8"/>
  <c r="BL98" i="8"/>
  <c r="AJ99" i="8"/>
  <c r="BL99" i="8" l="1"/>
  <c r="AJ100" i="8"/>
  <c r="BI98" i="8"/>
  <c r="AG99" i="8"/>
  <c r="BF99" i="8"/>
  <c r="AD100" i="8"/>
  <c r="BM98" i="8"/>
  <c r="AK99" i="8"/>
  <c r="BE98" i="8"/>
  <c r="AC99" i="8"/>
  <c r="BD98" i="8"/>
  <c r="AB99" i="8"/>
  <c r="BB98" i="8"/>
  <c r="Z99" i="8"/>
  <c r="AZ98" i="8"/>
  <c r="BN98" i="8"/>
  <c r="BK98" i="8"/>
  <c r="AI99" i="8"/>
  <c r="BJ98" i="8"/>
  <c r="AH99" i="8"/>
  <c r="BG100" i="8"/>
  <c r="AE101" i="8"/>
  <c r="BH99" i="8"/>
  <c r="AF100" i="8"/>
  <c r="AL102" i="8"/>
  <c r="BC98" i="8"/>
  <c r="AA99" i="8"/>
  <c r="BM99" i="8" l="1"/>
  <c r="AK100" i="8"/>
  <c r="BF100" i="8"/>
  <c r="AD101" i="8"/>
  <c r="Z100" i="8"/>
  <c r="BB99" i="8"/>
  <c r="AZ99" i="8"/>
  <c r="BN99" i="8"/>
  <c r="AG100" i="8"/>
  <c r="BI99" i="8"/>
  <c r="AH100" i="8"/>
  <c r="BJ99" i="8"/>
  <c r="AL103" i="8"/>
  <c r="BK99" i="8"/>
  <c r="AI100" i="8"/>
  <c r="BE99" i="8"/>
  <c r="AC100" i="8"/>
  <c r="AJ101" i="8"/>
  <c r="BL100" i="8"/>
  <c r="BH100" i="8"/>
  <c r="AF101" i="8"/>
  <c r="AE102" i="8"/>
  <c r="BG101" i="8"/>
  <c r="BC99" i="8"/>
  <c r="AA100" i="8"/>
  <c r="BD99" i="8"/>
  <c r="AB100" i="8"/>
  <c r="BG102" i="8" l="1"/>
  <c r="AE103" i="8"/>
  <c r="BF101" i="8"/>
  <c r="AD102" i="8"/>
  <c r="AL104" i="8"/>
  <c r="BB100" i="8"/>
  <c r="BN100" i="8" s="1"/>
  <c r="Z101" i="8"/>
  <c r="AZ100" i="8"/>
  <c r="BC100" i="8"/>
  <c r="AA101" i="8"/>
  <c r="BJ100" i="8"/>
  <c r="AH101" i="8"/>
  <c r="AF102" i="8"/>
  <c r="BH101" i="8"/>
  <c r="AB101" i="8"/>
  <c r="BD100" i="8"/>
  <c r="AC101" i="8"/>
  <c r="BE100" i="8"/>
  <c r="AK101" i="8"/>
  <c r="BM100" i="8"/>
  <c r="BL101" i="8"/>
  <c r="AJ102" i="8"/>
  <c r="BK100" i="8"/>
  <c r="AI101" i="8"/>
  <c r="BI100" i="8"/>
  <c r="AG101" i="8"/>
  <c r="BI101" i="8" l="1"/>
  <c r="AG102" i="8"/>
  <c r="AL105" i="8"/>
  <c r="BF102" i="8"/>
  <c r="AD103" i="8"/>
  <c r="BH102" i="8"/>
  <c r="AF103" i="8"/>
  <c r="BJ101" i="8"/>
  <c r="AH102" i="8"/>
  <c r="BC101" i="8"/>
  <c r="AA102" i="8"/>
  <c r="BK101" i="8"/>
  <c r="AI102" i="8"/>
  <c r="BG103" i="8"/>
  <c r="AE104" i="8"/>
  <c r="BM101" i="8"/>
  <c r="AK102" i="8"/>
  <c r="BE101" i="8"/>
  <c r="AC102" i="8"/>
  <c r="BD101" i="8"/>
  <c r="BN101" i="8" s="1"/>
  <c r="AB102" i="8"/>
  <c r="BL102" i="8"/>
  <c r="AJ103" i="8"/>
  <c r="BB101" i="8"/>
  <c r="Z102" i="8"/>
  <c r="AZ101" i="8"/>
  <c r="BD102" i="8" l="1"/>
  <c r="AB103" i="8"/>
  <c r="AI103" i="8"/>
  <c r="BK102" i="8"/>
  <c r="BE102" i="8"/>
  <c r="AC103" i="8"/>
  <c r="AL106" i="8"/>
  <c r="AH103" i="8"/>
  <c r="BJ102" i="8"/>
  <c r="Z103" i="8"/>
  <c r="BB102" i="8"/>
  <c r="AZ102" i="8"/>
  <c r="BI102" i="8"/>
  <c r="BN102" i="8" s="1"/>
  <c r="AG103" i="8"/>
  <c r="AD104" i="8"/>
  <c r="BF103" i="8"/>
  <c r="AA103" i="8"/>
  <c r="BC102" i="8"/>
  <c r="BM102" i="8"/>
  <c r="AK103" i="8"/>
  <c r="BL103" i="8"/>
  <c r="AJ104" i="8"/>
  <c r="BG104" i="8"/>
  <c r="AE105" i="8"/>
  <c r="BH103" i="8"/>
  <c r="AF104" i="8"/>
  <c r="AF105" i="8" l="1"/>
  <c r="BH104" i="8"/>
  <c r="BC103" i="8"/>
  <c r="AA104" i="8"/>
  <c r="BK103" i="8"/>
  <c r="AI104" i="8"/>
  <c r="AK104" i="8"/>
  <c r="BM103" i="8"/>
  <c r="AC104" i="8"/>
  <c r="BE103" i="8"/>
  <c r="BD103" i="8"/>
  <c r="AB104" i="8"/>
  <c r="BB103" i="8"/>
  <c r="Z104" i="8"/>
  <c r="AZ103" i="8"/>
  <c r="BN103" i="8"/>
  <c r="BG105" i="8"/>
  <c r="AE106" i="8"/>
  <c r="BF104" i="8"/>
  <c r="AD105" i="8"/>
  <c r="BJ103" i="8"/>
  <c r="AH104" i="8"/>
  <c r="BL104" i="8"/>
  <c r="AJ105" i="8"/>
  <c r="BI103" i="8"/>
  <c r="AG104" i="8"/>
  <c r="AL107" i="8"/>
  <c r="AJ106" i="8" l="1"/>
  <c r="BL105" i="8"/>
  <c r="BK104" i="8"/>
  <c r="AI105" i="8"/>
  <c r="BD104" i="8"/>
  <c r="AB105" i="8"/>
  <c r="BC104" i="8"/>
  <c r="BN104" i="8" s="1"/>
  <c r="AA105" i="8"/>
  <c r="BB104" i="8"/>
  <c r="Z105" i="8"/>
  <c r="AZ104" i="8"/>
  <c r="BJ104" i="8"/>
  <c r="AH105" i="8"/>
  <c r="BF105" i="8"/>
  <c r="AD106" i="8"/>
  <c r="AE107" i="8"/>
  <c r="BG106" i="8"/>
  <c r="BM104" i="8"/>
  <c r="AK105" i="8"/>
  <c r="AL108" i="8"/>
  <c r="AG105" i="8"/>
  <c r="BI104" i="8"/>
  <c r="BE104" i="8"/>
  <c r="AC105" i="8"/>
  <c r="BH105" i="8"/>
  <c r="AF106" i="8"/>
  <c r="AA106" i="8" l="1"/>
  <c r="BC105" i="8"/>
  <c r="BI105" i="8"/>
  <c r="AG106" i="8"/>
  <c r="AI106" i="8"/>
  <c r="BK105" i="8"/>
  <c r="AL109" i="8"/>
  <c r="AD107" i="8"/>
  <c r="BF106" i="8"/>
  <c r="AB106" i="8"/>
  <c r="BD105" i="8"/>
  <c r="BH106" i="8"/>
  <c r="AF107" i="8"/>
  <c r="BM105" i="8"/>
  <c r="AK106" i="8"/>
  <c r="BB105" i="8"/>
  <c r="Z106" i="8"/>
  <c r="AZ105" i="8"/>
  <c r="BJ105" i="8"/>
  <c r="AH106" i="8"/>
  <c r="BE105" i="8"/>
  <c r="BN105" i="8" s="1"/>
  <c r="AC106" i="8"/>
  <c r="BG107" i="8"/>
  <c r="AE108" i="8"/>
  <c r="BL106" i="8"/>
  <c r="AJ107" i="8"/>
  <c r="BH107" i="8" l="1"/>
  <c r="AF108" i="8"/>
  <c r="BD106" i="8"/>
  <c r="AB107" i="8"/>
  <c r="BI106" i="8"/>
  <c r="AG107" i="8"/>
  <c r="BK106" i="8"/>
  <c r="AI107" i="8"/>
  <c r="BJ106" i="8"/>
  <c r="AH107" i="8"/>
  <c r="BL107" i="8"/>
  <c r="AJ108" i="8"/>
  <c r="BG108" i="8"/>
  <c r="AE109" i="8"/>
  <c r="BF107" i="8"/>
  <c r="AD108" i="8"/>
  <c r="BB106" i="8"/>
  <c r="Z107" i="8"/>
  <c r="AZ106" i="8"/>
  <c r="BE106" i="8"/>
  <c r="AC107" i="8"/>
  <c r="BM106" i="8"/>
  <c r="AK107" i="8"/>
  <c r="AL110" i="8"/>
  <c r="BC106" i="8"/>
  <c r="BN106" i="8" s="1"/>
  <c r="AA107" i="8"/>
  <c r="BF108" i="8" l="1"/>
  <c r="AD109" i="8"/>
  <c r="AG108" i="8"/>
  <c r="BI107" i="8"/>
  <c r="BM107" i="8"/>
  <c r="AK108" i="8"/>
  <c r="AE110" i="8"/>
  <c r="BG109" i="8"/>
  <c r="BC107" i="8"/>
  <c r="AA108" i="8"/>
  <c r="BD107" i="8"/>
  <c r="AB108" i="8"/>
  <c r="BK107" i="8"/>
  <c r="AI108" i="8"/>
  <c r="BE107" i="8"/>
  <c r="AC108" i="8"/>
  <c r="AJ109" i="8"/>
  <c r="BL108" i="8"/>
  <c r="AL111" i="8"/>
  <c r="Z108" i="8"/>
  <c r="BB107" i="8"/>
  <c r="BN107" i="8" s="1"/>
  <c r="AZ107" i="8"/>
  <c r="AH108" i="8"/>
  <c r="BJ107" i="8"/>
  <c r="BH108" i="8"/>
  <c r="AF109" i="8"/>
  <c r="AC109" i="8" l="1"/>
  <c r="BE108" i="8"/>
  <c r="BK108" i="8"/>
  <c r="AI109" i="8"/>
  <c r="AK109" i="8"/>
  <c r="BM108" i="8"/>
  <c r="BG110" i="8"/>
  <c r="AE111" i="8"/>
  <c r="BI108" i="8"/>
  <c r="AG109" i="8"/>
  <c r="BB108" i="8"/>
  <c r="Z109" i="8"/>
  <c r="BN108" i="8"/>
  <c r="AZ108" i="8"/>
  <c r="AL112" i="8"/>
  <c r="BJ108" i="8"/>
  <c r="AH109" i="8"/>
  <c r="BC108" i="8"/>
  <c r="AA109" i="8"/>
  <c r="BF109" i="8"/>
  <c r="AD110" i="8"/>
  <c r="AF110" i="8"/>
  <c r="BH109" i="8"/>
  <c r="AB109" i="8"/>
  <c r="BD108" i="8"/>
  <c r="BL109" i="8"/>
  <c r="AJ110" i="8"/>
  <c r="BH110" i="8" l="1"/>
  <c r="AF111" i="8"/>
  <c r="BF110" i="8"/>
  <c r="AD111" i="8"/>
  <c r="BC109" i="8"/>
  <c r="AA110" i="8"/>
  <c r="BB109" i="8"/>
  <c r="BN109" i="8" s="1"/>
  <c r="Z110" i="8"/>
  <c r="AZ109" i="8"/>
  <c r="BK109" i="8"/>
  <c r="AI110" i="8"/>
  <c r="BM109" i="8"/>
  <c r="AK110" i="8"/>
  <c r="AL113" i="8"/>
  <c r="BD109" i="8"/>
  <c r="AB110" i="8"/>
  <c r="BI109" i="8"/>
  <c r="AG110" i="8"/>
  <c r="BG111" i="8"/>
  <c r="AE112" i="8"/>
  <c r="BL110" i="8"/>
  <c r="AJ111" i="8"/>
  <c r="BJ109" i="8"/>
  <c r="AH110" i="8"/>
  <c r="BE109" i="8"/>
  <c r="AC110" i="8"/>
  <c r="BI110" i="8" l="1"/>
  <c r="AG111" i="8"/>
  <c r="AL114" i="8"/>
  <c r="AA111" i="8"/>
  <c r="BC110" i="8"/>
  <c r="BN110" i="8" s="1"/>
  <c r="AI111" i="8"/>
  <c r="BK110" i="8"/>
  <c r="AD112" i="8"/>
  <c r="BF111" i="8"/>
  <c r="BE110" i="8"/>
  <c r="AC111" i="8"/>
  <c r="BD110" i="8"/>
  <c r="AB111" i="8"/>
  <c r="BG112" i="8"/>
  <c r="AE113" i="8"/>
  <c r="BH111" i="8"/>
  <c r="AF112" i="8"/>
  <c r="Z111" i="8"/>
  <c r="BB110" i="8"/>
  <c r="AZ110" i="8"/>
  <c r="BM110" i="8"/>
  <c r="AK111" i="8"/>
  <c r="AH111" i="8"/>
  <c r="BJ110" i="8"/>
  <c r="BL111" i="8"/>
  <c r="AJ112" i="8"/>
  <c r="BK111" i="8" l="1"/>
  <c r="AI112" i="8"/>
  <c r="BD111" i="8"/>
  <c r="AB112" i="8"/>
  <c r="AL115" i="8"/>
  <c r="BB111" i="8"/>
  <c r="BN111" i="8" s="1"/>
  <c r="Z112" i="8"/>
  <c r="AZ111" i="8"/>
  <c r="AF113" i="8"/>
  <c r="BH112" i="8"/>
  <c r="BL112" i="8"/>
  <c r="AJ113" i="8"/>
  <c r="AC112" i="8"/>
  <c r="BE111" i="8"/>
  <c r="BF112" i="8"/>
  <c r="AD113" i="8"/>
  <c r="BI111" i="8"/>
  <c r="AG112" i="8"/>
  <c r="BC111" i="8"/>
  <c r="AA112" i="8"/>
  <c r="BJ111" i="8"/>
  <c r="AH112" i="8"/>
  <c r="AK112" i="8"/>
  <c r="BM111" i="8"/>
  <c r="BG113" i="8"/>
  <c r="AE114" i="8"/>
  <c r="BC112" i="8" l="1"/>
  <c r="AA113" i="8"/>
  <c r="AJ114" i="8"/>
  <c r="BL113" i="8"/>
  <c r="AL116" i="8"/>
  <c r="AG113" i="8"/>
  <c r="BI112" i="8"/>
  <c r="BH113" i="8"/>
  <c r="AF114" i="8"/>
  <c r="BD112" i="8"/>
  <c r="AB113" i="8"/>
  <c r="BE112" i="8"/>
  <c r="BN112" i="8" s="1"/>
  <c r="AC113" i="8"/>
  <c r="AE115" i="8"/>
  <c r="BG114" i="8"/>
  <c r="BK112" i="8"/>
  <c r="AI113" i="8"/>
  <c r="BF113" i="8"/>
  <c r="AD114" i="8"/>
  <c r="BM112" i="8"/>
  <c r="AK113" i="8"/>
  <c r="BJ112" i="8"/>
  <c r="AH113" i="8"/>
  <c r="BB112" i="8"/>
  <c r="Z113" i="8"/>
  <c r="AZ112" i="8"/>
  <c r="BI113" i="8" l="1"/>
  <c r="AG114" i="8"/>
  <c r="BM113" i="8"/>
  <c r="AK114" i="8"/>
  <c r="BE113" i="8"/>
  <c r="AC114" i="8"/>
  <c r="AB114" i="8"/>
  <c r="BD113" i="8"/>
  <c r="BG115" i="8"/>
  <c r="AE116" i="8"/>
  <c r="AD115" i="8"/>
  <c r="BF114" i="8"/>
  <c r="AI114" i="8"/>
  <c r="BK113" i="8"/>
  <c r="BH114" i="8"/>
  <c r="AF115" i="8"/>
  <c r="BL114" i="8"/>
  <c r="AJ115" i="8"/>
  <c r="AL117" i="8"/>
  <c r="AA114" i="8"/>
  <c r="BC113" i="8"/>
  <c r="BB113" i="8"/>
  <c r="BN113" i="8" s="1"/>
  <c r="Z114" i="8"/>
  <c r="AZ113" i="8"/>
  <c r="BJ113" i="8"/>
  <c r="AH114" i="8"/>
  <c r="BH115" i="8" l="1"/>
  <c r="AF116" i="8"/>
  <c r="BC114" i="8"/>
  <c r="AA115" i="8"/>
  <c r="BM114" i="8"/>
  <c r="AK115" i="8"/>
  <c r="BE114" i="8"/>
  <c r="AC115" i="8"/>
  <c r="BF115" i="8"/>
  <c r="AD116" i="8"/>
  <c r="BL115" i="8"/>
  <c r="AJ116" i="8"/>
  <c r="BG116" i="8"/>
  <c r="AE117" i="8"/>
  <c r="BG117" i="8" s="1"/>
  <c r="BI114" i="8"/>
  <c r="AG115" i="8"/>
  <c r="BD114" i="8"/>
  <c r="AB115" i="8"/>
  <c r="BJ114" i="8"/>
  <c r="BN114" i="8" s="1"/>
  <c r="AH115" i="8"/>
  <c r="BK114" i="8"/>
  <c r="AI115" i="8"/>
  <c r="BB114" i="8"/>
  <c r="Z115" i="8"/>
  <c r="AZ114" i="8"/>
  <c r="BK115" i="8" l="1"/>
  <c r="AI116" i="8"/>
  <c r="AH116" i="8"/>
  <c r="BJ115" i="8"/>
  <c r="AJ117" i="8"/>
  <c r="BL117" i="8" s="1"/>
  <c r="BL116" i="8"/>
  <c r="BF116" i="8"/>
  <c r="AD117" i="8"/>
  <c r="BF117" i="8" s="1"/>
  <c r="BC115" i="8"/>
  <c r="AA116" i="8"/>
  <c r="BD115" i="8"/>
  <c r="AB116" i="8"/>
  <c r="Z116" i="8"/>
  <c r="BB115" i="8"/>
  <c r="AZ115" i="8"/>
  <c r="BN115" i="8"/>
  <c r="AG116" i="8"/>
  <c r="BI115" i="8"/>
  <c r="BE115" i="8"/>
  <c r="AC116" i="8"/>
  <c r="BH116" i="8"/>
  <c r="AF117" i="8"/>
  <c r="BH117" i="8" s="1"/>
  <c r="BM115" i="8"/>
  <c r="AK116" i="8"/>
  <c r="AK117" i="8" l="1"/>
  <c r="BM117" i="8" s="1"/>
  <c r="BM116" i="8"/>
  <c r="AC117" i="8"/>
  <c r="BE117" i="8" s="1"/>
  <c r="BE116" i="8"/>
  <c r="BJ116" i="8"/>
  <c r="AH117" i="8"/>
  <c r="BJ117" i="8" s="1"/>
  <c r="BB116" i="8"/>
  <c r="BN116" i="8" s="1"/>
  <c r="Z117" i="8"/>
  <c r="AZ116" i="8"/>
  <c r="BK116" i="8"/>
  <c r="AI117" i="8"/>
  <c r="BK117" i="8" s="1"/>
  <c r="AB117" i="8"/>
  <c r="BD117" i="8" s="1"/>
  <c r="BD116" i="8"/>
  <c r="BC116" i="8"/>
  <c r="AA117" i="8"/>
  <c r="BC117" i="8" s="1"/>
  <c r="BI116" i="8"/>
  <c r="AG117" i="8"/>
  <c r="BI117" i="8" s="1"/>
  <c r="BB117" i="8" l="1"/>
  <c r="AZ117" i="8"/>
  <c r="BN117" i="8"/>
  <c r="F118" i="7" l="1"/>
  <c r="AI329" i="5" l="1"/>
  <c r="AH329" i="5"/>
  <c r="AI328" i="5"/>
  <c r="AH328" i="5"/>
  <c r="AI327" i="5"/>
  <c r="AH327" i="5"/>
  <c r="AI326" i="5"/>
  <c r="AH326" i="5"/>
  <c r="AI325" i="5"/>
  <c r="AH325" i="5"/>
  <c r="AI324" i="5"/>
  <c r="AH324" i="5"/>
  <c r="AI323" i="5"/>
  <c r="AH323" i="5"/>
  <c r="AI322" i="5"/>
  <c r="AH322" i="5"/>
  <c r="AI321" i="5"/>
  <c r="AH321" i="5"/>
  <c r="AI320" i="5"/>
  <c r="AH320" i="5"/>
  <c r="AI319" i="5"/>
  <c r="AH319" i="5"/>
  <c r="AI318" i="5"/>
  <c r="AH318" i="5"/>
  <c r="AI317" i="5"/>
  <c r="AH317" i="5"/>
  <c r="AI316" i="5"/>
  <c r="AH316" i="5"/>
  <c r="AI315" i="5"/>
  <c r="AH315" i="5"/>
  <c r="AI314" i="5"/>
  <c r="AH314" i="5"/>
  <c r="AI313" i="5"/>
  <c r="AH313" i="5"/>
  <c r="AI312" i="5"/>
  <c r="AH312" i="5"/>
  <c r="AI311" i="5"/>
  <c r="AH311" i="5"/>
  <c r="AI310" i="5"/>
  <c r="AH310" i="5"/>
  <c r="AI309" i="5"/>
  <c r="AH309" i="5"/>
  <c r="AI308" i="5"/>
  <c r="AH308" i="5"/>
  <c r="AI307" i="5"/>
  <c r="AH307" i="5"/>
  <c r="AI306" i="5"/>
  <c r="AH306" i="5"/>
  <c r="AI305" i="5"/>
  <c r="AH305" i="5"/>
  <c r="AI304" i="5"/>
  <c r="AH304" i="5"/>
  <c r="AI303" i="5"/>
  <c r="AH303" i="5"/>
  <c r="AI302" i="5"/>
  <c r="AH302" i="5"/>
  <c r="AI301" i="5"/>
  <c r="AH301" i="5"/>
  <c r="AI300" i="5"/>
  <c r="AH300" i="5"/>
  <c r="AI299" i="5"/>
  <c r="AH299" i="5"/>
  <c r="AI298" i="5"/>
  <c r="AH298" i="5"/>
  <c r="AI297" i="5"/>
  <c r="AH297" i="5"/>
  <c r="AI296" i="5"/>
  <c r="AH296" i="5"/>
  <c r="AI295" i="5"/>
  <c r="AH295" i="5"/>
  <c r="AI294" i="5"/>
  <c r="AH294" i="5"/>
  <c r="AI293" i="5"/>
  <c r="AH293" i="5"/>
  <c r="AI292" i="5"/>
  <c r="AH292" i="5"/>
  <c r="AI291" i="5"/>
  <c r="AH291" i="5"/>
  <c r="AI290" i="5"/>
  <c r="AH290" i="5"/>
  <c r="AI289" i="5"/>
  <c r="AH289" i="5"/>
  <c r="AI288" i="5"/>
  <c r="AH288" i="5"/>
  <c r="AI287" i="5"/>
  <c r="AH287" i="5"/>
  <c r="AI286" i="5"/>
  <c r="AH286" i="5"/>
  <c r="AI285" i="5"/>
  <c r="AH285" i="5"/>
  <c r="AI284" i="5"/>
  <c r="AH284" i="5"/>
  <c r="AI283" i="5"/>
  <c r="AH283" i="5"/>
  <c r="AI282" i="5"/>
  <c r="AH282" i="5"/>
  <c r="AI281" i="5"/>
  <c r="AH281" i="5"/>
  <c r="AI280" i="5"/>
  <c r="AH280" i="5"/>
  <c r="AI279" i="5"/>
  <c r="AH279" i="5"/>
  <c r="AI278" i="5"/>
  <c r="AH278" i="5"/>
  <c r="AI277" i="5"/>
  <c r="AH277" i="5"/>
  <c r="AI276" i="5"/>
  <c r="AH276" i="5"/>
  <c r="AI275" i="5"/>
  <c r="AH275" i="5"/>
  <c r="AI274" i="5"/>
  <c r="AH274" i="5"/>
  <c r="AI273" i="5"/>
  <c r="AH273" i="5"/>
  <c r="AI272" i="5"/>
  <c r="AH272" i="5"/>
  <c r="AI271" i="5"/>
  <c r="AH271" i="5"/>
  <c r="AI270" i="5"/>
  <c r="AH270" i="5"/>
  <c r="AI269" i="5"/>
  <c r="AH269" i="5"/>
  <c r="AI268" i="5"/>
  <c r="AH268" i="5"/>
  <c r="AI267" i="5"/>
  <c r="AH267" i="5"/>
  <c r="AI266" i="5"/>
  <c r="AH266" i="5"/>
  <c r="AI265" i="5"/>
  <c r="AH265" i="5"/>
  <c r="AI264" i="5"/>
  <c r="AH264" i="5"/>
  <c r="AI263" i="5"/>
  <c r="AH263" i="5"/>
  <c r="AI262" i="5"/>
  <c r="AH262" i="5"/>
  <c r="AI261" i="5"/>
  <c r="AH261" i="5"/>
  <c r="AI260" i="5"/>
  <c r="AH260" i="5"/>
  <c r="AI259" i="5"/>
  <c r="AH259" i="5"/>
  <c r="AI258" i="5"/>
  <c r="AH258" i="5"/>
  <c r="AI257" i="5"/>
  <c r="AH257" i="5"/>
  <c r="AI256" i="5"/>
  <c r="AH256" i="5"/>
  <c r="AI255" i="5"/>
  <c r="AH255" i="5"/>
  <c r="AI254" i="5"/>
  <c r="AH254" i="5"/>
  <c r="AI253" i="5"/>
  <c r="AH253" i="5"/>
  <c r="AI252" i="5"/>
  <c r="AH252" i="5"/>
  <c r="AI251" i="5"/>
  <c r="AH251" i="5"/>
  <c r="AI250" i="5"/>
  <c r="AH250" i="5"/>
  <c r="AI249" i="5"/>
  <c r="AH249" i="5"/>
  <c r="AI248" i="5"/>
  <c r="AH248" i="5"/>
  <c r="AI247" i="5"/>
  <c r="AH247" i="5"/>
  <c r="AI246" i="5"/>
  <c r="AH246" i="5"/>
  <c r="AI245" i="5"/>
  <c r="AH245" i="5"/>
  <c r="AI244" i="5"/>
  <c r="AH244" i="5"/>
  <c r="AI243" i="5"/>
  <c r="AH243" i="5"/>
  <c r="AI242" i="5"/>
  <c r="AH242" i="5"/>
  <c r="AI241" i="5"/>
  <c r="AH241" i="5"/>
  <c r="AI240" i="5"/>
  <c r="AH240" i="5"/>
  <c r="AI239" i="5"/>
  <c r="AH239" i="5"/>
  <c r="AI238" i="5"/>
  <c r="AH238" i="5"/>
  <c r="AI237" i="5"/>
  <c r="AH237" i="5"/>
  <c r="AI236" i="5"/>
  <c r="AH236" i="5"/>
  <c r="AI235" i="5"/>
  <c r="AH235" i="5"/>
  <c r="AI234" i="5"/>
  <c r="AH234" i="5"/>
  <c r="AI233" i="5"/>
  <c r="AH233" i="5"/>
  <c r="AI232" i="5"/>
  <c r="AH232" i="5"/>
  <c r="AI231" i="5"/>
  <c r="AH231" i="5"/>
  <c r="AI230" i="5"/>
  <c r="AH230" i="5"/>
  <c r="AI229" i="5"/>
  <c r="AH229" i="5"/>
  <c r="AI228" i="5"/>
  <c r="AH228" i="5"/>
  <c r="AI227" i="5"/>
  <c r="AH227" i="5"/>
  <c r="AI226" i="5"/>
  <c r="AH226" i="5"/>
  <c r="AI225" i="5"/>
  <c r="AH225" i="5"/>
  <c r="AI224" i="5"/>
  <c r="AH224" i="5"/>
  <c r="AI223" i="5"/>
  <c r="AH223" i="5"/>
  <c r="AI222" i="5"/>
  <c r="AH222" i="5"/>
  <c r="AI221" i="5"/>
  <c r="AH221" i="5"/>
  <c r="AI220" i="5"/>
  <c r="AH220" i="5"/>
  <c r="AI219" i="5"/>
  <c r="AH219" i="5"/>
  <c r="AI218" i="5"/>
  <c r="AH218" i="5"/>
  <c r="AI217" i="5"/>
  <c r="AH217" i="5"/>
  <c r="AI216" i="5"/>
  <c r="AH216" i="5"/>
  <c r="AI215" i="5"/>
  <c r="AH215" i="5"/>
  <c r="AI214" i="5"/>
  <c r="AH214" i="5"/>
  <c r="AI213" i="5"/>
  <c r="AH213" i="5"/>
  <c r="AI212" i="5"/>
  <c r="AH212" i="5"/>
  <c r="AI211" i="5"/>
  <c r="AH211" i="5"/>
  <c r="AI210" i="5"/>
  <c r="AH210" i="5"/>
  <c r="AI209" i="5"/>
  <c r="AH209" i="5"/>
  <c r="AI208" i="5"/>
  <c r="AH208" i="5"/>
  <c r="AI207" i="5"/>
  <c r="AH207" i="5"/>
  <c r="AI206" i="5"/>
  <c r="AH206" i="5"/>
  <c r="AI205" i="5"/>
  <c r="AH205" i="5"/>
  <c r="AI204" i="5"/>
  <c r="AH204" i="5"/>
  <c r="AI203" i="5"/>
  <c r="AH203" i="5"/>
  <c r="AI202" i="5"/>
  <c r="AH202" i="5"/>
  <c r="AI201" i="5"/>
  <c r="AH201" i="5"/>
  <c r="AI200" i="5"/>
  <c r="AH200" i="5"/>
  <c r="AI199" i="5"/>
  <c r="AH199" i="5"/>
  <c r="AI198" i="5"/>
  <c r="AH198" i="5"/>
  <c r="AI197" i="5"/>
  <c r="AH197" i="5"/>
  <c r="AI196" i="5"/>
  <c r="AH196" i="5"/>
  <c r="AI195" i="5"/>
  <c r="AH195" i="5"/>
  <c r="AI194" i="5"/>
  <c r="AH194" i="5"/>
  <c r="AI193" i="5"/>
  <c r="AH193" i="5"/>
  <c r="AI192" i="5"/>
  <c r="AH192" i="5"/>
  <c r="AI191" i="5"/>
  <c r="AH191" i="5"/>
  <c r="AI190" i="5"/>
  <c r="AH190" i="5"/>
  <c r="AI189" i="5"/>
  <c r="AH189" i="5"/>
  <c r="AI188" i="5"/>
  <c r="AH188" i="5"/>
  <c r="AI187" i="5"/>
  <c r="AH187" i="5"/>
  <c r="AI186" i="5"/>
  <c r="AH186" i="5"/>
  <c r="AI185" i="5"/>
  <c r="AH185" i="5"/>
  <c r="AI184" i="5"/>
  <c r="AH184" i="5"/>
  <c r="AI183" i="5"/>
  <c r="AH183" i="5"/>
  <c r="AI182" i="5"/>
  <c r="AH182" i="5"/>
  <c r="AI181" i="5"/>
  <c r="AH181" i="5"/>
  <c r="AI180" i="5"/>
  <c r="AH180" i="5"/>
  <c r="AI179" i="5"/>
  <c r="AH179" i="5"/>
  <c r="AI178" i="5"/>
  <c r="AH178" i="5"/>
  <c r="AI177" i="5"/>
  <c r="AH177" i="5"/>
  <c r="AI176" i="5"/>
  <c r="AH176" i="5"/>
  <c r="AI175" i="5"/>
  <c r="AH175" i="5"/>
  <c r="AI174" i="5"/>
  <c r="AH174" i="5"/>
  <c r="AI173" i="5"/>
  <c r="AH173" i="5"/>
  <c r="AI172" i="5"/>
  <c r="AH172" i="5"/>
  <c r="AI171" i="5"/>
  <c r="AH171" i="5"/>
  <c r="AI170" i="5"/>
  <c r="AH170" i="5"/>
  <c r="AI169" i="5"/>
  <c r="AH169" i="5"/>
  <c r="AI168" i="5"/>
  <c r="AH168" i="5"/>
  <c r="AI167" i="5"/>
  <c r="AH167" i="5"/>
  <c r="AI166" i="5"/>
  <c r="AH166" i="5"/>
  <c r="AI165" i="5"/>
  <c r="AH165" i="5"/>
  <c r="AI164" i="5"/>
  <c r="AH164" i="5"/>
  <c r="AI163" i="5"/>
  <c r="AH163" i="5"/>
  <c r="AI162" i="5"/>
  <c r="AH162" i="5"/>
  <c r="AI161" i="5"/>
  <c r="AH161" i="5"/>
  <c r="AI160" i="5"/>
  <c r="AH160" i="5"/>
  <c r="AI159" i="5"/>
  <c r="AH159" i="5"/>
  <c r="AI158" i="5"/>
  <c r="AH158" i="5"/>
  <c r="AI157" i="5"/>
  <c r="AH157" i="5"/>
  <c r="AI156" i="5"/>
  <c r="AH156" i="5"/>
  <c r="AI155" i="5"/>
  <c r="AH155" i="5"/>
  <c r="AI154" i="5"/>
  <c r="AH154" i="5"/>
  <c r="AI153" i="5"/>
  <c r="AH153" i="5"/>
  <c r="AI152" i="5"/>
  <c r="AH152" i="5"/>
  <c r="AI151" i="5"/>
  <c r="AH151" i="5"/>
  <c r="AI150" i="5"/>
  <c r="AH150" i="5"/>
  <c r="AI149" i="5"/>
  <c r="AH149" i="5"/>
  <c r="AI148" i="5"/>
  <c r="AH148" i="5"/>
  <c r="AI147" i="5"/>
  <c r="AH147" i="5"/>
  <c r="AI146" i="5"/>
  <c r="AH146" i="5"/>
  <c r="AI145" i="5"/>
  <c r="AH145" i="5"/>
  <c r="AI144" i="5"/>
  <c r="AH144" i="5"/>
  <c r="AI143" i="5"/>
  <c r="AH143" i="5"/>
  <c r="AI142" i="5"/>
  <c r="AH142" i="5"/>
  <c r="AI141" i="5"/>
  <c r="AH141" i="5"/>
  <c r="AI140" i="5"/>
  <c r="AH140" i="5"/>
  <c r="AI139" i="5"/>
  <c r="AH139" i="5"/>
  <c r="AI138" i="5"/>
  <c r="AH138" i="5"/>
  <c r="AI137" i="5"/>
  <c r="AH137" i="5"/>
  <c r="AI136" i="5"/>
  <c r="AH136" i="5"/>
  <c r="AI135" i="5"/>
  <c r="AH135" i="5"/>
  <c r="AI134" i="5"/>
  <c r="AH134" i="5"/>
  <c r="AI133" i="5"/>
  <c r="AH133" i="5"/>
  <c r="AI132" i="5"/>
  <c r="AH132" i="5"/>
  <c r="AI131" i="5"/>
  <c r="AH131" i="5"/>
  <c r="AI130" i="5"/>
  <c r="AH130" i="5"/>
  <c r="AI129" i="5"/>
  <c r="AH129" i="5"/>
  <c r="AI128" i="5"/>
  <c r="AH128" i="5"/>
  <c r="AI127" i="5"/>
  <c r="AH127" i="5"/>
  <c r="AI126" i="5"/>
  <c r="AH126" i="5"/>
  <c r="AI125" i="5"/>
  <c r="AH125" i="5"/>
  <c r="AI124" i="5"/>
  <c r="AH124" i="5"/>
  <c r="AI123" i="5"/>
  <c r="AH123" i="5"/>
  <c r="AI122" i="5"/>
  <c r="AH122" i="5"/>
  <c r="AI121" i="5"/>
  <c r="AH121" i="5"/>
  <c r="AI120" i="5"/>
  <c r="AH120" i="5"/>
  <c r="AI119" i="5"/>
  <c r="AH119" i="5"/>
  <c r="AI118" i="5"/>
  <c r="AH118" i="5"/>
  <c r="AI117" i="5"/>
  <c r="AH117" i="5"/>
  <c r="AI116" i="5"/>
  <c r="AH116" i="5"/>
  <c r="AI115" i="5"/>
  <c r="AH115" i="5"/>
  <c r="AI114" i="5"/>
  <c r="AH114" i="5"/>
  <c r="AI113" i="5"/>
  <c r="AH113" i="5"/>
  <c r="AI112" i="5"/>
  <c r="AH112" i="5"/>
  <c r="AI111" i="5"/>
  <c r="AH111" i="5"/>
  <c r="AI110" i="5"/>
  <c r="AH110" i="5"/>
  <c r="AI109" i="5"/>
  <c r="AH109" i="5"/>
  <c r="AI108" i="5"/>
  <c r="AH108" i="5"/>
  <c r="AI107" i="5"/>
  <c r="AH107" i="5"/>
  <c r="AI106" i="5"/>
  <c r="AH106" i="5"/>
  <c r="AI105" i="5"/>
  <c r="AH105" i="5"/>
  <c r="AI104" i="5"/>
  <c r="AH104" i="5"/>
  <c r="AI103" i="5"/>
  <c r="AH103" i="5"/>
  <c r="AI102" i="5"/>
  <c r="AH102" i="5"/>
  <c r="AI101" i="5"/>
  <c r="AH101" i="5"/>
  <c r="AI100" i="5"/>
  <c r="AH100" i="5"/>
  <c r="AI99" i="5"/>
  <c r="AH99" i="5"/>
  <c r="AI98" i="5"/>
  <c r="AH98" i="5"/>
  <c r="AI97" i="5"/>
  <c r="AH97" i="5"/>
  <c r="AI96" i="5"/>
  <c r="AH96" i="5"/>
  <c r="AI95" i="5"/>
  <c r="AH95" i="5"/>
  <c r="AI94" i="5"/>
  <c r="AH94" i="5"/>
  <c r="AI93" i="5"/>
  <c r="AH93" i="5"/>
  <c r="AI92" i="5"/>
  <c r="AH92" i="5"/>
  <c r="AI91" i="5"/>
  <c r="AH91" i="5"/>
  <c r="AI90" i="5"/>
  <c r="AH90" i="5"/>
  <c r="AI89" i="5"/>
  <c r="AH89" i="5"/>
  <c r="AI88" i="5"/>
  <c r="AH88" i="5"/>
  <c r="AI87" i="5"/>
  <c r="AH87" i="5"/>
  <c r="AI86" i="5"/>
  <c r="AH86" i="5"/>
  <c r="AI85" i="5"/>
  <c r="AH85" i="5"/>
  <c r="AI84" i="5"/>
  <c r="AH84" i="5"/>
  <c r="AI83" i="5"/>
  <c r="AH83" i="5"/>
  <c r="AI82" i="5"/>
  <c r="AH82" i="5"/>
  <c r="AI81" i="5"/>
  <c r="AH81" i="5"/>
  <c r="AI80" i="5"/>
  <c r="AH80" i="5"/>
  <c r="AI79" i="5"/>
  <c r="AH79" i="5"/>
  <c r="AI78" i="5"/>
  <c r="AH78" i="5"/>
  <c r="AI77" i="5"/>
  <c r="AH77" i="5"/>
  <c r="AI76" i="5"/>
  <c r="AH76" i="5"/>
  <c r="AI75" i="5"/>
  <c r="AH75" i="5"/>
  <c r="AI74" i="5"/>
  <c r="AH74" i="5"/>
  <c r="AI73" i="5"/>
  <c r="AH73" i="5"/>
  <c r="AI72" i="5"/>
  <c r="AH72" i="5"/>
  <c r="AI71" i="5"/>
  <c r="AH71" i="5"/>
  <c r="AI70" i="5"/>
  <c r="AH70" i="5"/>
  <c r="AI69" i="5"/>
  <c r="AH69" i="5"/>
  <c r="AI68" i="5"/>
  <c r="AH68" i="5"/>
  <c r="AI67" i="5"/>
  <c r="AH67" i="5"/>
  <c r="AI66" i="5"/>
  <c r="AH66" i="5"/>
  <c r="AI65" i="5"/>
  <c r="AH65" i="5"/>
  <c r="AI64" i="5"/>
  <c r="AH64" i="5"/>
  <c r="AI63" i="5"/>
  <c r="AH63" i="5"/>
  <c r="AI62" i="5"/>
  <c r="AH62" i="5"/>
  <c r="AI61" i="5"/>
  <c r="AH61" i="5"/>
  <c r="AI60" i="5"/>
  <c r="AH60" i="5"/>
  <c r="AI59" i="5"/>
  <c r="AH59" i="5"/>
  <c r="AI58" i="5"/>
  <c r="AH58" i="5"/>
  <c r="AI57" i="5"/>
  <c r="AH57" i="5"/>
  <c r="AI56" i="5"/>
  <c r="AH56" i="5"/>
  <c r="AI55" i="5"/>
  <c r="AH55" i="5"/>
  <c r="AI54" i="5"/>
  <c r="AH54" i="5"/>
  <c r="AI53" i="5"/>
  <c r="AH53" i="5"/>
  <c r="AI52" i="5"/>
  <c r="AH52" i="5"/>
  <c r="AI51" i="5"/>
  <c r="AH51" i="5"/>
  <c r="AI50" i="5"/>
  <c r="AH50" i="5"/>
  <c r="AI49" i="5"/>
  <c r="AH49" i="5"/>
  <c r="AI48" i="5"/>
  <c r="AH48" i="5"/>
  <c r="AI47" i="5"/>
  <c r="AH47" i="5"/>
  <c r="AI46" i="5"/>
  <c r="AH46" i="5"/>
  <c r="AI45" i="5"/>
  <c r="AH45" i="5"/>
  <c r="AI44" i="5"/>
  <c r="AH44" i="5"/>
  <c r="AI43" i="5"/>
  <c r="AH43" i="5"/>
  <c r="AI42" i="5"/>
  <c r="AH42" i="5"/>
  <c r="AI41" i="5"/>
  <c r="AH41" i="5"/>
  <c r="AI40" i="5"/>
  <c r="AH40" i="5"/>
  <c r="AI39" i="5"/>
  <c r="AH39" i="5"/>
  <c r="AI38" i="5"/>
  <c r="AH38" i="5"/>
  <c r="AI37" i="5"/>
  <c r="AH37" i="5"/>
  <c r="AI36" i="5"/>
  <c r="AH36" i="5"/>
  <c r="AI35" i="5"/>
  <c r="AH35" i="5"/>
  <c r="AI34" i="5"/>
  <c r="AH34" i="5"/>
  <c r="AI33" i="5"/>
  <c r="AH33" i="5"/>
  <c r="AI32" i="5"/>
  <c r="AH32" i="5"/>
  <c r="AI31" i="5"/>
  <c r="AH31" i="5"/>
  <c r="AI30" i="5"/>
  <c r="AH30" i="5"/>
  <c r="AI29" i="5"/>
  <c r="AH29" i="5"/>
  <c r="AI28" i="5"/>
  <c r="AH28" i="5"/>
  <c r="AI27" i="5"/>
  <c r="AH27" i="5"/>
  <c r="AI26" i="5"/>
  <c r="AH26" i="5"/>
  <c r="AI25" i="5"/>
  <c r="AH25" i="5"/>
  <c r="AI24" i="5"/>
  <c r="AH24" i="5"/>
  <c r="AI23" i="5"/>
  <c r="AH23" i="5"/>
  <c r="AI22" i="5"/>
  <c r="AH22" i="5"/>
  <c r="AI21" i="5"/>
  <c r="AH21" i="5"/>
  <c r="AI20" i="5"/>
  <c r="AH20" i="5"/>
  <c r="AI19" i="5"/>
  <c r="AH19" i="5"/>
  <c r="AI18" i="5"/>
  <c r="AH18" i="5"/>
  <c r="AI17" i="5"/>
  <c r="AH17" i="5"/>
  <c r="AI16" i="5"/>
  <c r="AH16" i="5"/>
  <c r="AI15" i="5"/>
  <c r="AH15" i="5"/>
  <c r="AI14" i="5"/>
  <c r="AH14" i="5"/>
  <c r="AI13" i="5"/>
  <c r="AH13" i="5"/>
  <c r="AI12" i="5"/>
  <c r="AH12" i="5"/>
  <c r="AI11" i="5"/>
  <c r="AH11" i="5"/>
  <c r="AI10" i="5"/>
  <c r="AH10" i="5"/>
  <c r="AI9" i="5"/>
  <c r="AH9" i="5"/>
  <c r="AI8" i="5"/>
  <c r="AH8" i="5"/>
  <c r="AI7" i="5"/>
  <c r="AH7" i="5"/>
  <c r="AI6" i="5"/>
  <c r="AH6" i="5"/>
  <c r="AI5" i="5"/>
  <c r="AH5" i="5"/>
  <c r="AI4" i="5"/>
  <c r="AH4" i="5"/>
  <c r="AI3" i="5"/>
  <c r="AH3" i="5"/>
  <c r="AI2" i="5"/>
  <c r="AH2" i="5"/>
  <c r="AF7" i="3"/>
  <c r="AF118" i="3"/>
  <c r="AE118" i="3"/>
  <c r="R118" i="3"/>
  <c r="U118" i="3" s="1"/>
  <c r="V118" i="3" s="1"/>
  <c r="W118" i="3" s="1"/>
  <c r="X118" i="3" s="1"/>
  <c r="AC118" i="3" s="1"/>
  <c r="AF117" i="3"/>
  <c r="AE117" i="3"/>
  <c r="AA117" i="3"/>
  <c r="R117" i="3"/>
  <c r="U117" i="3" s="1"/>
  <c r="V117" i="3" s="1"/>
  <c r="W117" i="3" s="1"/>
  <c r="X117" i="3" s="1"/>
  <c r="AC117" i="3" s="1"/>
  <c r="AE116" i="3"/>
  <c r="AA116" i="3"/>
  <c r="AF116" i="3" s="1"/>
  <c r="U116" i="3"/>
  <c r="V116" i="3" s="1"/>
  <c r="W116" i="3" s="1"/>
  <c r="X116" i="3" s="1"/>
  <c r="AC116" i="3" s="1"/>
  <c r="R116" i="3"/>
  <c r="AE115" i="3"/>
  <c r="AF115" i="3" s="1"/>
  <c r="AA115" i="3"/>
  <c r="R115" i="3"/>
  <c r="U115" i="3" s="1"/>
  <c r="V115" i="3" s="1"/>
  <c r="W115" i="3" s="1"/>
  <c r="X115" i="3" s="1"/>
  <c r="AC115" i="3" s="1"/>
  <c r="AE114" i="3"/>
  <c r="AF114" i="3" s="1"/>
  <c r="AA114" i="3"/>
  <c r="R114" i="3"/>
  <c r="U114" i="3" s="1"/>
  <c r="V114" i="3" s="1"/>
  <c r="W114" i="3" s="1"/>
  <c r="X114" i="3" s="1"/>
  <c r="AC114" i="3" s="1"/>
  <c r="AF113" i="3"/>
  <c r="AE113" i="3"/>
  <c r="AA113" i="3"/>
  <c r="U113" i="3"/>
  <c r="V113" i="3" s="1"/>
  <c r="W113" i="3" s="1"/>
  <c r="X113" i="3" s="1"/>
  <c r="AC113" i="3" s="1"/>
  <c r="R113" i="3"/>
  <c r="AE112" i="3"/>
  <c r="AA112" i="3"/>
  <c r="AF112" i="3" s="1"/>
  <c r="U112" i="3"/>
  <c r="V112" i="3" s="1"/>
  <c r="W112" i="3" s="1"/>
  <c r="X112" i="3" s="1"/>
  <c r="AC112" i="3" s="1"/>
  <c r="R112" i="3"/>
  <c r="AE111" i="3"/>
  <c r="AF111" i="3" s="1"/>
  <c r="AA111" i="3"/>
  <c r="R111" i="3"/>
  <c r="U111" i="3" s="1"/>
  <c r="V111" i="3" s="1"/>
  <c r="W111" i="3" s="1"/>
  <c r="X111" i="3" s="1"/>
  <c r="AC111" i="3" s="1"/>
  <c r="AE110" i="3"/>
  <c r="AF110" i="3" s="1"/>
  <c r="AA110" i="3"/>
  <c r="R110" i="3"/>
  <c r="U110" i="3" s="1"/>
  <c r="V110" i="3" s="1"/>
  <c r="W110" i="3" s="1"/>
  <c r="X110" i="3" s="1"/>
  <c r="AC110" i="3" s="1"/>
  <c r="AF109" i="3"/>
  <c r="AE109" i="3"/>
  <c r="AA109" i="3"/>
  <c r="R109" i="3"/>
  <c r="U109" i="3" s="1"/>
  <c r="V109" i="3" s="1"/>
  <c r="W109" i="3" s="1"/>
  <c r="X109" i="3" s="1"/>
  <c r="AC109" i="3" s="1"/>
  <c r="AE108" i="3"/>
  <c r="AF108" i="3" s="1"/>
  <c r="AA108" i="3"/>
  <c r="U108" i="3"/>
  <c r="V108" i="3" s="1"/>
  <c r="W108" i="3" s="1"/>
  <c r="X108" i="3" s="1"/>
  <c r="AC108" i="3" s="1"/>
  <c r="R108" i="3"/>
  <c r="AE107" i="3"/>
  <c r="AF107" i="3" s="1"/>
  <c r="AA107" i="3"/>
  <c r="R107" i="3"/>
  <c r="U107" i="3" s="1"/>
  <c r="V107" i="3" s="1"/>
  <c r="W107" i="3" s="1"/>
  <c r="X107" i="3" s="1"/>
  <c r="AC107" i="3" s="1"/>
  <c r="D107" i="3"/>
  <c r="E107" i="3" s="1"/>
  <c r="AE106" i="3"/>
  <c r="AF106" i="3" s="1"/>
  <c r="AA106" i="3"/>
  <c r="U106" i="3"/>
  <c r="V106" i="3" s="1"/>
  <c r="W106" i="3" s="1"/>
  <c r="X106" i="3" s="1"/>
  <c r="AC106" i="3" s="1"/>
  <c r="R106" i="3"/>
  <c r="AE105" i="3"/>
  <c r="AF105" i="3" s="1"/>
  <c r="AA105" i="3"/>
  <c r="U105" i="3"/>
  <c r="V105" i="3" s="1"/>
  <c r="W105" i="3" s="1"/>
  <c r="X105" i="3" s="1"/>
  <c r="AC105" i="3" s="1"/>
  <c r="R105" i="3"/>
  <c r="D105" i="3"/>
  <c r="E106" i="3" s="1"/>
  <c r="AF104" i="3"/>
  <c r="AE104" i="3"/>
  <c r="AA104" i="3"/>
  <c r="R104" i="3"/>
  <c r="U104" i="3" s="1"/>
  <c r="V104" i="3" s="1"/>
  <c r="W104" i="3" s="1"/>
  <c r="X104" i="3" s="1"/>
  <c r="AC104" i="3" s="1"/>
  <c r="D104" i="3"/>
  <c r="E105" i="3" s="1"/>
  <c r="AE103" i="3"/>
  <c r="AF103" i="3" s="1"/>
  <c r="AA103" i="3"/>
  <c r="U103" i="3"/>
  <c r="V103" i="3" s="1"/>
  <c r="W103" i="3" s="1"/>
  <c r="X103" i="3" s="1"/>
  <c r="AC103" i="3" s="1"/>
  <c r="R103" i="3"/>
  <c r="AE102" i="3"/>
  <c r="AF102" i="3" s="1"/>
  <c r="AA102" i="3"/>
  <c r="R102" i="3"/>
  <c r="U102" i="3" s="1"/>
  <c r="V102" i="3" s="1"/>
  <c r="W102" i="3" s="1"/>
  <c r="X102" i="3" s="1"/>
  <c r="AC102" i="3" s="1"/>
  <c r="AE101" i="3"/>
  <c r="AF101" i="3" s="1"/>
  <c r="AA101" i="3"/>
  <c r="R101" i="3"/>
  <c r="U101" i="3" s="1"/>
  <c r="V101" i="3" s="1"/>
  <c r="W101" i="3" s="1"/>
  <c r="X101" i="3" s="1"/>
  <c r="AC101" i="3" s="1"/>
  <c r="AF100" i="3"/>
  <c r="AE100" i="3"/>
  <c r="AA100" i="3"/>
  <c r="R100" i="3"/>
  <c r="U100" i="3" s="1"/>
  <c r="V100" i="3" s="1"/>
  <c r="W100" i="3" s="1"/>
  <c r="X100" i="3" s="1"/>
  <c r="AC100" i="3" s="1"/>
  <c r="AE99" i="3"/>
  <c r="AA99" i="3"/>
  <c r="AF99" i="3" s="1"/>
  <c r="U99" i="3"/>
  <c r="V99" i="3" s="1"/>
  <c r="W99" i="3" s="1"/>
  <c r="X99" i="3" s="1"/>
  <c r="AC99" i="3" s="1"/>
  <c r="R99" i="3"/>
  <c r="AE98" i="3"/>
  <c r="AF98" i="3" s="1"/>
  <c r="AA98" i="3"/>
  <c r="R98" i="3"/>
  <c r="U98" i="3" s="1"/>
  <c r="V98" i="3" s="1"/>
  <c r="W98" i="3" s="1"/>
  <c r="X98" i="3" s="1"/>
  <c r="AC98" i="3" s="1"/>
  <c r="AE97" i="3"/>
  <c r="AF97" i="3" s="1"/>
  <c r="AA97" i="3"/>
  <c r="U97" i="3"/>
  <c r="V97" i="3" s="1"/>
  <c r="W97" i="3" s="1"/>
  <c r="X97" i="3" s="1"/>
  <c r="AC97" i="3" s="1"/>
  <c r="R97" i="3"/>
  <c r="AE96" i="3"/>
  <c r="AF96" i="3" s="1"/>
  <c r="AA96" i="3"/>
  <c r="R96" i="3"/>
  <c r="U96" i="3" s="1"/>
  <c r="V96" i="3" s="1"/>
  <c r="W96" i="3" s="1"/>
  <c r="X96" i="3" s="1"/>
  <c r="AC96" i="3" s="1"/>
  <c r="AE95" i="3"/>
  <c r="AF95" i="3" s="1"/>
  <c r="AA95" i="3"/>
  <c r="U95" i="3"/>
  <c r="V95" i="3" s="1"/>
  <c r="W95" i="3" s="1"/>
  <c r="X95" i="3" s="1"/>
  <c r="AC95" i="3" s="1"/>
  <c r="R95" i="3"/>
  <c r="AE94" i="3"/>
  <c r="AF94" i="3" s="1"/>
  <c r="AA94" i="3"/>
  <c r="R94" i="3"/>
  <c r="U94" i="3" s="1"/>
  <c r="V94" i="3" s="1"/>
  <c r="W94" i="3" s="1"/>
  <c r="X94" i="3" s="1"/>
  <c r="AC94" i="3" s="1"/>
  <c r="AE93" i="3"/>
  <c r="AF93" i="3" s="1"/>
  <c r="AA93" i="3"/>
  <c r="R93" i="3"/>
  <c r="U93" i="3" s="1"/>
  <c r="V93" i="3" s="1"/>
  <c r="W93" i="3" s="1"/>
  <c r="X93" i="3" s="1"/>
  <c r="AC93" i="3" s="1"/>
  <c r="AF92" i="3"/>
  <c r="AE92" i="3"/>
  <c r="AA92" i="3"/>
  <c r="U92" i="3"/>
  <c r="V92" i="3" s="1"/>
  <c r="W92" i="3" s="1"/>
  <c r="X92" i="3" s="1"/>
  <c r="AC92" i="3" s="1"/>
  <c r="R92" i="3"/>
  <c r="AF91" i="3"/>
  <c r="AE91" i="3"/>
  <c r="AA91" i="3"/>
  <c r="R91" i="3"/>
  <c r="U91" i="3" s="1"/>
  <c r="V91" i="3" s="1"/>
  <c r="W91" i="3" s="1"/>
  <c r="X91" i="3" s="1"/>
  <c r="AC91" i="3" s="1"/>
  <c r="AE90" i="3"/>
  <c r="AF90" i="3" s="1"/>
  <c r="AA90" i="3"/>
  <c r="U90" i="3"/>
  <c r="V90" i="3" s="1"/>
  <c r="W90" i="3" s="1"/>
  <c r="X90" i="3" s="1"/>
  <c r="AC90" i="3" s="1"/>
  <c r="R90" i="3"/>
  <c r="AF89" i="3"/>
  <c r="AE89" i="3"/>
  <c r="AA89" i="3"/>
  <c r="R89" i="3"/>
  <c r="U89" i="3" s="1"/>
  <c r="V89" i="3" s="1"/>
  <c r="W89" i="3" s="1"/>
  <c r="X89" i="3" s="1"/>
  <c r="AC89" i="3" s="1"/>
  <c r="AE88" i="3"/>
  <c r="AF88" i="3" s="1"/>
  <c r="AA88" i="3"/>
  <c r="R88" i="3"/>
  <c r="U88" i="3" s="1"/>
  <c r="V88" i="3" s="1"/>
  <c r="W88" i="3" s="1"/>
  <c r="X88" i="3" s="1"/>
  <c r="AC88" i="3" s="1"/>
  <c r="AF87" i="3"/>
  <c r="AE87" i="3"/>
  <c r="AA87" i="3"/>
  <c r="V87" i="3"/>
  <c r="W87" i="3" s="1"/>
  <c r="X87" i="3" s="1"/>
  <c r="AC87" i="3" s="1"/>
  <c r="U87" i="3"/>
  <c r="R87" i="3"/>
  <c r="AE86" i="3"/>
  <c r="AF86" i="3" s="1"/>
  <c r="AA86" i="3"/>
  <c r="U86" i="3"/>
  <c r="V86" i="3" s="1"/>
  <c r="W86" i="3" s="1"/>
  <c r="X86" i="3" s="1"/>
  <c r="AC86" i="3" s="1"/>
  <c r="R86" i="3"/>
  <c r="AE85" i="3"/>
  <c r="AF85" i="3" s="1"/>
  <c r="AA85" i="3"/>
  <c r="U85" i="3"/>
  <c r="V85" i="3" s="1"/>
  <c r="W85" i="3" s="1"/>
  <c r="X85" i="3" s="1"/>
  <c r="AC85" i="3" s="1"/>
  <c r="R85" i="3"/>
  <c r="AE84" i="3"/>
  <c r="AF84" i="3" s="1"/>
  <c r="AA84" i="3"/>
  <c r="R84" i="3"/>
  <c r="U84" i="3" s="1"/>
  <c r="V84" i="3" s="1"/>
  <c r="W84" i="3" s="1"/>
  <c r="X84" i="3" s="1"/>
  <c r="AC84" i="3" s="1"/>
  <c r="AF83" i="3"/>
  <c r="AE83" i="3"/>
  <c r="AA83" i="3"/>
  <c r="R83" i="3"/>
  <c r="U83" i="3" s="1"/>
  <c r="V83" i="3" s="1"/>
  <c r="W83" i="3" s="1"/>
  <c r="X83" i="3" s="1"/>
  <c r="AC83" i="3" s="1"/>
  <c r="AF82" i="3"/>
  <c r="AE82" i="3"/>
  <c r="AA82" i="3"/>
  <c r="U82" i="3"/>
  <c r="V82" i="3" s="1"/>
  <c r="W82" i="3" s="1"/>
  <c r="X82" i="3" s="1"/>
  <c r="AC82" i="3" s="1"/>
  <c r="R82" i="3"/>
  <c r="AE81" i="3"/>
  <c r="AA81" i="3"/>
  <c r="R81" i="3"/>
  <c r="U81" i="3" s="1"/>
  <c r="V81" i="3" s="1"/>
  <c r="W81" i="3" s="1"/>
  <c r="X81" i="3" s="1"/>
  <c r="AC81" i="3" s="1"/>
  <c r="AE80" i="3"/>
  <c r="AF80" i="3" s="1"/>
  <c r="AA80" i="3"/>
  <c r="V80" i="3"/>
  <c r="W80" i="3" s="1"/>
  <c r="X80" i="3" s="1"/>
  <c r="AC80" i="3" s="1"/>
  <c r="R80" i="3"/>
  <c r="U80" i="3" s="1"/>
  <c r="AE79" i="3"/>
  <c r="AF79" i="3" s="1"/>
  <c r="AA79" i="3"/>
  <c r="R79" i="3"/>
  <c r="U79" i="3" s="1"/>
  <c r="V79" i="3" s="1"/>
  <c r="W79" i="3" s="1"/>
  <c r="X79" i="3" s="1"/>
  <c r="AC79" i="3" s="1"/>
  <c r="AE78" i="3"/>
  <c r="AF78" i="3" s="1"/>
  <c r="AA78" i="3"/>
  <c r="X78" i="3"/>
  <c r="AC78" i="3" s="1"/>
  <c r="U78" i="3"/>
  <c r="V78" i="3" s="1"/>
  <c r="W78" i="3" s="1"/>
  <c r="R78" i="3"/>
  <c r="AE77" i="3"/>
  <c r="AF77" i="3" s="1"/>
  <c r="AA77" i="3"/>
  <c r="U77" i="3"/>
  <c r="V77" i="3" s="1"/>
  <c r="W77" i="3" s="1"/>
  <c r="X77" i="3" s="1"/>
  <c r="AC77" i="3" s="1"/>
  <c r="R77" i="3"/>
  <c r="AE76" i="3"/>
  <c r="AF76" i="3" s="1"/>
  <c r="AC76" i="3"/>
  <c r="AA76" i="3"/>
  <c r="R76" i="3"/>
  <c r="U76" i="3" s="1"/>
  <c r="V76" i="3" s="1"/>
  <c r="W76" i="3" s="1"/>
  <c r="X76" i="3" s="1"/>
  <c r="AE75" i="3"/>
  <c r="AF75" i="3" s="1"/>
  <c r="AA75" i="3"/>
  <c r="W75" i="3"/>
  <c r="X75" i="3" s="1"/>
  <c r="AC75" i="3" s="1"/>
  <c r="R75" i="3"/>
  <c r="U75" i="3" s="1"/>
  <c r="V75" i="3" s="1"/>
  <c r="AF74" i="3"/>
  <c r="AE74" i="3"/>
  <c r="AA74" i="3"/>
  <c r="U74" i="3"/>
  <c r="V74" i="3" s="1"/>
  <c r="W74" i="3" s="1"/>
  <c r="X74" i="3" s="1"/>
  <c r="AC74" i="3" s="1"/>
  <c r="R74" i="3"/>
  <c r="AE73" i="3"/>
  <c r="AA73" i="3"/>
  <c r="AF73" i="3" s="1"/>
  <c r="R73" i="3"/>
  <c r="U73" i="3" s="1"/>
  <c r="V73" i="3" s="1"/>
  <c r="W73" i="3" s="1"/>
  <c r="X73" i="3" s="1"/>
  <c r="AC73" i="3" s="1"/>
  <c r="AE72" i="3"/>
  <c r="AF72" i="3" s="1"/>
  <c r="AA72" i="3"/>
  <c r="R72" i="3"/>
  <c r="U72" i="3" s="1"/>
  <c r="V72" i="3" s="1"/>
  <c r="W72" i="3" s="1"/>
  <c r="X72" i="3" s="1"/>
  <c r="AC72" i="3" s="1"/>
  <c r="AE71" i="3"/>
  <c r="AF71" i="3" s="1"/>
  <c r="AA71" i="3"/>
  <c r="U71" i="3"/>
  <c r="V71" i="3" s="1"/>
  <c r="W71" i="3" s="1"/>
  <c r="X71" i="3" s="1"/>
  <c r="AC71" i="3" s="1"/>
  <c r="R71" i="3"/>
  <c r="AE70" i="3"/>
  <c r="AF70" i="3" s="1"/>
  <c r="AA70" i="3"/>
  <c r="R70" i="3"/>
  <c r="U70" i="3" s="1"/>
  <c r="V70" i="3" s="1"/>
  <c r="W70" i="3" s="1"/>
  <c r="X70" i="3" s="1"/>
  <c r="AC70" i="3" s="1"/>
  <c r="AE69" i="3"/>
  <c r="AA69" i="3"/>
  <c r="AF69" i="3" s="1"/>
  <c r="U69" i="3"/>
  <c r="V69" i="3" s="1"/>
  <c r="W69" i="3" s="1"/>
  <c r="X69" i="3" s="1"/>
  <c r="AC69" i="3" s="1"/>
  <c r="R69" i="3"/>
  <c r="AF68" i="3"/>
  <c r="AE68" i="3"/>
  <c r="AA68" i="3"/>
  <c r="R68" i="3"/>
  <c r="U68" i="3" s="1"/>
  <c r="V68" i="3" s="1"/>
  <c r="W68" i="3" s="1"/>
  <c r="X68" i="3" s="1"/>
  <c r="AC68" i="3" s="1"/>
  <c r="AE67" i="3"/>
  <c r="AA67" i="3"/>
  <c r="AF67" i="3" s="1"/>
  <c r="W67" i="3"/>
  <c r="X67" i="3" s="1"/>
  <c r="AC67" i="3" s="1"/>
  <c r="R67" i="3"/>
  <c r="U67" i="3" s="1"/>
  <c r="V67" i="3" s="1"/>
  <c r="AF66" i="3"/>
  <c r="AE66" i="3"/>
  <c r="AA66" i="3"/>
  <c r="V66" i="3"/>
  <c r="W66" i="3" s="1"/>
  <c r="X66" i="3" s="1"/>
  <c r="AC66" i="3" s="1"/>
  <c r="U66" i="3"/>
  <c r="R66" i="3"/>
  <c r="AE65" i="3"/>
  <c r="AA65" i="3"/>
  <c r="R65" i="3"/>
  <c r="U65" i="3" s="1"/>
  <c r="V65" i="3" s="1"/>
  <c r="W65" i="3" s="1"/>
  <c r="X65" i="3" s="1"/>
  <c r="AC65" i="3" s="1"/>
  <c r="AE64" i="3"/>
  <c r="AF64" i="3" s="1"/>
  <c r="AA64" i="3"/>
  <c r="R64" i="3"/>
  <c r="U64" i="3" s="1"/>
  <c r="V64" i="3" s="1"/>
  <c r="W64" i="3" s="1"/>
  <c r="X64" i="3" s="1"/>
  <c r="AC64" i="3" s="1"/>
  <c r="AE63" i="3"/>
  <c r="AF63" i="3" s="1"/>
  <c r="AA63" i="3"/>
  <c r="U63" i="3"/>
  <c r="V63" i="3" s="1"/>
  <c r="W63" i="3" s="1"/>
  <c r="X63" i="3" s="1"/>
  <c r="AC63" i="3" s="1"/>
  <c r="R63" i="3"/>
  <c r="AF62" i="3"/>
  <c r="AE62" i="3"/>
  <c r="AA62" i="3"/>
  <c r="R62" i="3"/>
  <c r="U62" i="3" s="1"/>
  <c r="V62" i="3" s="1"/>
  <c r="W62" i="3" s="1"/>
  <c r="X62" i="3" s="1"/>
  <c r="AC62" i="3" s="1"/>
  <c r="AE61" i="3"/>
  <c r="AF61" i="3" s="1"/>
  <c r="AA61" i="3"/>
  <c r="U61" i="3"/>
  <c r="V61" i="3" s="1"/>
  <c r="W61" i="3" s="1"/>
  <c r="X61" i="3" s="1"/>
  <c r="AC61" i="3" s="1"/>
  <c r="R61" i="3"/>
  <c r="AF60" i="3"/>
  <c r="AE60" i="3"/>
  <c r="AC60" i="3"/>
  <c r="AA60" i="3"/>
  <c r="R60" i="3"/>
  <c r="U60" i="3" s="1"/>
  <c r="V60" i="3" s="1"/>
  <c r="W60" i="3" s="1"/>
  <c r="X60" i="3" s="1"/>
  <c r="AE59" i="3"/>
  <c r="AF59" i="3" s="1"/>
  <c r="AA59" i="3"/>
  <c r="U59" i="3"/>
  <c r="V59" i="3" s="1"/>
  <c r="W59" i="3" s="1"/>
  <c r="X59" i="3" s="1"/>
  <c r="AC59" i="3" s="1"/>
  <c r="R59" i="3"/>
  <c r="AF58" i="3"/>
  <c r="AE58" i="3"/>
  <c r="AC58" i="3"/>
  <c r="AA58" i="3"/>
  <c r="R58" i="3"/>
  <c r="U58" i="3" s="1"/>
  <c r="V58" i="3" s="1"/>
  <c r="W58" i="3" s="1"/>
  <c r="X58" i="3" s="1"/>
  <c r="AE57" i="3"/>
  <c r="AA57" i="3"/>
  <c r="W57" i="3"/>
  <c r="X57" i="3" s="1"/>
  <c r="AC57" i="3" s="1"/>
  <c r="U57" i="3"/>
  <c r="V57" i="3" s="1"/>
  <c r="R57" i="3"/>
  <c r="AF56" i="3"/>
  <c r="AE56" i="3"/>
  <c r="AA56" i="3"/>
  <c r="V56" i="3"/>
  <c r="W56" i="3" s="1"/>
  <c r="X56" i="3" s="1"/>
  <c r="AC56" i="3" s="1"/>
  <c r="R56" i="3"/>
  <c r="U56" i="3" s="1"/>
  <c r="AE55" i="3"/>
  <c r="AF55" i="3" s="1"/>
  <c r="AA55" i="3"/>
  <c r="U55" i="3"/>
  <c r="V55" i="3" s="1"/>
  <c r="W55" i="3" s="1"/>
  <c r="X55" i="3" s="1"/>
  <c r="R55" i="3"/>
  <c r="AF54" i="3"/>
  <c r="AE54" i="3"/>
  <c r="AA54" i="3"/>
  <c r="R54" i="3"/>
  <c r="U54" i="3" s="1"/>
  <c r="V54" i="3" s="1"/>
  <c r="W54" i="3" s="1"/>
  <c r="X54" i="3" s="1"/>
  <c r="AC54" i="3" s="1"/>
  <c r="AE53" i="3"/>
  <c r="AF53" i="3" s="1"/>
  <c r="AA53" i="3"/>
  <c r="U53" i="3"/>
  <c r="V53" i="3" s="1"/>
  <c r="W53" i="3" s="1"/>
  <c r="X53" i="3" s="1"/>
  <c r="AC53" i="3" s="1"/>
  <c r="R53" i="3"/>
  <c r="AF52" i="3"/>
  <c r="AE52" i="3"/>
  <c r="AA52" i="3"/>
  <c r="X52" i="3"/>
  <c r="AC52" i="3" s="1"/>
  <c r="R52" i="3"/>
  <c r="U52" i="3" s="1"/>
  <c r="V52" i="3" s="1"/>
  <c r="W52" i="3" s="1"/>
  <c r="AE51" i="3"/>
  <c r="AF51" i="3" s="1"/>
  <c r="AA51" i="3"/>
  <c r="W51" i="3"/>
  <c r="X51" i="3" s="1"/>
  <c r="AC51" i="3" s="1"/>
  <c r="U51" i="3"/>
  <c r="V51" i="3" s="1"/>
  <c r="R51" i="3"/>
  <c r="AF50" i="3"/>
  <c r="AE50" i="3"/>
  <c r="AA50" i="3"/>
  <c r="R50" i="3"/>
  <c r="U50" i="3" s="1"/>
  <c r="V50" i="3" s="1"/>
  <c r="W50" i="3" s="1"/>
  <c r="X50" i="3" s="1"/>
  <c r="AC50" i="3" s="1"/>
  <c r="AE49" i="3"/>
  <c r="AF49" i="3" s="1"/>
  <c r="AA49" i="3"/>
  <c r="V49" i="3"/>
  <c r="W49" i="3" s="1"/>
  <c r="X49" i="3" s="1"/>
  <c r="AC49" i="3" s="1"/>
  <c r="U49" i="3"/>
  <c r="R49" i="3"/>
  <c r="AE48" i="3"/>
  <c r="AF48" i="3" s="1"/>
  <c r="AA48" i="3"/>
  <c r="U48" i="3"/>
  <c r="V48" i="3" s="1"/>
  <c r="W48" i="3" s="1"/>
  <c r="X48" i="3" s="1"/>
  <c r="AC48" i="3" s="1"/>
  <c r="R48" i="3"/>
  <c r="AE47" i="3"/>
  <c r="AF47" i="3" s="1"/>
  <c r="AA47" i="3"/>
  <c r="X47" i="3"/>
  <c r="AC47" i="3" s="1"/>
  <c r="R47" i="3"/>
  <c r="U47" i="3" s="1"/>
  <c r="V47" i="3" s="1"/>
  <c r="W47" i="3" s="1"/>
  <c r="AF46" i="3"/>
  <c r="AE46" i="3"/>
  <c r="AA46" i="3"/>
  <c r="U46" i="3"/>
  <c r="V46" i="3" s="1"/>
  <c r="W46" i="3" s="1"/>
  <c r="X46" i="3" s="1"/>
  <c r="AC46" i="3" s="1"/>
  <c r="R46" i="3"/>
  <c r="AF45" i="3"/>
  <c r="AE45" i="3"/>
  <c r="AA45" i="3"/>
  <c r="R45" i="3"/>
  <c r="U45" i="3" s="1"/>
  <c r="V45" i="3" s="1"/>
  <c r="W45" i="3" s="1"/>
  <c r="X45" i="3" s="1"/>
  <c r="AC45" i="3" s="1"/>
  <c r="AE44" i="3"/>
  <c r="AA44" i="3"/>
  <c r="AF44" i="3" s="1"/>
  <c r="R44" i="3"/>
  <c r="U44" i="3" s="1"/>
  <c r="V44" i="3" s="1"/>
  <c r="W44" i="3" s="1"/>
  <c r="X44" i="3" s="1"/>
  <c r="AC44" i="3" s="1"/>
  <c r="AF43" i="3"/>
  <c r="AE43" i="3"/>
  <c r="AA43" i="3"/>
  <c r="V43" i="3"/>
  <c r="W43" i="3" s="1"/>
  <c r="X43" i="3" s="1"/>
  <c r="AC43" i="3" s="1"/>
  <c r="U43" i="3"/>
  <c r="R43" i="3"/>
  <c r="AE42" i="3"/>
  <c r="AF42" i="3" s="1"/>
  <c r="AA42" i="3"/>
  <c r="R42" i="3"/>
  <c r="U42" i="3" s="1"/>
  <c r="V42" i="3" s="1"/>
  <c r="W42" i="3" s="1"/>
  <c r="X42" i="3" s="1"/>
  <c r="AC42" i="3" s="1"/>
  <c r="AE41" i="3"/>
  <c r="AF41" i="3" s="1"/>
  <c r="AA41" i="3"/>
  <c r="V41" i="3"/>
  <c r="W41" i="3" s="1"/>
  <c r="X41" i="3" s="1"/>
  <c r="AC41" i="3" s="1"/>
  <c r="U41" i="3"/>
  <c r="R41" i="3"/>
  <c r="AE40" i="3"/>
  <c r="AF40" i="3" s="1"/>
  <c r="AA40" i="3"/>
  <c r="U40" i="3"/>
  <c r="V40" i="3" s="1"/>
  <c r="W40" i="3" s="1"/>
  <c r="X40" i="3" s="1"/>
  <c r="AC40" i="3" s="1"/>
  <c r="R40" i="3"/>
  <c r="AE39" i="3"/>
  <c r="AF39" i="3" s="1"/>
  <c r="AA39" i="3"/>
  <c r="R39" i="3"/>
  <c r="U39" i="3" s="1"/>
  <c r="V39" i="3" s="1"/>
  <c r="W39" i="3" s="1"/>
  <c r="X39" i="3" s="1"/>
  <c r="AC39" i="3" s="1"/>
  <c r="AF38" i="3"/>
  <c r="AE38" i="3"/>
  <c r="AA38" i="3"/>
  <c r="W38" i="3"/>
  <c r="X38" i="3" s="1"/>
  <c r="AC38" i="3" s="1"/>
  <c r="U38" i="3"/>
  <c r="V38" i="3" s="1"/>
  <c r="R38" i="3"/>
  <c r="AF37" i="3"/>
  <c r="AE37" i="3"/>
  <c r="AA37" i="3"/>
  <c r="R37" i="3"/>
  <c r="U37" i="3" s="1"/>
  <c r="V37" i="3" s="1"/>
  <c r="W37" i="3" s="1"/>
  <c r="X37" i="3" s="1"/>
  <c r="AC37" i="3" s="1"/>
  <c r="AE36" i="3"/>
  <c r="AA36" i="3"/>
  <c r="AF36" i="3" s="1"/>
  <c r="R36" i="3"/>
  <c r="U36" i="3" s="1"/>
  <c r="V36" i="3" s="1"/>
  <c r="W36" i="3" s="1"/>
  <c r="X36" i="3" s="1"/>
  <c r="AC36" i="3" s="1"/>
  <c r="AF35" i="3"/>
  <c r="AE35" i="3"/>
  <c r="AA35" i="3"/>
  <c r="V35" i="3"/>
  <c r="W35" i="3" s="1"/>
  <c r="X35" i="3" s="1"/>
  <c r="AC35" i="3" s="1"/>
  <c r="U35" i="3"/>
  <c r="T35" i="3"/>
  <c r="S35" i="3"/>
  <c r="S36" i="3" s="1"/>
  <c r="R35" i="3"/>
  <c r="AE34" i="3"/>
  <c r="AF34" i="3" s="1"/>
  <c r="AA34" i="3"/>
  <c r="R34" i="3"/>
  <c r="AF33" i="3"/>
  <c r="AE33" i="3"/>
  <c r="AA33" i="3"/>
  <c r="U33" i="3"/>
  <c r="V33" i="3" s="1"/>
  <c r="W33" i="3" s="1"/>
  <c r="X33" i="3" s="1"/>
  <c r="AC33" i="3" s="1"/>
  <c r="R33" i="3"/>
  <c r="AF32" i="3"/>
  <c r="AE32" i="3"/>
  <c r="AC32" i="3"/>
  <c r="AA32" i="3"/>
  <c r="R32" i="3"/>
  <c r="U32" i="3" s="1"/>
  <c r="V32" i="3" s="1"/>
  <c r="W32" i="3" s="1"/>
  <c r="X32" i="3" s="1"/>
  <c r="AE31" i="3"/>
  <c r="AA31" i="3"/>
  <c r="AF31" i="3" s="1"/>
  <c r="W31" i="3"/>
  <c r="X31" i="3" s="1"/>
  <c r="AC31" i="3" s="1"/>
  <c r="R31" i="3"/>
  <c r="U31" i="3" s="1"/>
  <c r="V31" i="3" s="1"/>
  <c r="AF30" i="3"/>
  <c r="AE30" i="3"/>
  <c r="AA30" i="3"/>
  <c r="V30" i="3"/>
  <c r="W30" i="3" s="1"/>
  <c r="X30" i="3" s="1"/>
  <c r="AC30" i="3" s="1"/>
  <c r="U30" i="3"/>
  <c r="R30" i="3"/>
  <c r="AE29" i="3"/>
  <c r="AA29" i="3"/>
  <c r="R29" i="3"/>
  <c r="U29" i="3" s="1"/>
  <c r="V29" i="3" s="1"/>
  <c r="W29" i="3" s="1"/>
  <c r="X29" i="3" s="1"/>
  <c r="AE28" i="3"/>
  <c r="AF28" i="3" s="1"/>
  <c r="AA28" i="3"/>
  <c r="V28" i="3"/>
  <c r="W28" i="3" s="1"/>
  <c r="X28" i="3" s="1"/>
  <c r="AC28" i="3" s="1"/>
  <c r="U28" i="3"/>
  <c r="R28" i="3"/>
  <c r="AE27" i="3"/>
  <c r="AF27" i="3" s="1"/>
  <c r="AA27" i="3"/>
  <c r="U27" i="3"/>
  <c r="V27" i="3" s="1"/>
  <c r="W27" i="3" s="1"/>
  <c r="X27" i="3" s="1"/>
  <c r="AC27" i="3" s="1"/>
  <c r="R27" i="3"/>
  <c r="AE26" i="3"/>
  <c r="AF26" i="3" s="1"/>
  <c r="AC26" i="3"/>
  <c r="AA26" i="3"/>
  <c r="X26" i="3"/>
  <c r="R26" i="3"/>
  <c r="U26" i="3" s="1"/>
  <c r="V26" i="3" s="1"/>
  <c r="W26" i="3" s="1"/>
  <c r="AF25" i="3"/>
  <c r="AE25" i="3"/>
  <c r="AA25" i="3"/>
  <c r="W25" i="3"/>
  <c r="X25" i="3" s="1"/>
  <c r="AC25" i="3" s="1"/>
  <c r="U25" i="3"/>
  <c r="V25" i="3" s="1"/>
  <c r="R25" i="3"/>
  <c r="AF24" i="3"/>
  <c r="AE24" i="3"/>
  <c r="AA24" i="3"/>
  <c r="R24" i="3"/>
  <c r="U24" i="3" s="1"/>
  <c r="V24" i="3" s="1"/>
  <c r="W24" i="3" s="1"/>
  <c r="X24" i="3" s="1"/>
  <c r="AC24" i="3" s="1"/>
  <c r="AE23" i="3"/>
  <c r="AA23" i="3"/>
  <c r="AF23" i="3" s="1"/>
  <c r="R23" i="3"/>
  <c r="U23" i="3" s="1"/>
  <c r="V23" i="3" s="1"/>
  <c r="W23" i="3" s="1"/>
  <c r="X23" i="3" s="1"/>
  <c r="AC23" i="3" s="1"/>
  <c r="AF22" i="3"/>
  <c r="AE22" i="3"/>
  <c r="AA22" i="3"/>
  <c r="V22" i="3"/>
  <c r="W22" i="3" s="1"/>
  <c r="X22" i="3" s="1"/>
  <c r="AC22" i="3" s="1"/>
  <c r="U22" i="3"/>
  <c r="R22" i="3"/>
  <c r="AE21" i="3"/>
  <c r="AA21" i="3"/>
  <c r="AC21" i="3" s="1"/>
  <c r="R21" i="3"/>
  <c r="U21" i="3" s="1"/>
  <c r="V21" i="3" s="1"/>
  <c r="W21" i="3" s="1"/>
  <c r="X21" i="3" s="1"/>
  <c r="AE20" i="3"/>
  <c r="AF20" i="3" s="1"/>
  <c r="AA20" i="3"/>
  <c r="V20" i="3"/>
  <c r="W20" i="3" s="1"/>
  <c r="X20" i="3" s="1"/>
  <c r="AC20" i="3" s="1"/>
  <c r="U20" i="3"/>
  <c r="R20" i="3"/>
  <c r="AE19" i="3"/>
  <c r="AF19" i="3" s="1"/>
  <c r="AA19" i="3"/>
  <c r="U19" i="3"/>
  <c r="V19" i="3" s="1"/>
  <c r="W19" i="3" s="1"/>
  <c r="X19" i="3" s="1"/>
  <c r="AC19" i="3" s="1"/>
  <c r="R19" i="3"/>
  <c r="AE18" i="3"/>
  <c r="AF18" i="3" s="1"/>
  <c r="AA18" i="3"/>
  <c r="R18" i="3"/>
  <c r="U18" i="3" s="1"/>
  <c r="V18" i="3" s="1"/>
  <c r="W18" i="3" s="1"/>
  <c r="X18" i="3" s="1"/>
  <c r="AC18" i="3" s="1"/>
  <c r="AF17" i="3"/>
  <c r="AE17" i="3"/>
  <c r="AA17" i="3"/>
  <c r="U17" i="3"/>
  <c r="V17" i="3" s="1"/>
  <c r="W17" i="3" s="1"/>
  <c r="X17" i="3" s="1"/>
  <c r="AC17" i="3" s="1"/>
  <c r="R17" i="3"/>
  <c r="AF16" i="3"/>
  <c r="AE16" i="3"/>
  <c r="AC16" i="3"/>
  <c r="AA16" i="3"/>
  <c r="R16" i="3"/>
  <c r="U16" i="3" s="1"/>
  <c r="V16" i="3" s="1"/>
  <c r="W16" i="3" s="1"/>
  <c r="X16" i="3" s="1"/>
  <c r="AE15" i="3"/>
  <c r="AA15" i="3"/>
  <c r="AF15" i="3" s="1"/>
  <c r="W15" i="3"/>
  <c r="X15" i="3" s="1"/>
  <c r="AC15" i="3" s="1"/>
  <c r="R15" i="3"/>
  <c r="U15" i="3" s="1"/>
  <c r="V15" i="3" s="1"/>
  <c r="AF14" i="3"/>
  <c r="AE14" i="3"/>
  <c r="AA14" i="3"/>
  <c r="U14" i="3"/>
  <c r="V14" i="3" s="1"/>
  <c r="W14" i="3" s="1"/>
  <c r="X14" i="3" s="1"/>
  <c r="AC14" i="3" s="1"/>
  <c r="R14" i="3"/>
  <c r="AE13" i="3"/>
  <c r="AA13" i="3"/>
  <c r="AC13" i="3" s="1"/>
  <c r="R13" i="3"/>
  <c r="U13" i="3" s="1"/>
  <c r="V13" i="3" s="1"/>
  <c r="W13" i="3" s="1"/>
  <c r="X13" i="3" s="1"/>
  <c r="AE12" i="3"/>
  <c r="AF12" i="3" s="1"/>
  <c r="AA12" i="3"/>
  <c r="V12" i="3"/>
  <c r="W12" i="3" s="1"/>
  <c r="X12" i="3" s="1"/>
  <c r="AC12" i="3" s="1"/>
  <c r="U12" i="3"/>
  <c r="R12" i="3"/>
  <c r="AE11" i="3"/>
  <c r="AF11" i="3" s="1"/>
  <c r="AA11" i="3"/>
  <c r="U11" i="3"/>
  <c r="V11" i="3" s="1"/>
  <c r="W11" i="3" s="1"/>
  <c r="X11" i="3" s="1"/>
  <c r="AC11" i="3" s="1"/>
  <c r="R11" i="3"/>
  <c r="AE10" i="3"/>
  <c r="AF10" i="3" s="1"/>
  <c r="AA10" i="3"/>
  <c r="R10" i="3"/>
  <c r="U10" i="3" s="1"/>
  <c r="V10" i="3" s="1"/>
  <c r="W10" i="3" s="1"/>
  <c r="X10" i="3" s="1"/>
  <c r="AC10" i="3" s="1"/>
  <c r="AF9" i="3"/>
  <c r="AE9" i="3"/>
  <c r="AA9" i="3"/>
  <c r="U9" i="3"/>
  <c r="V9" i="3" s="1"/>
  <c r="W9" i="3" s="1"/>
  <c r="X9" i="3" s="1"/>
  <c r="AC9" i="3" s="1"/>
  <c r="R9" i="3"/>
  <c r="AF8" i="3"/>
  <c r="AE8" i="3"/>
  <c r="AC8" i="3"/>
  <c r="AA8" i="3"/>
  <c r="R8" i="3"/>
  <c r="U8" i="3" s="1"/>
  <c r="V8" i="3" s="1"/>
  <c r="W8" i="3" s="1"/>
  <c r="X8" i="3" s="1"/>
  <c r="AE7" i="3"/>
  <c r="AA7" i="3"/>
  <c r="W7" i="3"/>
  <c r="X7" i="3" s="1"/>
  <c r="AC7" i="3" s="1"/>
  <c r="R7" i="3"/>
  <c r="U7" i="3" s="1"/>
  <c r="V7" i="3" s="1"/>
  <c r="AE6" i="3"/>
  <c r="R6" i="3"/>
  <c r="U6" i="3" s="1"/>
  <c r="V6" i="3" s="1"/>
  <c r="W6" i="3" s="1"/>
  <c r="X6" i="3" s="1"/>
  <c r="AE5" i="3"/>
  <c r="U5" i="3"/>
  <c r="V5" i="3" s="1"/>
  <c r="W5" i="3" s="1"/>
  <c r="X5" i="3" s="1"/>
  <c r="R5" i="3"/>
  <c r="AE4" i="3"/>
  <c r="U4" i="3"/>
  <c r="V4" i="3" s="1"/>
  <c r="W4" i="3" s="1"/>
  <c r="X4" i="3" s="1"/>
  <c r="R4" i="3"/>
  <c r="AE3" i="3"/>
  <c r="R3" i="3"/>
  <c r="U3" i="3" s="1"/>
  <c r="V3" i="3" s="1"/>
  <c r="W3" i="3" s="1"/>
  <c r="X3" i="3" s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AC29" i="3" l="1"/>
  <c r="AF13" i="3"/>
  <c r="AF21" i="3"/>
  <c r="T36" i="3"/>
  <c r="S37" i="3"/>
  <c r="S33" i="3"/>
  <c r="U34" i="3"/>
  <c r="V34" i="3" s="1"/>
  <c r="W34" i="3" s="1"/>
  <c r="X34" i="3" s="1"/>
  <c r="AC34" i="3" s="1"/>
  <c r="AF29" i="3"/>
  <c r="AF57" i="3"/>
  <c r="AF65" i="3"/>
  <c r="AC55" i="3"/>
  <c r="AF81" i="3"/>
  <c r="D103" i="3"/>
  <c r="E104" i="3" s="1"/>
  <c r="D108" i="3"/>
  <c r="D109" i="3" l="1"/>
  <c r="E108" i="3"/>
  <c r="E109" i="3"/>
  <c r="T34" i="3"/>
  <c r="S32" i="3"/>
  <c r="S38" i="3"/>
  <c r="T37" i="3"/>
  <c r="D102" i="3"/>
  <c r="E103" i="3"/>
  <c r="T38" i="3" l="1"/>
  <c r="S39" i="3"/>
  <c r="S31" i="3"/>
  <c r="T32" i="3" s="1"/>
  <c r="T33" i="3"/>
  <c r="D101" i="3"/>
  <c r="E110" i="3"/>
  <c r="D110" i="3"/>
  <c r="D100" i="3" l="1"/>
  <c r="E102" i="3"/>
  <c r="S30" i="3"/>
  <c r="T31" i="3"/>
  <c r="T39" i="3"/>
  <c r="S40" i="3"/>
  <c r="D111" i="3"/>
  <c r="D112" i="3" l="1"/>
  <c r="D99" i="3"/>
  <c r="S41" i="3"/>
  <c r="T40" i="3"/>
  <c r="S29" i="3"/>
  <c r="E111" i="3"/>
  <c r="E101" i="3"/>
  <c r="S42" i="3" l="1"/>
  <c r="T41" i="3"/>
  <c r="S28" i="3"/>
  <c r="D98" i="3"/>
  <c r="D113" i="3"/>
  <c r="T30" i="3"/>
  <c r="E100" i="3"/>
  <c r="E112" i="3"/>
  <c r="E114" i="3" l="1"/>
  <c r="D114" i="3"/>
  <c r="D97" i="3"/>
  <c r="E98" i="3"/>
  <c r="E113" i="3"/>
  <c r="E99" i="3"/>
  <c r="S27" i="3"/>
  <c r="T29" i="3"/>
  <c r="S43" i="3"/>
  <c r="T42" i="3"/>
  <c r="S26" i="3" l="1"/>
  <c r="T27" i="3"/>
  <c r="T28" i="3"/>
  <c r="D96" i="3"/>
  <c r="E97" i="3"/>
  <c r="S44" i="3"/>
  <c r="T43" i="3"/>
  <c r="E115" i="3"/>
  <c r="D115" i="3"/>
  <c r="D95" i="3" l="1"/>
  <c r="E96" i="3"/>
  <c r="T44" i="3"/>
  <c r="S45" i="3"/>
  <c r="D116" i="3"/>
  <c r="S25" i="3"/>
  <c r="T26" i="3"/>
  <c r="D117" i="3" l="1"/>
  <c r="S46" i="3"/>
  <c r="T45" i="3"/>
  <c r="T25" i="3"/>
  <c r="S24" i="3"/>
  <c r="E116" i="3"/>
  <c r="D94" i="3"/>
  <c r="E95" i="3"/>
  <c r="E118" i="3" l="1"/>
  <c r="D118" i="3"/>
  <c r="S23" i="3"/>
  <c r="T24" i="3"/>
  <c r="D93" i="3"/>
  <c r="T46" i="3"/>
  <c r="S47" i="3"/>
  <c r="E117" i="3"/>
  <c r="D92" i="3" l="1"/>
  <c r="T47" i="3"/>
  <c r="S48" i="3"/>
  <c r="E94" i="3"/>
  <c r="S22" i="3"/>
  <c r="T23" i="3"/>
  <c r="T22" i="3" l="1"/>
  <c r="S21" i="3"/>
  <c r="D91" i="3"/>
  <c r="E92" i="3"/>
  <c r="S49" i="3"/>
  <c r="T48" i="3"/>
  <c r="E93" i="3"/>
  <c r="T49" i="3" l="1"/>
  <c r="S50" i="3"/>
  <c r="D90" i="3"/>
  <c r="S20" i="3"/>
  <c r="T21" i="3" s="1"/>
  <c r="S51" i="3" l="1"/>
  <c r="T50" i="3"/>
  <c r="S19" i="3"/>
  <c r="D89" i="3"/>
  <c r="E90" i="3"/>
  <c r="E91" i="3"/>
  <c r="S52" i="3" l="1"/>
  <c r="T51" i="3"/>
  <c r="D88" i="3"/>
  <c r="E89" i="3"/>
  <c r="S18" i="3"/>
  <c r="T19" i="3" s="1"/>
  <c r="T20" i="3"/>
  <c r="S53" i="3" l="1"/>
  <c r="T52" i="3"/>
  <c r="S17" i="3"/>
  <c r="T18" i="3"/>
  <c r="D87" i="3"/>
  <c r="E88" i="3"/>
  <c r="D86" i="3" l="1"/>
  <c r="S16" i="3"/>
  <c r="T53" i="3"/>
  <c r="S54" i="3"/>
  <c r="T54" i="3" l="1"/>
  <c r="S55" i="3"/>
  <c r="D85" i="3"/>
  <c r="S15" i="3"/>
  <c r="T16" i="3"/>
  <c r="T17" i="3"/>
  <c r="E87" i="3"/>
  <c r="D84" i="3" l="1"/>
  <c r="S14" i="3"/>
  <c r="T15" i="3"/>
  <c r="E86" i="3"/>
  <c r="T55" i="3"/>
  <c r="S56" i="3"/>
  <c r="D83" i="3" l="1"/>
  <c r="E84" i="3"/>
  <c r="S57" i="3"/>
  <c r="T56" i="3"/>
  <c r="S13" i="3"/>
  <c r="T14" i="3" s="1"/>
  <c r="E85" i="3"/>
  <c r="S12" i="3" l="1"/>
  <c r="S58" i="3"/>
  <c r="T57" i="3"/>
  <c r="D82" i="3"/>
  <c r="D81" i="3" l="1"/>
  <c r="E82" i="3"/>
  <c r="E83" i="3"/>
  <c r="S59" i="3"/>
  <c r="T58" i="3"/>
  <c r="S11" i="3"/>
  <c r="T13" i="3"/>
  <c r="S10" i="3" l="1"/>
  <c r="T11" i="3"/>
  <c r="S60" i="3"/>
  <c r="T59" i="3"/>
  <c r="T12" i="3"/>
  <c r="D80" i="3"/>
  <c r="D79" i="3" l="1"/>
  <c r="E80" i="3"/>
  <c r="E81" i="3"/>
  <c r="T60" i="3"/>
  <c r="S61" i="3"/>
  <c r="S9" i="3"/>
  <c r="S8" i="3" l="1"/>
  <c r="T61" i="3"/>
  <c r="S62" i="3"/>
  <c r="T10" i="3"/>
  <c r="D78" i="3"/>
  <c r="E79" i="3" s="1"/>
  <c r="T62" i="3" l="1"/>
  <c r="S63" i="3"/>
  <c r="D77" i="3"/>
  <c r="S7" i="3"/>
  <c r="T8" i="3"/>
  <c r="T9" i="3"/>
  <c r="T7" i="3" l="1"/>
  <c r="S6" i="3"/>
  <c r="D76" i="3"/>
  <c r="E77" i="3"/>
  <c r="E78" i="3"/>
  <c r="T63" i="3"/>
  <c r="S64" i="3"/>
  <c r="S65" i="3" l="1"/>
  <c r="T64" i="3"/>
  <c r="D75" i="3"/>
  <c r="E76" i="3"/>
  <c r="S5" i="3"/>
  <c r="S66" i="3" l="1"/>
  <c r="T65" i="3"/>
  <c r="S4" i="3"/>
  <c r="T5" i="3"/>
  <c r="T6" i="3"/>
  <c r="D74" i="3"/>
  <c r="S67" i="3" l="1"/>
  <c r="T66" i="3"/>
  <c r="D73" i="3"/>
  <c r="E74" i="3"/>
  <c r="E75" i="3"/>
  <c r="S3" i="3"/>
  <c r="T4" i="3" s="1"/>
  <c r="S68" i="3" l="1"/>
  <c r="T67" i="3"/>
  <c r="D72" i="3"/>
  <c r="E73" i="3"/>
  <c r="T68" i="3" l="1"/>
  <c r="S69" i="3"/>
  <c r="D71" i="3"/>
  <c r="E72" i="3"/>
  <c r="E71" i="3" l="1"/>
  <c r="D70" i="3"/>
  <c r="T69" i="3"/>
  <c r="S70" i="3"/>
  <c r="T70" i="3" l="1"/>
  <c r="S71" i="3"/>
  <c r="D69" i="3"/>
  <c r="D68" i="3" l="1"/>
  <c r="E70" i="3"/>
  <c r="T71" i="3"/>
  <c r="S72" i="3"/>
  <c r="D67" i="3" l="1"/>
  <c r="S73" i="3"/>
  <c r="T72" i="3"/>
  <c r="E69" i="3"/>
  <c r="E67" i="3" l="1"/>
  <c r="D66" i="3"/>
  <c r="S74" i="3"/>
  <c r="T73" i="3"/>
  <c r="E68" i="3"/>
  <c r="S75" i="3" l="1"/>
  <c r="T74" i="3"/>
  <c r="D65" i="3"/>
  <c r="E66" i="3"/>
  <c r="S76" i="3" l="1"/>
  <c r="T75" i="3"/>
  <c r="D64" i="3"/>
  <c r="E65" i="3"/>
  <c r="T76" i="3" l="1"/>
  <c r="S77" i="3"/>
  <c r="D63" i="3"/>
  <c r="E64" i="3"/>
  <c r="E63" i="3" l="1"/>
  <c r="D62" i="3"/>
  <c r="T77" i="3"/>
  <c r="S78" i="3"/>
  <c r="T78" i="3" l="1"/>
  <c r="S79" i="3"/>
  <c r="D61" i="3"/>
  <c r="D60" i="3" l="1"/>
  <c r="E62" i="3"/>
  <c r="T79" i="3"/>
  <c r="S80" i="3"/>
  <c r="S81" i="3" l="1"/>
  <c r="T80" i="3"/>
  <c r="D59" i="3"/>
  <c r="E60" i="3"/>
  <c r="E61" i="3"/>
  <c r="S82" i="3" l="1"/>
  <c r="T81" i="3"/>
  <c r="D58" i="3"/>
  <c r="S83" i="3" l="1"/>
  <c r="T82" i="3"/>
  <c r="D57" i="3"/>
  <c r="E58" i="3"/>
  <c r="E59" i="3"/>
  <c r="S84" i="3" l="1"/>
  <c r="T83" i="3"/>
  <c r="D56" i="3"/>
  <c r="E57" i="3"/>
  <c r="T84" i="3" l="1"/>
  <c r="S85" i="3"/>
  <c r="D55" i="3"/>
  <c r="E56" i="3"/>
  <c r="E55" i="3" l="1"/>
  <c r="D54" i="3"/>
  <c r="T85" i="3"/>
  <c r="S86" i="3"/>
  <c r="S87" i="3" l="1"/>
  <c r="T86" i="3"/>
  <c r="D53" i="3"/>
  <c r="T87" i="3" l="1"/>
  <c r="S88" i="3"/>
  <c r="D52" i="3"/>
  <c r="E54" i="3"/>
  <c r="D51" i="3" l="1"/>
  <c r="E53" i="3"/>
  <c r="S89" i="3"/>
  <c r="T88" i="3"/>
  <c r="D50" i="3" l="1"/>
  <c r="S90" i="3"/>
  <c r="T89" i="3"/>
  <c r="E52" i="3"/>
  <c r="D49" i="3" l="1"/>
  <c r="T90" i="3"/>
  <c r="S91" i="3"/>
  <c r="E51" i="3"/>
  <c r="D48" i="3" l="1"/>
  <c r="S92" i="3"/>
  <c r="T91" i="3"/>
  <c r="E50" i="3"/>
  <c r="D47" i="3" l="1"/>
  <c r="T92" i="3"/>
  <c r="S93" i="3"/>
  <c r="E49" i="3"/>
  <c r="T93" i="3" l="1"/>
  <c r="S94" i="3"/>
  <c r="D46" i="3"/>
  <c r="E47" i="3"/>
  <c r="E48" i="3"/>
  <c r="D45" i="3" l="1"/>
  <c r="S95" i="3"/>
  <c r="T94" i="3"/>
  <c r="T95" i="3" l="1"/>
  <c r="S96" i="3"/>
  <c r="D44" i="3"/>
  <c r="E46" i="3"/>
  <c r="D43" i="3" l="1"/>
  <c r="E44" i="3"/>
  <c r="E45" i="3"/>
  <c r="S97" i="3"/>
  <c r="T96" i="3"/>
  <c r="D42" i="3" l="1"/>
  <c r="E43" i="3"/>
  <c r="S98" i="3"/>
  <c r="T97" i="3"/>
  <c r="T98" i="3" l="1"/>
  <c r="S99" i="3"/>
  <c r="D41" i="3"/>
  <c r="E42" i="3"/>
  <c r="D40" i="3" l="1"/>
  <c r="S100" i="3"/>
  <c r="T99" i="3"/>
  <c r="D39" i="3" l="1"/>
  <c r="T100" i="3"/>
  <c r="S101" i="3"/>
  <c r="E41" i="3"/>
  <c r="T101" i="3" l="1"/>
  <c r="S102" i="3"/>
  <c r="D38" i="3"/>
  <c r="E39" i="3"/>
  <c r="E40" i="3"/>
  <c r="D37" i="3" l="1"/>
  <c r="E38" i="3"/>
  <c r="S103" i="3"/>
  <c r="T102" i="3"/>
  <c r="T103" i="3" l="1"/>
  <c r="S104" i="3"/>
  <c r="D36" i="3"/>
  <c r="D35" i="3" l="1"/>
  <c r="E37" i="3"/>
  <c r="S105" i="3"/>
  <c r="T104" i="3"/>
  <c r="S106" i="3" l="1"/>
  <c r="T105" i="3"/>
  <c r="D34" i="3"/>
  <c r="E36" i="3"/>
  <c r="D33" i="3" l="1"/>
  <c r="E34" i="3"/>
  <c r="E35" i="3"/>
  <c r="T106" i="3"/>
  <c r="S107" i="3"/>
  <c r="S108" i="3" l="1"/>
  <c r="T107" i="3"/>
  <c r="D32" i="3"/>
  <c r="E33" i="3"/>
  <c r="E32" i="3" l="1"/>
  <c r="D31" i="3"/>
  <c r="T108" i="3"/>
  <c r="S109" i="3"/>
  <c r="S110" i="3" l="1"/>
  <c r="T109" i="3"/>
  <c r="D30" i="3"/>
  <c r="E31" i="3"/>
  <c r="D29" i="3" l="1"/>
  <c r="E30" i="3" s="1"/>
  <c r="S111" i="3"/>
  <c r="T110" i="3"/>
  <c r="D28" i="3" l="1"/>
  <c r="T111" i="3"/>
  <c r="S112" i="3"/>
  <c r="D27" i="3" l="1"/>
  <c r="S113" i="3"/>
  <c r="T112" i="3"/>
  <c r="E29" i="3"/>
  <c r="E27" i="3" l="1"/>
  <c r="D26" i="3"/>
  <c r="T113" i="3"/>
  <c r="S114" i="3"/>
  <c r="E28" i="3"/>
  <c r="T114" i="3" l="1"/>
  <c r="S115" i="3"/>
  <c r="D25" i="3"/>
  <c r="E26" i="3"/>
  <c r="D24" i="3" l="1"/>
  <c r="E25" i="3"/>
  <c r="S116" i="3"/>
  <c r="T115" i="3"/>
  <c r="T116" i="3" l="1"/>
  <c r="S117" i="3"/>
  <c r="D23" i="3"/>
  <c r="D22" i="3" l="1"/>
  <c r="E23" i="3"/>
  <c r="E24" i="3"/>
  <c r="S118" i="3"/>
  <c r="T118" i="3" s="1"/>
  <c r="T117" i="3"/>
  <c r="D21" i="3" l="1"/>
  <c r="E21" i="3" l="1"/>
  <c r="D20" i="3"/>
  <c r="E22" i="3"/>
  <c r="E20" i="3" l="1"/>
  <c r="D19" i="3"/>
  <c r="E19" i="3" l="1"/>
  <c r="D18" i="3"/>
  <c r="D17" i="3" l="1"/>
  <c r="E18" i="3"/>
  <c r="D16" i="3" l="1"/>
  <c r="D15" i="3" l="1"/>
  <c r="E17" i="3"/>
  <c r="D14" i="3" l="1"/>
  <c r="E16" i="3"/>
  <c r="D13" i="3" l="1"/>
  <c r="E15" i="3"/>
  <c r="E13" i="3" l="1"/>
  <c r="D12" i="3"/>
  <c r="E14" i="3"/>
  <c r="E12" i="3" l="1"/>
  <c r="D11" i="3"/>
  <c r="E11" i="3" l="1"/>
  <c r="D10" i="3"/>
  <c r="D9" i="3" l="1"/>
  <c r="D8" i="3" l="1"/>
  <c r="E10" i="3"/>
  <c r="E8" i="3" l="1"/>
  <c r="D7" i="3"/>
  <c r="E9" i="3"/>
  <c r="D6" i="3" l="1"/>
  <c r="D5" i="3" l="1"/>
  <c r="E7" i="3"/>
  <c r="E5" i="3" l="1"/>
  <c r="D4" i="3"/>
  <c r="E6" i="3"/>
  <c r="D3" i="3" l="1"/>
  <c r="E4" i="3" s="1"/>
</calcChain>
</file>

<file path=xl/comments1.xml><?xml version="1.0" encoding="utf-8"?>
<comments xmlns="http://schemas.openxmlformats.org/spreadsheetml/2006/main">
  <authors>
    <author>Yujra Tonconi Paola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Yujra Tonconi Paola:</t>
        </r>
        <r>
          <rPr>
            <sz val="9"/>
            <color indexed="81"/>
            <rFont val="Tahoma"/>
            <family val="2"/>
          </rPr>
          <t xml:space="preserve">
Fuente: https://www.economiayfinanzas.gob.bo/index.php?opcion=com_contenido&amp;ver=contenido&amp;id=3917&amp;id_item=631 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Yujra Tonconi Paola:</t>
        </r>
        <r>
          <rPr>
            <sz val="9"/>
            <color indexed="81"/>
            <rFont val="Tahoma"/>
            <family val="2"/>
          </rPr>
          <t xml:space="preserve">
Fuente: https://www.economiayfinanzas.gob.bo/index.php?opcion=com_contenido&amp;ver=contenido&amp;id=3917&amp;id_item=631 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Yujra Tonconi Paola:</t>
        </r>
        <r>
          <rPr>
            <sz val="9"/>
            <color indexed="81"/>
            <rFont val="Tahoma"/>
            <family val="2"/>
          </rPr>
          <t xml:space="preserve">
fuente: INE
Gasto total cuentas nacionales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Yujra Tonconi Paola:</t>
        </r>
        <r>
          <rPr>
            <sz val="9"/>
            <color indexed="81"/>
            <rFont val="Tahoma"/>
            <family val="2"/>
          </rPr>
          <t xml:space="preserve">
FUENTE: INE
</t>
        </r>
      </text>
    </comment>
  </commentList>
</comments>
</file>

<file path=xl/sharedStrings.xml><?xml version="1.0" encoding="utf-8"?>
<sst xmlns="http://schemas.openxmlformats.org/spreadsheetml/2006/main" count="666" uniqueCount="234">
  <si>
    <t>Gasto Gobierno en No Transables</t>
  </si>
  <si>
    <t>Gasto Total de Gobierno</t>
  </si>
  <si>
    <t>GASTO DE CONSUMO FINAL DE LA ADMINISTRACIÓN PÚBLICA</t>
  </si>
  <si>
    <t>PIB</t>
  </si>
  <si>
    <t>GNT/Y</t>
  </si>
  <si>
    <t>GT/Y</t>
  </si>
  <si>
    <t>G/Y (Ctas Nacionales)</t>
  </si>
  <si>
    <t>Financial account</t>
  </si>
  <si>
    <t>Portafolio investment</t>
  </si>
  <si>
    <t>Financial derivates</t>
  </si>
  <si>
    <t>Other investment</t>
  </si>
  <si>
    <t>Año</t>
  </si>
  <si>
    <t>Frecuencia</t>
  </si>
  <si>
    <t>Current account</t>
  </si>
  <si>
    <t>Net acquisition of financial assets</t>
  </si>
  <si>
    <t>Net incurrence of liabilities</t>
  </si>
  <si>
    <t>Reserve assets</t>
  </si>
  <si>
    <t>Monetary gold</t>
  </si>
  <si>
    <t>Other reserve assets</t>
  </si>
  <si>
    <t>Reservas menos oro</t>
  </si>
  <si>
    <t>Variación de las reservas</t>
  </si>
  <si>
    <t>Posición inicial de activos externos netos</t>
  </si>
  <si>
    <t>Activos externos netos (en millones)</t>
  </si>
  <si>
    <t>AEN (en dolares corrientes)</t>
  </si>
  <si>
    <t>TC Promedio 1990)</t>
  </si>
  <si>
    <t>Deflactor del PIB</t>
  </si>
  <si>
    <t>PIB (Bs 1990)</t>
  </si>
  <si>
    <t>Q1 1989</t>
  </si>
  <si>
    <t xml:space="preserve">Q1 </t>
  </si>
  <si>
    <t>Q2 1989</t>
  </si>
  <si>
    <t xml:space="preserve">Q2 </t>
  </si>
  <si>
    <t>Q3 1989</t>
  </si>
  <si>
    <t xml:space="preserve">Q3 </t>
  </si>
  <si>
    <t>Q4 1989</t>
  </si>
  <si>
    <t xml:space="preserve">Q4 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</si>
  <si>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</si>
  <si>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</si>
  <si>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</si>
  <si>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</si>
  <si>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</si>
  <si>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</si>
  <si>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</si>
  <si>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</si>
  <si>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</si>
  <si>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</si>
  <si>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</si>
  <si>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</si>
  <si>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</si>
  <si>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</si>
  <si>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</si>
  <si>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</si>
  <si>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</si>
  <si>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</si>
  <si>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</si>
  <si>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</si>
  <si>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</si>
  <si>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</si>
  <si>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</si>
  <si>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</si>
  <si>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</si>
  <si>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</si>
  <si>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</si>
  <si>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</si>
  <si>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</si>
  <si>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</si>
  <si>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</si>
  <si>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</si>
  <si>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</si>
  <si>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</si>
  <si>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</si>
  <si>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</si>
  <si>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</si>
  <si>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</si>
  <si>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</si>
  <si>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</si>
  <si>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</si>
  <si>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</si>
  <si>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</si>
  <si>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</si>
  <si>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</si>
  <si>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</si>
  <si>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</si>
  <si>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</si>
  <si>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</si>
  <si>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</si>
  <si>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</si>
  <si>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</si>
  <si>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</si>
  <si>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</si>
  <si>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</si>
  <si>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</si>
  <si>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</si>
  <si>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</si>
  <si>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</si>
  <si>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</si>
  <si>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</si>
  <si>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</si>
  <si>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</si>
  <si>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</si>
  <si>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</si>
  <si>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</si>
  <si>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</si>
  <si>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</si>
  <si>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</si>
  <si>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</si>
  <si>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</si>
  <si>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</si>
  <si>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</si>
  <si>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</si>
  <si>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</si>
  <si>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</si>
  <si>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</si>
  <si>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</si>
  <si>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</si>
  <si>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</si>
  <si>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</si>
  <si>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</si>
  <si>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</si>
  <si>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</si>
  <si>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</si>
  <si>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</si>
  <si>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</si>
  <si>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</si>
  <si>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</si>
  <si>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</si>
  <si>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</si>
  <si>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</si>
  <si>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</si>
  <si>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</si>
  <si>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</si>
  <si>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</si>
  <si>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</si>
  <si>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</si>
  <si>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</si>
  <si>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</si>
  <si>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</si>
  <si>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</si>
  <si>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</si>
  <si>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</si>
  <si>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</si>
  <si>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</si>
  <si>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</si>
  <si>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</si>
  <si>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</si>
  <si>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</si>
  <si>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</si>
  <si>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Saldo en cuenta corriente</t>
  </si>
  <si>
    <t>Q4 2017</t>
  </si>
  <si>
    <t>CC/Y</t>
  </si>
  <si>
    <t>ANTILLAS HOLANDESAS</t>
  </si>
  <si>
    <t>AUSTRALIA</t>
  </si>
  <si>
    <t>ARGENTINA</t>
  </si>
  <si>
    <t>BOLIVIA</t>
  </si>
  <si>
    <t>BRASIL</t>
  </si>
  <si>
    <t>CANADA</t>
  </si>
  <si>
    <t>CHILE</t>
  </si>
  <si>
    <t>CHINA</t>
  </si>
  <si>
    <t>COLOMBIA</t>
  </si>
  <si>
    <t>COREA DEL SUR</t>
  </si>
  <si>
    <t>DINAMARCA</t>
  </si>
  <si>
    <t>ECUADOR</t>
  </si>
  <si>
    <t>EL SALVADOR</t>
  </si>
  <si>
    <t>ESTADOS UNIDOS</t>
  </si>
  <si>
    <t>INDIA</t>
  </si>
  <si>
    <t>JAPON</t>
  </si>
  <si>
    <t>MALASIA</t>
  </si>
  <si>
    <t>MEXICO</t>
  </si>
  <si>
    <t>PANAMA</t>
  </si>
  <si>
    <t>PARAGUAY</t>
  </si>
  <si>
    <t>PERÚ</t>
  </si>
  <si>
    <t>REINO UNIDO</t>
  </si>
  <si>
    <t>SUECIA</t>
  </si>
  <si>
    <t>SUIZA</t>
  </si>
  <si>
    <t>URUGUAY</t>
  </si>
  <si>
    <t>R.B. de VENEZUELA</t>
  </si>
  <si>
    <t>ZONA DEL EURO</t>
  </si>
  <si>
    <t>TCR</t>
  </si>
  <si>
    <t>mes</t>
  </si>
  <si>
    <t>trimestre</t>
  </si>
  <si>
    <t>Etiquetas de fila</t>
  </si>
  <si>
    <t>Promedio de TCR</t>
  </si>
  <si>
    <t>Total general</t>
  </si>
  <si>
    <t>PERIODO</t>
  </si>
  <si>
    <t>ÍNDICE DE VALOR UNITARIO DE EXPORTACIONES</t>
  </si>
  <si>
    <t>INDICE DE VALOR UNITARIO DE IMPORTACIONES</t>
  </si>
  <si>
    <t>INDICE DE TERMINOS DEL INTERCAMBIO</t>
  </si>
  <si>
    <t>I T</t>
  </si>
  <si>
    <t>II T</t>
  </si>
  <si>
    <t>III T</t>
  </si>
  <si>
    <t>IV T</t>
  </si>
  <si>
    <t>2017(p)</t>
  </si>
  <si>
    <t>FRECUENCIA</t>
  </si>
  <si>
    <t>Indice de productividad</t>
  </si>
  <si>
    <t>Indice de productividad (pond corregidas)</t>
  </si>
  <si>
    <t xml:space="preserve">IPC-Transable </t>
  </si>
  <si>
    <t>IPC-No Transable</t>
  </si>
  <si>
    <t>Ratio PNT/PT</t>
  </si>
  <si>
    <t>NFA/Y</t>
  </si>
  <si>
    <t xml:space="preserve">Argentina </t>
  </si>
  <si>
    <t>Australia</t>
  </si>
  <si>
    <t>Bolivia</t>
  </si>
  <si>
    <t>Brazil</t>
  </si>
  <si>
    <t>Canada</t>
  </si>
  <si>
    <t>Chile</t>
  </si>
  <si>
    <t>China, P.R.: Hong Kong</t>
  </si>
  <si>
    <t>Colombia</t>
  </si>
  <si>
    <t>Denmark</t>
  </si>
  <si>
    <t>Ecuador</t>
  </si>
  <si>
    <t>Euro Area</t>
  </si>
  <si>
    <t>India</t>
  </si>
  <si>
    <t>Japan</t>
  </si>
  <si>
    <t>Korea, Republic of</t>
  </si>
  <si>
    <t>Malaysia</t>
  </si>
  <si>
    <t>Mexico</t>
  </si>
  <si>
    <t>Paraguay</t>
  </si>
  <si>
    <t>Peru</t>
  </si>
  <si>
    <t>Sweden</t>
  </si>
  <si>
    <t>Switzerland</t>
  </si>
  <si>
    <t>United Kingdom</t>
  </si>
  <si>
    <t>United States</t>
  </si>
  <si>
    <t>Uruguay</t>
  </si>
  <si>
    <t>ZONA EURO</t>
  </si>
  <si>
    <t>PERU</t>
  </si>
  <si>
    <t>Indice de productividad (pond 2)</t>
  </si>
  <si>
    <t>TI</t>
  </si>
  <si>
    <t>GK/Y</t>
  </si>
  <si>
    <t>Productividad PC</t>
  </si>
  <si>
    <t>PNTyT</t>
  </si>
  <si>
    <t>GNT_Y</t>
  </si>
  <si>
    <t>GT_Y</t>
  </si>
  <si>
    <t xml:space="preserve">G_Y_cn </t>
  </si>
  <si>
    <t>NFA_Y</t>
  </si>
  <si>
    <t>CC_Y</t>
  </si>
  <si>
    <t>GK_Y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</si>
</sst>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00_-;\-* #,##0.000_-;_-* &quot;-&quot;??_-;_-@_-"/>
    <numFmt numFmtId="167" formatCode="0.000"/>
    <numFmt numFmtId="168" formatCode="#,###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Lucida Sans Unicode"/>
      <family val="2"/>
    </font>
    <font>
      <b/>
      <sz val="10"/>
      <color rgb="FF000000"/>
      <name val="Lucida Sans Unicode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17" fontId="0" fillId="0" borderId="0" xfId="0" applyNumberFormat="1"/>
    <xf numFmtId="2" fontId="0" fillId="0" borderId="0" xfId="0" applyNumberFormat="1"/>
    <xf numFmtId="0" fontId="2" fillId="0" borderId="0" xfId="0" applyFont="1"/>
    <xf numFmtId="0" fontId="5" fillId="0" borderId="0" xfId="3" applyNumberFormat="1" applyFill="1" applyAlignment="1" applyProtection="1">
      <alignment vertical="center" wrapText="1"/>
    </xf>
    <xf numFmtId="0" fontId="5" fillId="0" borderId="0" xfId="3" applyNumberFormat="1" applyFont="1" applyFill="1" applyAlignment="1" applyProtection="1">
      <alignment vertical="center" wrapText="1"/>
    </xf>
    <xf numFmtId="1" fontId="5" fillId="0" borderId="0" xfId="3" applyNumberFormat="1" applyFont="1" applyFill="1" applyAlignment="1" applyProtection="1">
      <alignment vertical="center" wrapText="1"/>
    </xf>
    <xf numFmtId="43" fontId="5" fillId="0" borderId="0" xfId="4" applyFont="1" applyFill="1" applyAlignment="1" applyProtection="1">
      <alignment vertical="center" wrapText="1"/>
    </xf>
    <xf numFmtId="164" fontId="5" fillId="0" borderId="0" xfId="4" applyNumberFormat="1" applyFont="1" applyFill="1" applyAlignment="1" applyProtection="1">
      <alignment vertical="center" wrapText="1"/>
    </xf>
    <xf numFmtId="43" fontId="6" fillId="0" borderId="0" xfId="4" applyFont="1" applyFill="1" applyAlignment="1" applyProtection="1">
      <alignment vertical="center" wrapText="1"/>
    </xf>
    <xf numFmtId="43" fontId="2" fillId="0" borderId="0" xfId="4" applyFon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6" fillId="0" borderId="0" xfId="3" applyNumberFormat="1" applyFont="1" applyFill="1" applyAlignment="1" applyProtection="1">
      <alignment vertical="center" wrapText="1"/>
    </xf>
    <xf numFmtId="0" fontId="2" fillId="0" borderId="0" xfId="0" applyNumberFormat="1" applyFont="1" applyFill="1" applyAlignment="1" applyProtection="1">
      <alignment vertical="center" wrapText="1"/>
    </xf>
    <xf numFmtId="43" fontId="5" fillId="0" borderId="0" xfId="3" applyNumberFormat="1" applyFont="1" applyFill="1" applyAlignment="1" applyProtection="1">
      <alignment vertical="center" wrapText="1"/>
    </xf>
    <xf numFmtId="166" fontId="6" fillId="0" borderId="0" xfId="3" applyNumberFormat="1" applyFont="1" applyFill="1" applyAlignment="1" applyProtection="1">
      <alignment horizontal="righ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43" fontId="1" fillId="0" borderId="0" xfId="4" applyFont="1" applyFill="1" applyAlignment="1" applyProtection="1">
      <alignment vertical="center" wrapText="1"/>
    </xf>
    <xf numFmtId="164" fontId="1" fillId="0" borderId="0" xfId="4" applyNumberFormat="1" applyFont="1" applyFill="1" applyAlignment="1" applyProtection="1">
      <alignment vertical="center" wrapText="1"/>
    </xf>
    <xf numFmtId="165" fontId="5" fillId="0" borderId="0" xfId="3" applyNumberFormat="1" applyFont="1" applyFill="1" applyAlignment="1" applyProtection="1">
      <alignment vertical="center" wrapText="1"/>
    </xf>
    <xf numFmtId="2" fontId="5" fillId="0" borderId="0" xfId="3" applyNumberFormat="1" applyFont="1" applyFill="1" applyAlignment="1" applyProtection="1">
      <alignment horizontal="right" vertical="center" wrapText="1"/>
    </xf>
    <xf numFmtId="167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2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2" fontId="0" fillId="3" borderId="0" xfId="0" applyNumberFormat="1" applyFill="1"/>
    <xf numFmtId="2" fontId="0" fillId="4" borderId="0" xfId="0" applyNumberFormat="1" applyFill="1"/>
    <xf numFmtId="2" fontId="8" fillId="0" borderId="0" xfId="0" applyNumberFormat="1" applyFont="1"/>
    <xf numFmtId="10" fontId="0" fillId="2" borderId="0" xfId="2" applyNumberFormat="1" applyFont="1" applyFill="1"/>
    <xf numFmtId="164" fontId="0" fillId="0" borderId="0" xfId="1" applyNumberFormat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/>
    <xf numFmtId="10" fontId="2" fillId="2" borderId="0" xfId="2" applyNumberFormat="1" applyFont="1" applyFill="1"/>
    <xf numFmtId="0" fontId="2" fillId="2" borderId="0" xfId="0" applyFont="1" applyFill="1" applyAlignment="1">
      <alignment horizontal="center" wrapText="1"/>
    </xf>
    <xf numFmtId="167" fontId="2" fillId="0" borderId="0" xfId="0" applyNumberFormat="1" applyFont="1" applyAlignment="1">
      <alignment wrapText="1"/>
    </xf>
    <xf numFmtId="167" fontId="0" fillId="0" borderId="0" xfId="0" applyNumberFormat="1" applyFont="1"/>
    <xf numFmtId="165" fontId="2" fillId="0" borderId="0" xfId="0" applyNumberFormat="1" applyFont="1"/>
    <xf numFmtId="43" fontId="0" fillId="0" borderId="0" xfId="0" applyNumberFormat="1"/>
    <xf numFmtId="0" fontId="2" fillId="2" borderId="0" xfId="0" applyFont="1" applyFill="1"/>
    <xf numFmtId="168" fontId="0" fillId="0" borderId="0" xfId="0" applyNumberFormat="1" applyFont="1"/>
  </cellXfs>
  <cellStyles count="5">
    <cellStyle name="Millares" xfId="1" builtinId="3"/>
    <cellStyle name="Millares 2" xf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TCR!$A$2:$A$329</c:f>
              <c:numCache>
                <c:formatCode>mmm\-yy</c:formatCode>
                <c:ptCount val="32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</c:numCache>
            </c:numRef>
          </c:cat>
          <c:val>
            <c:numRef>
              <c:f>TCR!$F$2:$F$329</c:f>
              <c:numCache>
                <c:formatCode>General</c:formatCode>
                <c:ptCount val="328"/>
                <c:pt idx="0">
                  <c:v>124.56169589373748</c:v>
                </c:pt>
                <c:pt idx="1">
                  <c:v>134.14422084875241</c:v>
                </c:pt>
                <c:pt idx="2">
                  <c:v>154.87669788815487</c:v>
                </c:pt>
                <c:pt idx="3">
                  <c:v>141.77138981739557</c:v>
                </c:pt>
                <c:pt idx="4">
                  <c:v>140.3302791847486</c:v>
                </c:pt>
                <c:pt idx="5">
                  <c:v>141.4553025784966</c:v>
                </c:pt>
                <c:pt idx="6">
                  <c:v>135.79431014409772</c:v>
                </c:pt>
                <c:pt idx="7">
                  <c:v>141.79762353375818</c:v>
                </c:pt>
                <c:pt idx="8">
                  <c:v>154.26059717138483</c:v>
                </c:pt>
                <c:pt idx="9">
                  <c:v>137.15863831252318</c:v>
                </c:pt>
                <c:pt idx="10">
                  <c:v>122.02210026776604</c:v>
                </c:pt>
                <c:pt idx="11">
                  <c:v>114.16502096261959</c:v>
                </c:pt>
                <c:pt idx="12">
                  <c:v>106.29407635031615</c:v>
                </c:pt>
                <c:pt idx="13">
                  <c:v>112.4151486862601</c:v>
                </c:pt>
                <c:pt idx="14">
                  <c:v>121.45558648162826</c:v>
                </c:pt>
                <c:pt idx="15">
                  <c:v>116.58284091082436</c:v>
                </c:pt>
                <c:pt idx="16">
                  <c:v>115.54421440968142</c:v>
                </c:pt>
                <c:pt idx="17">
                  <c:v>117.69989713157132</c:v>
                </c:pt>
                <c:pt idx="18">
                  <c:v>119.63275899732415</c:v>
                </c:pt>
                <c:pt idx="19">
                  <c:v>121.95906478902948</c:v>
                </c:pt>
                <c:pt idx="20">
                  <c:v>122.38390068659757</c:v>
                </c:pt>
                <c:pt idx="21">
                  <c:v>107.9553377955005</c:v>
                </c:pt>
                <c:pt idx="22">
                  <c:v>106.5170681593536</c:v>
                </c:pt>
                <c:pt idx="23">
                  <c:v>101.6274214420587</c:v>
                </c:pt>
                <c:pt idx="24">
                  <c:v>100.71508497492759</c:v>
                </c:pt>
                <c:pt idx="25">
                  <c:v>99.674959454170562</c:v>
                </c:pt>
                <c:pt idx="26">
                  <c:v>98.595016557490794</c:v>
                </c:pt>
                <c:pt idx="27">
                  <c:v>97.905653799844217</c:v>
                </c:pt>
                <c:pt idx="28">
                  <c:v>101.51275035647033</c:v>
                </c:pt>
                <c:pt idx="29">
                  <c:v>102.53421372559531</c:v>
                </c:pt>
                <c:pt idx="30">
                  <c:v>102.91202468658165</c:v>
                </c:pt>
                <c:pt idx="31">
                  <c:v>103.25167858201642</c:v>
                </c:pt>
                <c:pt idx="32">
                  <c:v>105.27536852142067</c:v>
                </c:pt>
                <c:pt idx="33">
                  <c:v>105.70509655014952</c:v>
                </c:pt>
                <c:pt idx="34">
                  <c:v>103.48345535853267</c:v>
                </c:pt>
                <c:pt idx="35">
                  <c:v>105.58892008829827</c:v>
                </c:pt>
                <c:pt idx="36">
                  <c:v>107.98492029508559</c:v>
                </c:pt>
                <c:pt idx="37">
                  <c:v>105.90382314460817</c:v>
                </c:pt>
                <c:pt idx="38">
                  <c:v>108.00206275141528</c:v>
                </c:pt>
                <c:pt idx="39">
                  <c:v>108.52859551762697</c:v>
                </c:pt>
                <c:pt idx="40">
                  <c:v>107.43075849084822</c:v>
                </c:pt>
                <c:pt idx="41">
                  <c:v>107.40128092800583</c:v>
                </c:pt>
                <c:pt idx="42">
                  <c:v>107.15264492365007</c:v>
                </c:pt>
                <c:pt idx="43">
                  <c:v>106.89077660650716</c:v>
                </c:pt>
                <c:pt idx="44">
                  <c:v>108.03940686437663</c:v>
                </c:pt>
                <c:pt idx="45">
                  <c:v>106.68158608781221</c:v>
                </c:pt>
                <c:pt idx="46">
                  <c:v>107.03234656593395</c:v>
                </c:pt>
                <c:pt idx="47">
                  <c:v>108.39519004308235</c:v>
                </c:pt>
                <c:pt idx="48">
                  <c:v>109.48116361723389</c:v>
                </c:pt>
                <c:pt idx="49">
                  <c:v>109.15912033124762</c:v>
                </c:pt>
                <c:pt idx="50">
                  <c:v>112.8771645642706</c:v>
                </c:pt>
                <c:pt idx="51">
                  <c:v>111.63679468054733</c:v>
                </c:pt>
                <c:pt idx="52">
                  <c:v>112.51123205304091</c:v>
                </c:pt>
                <c:pt idx="53">
                  <c:v>136.70022462251913</c:v>
                </c:pt>
                <c:pt idx="54">
                  <c:v>129.48451019727051</c:v>
                </c:pt>
                <c:pt idx="55">
                  <c:v>135.641348790455</c:v>
                </c:pt>
                <c:pt idx="56">
                  <c:v>142.59603390282035</c:v>
                </c:pt>
                <c:pt idx="57">
                  <c:v>148.19438091794612</c:v>
                </c:pt>
                <c:pt idx="58">
                  <c:v>151.03658176586194</c:v>
                </c:pt>
                <c:pt idx="59">
                  <c:v>152.57853226300864</c:v>
                </c:pt>
                <c:pt idx="60">
                  <c:v>154.95076467785339</c:v>
                </c:pt>
                <c:pt idx="61">
                  <c:v>157.12430931358818</c:v>
                </c:pt>
                <c:pt idx="62">
                  <c:v>150.13002978431595</c:v>
                </c:pt>
                <c:pt idx="63">
                  <c:v>148.96950179951594</c:v>
                </c:pt>
                <c:pt idx="64">
                  <c:v>153.95894621811294</c:v>
                </c:pt>
                <c:pt idx="65">
                  <c:v>153.78764807757932</c:v>
                </c:pt>
                <c:pt idx="66">
                  <c:v>155.15383634915094</c:v>
                </c:pt>
                <c:pt idx="67">
                  <c:v>154.49685486230177</c:v>
                </c:pt>
                <c:pt idx="68">
                  <c:v>154.15775974442496</c:v>
                </c:pt>
                <c:pt idx="69">
                  <c:v>152.68816659532968</c:v>
                </c:pt>
                <c:pt idx="70">
                  <c:v>152.13729392135795</c:v>
                </c:pt>
                <c:pt idx="71">
                  <c:v>152.31673037470227</c:v>
                </c:pt>
                <c:pt idx="72">
                  <c:v>152.17299042905194</c:v>
                </c:pt>
                <c:pt idx="73">
                  <c:v>149.3348402107587</c:v>
                </c:pt>
                <c:pt idx="74">
                  <c:v>150.10152017327809</c:v>
                </c:pt>
                <c:pt idx="75">
                  <c:v>152.51333055998759</c:v>
                </c:pt>
                <c:pt idx="76">
                  <c:v>153.92519845654763</c:v>
                </c:pt>
                <c:pt idx="77">
                  <c:v>154.18767645495004</c:v>
                </c:pt>
                <c:pt idx="78">
                  <c:v>153.13710471967769</c:v>
                </c:pt>
                <c:pt idx="79">
                  <c:v>152.98579359626112</c:v>
                </c:pt>
                <c:pt idx="80">
                  <c:v>152.78698202439418</c:v>
                </c:pt>
                <c:pt idx="81">
                  <c:v>153.46174353969243</c:v>
                </c:pt>
                <c:pt idx="82">
                  <c:v>152.39435458211045</c:v>
                </c:pt>
                <c:pt idx="83">
                  <c:v>151.84345434703579</c:v>
                </c:pt>
                <c:pt idx="84">
                  <c:v>153.47807179938422</c:v>
                </c:pt>
                <c:pt idx="85">
                  <c:v>153.4493913202887</c:v>
                </c:pt>
                <c:pt idx="86">
                  <c:v>153.96028052492179</c:v>
                </c:pt>
                <c:pt idx="87">
                  <c:v>154.04834703618431</c:v>
                </c:pt>
                <c:pt idx="88">
                  <c:v>152.22177519586359</c:v>
                </c:pt>
                <c:pt idx="89">
                  <c:v>150.79648064127207</c:v>
                </c:pt>
                <c:pt idx="90">
                  <c:v>148.79681662441956</c:v>
                </c:pt>
                <c:pt idx="91">
                  <c:v>147.47822165402479</c:v>
                </c:pt>
                <c:pt idx="92">
                  <c:v>148.94437175696055</c:v>
                </c:pt>
                <c:pt idx="93">
                  <c:v>148.38623866968084</c:v>
                </c:pt>
                <c:pt idx="94">
                  <c:v>148.09234882199289</c:v>
                </c:pt>
                <c:pt idx="95">
                  <c:v>144.25628602840877</c:v>
                </c:pt>
                <c:pt idx="96">
                  <c:v>143.06498670330652</c:v>
                </c:pt>
                <c:pt idx="97">
                  <c:v>142.33452250138865</c:v>
                </c:pt>
                <c:pt idx="98">
                  <c:v>142.57041237311421</c:v>
                </c:pt>
                <c:pt idx="99">
                  <c:v>142.49707919781784</c:v>
                </c:pt>
                <c:pt idx="100">
                  <c:v>142.37091065090613</c:v>
                </c:pt>
                <c:pt idx="101">
                  <c:v>141.74768346915275</c:v>
                </c:pt>
                <c:pt idx="102">
                  <c:v>140.97825165338534</c:v>
                </c:pt>
                <c:pt idx="103">
                  <c:v>139.37460317211651</c:v>
                </c:pt>
                <c:pt idx="104">
                  <c:v>138.59542347006092</c:v>
                </c:pt>
                <c:pt idx="105">
                  <c:v>137.03816211887877</c:v>
                </c:pt>
                <c:pt idx="106">
                  <c:v>136.70064493914916</c:v>
                </c:pt>
                <c:pt idx="107">
                  <c:v>136.58672762918866</c:v>
                </c:pt>
                <c:pt idx="108">
                  <c:v>110.64235329928586</c:v>
                </c:pt>
                <c:pt idx="109">
                  <c:v>87.770035637265693</c:v>
                </c:pt>
                <c:pt idx="110">
                  <c:v>90.381609363117661</c:v>
                </c:pt>
                <c:pt idx="111">
                  <c:v>102.46708041851264</c:v>
                </c:pt>
                <c:pt idx="112">
                  <c:v>103.88891764607426</c:v>
                </c:pt>
                <c:pt idx="113">
                  <c:v>99.311574911217832</c:v>
                </c:pt>
                <c:pt idx="114">
                  <c:v>98.915570346574512</c:v>
                </c:pt>
                <c:pt idx="115">
                  <c:v>95.262978847315239</c:v>
                </c:pt>
                <c:pt idx="116">
                  <c:v>94.691233291754543</c:v>
                </c:pt>
                <c:pt idx="117">
                  <c:v>92.213628792582782</c:v>
                </c:pt>
                <c:pt idx="118">
                  <c:v>95.366429214847699</c:v>
                </c:pt>
                <c:pt idx="119">
                  <c:v>100.01609787011076</c:v>
                </c:pt>
                <c:pt idx="120">
                  <c:v>102.98597259355215</c:v>
                </c:pt>
                <c:pt idx="121">
                  <c:v>104.91064778005786</c:v>
                </c:pt>
                <c:pt idx="122">
                  <c:v>107.09671081279281</c:v>
                </c:pt>
                <c:pt idx="123">
                  <c:v>105.50184424341197</c:v>
                </c:pt>
                <c:pt idx="124">
                  <c:v>103.89794150940922</c:v>
                </c:pt>
                <c:pt idx="125">
                  <c:v>105.5711832188131</c:v>
                </c:pt>
                <c:pt idx="126">
                  <c:v>107.63629607350045</c:v>
                </c:pt>
                <c:pt idx="127">
                  <c:v>108.48190257161745</c:v>
                </c:pt>
                <c:pt idx="128">
                  <c:v>105.57515255865293</c:v>
                </c:pt>
                <c:pt idx="129">
                  <c:v>102.59183220806285</c:v>
                </c:pt>
                <c:pt idx="130">
                  <c:v>102.45364073469135</c:v>
                </c:pt>
                <c:pt idx="131">
                  <c:v>102.70590056577898</c:v>
                </c:pt>
                <c:pt idx="132">
                  <c:v>104.14564496079882</c:v>
                </c:pt>
                <c:pt idx="133">
                  <c:v>102.5535987676374</c:v>
                </c:pt>
                <c:pt idx="134">
                  <c:v>99.411210803239271</c:v>
                </c:pt>
                <c:pt idx="135">
                  <c:v>95.576176224563724</c:v>
                </c:pt>
                <c:pt idx="136">
                  <c:v>92.152937314672926</c:v>
                </c:pt>
                <c:pt idx="137">
                  <c:v>89.499906301483591</c:v>
                </c:pt>
                <c:pt idx="138">
                  <c:v>87.016178544285282</c:v>
                </c:pt>
                <c:pt idx="139">
                  <c:v>87.316785420750065</c:v>
                </c:pt>
                <c:pt idx="140">
                  <c:v>82.960289118467259</c:v>
                </c:pt>
                <c:pt idx="141">
                  <c:v>82.005436016905364</c:v>
                </c:pt>
                <c:pt idx="142">
                  <c:v>89.787616641505139</c:v>
                </c:pt>
                <c:pt idx="143">
                  <c:v>97.440286819067055</c:v>
                </c:pt>
                <c:pt idx="144">
                  <c:v>97.983549912056503</c:v>
                </c:pt>
                <c:pt idx="145">
                  <c:v>97.515289036889456</c:v>
                </c:pt>
                <c:pt idx="146">
                  <c:v>102.3061976718439</c:v>
                </c:pt>
                <c:pt idx="147">
                  <c:v>105.05433494981126</c:v>
                </c:pt>
                <c:pt idx="148">
                  <c:v>98.650821127406005</c:v>
                </c:pt>
                <c:pt idx="149">
                  <c:v>91.324646332751882</c:v>
                </c:pt>
                <c:pt idx="150">
                  <c:v>85.855588929711629</c:v>
                </c:pt>
                <c:pt idx="151">
                  <c:v>82.105218677483919</c:v>
                </c:pt>
                <c:pt idx="152">
                  <c:v>77.209341257611655</c:v>
                </c:pt>
                <c:pt idx="153">
                  <c:v>68.838120545705877</c:v>
                </c:pt>
                <c:pt idx="154">
                  <c:v>75.485309175169647</c:v>
                </c:pt>
                <c:pt idx="155">
                  <c:v>76.347238963945784</c:v>
                </c:pt>
                <c:pt idx="156">
                  <c:v>82.639098995304636</c:v>
                </c:pt>
                <c:pt idx="157">
                  <c:v>80.864412422397692</c:v>
                </c:pt>
                <c:pt idx="158">
                  <c:v>85.52421612335111</c:v>
                </c:pt>
                <c:pt idx="159">
                  <c:v>95.425531267359133</c:v>
                </c:pt>
                <c:pt idx="160">
                  <c:v>101.40087577337826</c:v>
                </c:pt>
                <c:pt idx="161">
                  <c:v>103.97384121918016</c:v>
                </c:pt>
                <c:pt idx="162">
                  <c:v>104.12553978450374</c:v>
                </c:pt>
                <c:pt idx="163">
                  <c:v>100</c:v>
                </c:pt>
                <c:pt idx="164">
                  <c:v>103.68420053166477</c:v>
                </c:pt>
                <c:pt idx="165">
                  <c:v>105.15584008647264</c:v>
                </c:pt>
                <c:pt idx="166">
                  <c:v>104.36756964663462</c:v>
                </c:pt>
                <c:pt idx="167">
                  <c:v>104.05980732753852</c:v>
                </c:pt>
                <c:pt idx="168">
                  <c:v>107.42752480779782</c:v>
                </c:pt>
                <c:pt idx="169">
                  <c:v>105.11985186169352</c:v>
                </c:pt>
                <c:pt idx="170">
                  <c:v>107.26198343083998</c:v>
                </c:pt>
                <c:pt idx="171">
                  <c:v>107.71500629960457</c:v>
                </c:pt>
                <c:pt idx="172">
                  <c:v>101.23549957227556</c:v>
                </c:pt>
                <c:pt idx="173">
                  <c:v>100.41729004562896</c:v>
                </c:pt>
                <c:pt idx="174">
                  <c:v>104.04739511852104</c:v>
                </c:pt>
                <c:pt idx="175">
                  <c:v>105.87889183038031</c:v>
                </c:pt>
                <c:pt idx="176">
                  <c:v>110.74283148573792</c:v>
                </c:pt>
                <c:pt idx="177">
                  <c:v>112.16060759462681</c:v>
                </c:pt>
                <c:pt idx="178">
                  <c:v>115.32018684832313</c:v>
                </c:pt>
                <c:pt idx="179">
                  <c:v>118.68003516409185</c:v>
                </c:pt>
                <c:pt idx="180">
                  <c:v>119.09289942232687</c:v>
                </c:pt>
                <c:pt idx="181">
                  <c:v>124.24960711322825</c:v>
                </c:pt>
                <c:pt idx="182">
                  <c:v>120.14572179205767</c:v>
                </c:pt>
                <c:pt idx="183">
                  <c:v>127.69576102416859</c:v>
                </c:pt>
                <c:pt idx="184">
                  <c:v>134.02513641950927</c:v>
                </c:pt>
                <c:pt idx="185">
                  <c:v>134.11637146540966</c:v>
                </c:pt>
                <c:pt idx="186">
                  <c:v>137.17727116181194</c:v>
                </c:pt>
                <c:pt idx="187">
                  <c:v>137.34292329616804</c:v>
                </c:pt>
                <c:pt idx="188">
                  <c:v>141.48912801889682</c:v>
                </c:pt>
                <c:pt idx="189">
                  <c:v>144.31072947151392</c:v>
                </c:pt>
                <c:pt idx="190">
                  <c:v>147.31256987265655</c:v>
                </c:pt>
                <c:pt idx="191">
                  <c:v>142.21530891817989</c:v>
                </c:pt>
                <c:pt idx="192">
                  <c:v>143.19840565770977</c:v>
                </c:pt>
                <c:pt idx="193">
                  <c:v>150.65837798130258</c:v>
                </c:pt>
                <c:pt idx="194">
                  <c:v>152.20784273524268</c:v>
                </c:pt>
                <c:pt idx="195">
                  <c:v>153.87684918020597</c:v>
                </c:pt>
                <c:pt idx="196">
                  <c:v>149.1499634119383</c:v>
                </c:pt>
                <c:pt idx="197">
                  <c:v>143.30902893386258</c:v>
                </c:pt>
                <c:pt idx="198">
                  <c:v>146.62229123505807</c:v>
                </c:pt>
                <c:pt idx="199">
                  <c:v>148.61208335872757</c:v>
                </c:pt>
                <c:pt idx="200">
                  <c:v>147.80636861630762</c:v>
                </c:pt>
                <c:pt idx="201">
                  <c:v>149.01656528088958</c:v>
                </c:pt>
                <c:pt idx="202">
                  <c:v>147.69329963308792</c:v>
                </c:pt>
                <c:pt idx="203">
                  <c:v>147.63154148480049</c:v>
                </c:pt>
                <c:pt idx="204">
                  <c:v>146.55193892940565</c:v>
                </c:pt>
                <c:pt idx="205">
                  <c:v>148.73027911276864</c:v>
                </c:pt>
                <c:pt idx="206">
                  <c:v>149.33768735109044</c:v>
                </c:pt>
                <c:pt idx="207">
                  <c:v>154.22371097258363</c:v>
                </c:pt>
                <c:pt idx="208">
                  <c:v>157.41659397096586</c:v>
                </c:pt>
                <c:pt idx="209">
                  <c:v>160.2039618792335</c:v>
                </c:pt>
                <c:pt idx="210">
                  <c:v>159.46760018070879</c:v>
                </c:pt>
                <c:pt idx="211">
                  <c:v>150.59964187742284</c:v>
                </c:pt>
                <c:pt idx="212">
                  <c:v>154.29818908735106</c:v>
                </c:pt>
                <c:pt idx="213">
                  <c:v>160.98843528059797</c:v>
                </c:pt>
                <c:pt idx="214">
                  <c:v>161.49975846640106</c:v>
                </c:pt>
                <c:pt idx="215">
                  <c:v>158.98762787008135</c:v>
                </c:pt>
                <c:pt idx="216">
                  <c:v>158.2990971461461</c:v>
                </c:pt>
                <c:pt idx="217">
                  <c:v>157.97850578503221</c:v>
                </c:pt>
                <c:pt idx="218">
                  <c:v>158.1386267407558</c:v>
                </c:pt>
                <c:pt idx="219">
                  <c:v>157.48102305488968</c:v>
                </c:pt>
                <c:pt idx="220">
                  <c:v>156.20323613828927</c:v>
                </c:pt>
                <c:pt idx="221">
                  <c:v>157.69783648181311</c:v>
                </c:pt>
                <c:pt idx="222">
                  <c:v>158.54794405798825</c:v>
                </c:pt>
                <c:pt idx="223">
                  <c:v>154.486462613074</c:v>
                </c:pt>
                <c:pt idx="224">
                  <c:v>137.09698810023789</c:v>
                </c:pt>
                <c:pt idx="225">
                  <c:v>113.54504369195233</c:v>
                </c:pt>
                <c:pt idx="226">
                  <c:v>109.08524971810347</c:v>
                </c:pt>
                <c:pt idx="227">
                  <c:v>103.09777201177391</c:v>
                </c:pt>
                <c:pt idx="228">
                  <c:v>107.10977176680699</c:v>
                </c:pt>
                <c:pt idx="229">
                  <c:v>107.52654557259946</c:v>
                </c:pt>
                <c:pt idx="230">
                  <c:v>107.45221514946347</c:v>
                </c:pt>
                <c:pt idx="231">
                  <c:v>114.5567536566099</c:v>
                </c:pt>
                <c:pt idx="232">
                  <c:v>122.68376174364539</c:v>
                </c:pt>
                <c:pt idx="233">
                  <c:v>130.08763302342987</c:v>
                </c:pt>
                <c:pt idx="234">
                  <c:v>132.12207931341391</c:v>
                </c:pt>
                <c:pt idx="235">
                  <c:v>138.09442837189013</c:v>
                </c:pt>
                <c:pt idx="236">
                  <c:v>139.96434406213152</c:v>
                </c:pt>
                <c:pt idx="237">
                  <c:v>146.68388112948048</c:v>
                </c:pt>
                <c:pt idx="238">
                  <c:v>148.68988013020495</c:v>
                </c:pt>
                <c:pt idx="239">
                  <c:v>146.96343082268052</c:v>
                </c:pt>
                <c:pt idx="240">
                  <c:v>145.69456204131438</c:v>
                </c:pt>
                <c:pt idx="241">
                  <c:v>140.68861656467971</c:v>
                </c:pt>
                <c:pt idx="242">
                  <c:v>146.36364322663184</c:v>
                </c:pt>
                <c:pt idx="243">
                  <c:v>149.39091514356119</c:v>
                </c:pt>
                <c:pt idx="244">
                  <c:v>146.37332386623891</c:v>
                </c:pt>
                <c:pt idx="245">
                  <c:v>145.76589596521254</c:v>
                </c:pt>
                <c:pt idx="246">
                  <c:v>147.93550351411847</c:v>
                </c:pt>
                <c:pt idx="247">
                  <c:v>147.39691276926683</c:v>
                </c:pt>
                <c:pt idx="248">
                  <c:v>150.20671865068684</c:v>
                </c:pt>
                <c:pt idx="249">
                  <c:v>153.40636172523031</c:v>
                </c:pt>
                <c:pt idx="250">
                  <c:v>149.62312801998564</c:v>
                </c:pt>
                <c:pt idx="251">
                  <c:v>148.85359213469818</c:v>
                </c:pt>
                <c:pt idx="252">
                  <c:v>150.25851052043086</c:v>
                </c:pt>
                <c:pt idx="253">
                  <c:v>149.19586288955045</c:v>
                </c:pt>
                <c:pt idx="254">
                  <c:v>149.46511545738178</c:v>
                </c:pt>
                <c:pt idx="255">
                  <c:v>156.52303708427004</c:v>
                </c:pt>
                <c:pt idx="256">
                  <c:v>154.94042957809148</c:v>
                </c:pt>
                <c:pt idx="257">
                  <c:v>157.21010461730924</c:v>
                </c:pt>
                <c:pt idx="258">
                  <c:v>158.87160220196967</c:v>
                </c:pt>
                <c:pt idx="259">
                  <c:v>155.52163233978345</c:v>
                </c:pt>
                <c:pt idx="260">
                  <c:v>143.08777670370216</c:v>
                </c:pt>
                <c:pt idx="261">
                  <c:v>139.68509302034605</c:v>
                </c:pt>
                <c:pt idx="262">
                  <c:v>140.21254211640655</c:v>
                </c:pt>
                <c:pt idx="263">
                  <c:v>136.88403418827448</c:v>
                </c:pt>
                <c:pt idx="264">
                  <c:v>139.19811607928361</c:v>
                </c:pt>
                <c:pt idx="265">
                  <c:v>144.96321538663349</c:v>
                </c:pt>
                <c:pt idx="266">
                  <c:v>139.12969866824344</c:v>
                </c:pt>
                <c:pt idx="267">
                  <c:v>135.26633911199173</c:v>
                </c:pt>
                <c:pt idx="268">
                  <c:v>126.56470065470104</c:v>
                </c:pt>
                <c:pt idx="269">
                  <c:v>121.90308365449452</c:v>
                </c:pt>
                <c:pt idx="270">
                  <c:v>123.0713415682247</c:v>
                </c:pt>
                <c:pt idx="271">
                  <c:v>123.0994537191833</c:v>
                </c:pt>
                <c:pt idx="272">
                  <c:v>123.43212326523127</c:v>
                </c:pt>
                <c:pt idx="273">
                  <c:v>123.56108997227103</c:v>
                </c:pt>
                <c:pt idx="274">
                  <c:v>121.91891178666941</c:v>
                </c:pt>
                <c:pt idx="275">
                  <c:v>120.88147768868099</c:v>
                </c:pt>
                <c:pt idx="276">
                  <c:v>124.14883931493713</c:v>
                </c:pt>
                <c:pt idx="277">
                  <c:v>127.79340203697194</c:v>
                </c:pt>
                <c:pt idx="278">
                  <c:v>127.84346976851378</c:v>
                </c:pt>
                <c:pt idx="279">
                  <c:v>126.79421451869298</c:v>
                </c:pt>
                <c:pt idx="280">
                  <c:v>125.27891140028622</c:v>
                </c:pt>
                <c:pt idx="281">
                  <c:v>117.3008312265714</c:v>
                </c:pt>
                <c:pt idx="282">
                  <c:v>112.46169585364954</c:v>
                </c:pt>
                <c:pt idx="283">
                  <c:v>106.86216019615497</c:v>
                </c:pt>
                <c:pt idx="284">
                  <c:v>108.86768976286055</c:v>
                </c:pt>
                <c:pt idx="285">
                  <c:v>112.55154295630801</c:v>
                </c:pt>
                <c:pt idx="286">
                  <c:v>108.53879795476715</c:v>
                </c:pt>
                <c:pt idx="287">
                  <c:v>106.78431326450996</c:v>
                </c:pt>
                <c:pt idx="288">
                  <c:v>105.48734605481344</c:v>
                </c:pt>
                <c:pt idx="289">
                  <c:v>105.13132184384973</c:v>
                </c:pt>
                <c:pt idx="290">
                  <c:v>108.5966322961654</c:v>
                </c:pt>
                <c:pt idx="291">
                  <c:v>113.71225790601542</c:v>
                </c:pt>
                <c:pt idx="292">
                  <c:v>114.50279064524075</c:v>
                </c:pt>
                <c:pt idx="293">
                  <c:v>112.84945100782814</c:v>
                </c:pt>
                <c:pt idx="294">
                  <c:v>112.7114135161615</c:v>
                </c:pt>
                <c:pt idx="295">
                  <c:v>110.539728270327</c:v>
                </c:pt>
                <c:pt idx="296">
                  <c:v>108.80792096262947</c:v>
                </c:pt>
                <c:pt idx="297">
                  <c:v>103.6766712770099</c:v>
                </c:pt>
                <c:pt idx="298">
                  <c:v>99.570839906637516</c:v>
                </c:pt>
                <c:pt idx="299">
                  <c:v>96.246287647441847</c:v>
                </c:pt>
                <c:pt idx="300">
                  <c:v>96.479950790207525</c:v>
                </c:pt>
                <c:pt idx="301">
                  <c:v>91.397796580436719</c:v>
                </c:pt>
                <c:pt idx="302">
                  <c:v>83.843776235044146</c:v>
                </c:pt>
                <c:pt idx="303">
                  <c:v>86.316656346598677</c:v>
                </c:pt>
                <c:pt idx="304">
                  <c:v>86.814801061827907</c:v>
                </c:pt>
                <c:pt idx="305">
                  <c:v>85.417084287360879</c:v>
                </c:pt>
                <c:pt idx="306">
                  <c:v>82.795918715479047</c:v>
                </c:pt>
                <c:pt idx="307">
                  <c:v>76.010860801873889</c:v>
                </c:pt>
                <c:pt idx="308">
                  <c:v>68.464865454400254</c:v>
                </c:pt>
                <c:pt idx="309">
                  <c:v>68.892737467744368</c:v>
                </c:pt>
                <c:pt idx="310">
                  <c:v>71.40492366896072</c:v>
                </c:pt>
                <c:pt idx="311">
                  <c:v>70.409191911049021</c:v>
                </c:pt>
                <c:pt idx="312">
                  <c:v>67.902998123030343</c:v>
                </c:pt>
                <c:pt idx="313">
                  <c:v>69.44258556436553</c:v>
                </c:pt>
                <c:pt idx="314">
                  <c:v>74.274813675067165</c:v>
                </c:pt>
                <c:pt idx="315">
                  <c:v>77.604188997007384</c:v>
                </c:pt>
                <c:pt idx="316">
                  <c:v>78.126818864658972</c:v>
                </c:pt>
                <c:pt idx="317">
                  <c:v>80.808196262926074</c:v>
                </c:pt>
                <c:pt idx="318">
                  <c:v>85.309374625760796</c:v>
                </c:pt>
                <c:pt idx="319">
                  <c:v>87.35496654387552</c:v>
                </c:pt>
                <c:pt idx="320">
                  <c:v>85.7839005735472</c:v>
                </c:pt>
                <c:pt idx="321">
                  <c:v>87.593337466188189</c:v>
                </c:pt>
                <c:pt idx="322">
                  <c:v>83.302790654921452</c:v>
                </c:pt>
                <c:pt idx="323">
                  <c:v>83.058476150209131</c:v>
                </c:pt>
                <c:pt idx="324">
                  <c:v>87.352190073997434</c:v>
                </c:pt>
                <c:pt idx="325">
                  <c:v>89.909678187532421</c:v>
                </c:pt>
                <c:pt idx="326">
                  <c:v>89.439153034299494</c:v>
                </c:pt>
                <c:pt idx="327">
                  <c:v>89.703890339026614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4400"/>
        <c:axId val="125367536"/>
      </c:lineChart>
      <c:dateAx>
        <c:axId val="1253644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5367536"/>
        <c:crosses val="autoZero"/>
        <c:auto val="1"/>
        <c:lblOffset val="100"/>
        <c:baseTimeUnit val="months"/>
      </c:dateAx>
      <c:valAx>
        <c:axId val="12536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6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BASEFINAL!$B$1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BASEFINAL!$B$2:$B$113</c:f>
              <c:numCache>
                <c:formatCode>0.000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63.160151671661232</c:v>
                </c:pt>
                <c:pt idx="109">
                  <c:v>64.184036654267388</c:v>
                </c:pt>
                <c:pt idx="110" formatCode="#,###.000">
                  <c:v>64.201997176500001</c:v>
                </c:pt>
                <c:pt idx="111" formatCode="#,###.000">
                  <c:v>64.6207516459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4800"/>
        <c:axId val="172172448"/>
      </c:lineChart>
      <c:lineChart>
        <c:grouping val="standard"/>
        <c:varyColors val="0"/>
        <c:ser>
          <c:idx val="1"/>
          <c:order val="1"/>
          <c:tx>
            <c:strRef>
              <c:f>BASEFINAL!$H$1</c:f>
              <c:strCache>
                <c:ptCount val="1"/>
                <c:pt idx="0">
                  <c:v>NFA_Y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BASEFINAL!$H$2:$H$113</c:f>
              <c:numCache>
                <c:formatCode>_(* #,##0.00_);_(* \(#,##0.00\);_(* "-"??_);_(@_)</c:formatCode>
                <c:ptCount val="112"/>
                <c:pt idx="0">
                  <c:v>-6.4536927872979516E-2</c:v>
                </c:pt>
                <c:pt idx="1">
                  <c:v>-0.14443057678419052</c:v>
                </c:pt>
                <c:pt idx="2">
                  <c:v>2.3371733908301873E-2</c:v>
                </c:pt>
                <c:pt idx="3">
                  <c:v>-0.14351484173018408</c:v>
                </c:pt>
                <c:pt idx="4">
                  <c:v>-1.0267820717600792E-2</c:v>
                </c:pt>
                <c:pt idx="5">
                  <c:v>-6.5975389647486588E-2</c:v>
                </c:pt>
                <c:pt idx="6">
                  <c:v>-4.5624537327892935E-2</c:v>
                </c:pt>
                <c:pt idx="7">
                  <c:v>-0.23509847928773953</c:v>
                </c:pt>
                <c:pt idx="8">
                  <c:v>-0.12913744930576607</c:v>
                </c:pt>
                <c:pt idx="9">
                  <c:v>-0.19159471197925942</c:v>
                </c:pt>
                <c:pt idx="10">
                  <c:v>-0.18552025345662168</c:v>
                </c:pt>
                <c:pt idx="11">
                  <c:v>-0.28973922802304414</c:v>
                </c:pt>
                <c:pt idx="12">
                  <c:v>-0.22236685591458127</c:v>
                </c:pt>
                <c:pt idx="13">
                  <c:v>-0.1946991507178473</c:v>
                </c:pt>
                <c:pt idx="14">
                  <c:v>-0.13444042327870445</c:v>
                </c:pt>
                <c:pt idx="15">
                  <c:v>-0.11717660997242525</c:v>
                </c:pt>
                <c:pt idx="16">
                  <c:v>-0.11639677864470006</c:v>
                </c:pt>
                <c:pt idx="17">
                  <c:v>-0.16819861414906878</c:v>
                </c:pt>
                <c:pt idx="18">
                  <c:v>5.4099105102462649E-3</c:v>
                </c:pt>
                <c:pt idx="19">
                  <c:v>-7.8819887284811471E-2</c:v>
                </c:pt>
                <c:pt idx="20">
                  <c:v>-0.1439486554111637</c:v>
                </c:pt>
                <c:pt idx="21">
                  <c:v>-0.14531558135933575</c:v>
                </c:pt>
                <c:pt idx="22">
                  <c:v>-9.0277416599169075E-2</c:v>
                </c:pt>
                <c:pt idx="23">
                  <c:v>-0.11376319503562669</c:v>
                </c:pt>
                <c:pt idx="24">
                  <c:v>-5.7388735793895224E-2</c:v>
                </c:pt>
                <c:pt idx="25">
                  <c:v>-0.10817427296905432</c:v>
                </c:pt>
                <c:pt idx="26">
                  <c:v>-0.11988731843924953</c:v>
                </c:pt>
                <c:pt idx="27">
                  <c:v>-0.21696458136461438</c:v>
                </c:pt>
                <c:pt idx="28">
                  <c:v>-0.20351889577233276</c:v>
                </c:pt>
                <c:pt idx="29">
                  <c:v>-0.10674980398025473</c:v>
                </c:pt>
                <c:pt idx="30">
                  <c:v>-0.1486976315158493</c:v>
                </c:pt>
                <c:pt idx="31">
                  <c:v>-0.3672390270406703</c:v>
                </c:pt>
                <c:pt idx="32">
                  <c:v>-0.2731348629771333</c:v>
                </c:pt>
                <c:pt idx="33">
                  <c:v>-0.29651430896702341</c:v>
                </c:pt>
                <c:pt idx="34">
                  <c:v>-0.16400969128890161</c:v>
                </c:pt>
                <c:pt idx="35">
                  <c:v>-0.27400853468395409</c:v>
                </c:pt>
                <c:pt idx="36">
                  <c:v>-0.26991404719461071</c:v>
                </c:pt>
                <c:pt idx="37">
                  <c:v>-0.10457412952635281</c:v>
                </c:pt>
                <c:pt idx="38">
                  <c:v>-0.11513464337511187</c:v>
                </c:pt>
                <c:pt idx="39">
                  <c:v>-0.2893425220082888</c:v>
                </c:pt>
                <c:pt idx="40">
                  <c:v>-0.22854421267475927</c:v>
                </c:pt>
                <c:pt idx="41">
                  <c:v>-0.18043223154194057</c:v>
                </c:pt>
                <c:pt idx="42">
                  <c:v>-3.5889198347595956E-2</c:v>
                </c:pt>
                <c:pt idx="43">
                  <c:v>-9.4608407602035996E-2</c:v>
                </c:pt>
                <c:pt idx="44">
                  <c:v>-0.1173278414485749</c:v>
                </c:pt>
                <c:pt idx="45">
                  <c:v>-8.9554937374889093E-2</c:v>
                </c:pt>
                <c:pt idx="46">
                  <c:v>-5.0411132127665348E-2</c:v>
                </c:pt>
                <c:pt idx="47">
                  <c:v>-0.16064307883492379</c:v>
                </c:pt>
                <c:pt idx="48">
                  <c:v>-0.20513749643587134</c:v>
                </c:pt>
                <c:pt idx="49">
                  <c:v>-0.16792888491798194</c:v>
                </c:pt>
                <c:pt idx="50">
                  <c:v>-0.2817965079823867</c:v>
                </c:pt>
                <c:pt idx="51">
                  <c:v>-8.3426200568577608E-2</c:v>
                </c:pt>
                <c:pt idx="52">
                  <c:v>-1.9352798932124483E-2</c:v>
                </c:pt>
                <c:pt idx="53">
                  <c:v>-2.437942561775245E-2</c:v>
                </c:pt>
                <c:pt idx="54">
                  <c:v>0.12874948918108076</c:v>
                </c:pt>
                <c:pt idx="55">
                  <c:v>-8.6765920722956108E-2</c:v>
                </c:pt>
                <c:pt idx="56">
                  <c:v>-4.9821356090344167E-2</c:v>
                </c:pt>
                <c:pt idx="57">
                  <c:v>-1.0514428552632526E-2</c:v>
                </c:pt>
                <c:pt idx="58">
                  <c:v>0.14796592051435986</c:v>
                </c:pt>
                <c:pt idx="59">
                  <c:v>-5.9249236620856745E-2</c:v>
                </c:pt>
                <c:pt idx="60">
                  <c:v>5.2720817259595938E-2</c:v>
                </c:pt>
                <c:pt idx="61">
                  <c:v>0.13271826109823229</c:v>
                </c:pt>
                <c:pt idx="62">
                  <c:v>0.20237986669777763</c:v>
                </c:pt>
                <c:pt idx="63">
                  <c:v>3.8824129858277705E-2</c:v>
                </c:pt>
                <c:pt idx="64">
                  <c:v>0.31487319406984143</c:v>
                </c:pt>
                <c:pt idx="65">
                  <c:v>0.36089764514493222</c:v>
                </c:pt>
                <c:pt idx="66">
                  <c:v>1.0623843523547751</c:v>
                </c:pt>
                <c:pt idx="67">
                  <c:v>0.28701090302446031</c:v>
                </c:pt>
                <c:pt idx="68">
                  <c:v>0.97671078198265071</c:v>
                </c:pt>
                <c:pt idx="69">
                  <c:v>0.27625059287407272</c:v>
                </c:pt>
                <c:pt idx="70">
                  <c:v>0.43281010723561347</c:v>
                </c:pt>
                <c:pt idx="71">
                  <c:v>0.27781152724489377</c:v>
                </c:pt>
                <c:pt idx="72">
                  <c:v>0.54321418173149627</c:v>
                </c:pt>
                <c:pt idx="73">
                  <c:v>0.51326847521189312</c:v>
                </c:pt>
                <c:pt idx="74">
                  <c:v>0.39346740311470152</c:v>
                </c:pt>
                <c:pt idx="75">
                  <c:v>0.24062577232093979</c:v>
                </c:pt>
                <c:pt idx="76">
                  <c:v>0.10236390506346796</c:v>
                </c:pt>
                <c:pt idx="77">
                  <c:v>0.19697443279250393</c:v>
                </c:pt>
                <c:pt idx="78">
                  <c:v>0.12269576498459926</c:v>
                </c:pt>
                <c:pt idx="79">
                  <c:v>1.2008521088588287E-2</c:v>
                </c:pt>
                <c:pt idx="80">
                  <c:v>-2.3233496648126118E-2</c:v>
                </c:pt>
                <c:pt idx="81">
                  <c:v>4.371373730167305E-2</c:v>
                </c:pt>
                <c:pt idx="82">
                  <c:v>0.17069446936330057</c:v>
                </c:pt>
                <c:pt idx="83">
                  <c:v>-2.2148885635099768E-2</c:v>
                </c:pt>
                <c:pt idx="84">
                  <c:v>8.3768622936385373E-2</c:v>
                </c:pt>
                <c:pt idx="85">
                  <c:v>0.20108093064918728</c:v>
                </c:pt>
                <c:pt idx="86">
                  <c:v>-0.16096520882400747</c:v>
                </c:pt>
                <c:pt idx="87">
                  <c:v>8.2713678699356794E-2</c:v>
                </c:pt>
                <c:pt idx="88">
                  <c:v>9.8093859113786527E-2</c:v>
                </c:pt>
                <c:pt idx="89">
                  <c:v>0.20809523361124463</c:v>
                </c:pt>
                <c:pt idx="90">
                  <c:v>0.52868506479198429</c:v>
                </c:pt>
                <c:pt idx="91">
                  <c:v>0.24796156416063869</c:v>
                </c:pt>
                <c:pt idx="92">
                  <c:v>0.19497820547465389</c:v>
                </c:pt>
                <c:pt idx="93">
                  <c:v>3.1866319334270518E-2</c:v>
                </c:pt>
                <c:pt idx="94">
                  <c:v>0.10211269588062466</c:v>
                </c:pt>
                <c:pt idx="95">
                  <c:v>-0.24513128765362227</c:v>
                </c:pt>
                <c:pt idx="96">
                  <c:v>0.12435481206707445</c:v>
                </c:pt>
                <c:pt idx="97">
                  <c:v>0.23389655099431039</c:v>
                </c:pt>
                <c:pt idx="98">
                  <c:v>0.28072030123011937</c:v>
                </c:pt>
                <c:pt idx="99">
                  <c:v>-0.20855071740337072</c:v>
                </c:pt>
                <c:pt idx="100">
                  <c:v>-0.3110497160757934</c:v>
                </c:pt>
                <c:pt idx="101">
                  <c:v>-0.22119839549842979</c:v>
                </c:pt>
                <c:pt idx="102">
                  <c:v>-0.18982134275269921</c:v>
                </c:pt>
                <c:pt idx="103">
                  <c:v>-0.6813571077047651</c:v>
                </c:pt>
                <c:pt idx="104">
                  <c:v>-0.3989921807600878</c:v>
                </c:pt>
                <c:pt idx="105">
                  <c:v>-0.36115280836279084</c:v>
                </c:pt>
                <c:pt idx="106">
                  <c:v>-0.2722134190833842</c:v>
                </c:pt>
                <c:pt idx="107">
                  <c:v>-0.18901544985989482</c:v>
                </c:pt>
                <c:pt idx="108">
                  <c:v>-0.44297800473633153</c:v>
                </c:pt>
                <c:pt idx="109">
                  <c:v>-0.27928881024150309</c:v>
                </c:pt>
                <c:pt idx="110">
                  <c:v>-0.33523945728550353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5192"/>
        <c:axId val="172175584"/>
      </c:lineChart>
      <c:dateAx>
        <c:axId val="172174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72448"/>
        <c:crosses val="autoZero"/>
        <c:auto val="1"/>
        <c:lblOffset val="100"/>
        <c:baseTimeUnit val="months"/>
      </c:dateAx>
      <c:valAx>
        <c:axId val="1721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74800"/>
        <c:crosses val="autoZero"/>
        <c:crossBetween val="between"/>
      </c:valAx>
      <c:valAx>
        <c:axId val="172175584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75192"/>
        <c:crosses val="max"/>
        <c:crossBetween val="between"/>
      </c:valAx>
      <c:dateAx>
        <c:axId val="1721751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21755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BASEFINAL!$B$1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BASEFINAL!$B$2:$B$113</c:f>
              <c:numCache>
                <c:formatCode>0.000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63.160151671661232</c:v>
                </c:pt>
                <c:pt idx="109">
                  <c:v>64.184036654267388</c:v>
                </c:pt>
                <c:pt idx="110" formatCode="#,###.000">
                  <c:v>64.201997176500001</c:v>
                </c:pt>
                <c:pt idx="111" formatCode="#,###.000">
                  <c:v>64.6207516459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9704"/>
        <c:axId val="172168528"/>
      </c:lineChart>
      <c:lineChart>
        <c:grouping val="standard"/>
        <c:varyColors val="0"/>
        <c:ser>
          <c:idx val="1"/>
          <c:order val="1"/>
          <c:tx>
            <c:strRef>
              <c:f>BASEFINAL!$I$1</c:f>
              <c:strCache>
                <c:ptCount val="1"/>
                <c:pt idx="0">
                  <c:v>CC_Y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BASEFINAL!$I$2:$I$113</c:f>
              <c:numCache>
                <c:formatCode>0.00</c:formatCode>
                <c:ptCount val="112"/>
                <c:pt idx="0">
                  <c:v>-1.449438969560388E-2</c:v>
                </c:pt>
                <c:pt idx="1">
                  <c:v>-1.5333407368389951E-2</c:v>
                </c:pt>
                <c:pt idx="2">
                  <c:v>-6.5325702003465567E-3</c:v>
                </c:pt>
                <c:pt idx="3">
                  <c:v>-1.5267786971822173E-2</c:v>
                </c:pt>
                <c:pt idx="4">
                  <c:v>-3.9153778094875042E-3</c:v>
                </c:pt>
                <c:pt idx="5">
                  <c:v>-1.806550238218068E-2</c:v>
                </c:pt>
                <c:pt idx="6">
                  <c:v>-1.0314309296735208E-2</c:v>
                </c:pt>
                <c:pt idx="7">
                  <c:v>-3.068090716698392E-2</c:v>
                </c:pt>
                <c:pt idx="8">
                  <c:v>-2.8795317717998734E-2</c:v>
                </c:pt>
                <c:pt idx="9">
                  <c:v>-3.6188546046087372E-2</c:v>
                </c:pt>
                <c:pt idx="10">
                  <c:v>-3.1627467338696313E-2</c:v>
                </c:pt>
                <c:pt idx="11">
                  <c:v>-3.2195629367103802E-2</c:v>
                </c:pt>
                <c:pt idx="12">
                  <c:v>-3.2626931165021904E-2</c:v>
                </c:pt>
                <c:pt idx="13">
                  <c:v>-3.1359631063163966E-2</c:v>
                </c:pt>
                <c:pt idx="14">
                  <c:v>-2.1201684511030338E-2</c:v>
                </c:pt>
                <c:pt idx="15">
                  <c:v>-3.2235575597171953E-2</c:v>
                </c:pt>
                <c:pt idx="16">
                  <c:v>-2.1042447638379798E-3</c:v>
                </c:pt>
                <c:pt idx="17">
                  <c:v>-7.7309040730851163E-3</c:v>
                </c:pt>
                <c:pt idx="18">
                  <c:v>2.3877900035494176E-3</c:v>
                </c:pt>
                <c:pt idx="19">
                  <c:v>-1.2400785514307816E-2</c:v>
                </c:pt>
                <c:pt idx="20">
                  <c:v>-2.5852419938712953E-2</c:v>
                </c:pt>
                <c:pt idx="21">
                  <c:v>-2.0176551010467669E-2</c:v>
                </c:pt>
                <c:pt idx="22">
                  <c:v>-8.7503223940380865E-3</c:v>
                </c:pt>
                <c:pt idx="23">
                  <c:v>-1.0124215863985086E-2</c:v>
                </c:pt>
                <c:pt idx="24">
                  <c:v>-1.2446587414479033E-2</c:v>
                </c:pt>
                <c:pt idx="25">
                  <c:v>-2.0560965125807809E-2</c:v>
                </c:pt>
                <c:pt idx="26">
                  <c:v>-1.4349002203253216E-2</c:v>
                </c:pt>
                <c:pt idx="27">
                  <c:v>-2.904437095698198E-2</c:v>
                </c:pt>
                <c:pt idx="28">
                  <c:v>-3.3805158219978447E-2</c:v>
                </c:pt>
                <c:pt idx="29">
                  <c:v>-1.7217419086163737E-2</c:v>
                </c:pt>
                <c:pt idx="30">
                  <c:v>-2.1253620365835318E-2</c:v>
                </c:pt>
                <c:pt idx="31">
                  <c:v>-3.5586590416702313E-2</c:v>
                </c:pt>
                <c:pt idx="32">
                  <c:v>-3.7166396327011783E-2</c:v>
                </c:pt>
                <c:pt idx="33">
                  <c:v>-3.7309433707911836E-2</c:v>
                </c:pt>
                <c:pt idx="34">
                  <c:v>-2.4019824460028268E-2</c:v>
                </c:pt>
                <c:pt idx="35">
                  <c:v>-2.4357028965960505E-2</c:v>
                </c:pt>
                <c:pt idx="36">
                  <c:v>-3.7845454023899425E-2</c:v>
                </c:pt>
                <c:pt idx="37">
                  <c:v>-1.0547762720086883E-2</c:v>
                </c:pt>
                <c:pt idx="38">
                  <c:v>-1.3776828377295713E-2</c:v>
                </c:pt>
                <c:pt idx="39">
                  <c:v>-2.828327094081522E-2</c:v>
                </c:pt>
                <c:pt idx="40">
                  <c:v>-3.5715087789012251E-2</c:v>
                </c:pt>
                <c:pt idx="41">
                  <c:v>-2.2753903254758932E-2</c:v>
                </c:pt>
                <c:pt idx="42">
                  <c:v>-1.1572222891855265E-2</c:v>
                </c:pt>
                <c:pt idx="43">
                  <c:v>-1.0684185145493153E-2</c:v>
                </c:pt>
                <c:pt idx="44">
                  <c:v>-1.568540014465257E-2</c:v>
                </c:pt>
                <c:pt idx="45">
                  <c:v>-1.5686320516498826E-2</c:v>
                </c:pt>
                <c:pt idx="46">
                  <c:v>-5.9632486456130257E-3</c:v>
                </c:pt>
                <c:pt idx="47">
                  <c:v>-1.0924926463032099E-2</c:v>
                </c:pt>
                <c:pt idx="48">
                  <c:v>-1.767156737357296E-2</c:v>
                </c:pt>
                <c:pt idx="49">
                  <c:v>-1.7161319711229986E-2</c:v>
                </c:pt>
                <c:pt idx="50">
                  <c:v>-1.5516330890323841E-2</c:v>
                </c:pt>
                <c:pt idx="51">
                  <c:v>-1.0313062052633709E-2</c:v>
                </c:pt>
                <c:pt idx="52">
                  <c:v>-9.8535991244470961E-3</c:v>
                </c:pt>
                <c:pt idx="53">
                  <c:v>-2.7566097927517112E-3</c:v>
                </c:pt>
                <c:pt idx="54">
                  <c:v>1.1062826960185256E-2</c:v>
                </c:pt>
                <c:pt idx="55">
                  <c:v>1.334491008166507E-2</c:v>
                </c:pt>
                <c:pt idx="56">
                  <c:v>9.8755236546035612E-3</c:v>
                </c:pt>
                <c:pt idx="57">
                  <c:v>1.5097480864385181E-2</c:v>
                </c:pt>
                <c:pt idx="58">
                  <c:v>2.5331503421909995E-2</c:v>
                </c:pt>
                <c:pt idx="59">
                  <c:v>3.7306394465324369E-3</c:v>
                </c:pt>
                <c:pt idx="60">
                  <c:v>1.7896641855385954E-2</c:v>
                </c:pt>
                <c:pt idx="61">
                  <c:v>2.1100978141960238E-2</c:v>
                </c:pt>
                <c:pt idx="62">
                  <c:v>2.7963426041327139E-2</c:v>
                </c:pt>
                <c:pt idx="63">
                  <c:v>2.8281455855793499E-2</c:v>
                </c:pt>
                <c:pt idx="64">
                  <c:v>2.9657070572846122E-2</c:v>
                </c:pt>
                <c:pt idx="65">
                  <c:v>3.6597887142295088E-2</c:v>
                </c:pt>
                <c:pt idx="66">
                  <c:v>7.1135685489638278E-2</c:v>
                </c:pt>
                <c:pt idx="67">
                  <c:v>5.4645113300815167E-2</c:v>
                </c:pt>
                <c:pt idx="68">
                  <c:v>4.4916193084391223E-2</c:v>
                </c:pt>
                <c:pt idx="69">
                  <c:v>4.6724688532707379E-2</c:v>
                </c:pt>
                <c:pt idx="70">
                  <c:v>6.3596849270623063E-2</c:v>
                </c:pt>
                <c:pt idx="71">
                  <c:v>6.6621465458502435E-2</c:v>
                </c:pt>
                <c:pt idx="72">
                  <c:v>8.0907090146530844E-2</c:v>
                </c:pt>
                <c:pt idx="73">
                  <c:v>6.1336712922375164E-2</c:v>
                </c:pt>
                <c:pt idx="74">
                  <c:v>7.2216237471549066E-2</c:v>
                </c:pt>
                <c:pt idx="75">
                  <c:v>5.0858534800749526E-2</c:v>
                </c:pt>
                <c:pt idx="76">
                  <c:v>2.540375679557242E-2</c:v>
                </c:pt>
                <c:pt idx="77">
                  <c:v>3.4832002835858106E-2</c:v>
                </c:pt>
                <c:pt idx="78">
                  <c:v>3.7098005444928479E-2</c:v>
                </c:pt>
                <c:pt idx="79">
                  <c:v>6.8978064387852124E-3</c:v>
                </c:pt>
                <c:pt idx="80">
                  <c:v>2.9048769272409191E-2</c:v>
                </c:pt>
                <c:pt idx="81">
                  <c:v>3.0068393964974804E-2</c:v>
                </c:pt>
                <c:pt idx="82">
                  <c:v>3.5485739955210829E-2</c:v>
                </c:pt>
                <c:pt idx="83">
                  <c:v>1.3457560705434427E-2</c:v>
                </c:pt>
                <c:pt idx="84">
                  <c:v>1.8629790266313256E-2</c:v>
                </c:pt>
                <c:pt idx="85">
                  <c:v>3.8308079088379299E-2</c:v>
                </c:pt>
                <c:pt idx="86">
                  <c:v>1.289669269793311E-2</c:v>
                </c:pt>
                <c:pt idx="87">
                  <c:v>-6.1089630636200236E-3</c:v>
                </c:pt>
                <c:pt idx="88">
                  <c:v>4.1868254968212603E-3</c:v>
                </c:pt>
                <c:pt idx="89">
                  <c:v>6.1170589674085181E-2</c:v>
                </c:pt>
                <c:pt idx="90">
                  <c:v>8.3965495569226306E-2</c:v>
                </c:pt>
                <c:pt idx="91">
                  <c:v>6.3265298355637406E-2</c:v>
                </c:pt>
                <c:pt idx="92">
                  <c:v>6.398621688066837E-2</c:v>
                </c:pt>
                <c:pt idx="93">
                  <c:v>3.1283759020994083E-2</c:v>
                </c:pt>
                <c:pt idx="94">
                  <c:v>3.5041160103551232E-2</c:v>
                </c:pt>
                <c:pt idx="95">
                  <c:v>-1.4535246973193756E-2</c:v>
                </c:pt>
                <c:pt idx="96">
                  <c:v>3.4555866067815466E-2</c:v>
                </c:pt>
                <c:pt idx="97">
                  <c:v>5.6738241817685248E-2</c:v>
                </c:pt>
                <c:pt idx="98">
                  <c:v>6.6328285666366026E-3</c:v>
                </c:pt>
                <c:pt idx="99">
                  <c:v>-3.7061019311282299E-2</c:v>
                </c:pt>
                <c:pt idx="100">
                  <c:v>-5.1223818250284756E-2</c:v>
                </c:pt>
                <c:pt idx="101">
                  <c:v>-2.2532930293650263E-2</c:v>
                </c:pt>
                <c:pt idx="102">
                  <c:v>-3.9991846427851634E-2</c:v>
                </c:pt>
                <c:pt idx="103">
                  <c:v>-6.7757709047330181E-2</c:v>
                </c:pt>
                <c:pt idx="104">
                  <c:v>-5.3291712642172168E-2</c:v>
                </c:pt>
                <c:pt idx="105">
                  <c:v>-3.8560385751323069E-2</c:v>
                </c:pt>
                <c:pt idx="106">
                  <c:v>-2.5474611393587237E-2</c:v>
                </c:pt>
                <c:pt idx="107">
                  <c:v>-5.7123802286489299E-2</c:v>
                </c:pt>
                <c:pt idx="108">
                  <c:v>-6.7092033331253825E-2</c:v>
                </c:pt>
                <c:pt idx="109">
                  <c:v>-3.8087777154434767E-2</c:v>
                </c:pt>
                <c:pt idx="110">
                  <c:v>-4.3966190608111327E-2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0488"/>
        <c:axId val="172172840"/>
      </c:lineChart>
      <c:dateAx>
        <c:axId val="172169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68528"/>
        <c:crosses val="autoZero"/>
        <c:auto val="1"/>
        <c:lblOffset val="100"/>
        <c:baseTimeUnit val="months"/>
      </c:dateAx>
      <c:valAx>
        <c:axId val="172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69704"/>
        <c:crosses val="autoZero"/>
        <c:crossBetween val="between"/>
      </c:valAx>
      <c:valAx>
        <c:axId val="1721728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70488"/>
        <c:crosses val="max"/>
        <c:crossBetween val="between"/>
      </c:valAx>
      <c:dateAx>
        <c:axId val="172170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217284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BASEFINAL!$B$1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BASEFINAL!$B$2:$B$113</c:f>
              <c:numCache>
                <c:formatCode>0.000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63.160151671661232</c:v>
                </c:pt>
                <c:pt idx="109">
                  <c:v>64.184036654267388</c:v>
                </c:pt>
                <c:pt idx="110" formatCode="#,###.000">
                  <c:v>64.201997176500001</c:v>
                </c:pt>
                <c:pt idx="111" formatCode="#,###.000">
                  <c:v>64.6207516459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0880"/>
        <c:axId val="172170096"/>
      </c:lineChart>
      <c:lineChart>
        <c:grouping val="standard"/>
        <c:varyColors val="0"/>
        <c:ser>
          <c:idx val="1"/>
          <c:order val="1"/>
          <c:tx>
            <c:strRef>
              <c:f>BASEFINAL!$J$1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BASEFINAL!$J$2:$J$113</c:f>
              <c:numCache>
                <c:formatCode>0.00</c:formatCode>
                <c:ptCount val="112"/>
                <c:pt idx="0">
                  <c:v>95.387017321087313</c:v>
                </c:pt>
                <c:pt idx="1">
                  <c:v>94.916486181480153</c:v>
                </c:pt>
                <c:pt idx="2">
                  <c:v>92.820040826927936</c:v>
                </c:pt>
                <c:pt idx="3">
                  <c:v>88.594861050529389</c:v>
                </c:pt>
                <c:pt idx="4">
                  <c:v>85.809803898055662</c:v>
                </c:pt>
                <c:pt idx="5">
                  <c:v>82.234762025632406</c:v>
                </c:pt>
                <c:pt idx="6">
                  <c:v>79.37072714886628</c:v>
                </c:pt>
                <c:pt idx="7">
                  <c:v>76.538223100481616</c:v>
                </c:pt>
                <c:pt idx="8">
                  <c:v>74.991476133150101</c:v>
                </c:pt>
                <c:pt idx="9">
                  <c:v>72.194613132325543</c:v>
                </c:pt>
                <c:pt idx="10">
                  <c:v>69.585940884535319</c:v>
                </c:pt>
                <c:pt idx="11">
                  <c:v>66.950303689994399</c:v>
                </c:pt>
                <c:pt idx="12">
                  <c:v>64.042107914397036</c:v>
                </c:pt>
                <c:pt idx="13">
                  <c:v>62.583524216110767</c:v>
                </c:pt>
                <c:pt idx="14">
                  <c:v>61.581925484348453</c:v>
                </c:pt>
                <c:pt idx="15">
                  <c:v>61.733962769094632</c:v>
                </c:pt>
                <c:pt idx="16">
                  <c:v>62.883825906079238</c:v>
                </c:pt>
                <c:pt idx="17">
                  <c:v>64.152764222338817</c:v>
                </c:pt>
                <c:pt idx="18">
                  <c:v>64.470193703192265</c:v>
                </c:pt>
                <c:pt idx="19">
                  <c:v>64.353226217739319</c:v>
                </c:pt>
                <c:pt idx="20">
                  <c:v>64.668471530806499</c:v>
                </c:pt>
                <c:pt idx="21">
                  <c:v>64.474137497568279</c:v>
                </c:pt>
                <c:pt idx="22">
                  <c:v>63.923043060745663</c:v>
                </c:pt>
                <c:pt idx="23">
                  <c:v>63.3494838316185</c:v>
                </c:pt>
                <c:pt idx="24">
                  <c:v>63.094957913841611</c:v>
                </c:pt>
                <c:pt idx="25">
                  <c:v>62.80340765642454</c:v>
                </c:pt>
                <c:pt idx="26">
                  <c:v>62.491263695196423</c:v>
                </c:pt>
                <c:pt idx="27">
                  <c:v>62.45239946009422</c:v>
                </c:pt>
                <c:pt idx="28">
                  <c:v>63.239543285324586</c:v>
                </c:pt>
                <c:pt idx="29">
                  <c:v>62.799520721422056</c:v>
                </c:pt>
                <c:pt idx="30">
                  <c:v>62.986943281443217</c:v>
                </c:pt>
                <c:pt idx="31">
                  <c:v>61.683000498979403</c:v>
                </c:pt>
                <c:pt idx="32">
                  <c:v>60.683215334534758</c:v>
                </c:pt>
                <c:pt idx="33">
                  <c:v>59.73352418236162</c:v>
                </c:pt>
                <c:pt idx="34">
                  <c:v>59.734853006524446</c:v>
                </c:pt>
                <c:pt idx="35">
                  <c:v>56.631817334429158</c:v>
                </c:pt>
                <c:pt idx="36">
                  <c:v>56.241807173175815</c:v>
                </c:pt>
                <c:pt idx="37">
                  <c:v>55.652226334575296</c:v>
                </c:pt>
                <c:pt idx="38">
                  <c:v>57.072827791267486</c:v>
                </c:pt>
                <c:pt idx="39">
                  <c:v>56.270329267071759</c:v>
                </c:pt>
                <c:pt idx="40">
                  <c:v>58.680137855848535</c:v>
                </c:pt>
                <c:pt idx="41">
                  <c:v>58.588980833219892</c:v>
                </c:pt>
                <c:pt idx="42">
                  <c:v>57.821119721632385</c:v>
                </c:pt>
                <c:pt idx="43">
                  <c:v>57.094571291256557</c:v>
                </c:pt>
                <c:pt idx="44">
                  <c:v>57.392129925851421</c:v>
                </c:pt>
                <c:pt idx="45">
                  <c:v>55.623993193979629</c:v>
                </c:pt>
                <c:pt idx="46">
                  <c:v>55.441668692185651</c:v>
                </c:pt>
                <c:pt idx="47">
                  <c:v>53.988298264333068</c:v>
                </c:pt>
                <c:pt idx="48">
                  <c:v>53.999612255422278</c:v>
                </c:pt>
                <c:pt idx="49">
                  <c:v>55.621610725529223</c:v>
                </c:pt>
                <c:pt idx="50">
                  <c:v>56.628404043226787</c:v>
                </c:pt>
                <c:pt idx="51">
                  <c:v>57.226268977212477</c:v>
                </c:pt>
                <c:pt idx="52">
                  <c:v>57.756356447872072</c:v>
                </c:pt>
                <c:pt idx="53">
                  <c:v>58.973221232329152</c:v>
                </c:pt>
                <c:pt idx="54">
                  <c:v>59.550925424765502</c:v>
                </c:pt>
                <c:pt idx="55">
                  <c:v>60.997210028006876</c:v>
                </c:pt>
                <c:pt idx="56">
                  <c:v>71.576948802610175</c:v>
                </c:pt>
                <c:pt idx="57">
                  <c:v>71.333642459163968</c:v>
                </c:pt>
                <c:pt idx="58">
                  <c:v>68.482972282963175</c:v>
                </c:pt>
                <c:pt idx="59">
                  <c:v>63.728209110228185</c:v>
                </c:pt>
                <c:pt idx="60">
                  <c:v>64.872601185378514</c:v>
                </c:pt>
                <c:pt idx="61">
                  <c:v>65.79825111324115</c:v>
                </c:pt>
                <c:pt idx="62">
                  <c:v>67.539248503313758</c:v>
                </c:pt>
                <c:pt idx="63">
                  <c:v>68.153417691844837</c:v>
                </c:pt>
                <c:pt idx="64">
                  <c:v>68.445444517738935</c:v>
                </c:pt>
                <c:pt idx="65">
                  <c:v>74.064901259299063</c:v>
                </c:pt>
                <c:pt idx="66">
                  <c:v>77.454487107188967</c:v>
                </c:pt>
                <c:pt idx="67">
                  <c:v>80.037042748706497</c:v>
                </c:pt>
                <c:pt idx="68">
                  <c:v>84.113116728807029</c:v>
                </c:pt>
                <c:pt idx="69">
                  <c:v>79.508111540866153</c:v>
                </c:pt>
                <c:pt idx="70">
                  <c:v>87.220526631443491</c:v>
                </c:pt>
                <c:pt idx="71">
                  <c:v>83.55094126742496</c:v>
                </c:pt>
                <c:pt idx="72">
                  <c:v>86.115971143377365</c:v>
                </c:pt>
                <c:pt idx="73">
                  <c:v>80.842192321063806</c:v>
                </c:pt>
                <c:pt idx="74">
                  <c:v>86.904382576421639</c:v>
                </c:pt>
                <c:pt idx="75">
                  <c:v>98.634729236341201</c:v>
                </c:pt>
                <c:pt idx="76">
                  <c:v>88.559851349826673</c:v>
                </c:pt>
                <c:pt idx="77">
                  <c:v>85.36700114995574</c:v>
                </c:pt>
                <c:pt idx="78">
                  <c:v>83.375474180957411</c:v>
                </c:pt>
                <c:pt idx="79">
                  <c:v>81.773643072993124</c:v>
                </c:pt>
                <c:pt idx="80">
                  <c:v>86.031181952679859</c:v>
                </c:pt>
                <c:pt idx="81">
                  <c:v>88.437180469898095</c:v>
                </c:pt>
                <c:pt idx="82">
                  <c:v>90.18630997983928</c:v>
                </c:pt>
                <c:pt idx="83">
                  <c:v>91.335840789341916</c:v>
                </c:pt>
                <c:pt idx="84">
                  <c:v>94.067247714124306</c:v>
                </c:pt>
                <c:pt idx="85">
                  <c:v>99.556357246249348</c:v>
                </c:pt>
                <c:pt idx="86">
                  <c:v>112.577282290018</c:v>
                </c:pt>
                <c:pt idx="87">
                  <c:v>114.03767000199099</c:v>
                </c:pt>
                <c:pt idx="88">
                  <c:v>102.17041047417328</c:v>
                </c:pt>
                <c:pt idx="89">
                  <c:v>101.19886522907116</c:v>
                </c:pt>
                <c:pt idx="90">
                  <c:v>99.237757572194226</c:v>
                </c:pt>
                <c:pt idx="91">
                  <c:v>97.612487944951681</c:v>
                </c:pt>
                <c:pt idx="92">
                  <c:v>93.610996065829411</c:v>
                </c:pt>
                <c:pt idx="93">
                  <c:v>90.337058133437409</c:v>
                </c:pt>
                <c:pt idx="94">
                  <c:v>86.325435349117001</c:v>
                </c:pt>
                <c:pt idx="95">
                  <c:v>87.29006090221732</c:v>
                </c:pt>
                <c:pt idx="96">
                  <c:v>88.101019621261102</c:v>
                </c:pt>
                <c:pt idx="97">
                  <c:v>86.748310044315176</c:v>
                </c:pt>
                <c:pt idx="98">
                  <c:v>84.483230031929125</c:v>
                </c:pt>
                <c:pt idx="99">
                  <c:v>79.560031118240559</c:v>
                </c:pt>
                <c:pt idx="100">
                  <c:v>72.242093647765998</c:v>
                </c:pt>
                <c:pt idx="101">
                  <c:v>65.577138307991859</c:v>
                </c:pt>
                <c:pt idx="102">
                  <c:v>60.225246302937038</c:v>
                </c:pt>
                <c:pt idx="103">
                  <c:v>55.873027393112338</c:v>
                </c:pt>
                <c:pt idx="104">
                  <c:v>50.240623920290219</c:v>
                </c:pt>
                <c:pt idx="105">
                  <c:v>48.001426981040019</c:v>
                </c:pt>
                <c:pt idx="106">
                  <c:v>50.477544761616478</c:v>
                </c:pt>
                <c:pt idx="107">
                  <c:v>53.624531278974771</c:v>
                </c:pt>
                <c:pt idx="108">
                  <c:v>55.832560196021028</c:v>
                </c:pt>
                <c:pt idx="109">
                  <c:v>57.898149528936337</c:v>
                </c:pt>
                <c:pt idx="110">
                  <c:v>59.606770973954546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3232"/>
        <c:axId val="172171272"/>
      </c:lineChart>
      <c:dateAx>
        <c:axId val="172170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70096"/>
        <c:crosses val="autoZero"/>
        <c:auto val="1"/>
        <c:lblOffset val="100"/>
        <c:baseTimeUnit val="months"/>
      </c:dateAx>
      <c:valAx>
        <c:axId val="172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70880"/>
        <c:crosses val="autoZero"/>
        <c:crossBetween val="between"/>
      </c:valAx>
      <c:valAx>
        <c:axId val="1721712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73232"/>
        <c:crosses val="max"/>
        <c:crossBetween val="between"/>
      </c:valAx>
      <c:dateAx>
        <c:axId val="17217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2171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TCR!$A$2:$A$329</c:f>
              <c:numCache>
                <c:formatCode>mmm\-yy</c:formatCode>
                <c:ptCount val="32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</c:numCache>
            </c:numRef>
          </c:cat>
          <c:val>
            <c:numRef>
              <c:f>TCR!$AC$2:$AC$329</c:f>
              <c:numCache>
                <c:formatCode>General</c:formatCode>
                <c:ptCount val="328"/>
                <c:pt idx="0">
                  <c:v>85.444222016408489</c:v>
                </c:pt>
                <c:pt idx="1">
                  <c:v>85.318065844854985</c:v>
                </c:pt>
                <c:pt idx="2">
                  <c:v>90.47485095659232</c:v>
                </c:pt>
                <c:pt idx="3">
                  <c:v>90.877415520005144</c:v>
                </c:pt>
                <c:pt idx="4">
                  <c:v>92.414734379328024</c:v>
                </c:pt>
                <c:pt idx="5">
                  <c:v>92.587188061638528</c:v>
                </c:pt>
                <c:pt idx="6">
                  <c:v>93.80794897584218</c:v>
                </c:pt>
                <c:pt idx="7">
                  <c:v>94.35475450363829</c:v>
                </c:pt>
                <c:pt idx="8">
                  <c:v>97.020386187379344</c:v>
                </c:pt>
                <c:pt idx="9">
                  <c:v>97.096685679969795</c:v>
                </c:pt>
                <c:pt idx="10">
                  <c:v>96.040493631014357</c:v>
                </c:pt>
                <c:pt idx="11">
                  <c:v>95.056426594391354</c:v>
                </c:pt>
                <c:pt idx="12">
                  <c:v>90.870862929227684</c:v>
                </c:pt>
                <c:pt idx="13">
                  <c:v>91.298601937121077</c:v>
                </c:pt>
                <c:pt idx="14">
                  <c:v>90.326924643652561</c:v>
                </c:pt>
                <c:pt idx="15">
                  <c:v>89.938052704021004</c:v>
                </c:pt>
                <c:pt idx="16">
                  <c:v>89.606618509725919</c:v>
                </c:pt>
                <c:pt idx="17">
                  <c:v>88.878660568752267</c:v>
                </c:pt>
                <c:pt idx="18">
                  <c:v>90.48825884481532</c:v>
                </c:pt>
                <c:pt idx="19">
                  <c:v>91.156913567616542</c:v>
                </c:pt>
                <c:pt idx="20">
                  <c:v>93.206861278949461</c:v>
                </c:pt>
                <c:pt idx="21">
                  <c:v>91.865227070018065</c:v>
                </c:pt>
                <c:pt idx="22">
                  <c:v>92.39322876093027</c:v>
                </c:pt>
                <c:pt idx="23">
                  <c:v>93.531085407182033</c:v>
                </c:pt>
                <c:pt idx="24">
                  <c:v>91.819256426216157</c:v>
                </c:pt>
                <c:pt idx="25">
                  <c:v>90.716370565567033</c:v>
                </c:pt>
                <c:pt idx="26">
                  <c:v>90.666895780592924</c:v>
                </c:pt>
                <c:pt idx="27">
                  <c:v>90.990673663454629</c:v>
                </c:pt>
                <c:pt idx="28">
                  <c:v>92.524384071301711</c:v>
                </c:pt>
                <c:pt idx="29">
                  <c:v>94.287723864289831</c:v>
                </c:pt>
                <c:pt idx="30">
                  <c:v>95.605954551212903</c:v>
                </c:pt>
                <c:pt idx="31">
                  <c:v>97.033952325335775</c:v>
                </c:pt>
                <c:pt idx="32">
                  <c:v>97.985813618799611</c:v>
                </c:pt>
                <c:pt idx="33">
                  <c:v>95.48804286086289</c:v>
                </c:pt>
                <c:pt idx="34">
                  <c:v>93.619233225303859</c:v>
                </c:pt>
                <c:pt idx="35">
                  <c:v>94.230902519047362</c:v>
                </c:pt>
                <c:pt idx="36">
                  <c:v>93.768745839277614</c:v>
                </c:pt>
                <c:pt idx="37">
                  <c:v>92.63517548430876</c:v>
                </c:pt>
                <c:pt idx="38">
                  <c:v>94.282156989823875</c:v>
                </c:pt>
                <c:pt idx="39">
                  <c:v>96.663020016817683</c:v>
                </c:pt>
                <c:pt idx="40">
                  <c:v>96.885902142585422</c:v>
                </c:pt>
                <c:pt idx="41">
                  <c:v>95.935581162233291</c:v>
                </c:pt>
                <c:pt idx="42">
                  <c:v>94.965852780646358</c:v>
                </c:pt>
                <c:pt idx="43">
                  <c:v>95.117097659180445</c:v>
                </c:pt>
                <c:pt idx="44">
                  <c:v>96.257023726400277</c:v>
                </c:pt>
                <c:pt idx="45">
                  <c:v>95.727276009341054</c:v>
                </c:pt>
                <c:pt idx="46">
                  <c:v>95.922853684394696</c:v>
                </c:pt>
                <c:pt idx="47">
                  <c:v>96.359236272177654</c:v>
                </c:pt>
                <c:pt idx="48">
                  <c:v>96.475993749991105</c:v>
                </c:pt>
                <c:pt idx="49">
                  <c:v>97.697913981506019</c:v>
                </c:pt>
                <c:pt idx="50">
                  <c:v>100.37068845569733</c:v>
                </c:pt>
                <c:pt idx="51">
                  <c:v>100.90687175754387</c:v>
                </c:pt>
                <c:pt idx="52">
                  <c:v>101.47847243652103</c:v>
                </c:pt>
                <c:pt idx="53">
                  <c:v>104.70632615407465</c:v>
                </c:pt>
                <c:pt idx="54">
                  <c:v>103.98962829844504</c:v>
                </c:pt>
                <c:pt idx="55">
                  <c:v>104.09398080132804</c:v>
                </c:pt>
                <c:pt idx="56">
                  <c:v>105.05488819699039</c:v>
                </c:pt>
                <c:pt idx="57">
                  <c:v>105.50800558384607</c:v>
                </c:pt>
                <c:pt idx="58">
                  <c:v>104.37819717909873</c:v>
                </c:pt>
                <c:pt idx="59">
                  <c:v>104.94924462563034</c:v>
                </c:pt>
                <c:pt idx="60">
                  <c:v>104.75620260823879</c:v>
                </c:pt>
                <c:pt idx="61">
                  <c:v>105.5943955020968</c:v>
                </c:pt>
                <c:pt idx="62">
                  <c:v>106.83932710452848</c:v>
                </c:pt>
                <c:pt idx="63">
                  <c:v>107.4339301595747</c:v>
                </c:pt>
                <c:pt idx="64">
                  <c:v>107.49783592030802</c:v>
                </c:pt>
                <c:pt idx="65">
                  <c:v>107.53385006938534</c:v>
                </c:pt>
                <c:pt idx="66">
                  <c:v>107.63023292139007</c:v>
                </c:pt>
                <c:pt idx="67">
                  <c:v>105.71317225193417</c:v>
                </c:pt>
                <c:pt idx="68">
                  <c:v>105.74500939437259</c:v>
                </c:pt>
                <c:pt idx="69">
                  <c:v>104.38646226508253</c:v>
                </c:pt>
                <c:pt idx="70">
                  <c:v>102.34153489534903</c:v>
                </c:pt>
                <c:pt idx="71">
                  <c:v>101.17556528349698</c:v>
                </c:pt>
                <c:pt idx="72">
                  <c:v>99.749980292960714</c:v>
                </c:pt>
                <c:pt idx="73">
                  <c:v>98.075814152530356</c:v>
                </c:pt>
                <c:pt idx="74">
                  <c:v>99.111178302620814</c:v>
                </c:pt>
                <c:pt idx="75">
                  <c:v>99.707333368763699</c:v>
                </c:pt>
                <c:pt idx="76">
                  <c:v>99.926488649719658</c:v>
                </c:pt>
                <c:pt idx="77">
                  <c:v>99.586596608795958</c:v>
                </c:pt>
                <c:pt idx="78">
                  <c:v>99.169360581732718</c:v>
                </c:pt>
                <c:pt idx="79">
                  <c:v>99.692387773643688</c:v>
                </c:pt>
                <c:pt idx="80">
                  <c:v>99.663010599923155</c:v>
                </c:pt>
                <c:pt idx="81">
                  <c:v>100.55454080479322</c:v>
                </c:pt>
                <c:pt idx="82">
                  <c:v>100.18078421023301</c:v>
                </c:pt>
                <c:pt idx="83">
                  <c:v>99.741912074104633</c:v>
                </c:pt>
                <c:pt idx="84">
                  <c:v>99.127079542529188</c:v>
                </c:pt>
                <c:pt idx="85">
                  <c:v>98.348339701520203</c:v>
                </c:pt>
                <c:pt idx="86">
                  <c:v>99.009396287925298</c:v>
                </c:pt>
                <c:pt idx="87">
                  <c:v>98.430533912357021</c:v>
                </c:pt>
                <c:pt idx="88">
                  <c:v>98.381766981205374</c:v>
                </c:pt>
                <c:pt idx="89">
                  <c:v>97.780680101013857</c:v>
                </c:pt>
                <c:pt idx="90">
                  <c:v>96.322710819701584</c:v>
                </c:pt>
                <c:pt idx="91">
                  <c:v>95.862175950061101</c:v>
                </c:pt>
                <c:pt idx="92">
                  <c:v>97.460495583907672</c:v>
                </c:pt>
                <c:pt idx="93">
                  <c:v>97.880633670456461</c:v>
                </c:pt>
                <c:pt idx="94">
                  <c:v>97.347786990599076</c:v>
                </c:pt>
                <c:pt idx="95">
                  <c:v>93.995608178794996</c:v>
                </c:pt>
                <c:pt idx="96">
                  <c:v>92.450495543347927</c:v>
                </c:pt>
                <c:pt idx="97">
                  <c:v>92.81792303086344</c:v>
                </c:pt>
                <c:pt idx="98">
                  <c:v>93.117763430155705</c:v>
                </c:pt>
                <c:pt idx="99">
                  <c:v>93.740914420838692</c:v>
                </c:pt>
                <c:pt idx="100">
                  <c:v>93.530431749961821</c:v>
                </c:pt>
                <c:pt idx="101">
                  <c:v>92.739003463489667</c:v>
                </c:pt>
                <c:pt idx="102">
                  <c:v>92.868504917922309</c:v>
                </c:pt>
                <c:pt idx="103">
                  <c:v>92.361338833700984</c:v>
                </c:pt>
                <c:pt idx="104">
                  <c:v>94.068969567940229</c:v>
                </c:pt>
                <c:pt idx="105">
                  <c:v>95.456054457809429</c:v>
                </c:pt>
                <c:pt idx="106">
                  <c:v>95.326129397033029</c:v>
                </c:pt>
                <c:pt idx="107">
                  <c:v>96.423738865380386</c:v>
                </c:pt>
                <c:pt idx="108">
                  <c:v>94.905067968349002</c:v>
                </c:pt>
                <c:pt idx="109">
                  <c:v>91.970177877958577</c:v>
                </c:pt>
                <c:pt idx="110">
                  <c:v>92.840091439300593</c:v>
                </c:pt>
                <c:pt idx="111">
                  <c:v>94.90601346246217</c:v>
                </c:pt>
                <c:pt idx="112">
                  <c:v>95.040224557618899</c:v>
                </c:pt>
                <c:pt idx="113">
                  <c:v>94.089379524286187</c:v>
                </c:pt>
                <c:pt idx="114">
                  <c:v>94.253529009471904</c:v>
                </c:pt>
                <c:pt idx="115">
                  <c:v>94.301404924183885</c:v>
                </c:pt>
                <c:pt idx="116">
                  <c:v>94.394781143036312</c:v>
                </c:pt>
                <c:pt idx="117">
                  <c:v>94.038387417492288</c:v>
                </c:pt>
                <c:pt idx="118">
                  <c:v>94.276784697702411</c:v>
                </c:pt>
                <c:pt idx="119">
                  <c:v>94.69931760937942</c:v>
                </c:pt>
                <c:pt idx="120">
                  <c:v>95.105713623016115</c:v>
                </c:pt>
                <c:pt idx="121">
                  <c:v>95.38064477063881</c:v>
                </c:pt>
                <c:pt idx="122">
                  <c:v>95.780502171214962</c:v>
                </c:pt>
                <c:pt idx="123">
                  <c:v>94.847403380256324</c:v>
                </c:pt>
                <c:pt idx="124">
                  <c:v>95.373341108190218</c:v>
                </c:pt>
                <c:pt idx="125">
                  <c:v>96.22427959282021</c:v>
                </c:pt>
                <c:pt idx="126">
                  <c:v>95.649876061319716</c:v>
                </c:pt>
                <c:pt idx="127">
                  <c:v>95.095411985679789</c:v>
                </c:pt>
                <c:pt idx="128">
                  <c:v>93.398549394994674</c:v>
                </c:pt>
                <c:pt idx="129">
                  <c:v>92.202322061638654</c:v>
                </c:pt>
                <c:pt idx="130">
                  <c:v>94.986798299521581</c:v>
                </c:pt>
                <c:pt idx="131">
                  <c:v>96.24246325561613</c:v>
                </c:pt>
                <c:pt idx="132">
                  <c:v>96.774989684427453</c:v>
                </c:pt>
                <c:pt idx="133">
                  <c:v>96.988282654967264</c:v>
                </c:pt>
                <c:pt idx="134">
                  <c:v>96.636261394592339</c:v>
                </c:pt>
                <c:pt idx="135">
                  <c:v>96.354865380034866</c:v>
                </c:pt>
                <c:pt idx="136">
                  <c:v>96.032265092038642</c:v>
                </c:pt>
                <c:pt idx="137">
                  <c:v>95.574883624395511</c:v>
                </c:pt>
                <c:pt idx="138">
                  <c:v>94.665026711794042</c:v>
                </c:pt>
                <c:pt idx="139">
                  <c:v>96.539961407498296</c:v>
                </c:pt>
                <c:pt idx="140">
                  <c:v>96.780092663449224</c:v>
                </c:pt>
                <c:pt idx="141">
                  <c:v>96.730351858020342</c:v>
                </c:pt>
                <c:pt idx="142">
                  <c:v>98.549393743301948</c:v>
                </c:pt>
                <c:pt idx="143">
                  <c:v>99.758347338704951</c:v>
                </c:pt>
                <c:pt idx="144">
                  <c:v>96.26626038457502</c:v>
                </c:pt>
                <c:pt idx="145">
                  <c:v>92.5536099273845</c:v>
                </c:pt>
                <c:pt idx="146">
                  <c:v>92.857706673286444</c:v>
                </c:pt>
                <c:pt idx="147">
                  <c:v>94.457136408795861</c:v>
                </c:pt>
                <c:pt idx="148">
                  <c:v>91.945339332833683</c:v>
                </c:pt>
                <c:pt idx="149">
                  <c:v>90.489835015035368</c:v>
                </c:pt>
                <c:pt idx="150">
                  <c:v>89.653845007063936</c:v>
                </c:pt>
                <c:pt idx="151">
                  <c:v>89.242997890839519</c:v>
                </c:pt>
                <c:pt idx="152">
                  <c:v>88.246642937901171</c:v>
                </c:pt>
                <c:pt idx="153">
                  <c:v>86.707454890474267</c:v>
                </c:pt>
                <c:pt idx="154">
                  <c:v>89.559044978756901</c:v>
                </c:pt>
                <c:pt idx="155">
                  <c:v>91.035415023761658</c:v>
                </c:pt>
                <c:pt idx="156">
                  <c:v>92.735703591401688</c:v>
                </c:pt>
                <c:pt idx="157">
                  <c:v>93.686762332908273</c:v>
                </c:pt>
                <c:pt idx="158">
                  <c:v>95.872402382911531</c:v>
                </c:pt>
                <c:pt idx="159">
                  <c:v>98.863107516602213</c:v>
                </c:pt>
                <c:pt idx="160">
                  <c:v>101.44809067928696</c:v>
                </c:pt>
                <c:pt idx="161">
                  <c:v>101.90797779293617</c:v>
                </c:pt>
                <c:pt idx="162">
                  <c:v>101.63573118201596</c:v>
                </c:pt>
                <c:pt idx="163">
                  <c:v>100</c:v>
                </c:pt>
                <c:pt idx="164">
                  <c:v>101.99814025113547</c:v>
                </c:pt>
                <c:pt idx="165">
                  <c:v>102.50811925582136</c:v>
                </c:pt>
                <c:pt idx="166">
                  <c:v>103.56912414067099</c:v>
                </c:pt>
                <c:pt idx="167">
                  <c:v>104.1617611038199</c:v>
                </c:pt>
                <c:pt idx="168">
                  <c:v>105.84830543617072</c:v>
                </c:pt>
                <c:pt idx="169">
                  <c:v>104.21785244487683</c:v>
                </c:pt>
                <c:pt idx="170">
                  <c:v>105.6095059214389</c:v>
                </c:pt>
                <c:pt idx="171">
                  <c:v>106.28207957370503</c:v>
                </c:pt>
                <c:pt idx="172">
                  <c:v>104.26678765658373</c:v>
                </c:pt>
                <c:pt idx="173">
                  <c:v>104.06345583874297</c:v>
                </c:pt>
                <c:pt idx="174">
                  <c:v>104.76155398038549</c:v>
                </c:pt>
                <c:pt idx="175">
                  <c:v>105.33419005312082</c:v>
                </c:pt>
                <c:pt idx="176">
                  <c:v>107.41338904111701</c:v>
                </c:pt>
                <c:pt idx="177">
                  <c:v>108.10027958377275</c:v>
                </c:pt>
                <c:pt idx="178">
                  <c:v>109.74849280775265</c:v>
                </c:pt>
                <c:pt idx="179">
                  <c:v>111.07531531014953</c:v>
                </c:pt>
                <c:pt idx="180">
                  <c:v>110.28746167476163</c:v>
                </c:pt>
                <c:pt idx="181">
                  <c:v>111.81644613185181</c:v>
                </c:pt>
                <c:pt idx="182">
                  <c:v>111.62697249014609</c:v>
                </c:pt>
                <c:pt idx="183">
                  <c:v>113.0153608825956</c:v>
                </c:pt>
                <c:pt idx="184">
                  <c:v>113.30252229892389</c:v>
                </c:pt>
                <c:pt idx="185">
                  <c:v>111.66843956678696</c:v>
                </c:pt>
                <c:pt idx="186">
                  <c:v>112.53082322259721</c:v>
                </c:pt>
                <c:pt idx="187">
                  <c:v>112.95172966233922</c:v>
                </c:pt>
                <c:pt idx="188">
                  <c:v>113.81283736958729</c:v>
                </c:pt>
                <c:pt idx="189">
                  <c:v>113.2148958450975</c:v>
                </c:pt>
                <c:pt idx="190">
                  <c:v>112.7804470297138</c:v>
                </c:pt>
                <c:pt idx="191">
                  <c:v>111.717252003764</c:v>
                </c:pt>
                <c:pt idx="192">
                  <c:v>112.55060764987263</c:v>
                </c:pt>
                <c:pt idx="193">
                  <c:v>112.97104886341468</c:v>
                </c:pt>
                <c:pt idx="194">
                  <c:v>113.69118708817305</c:v>
                </c:pt>
                <c:pt idx="195">
                  <c:v>114.80711274403296</c:v>
                </c:pt>
                <c:pt idx="196">
                  <c:v>115.04632358259231</c:v>
                </c:pt>
                <c:pt idx="197">
                  <c:v>112.808633588219</c:v>
                </c:pt>
                <c:pt idx="198">
                  <c:v>112.92404408495987</c:v>
                </c:pt>
                <c:pt idx="199">
                  <c:v>113.805251624018</c:v>
                </c:pt>
                <c:pt idx="200">
                  <c:v>113.36406785530031</c:v>
                </c:pt>
                <c:pt idx="201">
                  <c:v>113.09369180427819</c:v>
                </c:pt>
                <c:pt idx="202">
                  <c:v>113.30671304718319</c:v>
                </c:pt>
                <c:pt idx="203">
                  <c:v>113.32265980605608</c:v>
                </c:pt>
                <c:pt idx="204">
                  <c:v>110.96954986161742</c:v>
                </c:pt>
                <c:pt idx="205">
                  <c:v>110.75256799001167</c:v>
                </c:pt>
                <c:pt idx="206">
                  <c:v>111.50102849505386</c:v>
                </c:pt>
                <c:pt idx="207">
                  <c:v>113.27186950354259</c:v>
                </c:pt>
                <c:pt idx="208">
                  <c:v>113.5482772102135</c:v>
                </c:pt>
                <c:pt idx="209">
                  <c:v>113.07465512743316</c:v>
                </c:pt>
                <c:pt idx="210">
                  <c:v>110.43750922182817</c:v>
                </c:pt>
                <c:pt idx="211">
                  <c:v>108.10126261184675</c:v>
                </c:pt>
                <c:pt idx="212">
                  <c:v>108.65278129979458</c:v>
                </c:pt>
                <c:pt idx="213">
                  <c:v>109.44979611504252</c:v>
                </c:pt>
                <c:pt idx="214">
                  <c:v>109.40930532031383</c:v>
                </c:pt>
                <c:pt idx="215">
                  <c:v>108.22135378007131</c:v>
                </c:pt>
                <c:pt idx="216">
                  <c:v>107.9740850200415</c:v>
                </c:pt>
                <c:pt idx="217">
                  <c:v>106.22597110150923</c:v>
                </c:pt>
                <c:pt idx="218">
                  <c:v>107.09491122341811</c:v>
                </c:pt>
                <c:pt idx="219">
                  <c:v>105.67004682971219</c:v>
                </c:pt>
                <c:pt idx="220">
                  <c:v>102.26500910790554</c:v>
                </c:pt>
                <c:pt idx="221">
                  <c:v>101.20354976329141</c:v>
                </c:pt>
                <c:pt idx="222">
                  <c:v>100.28550708001977</c:v>
                </c:pt>
                <c:pt idx="223">
                  <c:v>97.213873429147</c:v>
                </c:pt>
                <c:pt idx="224">
                  <c:v>92.988795288247545</c:v>
                </c:pt>
                <c:pt idx="225">
                  <c:v>86.519927972194708</c:v>
                </c:pt>
                <c:pt idx="226">
                  <c:v>84.558467247030649</c:v>
                </c:pt>
                <c:pt idx="227">
                  <c:v>84.539881691828995</c:v>
                </c:pt>
                <c:pt idx="228">
                  <c:v>84.14122683318044</c:v>
                </c:pt>
                <c:pt idx="229">
                  <c:v>83.001409868008992</c:v>
                </c:pt>
                <c:pt idx="230">
                  <c:v>83.320384383483187</c:v>
                </c:pt>
                <c:pt idx="231">
                  <c:v>85.709436033867775</c:v>
                </c:pt>
                <c:pt idx="232">
                  <c:v>88.675871882836901</c:v>
                </c:pt>
                <c:pt idx="233">
                  <c:v>89.760826435235515</c:v>
                </c:pt>
                <c:pt idx="234">
                  <c:v>90.425641490515616</c:v>
                </c:pt>
                <c:pt idx="235">
                  <c:v>91.110313054979059</c:v>
                </c:pt>
                <c:pt idx="236">
                  <c:v>92.217962634381166</c:v>
                </c:pt>
                <c:pt idx="237">
                  <c:v>93.57886069915007</c:v>
                </c:pt>
                <c:pt idx="238">
                  <c:v>94.532817469707737</c:v>
                </c:pt>
                <c:pt idx="239">
                  <c:v>93.949793591199793</c:v>
                </c:pt>
                <c:pt idx="240">
                  <c:v>93.290170875113702</c:v>
                </c:pt>
                <c:pt idx="241">
                  <c:v>92.240090010683645</c:v>
                </c:pt>
                <c:pt idx="242">
                  <c:v>93.473307547988298</c:v>
                </c:pt>
                <c:pt idx="243">
                  <c:v>93.88161095453475</c:v>
                </c:pt>
                <c:pt idx="244">
                  <c:v>92.343635214445371</c:v>
                </c:pt>
                <c:pt idx="245">
                  <c:v>92.152509332128673</c:v>
                </c:pt>
                <c:pt idx="246">
                  <c:v>93.331711662137721</c:v>
                </c:pt>
                <c:pt idx="247">
                  <c:v>93.178847909218746</c:v>
                </c:pt>
                <c:pt idx="248">
                  <c:v>94.216473949424511</c:v>
                </c:pt>
                <c:pt idx="249">
                  <c:v>94.789846506325972</c:v>
                </c:pt>
                <c:pt idx="250">
                  <c:v>92.73506652267065</c:v>
                </c:pt>
                <c:pt idx="251">
                  <c:v>91.384945149799094</c:v>
                </c:pt>
                <c:pt idx="252">
                  <c:v>90.299964970911446</c:v>
                </c:pt>
                <c:pt idx="253">
                  <c:v>89.528071351947901</c:v>
                </c:pt>
                <c:pt idx="254">
                  <c:v>89.568864937477954</c:v>
                </c:pt>
                <c:pt idx="255">
                  <c:v>90.970927783083809</c:v>
                </c:pt>
                <c:pt idx="256">
                  <c:v>91.049655514421445</c:v>
                </c:pt>
                <c:pt idx="257">
                  <c:v>91.365182848566207</c:v>
                </c:pt>
                <c:pt idx="258">
                  <c:v>91.604677642159118</c:v>
                </c:pt>
                <c:pt idx="259">
                  <c:v>91.385729465012886</c:v>
                </c:pt>
                <c:pt idx="260">
                  <c:v>88.908669025620014</c:v>
                </c:pt>
                <c:pt idx="261">
                  <c:v>88.230518981745618</c:v>
                </c:pt>
                <c:pt idx="262">
                  <c:v>87.590103317308902</c:v>
                </c:pt>
                <c:pt idx="263">
                  <c:v>87.117397444975964</c:v>
                </c:pt>
                <c:pt idx="264">
                  <c:v>87.25253432344401</c:v>
                </c:pt>
                <c:pt idx="265">
                  <c:v>88.321549854919382</c:v>
                </c:pt>
                <c:pt idx="266">
                  <c:v>87.808827533094828</c:v>
                </c:pt>
                <c:pt idx="267">
                  <c:v>87.473389742811889</c:v>
                </c:pt>
                <c:pt idx="268">
                  <c:v>85.542388043616171</c:v>
                </c:pt>
                <c:pt idx="269">
                  <c:v>84.786001064060585</c:v>
                </c:pt>
                <c:pt idx="270">
                  <c:v>84.686233533965989</c:v>
                </c:pt>
                <c:pt idx="271">
                  <c:v>85.133030445636564</c:v>
                </c:pt>
                <c:pt idx="272">
                  <c:v>85.629904606780983</c:v>
                </c:pt>
                <c:pt idx="273">
                  <c:v>85.562923048170902</c:v>
                </c:pt>
                <c:pt idx="274">
                  <c:v>84.702824850495176</c:v>
                </c:pt>
                <c:pt idx="275">
                  <c:v>84.549397110831634</c:v>
                </c:pt>
                <c:pt idx="276">
                  <c:v>84.61621598454181</c:v>
                </c:pt>
                <c:pt idx="277">
                  <c:v>83.74394091045049</c:v>
                </c:pt>
                <c:pt idx="278">
                  <c:v>83.214076266808803</c:v>
                </c:pt>
                <c:pt idx="279">
                  <c:v>83.048355040721546</c:v>
                </c:pt>
                <c:pt idx="280">
                  <c:v>82.190518792714187</c:v>
                </c:pt>
                <c:pt idx="281">
                  <c:v>80.903481522655198</c:v>
                </c:pt>
                <c:pt idx="282">
                  <c:v>79.959015444413282</c:v>
                </c:pt>
                <c:pt idx="283">
                  <c:v>78.70960118430898</c:v>
                </c:pt>
                <c:pt idx="284">
                  <c:v>78.447845850567134</c:v>
                </c:pt>
                <c:pt idx="285">
                  <c:v>78.675307332867732</c:v>
                </c:pt>
                <c:pt idx="286">
                  <c:v>77.862008149135406</c:v>
                </c:pt>
                <c:pt idx="287">
                  <c:v>77.510377242075975</c:v>
                </c:pt>
                <c:pt idx="288">
                  <c:v>76.685571093210584</c:v>
                </c:pt>
                <c:pt idx="289">
                  <c:v>76.153849298116768</c:v>
                </c:pt>
                <c:pt idx="290">
                  <c:v>76.622510893110686</c:v>
                </c:pt>
                <c:pt idx="291">
                  <c:v>77.529615489987521</c:v>
                </c:pt>
                <c:pt idx="292">
                  <c:v>77.536419863558081</c:v>
                </c:pt>
                <c:pt idx="293">
                  <c:v>76.76000173505831</c:v>
                </c:pt>
                <c:pt idx="294">
                  <c:v>76.109625584509018</c:v>
                </c:pt>
                <c:pt idx="295">
                  <c:v>75.57171908268235</c:v>
                </c:pt>
                <c:pt idx="296">
                  <c:v>74.964012108451158</c:v>
                </c:pt>
                <c:pt idx="297">
                  <c:v>74.05728080578686</c:v>
                </c:pt>
                <c:pt idx="298">
                  <c:v>72.383111116230083</c:v>
                </c:pt>
                <c:pt idx="299">
                  <c:v>70.561252227304891</c:v>
                </c:pt>
                <c:pt idx="300">
                  <c:v>69.055832767474371</c:v>
                </c:pt>
                <c:pt idx="301">
                  <c:v>68.350015247397096</c:v>
                </c:pt>
                <c:pt idx="302">
                  <c:v>67.272095345618595</c:v>
                </c:pt>
                <c:pt idx="303">
                  <c:v>68.517500905310925</c:v>
                </c:pt>
                <c:pt idx="304">
                  <c:v>68.36554709918687</c:v>
                </c:pt>
                <c:pt idx="305">
                  <c:v>67.712373257098477</c:v>
                </c:pt>
                <c:pt idx="306">
                  <c:v>66.515847050572475</c:v>
                </c:pt>
                <c:pt idx="307">
                  <c:v>64.915598339068026</c:v>
                </c:pt>
                <c:pt idx="308">
                  <c:v>63.709729018104802</c:v>
                </c:pt>
                <c:pt idx="309">
                  <c:v>63.782940511574154</c:v>
                </c:pt>
                <c:pt idx="310">
                  <c:v>63.319646970831776</c:v>
                </c:pt>
                <c:pt idx="311">
                  <c:v>62.19642647602096</c:v>
                </c:pt>
                <c:pt idx="312">
                  <c:v>60.721711806227127</c:v>
                </c:pt>
                <c:pt idx="313">
                  <c:v>60.657998358504727</c:v>
                </c:pt>
                <c:pt idx="314">
                  <c:v>62.444997900078185</c:v>
                </c:pt>
                <c:pt idx="315">
                  <c:v>63.638985596117166</c:v>
                </c:pt>
                <c:pt idx="316">
                  <c:v>62.834925828635043</c:v>
                </c:pt>
                <c:pt idx="317">
                  <c:v>63.522711933998714</c:v>
                </c:pt>
                <c:pt idx="318">
                  <c:v>63.933314686135624</c:v>
                </c:pt>
                <c:pt idx="319">
                  <c:v>64.321762681442749</c:v>
                </c:pt>
                <c:pt idx="320">
                  <c:v>63.972997206403988</c:v>
                </c:pt>
                <c:pt idx="321">
                  <c:v>63.602672005892344</c:v>
                </c:pt>
                <c:pt idx="322">
                  <c:v>61.969696327176521</c:v>
                </c:pt>
                <c:pt idx="323">
                  <c:v>61.792449455611226</c:v>
                </c:pt>
                <c:pt idx="324">
                  <c:v>62.642436637611389</c:v>
                </c:pt>
                <c:pt idx="325">
                  <c:v>63.425327118938419</c:v>
                </c:pt>
                <c:pt idx="326">
                  <c:v>63.41269125843391</c:v>
                </c:pt>
                <c:pt idx="327">
                  <c:v>64.184036654267388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9496"/>
        <c:axId val="125370672"/>
      </c:lineChart>
      <c:dateAx>
        <c:axId val="125369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5370672"/>
        <c:crosses val="autoZero"/>
        <c:auto val="1"/>
        <c:lblOffset val="100"/>
        <c:baseTimeUnit val="months"/>
      </c:dateAx>
      <c:valAx>
        <c:axId val="12537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6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PreciosNTyT!$F$2</c:f>
              <c:strCache>
                <c:ptCount val="1"/>
                <c:pt idx="0">
                  <c:v>Ratio PNT/PT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PreciosNTyT!$A$3:$A$340</c:f>
              <c:numCache>
                <c:formatCode>m/d/yyyy</c:formatCode>
                <c:ptCount val="338"/>
                <c:pt idx="0">
                  <c:v>32539</c:v>
                </c:pt>
                <c:pt idx="1">
                  <c:v>32689</c:v>
                </c:pt>
                <c:pt idx="2">
                  <c:v>32781</c:v>
                </c:pt>
                <c:pt idx="3">
                  <c:v>32873</c:v>
                </c:pt>
                <c:pt idx="4">
                  <c:v>32963</c:v>
                </c:pt>
                <c:pt idx="5">
                  <c:v>33054</c:v>
                </c:pt>
                <c:pt idx="6">
                  <c:v>33146</c:v>
                </c:pt>
                <c:pt idx="7">
                  <c:v>33238</c:v>
                </c:pt>
                <c:pt idx="8">
                  <c:v>33328</c:v>
                </c:pt>
                <c:pt idx="9">
                  <c:v>33419</c:v>
                </c:pt>
                <c:pt idx="10">
                  <c:v>33511</c:v>
                </c:pt>
                <c:pt idx="11">
                  <c:v>33603</c:v>
                </c:pt>
                <c:pt idx="12">
                  <c:v>33694</c:v>
                </c:pt>
                <c:pt idx="13">
                  <c:v>33785</c:v>
                </c:pt>
                <c:pt idx="14">
                  <c:v>33877</c:v>
                </c:pt>
                <c:pt idx="15">
                  <c:v>33969</c:v>
                </c:pt>
                <c:pt idx="16">
                  <c:v>34059</c:v>
                </c:pt>
                <c:pt idx="17">
                  <c:v>34150</c:v>
                </c:pt>
                <c:pt idx="18">
                  <c:v>34242</c:v>
                </c:pt>
                <c:pt idx="19">
                  <c:v>34334</c:v>
                </c:pt>
                <c:pt idx="20">
                  <c:v>34424</c:v>
                </c:pt>
                <c:pt idx="21">
                  <c:v>34515</c:v>
                </c:pt>
                <c:pt idx="22">
                  <c:v>34607</c:v>
                </c:pt>
                <c:pt idx="23">
                  <c:v>34699</c:v>
                </c:pt>
                <c:pt idx="24">
                  <c:v>34789</c:v>
                </c:pt>
                <c:pt idx="25">
                  <c:v>34880</c:v>
                </c:pt>
                <c:pt idx="26">
                  <c:v>34972</c:v>
                </c:pt>
                <c:pt idx="27">
                  <c:v>35064</c:v>
                </c:pt>
                <c:pt idx="28">
                  <c:v>35155</c:v>
                </c:pt>
                <c:pt idx="29">
                  <c:v>35246</c:v>
                </c:pt>
                <c:pt idx="30">
                  <c:v>35338</c:v>
                </c:pt>
                <c:pt idx="31">
                  <c:v>35430</c:v>
                </c:pt>
                <c:pt idx="32">
                  <c:v>35520</c:v>
                </c:pt>
                <c:pt idx="33">
                  <c:v>35611</c:v>
                </c:pt>
                <c:pt idx="34">
                  <c:v>35703</c:v>
                </c:pt>
                <c:pt idx="35">
                  <c:v>35795</c:v>
                </c:pt>
                <c:pt idx="36">
                  <c:v>35885</c:v>
                </c:pt>
                <c:pt idx="37">
                  <c:v>35976</c:v>
                </c:pt>
                <c:pt idx="38">
                  <c:v>36068</c:v>
                </c:pt>
                <c:pt idx="39">
                  <c:v>36160</c:v>
                </c:pt>
                <c:pt idx="40">
                  <c:v>36250</c:v>
                </c:pt>
                <c:pt idx="41">
                  <c:v>36341</c:v>
                </c:pt>
                <c:pt idx="42">
                  <c:v>36433</c:v>
                </c:pt>
                <c:pt idx="43">
                  <c:v>36525</c:v>
                </c:pt>
                <c:pt idx="44">
                  <c:v>36616</c:v>
                </c:pt>
                <c:pt idx="45">
                  <c:v>36707</c:v>
                </c:pt>
                <c:pt idx="46">
                  <c:v>36799</c:v>
                </c:pt>
                <c:pt idx="47">
                  <c:v>36891</c:v>
                </c:pt>
                <c:pt idx="48">
                  <c:v>36981</c:v>
                </c:pt>
                <c:pt idx="49">
                  <c:v>37072</c:v>
                </c:pt>
                <c:pt idx="50">
                  <c:v>37164</c:v>
                </c:pt>
                <c:pt idx="51">
                  <c:v>37256</c:v>
                </c:pt>
                <c:pt idx="52">
                  <c:v>37346</c:v>
                </c:pt>
                <c:pt idx="53">
                  <c:v>37437</c:v>
                </c:pt>
                <c:pt idx="54">
                  <c:v>37529</c:v>
                </c:pt>
                <c:pt idx="55">
                  <c:v>37621</c:v>
                </c:pt>
                <c:pt idx="56">
                  <c:v>37711</c:v>
                </c:pt>
                <c:pt idx="57">
                  <c:v>37802</c:v>
                </c:pt>
                <c:pt idx="58">
                  <c:v>37894</c:v>
                </c:pt>
                <c:pt idx="59">
                  <c:v>37986</c:v>
                </c:pt>
                <c:pt idx="60">
                  <c:v>38077</c:v>
                </c:pt>
                <c:pt idx="61">
                  <c:v>38168</c:v>
                </c:pt>
                <c:pt idx="62">
                  <c:v>38260</c:v>
                </c:pt>
                <c:pt idx="63">
                  <c:v>38352</c:v>
                </c:pt>
                <c:pt idx="64">
                  <c:v>38442</c:v>
                </c:pt>
                <c:pt idx="65">
                  <c:v>38533</c:v>
                </c:pt>
                <c:pt idx="66">
                  <c:v>38625</c:v>
                </c:pt>
                <c:pt idx="67">
                  <c:v>38717</c:v>
                </c:pt>
                <c:pt idx="68">
                  <c:v>38807</c:v>
                </c:pt>
                <c:pt idx="69">
                  <c:v>38898</c:v>
                </c:pt>
                <c:pt idx="70">
                  <c:v>38990</c:v>
                </c:pt>
                <c:pt idx="71">
                  <c:v>39082</c:v>
                </c:pt>
                <c:pt idx="72">
                  <c:v>39172</c:v>
                </c:pt>
                <c:pt idx="73">
                  <c:v>39263</c:v>
                </c:pt>
                <c:pt idx="74">
                  <c:v>39355</c:v>
                </c:pt>
                <c:pt idx="75">
                  <c:v>39447</c:v>
                </c:pt>
                <c:pt idx="76">
                  <c:v>39538</c:v>
                </c:pt>
                <c:pt idx="77">
                  <c:v>39629</c:v>
                </c:pt>
                <c:pt idx="78">
                  <c:v>39721</c:v>
                </c:pt>
                <c:pt idx="79">
                  <c:v>39813</c:v>
                </c:pt>
                <c:pt idx="80">
                  <c:v>39903</c:v>
                </c:pt>
                <c:pt idx="81">
                  <c:v>39994</c:v>
                </c:pt>
                <c:pt idx="82">
                  <c:v>40086</c:v>
                </c:pt>
                <c:pt idx="83">
                  <c:v>40178</c:v>
                </c:pt>
                <c:pt idx="84">
                  <c:v>40268</c:v>
                </c:pt>
                <c:pt idx="85">
                  <c:v>40359</c:v>
                </c:pt>
                <c:pt idx="86">
                  <c:v>40451</c:v>
                </c:pt>
                <c:pt idx="87">
                  <c:v>40543</c:v>
                </c:pt>
                <c:pt idx="88">
                  <c:v>40633</c:v>
                </c:pt>
                <c:pt idx="89">
                  <c:v>40724</c:v>
                </c:pt>
                <c:pt idx="90">
                  <c:v>40816</c:v>
                </c:pt>
                <c:pt idx="91">
                  <c:v>40908</c:v>
                </c:pt>
                <c:pt idx="92">
                  <c:v>40999</c:v>
                </c:pt>
                <c:pt idx="93">
                  <c:v>41090</c:v>
                </c:pt>
                <c:pt idx="94">
                  <c:v>41182</c:v>
                </c:pt>
                <c:pt idx="95">
                  <c:v>41274</c:v>
                </c:pt>
                <c:pt idx="96">
                  <c:v>41364</c:v>
                </c:pt>
                <c:pt idx="97">
                  <c:v>41455</c:v>
                </c:pt>
                <c:pt idx="98">
                  <c:v>41547</c:v>
                </c:pt>
                <c:pt idx="99">
                  <c:v>41639</c:v>
                </c:pt>
                <c:pt idx="100">
                  <c:v>41729</c:v>
                </c:pt>
                <c:pt idx="101">
                  <c:v>41820</c:v>
                </c:pt>
                <c:pt idx="102">
                  <c:v>41912</c:v>
                </c:pt>
                <c:pt idx="103">
                  <c:v>42004</c:v>
                </c:pt>
                <c:pt idx="104">
                  <c:v>42094</c:v>
                </c:pt>
                <c:pt idx="105">
                  <c:v>42185</c:v>
                </c:pt>
                <c:pt idx="106">
                  <c:v>42277</c:v>
                </c:pt>
                <c:pt idx="107">
                  <c:v>42369</c:v>
                </c:pt>
                <c:pt idx="108">
                  <c:v>42460</c:v>
                </c:pt>
                <c:pt idx="109">
                  <c:v>42551</c:v>
                </c:pt>
                <c:pt idx="110">
                  <c:v>42643</c:v>
                </c:pt>
                <c:pt idx="111">
                  <c:v>42735</c:v>
                </c:pt>
                <c:pt idx="112">
                  <c:v>42825</c:v>
                </c:pt>
                <c:pt idx="113">
                  <c:v>42916</c:v>
                </c:pt>
                <c:pt idx="114">
                  <c:v>43008</c:v>
                </c:pt>
              </c:numCache>
            </c:numRef>
          </c:cat>
          <c:val>
            <c:numRef>
              <c:f>PreciosNTyT!$F$11:$F$340</c:f>
              <c:numCache>
                <c:formatCode>General</c:formatCode>
                <c:ptCount val="330"/>
                <c:pt idx="0">
                  <c:v>0.76262073811012909</c:v>
                </c:pt>
                <c:pt idx="1">
                  <c:v>0.7649408689674283</c:v>
                </c:pt>
                <c:pt idx="2">
                  <c:v>0.74363665442473859</c:v>
                </c:pt>
                <c:pt idx="3">
                  <c:v>0.74316830000845957</c:v>
                </c:pt>
                <c:pt idx="4">
                  <c:v>0.73775270739464938</c:v>
                </c:pt>
                <c:pt idx="5">
                  <c:v>0.73569403981435078</c:v>
                </c:pt>
                <c:pt idx="6">
                  <c:v>0.74357835229591152</c:v>
                </c:pt>
                <c:pt idx="7">
                  <c:v>0.74621522759375591</c:v>
                </c:pt>
                <c:pt idx="8">
                  <c:v>0.76615499710502344</c:v>
                </c:pt>
                <c:pt idx="9">
                  <c:v>0.76755728059244177</c:v>
                </c:pt>
                <c:pt idx="10">
                  <c:v>0.7530217337422912</c:v>
                </c:pt>
                <c:pt idx="11">
                  <c:v>0.75793535464977568</c:v>
                </c:pt>
                <c:pt idx="12">
                  <c:v>0.7631472919626251</c:v>
                </c:pt>
                <c:pt idx="13">
                  <c:v>0.76317388376613704</c:v>
                </c:pt>
                <c:pt idx="14">
                  <c:v>0.74876434546847714</c:v>
                </c:pt>
                <c:pt idx="15">
                  <c:v>0.74511977454224143</c:v>
                </c:pt>
                <c:pt idx="16">
                  <c:v>0.7571382001465643</c:v>
                </c:pt>
                <c:pt idx="17">
                  <c:v>0.74998596256596028</c:v>
                </c:pt>
                <c:pt idx="18">
                  <c:v>0.75747206063614525</c:v>
                </c:pt>
                <c:pt idx="19">
                  <c:v>0.73107106848361725</c:v>
                </c:pt>
                <c:pt idx="20">
                  <c:v>0.77424142678659913</c:v>
                </c:pt>
                <c:pt idx="21">
                  <c:v>0.77558175732896373</c:v>
                </c:pt>
                <c:pt idx="22">
                  <c:v>0.76291227096108583</c:v>
                </c:pt>
                <c:pt idx="23">
                  <c:v>0.77197926823139118</c:v>
                </c:pt>
                <c:pt idx="24">
                  <c:v>0.79300637525903506</c:v>
                </c:pt>
                <c:pt idx="25">
                  <c:v>0.77602730102817308</c:v>
                </c:pt>
                <c:pt idx="26">
                  <c:v>0.7861709284241778</c:v>
                </c:pt>
                <c:pt idx="27">
                  <c:v>0.81659017019979063</c:v>
                </c:pt>
                <c:pt idx="28">
                  <c:v>0.83070188810326384</c:v>
                </c:pt>
                <c:pt idx="29">
                  <c:v>0.83598549033527247</c:v>
                </c:pt>
                <c:pt idx="30">
                  <c:v>0.84346690510181299</c:v>
                </c:pt>
                <c:pt idx="31">
                  <c:v>0.84627701925270782</c:v>
                </c:pt>
                <c:pt idx="32">
                  <c:v>0.86200158148364669</c:v>
                </c:pt>
                <c:pt idx="33">
                  <c:v>0.87336997168875385</c:v>
                </c:pt>
                <c:pt idx="34">
                  <c:v>0.89415977481144693</c:v>
                </c:pt>
                <c:pt idx="35">
                  <c:v>0.89351152998974137</c:v>
                </c:pt>
                <c:pt idx="36">
                  <c:v>0.89982162370629248</c:v>
                </c:pt>
                <c:pt idx="37">
                  <c:v>0.90702369274634731</c:v>
                </c:pt>
                <c:pt idx="38">
                  <c:v>0.87753440633795832</c:v>
                </c:pt>
                <c:pt idx="39">
                  <c:v>0.90223119097300031</c:v>
                </c:pt>
                <c:pt idx="40">
                  <c:v>0.90678819841807878</c:v>
                </c:pt>
                <c:pt idx="41">
                  <c:v>0.90070534969785432</c:v>
                </c:pt>
                <c:pt idx="42">
                  <c:v>0.90492075486756574</c:v>
                </c:pt>
                <c:pt idx="43">
                  <c:v>0.9135377612802329</c:v>
                </c:pt>
                <c:pt idx="44">
                  <c:v>0.92123854675634143</c:v>
                </c:pt>
                <c:pt idx="45">
                  <c:v>0.9245344508819372</c:v>
                </c:pt>
                <c:pt idx="46">
                  <c:v>0.91971660787444509</c:v>
                </c:pt>
                <c:pt idx="47">
                  <c:v>0.9144804785240549</c:v>
                </c:pt>
                <c:pt idx="48">
                  <c:v>0.92421533323581573</c:v>
                </c:pt>
                <c:pt idx="49">
                  <c:v>0.91929347456852872</c:v>
                </c:pt>
                <c:pt idx="50">
                  <c:v>0.9038552800659827</c:v>
                </c:pt>
                <c:pt idx="51">
                  <c:v>0.89767440343893967</c:v>
                </c:pt>
                <c:pt idx="52">
                  <c:v>0.89865369104690962</c:v>
                </c:pt>
                <c:pt idx="53">
                  <c:v>0.88511753372002899</c:v>
                </c:pt>
                <c:pt idx="54">
                  <c:v>0.88582585002593417</c:v>
                </c:pt>
                <c:pt idx="55">
                  <c:v>0.89032856546375094</c:v>
                </c:pt>
                <c:pt idx="56">
                  <c:v>0.89207907718129031</c:v>
                </c:pt>
                <c:pt idx="57">
                  <c:v>0.88252895533263132</c:v>
                </c:pt>
                <c:pt idx="58">
                  <c:v>0.87839161424197743</c:v>
                </c:pt>
                <c:pt idx="59">
                  <c:v>0.88338895781576598</c:v>
                </c:pt>
                <c:pt idx="60">
                  <c:v>0.87922108264123355</c:v>
                </c:pt>
                <c:pt idx="61">
                  <c:v>0.87559235552209691</c:v>
                </c:pt>
                <c:pt idx="62">
                  <c:v>0.87769631717870811</c:v>
                </c:pt>
                <c:pt idx="63">
                  <c:v>0.87090576693398025</c:v>
                </c:pt>
                <c:pt idx="64">
                  <c:v>0.86610401017758587</c:v>
                </c:pt>
                <c:pt idx="65">
                  <c:v>0.86093673503438362</c:v>
                </c:pt>
                <c:pt idx="66">
                  <c:v>0.84415921101144686</c:v>
                </c:pt>
                <c:pt idx="67">
                  <c:v>0.82688014690498757</c:v>
                </c:pt>
                <c:pt idx="68">
                  <c:v>0.80441395791654446</c:v>
                </c:pt>
                <c:pt idx="69">
                  <c:v>0.78068233604825676</c:v>
                </c:pt>
                <c:pt idx="70">
                  <c:v>0.77794675658347667</c:v>
                </c:pt>
                <c:pt idx="71">
                  <c:v>0.79251192747153398</c:v>
                </c:pt>
                <c:pt idx="72">
                  <c:v>0.80910548534487414</c:v>
                </c:pt>
                <c:pt idx="73">
                  <c:v>0.81942024464875496</c:v>
                </c:pt>
                <c:pt idx="74">
                  <c:v>0.81894148711327652</c:v>
                </c:pt>
                <c:pt idx="75">
                  <c:v>0.82508931353551762</c:v>
                </c:pt>
                <c:pt idx="76">
                  <c:v>0.82991800125362303</c:v>
                </c:pt>
                <c:pt idx="77">
                  <c:v>0.834201684164948</c:v>
                </c:pt>
                <c:pt idx="78">
                  <c:v>0.81267727083121644</c:v>
                </c:pt>
                <c:pt idx="79">
                  <c:v>0.81664292708171637</c:v>
                </c:pt>
                <c:pt idx="80">
                  <c:v>0.8070923118260046</c:v>
                </c:pt>
                <c:pt idx="81">
                  <c:v>0.82059161904004674</c:v>
                </c:pt>
                <c:pt idx="82">
                  <c:v>0.82063102776137375</c:v>
                </c:pt>
                <c:pt idx="83">
                  <c:v>0.82011368910330695</c:v>
                </c:pt>
                <c:pt idx="84">
                  <c:v>0.82298283463270039</c:v>
                </c:pt>
                <c:pt idx="85">
                  <c:v>0.82523468159396252</c:v>
                </c:pt>
                <c:pt idx="86">
                  <c:v>0.82262349862790474</c:v>
                </c:pt>
                <c:pt idx="87">
                  <c:v>0.82075903179767173</c:v>
                </c:pt>
                <c:pt idx="88">
                  <c:v>0.81897447616274233</c:v>
                </c:pt>
                <c:pt idx="89">
                  <c:v>0.83481855006439343</c:v>
                </c:pt>
                <c:pt idx="90">
                  <c:v>0.80131820508581963</c:v>
                </c:pt>
                <c:pt idx="91">
                  <c:v>0.81631219380823639</c:v>
                </c:pt>
                <c:pt idx="92">
                  <c:v>0.82609566219656116</c:v>
                </c:pt>
                <c:pt idx="93">
                  <c:v>0.81914926996914106</c:v>
                </c:pt>
                <c:pt idx="94">
                  <c:v>0.82802506485609451</c:v>
                </c:pt>
                <c:pt idx="95">
                  <c:v>0.82198880087223314</c:v>
                </c:pt>
                <c:pt idx="96">
                  <c:v>0.83501927456330316</c:v>
                </c:pt>
                <c:pt idx="97">
                  <c:v>0.84258847021616334</c:v>
                </c:pt>
                <c:pt idx="98">
                  <c:v>0.83712014919854882</c:v>
                </c:pt>
                <c:pt idx="99">
                  <c:v>0.8455707309341215</c:v>
                </c:pt>
                <c:pt idx="100">
                  <c:v>0.84759845348981355</c:v>
                </c:pt>
                <c:pt idx="101">
                  <c:v>0.83717321152935609</c:v>
                </c:pt>
                <c:pt idx="102">
                  <c:v>0.84279655116281138</c:v>
                </c:pt>
                <c:pt idx="103">
                  <c:v>0.84400949670536618</c:v>
                </c:pt>
                <c:pt idx="104">
                  <c:v>0.84609705690617787</c:v>
                </c:pt>
                <c:pt idx="105">
                  <c:v>0.86360769201132281</c:v>
                </c:pt>
                <c:pt idx="106">
                  <c:v>0.83744637261837218</c:v>
                </c:pt>
                <c:pt idx="107">
                  <c:v>0.7953165652742793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6360"/>
        <c:axId val="125367144"/>
      </c:lineChart>
      <c:lineChart>
        <c:grouping val="standard"/>
        <c:varyColors val="0"/>
        <c:ser>
          <c:idx val="0"/>
          <c:order val="0"/>
          <c:tx>
            <c:strRef>
              <c:f>PreciosNTyT!$B$1:$B$2</c:f>
              <c:strCache>
                <c:ptCount val="2"/>
                <c:pt idx="1">
                  <c:v>Indice de productividad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PreciosNTyT!$A$3:$A$340</c:f>
              <c:numCache>
                <c:formatCode>m/d/yyyy</c:formatCode>
                <c:ptCount val="338"/>
                <c:pt idx="0">
                  <c:v>32539</c:v>
                </c:pt>
                <c:pt idx="1">
                  <c:v>32689</c:v>
                </c:pt>
                <c:pt idx="2">
                  <c:v>32781</c:v>
                </c:pt>
                <c:pt idx="3">
                  <c:v>32873</c:v>
                </c:pt>
                <c:pt idx="4">
                  <c:v>32963</c:v>
                </c:pt>
                <c:pt idx="5">
                  <c:v>33054</c:v>
                </c:pt>
                <c:pt idx="6">
                  <c:v>33146</c:v>
                </c:pt>
                <c:pt idx="7">
                  <c:v>33238</c:v>
                </c:pt>
                <c:pt idx="8">
                  <c:v>33328</c:v>
                </c:pt>
                <c:pt idx="9">
                  <c:v>33419</c:v>
                </c:pt>
                <c:pt idx="10">
                  <c:v>33511</c:v>
                </c:pt>
                <c:pt idx="11">
                  <c:v>33603</c:v>
                </c:pt>
                <c:pt idx="12">
                  <c:v>33694</c:v>
                </c:pt>
                <c:pt idx="13">
                  <c:v>33785</c:v>
                </c:pt>
                <c:pt idx="14">
                  <c:v>33877</c:v>
                </c:pt>
                <c:pt idx="15">
                  <c:v>33969</c:v>
                </c:pt>
                <c:pt idx="16">
                  <c:v>34059</c:v>
                </c:pt>
                <c:pt idx="17">
                  <c:v>34150</c:v>
                </c:pt>
                <c:pt idx="18">
                  <c:v>34242</c:v>
                </c:pt>
                <c:pt idx="19">
                  <c:v>34334</c:v>
                </c:pt>
                <c:pt idx="20">
                  <c:v>34424</c:v>
                </c:pt>
                <c:pt idx="21">
                  <c:v>34515</c:v>
                </c:pt>
                <c:pt idx="22">
                  <c:v>34607</c:v>
                </c:pt>
                <c:pt idx="23">
                  <c:v>34699</c:v>
                </c:pt>
                <c:pt idx="24">
                  <c:v>34789</c:v>
                </c:pt>
                <c:pt idx="25">
                  <c:v>34880</c:v>
                </c:pt>
                <c:pt idx="26">
                  <c:v>34972</c:v>
                </c:pt>
                <c:pt idx="27">
                  <c:v>35064</c:v>
                </c:pt>
                <c:pt idx="28">
                  <c:v>35155</c:v>
                </c:pt>
                <c:pt idx="29">
                  <c:v>35246</c:v>
                </c:pt>
                <c:pt idx="30">
                  <c:v>35338</c:v>
                </c:pt>
                <c:pt idx="31">
                  <c:v>35430</c:v>
                </c:pt>
                <c:pt idx="32">
                  <c:v>35520</c:v>
                </c:pt>
                <c:pt idx="33">
                  <c:v>35611</c:v>
                </c:pt>
                <c:pt idx="34">
                  <c:v>35703</c:v>
                </c:pt>
                <c:pt idx="35">
                  <c:v>35795</c:v>
                </c:pt>
                <c:pt idx="36">
                  <c:v>35885</c:v>
                </c:pt>
                <c:pt idx="37">
                  <c:v>35976</c:v>
                </c:pt>
                <c:pt idx="38">
                  <c:v>36068</c:v>
                </c:pt>
                <c:pt idx="39">
                  <c:v>36160</c:v>
                </c:pt>
                <c:pt idx="40">
                  <c:v>36250</c:v>
                </c:pt>
                <c:pt idx="41">
                  <c:v>36341</c:v>
                </c:pt>
                <c:pt idx="42">
                  <c:v>36433</c:v>
                </c:pt>
                <c:pt idx="43">
                  <c:v>36525</c:v>
                </c:pt>
                <c:pt idx="44">
                  <c:v>36616</c:v>
                </c:pt>
                <c:pt idx="45">
                  <c:v>36707</c:v>
                </c:pt>
                <c:pt idx="46">
                  <c:v>36799</c:v>
                </c:pt>
                <c:pt idx="47">
                  <c:v>36891</c:v>
                </c:pt>
                <c:pt idx="48">
                  <c:v>36981</c:v>
                </c:pt>
                <c:pt idx="49">
                  <c:v>37072</c:v>
                </c:pt>
                <c:pt idx="50">
                  <c:v>37164</c:v>
                </c:pt>
                <c:pt idx="51">
                  <c:v>37256</c:v>
                </c:pt>
                <c:pt idx="52">
                  <c:v>37346</c:v>
                </c:pt>
                <c:pt idx="53">
                  <c:v>37437</c:v>
                </c:pt>
                <c:pt idx="54">
                  <c:v>37529</c:v>
                </c:pt>
                <c:pt idx="55">
                  <c:v>37621</c:v>
                </c:pt>
                <c:pt idx="56">
                  <c:v>37711</c:v>
                </c:pt>
                <c:pt idx="57">
                  <c:v>37802</c:v>
                </c:pt>
                <c:pt idx="58">
                  <c:v>37894</c:v>
                </c:pt>
                <c:pt idx="59">
                  <c:v>37986</c:v>
                </c:pt>
                <c:pt idx="60">
                  <c:v>38077</c:v>
                </c:pt>
                <c:pt idx="61">
                  <c:v>38168</c:v>
                </c:pt>
                <c:pt idx="62">
                  <c:v>38260</c:v>
                </c:pt>
                <c:pt idx="63">
                  <c:v>38352</c:v>
                </c:pt>
                <c:pt idx="64">
                  <c:v>38442</c:v>
                </c:pt>
                <c:pt idx="65">
                  <c:v>38533</c:v>
                </c:pt>
                <c:pt idx="66">
                  <c:v>38625</c:v>
                </c:pt>
                <c:pt idx="67">
                  <c:v>38717</c:v>
                </c:pt>
                <c:pt idx="68">
                  <c:v>38807</c:v>
                </c:pt>
                <c:pt idx="69">
                  <c:v>38898</c:v>
                </c:pt>
                <c:pt idx="70">
                  <c:v>38990</c:v>
                </c:pt>
                <c:pt idx="71">
                  <c:v>39082</c:v>
                </c:pt>
                <c:pt idx="72">
                  <c:v>39172</c:v>
                </c:pt>
                <c:pt idx="73">
                  <c:v>39263</c:v>
                </c:pt>
                <c:pt idx="74">
                  <c:v>39355</c:v>
                </c:pt>
                <c:pt idx="75">
                  <c:v>39447</c:v>
                </c:pt>
                <c:pt idx="76">
                  <c:v>39538</c:v>
                </c:pt>
                <c:pt idx="77">
                  <c:v>39629</c:v>
                </c:pt>
                <c:pt idx="78">
                  <c:v>39721</c:v>
                </c:pt>
                <c:pt idx="79">
                  <c:v>39813</c:v>
                </c:pt>
                <c:pt idx="80">
                  <c:v>39903</c:v>
                </c:pt>
                <c:pt idx="81">
                  <c:v>39994</c:v>
                </c:pt>
                <c:pt idx="82">
                  <c:v>40086</c:v>
                </c:pt>
                <c:pt idx="83">
                  <c:v>40178</c:v>
                </c:pt>
                <c:pt idx="84">
                  <c:v>40268</c:v>
                </c:pt>
                <c:pt idx="85">
                  <c:v>40359</c:v>
                </c:pt>
                <c:pt idx="86">
                  <c:v>40451</c:v>
                </c:pt>
                <c:pt idx="87">
                  <c:v>40543</c:v>
                </c:pt>
                <c:pt idx="88">
                  <c:v>40633</c:v>
                </c:pt>
                <c:pt idx="89">
                  <c:v>40724</c:v>
                </c:pt>
                <c:pt idx="90">
                  <c:v>40816</c:v>
                </c:pt>
                <c:pt idx="91">
                  <c:v>40908</c:v>
                </c:pt>
                <c:pt idx="92">
                  <c:v>40999</c:v>
                </c:pt>
                <c:pt idx="93">
                  <c:v>41090</c:v>
                </c:pt>
                <c:pt idx="94">
                  <c:v>41182</c:v>
                </c:pt>
                <c:pt idx="95">
                  <c:v>41274</c:v>
                </c:pt>
                <c:pt idx="96">
                  <c:v>41364</c:v>
                </c:pt>
                <c:pt idx="97">
                  <c:v>41455</c:v>
                </c:pt>
                <c:pt idx="98">
                  <c:v>41547</c:v>
                </c:pt>
                <c:pt idx="99">
                  <c:v>41639</c:v>
                </c:pt>
                <c:pt idx="100">
                  <c:v>41729</c:v>
                </c:pt>
                <c:pt idx="101">
                  <c:v>41820</c:v>
                </c:pt>
                <c:pt idx="102">
                  <c:v>41912</c:v>
                </c:pt>
                <c:pt idx="103">
                  <c:v>42004</c:v>
                </c:pt>
                <c:pt idx="104">
                  <c:v>42094</c:v>
                </c:pt>
                <c:pt idx="105">
                  <c:v>42185</c:v>
                </c:pt>
                <c:pt idx="106">
                  <c:v>42277</c:v>
                </c:pt>
                <c:pt idx="107">
                  <c:v>42369</c:v>
                </c:pt>
                <c:pt idx="108">
                  <c:v>42460</c:v>
                </c:pt>
                <c:pt idx="109">
                  <c:v>42551</c:v>
                </c:pt>
                <c:pt idx="110">
                  <c:v>42643</c:v>
                </c:pt>
                <c:pt idx="111">
                  <c:v>42735</c:v>
                </c:pt>
                <c:pt idx="112">
                  <c:v>42825</c:v>
                </c:pt>
                <c:pt idx="113">
                  <c:v>42916</c:v>
                </c:pt>
                <c:pt idx="114">
                  <c:v>43008</c:v>
                </c:pt>
              </c:numCache>
            </c:numRef>
          </c:cat>
          <c:val>
            <c:numRef>
              <c:f>PreciosNTyT!$B$3:$B$340</c:f>
              <c:numCache>
                <c:formatCode>General</c:formatCode>
                <c:ptCount val="338"/>
                <c:pt idx="4">
                  <c:v>8.4333273684321069E-3</c:v>
                </c:pt>
                <c:pt idx="5">
                  <c:v>8.6752944684869143E-3</c:v>
                </c:pt>
                <c:pt idx="6">
                  <c:v>8.8198036370860083E-3</c:v>
                </c:pt>
                <c:pt idx="7">
                  <c:v>8.3892731089657367E-3</c:v>
                </c:pt>
                <c:pt idx="8">
                  <c:v>8.568153431272877E-3</c:v>
                </c:pt>
                <c:pt idx="9">
                  <c:v>9.0285959389166393E-3</c:v>
                </c:pt>
                <c:pt idx="10">
                  <c:v>9.0743110594359473E-3</c:v>
                </c:pt>
                <c:pt idx="11">
                  <c:v>9.0779578803770449E-3</c:v>
                </c:pt>
                <c:pt idx="12">
                  <c:v>8.7009794305667777E-3</c:v>
                </c:pt>
                <c:pt idx="13">
                  <c:v>9.1900799449543043E-3</c:v>
                </c:pt>
                <c:pt idx="14">
                  <c:v>9.2286736068380084E-3</c:v>
                </c:pt>
                <c:pt idx="15">
                  <c:v>9.6507047528193359E-3</c:v>
                </c:pt>
                <c:pt idx="16">
                  <c:v>8.8512221602017709E-3</c:v>
                </c:pt>
                <c:pt idx="17">
                  <c:v>9.1038486873084856E-3</c:v>
                </c:pt>
                <c:pt idx="18">
                  <c:v>9.2354352954685335E-3</c:v>
                </c:pt>
                <c:pt idx="19">
                  <c:v>9.197102250372997E-3</c:v>
                </c:pt>
                <c:pt idx="20">
                  <c:v>8.5538455268353106E-3</c:v>
                </c:pt>
                <c:pt idx="21">
                  <c:v>8.1955681894020863E-3</c:v>
                </c:pt>
                <c:pt idx="22">
                  <c:v>9.2709089907742851E-3</c:v>
                </c:pt>
                <c:pt idx="23">
                  <c:v>1.0891335674637445E-2</c:v>
                </c:pt>
                <c:pt idx="24">
                  <c:v>8.7647268347927961E-3</c:v>
                </c:pt>
                <c:pt idx="25">
                  <c:v>8.3803762560322216E-3</c:v>
                </c:pt>
                <c:pt idx="26">
                  <c:v>9.4330919343630151E-3</c:v>
                </c:pt>
                <c:pt idx="27">
                  <c:v>1.0919696825524737E-2</c:v>
                </c:pt>
                <c:pt idx="28">
                  <c:v>9.1856321256760208E-3</c:v>
                </c:pt>
                <c:pt idx="29">
                  <c:v>8.9173754223503075E-3</c:v>
                </c:pt>
                <c:pt idx="30">
                  <c:v>9.5905414430129381E-3</c:v>
                </c:pt>
                <c:pt idx="31">
                  <c:v>9.3438189954389832E-3</c:v>
                </c:pt>
                <c:pt idx="32">
                  <c:v>9.8362657394099641E-3</c:v>
                </c:pt>
                <c:pt idx="33">
                  <c:v>9.5494997076654032E-3</c:v>
                </c:pt>
                <c:pt idx="34">
                  <c:v>1.0114083305432177E-2</c:v>
                </c:pt>
                <c:pt idx="35">
                  <c:v>1.0296215509714789E-2</c:v>
                </c:pt>
                <c:pt idx="36">
                  <c:v>1.0593717325544252E-2</c:v>
                </c:pt>
                <c:pt idx="37">
                  <c:v>1.0120212226934605E-2</c:v>
                </c:pt>
                <c:pt idx="38">
                  <c:v>1.0507813482699881E-2</c:v>
                </c:pt>
                <c:pt idx="39">
                  <c:v>1.0092529664916135E-2</c:v>
                </c:pt>
                <c:pt idx="40">
                  <c:v>1.0433493735046527E-2</c:v>
                </c:pt>
                <c:pt idx="41">
                  <c:v>9.8956782604543783E-3</c:v>
                </c:pt>
                <c:pt idx="42">
                  <c:v>1.0177200600381181E-2</c:v>
                </c:pt>
                <c:pt idx="43">
                  <c:v>1.1032699735572703E-2</c:v>
                </c:pt>
                <c:pt idx="44">
                  <c:v>9.9999999999999985E-3</c:v>
                </c:pt>
                <c:pt idx="45">
                  <c:v>9.5984850153464779E-3</c:v>
                </c:pt>
                <c:pt idx="46">
                  <c:v>1.0054247226418475E-2</c:v>
                </c:pt>
                <c:pt idx="47">
                  <c:v>9.9641645480186905E-3</c:v>
                </c:pt>
                <c:pt idx="48">
                  <c:v>9.9939083432663053E-3</c:v>
                </c:pt>
                <c:pt idx="49">
                  <c:v>9.5989834463711104E-3</c:v>
                </c:pt>
                <c:pt idx="50">
                  <c:v>9.9668929535374935E-3</c:v>
                </c:pt>
                <c:pt idx="51">
                  <c:v>9.3973509485686148E-3</c:v>
                </c:pt>
                <c:pt idx="52">
                  <c:v>9.1485392606553105E-3</c:v>
                </c:pt>
                <c:pt idx="53">
                  <c:v>9.0015344374774174E-3</c:v>
                </c:pt>
                <c:pt idx="54">
                  <c:v>9.5569618933563309E-3</c:v>
                </c:pt>
                <c:pt idx="55">
                  <c:v>8.9042060827322286E-3</c:v>
                </c:pt>
                <c:pt idx="56">
                  <c:v>9.1043118970202657E-3</c:v>
                </c:pt>
                <c:pt idx="57">
                  <c:v>8.4661152854890471E-3</c:v>
                </c:pt>
                <c:pt idx="58">
                  <c:v>8.4974981367388312E-3</c:v>
                </c:pt>
                <c:pt idx="59">
                  <c:v>7.9233966462359806E-3</c:v>
                </c:pt>
                <c:pt idx="60">
                  <c:v>8.5614637138201142E-3</c:v>
                </c:pt>
                <c:pt idx="61">
                  <c:v>8.2887289654500259E-3</c:v>
                </c:pt>
                <c:pt idx="62">
                  <c:v>8.2457480746684891E-3</c:v>
                </c:pt>
                <c:pt idx="63">
                  <c:v>7.4867871960957585E-3</c:v>
                </c:pt>
                <c:pt idx="64">
                  <c:v>7.8637976916729833E-3</c:v>
                </c:pt>
                <c:pt idx="65">
                  <c:v>7.3892310090183742E-3</c:v>
                </c:pt>
                <c:pt idx="66">
                  <c:v>7.9130028982573233E-3</c:v>
                </c:pt>
                <c:pt idx="67">
                  <c:v>7.8502621015543207E-3</c:v>
                </c:pt>
                <c:pt idx="68">
                  <c:v>8.2373194763712392E-3</c:v>
                </c:pt>
                <c:pt idx="69">
                  <c:v>7.9393726589975684E-3</c:v>
                </c:pt>
                <c:pt idx="70">
                  <c:v>8.4315271344040793E-3</c:v>
                </c:pt>
                <c:pt idx="71">
                  <c:v>7.786808365057022E-3</c:v>
                </c:pt>
                <c:pt idx="72">
                  <c:v>7.6173972589178261E-3</c:v>
                </c:pt>
                <c:pt idx="73">
                  <c:v>7.2364036636584994E-3</c:v>
                </c:pt>
                <c:pt idx="74">
                  <c:v>7.6957565840710361E-3</c:v>
                </c:pt>
                <c:pt idx="75">
                  <c:v>7.3288669443251093E-3</c:v>
                </c:pt>
                <c:pt idx="76">
                  <c:v>7.7396124234744594E-3</c:v>
                </c:pt>
                <c:pt idx="77">
                  <c:v>8.3691132746549716E-3</c:v>
                </c:pt>
                <c:pt idx="78">
                  <c:v>9.3839348184336525E-3</c:v>
                </c:pt>
                <c:pt idx="79">
                  <c:v>8.3877422967740117E-3</c:v>
                </c:pt>
                <c:pt idx="80">
                  <c:v>9.2445816973863552E-3</c:v>
                </c:pt>
                <c:pt idx="81">
                  <c:v>8.6955161978325337E-3</c:v>
                </c:pt>
                <c:pt idx="82">
                  <c:v>8.0803941581282478E-3</c:v>
                </c:pt>
                <c:pt idx="83">
                  <c:v>7.9655891798217637E-3</c:v>
                </c:pt>
                <c:pt idx="84">
                  <c:v>7.7601868774252736E-3</c:v>
                </c:pt>
                <c:pt idx="85">
                  <c:v>8.0948583640161574E-3</c:v>
                </c:pt>
                <c:pt idx="86">
                  <c:v>7.6739011397325566E-3</c:v>
                </c:pt>
                <c:pt idx="87">
                  <c:v>7.7585517192449533E-3</c:v>
                </c:pt>
                <c:pt idx="88">
                  <c:v>8.1184749156337291E-3</c:v>
                </c:pt>
                <c:pt idx="89">
                  <c:v>7.9457878688356399E-3</c:v>
                </c:pt>
                <c:pt idx="90">
                  <c:v>8.4957081618127241E-3</c:v>
                </c:pt>
                <c:pt idx="91">
                  <c:v>8.2984670897844701E-3</c:v>
                </c:pt>
                <c:pt idx="92">
                  <c:v>7.9992531572230571E-3</c:v>
                </c:pt>
                <c:pt idx="93">
                  <c:v>8.2567792438312665E-3</c:v>
                </c:pt>
                <c:pt idx="94">
                  <c:v>8.1842522155989791E-3</c:v>
                </c:pt>
                <c:pt idx="95">
                  <c:v>8.4445221982305183E-3</c:v>
                </c:pt>
                <c:pt idx="96">
                  <c:v>8.6252458432455915E-3</c:v>
                </c:pt>
                <c:pt idx="97">
                  <c:v>8.6400751658122343E-3</c:v>
                </c:pt>
                <c:pt idx="98">
                  <c:v>8.500569599450029E-3</c:v>
                </c:pt>
                <c:pt idx="99">
                  <c:v>8.447152185281517E-3</c:v>
                </c:pt>
                <c:pt idx="100">
                  <c:v>8.5741584289611237E-3</c:v>
                </c:pt>
                <c:pt idx="101">
                  <c:v>8.3236841230034178E-3</c:v>
                </c:pt>
                <c:pt idx="102">
                  <c:v>8.4625120166540689E-3</c:v>
                </c:pt>
                <c:pt idx="103">
                  <c:v>8.4591534253204009E-3</c:v>
                </c:pt>
                <c:pt idx="104">
                  <c:v>8.7274035300659546E-3</c:v>
                </c:pt>
                <c:pt idx="105">
                  <c:v>8.1875621709022635E-3</c:v>
                </c:pt>
                <c:pt idx="106">
                  <c:v>8.2651190999863625E-3</c:v>
                </c:pt>
                <c:pt idx="107">
                  <c:v>8.4126065709097912E-3</c:v>
                </c:pt>
                <c:pt idx="108">
                  <c:v>8.4822375612278646E-3</c:v>
                </c:pt>
                <c:pt idx="109">
                  <c:v>8.0028771173986987E-3</c:v>
                </c:pt>
                <c:pt idx="110">
                  <c:v>8.2997403284944381E-3</c:v>
                </c:pt>
                <c:pt idx="111">
                  <c:v>8.4331826268576847E-3</c:v>
                </c:pt>
                <c:pt idx="112">
                  <c:v>8.6842237284245425E-3</c:v>
                </c:pt>
                <c:pt idx="113">
                  <c:v>8.2773758328285492E-3</c:v>
                </c:pt>
                <c:pt idx="114">
                  <c:v>8.4869372444976894E-3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5968"/>
        <c:axId val="125367928"/>
      </c:lineChart>
      <c:dateAx>
        <c:axId val="125366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367144"/>
        <c:crosses val="autoZero"/>
        <c:auto val="1"/>
        <c:lblOffset val="100"/>
        <c:baseTimeUnit val="months"/>
      </c:dateAx>
      <c:valAx>
        <c:axId val="1253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366360"/>
        <c:crosses val="autoZero"/>
        <c:crossBetween val="between"/>
      </c:valAx>
      <c:valAx>
        <c:axId val="125367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365968"/>
        <c:crosses val="max"/>
        <c:crossBetween val="between"/>
      </c:valAx>
      <c:dateAx>
        <c:axId val="125365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53679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NFA!$AC$2</c:f>
              <c:strCache>
                <c:ptCount val="1"/>
                <c:pt idx="0">
                  <c:v>NFA/Y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NFA!$AB$3:$AB$117</c:f>
              <c:strCache>
                <c:ptCount val="115"/>
                <c:pt idx="0">
                  <c:v>Q1 1989</c:v>
                </c:pt>
                <c:pt idx="1">
                  <c:v>Q2 1989</c:v>
                </c:pt>
                <c:pt idx="2">
                  <c:v>Q3 1989</c:v>
                </c:pt>
                <c:pt idx="3">
                  <c:v>Q4 1989</c:v>
                </c:pt>
                <c:pt idx="4">
                  <c:v>Q1 1990</c:v>
                </c:pt>
                <c:pt idx="5">
                  <c:v>Q2 1990</c:v>
                </c:pt>
                <c:pt idx="6">
                  <c:v>Q3 1990</c:v>
                </c:pt>
                <c:pt idx="7">
                  <c:v>Q4 1990</c:v>
                </c:pt>
                <c:pt idx="8">
                  <c:v>Q1 1991</c:v>
                </c:pt>
                <c:pt idx="9">
                  <c:v>Q2 1991</c:v>
                </c:pt>
                <c:pt idx="10">
                  <c:v>Q3 1991</c:v>
                </c:pt>
                <c:pt idx="11">
                  <c:v>Q4 1991</c:v>
                </c:pt>
                <c:pt idx="12">
                  <c:v>Q1 1992</c:v>
                </c:pt>
                <c:pt idx="13">
                  <c:v>Q2 1992</c:v>
                </c:pt>
                <c:pt idx="14">
                  <c:v>Q3 1992</c:v>
                </c:pt>
                <c:pt idx="15">
                  <c:v>Q4 1992</c:v>
                </c:pt>
                <c:pt idx="16">
                  <c:v>Q1 1993</c:v>
                </c:pt>
                <c:pt idx="17">
                  <c:v>Q2 1993</c:v>
                </c:pt>
                <c:pt idx="18">
                  <c:v>Q3 1993</c:v>
                </c:pt>
                <c:pt idx="19">
                  <c:v>Q4 1993</c:v>
                </c:pt>
                <c:pt idx="20">
                  <c:v>Q1 1994</c:v>
                </c:pt>
                <c:pt idx="21">
                  <c:v>Q2 1994</c:v>
                </c:pt>
                <c:pt idx="22">
                  <c:v>Q3 1994</c:v>
                </c:pt>
                <c:pt idx="23">
                  <c:v>Q4 1994</c:v>
                </c:pt>
                <c:pt idx="24">
                  <c:v>Q1 1995</c:v>
                </c:pt>
                <c:pt idx="25">
                  <c:v>Q2 1995</c:v>
                </c:pt>
                <c:pt idx="26">
                  <c:v>Q3 1995</c:v>
                </c:pt>
                <c:pt idx="27">
                  <c:v>Q4 1995</c:v>
                </c:pt>
                <c:pt idx="28">
                  <c:v>Q1 1996</c:v>
                </c:pt>
                <c:pt idx="29">
                  <c:v>Q2 1996</c:v>
                </c:pt>
                <c:pt idx="30">
                  <c:v>Q3 1996</c:v>
                </c:pt>
                <c:pt idx="31">
                  <c:v>Q4 1996</c:v>
                </c:pt>
                <c:pt idx="32">
                  <c:v>Q1 1997</c:v>
                </c:pt>
                <c:pt idx="33">
                  <c:v>Q2 1997</c:v>
                </c:pt>
                <c:pt idx="34">
                  <c:v>Q3 1997</c:v>
                </c:pt>
                <c:pt idx="35">
                  <c:v>Q4 1997</c:v>
                </c:pt>
                <c:pt idx="36">
                  <c:v>Q1 1998</c:v>
                </c:pt>
                <c:pt idx="37">
                  <c:v>Q2 1998</c:v>
                </c:pt>
                <c:pt idx="38">
                  <c:v>Q3 1998</c:v>
                </c:pt>
                <c:pt idx="39">
                  <c:v>Q4 1998</c:v>
                </c:pt>
                <c:pt idx="40">
                  <c:v>Q1 1999</c:v>
                </c:pt>
                <c:pt idx="41">
                  <c:v>Q2 1999</c:v>
                </c:pt>
                <c:pt idx="42">
                  <c:v>Q3 1999</c:v>
                </c:pt>
                <c:pt idx="43">
                  <c:v>Q4 1999</c:v>
                </c:pt>
                <c:pt idx="44">
                  <c:v>Q1 2000</c:v>
                </c:pt>
                <c:pt idx="45">
                  <c:v>Q2 2000</c:v>
                </c:pt>
                <c:pt idx="46">
                  <c:v>Q3 2000</c:v>
                </c:pt>
                <c:pt idx="47">
                  <c:v>Q4 2000</c:v>
                </c:pt>
                <c:pt idx="48">
                  <c:v>Q1 2001</c:v>
                </c:pt>
                <c:pt idx="49">
                  <c:v>Q2 2001</c:v>
                </c:pt>
                <c:pt idx="50">
                  <c:v>Q3 2001</c:v>
                </c:pt>
                <c:pt idx="51">
                  <c:v>Q4 2001</c:v>
                </c:pt>
                <c:pt idx="52">
                  <c:v>Q1 2002</c:v>
                </c:pt>
                <c:pt idx="53">
                  <c:v>Q2 2002</c:v>
                </c:pt>
                <c:pt idx="54">
                  <c:v>Q3 2002</c:v>
                </c:pt>
                <c:pt idx="55">
                  <c:v>Q4 2002</c:v>
                </c:pt>
                <c:pt idx="56">
                  <c:v>Q1 2003</c:v>
                </c:pt>
                <c:pt idx="57">
                  <c:v>Q2 2003</c:v>
                </c:pt>
                <c:pt idx="58">
                  <c:v>Q3 2003</c:v>
                </c:pt>
                <c:pt idx="59">
                  <c:v>Q4 2003</c:v>
                </c:pt>
                <c:pt idx="60">
                  <c:v>Q1 2004</c:v>
                </c:pt>
                <c:pt idx="61">
                  <c:v>Q2 2004</c:v>
                </c:pt>
                <c:pt idx="62">
                  <c:v>Q3 2004</c:v>
                </c:pt>
                <c:pt idx="63">
                  <c:v>Q4 2004</c:v>
                </c:pt>
                <c:pt idx="64">
                  <c:v>Q1 2005</c:v>
                </c:pt>
                <c:pt idx="65">
                  <c:v>Q2 2005</c:v>
                </c:pt>
                <c:pt idx="66">
                  <c:v>Q3 2005</c:v>
                </c:pt>
                <c:pt idx="67">
                  <c:v>Q4 2005</c:v>
                </c:pt>
                <c:pt idx="68">
                  <c:v>Q1 2006</c:v>
                </c:pt>
                <c:pt idx="69">
                  <c:v>Q2 2006</c:v>
                </c:pt>
                <c:pt idx="70">
                  <c:v>Q3 2006</c:v>
                </c:pt>
                <c:pt idx="71">
                  <c:v>Q4 2006</c:v>
                </c:pt>
                <c:pt idx="72">
                  <c:v>Q1 2007</c:v>
                </c:pt>
                <c:pt idx="73">
                  <c:v>Q2 2007</c:v>
                </c:pt>
                <c:pt idx="74">
                  <c:v>Q3 2007</c:v>
                </c:pt>
                <c:pt idx="75">
                  <c:v>Q4 2007</c:v>
                </c:pt>
                <c:pt idx="76">
                  <c:v>Q1 2008</c:v>
                </c:pt>
                <c:pt idx="77">
                  <c:v>Q2 2008</c:v>
                </c:pt>
                <c:pt idx="78">
                  <c:v>Q3 2008</c:v>
                </c:pt>
                <c:pt idx="79">
                  <c:v>Q4 2008</c:v>
                </c:pt>
                <c:pt idx="80">
                  <c:v>Q1 2009</c:v>
                </c:pt>
                <c:pt idx="81">
                  <c:v>Q2 2009</c:v>
                </c:pt>
                <c:pt idx="82">
                  <c:v>Q3 2009</c:v>
                </c:pt>
                <c:pt idx="83">
                  <c:v>Q4 2009</c:v>
                </c:pt>
                <c:pt idx="84">
                  <c:v>Q1 2010</c:v>
                </c:pt>
                <c:pt idx="85">
                  <c:v>Q2 2010</c:v>
                </c:pt>
                <c:pt idx="86">
                  <c:v>Q3 2010</c:v>
                </c:pt>
                <c:pt idx="87">
                  <c:v>Q4 2010</c:v>
                </c:pt>
                <c:pt idx="88">
                  <c:v>Q1 2011</c:v>
                </c:pt>
                <c:pt idx="89">
                  <c:v>Q2 2011</c:v>
                </c:pt>
                <c:pt idx="90">
                  <c:v>Q3 2011</c:v>
                </c:pt>
                <c:pt idx="91">
                  <c:v>Q4 2011</c:v>
                </c:pt>
                <c:pt idx="92">
                  <c:v>Q1 2012</c:v>
                </c:pt>
                <c:pt idx="93">
                  <c:v>Q2 2012</c:v>
                </c:pt>
                <c:pt idx="94">
                  <c:v>Q3 2012</c:v>
                </c:pt>
                <c:pt idx="95">
                  <c:v>Q4 2012</c:v>
                </c:pt>
                <c:pt idx="96">
                  <c:v>Q1 2013</c:v>
                </c:pt>
                <c:pt idx="97">
                  <c:v>Q2 2013</c:v>
                </c:pt>
                <c:pt idx="98">
                  <c:v>Q3 2013</c:v>
                </c:pt>
                <c:pt idx="99">
                  <c:v>Q4 2013</c:v>
                </c:pt>
                <c:pt idx="100">
                  <c:v>Q1 2014</c:v>
                </c:pt>
                <c:pt idx="101">
                  <c:v>Q2 2014</c:v>
                </c:pt>
                <c:pt idx="102">
                  <c:v>Q3 2014</c:v>
                </c:pt>
                <c:pt idx="103">
                  <c:v>Q4 2014</c:v>
                </c:pt>
                <c:pt idx="104">
                  <c:v>Q1 2015</c:v>
                </c:pt>
                <c:pt idx="105">
                  <c:v>Q2 2015</c:v>
                </c:pt>
                <c:pt idx="106">
                  <c:v>Q3 2015</c:v>
                </c:pt>
                <c:pt idx="107">
                  <c:v>Q4 2015</c:v>
                </c:pt>
                <c:pt idx="108">
                  <c:v>Q1 2016</c:v>
                </c:pt>
                <c:pt idx="109">
                  <c:v>Q2 2016</c:v>
                </c:pt>
                <c:pt idx="110">
                  <c:v>Q3 2016</c:v>
                </c:pt>
                <c:pt idx="111">
                  <c:v>Q4 2016</c:v>
                </c:pt>
                <c:pt idx="112">
                  <c:v>Q1 2017</c:v>
                </c:pt>
                <c:pt idx="113">
                  <c:v>Q2 2017</c:v>
                </c:pt>
                <c:pt idx="114">
                  <c:v>Q3 2017</c:v>
                </c:pt>
              </c:strCache>
            </c:strRef>
          </c:cat>
          <c:val>
            <c:numRef>
              <c:f>NFA!$AC$3:$AC$117</c:f>
              <c:numCache>
                <c:formatCode>_(* #,##0.00_);_(* \(#,##0.00\);_(* "-"??_);_(@_)</c:formatCode>
                <c:ptCount val="115"/>
                <c:pt idx="4">
                  <c:v>-6.4536927872979516E-2</c:v>
                </c:pt>
                <c:pt idx="5">
                  <c:v>-0.14443057678419052</c:v>
                </c:pt>
                <c:pt idx="6">
                  <c:v>2.3371733908301873E-2</c:v>
                </c:pt>
                <c:pt idx="7">
                  <c:v>-0.14351484173018408</c:v>
                </c:pt>
                <c:pt idx="8">
                  <c:v>-1.0267820717600792E-2</c:v>
                </c:pt>
                <c:pt idx="9">
                  <c:v>-6.5975389647486588E-2</c:v>
                </c:pt>
                <c:pt idx="10">
                  <c:v>-4.5624537327892935E-2</c:v>
                </c:pt>
                <c:pt idx="11">
                  <c:v>-0.23509847928773953</c:v>
                </c:pt>
                <c:pt idx="12">
                  <c:v>-0.12913744930576607</c:v>
                </c:pt>
                <c:pt idx="13">
                  <c:v>-0.19159471197925942</c:v>
                </c:pt>
                <c:pt idx="14">
                  <c:v>-0.18552025345662168</c:v>
                </c:pt>
                <c:pt idx="15">
                  <c:v>-0.28973922802304414</c:v>
                </c:pt>
                <c:pt idx="16">
                  <c:v>-0.22236685591458127</c:v>
                </c:pt>
                <c:pt idx="17">
                  <c:v>-0.1946991507178473</c:v>
                </c:pt>
                <c:pt idx="18">
                  <c:v>-0.13444042327870445</c:v>
                </c:pt>
                <c:pt idx="19">
                  <c:v>-0.11717660997242525</c:v>
                </c:pt>
                <c:pt idx="20">
                  <c:v>-0.11639677864470006</c:v>
                </c:pt>
                <c:pt idx="21">
                  <c:v>-0.16819861414906878</c:v>
                </c:pt>
                <c:pt idx="22">
                  <c:v>5.4099105102462649E-3</c:v>
                </c:pt>
                <c:pt idx="23">
                  <c:v>-7.8819887284811471E-2</c:v>
                </c:pt>
                <c:pt idx="24">
                  <c:v>-0.1439486554111637</c:v>
                </c:pt>
                <c:pt idx="25">
                  <c:v>-0.14531558135933575</c:v>
                </c:pt>
                <c:pt idx="26">
                  <c:v>-9.0277416599169075E-2</c:v>
                </c:pt>
                <c:pt idx="27">
                  <c:v>-0.11376319503562669</c:v>
                </c:pt>
                <c:pt idx="28">
                  <c:v>-5.7388735793895224E-2</c:v>
                </c:pt>
                <c:pt idx="29">
                  <c:v>-0.10817427296905432</c:v>
                </c:pt>
                <c:pt idx="30">
                  <c:v>-0.11988731843924953</c:v>
                </c:pt>
                <c:pt idx="31">
                  <c:v>-0.21696458136461438</c:v>
                </c:pt>
                <c:pt idx="32">
                  <c:v>-0.20351889577233276</c:v>
                </c:pt>
                <c:pt idx="33">
                  <c:v>-0.10674980398025473</c:v>
                </c:pt>
                <c:pt idx="34">
                  <c:v>-0.1486976315158493</c:v>
                </c:pt>
                <c:pt idx="35">
                  <c:v>-0.3672390270406703</c:v>
                </c:pt>
                <c:pt idx="36">
                  <c:v>-0.2731348629771333</c:v>
                </c:pt>
                <c:pt idx="37">
                  <c:v>-0.29651430896702341</c:v>
                </c:pt>
                <c:pt idx="38">
                  <c:v>-0.16400969128890161</c:v>
                </c:pt>
                <c:pt idx="39">
                  <c:v>-0.27400853468395409</c:v>
                </c:pt>
                <c:pt idx="40">
                  <c:v>-0.26991404719461071</c:v>
                </c:pt>
                <c:pt idx="41">
                  <c:v>-0.10457412952635281</c:v>
                </c:pt>
                <c:pt idx="42">
                  <c:v>-0.11513464337511187</c:v>
                </c:pt>
                <c:pt idx="43">
                  <c:v>-0.2893425220082888</c:v>
                </c:pt>
                <c:pt idx="44">
                  <c:v>-0.22854421267475927</c:v>
                </c:pt>
                <c:pt idx="45">
                  <c:v>-0.18043223154194057</c:v>
                </c:pt>
                <c:pt idx="46">
                  <c:v>-3.5889198347595956E-2</c:v>
                </c:pt>
                <c:pt idx="47">
                  <c:v>-9.4608407602035996E-2</c:v>
                </c:pt>
                <c:pt idx="48">
                  <c:v>-0.1173278414485749</c:v>
                </c:pt>
                <c:pt idx="49">
                  <c:v>-8.9554937374889093E-2</c:v>
                </c:pt>
                <c:pt idx="50">
                  <c:v>-5.0411132127665348E-2</c:v>
                </c:pt>
                <c:pt idx="51">
                  <c:v>-0.16064307883492379</c:v>
                </c:pt>
                <c:pt idx="52">
                  <c:v>-0.20513749643587134</c:v>
                </c:pt>
                <c:pt idx="53">
                  <c:v>-0.16792888491798194</c:v>
                </c:pt>
                <c:pt idx="54">
                  <c:v>-0.2817965079823867</c:v>
                </c:pt>
                <c:pt idx="55">
                  <c:v>-8.3426200568577608E-2</c:v>
                </c:pt>
                <c:pt idx="56">
                  <c:v>-1.9352798932124483E-2</c:v>
                </c:pt>
                <c:pt idx="57">
                  <c:v>-2.437942561775245E-2</c:v>
                </c:pt>
                <c:pt idx="58">
                  <c:v>0.12874948918108076</c:v>
                </c:pt>
                <c:pt idx="59">
                  <c:v>-8.6765920722956108E-2</c:v>
                </c:pt>
                <c:pt idx="60">
                  <c:v>-4.9821356090344167E-2</c:v>
                </c:pt>
                <c:pt idx="61">
                  <c:v>-1.0514428552632526E-2</c:v>
                </c:pt>
                <c:pt idx="62">
                  <c:v>0.14796592051435986</c:v>
                </c:pt>
                <c:pt idx="63">
                  <c:v>-5.9249236620856745E-2</c:v>
                </c:pt>
                <c:pt idx="64">
                  <c:v>5.2720817259595938E-2</c:v>
                </c:pt>
                <c:pt idx="65">
                  <c:v>0.13271826109823229</c:v>
                </c:pt>
                <c:pt idx="66">
                  <c:v>0.20237986669777763</c:v>
                </c:pt>
                <c:pt idx="67">
                  <c:v>3.8824129858277705E-2</c:v>
                </c:pt>
                <c:pt idx="68">
                  <c:v>0.31487319406984143</c:v>
                </c:pt>
                <c:pt idx="69">
                  <c:v>0.36089764514493222</c:v>
                </c:pt>
                <c:pt idx="70">
                  <c:v>1.0623843523547751</c:v>
                </c:pt>
                <c:pt idx="71">
                  <c:v>0.28701090302446031</c:v>
                </c:pt>
                <c:pt idx="72">
                  <c:v>0.97671078198265071</c:v>
                </c:pt>
                <c:pt idx="73">
                  <c:v>0.27625059287407272</c:v>
                </c:pt>
                <c:pt idx="74">
                  <c:v>0.43281010723561347</c:v>
                </c:pt>
                <c:pt idx="75">
                  <c:v>0.27781152724489377</c:v>
                </c:pt>
                <c:pt idx="76">
                  <c:v>0.54321418173149627</c:v>
                </c:pt>
                <c:pt idx="77">
                  <c:v>0.51326847521189312</c:v>
                </c:pt>
                <c:pt idx="78">
                  <c:v>0.39346740311470152</c:v>
                </c:pt>
                <c:pt idx="79">
                  <c:v>0.24062577232093979</c:v>
                </c:pt>
                <c:pt idx="80">
                  <c:v>0.10236390506346796</c:v>
                </c:pt>
                <c:pt idx="81">
                  <c:v>0.19697443279250393</c:v>
                </c:pt>
                <c:pt idx="82">
                  <c:v>0.12269576498459926</c:v>
                </c:pt>
                <c:pt idx="83">
                  <c:v>1.2008521088588287E-2</c:v>
                </c:pt>
                <c:pt idx="84">
                  <c:v>-2.3233496648126118E-2</c:v>
                </c:pt>
                <c:pt idx="85">
                  <c:v>4.371373730167305E-2</c:v>
                </c:pt>
                <c:pt idx="86">
                  <c:v>0.17069446936330057</c:v>
                </c:pt>
                <c:pt idx="87">
                  <c:v>-2.2148885635099768E-2</c:v>
                </c:pt>
                <c:pt idx="88">
                  <c:v>8.3768622936385373E-2</c:v>
                </c:pt>
                <c:pt idx="89">
                  <c:v>0.20108093064918728</c:v>
                </c:pt>
                <c:pt idx="90">
                  <c:v>-0.16096520882400747</c:v>
                </c:pt>
                <c:pt idx="91">
                  <c:v>8.2713678699356794E-2</c:v>
                </c:pt>
                <c:pt idx="92">
                  <c:v>9.8093859113786527E-2</c:v>
                </c:pt>
                <c:pt idx="93">
                  <c:v>0.20809523361124463</c:v>
                </c:pt>
                <c:pt idx="94">
                  <c:v>0.52868506479198429</c:v>
                </c:pt>
                <c:pt idx="95">
                  <c:v>0.24796156416063869</c:v>
                </c:pt>
                <c:pt idx="96">
                  <c:v>0.19497820547465389</c:v>
                </c:pt>
                <c:pt idx="97">
                  <c:v>3.1866319334270518E-2</c:v>
                </c:pt>
                <c:pt idx="98">
                  <c:v>0.10211269588062466</c:v>
                </c:pt>
                <c:pt idx="99">
                  <c:v>-0.24513128765362227</c:v>
                </c:pt>
                <c:pt idx="100">
                  <c:v>0.12435481206707445</c:v>
                </c:pt>
                <c:pt idx="101">
                  <c:v>0.23389655099431039</c:v>
                </c:pt>
                <c:pt idx="102">
                  <c:v>0.28072030123011937</c:v>
                </c:pt>
                <c:pt idx="103">
                  <c:v>-0.20855071740337072</c:v>
                </c:pt>
                <c:pt idx="104">
                  <c:v>-0.3110497160757934</c:v>
                </c:pt>
                <c:pt idx="105">
                  <c:v>-0.22119839549842979</c:v>
                </c:pt>
                <c:pt idx="106">
                  <c:v>-0.18982134275269921</c:v>
                </c:pt>
                <c:pt idx="107">
                  <c:v>-0.6813571077047651</c:v>
                </c:pt>
                <c:pt idx="108">
                  <c:v>-0.3989921807600878</c:v>
                </c:pt>
                <c:pt idx="109">
                  <c:v>-0.36115280836279084</c:v>
                </c:pt>
                <c:pt idx="110">
                  <c:v>-0.2722134190833842</c:v>
                </c:pt>
                <c:pt idx="111">
                  <c:v>-0.18901544985989482</c:v>
                </c:pt>
                <c:pt idx="112">
                  <c:v>-0.44297800473633153</c:v>
                </c:pt>
                <c:pt idx="113">
                  <c:v>-0.27928881024150309</c:v>
                </c:pt>
                <c:pt idx="114">
                  <c:v>-0.33523945728550353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8712"/>
        <c:axId val="125368320"/>
      </c:lineChart>
      <c:catAx>
        <c:axId val="125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368320"/>
        <c:crosses val="autoZero"/>
        <c:auto val="1"/>
        <c:lblAlgn val="ctr"/>
        <c:lblOffset val="100"/>
        <c:noMultiLvlLbl val="0"/>
      </c:catAx>
      <c:valAx>
        <c:axId val="1253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36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BASEFINAL!$B$1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BASEFINAL!$B$2:$B$113</c:f>
              <c:numCache>
                <c:formatCode>0.000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63.160151671661232</c:v>
                </c:pt>
                <c:pt idx="109">
                  <c:v>64.184036654267388</c:v>
                </c:pt>
                <c:pt idx="110" formatCode="#,###.000">
                  <c:v>64.201997176500001</c:v>
                </c:pt>
                <c:pt idx="111" formatCode="#,###.000">
                  <c:v>64.6207516459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70280"/>
        <c:axId val="169962272"/>
      </c:lineChart>
      <c:lineChart>
        <c:grouping val="standard"/>
        <c:varyColors val="0"/>
        <c:ser>
          <c:idx val="1"/>
          <c:order val="1"/>
          <c:tx>
            <c:strRef>
              <c:f>BASEFINAL!$C$1</c:f>
              <c:strCache>
                <c:ptCount val="1"/>
                <c:pt idx="0">
                  <c:v>Productividad 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BASEFINAL!$C$2:$C$113</c:f>
              <c:numCache>
                <c:formatCode>0.000</c:formatCode>
                <c:ptCount val="112"/>
                <c:pt idx="0">
                  <c:v>8.4333273684321069E-3</c:v>
                </c:pt>
                <c:pt idx="1">
                  <c:v>8.6752944684869143E-3</c:v>
                </c:pt>
                <c:pt idx="2">
                  <c:v>8.8198036370860083E-3</c:v>
                </c:pt>
                <c:pt idx="3">
                  <c:v>8.3892731089657367E-3</c:v>
                </c:pt>
                <c:pt idx="4">
                  <c:v>8.568153431272877E-3</c:v>
                </c:pt>
                <c:pt idx="5">
                  <c:v>9.0285959389166393E-3</c:v>
                </c:pt>
                <c:pt idx="6">
                  <c:v>9.0743110594359473E-3</c:v>
                </c:pt>
                <c:pt idx="7">
                  <c:v>9.0779578803770449E-3</c:v>
                </c:pt>
                <c:pt idx="8">
                  <c:v>8.7009794305667777E-3</c:v>
                </c:pt>
                <c:pt idx="9">
                  <c:v>9.1900799449543043E-3</c:v>
                </c:pt>
                <c:pt idx="10">
                  <c:v>9.2286736068380084E-3</c:v>
                </c:pt>
                <c:pt idx="11">
                  <c:v>9.6507047528193359E-3</c:v>
                </c:pt>
                <c:pt idx="12">
                  <c:v>8.8512221602017709E-3</c:v>
                </c:pt>
                <c:pt idx="13">
                  <c:v>9.1038486873084856E-3</c:v>
                </c:pt>
                <c:pt idx="14">
                  <c:v>9.2354352954685335E-3</c:v>
                </c:pt>
                <c:pt idx="15">
                  <c:v>9.197102250372997E-3</c:v>
                </c:pt>
                <c:pt idx="16">
                  <c:v>8.5538455268353106E-3</c:v>
                </c:pt>
                <c:pt idx="17">
                  <c:v>8.1955681894020863E-3</c:v>
                </c:pt>
                <c:pt idx="18">
                  <c:v>9.2709089907742851E-3</c:v>
                </c:pt>
                <c:pt idx="19">
                  <c:v>9.0848341064865088E-3</c:v>
                </c:pt>
                <c:pt idx="20">
                  <c:v>8.7647268347927961E-3</c:v>
                </c:pt>
                <c:pt idx="21">
                  <c:v>8.3803762560322216E-3</c:v>
                </c:pt>
                <c:pt idx="22">
                  <c:v>9.4330919343630151E-3</c:v>
                </c:pt>
                <c:pt idx="23">
                  <c:v>9.3261327881916829E-3</c:v>
                </c:pt>
                <c:pt idx="24">
                  <c:v>9.1856321256760208E-3</c:v>
                </c:pt>
                <c:pt idx="25">
                  <c:v>8.9173754223503075E-3</c:v>
                </c:pt>
                <c:pt idx="26">
                  <c:v>9.5905414430129381E-3</c:v>
                </c:pt>
                <c:pt idx="27">
                  <c:v>9.3438189954389832E-3</c:v>
                </c:pt>
                <c:pt idx="28">
                  <c:v>9.8362657394099641E-3</c:v>
                </c:pt>
                <c:pt idx="29">
                  <c:v>9.5494997076654032E-3</c:v>
                </c:pt>
                <c:pt idx="30">
                  <c:v>1.0114083305432177E-2</c:v>
                </c:pt>
                <c:pt idx="31">
                  <c:v>1.0296215509714789E-2</c:v>
                </c:pt>
                <c:pt idx="32">
                  <c:v>1.0593717325544252E-2</c:v>
                </c:pt>
                <c:pt idx="33">
                  <c:v>1.0120212226934605E-2</c:v>
                </c:pt>
                <c:pt idx="34">
                  <c:v>1.0507813482699881E-2</c:v>
                </c:pt>
                <c:pt idx="35">
                  <c:v>1.0092529664916135E-2</c:v>
                </c:pt>
                <c:pt idx="36">
                  <c:v>1.0433493735046527E-2</c:v>
                </c:pt>
                <c:pt idx="37">
                  <c:v>9.8956782604543783E-3</c:v>
                </c:pt>
                <c:pt idx="38">
                  <c:v>1.0177200600381181E-2</c:v>
                </c:pt>
                <c:pt idx="39">
                  <c:v>1.1032699735572703E-2</c:v>
                </c:pt>
                <c:pt idx="40">
                  <c:v>9.9999999999999985E-3</c:v>
                </c:pt>
                <c:pt idx="41">
                  <c:v>9.5984850153464779E-3</c:v>
                </c:pt>
                <c:pt idx="42">
                  <c:v>1.0054247226418475E-2</c:v>
                </c:pt>
                <c:pt idx="43">
                  <c:v>9.9641645480186905E-3</c:v>
                </c:pt>
                <c:pt idx="44">
                  <c:v>9.9939083432663053E-3</c:v>
                </c:pt>
                <c:pt idx="45">
                  <c:v>9.5989834463711104E-3</c:v>
                </c:pt>
                <c:pt idx="46">
                  <c:v>9.9668929535374935E-3</c:v>
                </c:pt>
                <c:pt idx="47">
                  <c:v>9.3973509485686148E-3</c:v>
                </c:pt>
                <c:pt idx="48">
                  <c:v>9.1485392606553105E-3</c:v>
                </c:pt>
                <c:pt idx="49">
                  <c:v>9.0015344374774174E-3</c:v>
                </c:pt>
                <c:pt idx="50">
                  <c:v>9.5569618933563309E-3</c:v>
                </c:pt>
                <c:pt idx="51">
                  <c:v>8.9042060827322286E-3</c:v>
                </c:pt>
                <c:pt idx="52">
                  <c:v>9.1043118970202657E-3</c:v>
                </c:pt>
                <c:pt idx="53">
                  <c:v>8.4661152854890471E-3</c:v>
                </c:pt>
                <c:pt idx="54">
                  <c:v>8.4974981367388312E-3</c:v>
                </c:pt>
                <c:pt idx="55">
                  <c:v>7.9233966462359806E-3</c:v>
                </c:pt>
                <c:pt idx="56">
                  <c:v>8.5614637138201142E-3</c:v>
                </c:pt>
                <c:pt idx="57">
                  <c:v>8.2887289654500259E-3</c:v>
                </c:pt>
                <c:pt idx="58">
                  <c:v>8.2457480746684891E-3</c:v>
                </c:pt>
                <c:pt idx="59">
                  <c:v>7.4867871960957585E-3</c:v>
                </c:pt>
                <c:pt idx="60">
                  <c:v>7.8637976916729833E-3</c:v>
                </c:pt>
                <c:pt idx="61">
                  <c:v>7.3892310090183742E-3</c:v>
                </c:pt>
                <c:pt idx="62">
                  <c:v>7.9130028982573233E-3</c:v>
                </c:pt>
                <c:pt idx="63">
                  <c:v>7.8502621015543207E-3</c:v>
                </c:pt>
                <c:pt idx="64">
                  <c:v>8.2373194763712392E-3</c:v>
                </c:pt>
                <c:pt idx="65">
                  <c:v>7.9393726589975684E-3</c:v>
                </c:pt>
                <c:pt idx="66">
                  <c:v>8.4315271344040793E-3</c:v>
                </c:pt>
                <c:pt idx="67">
                  <c:v>7.786808365057022E-3</c:v>
                </c:pt>
                <c:pt idx="68">
                  <c:v>7.6173972589178261E-3</c:v>
                </c:pt>
                <c:pt idx="69">
                  <c:v>7.2364036636584994E-3</c:v>
                </c:pt>
                <c:pt idx="70">
                  <c:v>7.6957565840710361E-3</c:v>
                </c:pt>
                <c:pt idx="71">
                  <c:v>7.3288669443251093E-3</c:v>
                </c:pt>
                <c:pt idx="72">
                  <c:v>7.7396124234744594E-3</c:v>
                </c:pt>
                <c:pt idx="73">
                  <c:v>8.3691132746549716E-3</c:v>
                </c:pt>
                <c:pt idx="74">
                  <c:v>9.3839348184336525E-3</c:v>
                </c:pt>
                <c:pt idx="75">
                  <c:v>8.3877422967740117E-3</c:v>
                </c:pt>
                <c:pt idx="76">
                  <c:v>9.2445816973863552E-3</c:v>
                </c:pt>
                <c:pt idx="77">
                  <c:v>8.6955161978325337E-3</c:v>
                </c:pt>
                <c:pt idx="78">
                  <c:v>8.0803941581282478E-3</c:v>
                </c:pt>
                <c:pt idx="79">
                  <c:v>7.9655891798217637E-3</c:v>
                </c:pt>
                <c:pt idx="80">
                  <c:v>7.7601868774252736E-3</c:v>
                </c:pt>
                <c:pt idx="81">
                  <c:v>8.0948583640161574E-3</c:v>
                </c:pt>
                <c:pt idx="82">
                  <c:v>7.6739011397325566E-3</c:v>
                </c:pt>
                <c:pt idx="83">
                  <c:v>7.7585517192449533E-3</c:v>
                </c:pt>
                <c:pt idx="84">
                  <c:v>8.1184749156337291E-3</c:v>
                </c:pt>
                <c:pt idx="85">
                  <c:v>7.9457878688356399E-3</c:v>
                </c:pt>
                <c:pt idx="86">
                  <c:v>8.4957081618127241E-3</c:v>
                </c:pt>
                <c:pt idx="87">
                  <c:v>8.2984670897844701E-3</c:v>
                </c:pt>
                <c:pt idx="88">
                  <c:v>7.9992531572230571E-3</c:v>
                </c:pt>
                <c:pt idx="89">
                  <c:v>8.2567792438312665E-3</c:v>
                </c:pt>
                <c:pt idx="90">
                  <c:v>8.1842522155989791E-3</c:v>
                </c:pt>
                <c:pt idx="91">
                  <c:v>8.4445221982305183E-3</c:v>
                </c:pt>
                <c:pt idx="92">
                  <c:v>8.6252458432455915E-3</c:v>
                </c:pt>
                <c:pt idx="93">
                  <c:v>8.6400751658122343E-3</c:v>
                </c:pt>
                <c:pt idx="94">
                  <c:v>8.500569599450029E-3</c:v>
                </c:pt>
                <c:pt idx="95">
                  <c:v>8.447152185281517E-3</c:v>
                </c:pt>
                <c:pt idx="96">
                  <c:v>8.5741584289611237E-3</c:v>
                </c:pt>
                <c:pt idx="97">
                  <c:v>8.3236841230034178E-3</c:v>
                </c:pt>
                <c:pt idx="98">
                  <c:v>8.4625120166540689E-3</c:v>
                </c:pt>
                <c:pt idx="99">
                  <c:v>8.4591534253204009E-3</c:v>
                </c:pt>
                <c:pt idx="100">
                  <c:v>8.7274035300659546E-3</c:v>
                </c:pt>
                <c:pt idx="101">
                  <c:v>8.1875621709022635E-3</c:v>
                </c:pt>
                <c:pt idx="102">
                  <c:v>8.2651190999863625E-3</c:v>
                </c:pt>
                <c:pt idx="103">
                  <c:v>8.4126065709097912E-3</c:v>
                </c:pt>
                <c:pt idx="104">
                  <c:v>8.4822375612278646E-3</c:v>
                </c:pt>
                <c:pt idx="105">
                  <c:v>8.0028771173986987E-3</c:v>
                </c:pt>
                <c:pt idx="106">
                  <c:v>8.2997403284944381E-3</c:v>
                </c:pt>
                <c:pt idx="107">
                  <c:v>8.4331826268576847E-3</c:v>
                </c:pt>
                <c:pt idx="108">
                  <c:v>8.6842237284245425E-3</c:v>
                </c:pt>
                <c:pt idx="109">
                  <c:v>8.2773758328285492E-3</c:v>
                </c:pt>
                <c:pt idx="110">
                  <c:v>8.4869372444976894E-3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3840"/>
        <c:axId val="169966976"/>
      </c:lineChart>
      <c:dateAx>
        <c:axId val="125370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2272"/>
        <c:crosses val="autoZero"/>
        <c:auto val="1"/>
        <c:lblOffset val="100"/>
        <c:baseTimeUnit val="months"/>
      </c:dateAx>
      <c:valAx>
        <c:axId val="169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370280"/>
        <c:crosses val="autoZero"/>
        <c:crossBetween val="between"/>
      </c:valAx>
      <c:valAx>
        <c:axId val="169966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3840"/>
        <c:crosses val="max"/>
        <c:crossBetween val="between"/>
      </c:valAx>
      <c:dateAx>
        <c:axId val="169963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996697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BASEFINAL!$B$1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BASEFINAL!$B$2:$B$113</c:f>
              <c:numCache>
                <c:formatCode>0.000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63.160151671661232</c:v>
                </c:pt>
                <c:pt idx="109">
                  <c:v>64.184036654267388</c:v>
                </c:pt>
                <c:pt idx="110" formatCode="#,###.000">
                  <c:v>64.201997176500001</c:v>
                </c:pt>
                <c:pt idx="111" formatCode="#,###.000">
                  <c:v>64.6207516459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4624"/>
        <c:axId val="169966192"/>
      </c:lineChart>
      <c:lineChart>
        <c:grouping val="standard"/>
        <c:varyColors val="0"/>
        <c:ser>
          <c:idx val="1"/>
          <c:order val="1"/>
          <c:tx>
            <c:strRef>
              <c:f>BASEFINAL!$D$1</c:f>
              <c:strCache>
                <c:ptCount val="1"/>
                <c:pt idx="0">
                  <c:v>PNTyT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BASEFINAL!$D$2:$D$113</c:f>
              <c:numCache>
                <c:formatCode>0.000</c:formatCode>
                <c:ptCount val="112"/>
                <c:pt idx="4">
                  <c:v>0.76262073811012909</c:v>
                </c:pt>
                <c:pt idx="5">
                  <c:v>0.7649408689674283</c:v>
                </c:pt>
                <c:pt idx="6">
                  <c:v>0.74363665442473859</c:v>
                </c:pt>
                <c:pt idx="7">
                  <c:v>0.74316830000845957</c:v>
                </c:pt>
                <c:pt idx="8">
                  <c:v>0.73775270739464938</c:v>
                </c:pt>
                <c:pt idx="9">
                  <c:v>0.73569403981435078</c:v>
                </c:pt>
                <c:pt idx="10">
                  <c:v>0.74357835229591152</c:v>
                </c:pt>
                <c:pt idx="11">
                  <c:v>0.74621522759375591</c:v>
                </c:pt>
                <c:pt idx="12">
                  <c:v>0.76615499710502344</c:v>
                </c:pt>
                <c:pt idx="13">
                  <c:v>0.76755728059244177</c:v>
                </c:pt>
                <c:pt idx="14">
                  <c:v>0.7530217337422912</c:v>
                </c:pt>
                <c:pt idx="15">
                  <c:v>0.75793535464977568</c:v>
                </c:pt>
                <c:pt idx="16">
                  <c:v>0.7631472919626251</c:v>
                </c:pt>
                <c:pt idx="17">
                  <c:v>0.76317388376613704</c:v>
                </c:pt>
                <c:pt idx="18">
                  <c:v>0.74876434546847714</c:v>
                </c:pt>
                <c:pt idx="19">
                  <c:v>0.74511977454224143</c:v>
                </c:pt>
                <c:pt idx="20">
                  <c:v>0.7571382001465643</c:v>
                </c:pt>
                <c:pt idx="21">
                  <c:v>0.74998596256596028</c:v>
                </c:pt>
                <c:pt idx="22">
                  <c:v>0.75747206063614525</c:v>
                </c:pt>
                <c:pt idx="23">
                  <c:v>0.73107106848361725</c:v>
                </c:pt>
                <c:pt idx="24">
                  <c:v>0.77424142678659913</c:v>
                </c:pt>
                <c:pt idx="25">
                  <c:v>0.77558175732896373</c:v>
                </c:pt>
                <c:pt idx="26">
                  <c:v>0.76291227096108583</c:v>
                </c:pt>
                <c:pt idx="27">
                  <c:v>0.77197926823139118</c:v>
                </c:pt>
                <c:pt idx="28">
                  <c:v>0.79300637525903506</c:v>
                </c:pt>
                <c:pt idx="29">
                  <c:v>0.77602730102817308</c:v>
                </c:pt>
                <c:pt idx="30">
                  <c:v>0.7861709284241778</c:v>
                </c:pt>
                <c:pt idx="31">
                  <c:v>0.81659017019979063</c:v>
                </c:pt>
                <c:pt idx="32">
                  <c:v>0.83070188810326384</c:v>
                </c:pt>
                <c:pt idx="33">
                  <c:v>0.83598549033527247</c:v>
                </c:pt>
                <c:pt idx="34">
                  <c:v>0.84346690510181299</c:v>
                </c:pt>
                <c:pt idx="35">
                  <c:v>0.84627701925270782</c:v>
                </c:pt>
                <c:pt idx="36">
                  <c:v>0.86200158148364669</c:v>
                </c:pt>
                <c:pt idx="37">
                  <c:v>0.87336997168875385</c:v>
                </c:pt>
                <c:pt idx="38">
                  <c:v>0.89415977481144693</c:v>
                </c:pt>
                <c:pt idx="39">
                  <c:v>0.89351152998974137</c:v>
                </c:pt>
                <c:pt idx="40">
                  <c:v>0.89982162370629248</c:v>
                </c:pt>
                <c:pt idx="41">
                  <c:v>0.90702369274634731</c:v>
                </c:pt>
                <c:pt idx="42">
                  <c:v>0.87753440633795832</c:v>
                </c:pt>
                <c:pt idx="43">
                  <c:v>0.90223119097300031</c:v>
                </c:pt>
                <c:pt idx="44">
                  <c:v>0.90678819841807878</c:v>
                </c:pt>
                <c:pt idx="45">
                  <c:v>0.90070534969785432</c:v>
                </c:pt>
                <c:pt idx="46">
                  <c:v>0.90492075486756574</c:v>
                </c:pt>
                <c:pt idx="47">
                  <c:v>0.9135377612802329</c:v>
                </c:pt>
                <c:pt idx="48">
                  <c:v>0.92123854675634143</c:v>
                </c:pt>
                <c:pt idx="49">
                  <c:v>0.9245344508819372</c:v>
                </c:pt>
                <c:pt idx="50">
                  <c:v>0.91971660787444509</c:v>
                </c:pt>
                <c:pt idx="51">
                  <c:v>0.9144804785240549</c:v>
                </c:pt>
                <c:pt idx="52">
                  <c:v>0.92421533323581573</c:v>
                </c:pt>
                <c:pt idx="53">
                  <c:v>0.91929347456852872</c:v>
                </c:pt>
                <c:pt idx="54">
                  <c:v>0.9038552800659827</c:v>
                </c:pt>
                <c:pt idx="55">
                  <c:v>0.89767440343893967</c:v>
                </c:pt>
                <c:pt idx="56">
                  <c:v>0.89865369104690962</c:v>
                </c:pt>
                <c:pt idx="57">
                  <c:v>0.88511753372002899</c:v>
                </c:pt>
                <c:pt idx="58">
                  <c:v>0.88582585002593417</c:v>
                </c:pt>
                <c:pt idx="59">
                  <c:v>0.89032856546375094</c:v>
                </c:pt>
                <c:pt idx="60">
                  <c:v>0.89207907718129031</c:v>
                </c:pt>
                <c:pt idx="61">
                  <c:v>0.88252895533263132</c:v>
                </c:pt>
                <c:pt idx="62">
                  <c:v>0.87839161424197743</c:v>
                </c:pt>
                <c:pt idx="63">
                  <c:v>0.88338895781576598</c:v>
                </c:pt>
                <c:pt idx="64">
                  <c:v>0.87922108264123355</c:v>
                </c:pt>
                <c:pt idx="65">
                  <c:v>0.87559235552209691</c:v>
                </c:pt>
                <c:pt idx="66">
                  <c:v>0.87769631717870811</c:v>
                </c:pt>
                <c:pt idx="67">
                  <c:v>0.87090576693398025</c:v>
                </c:pt>
                <c:pt idx="68">
                  <c:v>0.86610401017758587</c:v>
                </c:pt>
                <c:pt idx="69">
                  <c:v>0.86093673503438362</c:v>
                </c:pt>
                <c:pt idx="70">
                  <c:v>0.84415921101144686</c:v>
                </c:pt>
                <c:pt idx="71">
                  <c:v>0.82688014690498757</c:v>
                </c:pt>
                <c:pt idx="72">
                  <c:v>0.80441395791654446</c:v>
                </c:pt>
                <c:pt idx="73">
                  <c:v>0.78068233604825676</c:v>
                </c:pt>
                <c:pt idx="74">
                  <c:v>0.77794675658347667</c:v>
                </c:pt>
                <c:pt idx="75">
                  <c:v>0.79251192747153398</c:v>
                </c:pt>
                <c:pt idx="76">
                  <c:v>0.80910548534487414</c:v>
                </c:pt>
                <c:pt idx="77">
                  <c:v>0.81942024464875496</c:v>
                </c:pt>
                <c:pt idx="78">
                  <c:v>0.81894148711327652</c:v>
                </c:pt>
                <c:pt idx="79">
                  <c:v>0.82508931353551762</c:v>
                </c:pt>
                <c:pt idx="80">
                  <c:v>0.82991800125362303</c:v>
                </c:pt>
                <c:pt idx="81">
                  <c:v>0.834201684164948</c:v>
                </c:pt>
                <c:pt idx="82">
                  <c:v>0.81267727083121644</c:v>
                </c:pt>
                <c:pt idx="83">
                  <c:v>0.81664292708171637</c:v>
                </c:pt>
                <c:pt idx="84">
                  <c:v>0.8070923118260046</c:v>
                </c:pt>
                <c:pt idx="85">
                  <c:v>0.82059161904004674</c:v>
                </c:pt>
                <c:pt idx="86">
                  <c:v>0.82063102776137375</c:v>
                </c:pt>
                <c:pt idx="87">
                  <c:v>0.82011368910330695</c:v>
                </c:pt>
                <c:pt idx="88">
                  <c:v>0.82298283463270039</c:v>
                </c:pt>
                <c:pt idx="89">
                  <c:v>0.82523468159396252</c:v>
                </c:pt>
                <c:pt idx="90">
                  <c:v>0.82262349862790474</c:v>
                </c:pt>
                <c:pt idx="91">
                  <c:v>0.82075903179767173</c:v>
                </c:pt>
                <c:pt idx="92">
                  <c:v>0.81897447616274233</c:v>
                </c:pt>
                <c:pt idx="93">
                  <c:v>0.83481855006439343</c:v>
                </c:pt>
                <c:pt idx="94">
                  <c:v>0.80131820508581963</c:v>
                </c:pt>
                <c:pt idx="95">
                  <c:v>0.81631219380823639</c:v>
                </c:pt>
                <c:pt idx="96">
                  <c:v>0.82609566219656116</c:v>
                </c:pt>
                <c:pt idx="97">
                  <c:v>0.81914926996914106</c:v>
                </c:pt>
                <c:pt idx="98">
                  <c:v>0.82802506485609451</c:v>
                </c:pt>
                <c:pt idx="99">
                  <c:v>0.82198880087223314</c:v>
                </c:pt>
                <c:pt idx="100">
                  <c:v>0.83501927456330316</c:v>
                </c:pt>
                <c:pt idx="101">
                  <c:v>0.84258847021616334</c:v>
                </c:pt>
                <c:pt idx="102">
                  <c:v>0.83712014919854882</c:v>
                </c:pt>
                <c:pt idx="103">
                  <c:v>0.8455707309341215</c:v>
                </c:pt>
                <c:pt idx="104">
                  <c:v>0.84759845348981355</c:v>
                </c:pt>
                <c:pt idx="105">
                  <c:v>0.83717321152935609</c:v>
                </c:pt>
                <c:pt idx="106">
                  <c:v>0.84279655116281138</c:v>
                </c:pt>
                <c:pt idx="107">
                  <c:v>0.84400949670536618</c:v>
                </c:pt>
                <c:pt idx="108">
                  <c:v>0.84609705690617787</c:v>
                </c:pt>
                <c:pt idx="109">
                  <c:v>0.86360769201132281</c:v>
                </c:pt>
                <c:pt idx="110" formatCode="0.00">
                  <c:v>0.83744637261837218</c:v>
                </c:pt>
                <c:pt idx="111" formatCode="0.00">
                  <c:v>0.7953165652742793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5016"/>
        <c:axId val="169968544"/>
      </c:lineChart>
      <c:dateAx>
        <c:axId val="16996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6192"/>
        <c:crosses val="autoZero"/>
        <c:auto val="1"/>
        <c:lblOffset val="100"/>
        <c:baseTimeUnit val="months"/>
      </c:dateAx>
      <c:valAx>
        <c:axId val="1699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4624"/>
        <c:crosses val="autoZero"/>
        <c:crossBetween val="between"/>
      </c:valAx>
      <c:valAx>
        <c:axId val="169968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5016"/>
        <c:crosses val="max"/>
        <c:crossBetween val="between"/>
      </c:valAx>
      <c:dateAx>
        <c:axId val="169965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99685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BASEFINAL!$B$1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BASEFINAL!$B$2:$B$113</c:f>
              <c:numCache>
                <c:formatCode>0.000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63.160151671661232</c:v>
                </c:pt>
                <c:pt idx="109">
                  <c:v>64.184036654267388</c:v>
                </c:pt>
                <c:pt idx="110" formatCode="#,###.000">
                  <c:v>64.201997176500001</c:v>
                </c:pt>
                <c:pt idx="111" formatCode="#,###.000">
                  <c:v>64.6207516459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6584"/>
        <c:axId val="169967760"/>
      </c:lineChart>
      <c:lineChart>
        <c:grouping val="standard"/>
        <c:varyColors val="0"/>
        <c:ser>
          <c:idx val="1"/>
          <c:order val="1"/>
          <c:tx>
            <c:strRef>
              <c:f>BASEFINAL!$E$1</c:f>
              <c:strCache>
                <c:ptCount val="1"/>
                <c:pt idx="0">
                  <c:v>GNT_Y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BASEFINAL!$E$2:$E$113</c:f>
              <c:numCache>
                <c:formatCode>0.00</c:formatCode>
                <c:ptCount val="112"/>
                <c:pt idx="0">
                  <c:v>0.14223441516669838</c:v>
                </c:pt>
                <c:pt idx="1">
                  <c:v>0.1544960202719779</c:v>
                </c:pt>
                <c:pt idx="2">
                  <c:v>0.17868698972937877</c:v>
                </c:pt>
                <c:pt idx="3">
                  <c:v>0.19888386401615579</c:v>
                </c:pt>
                <c:pt idx="4">
                  <c:v>0.15446809803781897</c:v>
                </c:pt>
                <c:pt idx="5">
                  <c:v>0.17158878295129579</c:v>
                </c:pt>
                <c:pt idx="6">
                  <c:v>0.19370581098208084</c:v>
                </c:pt>
                <c:pt idx="7">
                  <c:v>0.21003635121285755</c:v>
                </c:pt>
                <c:pt idx="8">
                  <c:v>0.19248541071290565</c:v>
                </c:pt>
                <c:pt idx="9">
                  <c:v>0.20880506925973591</c:v>
                </c:pt>
                <c:pt idx="10">
                  <c:v>0.21809432202996351</c:v>
                </c:pt>
                <c:pt idx="11">
                  <c:v>0.22843722838352404</c:v>
                </c:pt>
                <c:pt idx="12">
                  <c:v>0.20035536523422842</c:v>
                </c:pt>
                <c:pt idx="13">
                  <c:v>0.21578461255465597</c:v>
                </c:pt>
                <c:pt idx="14">
                  <c:v>0.22869754697181735</c:v>
                </c:pt>
                <c:pt idx="15">
                  <c:v>0.23288039362643678</c:v>
                </c:pt>
                <c:pt idx="16">
                  <c:v>0.19759916618649159</c:v>
                </c:pt>
                <c:pt idx="17">
                  <c:v>0.20378403077000395</c:v>
                </c:pt>
                <c:pt idx="18">
                  <c:v>0.24354778442891672</c:v>
                </c:pt>
                <c:pt idx="19">
                  <c:v>0.24211705338137413</c:v>
                </c:pt>
                <c:pt idx="20">
                  <c:v>0.16636799780160455</c:v>
                </c:pt>
                <c:pt idx="21">
                  <c:v>0.19401875258925744</c:v>
                </c:pt>
                <c:pt idx="22">
                  <c:v>0.19140152650535924</c:v>
                </c:pt>
                <c:pt idx="23">
                  <c:v>0.27226499497080681</c:v>
                </c:pt>
                <c:pt idx="24">
                  <c:v>0.1876689178801797</c:v>
                </c:pt>
                <c:pt idx="25">
                  <c:v>0.20120295991163561</c:v>
                </c:pt>
                <c:pt idx="26">
                  <c:v>0.21802151066715036</c:v>
                </c:pt>
                <c:pt idx="27">
                  <c:v>0.26286261428209423</c:v>
                </c:pt>
                <c:pt idx="28">
                  <c:v>0.17947990751535814</c:v>
                </c:pt>
                <c:pt idx="29">
                  <c:v>0.20216798227227284</c:v>
                </c:pt>
                <c:pt idx="30">
                  <c:v>0.23119318703616751</c:v>
                </c:pt>
                <c:pt idx="31">
                  <c:v>0.28660007792039355</c:v>
                </c:pt>
                <c:pt idx="32">
                  <c:v>0.20576742387043404</c:v>
                </c:pt>
                <c:pt idx="33">
                  <c:v>0.24025136060012217</c:v>
                </c:pt>
                <c:pt idx="34">
                  <c:v>0.23951998274146652</c:v>
                </c:pt>
                <c:pt idx="35">
                  <c:v>0.31048585763920039</c:v>
                </c:pt>
                <c:pt idx="36">
                  <c:v>0.22445598724613647</c:v>
                </c:pt>
                <c:pt idx="37">
                  <c:v>0.25244939292969398</c:v>
                </c:pt>
                <c:pt idx="38">
                  <c:v>0.24080494996313317</c:v>
                </c:pt>
                <c:pt idx="39">
                  <c:v>0.29135058122177054</c:v>
                </c:pt>
                <c:pt idx="40">
                  <c:v>0.20914042878700351</c:v>
                </c:pt>
                <c:pt idx="41">
                  <c:v>0.23642935443707522</c:v>
                </c:pt>
                <c:pt idx="42">
                  <c:v>0.25006926898363591</c:v>
                </c:pt>
                <c:pt idx="43">
                  <c:v>0.30919034147302193</c:v>
                </c:pt>
                <c:pt idx="44">
                  <c:v>0.21395627199815734</c:v>
                </c:pt>
                <c:pt idx="45">
                  <c:v>0.27107466525315727</c:v>
                </c:pt>
                <c:pt idx="46">
                  <c:v>0.27119178205902383</c:v>
                </c:pt>
                <c:pt idx="47">
                  <c:v>0.35087102296857325</c:v>
                </c:pt>
                <c:pt idx="48">
                  <c:v>0.22581983622469354</c:v>
                </c:pt>
                <c:pt idx="49">
                  <c:v>0.28078218945416766</c:v>
                </c:pt>
                <c:pt idx="50">
                  <c:v>0.28873606484107317</c:v>
                </c:pt>
                <c:pt idx="51">
                  <c:v>0.35619261293972043</c:v>
                </c:pt>
                <c:pt idx="52">
                  <c:v>0.22716041930542707</c:v>
                </c:pt>
                <c:pt idx="53">
                  <c:v>0.26464374328953322</c:v>
                </c:pt>
                <c:pt idx="54">
                  <c:v>0.27486994386322144</c:v>
                </c:pt>
                <c:pt idx="55">
                  <c:v>0.35283387865305055</c:v>
                </c:pt>
                <c:pt idx="56">
                  <c:v>0.23930119751097556</c:v>
                </c:pt>
                <c:pt idx="57">
                  <c:v>0.27620907059362304</c:v>
                </c:pt>
                <c:pt idx="58">
                  <c:v>0.28976749659155182</c:v>
                </c:pt>
                <c:pt idx="59">
                  <c:v>0.35074211566373603</c:v>
                </c:pt>
                <c:pt idx="60">
                  <c:v>0.23922715613439227</c:v>
                </c:pt>
                <c:pt idx="61">
                  <c:v>0.27792083275536872</c:v>
                </c:pt>
                <c:pt idx="62">
                  <c:v>0.28673096362040174</c:v>
                </c:pt>
                <c:pt idx="63">
                  <c:v>0.37441989966942457</c:v>
                </c:pt>
                <c:pt idx="64">
                  <c:v>0.20273663147732418</c:v>
                </c:pt>
                <c:pt idx="65">
                  <c:v>0.24100308690585812</c:v>
                </c:pt>
                <c:pt idx="66">
                  <c:v>0.24840064536925457</c:v>
                </c:pt>
                <c:pt idx="67">
                  <c:v>0.360278328541564</c:v>
                </c:pt>
                <c:pt idx="68">
                  <c:v>0.21954082156422247</c:v>
                </c:pt>
                <c:pt idx="69">
                  <c:v>0.25512689580861059</c:v>
                </c:pt>
                <c:pt idx="70">
                  <c:v>0.24948845450932444</c:v>
                </c:pt>
                <c:pt idx="71">
                  <c:v>0.37470848828963882</c:v>
                </c:pt>
                <c:pt idx="72">
                  <c:v>0.2208146186860348</c:v>
                </c:pt>
                <c:pt idx="73">
                  <c:v>0.23701158385495064</c:v>
                </c:pt>
                <c:pt idx="74">
                  <c:v>0.26059388581908094</c:v>
                </c:pt>
                <c:pt idx="75">
                  <c:v>0.49412694748461605</c:v>
                </c:pt>
                <c:pt idx="76">
                  <c:v>0.27947517247953996</c:v>
                </c:pt>
                <c:pt idx="77">
                  <c:v>0.20329416753196328</c:v>
                </c:pt>
                <c:pt idx="78">
                  <c:v>0.35668574510635753</c:v>
                </c:pt>
                <c:pt idx="79">
                  <c:v>0.33533470834784718</c:v>
                </c:pt>
                <c:pt idx="80">
                  <c:v>0.27760796072949079</c:v>
                </c:pt>
                <c:pt idx="81">
                  <c:v>0.23981992842767547</c:v>
                </c:pt>
                <c:pt idx="82">
                  <c:v>0.28158544002226932</c:v>
                </c:pt>
                <c:pt idx="83">
                  <c:v>0.33249452097895038</c:v>
                </c:pt>
                <c:pt idx="84">
                  <c:v>0.20594215556837739</c:v>
                </c:pt>
                <c:pt idx="85">
                  <c:v>0.28171763070457034</c:v>
                </c:pt>
                <c:pt idx="86">
                  <c:v>0.28340829991310384</c:v>
                </c:pt>
                <c:pt idx="87">
                  <c:v>0.43947455427073329</c:v>
                </c:pt>
                <c:pt idx="88">
                  <c:v>0.21473577003846417</c:v>
                </c:pt>
                <c:pt idx="89">
                  <c:v>0.27760509955858603</c:v>
                </c:pt>
                <c:pt idx="90">
                  <c:v>0.2975624476339262</c:v>
                </c:pt>
                <c:pt idx="91">
                  <c:v>0.41944376162516456</c:v>
                </c:pt>
                <c:pt idx="92">
                  <c:v>0.21185016268473994</c:v>
                </c:pt>
                <c:pt idx="93">
                  <c:v>0.35646981658486787</c:v>
                </c:pt>
                <c:pt idx="94">
                  <c:v>0.31534951690340346</c:v>
                </c:pt>
                <c:pt idx="95">
                  <c:v>0.41589236758598769</c:v>
                </c:pt>
                <c:pt idx="96">
                  <c:v>0.27185684222154066</c:v>
                </c:pt>
                <c:pt idx="97">
                  <c:v>0.37288827163303362</c:v>
                </c:pt>
                <c:pt idx="98">
                  <c:v>0.35049516501184258</c:v>
                </c:pt>
                <c:pt idx="99">
                  <c:v>0.47596760804322513</c:v>
                </c:pt>
                <c:pt idx="100">
                  <c:v>0.26653644670647997</c:v>
                </c:pt>
                <c:pt idx="101">
                  <c:v>0.35805609413176054</c:v>
                </c:pt>
                <c:pt idx="102">
                  <c:v>0.29860049249413828</c:v>
                </c:pt>
                <c:pt idx="103">
                  <c:v>0.51921161286440487</c:v>
                </c:pt>
                <c:pt idx="104">
                  <c:v>0.22873135505014508</c:v>
                </c:pt>
                <c:pt idx="105">
                  <c:v>0.31185165000357556</c:v>
                </c:pt>
                <c:pt idx="106">
                  <c:v>0.30687220795493203</c:v>
                </c:pt>
                <c:pt idx="107">
                  <c:v>0.36862695715222904</c:v>
                </c:pt>
                <c:pt idx="108">
                  <c:v>0.2419563020033324</c:v>
                </c:pt>
                <c:pt idx="109">
                  <c:v>0.3102058085389332</c:v>
                </c:pt>
                <c:pt idx="110">
                  <c:v>0.28789390132988374</c:v>
                </c:pt>
                <c:pt idx="111">
                  <c:v>0.34885927147404555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7368"/>
        <c:axId val="169962664"/>
      </c:lineChart>
      <c:dateAx>
        <c:axId val="169966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7760"/>
        <c:crosses val="autoZero"/>
        <c:auto val="1"/>
        <c:lblOffset val="100"/>
        <c:baseTimeUnit val="months"/>
      </c:dateAx>
      <c:valAx>
        <c:axId val="1699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6584"/>
        <c:crosses val="autoZero"/>
        <c:crossBetween val="between"/>
      </c:valAx>
      <c:valAx>
        <c:axId val="1699626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7368"/>
        <c:crosses val="max"/>
        <c:crossBetween val="between"/>
      </c:valAx>
      <c:dateAx>
        <c:axId val="1699673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99626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BASEFINAL!$B$1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BASEFINAL!$B$2:$B$113</c:f>
              <c:numCache>
                <c:formatCode>0.000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63.160151671661232</c:v>
                </c:pt>
                <c:pt idx="109">
                  <c:v>64.184036654267388</c:v>
                </c:pt>
                <c:pt idx="110" formatCode="#,###.000">
                  <c:v>64.201997176500001</c:v>
                </c:pt>
                <c:pt idx="111" formatCode="#,###.000">
                  <c:v>64.6207516459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1880"/>
        <c:axId val="169964232"/>
      </c:lineChart>
      <c:lineChart>
        <c:grouping val="standard"/>
        <c:varyColors val="0"/>
        <c:ser>
          <c:idx val="1"/>
          <c:order val="1"/>
          <c:tx>
            <c:strRef>
              <c:f>BASEFINAL!$F$1</c:f>
              <c:strCache>
                <c:ptCount val="1"/>
                <c:pt idx="0">
                  <c:v>GT_Y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BASEFINAL!$F$2:$F$113</c:f>
              <c:numCache>
                <c:formatCode>0.00</c:formatCode>
                <c:ptCount val="112"/>
                <c:pt idx="0">
                  <c:v>0.18629797723974839</c:v>
                </c:pt>
                <c:pt idx="1">
                  <c:v>0.22453750386718452</c:v>
                </c:pt>
                <c:pt idx="2">
                  <c:v>0.21841445650817931</c:v>
                </c:pt>
                <c:pt idx="3">
                  <c:v>0.25947063337266263</c:v>
                </c:pt>
                <c:pt idx="4">
                  <c:v>0.20902764831935106</c:v>
                </c:pt>
                <c:pt idx="5">
                  <c:v>0.25048831510594938</c:v>
                </c:pt>
                <c:pt idx="6">
                  <c:v>0.22975287674847525</c:v>
                </c:pt>
                <c:pt idx="7">
                  <c:v>0.27064765072172159</c:v>
                </c:pt>
                <c:pt idx="8">
                  <c:v>0.22365985230980234</c:v>
                </c:pt>
                <c:pt idx="9">
                  <c:v>0.27476486544268747</c:v>
                </c:pt>
                <c:pt idx="10">
                  <c:v>0.25331941791920065</c:v>
                </c:pt>
                <c:pt idx="11">
                  <c:v>0.27660950735345069</c:v>
                </c:pt>
                <c:pt idx="12">
                  <c:v>0.23875990050977408</c:v>
                </c:pt>
                <c:pt idx="13">
                  <c:v>0.2719078135370343</c:v>
                </c:pt>
                <c:pt idx="14">
                  <c:v>0.26055615510829755</c:v>
                </c:pt>
                <c:pt idx="15">
                  <c:v>0.27979188472903216</c:v>
                </c:pt>
                <c:pt idx="16">
                  <c:v>0.2305765266020611</c:v>
                </c:pt>
                <c:pt idx="17">
                  <c:v>0.25044785519881341</c:v>
                </c:pt>
                <c:pt idx="18">
                  <c:v>0.27763585296016285</c:v>
                </c:pt>
                <c:pt idx="19">
                  <c:v>0.28443270376463009</c:v>
                </c:pt>
                <c:pt idx="20">
                  <c:v>0.19939569813743688</c:v>
                </c:pt>
                <c:pt idx="21">
                  <c:v>0.24559537803291231</c:v>
                </c:pt>
                <c:pt idx="22">
                  <c:v>0.23367122652692093</c:v>
                </c:pt>
                <c:pt idx="23">
                  <c:v>0.31923742721995874</c:v>
                </c:pt>
                <c:pt idx="24">
                  <c:v>0.22003496618200741</c:v>
                </c:pt>
                <c:pt idx="25">
                  <c:v>0.23988062755417097</c:v>
                </c:pt>
                <c:pt idx="26">
                  <c:v>0.25723519402151529</c:v>
                </c:pt>
                <c:pt idx="27">
                  <c:v>0.30506014919959129</c:v>
                </c:pt>
                <c:pt idx="28">
                  <c:v>0.21878551747852237</c:v>
                </c:pt>
                <c:pt idx="29">
                  <c:v>0.24358812698154539</c:v>
                </c:pt>
                <c:pt idx="30">
                  <c:v>0.26440116612189213</c:v>
                </c:pt>
                <c:pt idx="31">
                  <c:v>0.32180952917702865</c:v>
                </c:pt>
                <c:pt idx="32">
                  <c:v>0.24349697821529456</c:v>
                </c:pt>
                <c:pt idx="33">
                  <c:v>0.27618665288439809</c:v>
                </c:pt>
                <c:pt idx="34">
                  <c:v>0.28017023349129372</c:v>
                </c:pt>
                <c:pt idx="35">
                  <c:v>0.36296204314829522</c:v>
                </c:pt>
                <c:pt idx="36">
                  <c:v>0.25914787995317262</c:v>
                </c:pt>
                <c:pt idx="37">
                  <c:v>0.28690271324273708</c:v>
                </c:pt>
                <c:pt idx="38">
                  <c:v>0.285468594944989</c:v>
                </c:pt>
                <c:pt idx="39">
                  <c:v>0.33930937491765184</c:v>
                </c:pt>
                <c:pt idx="40">
                  <c:v>0.24494980846151987</c:v>
                </c:pt>
                <c:pt idx="41">
                  <c:v>0.27225829134952934</c:v>
                </c:pt>
                <c:pt idx="42">
                  <c:v>0.29121739411101655</c:v>
                </c:pt>
                <c:pt idx="43">
                  <c:v>0.34987500983085457</c:v>
                </c:pt>
                <c:pt idx="44">
                  <c:v>0.25407326209890269</c:v>
                </c:pt>
                <c:pt idx="45">
                  <c:v>0.31173372609225608</c:v>
                </c:pt>
                <c:pt idx="46">
                  <c:v>0.30976045277465958</c:v>
                </c:pt>
                <c:pt idx="47">
                  <c:v>0.38415497988304537</c:v>
                </c:pt>
                <c:pt idx="48">
                  <c:v>0.26189775556290651</c:v>
                </c:pt>
                <c:pt idx="49">
                  <c:v>0.31564904786872383</c:v>
                </c:pt>
                <c:pt idx="50">
                  <c:v>0.32953809670451445</c:v>
                </c:pt>
                <c:pt idx="51">
                  <c:v>0.40130084450433057</c:v>
                </c:pt>
                <c:pt idx="52">
                  <c:v>0.25994656305972491</c:v>
                </c:pt>
                <c:pt idx="53">
                  <c:v>0.30420094017389843</c:v>
                </c:pt>
                <c:pt idx="54">
                  <c:v>0.31493153332671514</c:v>
                </c:pt>
                <c:pt idx="55">
                  <c:v>0.38996117933066987</c:v>
                </c:pt>
                <c:pt idx="56">
                  <c:v>0.26864675199649041</c:v>
                </c:pt>
                <c:pt idx="57">
                  <c:v>0.30918355527072705</c:v>
                </c:pt>
                <c:pt idx="58">
                  <c:v>0.31920898301124689</c:v>
                </c:pt>
                <c:pt idx="59">
                  <c:v>0.38463828146072909</c:v>
                </c:pt>
                <c:pt idx="60">
                  <c:v>0.26647339485847088</c:v>
                </c:pt>
                <c:pt idx="61">
                  <c:v>0.31007525366188549</c:v>
                </c:pt>
                <c:pt idx="62">
                  <c:v>0.31561816176190249</c:v>
                </c:pt>
                <c:pt idx="63">
                  <c:v>0.41162014913062944</c:v>
                </c:pt>
                <c:pt idx="64">
                  <c:v>0.22685506709680636</c:v>
                </c:pt>
                <c:pt idx="65">
                  <c:v>0.27172454206817825</c:v>
                </c:pt>
                <c:pt idx="66">
                  <c:v>0.27258601855885545</c:v>
                </c:pt>
                <c:pt idx="67">
                  <c:v>0.39419717742214844</c:v>
                </c:pt>
                <c:pt idx="68">
                  <c:v>0.24406714918183936</c:v>
                </c:pt>
                <c:pt idx="69">
                  <c:v>0.28533346599967291</c:v>
                </c:pt>
                <c:pt idx="70">
                  <c:v>0.27366542251283066</c:v>
                </c:pt>
                <c:pt idx="71">
                  <c:v>0.40807871058992135</c:v>
                </c:pt>
                <c:pt idx="72">
                  <c:v>0.24109632862380492</c:v>
                </c:pt>
                <c:pt idx="73">
                  <c:v>0.26397336534422544</c:v>
                </c:pt>
                <c:pt idx="74">
                  <c:v>0.28247539657544612</c:v>
                </c:pt>
                <c:pt idx="75">
                  <c:v>0.53846101608182528</c:v>
                </c:pt>
                <c:pt idx="76">
                  <c:v>0.30293142896459535</c:v>
                </c:pt>
                <c:pt idx="77">
                  <c:v>0.23797632110922895</c:v>
                </c:pt>
                <c:pt idx="78">
                  <c:v>0.38088413646677899</c:v>
                </c:pt>
                <c:pt idx="79">
                  <c:v>0.37355295615420253</c:v>
                </c:pt>
                <c:pt idx="80">
                  <c:v>0.29808047077876271</c:v>
                </c:pt>
                <c:pt idx="81">
                  <c:v>0.26517072307887152</c:v>
                </c:pt>
                <c:pt idx="82">
                  <c:v>0.30315354944504774</c:v>
                </c:pt>
                <c:pt idx="83">
                  <c:v>0.36177166915141507</c:v>
                </c:pt>
                <c:pt idx="84">
                  <c:v>0.23307551977672847</c:v>
                </c:pt>
                <c:pt idx="85">
                  <c:v>0.31641633742567582</c:v>
                </c:pt>
                <c:pt idx="86">
                  <c:v>0.30587822777221768</c:v>
                </c:pt>
                <c:pt idx="87">
                  <c:v>0.48408070717128493</c:v>
                </c:pt>
                <c:pt idx="88">
                  <c:v>0.23124961057900589</c:v>
                </c:pt>
                <c:pt idx="89">
                  <c:v>0.29952731474571298</c:v>
                </c:pt>
                <c:pt idx="90">
                  <c:v>0.31857753564283769</c:v>
                </c:pt>
                <c:pt idx="91">
                  <c:v>0.45213343508463477</c:v>
                </c:pt>
                <c:pt idx="92">
                  <c:v>0.22867715099092714</c:v>
                </c:pt>
                <c:pt idx="93">
                  <c:v>0.37723904447087719</c:v>
                </c:pt>
                <c:pt idx="94">
                  <c:v>0.3405220033925786</c:v>
                </c:pt>
                <c:pt idx="95">
                  <c:v>0.45546032862872232</c:v>
                </c:pt>
                <c:pt idx="96">
                  <c:v>0.29241396164505679</c:v>
                </c:pt>
                <c:pt idx="97">
                  <c:v>0.40562985337559648</c:v>
                </c:pt>
                <c:pt idx="98">
                  <c:v>0.37913762030557391</c:v>
                </c:pt>
                <c:pt idx="99">
                  <c:v>0.52149337333505885</c:v>
                </c:pt>
                <c:pt idx="100">
                  <c:v>0.29701525585538474</c:v>
                </c:pt>
                <c:pt idx="101">
                  <c:v>0.40111218495393058</c:v>
                </c:pt>
                <c:pt idx="102">
                  <c:v>0.33864903029404247</c:v>
                </c:pt>
                <c:pt idx="103">
                  <c:v>0.57679316052122243</c:v>
                </c:pt>
                <c:pt idx="104">
                  <c:v>0.25937776498214005</c:v>
                </c:pt>
                <c:pt idx="105">
                  <c:v>0.35049725109737595</c:v>
                </c:pt>
                <c:pt idx="106">
                  <c:v>0.34594272957372801</c:v>
                </c:pt>
                <c:pt idx="107">
                  <c:v>0.41932598133461513</c:v>
                </c:pt>
                <c:pt idx="108">
                  <c:v>0.27898950974300019</c:v>
                </c:pt>
                <c:pt idx="109">
                  <c:v>0.3547711216469342</c:v>
                </c:pt>
                <c:pt idx="110">
                  <c:v>0.33090591348886078</c:v>
                </c:pt>
                <c:pt idx="111">
                  <c:v>0.40093439065761405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5408"/>
        <c:axId val="169963448"/>
      </c:lineChart>
      <c:dateAx>
        <c:axId val="169961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4232"/>
        <c:crosses val="autoZero"/>
        <c:auto val="1"/>
        <c:lblOffset val="100"/>
        <c:baseTimeUnit val="months"/>
      </c:dateAx>
      <c:valAx>
        <c:axId val="1699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1880"/>
        <c:crosses val="autoZero"/>
        <c:crossBetween val="between"/>
      </c:valAx>
      <c:valAx>
        <c:axId val="169963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5408"/>
        <c:crosses val="max"/>
        <c:crossBetween val="between"/>
      </c:valAx>
      <c:dateAx>
        <c:axId val="169965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9963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BASEFINAL!$B$1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BASEFINAL!$B$2:$B$113</c:f>
              <c:numCache>
                <c:formatCode>0.000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63.160151671661232</c:v>
                </c:pt>
                <c:pt idx="109">
                  <c:v>64.184036654267388</c:v>
                </c:pt>
                <c:pt idx="110" formatCode="#,###.000">
                  <c:v>64.201997176500001</c:v>
                </c:pt>
                <c:pt idx="111" formatCode="#,###.000">
                  <c:v>64.6207516459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1488"/>
        <c:axId val="125369888"/>
      </c:lineChart>
      <c:lineChart>
        <c:grouping val="standard"/>
        <c:varyColors val="0"/>
        <c:ser>
          <c:idx val="1"/>
          <c:order val="1"/>
          <c:tx>
            <c:strRef>
              <c:f>BASEFINAL!$G$1</c:f>
              <c:strCache>
                <c:ptCount val="1"/>
                <c:pt idx="0">
                  <c:v>G_Y_cn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BASEFINAL!$A$2:$A$113</c:f>
              <c:numCache>
                <c:formatCode>mmm\-yy</c:formatCode>
                <c:ptCount val="112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</c:numCache>
            </c:numRef>
          </c:cat>
          <c:val>
            <c:numRef>
              <c:f>BASEFINAL!$G$2:$G$113</c:f>
              <c:numCache>
                <c:formatCode>0.00</c:formatCode>
                <c:ptCount val="112"/>
                <c:pt idx="0">
                  <c:v>9.6635048871360513E-2</c:v>
                </c:pt>
                <c:pt idx="1">
                  <c:v>0.11898647122498381</c:v>
                </c:pt>
                <c:pt idx="2">
                  <c:v>0.10681319128676457</c:v>
                </c:pt>
                <c:pt idx="3">
                  <c:v>0.14493659438395562</c:v>
                </c:pt>
                <c:pt idx="4">
                  <c:v>9.0519653170449368E-2</c:v>
                </c:pt>
                <c:pt idx="5">
                  <c:v>0.12954852636345363</c:v>
                </c:pt>
                <c:pt idx="6">
                  <c:v>0.12025180379735913</c:v>
                </c:pt>
                <c:pt idx="7">
                  <c:v>0.13880792472181472</c:v>
                </c:pt>
                <c:pt idx="8">
                  <c:v>0.10357425855275226</c:v>
                </c:pt>
                <c:pt idx="9">
                  <c:v>0.12799832258602784</c:v>
                </c:pt>
                <c:pt idx="10">
                  <c:v>0.12692702797050537</c:v>
                </c:pt>
                <c:pt idx="11">
                  <c:v>0.15215547322874504</c:v>
                </c:pt>
                <c:pt idx="12">
                  <c:v>0.11867793013871124</c:v>
                </c:pt>
                <c:pt idx="13">
                  <c:v>0.14172299018864548</c:v>
                </c:pt>
                <c:pt idx="14">
                  <c:v>0.11966810232179721</c:v>
                </c:pt>
                <c:pt idx="15">
                  <c:v>0.15276657592205012</c:v>
                </c:pt>
                <c:pt idx="16">
                  <c:v>0.12377091683794252</c:v>
                </c:pt>
                <c:pt idx="17">
                  <c:v>0.12949591409564873</c:v>
                </c:pt>
                <c:pt idx="18">
                  <c:v>0.1462068008161001</c:v>
                </c:pt>
                <c:pt idx="19">
                  <c:v>0.14092910722443763</c:v>
                </c:pt>
                <c:pt idx="20">
                  <c:v>0.11762311403082944</c:v>
                </c:pt>
                <c:pt idx="21">
                  <c:v>0.12604916313608208</c:v>
                </c:pt>
                <c:pt idx="22">
                  <c:v>0.13172498241408956</c:v>
                </c:pt>
                <c:pt idx="23">
                  <c:v>0.16406897517326677</c:v>
                </c:pt>
                <c:pt idx="24">
                  <c:v>0.11203338722580573</c:v>
                </c:pt>
                <c:pt idx="25">
                  <c:v>0.13639664058094572</c:v>
                </c:pt>
                <c:pt idx="26">
                  <c:v>0.13343529081322231</c:v>
                </c:pt>
                <c:pt idx="27">
                  <c:v>0.14949844806062501</c:v>
                </c:pt>
                <c:pt idx="28">
                  <c:v>0.11782129715875599</c:v>
                </c:pt>
                <c:pt idx="29">
                  <c:v>0.1431583868305108</c:v>
                </c:pt>
                <c:pt idx="30">
                  <c:v>0.13780602992079657</c:v>
                </c:pt>
                <c:pt idx="31">
                  <c:v>0.15554867652165053</c:v>
                </c:pt>
                <c:pt idx="32">
                  <c:v>0.12292907061995151</c:v>
                </c:pt>
                <c:pt idx="33">
                  <c:v>0.13777849766501299</c:v>
                </c:pt>
                <c:pt idx="34">
                  <c:v>0.13783645046553675</c:v>
                </c:pt>
                <c:pt idx="35">
                  <c:v>0.16931610430700006</c:v>
                </c:pt>
                <c:pt idx="36">
                  <c:v>0.13450872536178984</c:v>
                </c:pt>
                <c:pt idx="37">
                  <c:v>0.14343981073362272</c:v>
                </c:pt>
                <c:pt idx="38">
                  <c:v>0.13744609723378209</c:v>
                </c:pt>
                <c:pt idx="39">
                  <c:v>0.17483036669231244</c:v>
                </c:pt>
                <c:pt idx="40">
                  <c:v>0.12354514380604908</c:v>
                </c:pt>
                <c:pt idx="41">
                  <c:v>0.14429217850230444</c:v>
                </c:pt>
                <c:pt idx="42">
                  <c:v>0.1427199161471554</c:v>
                </c:pt>
                <c:pt idx="43">
                  <c:v>0.16962657697819913</c:v>
                </c:pt>
                <c:pt idx="44">
                  <c:v>0.14409085802029886</c:v>
                </c:pt>
                <c:pt idx="45">
                  <c:v>0.15649485155742596</c:v>
                </c:pt>
                <c:pt idx="46">
                  <c:v>0.15515006711433085</c:v>
                </c:pt>
                <c:pt idx="47">
                  <c:v>0.17277207480515072</c:v>
                </c:pt>
                <c:pt idx="48">
                  <c:v>0.1374959508748009</c:v>
                </c:pt>
                <c:pt idx="49">
                  <c:v>0.15599655224340075</c:v>
                </c:pt>
                <c:pt idx="50">
                  <c:v>0.15821389123098081</c:v>
                </c:pt>
                <c:pt idx="51">
                  <c:v>0.1855892224738056</c:v>
                </c:pt>
                <c:pt idx="52">
                  <c:v>0.14594380191513764</c:v>
                </c:pt>
                <c:pt idx="53">
                  <c:v>0.15979459058562909</c:v>
                </c:pt>
                <c:pt idx="54">
                  <c:v>0.16209284570318391</c:v>
                </c:pt>
                <c:pt idx="55">
                  <c:v>0.19204398959008898</c:v>
                </c:pt>
                <c:pt idx="56">
                  <c:v>0.14752414689585827</c:v>
                </c:pt>
                <c:pt idx="57">
                  <c:v>0.15713923295658377</c:v>
                </c:pt>
                <c:pt idx="58">
                  <c:v>0.16057086119259689</c:v>
                </c:pt>
                <c:pt idx="59">
                  <c:v>0.18458935679431751</c:v>
                </c:pt>
                <c:pt idx="60">
                  <c:v>0.15029198131280286</c:v>
                </c:pt>
                <c:pt idx="61">
                  <c:v>0.15853829891800897</c:v>
                </c:pt>
                <c:pt idx="62">
                  <c:v>0.15574905170244899</c:v>
                </c:pt>
                <c:pt idx="63">
                  <c:v>0.17323175241798477</c:v>
                </c:pt>
                <c:pt idx="64">
                  <c:v>0.1342995657004343</c:v>
                </c:pt>
                <c:pt idx="65">
                  <c:v>0.14183393073785661</c:v>
                </c:pt>
                <c:pt idx="66">
                  <c:v>0.13770570025153148</c:v>
                </c:pt>
                <c:pt idx="67">
                  <c:v>0.15953852347415037</c:v>
                </c:pt>
                <c:pt idx="68">
                  <c:v>0.13283672973241745</c:v>
                </c:pt>
                <c:pt idx="69">
                  <c:v>0.13980720316688466</c:v>
                </c:pt>
                <c:pt idx="70">
                  <c:v>0.13324581270939881</c:v>
                </c:pt>
                <c:pt idx="71">
                  <c:v>0.15548460147365831</c:v>
                </c:pt>
                <c:pt idx="72">
                  <c:v>0.11589987600270855</c:v>
                </c:pt>
                <c:pt idx="73">
                  <c:v>0.1265696482285385</c:v>
                </c:pt>
                <c:pt idx="74">
                  <c:v>0.12292225523519822</c:v>
                </c:pt>
                <c:pt idx="75">
                  <c:v>0.16826774870434763</c:v>
                </c:pt>
                <c:pt idx="76">
                  <c:v>0.12597404895503639</c:v>
                </c:pt>
                <c:pt idx="77">
                  <c:v>0.14823479325243705</c:v>
                </c:pt>
                <c:pt idx="78">
                  <c:v>0.14733114513218909</c:v>
                </c:pt>
                <c:pt idx="79">
                  <c:v>0.16506886848681065</c:v>
                </c:pt>
                <c:pt idx="80">
                  <c:v>0.12365084909678732</c:v>
                </c:pt>
                <c:pt idx="81">
                  <c:v>0.13693001723686421</c:v>
                </c:pt>
                <c:pt idx="82">
                  <c:v>0.1382812343510125</c:v>
                </c:pt>
                <c:pt idx="83">
                  <c:v>0.15153150139044755</c:v>
                </c:pt>
                <c:pt idx="84">
                  <c:v>0.11278353698275589</c:v>
                </c:pt>
                <c:pt idx="85">
                  <c:v>0.14208641449575959</c:v>
                </c:pt>
                <c:pt idx="86">
                  <c:v>0.13440629606072865</c:v>
                </c:pt>
                <c:pt idx="87">
                  <c:v>0.15867619984958103</c:v>
                </c:pt>
                <c:pt idx="88">
                  <c:v>0.11224524163291516</c:v>
                </c:pt>
                <c:pt idx="89">
                  <c:v>0.13885331943117082</c:v>
                </c:pt>
                <c:pt idx="90">
                  <c:v>0.13525461301373801</c:v>
                </c:pt>
                <c:pt idx="91">
                  <c:v>0.1480806795483213</c:v>
                </c:pt>
                <c:pt idx="92">
                  <c:v>0.11136686993583078</c:v>
                </c:pt>
                <c:pt idx="93">
                  <c:v>0.14100782133995302</c:v>
                </c:pt>
                <c:pt idx="94">
                  <c:v>0.1400762628073226</c:v>
                </c:pt>
                <c:pt idx="95">
                  <c:v>0.15844133545104744</c:v>
                </c:pt>
                <c:pt idx="96">
                  <c:v>0.12032222787861581</c:v>
                </c:pt>
                <c:pt idx="97">
                  <c:v>0.14740441671343235</c:v>
                </c:pt>
                <c:pt idx="98">
                  <c:v>0.14869581902918874</c:v>
                </c:pt>
                <c:pt idx="99">
                  <c:v>0.16941498056541479</c:v>
                </c:pt>
                <c:pt idx="100">
                  <c:v>0.13744126943258947</c:v>
                </c:pt>
                <c:pt idx="101">
                  <c:v>0.17359978864468581</c:v>
                </c:pt>
                <c:pt idx="102">
                  <c:v>0.18367262016808703</c:v>
                </c:pt>
                <c:pt idx="103">
                  <c:v>0.20355333628754102</c:v>
                </c:pt>
                <c:pt idx="104">
                  <c:v>0.14604886133621112</c:v>
                </c:pt>
                <c:pt idx="105">
                  <c:v>0.1799764241036341</c:v>
                </c:pt>
                <c:pt idx="106">
                  <c:v>0.17705674848299888</c:v>
                </c:pt>
                <c:pt idx="107">
                  <c:v>0.19248009352585133</c:v>
                </c:pt>
                <c:pt idx="108">
                  <c:v>0.14256057106284692</c:v>
                </c:pt>
                <c:pt idx="109">
                  <c:v>0.1773258562672467</c:v>
                </c:pt>
                <c:pt idx="110">
                  <c:v>0.17123074095278407</c:v>
                </c:pt>
                <c:pt idx="111">
                  <c:v>0.18719694650805718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8920"/>
        <c:axId val="172172056"/>
      </c:lineChart>
      <c:dateAx>
        <c:axId val="1699614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369888"/>
        <c:crosses val="autoZero"/>
        <c:auto val="1"/>
        <c:lblOffset val="100"/>
        <c:baseTimeUnit val="months"/>
      </c:dateAx>
      <c:valAx>
        <c:axId val="1253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9961488"/>
        <c:crosses val="autoZero"/>
        <c:crossBetween val="between"/>
      </c:valAx>
      <c:valAx>
        <c:axId val="1721720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168920"/>
        <c:crosses val="max"/>
        <c:crossBetween val="between"/>
      </c:valAx>
      <c:dateAx>
        <c:axId val="172168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21720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313</xdr:row>
      <xdr:rowOff>100012</xdr:rowOff>
    </xdr:from>
    <xdr:to>
      <xdr:col>7</xdr:col>
      <xdr:colOff>485775</xdr:colOff>
      <xdr:row>327</xdr:row>
      <xdr:rowOff>176212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308</xdr:row>
      <xdr:rowOff>61912</xdr:rowOff>
    </xdr:from>
    <xdr:to>
      <xdr:col>21</xdr:col>
      <xdr:colOff>466725</xdr:colOff>
      <xdr:row>322</xdr:row>
      <xdr:rowOff>138112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157162</xdr:rowOff>
    </xdr:from>
    <xdr:to>
      <xdr:col>14</xdr:col>
      <xdr:colOff>657225</xdr:colOff>
      <xdr:row>27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914399</xdr:colOff>
      <xdr:row>119</xdr:row>
      <xdr:rowOff>14286</xdr:rowOff>
    </xdr:from>
    <xdr:to>
      <xdr:col>16</xdr:col>
      <xdr:colOff>9524</xdr:colOff>
      <xdr:row>137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0</xdr:row>
      <xdr:rowOff>180975</xdr:rowOff>
    </xdr:from>
    <xdr:to>
      <xdr:col>16</xdr:col>
      <xdr:colOff>742950</xdr:colOff>
      <xdr:row>15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15</xdr:row>
      <xdr:rowOff>57150</xdr:rowOff>
    </xdr:from>
    <xdr:to>
      <xdr:col>16</xdr:col>
      <xdr:colOff>742950</xdr:colOff>
      <xdr:row>29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17</xdr:col>
      <xdr:colOff>0</xdr:colOff>
      <xdr:row>44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44</xdr:row>
      <xdr:rowOff>76200</xdr:rowOff>
    </xdr:from>
    <xdr:to>
      <xdr:col>17</xdr:col>
      <xdr:colOff>0</xdr:colOff>
      <xdr:row>58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17</xdr:col>
      <xdr:colOff>0</xdr:colOff>
      <xdr:row>73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23</xdr:col>
      <xdr:colOff>0</xdr:colOff>
      <xdr:row>15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752475</xdr:colOff>
      <xdr:row>15</xdr:row>
      <xdr:rowOff>57150</xdr:rowOff>
    </xdr:from>
    <xdr:to>
      <xdr:col>22</xdr:col>
      <xdr:colOff>752475</xdr:colOff>
      <xdr:row>29</xdr:row>
      <xdr:rowOff>133350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23</xdr:col>
      <xdr:colOff>0</xdr:colOff>
      <xdr:row>44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yujra\Desktop\PAOLA\3.%20DT%20PCYT\1.%20Tipo%20de%20cambio%20real%20de%20equilibrio\Base%20Beer%20modelo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jra Tonconi Paola" refreshedDate="43119.752744097219" createdVersion="5" refreshedVersion="5" minRefreshableVersion="3" recordCount="328">
  <cacheSource type="worksheet">
    <worksheetSource ref="AG1:AJ329" sheet="TCR" r:id="rId2"/>
  </cacheSource>
  <cacheFields count="4">
    <cacheField name="mes" numFmtId="17">
      <sharedItems containsSemiMixedTypes="0" containsNonDate="0" containsDate="1" containsString="0" minDate="1990-01-01T00:00:00" maxDate="2017-04-02T00:00:00"/>
    </cacheField>
    <cacheField name="TCR" numFmtId="0">
      <sharedItems containsSemiMixedTypes="0" containsString="0" containsNumber="1" minValue="60.657998358504727" maxValue="115.04632358259231"/>
    </cacheField>
    <cacheField name="Año" numFmtId="0">
      <sharedItems containsSemiMixedTypes="0" containsString="0" containsNumber="1" containsInteger="1" minValue="1990" maxValue="2017" count="28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d v="1990-01-01T00:00:00"/>
    <n v="85.444222016408489"/>
    <x v="0"/>
    <x v="0"/>
  </r>
  <r>
    <d v="1990-02-01T00:00:00"/>
    <n v="85.318065844854985"/>
    <x v="0"/>
    <x v="0"/>
  </r>
  <r>
    <d v="1990-03-01T00:00:00"/>
    <n v="90.47485095659232"/>
    <x v="0"/>
    <x v="0"/>
  </r>
  <r>
    <d v="1990-04-01T00:00:00"/>
    <n v="90.877415520005144"/>
    <x v="0"/>
    <x v="1"/>
  </r>
  <r>
    <d v="1990-05-01T00:00:00"/>
    <n v="92.414734379328024"/>
    <x v="0"/>
    <x v="1"/>
  </r>
  <r>
    <d v="1990-06-01T00:00:00"/>
    <n v="92.587188061638528"/>
    <x v="0"/>
    <x v="1"/>
  </r>
  <r>
    <d v="1990-07-01T00:00:00"/>
    <n v="93.80794897584218"/>
    <x v="0"/>
    <x v="2"/>
  </r>
  <r>
    <d v="1990-08-01T00:00:00"/>
    <n v="94.35475450363829"/>
    <x v="0"/>
    <x v="2"/>
  </r>
  <r>
    <d v="1990-09-01T00:00:00"/>
    <n v="97.020386187379344"/>
    <x v="0"/>
    <x v="2"/>
  </r>
  <r>
    <d v="1990-10-01T00:00:00"/>
    <n v="97.096685679969795"/>
    <x v="0"/>
    <x v="3"/>
  </r>
  <r>
    <d v="1990-11-01T00:00:00"/>
    <n v="96.040493631014357"/>
    <x v="0"/>
    <x v="3"/>
  </r>
  <r>
    <d v="1990-12-01T00:00:00"/>
    <n v="95.056426594391354"/>
    <x v="0"/>
    <x v="3"/>
  </r>
  <r>
    <d v="1991-01-01T00:00:00"/>
    <n v="90.870862929227684"/>
    <x v="1"/>
    <x v="0"/>
  </r>
  <r>
    <d v="1991-02-01T00:00:00"/>
    <n v="91.298601937121077"/>
    <x v="1"/>
    <x v="0"/>
  </r>
  <r>
    <d v="1991-03-01T00:00:00"/>
    <n v="90.326924643652561"/>
    <x v="1"/>
    <x v="0"/>
  </r>
  <r>
    <d v="1991-04-01T00:00:00"/>
    <n v="89.938052704021004"/>
    <x v="1"/>
    <x v="1"/>
  </r>
  <r>
    <d v="1991-05-01T00:00:00"/>
    <n v="89.606618509725919"/>
    <x v="1"/>
    <x v="1"/>
  </r>
  <r>
    <d v="1991-06-01T00:00:00"/>
    <n v="88.878660568752267"/>
    <x v="1"/>
    <x v="1"/>
  </r>
  <r>
    <d v="1991-07-01T00:00:00"/>
    <n v="90.48825884481532"/>
    <x v="1"/>
    <x v="2"/>
  </r>
  <r>
    <d v="1991-08-01T00:00:00"/>
    <n v="91.156913567616542"/>
    <x v="1"/>
    <x v="2"/>
  </r>
  <r>
    <d v="1991-09-01T00:00:00"/>
    <n v="93.206861278949461"/>
    <x v="1"/>
    <x v="2"/>
  </r>
  <r>
    <d v="1991-10-01T00:00:00"/>
    <n v="91.865227070018065"/>
    <x v="1"/>
    <x v="3"/>
  </r>
  <r>
    <d v="1991-11-01T00:00:00"/>
    <n v="92.39322876093027"/>
    <x v="1"/>
    <x v="3"/>
  </r>
  <r>
    <d v="1991-12-01T00:00:00"/>
    <n v="93.531085407182033"/>
    <x v="1"/>
    <x v="3"/>
  </r>
  <r>
    <d v="1992-01-01T00:00:00"/>
    <n v="91.819256426216157"/>
    <x v="2"/>
    <x v="0"/>
  </r>
  <r>
    <d v="1992-02-01T00:00:00"/>
    <n v="90.716370565567033"/>
    <x v="2"/>
    <x v="0"/>
  </r>
  <r>
    <d v="1992-03-01T00:00:00"/>
    <n v="90.666895780592924"/>
    <x v="2"/>
    <x v="0"/>
  </r>
  <r>
    <d v="1992-04-01T00:00:00"/>
    <n v="90.990673663454629"/>
    <x v="2"/>
    <x v="1"/>
  </r>
  <r>
    <d v="1992-05-01T00:00:00"/>
    <n v="92.524384071301711"/>
    <x v="2"/>
    <x v="1"/>
  </r>
  <r>
    <d v="1992-06-01T00:00:00"/>
    <n v="94.287723864289831"/>
    <x v="2"/>
    <x v="1"/>
  </r>
  <r>
    <d v="1992-07-01T00:00:00"/>
    <n v="95.605954551212903"/>
    <x v="2"/>
    <x v="2"/>
  </r>
  <r>
    <d v="1992-08-01T00:00:00"/>
    <n v="97.033952325335775"/>
    <x v="2"/>
    <x v="2"/>
  </r>
  <r>
    <d v="1992-09-01T00:00:00"/>
    <n v="97.985813618799611"/>
    <x v="2"/>
    <x v="2"/>
  </r>
  <r>
    <d v="1992-10-01T00:00:00"/>
    <n v="95.48804286086289"/>
    <x v="2"/>
    <x v="3"/>
  </r>
  <r>
    <d v="1992-11-01T00:00:00"/>
    <n v="93.619233225303859"/>
    <x v="2"/>
    <x v="3"/>
  </r>
  <r>
    <d v="1992-12-01T00:00:00"/>
    <n v="94.230902519047362"/>
    <x v="2"/>
    <x v="3"/>
  </r>
  <r>
    <d v="1993-01-01T00:00:00"/>
    <n v="93.768745839277614"/>
    <x v="3"/>
    <x v="0"/>
  </r>
  <r>
    <d v="1993-02-01T00:00:00"/>
    <n v="92.63517548430876"/>
    <x v="3"/>
    <x v="0"/>
  </r>
  <r>
    <d v="1993-03-01T00:00:00"/>
    <n v="94.282156989823875"/>
    <x v="3"/>
    <x v="0"/>
  </r>
  <r>
    <d v="1993-04-01T00:00:00"/>
    <n v="96.663020016817683"/>
    <x v="3"/>
    <x v="1"/>
  </r>
  <r>
    <d v="1993-05-01T00:00:00"/>
    <n v="96.885902142585422"/>
    <x v="3"/>
    <x v="1"/>
  </r>
  <r>
    <d v="1993-06-01T00:00:00"/>
    <n v="95.935581162233291"/>
    <x v="3"/>
    <x v="1"/>
  </r>
  <r>
    <d v="1993-07-01T00:00:00"/>
    <n v="94.965852780646358"/>
    <x v="3"/>
    <x v="2"/>
  </r>
  <r>
    <d v="1993-08-01T00:00:00"/>
    <n v="95.117097659180445"/>
    <x v="3"/>
    <x v="2"/>
  </r>
  <r>
    <d v="1993-09-01T00:00:00"/>
    <n v="96.257023726400277"/>
    <x v="3"/>
    <x v="2"/>
  </r>
  <r>
    <d v="1993-10-01T00:00:00"/>
    <n v="95.727276009341054"/>
    <x v="3"/>
    <x v="3"/>
  </r>
  <r>
    <d v="1993-11-01T00:00:00"/>
    <n v="95.922853684394696"/>
    <x v="3"/>
    <x v="3"/>
  </r>
  <r>
    <d v="1993-12-01T00:00:00"/>
    <n v="96.359236272177654"/>
    <x v="3"/>
    <x v="3"/>
  </r>
  <r>
    <d v="1994-01-01T00:00:00"/>
    <n v="96.475993749991105"/>
    <x v="4"/>
    <x v="0"/>
  </r>
  <r>
    <d v="1994-02-01T00:00:00"/>
    <n v="97.697913981506019"/>
    <x v="4"/>
    <x v="0"/>
  </r>
  <r>
    <d v="1994-03-01T00:00:00"/>
    <n v="100.37068845569733"/>
    <x v="4"/>
    <x v="0"/>
  </r>
  <r>
    <d v="1994-04-01T00:00:00"/>
    <n v="100.90687175754387"/>
    <x v="4"/>
    <x v="1"/>
  </r>
  <r>
    <d v="1994-05-01T00:00:00"/>
    <n v="101.47847243652103"/>
    <x v="4"/>
    <x v="1"/>
  </r>
  <r>
    <d v="1994-06-01T00:00:00"/>
    <n v="104.70632615407465"/>
    <x v="4"/>
    <x v="1"/>
  </r>
  <r>
    <d v="1994-07-01T00:00:00"/>
    <n v="103.98962829844504"/>
    <x v="4"/>
    <x v="2"/>
  </r>
  <r>
    <d v="1994-08-01T00:00:00"/>
    <n v="104.09398080132804"/>
    <x v="4"/>
    <x v="2"/>
  </r>
  <r>
    <d v="1994-09-01T00:00:00"/>
    <n v="105.05488819699039"/>
    <x v="4"/>
    <x v="2"/>
  </r>
  <r>
    <d v="1994-10-01T00:00:00"/>
    <n v="105.50800558384607"/>
    <x v="4"/>
    <x v="3"/>
  </r>
  <r>
    <d v="1994-11-01T00:00:00"/>
    <n v="104.37819717909873"/>
    <x v="4"/>
    <x v="3"/>
  </r>
  <r>
    <d v="1994-12-01T00:00:00"/>
    <n v="104.94924462563034"/>
    <x v="4"/>
    <x v="3"/>
  </r>
  <r>
    <d v="1995-01-01T00:00:00"/>
    <n v="104.75620260823879"/>
    <x v="5"/>
    <x v="0"/>
  </r>
  <r>
    <d v="1995-02-01T00:00:00"/>
    <n v="105.5943955020968"/>
    <x v="5"/>
    <x v="0"/>
  </r>
  <r>
    <d v="1995-03-01T00:00:00"/>
    <n v="106.83932710452848"/>
    <x v="5"/>
    <x v="0"/>
  </r>
  <r>
    <d v="1995-04-01T00:00:00"/>
    <n v="107.4339301595747"/>
    <x v="5"/>
    <x v="1"/>
  </r>
  <r>
    <d v="1995-05-01T00:00:00"/>
    <n v="107.49783592030802"/>
    <x v="5"/>
    <x v="1"/>
  </r>
  <r>
    <d v="1995-06-01T00:00:00"/>
    <n v="107.53385006938534"/>
    <x v="5"/>
    <x v="1"/>
  </r>
  <r>
    <d v="1995-07-01T00:00:00"/>
    <n v="107.63023292139007"/>
    <x v="5"/>
    <x v="2"/>
  </r>
  <r>
    <d v="1995-08-01T00:00:00"/>
    <n v="105.71317225193417"/>
    <x v="5"/>
    <x v="2"/>
  </r>
  <r>
    <d v="1995-09-01T00:00:00"/>
    <n v="105.74500939437259"/>
    <x v="5"/>
    <x v="2"/>
  </r>
  <r>
    <d v="1995-10-01T00:00:00"/>
    <n v="104.38646226508253"/>
    <x v="5"/>
    <x v="3"/>
  </r>
  <r>
    <d v="1995-11-01T00:00:00"/>
    <n v="102.34153489534903"/>
    <x v="5"/>
    <x v="3"/>
  </r>
  <r>
    <d v="1995-12-01T00:00:00"/>
    <n v="101.17556528349698"/>
    <x v="5"/>
    <x v="3"/>
  </r>
  <r>
    <d v="1996-01-01T00:00:00"/>
    <n v="99.749980292960714"/>
    <x v="6"/>
    <x v="0"/>
  </r>
  <r>
    <d v="1996-02-01T00:00:00"/>
    <n v="98.075814152530356"/>
    <x v="6"/>
    <x v="0"/>
  </r>
  <r>
    <d v="1996-03-01T00:00:00"/>
    <n v="99.111178302620814"/>
    <x v="6"/>
    <x v="0"/>
  </r>
  <r>
    <d v="1996-04-01T00:00:00"/>
    <n v="99.707333368763699"/>
    <x v="6"/>
    <x v="1"/>
  </r>
  <r>
    <d v="1996-05-01T00:00:00"/>
    <n v="99.926488649719658"/>
    <x v="6"/>
    <x v="1"/>
  </r>
  <r>
    <d v="1996-06-01T00:00:00"/>
    <n v="99.586596608795958"/>
    <x v="6"/>
    <x v="1"/>
  </r>
  <r>
    <d v="1996-07-01T00:00:00"/>
    <n v="99.169360581732718"/>
    <x v="6"/>
    <x v="2"/>
  </r>
  <r>
    <d v="1996-08-01T00:00:00"/>
    <n v="99.692387773643688"/>
    <x v="6"/>
    <x v="2"/>
  </r>
  <r>
    <d v="1996-09-01T00:00:00"/>
    <n v="99.663010599923155"/>
    <x v="6"/>
    <x v="2"/>
  </r>
  <r>
    <d v="1996-10-01T00:00:00"/>
    <n v="100.55454080479322"/>
    <x v="6"/>
    <x v="3"/>
  </r>
  <r>
    <d v="1996-11-01T00:00:00"/>
    <n v="100.18078421023301"/>
    <x v="6"/>
    <x v="3"/>
  </r>
  <r>
    <d v="1996-12-01T00:00:00"/>
    <n v="99.741912074104633"/>
    <x v="6"/>
    <x v="3"/>
  </r>
  <r>
    <d v="1997-01-01T00:00:00"/>
    <n v="99.127079542529188"/>
    <x v="7"/>
    <x v="0"/>
  </r>
  <r>
    <d v="1997-02-01T00:00:00"/>
    <n v="98.348339701520203"/>
    <x v="7"/>
    <x v="0"/>
  </r>
  <r>
    <d v="1997-03-01T00:00:00"/>
    <n v="99.009396287925298"/>
    <x v="7"/>
    <x v="0"/>
  </r>
  <r>
    <d v="1997-04-01T00:00:00"/>
    <n v="98.430533912357021"/>
    <x v="7"/>
    <x v="1"/>
  </r>
  <r>
    <d v="1997-05-01T00:00:00"/>
    <n v="98.381766981205374"/>
    <x v="7"/>
    <x v="1"/>
  </r>
  <r>
    <d v="1997-06-01T00:00:00"/>
    <n v="97.780680101013857"/>
    <x v="7"/>
    <x v="1"/>
  </r>
  <r>
    <d v="1997-07-01T00:00:00"/>
    <n v="96.322710819701584"/>
    <x v="7"/>
    <x v="2"/>
  </r>
  <r>
    <d v="1997-08-01T00:00:00"/>
    <n v="95.862175950061101"/>
    <x v="7"/>
    <x v="2"/>
  </r>
  <r>
    <d v="1997-09-01T00:00:00"/>
    <n v="97.460495583907672"/>
    <x v="7"/>
    <x v="2"/>
  </r>
  <r>
    <d v="1997-10-01T00:00:00"/>
    <n v="97.880633670456461"/>
    <x v="7"/>
    <x v="3"/>
  </r>
  <r>
    <d v="1997-11-01T00:00:00"/>
    <n v="97.347786990599076"/>
    <x v="7"/>
    <x v="3"/>
  </r>
  <r>
    <d v="1997-12-01T00:00:00"/>
    <n v="93.995608178794996"/>
    <x v="7"/>
    <x v="3"/>
  </r>
  <r>
    <d v="1998-01-01T00:00:00"/>
    <n v="92.450495543347927"/>
    <x v="8"/>
    <x v="0"/>
  </r>
  <r>
    <d v="1998-02-01T00:00:00"/>
    <n v="92.81792303086344"/>
    <x v="8"/>
    <x v="0"/>
  </r>
  <r>
    <d v="1998-03-01T00:00:00"/>
    <n v="93.117763430155705"/>
    <x v="8"/>
    <x v="0"/>
  </r>
  <r>
    <d v="1998-04-01T00:00:00"/>
    <n v="93.740914420838692"/>
    <x v="8"/>
    <x v="1"/>
  </r>
  <r>
    <d v="1998-05-01T00:00:00"/>
    <n v="93.530431749961821"/>
    <x v="8"/>
    <x v="1"/>
  </r>
  <r>
    <d v="1998-06-01T00:00:00"/>
    <n v="92.739003463489667"/>
    <x v="8"/>
    <x v="1"/>
  </r>
  <r>
    <d v="1998-07-01T00:00:00"/>
    <n v="92.868504917922309"/>
    <x v="8"/>
    <x v="2"/>
  </r>
  <r>
    <d v="1998-08-01T00:00:00"/>
    <n v="92.361338833700984"/>
    <x v="8"/>
    <x v="2"/>
  </r>
  <r>
    <d v="1998-09-01T00:00:00"/>
    <n v="94.068969567940229"/>
    <x v="8"/>
    <x v="2"/>
  </r>
  <r>
    <d v="1998-10-01T00:00:00"/>
    <n v="95.456054457809429"/>
    <x v="8"/>
    <x v="3"/>
  </r>
  <r>
    <d v="1998-11-01T00:00:00"/>
    <n v="95.326129397033029"/>
    <x v="8"/>
    <x v="3"/>
  </r>
  <r>
    <d v="1998-12-01T00:00:00"/>
    <n v="96.423738865380386"/>
    <x v="8"/>
    <x v="3"/>
  </r>
  <r>
    <d v="1999-01-01T00:00:00"/>
    <n v="94.905067968349002"/>
    <x v="9"/>
    <x v="0"/>
  </r>
  <r>
    <d v="1999-02-01T00:00:00"/>
    <n v="91.970177877958577"/>
    <x v="9"/>
    <x v="0"/>
  </r>
  <r>
    <d v="1999-03-01T00:00:00"/>
    <n v="92.840091439300593"/>
    <x v="9"/>
    <x v="0"/>
  </r>
  <r>
    <d v="1999-04-01T00:00:00"/>
    <n v="94.90601346246217"/>
    <x v="9"/>
    <x v="1"/>
  </r>
  <r>
    <d v="1999-05-01T00:00:00"/>
    <n v="95.040224557618899"/>
    <x v="9"/>
    <x v="1"/>
  </r>
  <r>
    <d v="1999-06-01T00:00:00"/>
    <n v="94.089379524286187"/>
    <x v="9"/>
    <x v="1"/>
  </r>
  <r>
    <d v="1999-07-01T00:00:00"/>
    <n v="94.253529009471904"/>
    <x v="9"/>
    <x v="2"/>
  </r>
  <r>
    <d v="1999-08-01T00:00:00"/>
    <n v="94.301404924183885"/>
    <x v="9"/>
    <x v="2"/>
  </r>
  <r>
    <d v="1999-09-01T00:00:00"/>
    <n v="94.394781143036312"/>
    <x v="9"/>
    <x v="2"/>
  </r>
  <r>
    <d v="1999-10-01T00:00:00"/>
    <n v="94.038387417492288"/>
    <x v="9"/>
    <x v="3"/>
  </r>
  <r>
    <d v="1999-11-01T00:00:00"/>
    <n v="94.276784697702411"/>
    <x v="9"/>
    <x v="3"/>
  </r>
  <r>
    <d v="1999-12-01T00:00:00"/>
    <n v="94.69931760937942"/>
    <x v="9"/>
    <x v="3"/>
  </r>
  <r>
    <d v="2000-01-01T00:00:00"/>
    <n v="95.105713623016115"/>
    <x v="10"/>
    <x v="0"/>
  </r>
  <r>
    <d v="2000-02-01T00:00:00"/>
    <n v="95.38064477063881"/>
    <x v="10"/>
    <x v="0"/>
  </r>
  <r>
    <d v="2000-03-01T00:00:00"/>
    <n v="95.780502171214962"/>
    <x v="10"/>
    <x v="0"/>
  </r>
  <r>
    <d v="2000-04-01T00:00:00"/>
    <n v="94.847403380256324"/>
    <x v="10"/>
    <x v="1"/>
  </r>
  <r>
    <d v="2000-05-01T00:00:00"/>
    <n v="95.373341108190218"/>
    <x v="10"/>
    <x v="1"/>
  </r>
  <r>
    <d v="2000-06-01T00:00:00"/>
    <n v="96.22427959282021"/>
    <x v="10"/>
    <x v="1"/>
  </r>
  <r>
    <d v="2000-07-01T00:00:00"/>
    <n v="95.649876061319716"/>
    <x v="10"/>
    <x v="2"/>
  </r>
  <r>
    <d v="2000-08-01T00:00:00"/>
    <n v="95.095411985679789"/>
    <x v="10"/>
    <x v="2"/>
  </r>
  <r>
    <d v="2000-09-01T00:00:00"/>
    <n v="93.398549394994674"/>
    <x v="10"/>
    <x v="2"/>
  </r>
  <r>
    <d v="2000-10-01T00:00:00"/>
    <n v="92.202322061638654"/>
    <x v="10"/>
    <x v="3"/>
  </r>
  <r>
    <d v="2000-11-01T00:00:00"/>
    <n v="94.986798299521581"/>
    <x v="10"/>
    <x v="3"/>
  </r>
  <r>
    <d v="2000-12-01T00:00:00"/>
    <n v="96.24246325561613"/>
    <x v="10"/>
    <x v="3"/>
  </r>
  <r>
    <d v="2001-01-01T00:00:00"/>
    <n v="96.774989684427453"/>
    <x v="11"/>
    <x v="0"/>
  </r>
  <r>
    <d v="2001-02-01T00:00:00"/>
    <n v="96.988282654967264"/>
    <x v="11"/>
    <x v="0"/>
  </r>
  <r>
    <d v="2001-03-01T00:00:00"/>
    <n v="96.636261394592339"/>
    <x v="11"/>
    <x v="0"/>
  </r>
  <r>
    <d v="2001-04-01T00:00:00"/>
    <n v="96.354865380034866"/>
    <x v="11"/>
    <x v="1"/>
  </r>
  <r>
    <d v="2001-05-01T00:00:00"/>
    <n v="96.032265092038642"/>
    <x v="11"/>
    <x v="1"/>
  </r>
  <r>
    <d v="2001-06-01T00:00:00"/>
    <n v="95.574883624395511"/>
    <x v="11"/>
    <x v="1"/>
  </r>
  <r>
    <d v="2001-07-01T00:00:00"/>
    <n v="94.665026711794042"/>
    <x v="11"/>
    <x v="2"/>
  </r>
  <r>
    <d v="2001-08-01T00:00:00"/>
    <n v="96.539961407498296"/>
    <x v="11"/>
    <x v="2"/>
  </r>
  <r>
    <d v="2001-09-01T00:00:00"/>
    <n v="96.780092663449224"/>
    <x v="11"/>
    <x v="2"/>
  </r>
  <r>
    <d v="2001-10-01T00:00:00"/>
    <n v="96.730351858020342"/>
    <x v="11"/>
    <x v="3"/>
  </r>
  <r>
    <d v="2001-11-01T00:00:00"/>
    <n v="98.549393743301948"/>
    <x v="11"/>
    <x v="3"/>
  </r>
  <r>
    <d v="2001-12-01T00:00:00"/>
    <n v="99.758347338704951"/>
    <x v="11"/>
    <x v="3"/>
  </r>
  <r>
    <d v="2002-01-01T00:00:00"/>
    <n v="96.26626038457502"/>
    <x v="12"/>
    <x v="0"/>
  </r>
  <r>
    <d v="2002-02-01T00:00:00"/>
    <n v="92.5536099273845"/>
    <x v="12"/>
    <x v="0"/>
  </r>
  <r>
    <d v="2002-03-01T00:00:00"/>
    <n v="92.857706673286444"/>
    <x v="12"/>
    <x v="0"/>
  </r>
  <r>
    <d v="2002-04-01T00:00:00"/>
    <n v="94.457136408795861"/>
    <x v="12"/>
    <x v="1"/>
  </r>
  <r>
    <d v="2002-05-01T00:00:00"/>
    <n v="91.945339332833683"/>
    <x v="12"/>
    <x v="1"/>
  </r>
  <r>
    <d v="2002-06-01T00:00:00"/>
    <n v="90.489835015035368"/>
    <x v="12"/>
    <x v="1"/>
  </r>
  <r>
    <d v="2002-07-01T00:00:00"/>
    <n v="89.653845007063936"/>
    <x v="12"/>
    <x v="2"/>
  </r>
  <r>
    <d v="2002-08-01T00:00:00"/>
    <n v="89.242997890839519"/>
    <x v="12"/>
    <x v="2"/>
  </r>
  <r>
    <d v="2002-09-01T00:00:00"/>
    <n v="88.246642937901171"/>
    <x v="12"/>
    <x v="2"/>
  </r>
  <r>
    <d v="2002-10-01T00:00:00"/>
    <n v="86.707454890474267"/>
    <x v="12"/>
    <x v="3"/>
  </r>
  <r>
    <d v="2002-11-01T00:00:00"/>
    <n v="89.559044978756901"/>
    <x v="12"/>
    <x v="3"/>
  </r>
  <r>
    <d v="2002-12-01T00:00:00"/>
    <n v="91.035415023761658"/>
    <x v="12"/>
    <x v="3"/>
  </r>
  <r>
    <d v="2003-01-01T00:00:00"/>
    <n v="92.735703591401688"/>
    <x v="13"/>
    <x v="0"/>
  </r>
  <r>
    <d v="2003-02-01T00:00:00"/>
    <n v="93.686762332908273"/>
    <x v="13"/>
    <x v="0"/>
  </r>
  <r>
    <d v="2003-03-01T00:00:00"/>
    <n v="95.872402382911531"/>
    <x v="13"/>
    <x v="0"/>
  </r>
  <r>
    <d v="2003-04-01T00:00:00"/>
    <n v="98.863107516602213"/>
    <x v="13"/>
    <x v="1"/>
  </r>
  <r>
    <d v="2003-05-01T00:00:00"/>
    <n v="101.44809067928696"/>
    <x v="13"/>
    <x v="1"/>
  </r>
  <r>
    <d v="2003-06-01T00:00:00"/>
    <n v="101.90797779293617"/>
    <x v="13"/>
    <x v="1"/>
  </r>
  <r>
    <d v="2003-07-01T00:00:00"/>
    <n v="101.63573118201596"/>
    <x v="13"/>
    <x v="2"/>
  </r>
  <r>
    <d v="2003-08-01T00:00:00"/>
    <n v="100"/>
    <x v="13"/>
    <x v="2"/>
  </r>
  <r>
    <d v="2003-09-01T00:00:00"/>
    <n v="101.99814025113547"/>
    <x v="13"/>
    <x v="2"/>
  </r>
  <r>
    <d v="2003-10-01T00:00:00"/>
    <n v="102.50811925582136"/>
    <x v="13"/>
    <x v="3"/>
  </r>
  <r>
    <d v="2003-11-01T00:00:00"/>
    <n v="103.56912414067099"/>
    <x v="13"/>
    <x v="3"/>
  </r>
  <r>
    <d v="2003-12-01T00:00:00"/>
    <n v="104.1617611038199"/>
    <x v="13"/>
    <x v="3"/>
  </r>
  <r>
    <d v="2004-01-01T00:00:00"/>
    <n v="105.84830543617072"/>
    <x v="14"/>
    <x v="0"/>
  </r>
  <r>
    <d v="2004-02-01T00:00:00"/>
    <n v="104.21785244487683"/>
    <x v="14"/>
    <x v="0"/>
  </r>
  <r>
    <d v="2004-03-01T00:00:00"/>
    <n v="105.6095059214389"/>
    <x v="14"/>
    <x v="0"/>
  </r>
  <r>
    <d v="2004-04-01T00:00:00"/>
    <n v="106.28207957370503"/>
    <x v="14"/>
    <x v="1"/>
  </r>
  <r>
    <d v="2004-05-01T00:00:00"/>
    <n v="104.26678765658373"/>
    <x v="14"/>
    <x v="1"/>
  </r>
  <r>
    <d v="2004-06-01T00:00:00"/>
    <n v="104.06345583874297"/>
    <x v="14"/>
    <x v="1"/>
  </r>
  <r>
    <d v="2004-07-01T00:00:00"/>
    <n v="104.76155398038549"/>
    <x v="14"/>
    <x v="2"/>
  </r>
  <r>
    <d v="2004-08-01T00:00:00"/>
    <n v="105.33419005312082"/>
    <x v="14"/>
    <x v="2"/>
  </r>
  <r>
    <d v="2004-09-01T00:00:00"/>
    <n v="107.41338904111701"/>
    <x v="14"/>
    <x v="2"/>
  </r>
  <r>
    <d v="2004-10-01T00:00:00"/>
    <n v="108.10027958377275"/>
    <x v="14"/>
    <x v="3"/>
  </r>
  <r>
    <d v="2004-11-01T00:00:00"/>
    <n v="109.74849280775265"/>
    <x v="14"/>
    <x v="3"/>
  </r>
  <r>
    <d v="2004-12-01T00:00:00"/>
    <n v="111.07531531014953"/>
    <x v="14"/>
    <x v="3"/>
  </r>
  <r>
    <d v="2005-01-01T00:00:00"/>
    <n v="110.28746167476163"/>
    <x v="15"/>
    <x v="0"/>
  </r>
  <r>
    <d v="2005-02-01T00:00:00"/>
    <n v="111.81644613185181"/>
    <x v="15"/>
    <x v="0"/>
  </r>
  <r>
    <d v="2005-03-01T00:00:00"/>
    <n v="111.62697249014609"/>
    <x v="15"/>
    <x v="0"/>
  </r>
  <r>
    <d v="2005-04-01T00:00:00"/>
    <n v="113.0153608825956"/>
    <x v="15"/>
    <x v="1"/>
  </r>
  <r>
    <d v="2005-05-01T00:00:00"/>
    <n v="113.30252229892389"/>
    <x v="15"/>
    <x v="1"/>
  </r>
  <r>
    <d v="2005-06-01T00:00:00"/>
    <n v="111.66843956678696"/>
    <x v="15"/>
    <x v="1"/>
  </r>
  <r>
    <d v="2005-07-01T00:00:00"/>
    <n v="112.53082322259721"/>
    <x v="15"/>
    <x v="2"/>
  </r>
  <r>
    <d v="2005-08-01T00:00:00"/>
    <n v="112.95172966233922"/>
    <x v="15"/>
    <x v="2"/>
  </r>
  <r>
    <d v="2005-09-01T00:00:00"/>
    <n v="113.81283736958729"/>
    <x v="15"/>
    <x v="2"/>
  </r>
  <r>
    <d v="2005-10-01T00:00:00"/>
    <n v="113.2148958450975"/>
    <x v="15"/>
    <x v="3"/>
  </r>
  <r>
    <d v="2005-11-01T00:00:00"/>
    <n v="112.7804470297138"/>
    <x v="15"/>
    <x v="3"/>
  </r>
  <r>
    <d v="2005-12-01T00:00:00"/>
    <n v="111.717252003764"/>
    <x v="15"/>
    <x v="3"/>
  </r>
  <r>
    <d v="2006-01-01T00:00:00"/>
    <n v="112.55060764987263"/>
    <x v="16"/>
    <x v="0"/>
  </r>
  <r>
    <d v="2006-02-01T00:00:00"/>
    <n v="112.97104886341468"/>
    <x v="16"/>
    <x v="0"/>
  </r>
  <r>
    <d v="2006-03-01T00:00:00"/>
    <n v="113.69118708817305"/>
    <x v="16"/>
    <x v="0"/>
  </r>
  <r>
    <d v="2006-04-01T00:00:00"/>
    <n v="114.80711274403296"/>
    <x v="16"/>
    <x v="1"/>
  </r>
  <r>
    <d v="2006-05-01T00:00:00"/>
    <n v="115.04632358259231"/>
    <x v="16"/>
    <x v="1"/>
  </r>
  <r>
    <d v="2006-06-01T00:00:00"/>
    <n v="112.808633588219"/>
    <x v="16"/>
    <x v="1"/>
  </r>
  <r>
    <d v="2006-07-01T00:00:00"/>
    <n v="112.92404408495987"/>
    <x v="16"/>
    <x v="2"/>
  </r>
  <r>
    <d v="2006-08-01T00:00:00"/>
    <n v="113.805251624018"/>
    <x v="16"/>
    <x v="2"/>
  </r>
  <r>
    <d v="2006-09-01T00:00:00"/>
    <n v="113.36406785530031"/>
    <x v="16"/>
    <x v="2"/>
  </r>
  <r>
    <d v="2006-10-01T00:00:00"/>
    <n v="113.09369180427819"/>
    <x v="16"/>
    <x v="3"/>
  </r>
  <r>
    <d v="2006-11-01T00:00:00"/>
    <n v="113.30671304718319"/>
    <x v="16"/>
    <x v="3"/>
  </r>
  <r>
    <d v="2006-12-01T00:00:00"/>
    <n v="113.32265980605608"/>
    <x v="16"/>
    <x v="3"/>
  </r>
  <r>
    <d v="2007-01-01T00:00:00"/>
    <n v="110.96954986161742"/>
    <x v="17"/>
    <x v="0"/>
  </r>
  <r>
    <d v="2007-02-01T00:00:00"/>
    <n v="110.75256799001167"/>
    <x v="17"/>
    <x v="0"/>
  </r>
  <r>
    <d v="2007-03-01T00:00:00"/>
    <n v="111.50102849505386"/>
    <x v="17"/>
    <x v="0"/>
  </r>
  <r>
    <d v="2007-04-01T00:00:00"/>
    <n v="113.27186950354259"/>
    <x v="17"/>
    <x v="1"/>
  </r>
  <r>
    <d v="2007-05-01T00:00:00"/>
    <n v="113.5482772102135"/>
    <x v="17"/>
    <x v="1"/>
  </r>
  <r>
    <d v="2007-06-01T00:00:00"/>
    <n v="113.07465512743316"/>
    <x v="17"/>
    <x v="1"/>
  </r>
  <r>
    <d v="2007-07-01T00:00:00"/>
    <n v="110.43750922182817"/>
    <x v="17"/>
    <x v="2"/>
  </r>
  <r>
    <d v="2007-08-01T00:00:00"/>
    <n v="108.10126261184675"/>
    <x v="17"/>
    <x v="2"/>
  </r>
  <r>
    <d v="2007-09-01T00:00:00"/>
    <n v="108.65278129979458"/>
    <x v="17"/>
    <x v="2"/>
  </r>
  <r>
    <d v="2007-10-01T00:00:00"/>
    <n v="109.44979611504252"/>
    <x v="17"/>
    <x v="3"/>
  </r>
  <r>
    <d v="2007-11-01T00:00:00"/>
    <n v="109.40930532031383"/>
    <x v="17"/>
    <x v="3"/>
  </r>
  <r>
    <d v="2007-12-01T00:00:00"/>
    <n v="108.22135378007131"/>
    <x v="17"/>
    <x v="3"/>
  </r>
  <r>
    <d v="2008-01-01T00:00:00"/>
    <n v="107.9740850200415"/>
    <x v="18"/>
    <x v="0"/>
  </r>
  <r>
    <d v="2008-02-01T00:00:00"/>
    <n v="106.22597110150923"/>
    <x v="18"/>
    <x v="0"/>
  </r>
  <r>
    <d v="2008-03-01T00:00:00"/>
    <n v="107.09491122341811"/>
    <x v="18"/>
    <x v="0"/>
  </r>
  <r>
    <d v="2008-04-01T00:00:00"/>
    <n v="105.67004682971219"/>
    <x v="18"/>
    <x v="1"/>
  </r>
  <r>
    <d v="2008-05-01T00:00:00"/>
    <n v="102.26500910790554"/>
    <x v="18"/>
    <x v="1"/>
  </r>
  <r>
    <d v="2008-06-01T00:00:00"/>
    <n v="101.20354976329141"/>
    <x v="18"/>
    <x v="1"/>
  </r>
  <r>
    <d v="2008-07-01T00:00:00"/>
    <n v="100.28550708001977"/>
    <x v="18"/>
    <x v="2"/>
  </r>
  <r>
    <d v="2008-08-01T00:00:00"/>
    <n v="97.213873429147"/>
    <x v="18"/>
    <x v="2"/>
  </r>
  <r>
    <d v="2008-09-01T00:00:00"/>
    <n v="92.988795288247545"/>
    <x v="18"/>
    <x v="2"/>
  </r>
  <r>
    <d v="2008-10-01T00:00:00"/>
    <n v="86.519927972194708"/>
    <x v="18"/>
    <x v="3"/>
  </r>
  <r>
    <d v="2008-11-01T00:00:00"/>
    <n v="84.558467247030649"/>
    <x v="18"/>
    <x v="3"/>
  </r>
  <r>
    <d v="2008-12-01T00:00:00"/>
    <n v="84.539881691828995"/>
    <x v="18"/>
    <x v="3"/>
  </r>
  <r>
    <d v="2009-01-01T00:00:00"/>
    <n v="84.14122683318044"/>
    <x v="19"/>
    <x v="0"/>
  </r>
  <r>
    <d v="2009-02-01T00:00:00"/>
    <n v="83.001409868008992"/>
    <x v="19"/>
    <x v="0"/>
  </r>
  <r>
    <d v="2009-03-01T00:00:00"/>
    <n v="83.320384383483187"/>
    <x v="19"/>
    <x v="0"/>
  </r>
  <r>
    <d v="2009-04-01T00:00:00"/>
    <n v="85.709436033867775"/>
    <x v="19"/>
    <x v="1"/>
  </r>
  <r>
    <d v="2009-05-01T00:00:00"/>
    <n v="88.675871882836901"/>
    <x v="19"/>
    <x v="1"/>
  </r>
  <r>
    <d v="2009-06-01T00:00:00"/>
    <n v="89.760826435235515"/>
    <x v="19"/>
    <x v="1"/>
  </r>
  <r>
    <d v="2009-07-01T00:00:00"/>
    <n v="90.425641490515616"/>
    <x v="19"/>
    <x v="2"/>
  </r>
  <r>
    <d v="2009-08-01T00:00:00"/>
    <n v="91.110313054979059"/>
    <x v="19"/>
    <x v="2"/>
  </r>
  <r>
    <d v="2009-09-01T00:00:00"/>
    <n v="92.217962634381166"/>
    <x v="19"/>
    <x v="2"/>
  </r>
  <r>
    <d v="2009-10-01T00:00:00"/>
    <n v="93.57886069915007"/>
    <x v="19"/>
    <x v="3"/>
  </r>
  <r>
    <d v="2009-11-01T00:00:00"/>
    <n v="94.532817469707737"/>
    <x v="19"/>
    <x v="3"/>
  </r>
  <r>
    <d v="2009-12-01T00:00:00"/>
    <n v="93.949793591199793"/>
    <x v="19"/>
    <x v="3"/>
  </r>
  <r>
    <d v="2010-01-01T00:00:00"/>
    <n v="93.290170875113702"/>
    <x v="20"/>
    <x v="0"/>
  </r>
  <r>
    <d v="2010-02-01T00:00:00"/>
    <n v="92.240090010683645"/>
    <x v="20"/>
    <x v="0"/>
  </r>
  <r>
    <d v="2010-03-01T00:00:00"/>
    <n v="93.473307547988298"/>
    <x v="20"/>
    <x v="0"/>
  </r>
  <r>
    <d v="2010-04-01T00:00:00"/>
    <n v="93.88161095453475"/>
    <x v="20"/>
    <x v="1"/>
  </r>
  <r>
    <d v="2010-05-01T00:00:00"/>
    <n v="92.343635214445371"/>
    <x v="20"/>
    <x v="1"/>
  </r>
  <r>
    <d v="2010-06-01T00:00:00"/>
    <n v="92.152509332128673"/>
    <x v="20"/>
    <x v="1"/>
  </r>
  <r>
    <d v="2010-07-01T00:00:00"/>
    <n v="93.331711662137721"/>
    <x v="20"/>
    <x v="2"/>
  </r>
  <r>
    <d v="2010-08-01T00:00:00"/>
    <n v="93.178847909218746"/>
    <x v="20"/>
    <x v="2"/>
  </r>
  <r>
    <d v="2010-09-01T00:00:00"/>
    <n v="94.216473949424511"/>
    <x v="20"/>
    <x v="2"/>
  </r>
  <r>
    <d v="2010-10-01T00:00:00"/>
    <n v="94.789846506325972"/>
    <x v="20"/>
    <x v="3"/>
  </r>
  <r>
    <d v="2010-11-01T00:00:00"/>
    <n v="92.73506652267065"/>
    <x v="20"/>
    <x v="3"/>
  </r>
  <r>
    <d v="2010-12-01T00:00:00"/>
    <n v="91.384945149799094"/>
    <x v="20"/>
    <x v="3"/>
  </r>
  <r>
    <d v="2011-01-01T00:00:00"/>
    <n v="90.299964970911446"/>
    <x v="21"/>
    <x v="0"/>
  </r>
  <r>
    <d v="2011-02-01T00:00:00"/>
    <n v="89.528071351947901"/>
    <x v="21"/>
    <x v="0"/>
  </r>
  <r>
    <d v="2011-03-01T00:00:00"/>
    <n v="89.568864937477954"/>
    <x v="21"/>
    <x v="0"/>
  </r>
  <r>
    <d v="2011-04-01T00:00:00"/>
    <n v="90.970927783083809"/>
    <x v="21"/>
    <x v="1"/>
  </r>
  <r>
    <d v="2011-05-01T00:00:00"/>
    <n v="91.049655514421445"/>
    <x v="21"/>
    <x v="1"/>
  </r>
  <r>
    <d v="2011-06-01T00:00:00"/>
    <n v="91.365182848566207"/>
    <x v="21"/>
    <x v="1"/>
  </r>
  <r>
    <d v="2011-07-01T00:00:00"/>
    <n v="91.604677642159118"/>
    <x v="21"/>
    <x v="2"/>
  </r>
  <r>
    <d v="2011-08-01T00:00:00"/>
    <n v="91.385729465012886"/>
    <x v="21"/>
    <x v="2"/>
  </r>
  <r>
    <d v="2011-09-01T00:00:00"/>
    <n v="88.908669025620014"/>
    <x v="21"/>
    <x v="2"/>
  </r>
  <r>
    <d v="2011-10-01T00:00:00"/>
    <n v="88.230518981745618"/>
    <x v="21"/>
    <x v="3"/>
  </r>
  <r>
    <d v="2011-11-01T00:00:00"/>
    <n v="87.590103317308902"/>
    <x v="21"/>
    <x v="3"/>
  </r>
  <r>
    <d v="2011-12-01T00:00:00"/>
    <n v="87.117397444975964"/>
    <x v="21"/>
    <x v="3"/>
  </r>
  <r>
    <d v="2012-01-01T00:00:00"/>
    <n v="87.25253432344401"/>
    <x v="22"/>
    <x v="0"/>
  </r>
  <r>
    <d v="2012-02-01T00:00:00"/>
    <n v="88.321549854919382"/>
    <x v="22"/>
    <x v="0"/>
  </r>
  <r>
    <d v="2012-03-01T00:00:00"/>
    <n v="87.808827533094828"/>
    <x v="22"/>
    <x v="0"/>
  </r>
  <r>
    <d v="2012-04-01T00:00:00"/>
    <n v="87.473389742811889"/>
    <x v="22"/>
    <x v="1"/>
  </r>
  <r>
    <d v="2012-05-01T00:00:00"/>
    <n v="85.542388043616171"/>
    <x v="22"/>
    <x v="1"/>
  </r>
  <r>
    <d v="2012-06-01T00:00:00"/>
    <n v="84.786001064060585"/>
    <x v="22"/>
    <x v="1"/>
  </r>
  <r>
    <d v="2012-07-01T00:00:00"/>
    <n v="84.686233533965989"/>
    <x v="22"/>
    <x v="2"/>
  </r>
  <r>
    <d v="2012-08-01T00:00:00"/>
    <n v="85.133030445636564"/>
    <x v="22"/>
    <x v="2"/>
  </r>
  <r>
    <d v="2012-09-01T00:00:00"/>
    <n v="85.629904606780983"/>
    <x v="22"/>
    <x v="2"/>
  </r>
  <r>
    <d v="2012-10-01T00:00:00"/>
    <n v="85.562923048170902"/>
    <x v="22"/>
    <x v="3"/>
  </r>
  <r>
    <d v="2012-11-01T00:00:00"/>
    <n v="84.702824850495176"/>
    <x v="22"/>
    <x v="3"/>
  </r>
  <r>
    <d v="2012-12-01T00:00:00"/>
    <n v="84.549397110831634"/>
    <x v="22"/>
    <x v="3"/>
  </r>
  <r>
    <d v="2013-01-01T00:00:00"/>
    <n v="84.61621598454181"/>
    <x v="23"/>
    <x v="0"/>
  </r>
  <r>
    <d v="2013-02-01T00:00:00"/>
    <n v="83.74394091045049"/>
    <x v="23"/>
    <x v="0"/>
  </r>
  <r>
    <d v="2013-03-01T00:00:00"/>
    <n v="83.214076266808803"/>
    <x v="23"/>
    <x v="0"/>
  </r>
  <r>
    <d v="2013-04-01T00:00:00"/>
    <n v="83.048355040721546"/>
    <x v="23"/>
    <x v="1"/>
  </r>
  <r>
    <d v="2013-05-01T00:00:00"/>
    <n v="82.190518792714187"/>
    <x v="23"/>
    <x v="1"/>
  </r>
  <r>
    <d v="2013-06-01T00:00:00"/>
    <n v="80.903481522655198"/>
    <x v="23"/>
    <x v="1"/>
  </r>
  <r>
    <d v="2013-07-01T00:00:00"/>
    <n v="79.959015444413282"/>
    <x v="23"/>
    <x v="2"/>
  </r>
  <r>
    <d v="2013-08-01T00:00:00"/>
    <n v="78.70960118430898"/>
    <x v="23"/>
    <x v="2"/>
  </r>
  <r>
    <d v="2013-09-01T00:00:00"/>
    <n v="78.447845850567134"/>
    <x v="23"/>
    <x v="2"/>
  </r>
  <r>
    <d v="2013-10-01T00:00:00"/>
    <n v="78.675307332867732"/>
    <x v="23"/>
    <x v="3"/>
  </r>
  <r>
    <d v="2013-11-01T00:00:00"/>
    <n v="77.862008149135406"/>
    <x v="23"/>
    <x v="3"/>
  </r>
  <r>
    <d v="2013-12-01T00:00:00"/>
    <n v="77.510377242075975"/>
    <x v="23"/>
    <x v="3"/>
  </r>
  <r>
    <d v="2014-01-01T00:00:00"/>
    <n v="76.685571093210584"/>
    <x v="24"/>
    <x v="0"/>
  </r>
  <r>
    <d v="2014-02-01T00:00:00"/>
    <n v="76.153849298116768"/>
    <x v="24"/>
    <x v="0"/>
  </r>
  <r>
    <d v="2014-03-01T00:00:00"/>
    <n v="76.622510893110686"/>
    <x v="24"/>
    <x v="0"/>
  </r>
  <r>
    <d v="2014-04-01T00:00:00"/>
    <n v="77.529615489987521"/>
    <x v="24"/>
    <x v="1"/>
  </r>
  <r>
    <d v="2014-05-01T00:00:00"/>
    <n v="77.536419863558081"/>
    <x v="24"/>
    <x v="1"/>
  </r>
  <r>
    <d v="2014-06-01T00:00:00"/>
    <n v="76.76000173505831"/>
    <x v="24"/>
    <x v="1"/>
  </r>
  <r>
    <d v="2014-07-01T00:00:00"/>
    <n v="76.109625584509018"/>
    <x v="24"/>
    <x v="2"/>
  </r>
  <r>
    <d v="2014-08-01T00:00:00"/>
    <n v="75.57171908268235"/>
    <x v="24"/>
    <x v="2"/>
  </r>
  <r>
    <d v="2014-09-01T00:00:00"/>
    <n v="74.964012108451158"/>
    <x v="24"/>
    <x v="2"/>
  </r>
  <r>
    <d v="2014-10-01T00:00:00"/>
    <n v="74.05728080578686"/>
    <x v="24"/>
    <x v="3"/>
  </r>
  <r>
    <d v="2014-11-01T00:00:00"/>
    <n v="72.383111116230083"/>
    <x v="24"/>
    <x v="3"/>
  </r>
  <r>
    <d v="2014-12-01T00:00:00"/>
    <n v="70.561252227304891"/>
    <x v="24"/>
    <x v="3"/>
  </r>
  <r>
    <d v="2015-01-01T00:00:00"/>
    <n v="69.055832767474371"/>
    <x v="25"/>
    <x v="0"/>
  </r>
  <r>
    <d v="2015-02-01T00:00:00"/>
    <n v="68.350015247397096"/>
    <x v="25"/>
    <x v="0"/>
  </r>
  <r>
    <d v="2015-03-01T00:00:00"/>
    <n v="67.272095345618595"/>
    <x v="25"/>
    <x v="0"/>
  </r>
  <r>
    <d v="2015-04-01T00:00:00"/>
    <n v="68.517500905310925"/>
    <x v="25"/>
    <x v="1"/>
  </r>
  <r>
    <d v="2015-05-01T00:00:00"/>
    <n v="68.36554709918687"/>
    <x v="25"/>
    <x v="1"/>
  </r>
  <r>
    <d v="2015-06-01T00:00:00"/>
    <n v="67.712373257098477"/>
    <x v="25"/>
    <x v="1"/>
  </r>
  <r>
    <d v="2015-07-01T00:00:00"/>
    <n v="66.515847050572475"/>
    <x v="25"/>
    <x v="2"/>
  </r>
  <r>
    <d v="2015-08-01T00:00:00"/>
    <n v="64.915598339068026"/>
    <x v="25"/>
    <x v="2"/>
  </r>
  <r>
    <d v="2015-09-01T00:00:00"/>
    <n v="63.709729018104802"/>
    <x v="25"/>
    <x v="2"/>
  </r>
  <r>
    <d v="2015-10-01T00:00:00"/>
    <n v="63.782940511574154"/>
    <x v="25"/>
    <x v="3"/>
  </r>
  <r>
    <d v="2015-11-01T00:00:00"/>
    <n v="63.319646970831776"/>
    <x v="25"/>
    <x v="3"/>
  </r>
  <r>
    <d v="2015-12-01T00:00:00"/>
    <n v="62.19642647602096"/>
    <x v="25"/>
    <x v="3"/>
  </r>
  <r>
    <d v="2016-01-01T00:00:00"/>
    <n v="60.721711806227127"/>
    <x v="26"/>
    <x v="0"/>
  </r>
  <r>
    <d v="2016-02-01T00:00:00"/>
    <n v="60.657998358504727"/>
    <x v="26"/>
    <x v="0"/>
  </r>
  <r>
    <d v="2016-03-01T00:00:00"/>
    <n v="62.444997900078185"/>
    <x v="26"/>
    <x v="0"/>
  </r>
  <r>
    <d v="2016-04-01T00:00:00"/>
    <n v="63.638985596117166"/>
    <x v="26"/>
    <x v="1"/>
  </r>
  <r>
    <d v="2016-05-01T00:00:00"/>
    <n v="62.834925828635043"/>
    <x v="26"/>
    <x v="1"/>
  </r>
  <r>
    <d v="2016-06-01T00:00:00"/>
    <n v="63.522711933998714"/>
    <x v="26"/>
    <x v="1"/>
  </r>
  <r>
    <d v="2016-07-01T00:00:00"/>
    <n v="63.933314686135624"/>
    <x v="26"/>
    <x v="2"/>
  </r>
  <r>
    <d v="2016-08-01T00:00:00"/>
    <n v="64.321762681442749"/>
    <x v="26"/>
    <x v="2"/>
  </r>
  <r>
    <d v="2016-09-01T00:00:00"/>
    <n v="63.972997206403988"/>
    <x v="26"/>
    <x v="2"/>
  </r>
  <r>
    <d v="2016-10-01T00:00:00"/>
    <n v="63.602672005892344"/>
    <x v="26"/>
    <x v="3"/>
  </r>
  <r>
    <d v="2016-11-01T00:00:00"/>
    <n v="61.969696327176521"/>
    <x v="26"/>
    <x v="3"/>
  </r>
  <r>
    <d v="2016-12-01T00:00:00"/>
    <n v="61.792449455611226"/>
    <x v="26"/>
    <x v="3"/>
  </r>
  <r>
    <d v="2017-01-01T00:00:00"/>
    <n v="62.642436637611389"/>
    <x v="27"/>
    <x v="0"/>
  </r>
  <r>
    <d v="2017-02-01T00:00:00"/>
    <n v="63.425327118938419"/>
    <x v="27"/>
    <x v="0"/>
  </r>
  <r>
    <d v="2017-03-01T00:00:00"/>
    <n v="63.41269125843391"/>
    <x v="27"/>
    <x v="0"/>
  </r>
  <r>
    <d v="2017-04-01T00:00:00"/>
    <n v="64.184036654267388"/>
    <x v="2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L1:AN112" firstHeaderRow="1" firstDataRow="1" firstDataCol="2"/>
  <pivotFields count="4">
    <pivotField numFmtId="17" showAll="0"/>
    <pivotField dataField="1" showAll="0"/>
    <pivotField axis="axisRow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111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  <i>
      <x v="12"/>
      <x/>
    </i>
    <i r="1">
      <x v="1"/>
    </i>
    <i r="1">
      <x v="2"/>
    </i>
    <i r="1">
      <x v="3"/>
    </i>
    <i>
      <x v="13"/>
      <x/>
    </i>
    <i r="1">
      <x v="1"/>
    </i>
    <i r="1">
      <x v="2"/>
    </i>
    <i r="1">
      <x v="3"/>
    </i>
    <i>
      <x v="14"/>
      <x/>
    </i>
    <i r="1">
      <x v="1"/>
    </i>
    <i r="1">
      <x v="2"/>
    </i>
    <i r="1">
      <x v="3"/>
    </i>
    <i>
      <x v="15"/>
      <x/>
    </i>
    <i r="1">
      <x v="1"/>
    </i>
    <i r="1">
      <x v="2"/>
    </i>
    <i r="1">
      <x v="3"/>
    </i>
    <i>
      <x v="16"/>
      <x/>
    </i>
    <i r="1">
      <x v="1"/>
    </i>
    <i r="1">
      <x v="2"/>
    </i>
    <i r="1">
      <x v="3"/>
    </i>
    <i>
      <x v="17"/>
      <x/>
    </i>
    <i r="1">
      <x v="1"/>
    </i>
    <i r="1">
      <x v="2"/>
    </i>
    <i r="1">
      <x v="3"/>
    </i>
    <i>
      <x v="18"/>
      <x/>
    </i>
    <i r="1">
      <x v="1"/>
    </i>
    <i r="1">
      <x v="2"/>
    </i>
    <i r="1">
      <x v="3"/>
    </i>
    <i>
      <x v="19"/>
      <x/>
    </i>
    <i r="1">
      <x v="1"/>
    </i>
    <i r="1">
      <x v="2"/>
    </i>
    <i r="1">
      <x v="3"/>
    </i>
    <i>
      <x v="20"/>
      <x/>
    </i>
    <i r="1">
      <x v="1"/>
    </i>
    <i r="1">
      <x v="2"/>
    </i>
    <i r="1">
      <x v="3"/>
    </i>
    <i>
      <x v="21"/>
      <x/>
    </i>
    <i r="1">
      <x v="1"/>
    </i>
    <i r="1">
      <x v="2"/>
    </i>
    <i r="1">
      <x v="3"/>
    </i>
    <i>
      <x v="22"/>
      <x/>
    </i>
    <i r="1">
      <x v="1"/>
    </i>
    <i r="1">
      <x v="2"/>
    </i>
    <i r="1">
      <x v="3"/>
    </i>
    <i>
      <x v="23"/>
      <x/>
    </i>
    <i r="1">
      <x v="1"/>
    </i>
    <i r="1">
      <x v="2"/>
    </i>
    <i r="1">
      <x v="3"/>
    </i>
    <i>
      <x v="24"/>
      <x/>
    </i>
    <i r="1">
      <x v="1"/>
    </i>
    <i r="1">
      <x v="2"/>
    </i>
    <i r="1">
      <x v="3"/>
    </i>
    <i>
      <x v="25"/>
      <x/>
    </i>
    <i r="1">
      <x v="1"/>
    </i>
    <i r="1">
      <x v="2"/>
    </i>
    <i r="1">
      <x v="3"/>
    </i>
    <i>
      <x v="26"/>
      <x/>
    </i>
    <i r="1">
      <x v="1"/>
    </i>
    <i r="1">
      <x v="2"/>
    </i>
    <i r="1">
      <x v="3"/>
    </i>
    <i>
      <x v="27"/>
      <x/>
    </i>
    <i r="1">
      <x v="1"/>
    </i>
    <i t="grand">
      <x/>
    </i>
  </rowItems>
  <colItems count="1">
    <i/>
  </colItems>
  <dataFields count="1">
    <dataField name="Promedio de TCR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6"/>
  <sheetViews>
    <sheetView zoomScale="90" zoomScaleNormal="9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Q1" sqref="AQ1:AR111"/>
    </sheetView>
  </sheetViews>
  <sheetFormatPr baseColWidth="10" defaultRowHeight="15" x14ac:dyDescent="0.25"/>
  <cols>
    <col min="29" max="29" width="12" bestFit="1" customWidth="1"/>
    <col min="34" max="34" width="12" bestFit="1" customWidth="1"/>
    <col min="35" max="35" width="12" customWidth="1"/>
    <col min="38" max="38" width="17.5703125" bestFit="1" customWidth="1"/>
    <col min="39" max="39" width="11.5703125" customWidth="1"/>
    <col min="40" max="40" width="16.28515625" bestFit="1" customWidth="1"/>
  </cols>
  <sheetData>
    <row r="1" spans="1:44" x14ac:dyDescent="0.25">
      <c r="B1" t="s">
        <v>149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s="16" t="s">
        <v>157</v>
      </c>
      <c r="K1" s="16" t="s">
        <v>158</v>
      </c>
      <c r="L1" s="16" t="s">
        <v>159</v>
      </c>
      <c r="M1" s="16" t="s">
        <v>160</v>
      </c>
      <c r="N1" s="16" t="s">
        <v>161</v>
      </c>
      <c r="O1" s="16" t="s">
        <v>162</v>
      </c>
      <c r="P1" s="16" t="s">
        <v>163</v>
      </c>
      <c r="Q1" s="16" t="s">
        <v>164</v>
      </c>
      <c r="R1" s="16" t="s">
        <v>165</v>
      </c>
      <c r="S1" s="16" t="s">
        <v>166</v>
      </c>
      <c r="T1" s="16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 t="s">
        <v>174</v>
      </c>
      <c r="AB1" t="s">
        <v>175</v>
      </c>
      <c r="AC1" t="s">
        <v>176</v>
      </c>
      <c r="AG1" t="s">
        <v>177</v>
      </c>
      <c r="AH1" t="s">
        <v>176</v>
      </c>
      <c r="AI1" t="s">
        <v>11</v>
      </c>
      <c r="AJ1" t="s">
        <v>178</v>
      </c>
      <c r="AL1" t="s">
        <v>179</v>
      </c>
      <c r="AM1" t="s">
        <v>178</v>
      </c>
      <c r="AN1" t="s">
        <v>180</v>
      </c>
      <c r="AR1" s="3" t="s">
        <v>176</v>
      </c>
    </row>
    <row r="2" spans="1:44" x14ac:dyDescent="0.25">
      <c r="A2" s="1">
        <v>32874</v>
      </c>
      <c r="B2">
        <v>75.648230489652434</v>
      </c>
      <c r="C2">
        <v>87.642884601179162</v>
      </c>
      <c r="D2">
        <v>64.387757167048974</v>
      </c>
      <c r="E2">
        <v>100.00000000000027</v>
      </c>
      <c r="F2">
        <v>124.56169589373748</v>
      </c>
      <c r="G2">
        <v>92.317787380802557</v>
      </c>
      <c r="H2">
        <v>82.544397921467819</v>
      </c>
      <c r="I2">
        <v>90.119994566805403</v>
      </c>
      <c r="J2">
        <v>77.102779822037661</v>
      </c>
      <c r="K2">
        <v>93.601666598184408</v>
      </c>
      <c r="L2">
        <v>79.124632123843284</v>
      </c>
      <c r="M2">
        <v>56.16108554699764</v>
      </c>
      <c r="N2">
        <v>69.688731545423579</v>
      </c>
      <c r="O2">
        <v>71.696285950166299</v>
      </c>
      <c r="P2">
        <v>98.079575467058859</v>
      </c>
      <c r="Q2">
        <v>78.386302233993035</v>
      </c>
      <c r="R2">
        <v>97.455365814084857</v>
      </c>
      <c r="S2">
        <v>60.113477015029218</v>
      </c>
      <c r="T2">
        <v>90.855747836710833</v>
      </c>
      <c r="U2">
        <v>90.548756165303402</v>
      </c>
      <c r="V2">
        <v>112.60151078790227</v>
      </c>
      <c r="W2">
        <v>76.265546131406268</v>
      </c>
      <c r="X2">
        <v>100.29973498849418</v>
      </c>
      <c r="Y2">
        <v>75.331045058089501</v>
      </c>
      <c r="Z2">
        <v>77.282280988024269</v>
      </c>
      <c r="AA2">
        <v>49.071680778217925</v>
      </c>
      <c r="AB2">
        <v>80.081572295275905</v>
      </c>
      <c r="AC2">
        <v>85.444222016408489</v>
      </c>
      <c r="AG2" s="1">
        <v>32874</v>
      </c>
      <c r="AH2">
        <f>AC2</f>
        <v>85.444222016408489</v>
      </c>
      <c r="AI2">
        <f>YEAR(AG2)</f>
        <v>1990</v>
      </c>
      <c r="AJ2">
        <v>1</v>
      </c>
      <c r="AL2" s="17">
        <v>1990</v>
      </c>
      <c r="AM2" s="17">
        <v>1</v>
      </c>
      <c r="AN2" s="18">
        <v>87.079046272618598</v>
      </c>
      <c r="AQ2" s="1">
        <v>32933</v>
      </c>
      <c r="AR2" s="19">
        <v>87.079046272618598</v>
      </c>
    </row>
    <row r="3" spans="1:44" x14ac:dyDescent="0.25">
      <c r="A3" s="1">
        <v>32905</v>
      </c>
      <c r="B3">
        <v>77.145359874718579</v>
      </c>
      <c r="C3">
        <v>86.249619495313283</v>
      </c>
      <c r="D3">
        <v>47.374063401102823</v>
      </c>
      <c r="E3">
        <v>100.00000000000027</v>
      </c>
      <c r="F3">
        <v>134.14422084875241</v>
      </c>
      <c r="G3">
        <v>92.10751206777249</v>
      </c>
      <c r="H3">
        <v>85.098997806903682</v>
      </c>
      <c r="I3">
        <v>92.654545905875807</v>
      </c>
      <c r="J3">
        <v>78.888806805942181</v>
      </c>
      <c r="K3">
        <v>94.773734127858305</v>
      </c>
      <c r="L3">
        <v>81.504074155047206</v>
      </c>
      <c r="M3">
        <v>58.455537021398314</v>
      </c>
      <c r="N3">
        <v>72.140001598325</v>
      </c>
      <c r="O3">
        <v>72.973259801944607</v>
      </c>
      <c r="P3">
        <v>99.712080192490276</v>
      </c>
      <c r="Q3">
        <v>79.253583892730489</v>
      </c>
      <c r="R3">
        <v>99.377775658242697</v>
      </c>
      <c r="S3">
        <v>61.588237407392356</v>
      </c>
      <c r="T3">
        <v>92.131445912594074</v>
      </c>
      <c r="U3">
        <v>95.384080011282123</v>
      </c>
      <c r="V3">
        <v>119.76026807535452</v>
      </c>
      <c r="W3">
        <v>79.810183531436834</v>
      </c>
      <c r="X3">
        <v>103.27204402370421</v>
      </c>
      <c r="Y3">
        <v>77.894917120117157</v>
      </c>
      <c r="Z3">
        <v>79.169774642616801</v>
      </c>
      <c r="AA3">
        <v>51.383757664304611</v>
      </c>
      <c r="AB3">
        <v>80.979493607015925</v>
      </c>
      <c r="AC3">
        <v>85.318065844854985</v>
      </c>
      <c r="AG3" s="1">
        <v>32905</v>
      </c>
      <c r="AH3">
        <f t="shared" ref="AH3:AH66" si="0">AC3</f>
        <v>85.318065844854985</v>
      </c>
      <c r="AI3">
        <f t="shared" ref="AI3:AI66" si="1">YEAR(AG3)</f>
        <v>1990</v>
      </c>
      <c r="AJ3">
        <v>1</v>
      </c>
      <c r="AM3" s="17">
        <v>2</v>
      </c>
      <c r="AN3" s="18">
        <v>91.959779320323904</v>
      </c>
      <c r="AQ3" s="1">
        <v>33025</v>
      </c>
      <c r="AR3" s="19">
        <v>91.959779320323904</v>
      </c>
    </row>
    <row r="4" spans="1:44" x14ac:dyDescent="0.25">
      <c r="A4" s="1">
        <v>32933</v>
      </c>
      <c r="B4">
        <v>77.73395159945656</v>
      </c>
      <c r="C4">
        <v>86.54306276171225</v>
      </c>
      <c r="D4">
        <v>73.241411657716142</v>
      </c>
      <c r="E4">
        <v>100.00000000000028</v>
      </c>
      <c r="F4">
        <v>154.87669788815487</v>
      </c>
      <c r="G4">
        <v>94.54204915367022</v>
      </c>
      <c r="H4">
        <v>86.664746655401061</v>
      </c>
      <c r="I4">
        <v>93.505125580094898</v>
      </c>
      <c r="J4">
        <v>79.816748969429412</v>
      </c>
      <c r="K4">
        <v>95.723333223268895</v>
      </c>
      <c r="L4">
        <v>81.648031760731385</v>
      </c>
      <c r="M4">
        <v>58.639446678655375</v>
      </c>
      <c r="N4">
        <v>74.812119856181383</v>
      </c>
      <c r="O4">
        <v>74.009000336708752</v>
      </c>
      <c r="P4">
        <v>101.02560491240483</v>
      </c>
      <c r="Q4">
        <v>76.325406778362265</v>
      </c>
      <c r="R4">
        <v>99.730947313388953</v>
      </c>
      <c r="S4">
        <v>62.535650625348993</v>
      </c>
      <c r="T4">
        <v>92.655676049977941</v>
      </c>
      <c r="U4">
        <v>102.98880591553173</v>
      </c>
      <c r="V4">
        <v>119.68929143603407</v>
      </c>
      <c r="W4">
        <v>77.575565133245888</v>
      </c>
      <c r="X4">
        <v>106.06176164283774</v>
      </c>
      <c r="Y4">
        <v>77.619184782805561</v>
      </c>
      <c r="Z4">
        <v>82.020499358938608</v>
      </c>
      <c r="AA4">
        <v>52.259301370650014</v>
      </c>
      <c r="AB4">
        <v>81.754785578346088</v>
      </c>
      <c r="AC4">
        <v>90.47485095659232</v>
      </c>
      <c r="AG4" s="1">
        <v>32933</v>
      </c>
      <c r="AH4">
        <f t="shared" si="0"/>
        <v>90.47485095659232</v>
      </c>
      <c r="AI4">
        <f t="shared" si="1"/>
        <v>1990</v>
      </c>
      <c r="AJ4">
        <v>1</v>
      </c>
      <c r="AM4" s="17">
        <v>3</v>
      </c>
      <c r="AN4" s="18">
        <v>95.061029888953271</v>
      </c>
      <c r="AQ4" s="1">
        <v>33117</v>
      </c>
      <c r="AR4" s="19">
        <v>95.061029888953271</v>
      </c>
    </row>
    <row r="5" spans="1:44" x14ac:dyDescent="0.25">
      <c r="A5" s="1">
        <v>32964</v>
      </c>
      <c r="B5">
        <v>78.730952766840218</v>
      </c>
      <c r="C5">
        <v>89.661396582017829</v>
      </c>
      <c r="D5">
        <v>78.865380178026442</v>
      </c>
      <c r="E5">
        <v>100.0000000000003</v>
      </c>
      <c r="F5">
        <v>141.77138981739557</v>
      </c>
      <c r="G5">
        <v>96.461707759844202</v>
      </c>
      <c r="H5">
        <v>88.858524600755516</v>
      </c>
      <c r="I5">
        <v>94.419083128681322</v>
      </c>
      <c r="J5">
        <v>80.647667880077847</v>
      </c>
      <c r="K5">
        <v>96.661295028482954</v>
      </c>
      <c r="L5">
        <v>83.399587055820277</v>
      </c>
      <c r="M5">
        <v>60.142908969374233</v>
      </c>
      <c r="N5">
        <v>76.954395809392125</v>
      </c>
      <c r="O5">
        <v>74.609841971480222</v>
      </c>
      <c r="P5">
        <v>102.45376723459565</v>
      </c>
      <c r="Q5">
        <v>74.76881230208285</v>
      </c>
      <c r="R5">
        <v>100.49061376458023</v>
      </c>
      <c r="S5">
        <v>63.190694536142772</v>
      </c>
      <c r="T5">
        <v>93.2629698098267</v>
      </c>
      <c r="U5">
        <v>106.2253702724113</v>
      </c>
      <c r="V5">
        <v>118.06737466381648</v>
      </c>
      <c r="W5">
        <v>80.012565163782327</v>
      </c>
      <c r="X5">
        <v>107.45140131560299</v>
      </c>
      <c r="Y5">
        <v>79.577536844541982</v>
      </c>
      <c r="Z5">
        <v>81.312243711951197</v>
      </c>
      <c r="AA5">
        <v>52.047505803067487</v>
      </c>
      <c r="AB5">
        <v>83.282546124462087</v>
      </c>
      <c r="AC5">
        <v>90.877415520005144</v>
      </c>
      <c r="AG5" s="1">
        <v>32964</v>
      </c>
      <c r="AH5">
        <f t="shared" si="0"/>
        <v>90.877415520005144</v>
      </c>
      <c r="AI5">
        <f t="shared" si="1"/>
        <v>1990</v>
      </c>
      <c r="AJ5">
        <v>2</v>
      </c>
      <c r="AM5" s="17">
        <v>4</v>
      </c>
      <c r="AN5" s="18">
        <v>96.06453530179185</v>
      </c>
      <c r="AQ5" s="1">
        <v>33208</v>
      </c>
      <c r="AR5" s="19">
        <v>96.06453530179185</v>
      </c>
    </row>
    <row r="6" spans="1:44" x14ac:dyDescent="0.25">
      <c r="A6" s="1">
        <v>32994</v>
      </c>
      <c r="B6">
        <v>78.832884851355246</v>
      </c>
      <c r="C6">
        <v>89.696545073144776</v>
      </c>
      <c r="D6">
        <v>89.190340791898635</v>
      </c>
      <c r="E6">
        <v>100.00000000000028</v>
      </c>
      <c r="F6">
        <v>140.3302791847486</v>
      </c>
      <c r="G6">
        <v>96.391883687077197</v>
      </c>
      <c r="H6">
        <v>90.344231458389302</v>
      </c>
      <c r="I6">
        <v>95.092872695779946</v>
      </c>
      <c r="J6">
        <v>80.570195378202484</v>
      </c>
      <c r="K6">
        <v>98.362021885063982</v>
      </c>
      <c r="L6">
        <v>85.679532147518216</v>
      </c>
      <c r="M6">
        <v>60.782088146387451</v>
      </c>
      <c r="N6">
        <v>56.404066949832327</v>
      </c>
      <c r="O6">
        <v>75.03514813256696</v>
      </c>
      <c r="P6">
        <v>103.70070123416366</v>
      </c>
      <c r="Q6">
        <v>77.850807023436431</v>
      </c>
      <c r="R6">
        <v>102.02200351066564</v>
      </c>
      <c r="S6">
        <v>63.807468840734046</v>
      </c>
      <c r="T6">
        <v>93.669467299463946</v>
      </c>
      <c r="U6">
        <v>108.19931884295453</v>
      </c>
      <c r="V6">
        <v>110.67057148186854</v>
      </c>
      <c r="W6">
        <v>83.134788382955577</v>
      </c>
      <c r="X6">
        <v>109.64243424503825</v>
      </c>
      <c r="Y6">
        <v>84.209072484160657</v>
      </c>
      <c r="Z6">
        <v>80.371834963273486</v>
      </c>
      <c r="AA6">
        <v>52.01051042279682</v>
      </c>
      <c r="AB6">
        <v>83.234377313796713</v>
      </c>
      <c r="AC6">
        <v>92.414734379328024</v>
      </c>
      <c r="AG6" s="1">
        <v>32994</v>
      </c>
      <c r="AH6">
        <f t="shared" si="0"/>
        <v>92.414734379328024</v>
      </c>
      <c r="AI6">
        <f t="shared" si="1"/>
        <v>1990</v>
      </c>
      <c r="AJ6">
        <v>2</v>
      </c>
      <c r="AL6" s="17">
        <v>1991</v>
      </c>
      <c r="AM6" s="17">
        <v>1</v>
      </c>
      <c r="AN6" s="18">
        <v>90.832129836667107</v>
      </c>
      <c r="AQ6" s="1">
        <v>33298</v>
      </c>
      <c r="AR6" s="19">
        <v>90.832129836667107</v>
      </c>
    </row>
    <row r="7" spans="1:44" x14ac:dyDescent="0.25">
      <c r="A7" s="1">
        <v>33025</v>
      </c>
      <c r="B7">
        <v>77.999126656166879</v>
      </c>
      <c r="C7">
        <v>90.393901408093086</v>
      </c>
      <c r="D7">
        <v>95.044023364065055</v>
      </c>
      <c r="E7">
        <v>100.00000000000027</v>
      </c>
      <c r="F7">
        <v>141.4553025784966</v>
      </c>
      <c r="G7">
        <v>95.624545581459728</v>
      </c>
      <c r="H7">
        <v>91.122821801429282</v>
      </c>
      <c r="I7">
        <v>93.00094372000666</v>
      </c>
      <c r="J7">
        <v>79.181742166569535</v>
      </c>
      <c r="K7">
        <v>96.779035788872065</v>
      </c>
      <c r="L7">
        <v>83.344995069780254</v>
      </c>
      <c r="M7">
        <v>60.224311633276962</v>
      </c>
      <c r="N7">
        <v>51.161413266439787</v>
      </c>
      <c r="O7">
        <v>74.412984463892059</v>
      </c>
      <c r="P7">
        <v>103.31061805950401</v>
      </c>
      <c r="Q7">
        <v>76.340249334515391</v>
      </c>
      <c r="R7">
        <v>100.19269384424467</v>
      </c>
      <c r="S7">
        <v>63.705878942588306</v>
      </c>
      <c r="T7">
        <v>92.849152526353762</v>
      </c>
      <c r="U7">
        <v>112.28690241998122</v>
      </c>
      <c r="V7">
        <v>108.64233086252784</v>
      </c>
      <c r="W7">
        <v>83.799180090877073</v>
      </c>
      <c r="X7">
        <v>107.31579876219287</v>
      </c>
      <c r="Y7">
        <v>82.718401594140175</v>
      </c>
      <c r="Z7">
        <v>82.217721854039297</v>
      </c>
      <c r="AA7">
        <v>52.851465801747842</v>
      </c>
      <c r="AB7">
        <v>83.157151693516425</v>
      </c>
      <c r="AC7">
        <v>92.587188061638528</v>
      </c>
      <c r="AG7" s="1">
        <v>33025</v>
      </c>
      <c r="AH7">
        <f t="shared" si="0"/>
        <v>92.587188061638528</v>
      </c>
      <c r="AI7">
        <f t="shared" si="1"/>
        <v>1990</v>
      </c>
      <c r="AJ7">
        <v>2</v>
      </c>
      <c r="AM7" s="17">
        <v>2</v>
      </c>
      <c r="AN7" s="18">
        <v>89.474443927499735</v>
      </c>
      <c r="AQ7" s="1">
        <v>33390</v>
      </c>
      <c r="AR7" s="19">
        <v>89.474443927499735</v>
      </c>
    </row>
    <row r="8" spans="1:44" x14ac:dyDescent="0.25">
      <c r="A8" s="1">
        <v>33055</v>
      </c>
      <c r="B8">
        <v>77.466835934077281</v>
      </c>
      <c r="C8">
        <v>92.595985942687491</v>
      </c>
      <c r="D8">
        <v>103.17383819154537</v>
      </c>
      <c r="E8">
        <v>100.00000000000027</v>
      </c>
      <c r="F8">
        <v>135.79431014409772</v>
      </c>
      <c r="G8">
        <v>96.471772239757485</v>
      </c>
      <c r="H8">
        <v>91.76405734847485</v>
      </c>
      <c r="I8">
        <v>89.953198152684067</v>
      </c>
      <c r="J8">
        <v>77.735838433451008</v>
      </c>
      <c r="K8">
        <v>96.178013907780624</v>
      </c>
      <c r="L8">
        <v>84.407670428438607</v>
      </c>
      <c r="M8">
        <v>58.746459316737699</v>
      </c>
      <c r="N8">
        <v>50.902565088218545</v>
      </c>
      <c r="O8">
        <v>73.960833338769334</v>
      </c>
      <c r="P8">
        <v>104.59081684526524</v>
      </c>
      <c r="Q8">
        <v>77.776234863701788</v>
      </c>
      <c r="R8">
        <v>99.064980562800102</v>
      </c>
      <c r="S8">
        <v>63.673760239616158</v>
      </c>
      <c r="T8">
        <v>92.021608772510405</v>
      </c>
      <c r="U8">
        <v>116.66057495593314</v>
      </c>
      <c r="V8">
        <v>109.55483384986636</v>
      </c>
      <c r="W8">
        <v>87.523541042604975</v>
      </c>
      <c r="X8">
        <v>109.82324764802789</v>
      </c>
      <c r="Y8">
        <v>83.763652589061849</v>
      </c>
      <c r="Z8">
        <v>81.990715146441346</v>
      </c>
      <c r="AA8">
        <v>50.829090493276148</v>
      </c>
      <c r="AB8">
        <v>86.229870093149117</v>
      </c>
      <c r="AC8">
        <v>93.80794897584218</v>
      </c>
      <c r="AG8" s="1">
        <v>33055</v>
      </c>
      <c r="AH8">
        <f t="shared" si="0"/>
        <v>93.80794897584218</v>
      </c>
      <c r="AI8">
        <f t="shared" si="1"/>
        <v>1990</v>
      </c>
      <c r="AJ8">
        <v>3</v>
      </c>
      <c r="AM8" s="17">
        <v>3</v>
      </c>
      <c r="AN8" s="18">
        <v>91.617344563793779</v>
      </c>
      <c r="AQ8" s="1">
        <v>33482</v>
      </c>
      <c r="AR8" s="19">
        <v>91.617344563793779</v>
      </c>
    </row>
    <row r="9" spans="1:44" x14ac:dyDescent="0.25">
      <c r="A9" s="1">
        <v>33086</v>
      </c>
      <c r="B9">
        <v>77.068832836838496</v>
      </c>
      <c r="C9">
        <v>94.262377569638346</v>
      </c>
      <c r="D9">
        <v>104.87418448069931</v>
      </c>
      <c r="E9">
        <v>100.00000000000027</v>
      </c>
      <c r="F9">
        <v>141.79762353375818</v>
      </c>
      <c r="G9">
        <v>97.397422076296678</v>
      </c>
      <c r="H9">
        <v>91.334239987003556</v>
      </c>
      <c r="I9">
        <v>90.824980714550463</v>
      </c>
      <c r="J9">
        <v>77.049810228069703</v>
      </c>
      <c r="K9">
        <v>96.334192584630287</v>
      </c>
      <c r="L9">
        <v>88.444386682018049</v>
      </c>
      <c r="M9">
        <v>57.905096680803958</v>
      </c>
      <c r="N9">
        <v>48.917810960891437</v>
      </c>
      <c r="O9">
        <v>74.487689469313352</v>
      </c>
      <c r="P9">
        <v>105.16309909969729</v>
      </c>
      <c r="Q9">
        <v>78.845863714342443</v>
      </c>
      <c r="R9">
        <v>99.198173465989555</v>
      </c>
      <c r="S9">
        <v>64.064373152887768</v>
      </c>
      <c r="T9">
        <v>92.012633768310735</v>
      </c>
      <c r="U9">
        <v>120.2901687042035</v>
      </c>
      <c r="V9">
        <v>80.730423466301005</v>
      </c>
      <c r="W9">
        <v>92.77571152132856</v>
      </c>
      <c r="X9">
        <v>113.72595075932047</v>
      </c>
      <c r="Y9">
        <v>90.029064307746253</v>
      </c>
      <c r="Z9">
        <v>83.148799004318775</v>
      </c>
      <c r="AA9">
        <v>52.538284026747718</v>
      </c>
      <c r="AB9">
        <v>88.442401480621442</v>
      </c>
      <c r="AC9">
        <v>94.35475450363829</v>
      </c>
      <c r="AG9" s="1">
        <v>33086</v>
      </c>
      <c r="AH9">
        <f t="shared" si="0"/>
        <v>94.35475450363829</v>
      </c>
      <c r="AI9">
        <f t="shared" si="1"/>
        <v>1990</v>
      </c>
      <c r="AJ9">
        <v>3</v>
      </c>
      <c r="AM9" s="17">
        <v>4</v>
      </c>
      <c r="AN9" s="18">
        <v>92.596513746043456</v>
      </c>
      <c r="AQ9" s="1">
        <v>33573</v>
      </c>
      <c r="AR9" s="19">
        <v>92.596513746043456</v>
      </c>
    </row>
    <row r="10" spans="1:44" x14ac:dyDescent="0.25">
      <c r="A10" s="1">
        <v>33117</v>
      </c>
      <c r="B10">
        <v>77.306800691641797</v>
      </c>
      <c r="C10">
        <v>96.270259841785673</v>
      </c>
      <c r="D10">
        <v>126.43397088643553</v>
      </c>
      <c r="E10">
        <v>100.00000000000027</v>
      </c>
      <c r="F10">
        <v>154.26059717138483</v>
      </c>
      <c r="G10">
        <v>96.576395024825914</v>
      </c>
      <c r="H10">
        <v>94.373586796036506</v>
      </c>
      <c r="I10">
        <v>92.172642961639781</v>
      </c>
      <c r="J10">
        <v>77.385626623124836</v>
      </c>
      <c r="K10">
        <v>97.226842599480037</v>
      </c>
      <c r="L10">
        <v>89.444017159731715</v>
      </c>
      <c r="M10">
        <v>58.873007570574075</v>
      </c>
      <c r="N10">
        <v>48.664566460061906</v>
      </c>
      <c r="O10">
        <v>75.187127257804633</v>
      </c>
      <c r="P10">
        <v>102.91096473677042</v>
      </c>
      <c r="Q10">
        <v>84.422979596475031</v>
      </c>
      <c r="R10">
        <v>99.746508613522266</v>
      </c>
      <c r="S10">
        <v>64.49228473809481</v>
      </c>
      <c r="T10">
        <v>91.835573182836285</v>
      </c>
      <c r="U10">
        <v>123.40871885174354</v>
      </c>
      <c r="V10">
        <v>63.344552054929814</v>
      </c>
      <c r="W10">
        <v>92.878137684605591</v>
      </c>
      <c r="X10">
        <v>115.2795776668641</v>
      </c>
      <c r="Y10">
        <v>90.637571494717434</v>
      </c>
      <c r="Z10">
        <v>91.26226005073066</v>
      </c>
      <c r="AA10">
        <v>53.730005646105653</v>
      </c>
      <c r="AB10">
        <v>89.059184796406143</v>
      </c>
      <c r="AC10">
        <v>97.020386187379344</v>
      </c>
      <c r="AG10" s="1">
        <v>33117</v>
      </c>
      <c r="AH10">
        <f t="shared" si="0"/>
        <v>97.020386187379344</v>
      </c>
      <c r="AI10">
        <f t="shared" si="1"/>
        <v>1990</v>
      </c>
      <c r="AJ10">
        <v>3</v>
      </c>
      <c r="AL10" s="17">
        <v>1992</v>
      </c>
      <c r="AM10" s="17">
        <v>1</v>
      </c>
      <c r="AN10" s="18">
        <v>91.067507590792047</v>
      </c>
      <c r="AQ10" s="1">
        <v>33664</v>
      </c>
      <c r="AR10" s="19">
        <v>91.067507590792047</v>
      </c>
    </row>
    <row r="11" spans="1:44" x14ac:dyDescent="0.25">
      <c r="A11" s="1">
        <v>33147</v>
      </c>
      <c r="B11">
        <v>76.188658948281983</v>
      </c>
      <c r="C11">
        <v>92.356391681312545</v>
      </c>
      <c r="D11">
        <v>138.31115731271709</v>
      </c>
      <c r="E11">
        <v>100.00000000000027</v>
      </c>
      <c r="F11">
        <v>137.15863831252318</v>
      </c>
      <c r="G11">
        <v>95.251008011495372</v>
      </c>
      <c r="H11">
        <v>94.697118940811109</v>
      </c>
      <c r="I11">
        <v>89.887939802311251</v>
      </c>
      <c r="J11">
        <v>75.841814630218067</v>
      </c>
      <c r="K11">
        <v>95.440367624159492</v>
      </c>
      <c r="L11">
        <v>90.491543048361763</v>
      </c>
      <c r="M11">
        <v>58.601854364431915</v>
      </c>
      <c r="N11">
        <v>47.787926668234391</v>
      </c>
      <c r="O11">
        <v>74.089014213740924</v>
      </c>
      <c r="P11">
        <v>101.87364799066241</v>
      </c>
      <c r="Q11">
        <v>89.524502920515047</v>
      </c>
      <c r="R11">
        <v>98.058238259294512</v>
      </c>
      <c r="S11">
        <v>63.539457166482897</v>
      </c>
      <c r="T11">
        <v>90.040555935862614</v>
      </c>
      <c r="U11">
        <v>127.76094515088171</v>
      </c>
      <c r="V11">
        <v>66.179788843545708</v>
      </c>
      <c r="W11">
        <v>94.899035622028649</v>
      </c>
      <c r="X11">
        <v>116.13992839864432</v>
      </c>
      <c r="Y11">
        <v>91.065649208829498</v>
      </c>
      <c r="Z11">
        <v>91.353745518575067</v>
      </c>
      <c r="AA11">
        <v>53.687803898226278</v>
      </c>
      <c r="AB11">
        <v>90.349369728263341</v>
      </c>
      <c r="AC11">
        <v>97.096685679969795</v>
      </c>
      <c r="AG11" s="1">
        <v>33147</v>
      </c>
      <c r="AH11">
        <f t="shared" si="0"/>
        <v>97.096685679969795</v>
      </c>
      <c r="AI11">
        <f t="shared" si="1"/>
        <v>1990</v>
      </c>
      <c r="AJ11">
        <v>4</v>
      </c>
      <c r="AM11" s="17">
        <v>2</v>
      </c>
      <c r="AN11" s="18">
        <v>92.600927199682062</v>
      </c>
      <c r="AQ11" s="1">
        <v>33756</v>
      </c>
      <c r="AR11" s="19">
        <v>92.600927199682062</v>
      </c>
    </row>
    <row r="12" spans="1:44" x14ac:dyDescent="0.25">
      <c r="A12" s="1">
        <v>33178</v>
      </c>
      <c r="B12">
        <v>76.767802026594595</v>
      </c>
      <c r="C12">
        <v>87.853040661966432</v>
      </c>
      <c r="D12">
        <v>153.05073589545239</v>
      </c>
      <c r="E12">
        <v>100.00000000000027</v>
      </c>
      <c r="F12">
        <v>122.02210026776604</v>
      </c>
      <c r="G12">
        <v>94.137908434997598</v>
      </c>
      <c r="H12">
        <v>90.002196400946517</v>
      </c>
      <c r="I12">
        <v>84.829103194757508</v>
      </c>
      <c r="J12">
        <v>74.751215824036521</v>
      </c>
      <c r="K12">
        <v>94.004107910390033</v>
      </c>
      <c r="L12">
        <v>90.965604390615937</v>
      </c>
      <c r="M12">
        <v>59.065334376551412</v>
      </c>
      <c r="N12">
        <v>47.875638693395928</v>
      </c>
      <c r="O12">
        <v>73.173949139016656</v>
      </c>
      <c r="P12">
        <v>101.73139379122513</v>
      </c>
      <c r="Q12">
        <v>88.480459779852907</v>
      </c>
      <c r="R12">
        <v>97.572706722493393</v>
      </c>
      <c r="S12">
        <v>63.782670499550626</v>
      </c>
      <c r="T12">
        <v>88.816329857604416</v>
      </c>
      <c r="U12">
        <v>125.23858237640368</v>
      </c>
      <c r="V12">
        <v>70.160154217759967</v>
      </c>
      <c r="W12">
        <v>94.569813085202128</v>
      </c>
      <c r="X12">
        <v>116.47052142529076</v>
      </c>
      <c r="Y12">
        <v>92.365829236702538</v>
      </c>
      <c r="Z12">
        <v>88.387626036034035</v>
      </c>
      <c r="AA12">
        <v>53.236108130780757</v>
      </c>
      <c r="AB12">
        <v>89.867533279677019</v>
      </c>
      <c r="AC12">
        <v>96.040493631014357</v>
      </c>
      <c r="AG12" s="1">
        <v>33178</v>
      </c>
      <c r="AH12">
        <f t="shared" si="0"/>
        <v>96.040493631014357</v>
      </c>
      <c r="AI12">
        <f t="shared" si="1"/>
        <v>1990</v>
      </c>
      <c r="AJ12">
        <v>4</v>
      </c>
      <c r="AM12" s="17">
        <v>3</v>
      </c>
      <c r="AN12" s="18">
        <v>96.875240165116097</v>
      </c>
      <c r="AQ12" s="1">
        <v>33848</v>
      </c>
      <c r="AR12" s="19">
        <v>96.875240165116097</v>
      </c>
    </row>
    <row r="13" spans="1:44" x14ac:dyDescent="0.25">
      <c r="A13" s="1">
        <v>33208</v>
      </c>
      <c r="B13">
        <v>76.283227464488348</v>
      </c>
      <c r="C13">
        <v>86.618521200933486</v>
      </c>
      <c r="D13">
        <v>164.01301458935438</v>
      </c>
      <c r="E13">
        <v>100.00000000000027</v>
      </c>
      <c r="F13">
        <v>114.16502096261959</v>
      </c>
      <c r="G13">
        <v>93.529714155024195</v>
      </c>
      <c r="H13">
        <v>87.546588604585352</v>
      </c>
      <c r="I13">
        <v>81.131815407321824</v>
      </c>
      <c r="J13">
        <v>74.376274057120497</v>
      </c>
      <c r="K13">
        <v>93.317045992753876</v>
      </c>
      <c r="L13">
        <v>89.153909960367216</v>
      </c>
      <c r="M13">
        <v>58.963318335635442</v>
      </c>
      <c r="N13">
        <v>48.740732683851036</v>
      </c>
      <c r="O13">
        <v>72.566956211335892</v>
      </c>
      <c r="P13">
        <v>101.19004262130211</v>
      </c>
      <c r="Q13">
        <v>84.721224126625259</v>
      </c>
      <c r="R13">
        <v>97.093215953869802</v>
      </c>
      <c r="S13">
        <v>64.958363953866268</v>
      </c>
      <c r="T13">
        <v>88.252624544324007</v>
      </c>
      <c r="U13">
        <v>120.86647206445679</v>
      </c>
      <c r="V13">
        <v>72.775009560904437</v>
      </c>
      <c r="W13">
        <v>91.897727567454567</v>
      </c>
      <c r="X13">
        <v>114.38096328958326</v>
      </c>
      <c r="Y13">
        <v>90.108578889861221</v>
      </c>
      <c r="Z13">
        <v>87.13338853161865</v>
      </c>
      <c r="AA13">
        <v>54.301064991377736</v>
      </c>
      <c r="AB13">
        <v>89.778250191298682</v>
      </c>
      <c r="AC13">
        <v>95.056426594391354</v>
      </c>
      <c r="AG13" s="1">
        <v>33208</v>
      </c>
      <c r="AH13">
        <f t="shared" si="0"/>
        <v>95.056426594391354</v>
      </c>
      <c r="AI13">
        <f t="shared" si="1"/>
        <v>1990</v>
      </c>
      <c r="AJ13">
        <v>4</v>
      </c>
      <c r="AM13" s="17">
        <v>4</v>
      </c>
      <c r="AN13" s="18">
        <v>94.44605953507137</v>
      </c>
      <c r="AQ13" s="1">
        <v>33939</v>
      </c>
      <c r="AR13" s="19">
        <v>94.44605953507137</v>
      </c>
    </row>
    <row r="14" spans="1:44" x14ac:dyDescent="0.25">
      <c r="A14" s="1">
        <v>33239</v>
      </c>
      <c r="B14">
        <v>73.802157742373083</v>
      </c>
      <c r="C14">
        <v>86.673789099334201</v>
      </c>
      <c r="D14">
        <v>134.20704261455538</v>
      </c>
      <c r="E14">
        <v>100.00000000000027</v>
      </c>
      <c r="F14">
        <v>106.29407635031615</v>
      </c>
      <c r="G14">
        <v>92.823846364035148</v>
      </c>
      <c r="H14">
        <v>84.15548846108365</v>
      </c>
      <c r="I14">
        <v>77.344086550339938</v>
      </c>
      <c r="J14">
        <v>72.446302160531928</v>
      </c>
      <c r="K14">
        <v>91.49920292488541</v>
      </c>
      <c r="L14">
        <v>84.949694772710529</v>
      </c>
      <c r="M14">
        <v>57.447057421124477</v>
      </c>
      <c r="N14">
        <v>47.914142663655454</v>
      </c>
      <c r="O14">
        <v>70.345667787879961</v>
      </c>
      <c r="P14">
        <v>97.872539543369641</v>
      </c>
      <c r="Q14">
        <v>82.03296958661609</v>
      </c>
      <c r="R14">
        <v>93.52393950917002</v>
      </c>
      <c r="S14">
        <v>63.924247175526041</v>
      </c>
      <c r="T14">
        <v>85.793095094375886</v>
      </c>
      <c r="U14">
        <v>114.42069647908708</v>
      </c>
      <c r="V14">
        <v>80.603566495993235</v>
      </c>
      <c r="W14">
        <v>88.850755698736208</v>
      </c>
      <c r="X14">
        <v>112.26320909894021</v>
      </c>
      <c r="Y14">
        <v>87.918635937306902</v>
      </c>
      <c r="Z14">
        <v>85.796475361366632</v>
      </c>
      <c r="AA14">
        <v>52.601434713826499</v>
      </c>
      <c r="AB14">
        <v>87.256572121381481</v>
      </c>
      <c r="AC14">
        <v>90.870862929227684</v>
      </c>
      <c r="AG14" s="1">
        <v>33239</v>
      </c>
      <c r="AH14">
        <f t="shared" si="0"/>
        <v>90.870862929227684</v>
      </c>
      <c r="AI14">
        <f t="shared" si="1"/>
        <v>1991</v>
      </c>
      <c r="AJ14">
        <v>1</v>
      </c>
      <c r="AL14" s="17">
        <v>1993</v>
      </c>
      <c r="AM14" s="17">
        <v>1</v>
      </c>
      <c r="AN14" s="18">
        <v>93.562026104470078</v>
      </c>
      <c r="AQ14" s="1">
        <v>34029</v>
      </c>
      <c r="AR14" s="19">
        <v>93.562026104470078</v>
      </c>
    </row>
    <row r="15" spans="1:44" x14ac:dyDescent="0.25">
      <c r="A15" s="1">
        <v>33270</v>
      </c>
      <c r="B15">
        <v>75.174953607880056</v>
      </c>
      <c r="C15">
        <v>87.731137471566555</v>
      </c>
      <c r="D15">
        <v>118.56009034028122</v>
      </c>
      <c r="E15">
        <v>100.00000000000026</v>
      </c>
      <c r="F15">
        <v>112.4151486862601</v>
      </c>
      <c r="G15">
        <v>93.449322237244303</v>
      </c>
      <c r="H15">
        <v>84.65992094401264</v>
      </c>
      <c r="I15">
        <v>78.626855994780101</v>
      </c>
      <c r="J15">
        <v>74.051363001175872</v>
      </c>
      <c r="K15">
        <v>92.844645552862062</v>
      </c>
      <c r="L15">
        <v>87.498610791654485</v>
      </c>
      <c r="M15">
        <v>56.461361533249097</v>
      </c>
      <c r="N15">
        <v>48.220378947493487</v>
      </c>
      <c r="O15">
        <v>70.84514181128921</v>
      </c>
      <c r="P15">
        <v>95.680626577391862</v>
      </c>
      <c r="Q15">
        <v>84.379555751464977</v>
      </c>
      <c r="R15">
        <v>95.131087526779254</v>
      </c>
      <c r="S15">
        <v>65.142637237259365</v>
      </c>
      <c r="T15">
        <v>85.938686463045485</v>
      </c>
      <c r="U15">
        <v>116.44016783876657</v>
      </c>
      <c r="V15">
        <v>85.466342884892924</v>
      </c>
      <c r="W15">
        <v>91.321581134493087</v>
      </c>
      <c r="X15">
        <v>118.2674658933613</v>
      </c>
      <c r="Y15">
        <v>89.653504477054796</v>
      </c>
      <c r="Z15">
        <v>85.225719096361928</v>
      </c>
      <c r="AA15">
        <v>51.408040679578093</v>
      </c>
      <c r="AB15">
        <v>86.506716803871925</v>
      </c>
      <c r="AC15">
        <v>91.298601937121077</v>
      </c>
      <c r="AG15" s="1">
        <v>33270</v>
      </c>
      <c r="AH15">
        <f t="shared" si="0"/>
        <v>91.298601937121077</v>
      </c>
      <c r="AI15">
        <f t="shared" si="1"/>
        <v>1991</v>
      </c>
      <c r="AJ15">
        <v>1</v>
      </c>
      <c r="AM15" s="17">
        <v>2</v>
      </c>
      <c r="AN15" s="18">
        <v>96.494834440545461</v>
      </c>
      <c r="AQ15" s="1">
        <v>34121</v>
      </c>
      <c r="AR15" s="19">
        <v>96.494834440545461</v>
      </c>
    </row>
    <row r="16" spans="1:44" x14ac:dyDescent="0.25">
      <c r="A16" s="1">
        <v>33298</v>
      </c>
      <c r="B16">
        <v>74.776179659264258</v>
      </c>
      <c r="C16">
        <v>86.478362197285023</v>
      </c>
      <c r="D16">
        <v>130.57562752163156</v>
      </c>
      <c r="E16">
        <v>100.00000000000026</v>
      </c>
      <c r="F16">
        <v>121.45558648162826</v>
      </c>
      <c r="G16">
        <v>93.784127460275784</v>
      </c>
      <c r="H16">
        <v>85.093821753246488</v>
      </c>
      <c r="I16">
        <v>78.635210496038354</v>
      </c>
      <c r="J16">
        <v>74.804192664087054</v>
      </c>
      <c r="K16">
        <v>93.747371569352111</v>
      </c>
      <c r="L16">
        <v>81.594419832076014</v>
      </c>
      <c r="M16">
        <v>57.916941178452923</v>
      </c>
      <c r="N16">
        <v>49.288403483428041</v>
      </c>
      <c r="O16">
        <v>71.062043424549202</v>
      </c>
      <c r="P16">
        <v>93.424459650196198</v>
      </c>
      <c r="Q16">
        <v>80.790423153180271</v>
      </c>
      <c r="R16">
        <v>93.951109095649414</v>
      </c>
      <c r="S16">
        <v>65.911809961341618</v>
      </c>
      <c r="T16">
        <v>86.242042002612891</v>
      </c>
      <c r="U16">
        <v>119.63877840166273</v>
      </c>
      <c r="V16">
        <v>90.547244994082533</v>
      </c>
      <c r="W16">
        <v>85.359261226986405</v>
      </c>
      <c r="X16">
        <v>112.2616844526308</v>
      </c>
      <c r="Y16">
        <v>82.147549989519547</v>
      </c>
      <c r="Z16">
        <v>86.958031431877401</v>
      </c>
      <c r="AA16">
        <v>51.986913250044211</v>
      </c>
      <c r="AB16">
        <v>76.712123354115349</v>
      </c>
      <c r="AC16">
        <v>90.326924643652561</v>
      </c>
      <c r="AG16" s="1">
        <v>33298</v>
      </c>
      <c r="AH16">
        <f t="shared" si="0"/>
        <v>90.326924643652561</v>
      </c>
      <c r="AI16">
        <f t="shared" si="1"/>
        <v>1991</v>
      </c>
      <c r="AJ16">
        <v>1</v>
      </c>
      <c r="AM16" s="17">
        <v>3</v>
      </c>
      <c r="AN16" s="18">
        <v>95.446658055409031</v>
      </c>
      <c r="AQ16" s="1">
        <v>34213</v>
      </c>
      <c r="AR16" s="19">
        <v>95.446658055409031</v>
      </c>
    </row>
    <row r="17" spans="1:44" x14ac:dyDescent="0.25">
      <c r="A17" s="1">
        <v>33329</v>
      </c>
      <c r="B17">
        <v>75.150389067878038</v>
      </c>
      <c r="C17">
        <v>87.39377824808048</v>
      </c>
      <c r="D17">
        <v>133.57485234682605</v>
      </c>
      <c r="E17">
        <v>100.00000000000027</v>
      </c>
      <c r="F17">
        <v>116.58284091082436</v>
      </c>
      <c r="G17">
        <v>94.26827734007469</v>
      </c>
      <c r="H17">
        <v>86.828118530325796</v>
      </c>
      <c r="I17">
        <v>78.158320151383009</v>
      </c>
      <c r="J17">
        <v>75.782366985120078</v>
      </c>
      <c r="K17">
        <v>94.354740193016255</v>
      </c>
      <c r="L17">
        <v>77.042578850799345</v>
      </c>
      <c r="M17">
        <v>61.789692579482697</v>
      </c>
      <c r="N17">
        <v>49.7701788931357</v>
      </c>
      <c r="O17">
        <v>71.312114555664962</v>
      </c>
      <c r="P17">
        <v>90.810098253811034</v>
      </c>
      <c r="Q17">
        <v>81.515995854297827</v>
      </c>
      <c r="R17">
        <v>94.388869711294149</v>
      </c>
      <c r="S17">
        <v>66.467516100691867</v>
      </c>
      <c r="T17">
        <v>86.080924122275206</v>
      </c>
      <c r="U17">
        <v>118.29104912348156</v>
      </c>
      <c r="V17">
        <v>85.360174567251633</v>
      </c>
      <c r="W17">
        <v>84.540486003301808</v>
      </c>
      <c r="X17">
        <v>108.29221484412787</v>
      </c>
      <c r="Y17">
        <v>79.303087202731518</v>
      </c>
      <c r="Z17">
        <v>86.356896290592445</v>
      </c>
      <c r="AA17">
        <v>53.151099755081262</v>
      </c>
      <c r="AB17">
        <v>76.446854236598128</v>
      </c>
      <c r="AC17">
        <v>89.938052704021004</v>
      </c>
      <c r="AG17" s="1">
        <v>33329</v>
      </c>
      <c r="AH17">
        <f t="shared" si="0"/>
        <v>89.938052704021004</v>
      </c>
      <c r="AI17">
        <f t="shared" si="1"/>
        <v>1991</v>
      </c>
      <c r="AJ17">
        <v>2</v>
      </c>
      <c r="AM17" s="17">
        <v>4</v>
      </c>
      <c r="AN17" s="18">
        <v>96.003121988637801</v>
      </c>
      <c r="AQ17" s="1">
        <v>34304</v>
      </c>
      <c r="AR17" s="19">
        <v>96.003121988637801</v>
      </c>
    </row>
    <row r="18" spans="1:44" x14ac:dyDescent="0.25">
      <c r="A18" s="1">
        <v>33359</v>
      </c>
      <c r="B18">
        <v>74.826368704270081</v>
      </c>
      <c r="C18">
        <v>86.776191586683368</v>
      </c>
      <c r="D18">
        <v>136.03800028367993</v>
      </c>
      <c r="E18">
        <v>100.00000000000027</v>
      </c>
      <c r="F18">
        <v>115.54421440968142</v>
      </c>
      <c r="G18">
        <v>94.886273139522615</v>
      </c>
      <c r="H18">
        <v>88.957932851584047</v>
      </c>
      <c r="I18">
        <v>79.400386106207989</v>
      </c>
      <c r="J18">
        <v>76.082736753719345</v>
      </c>
      <c r="K18">
        <v>94.806717317723297</v>
      </c>
      <c r="L18">
        <v>76.905843028269331</v>
      </c>
      <c r="M18">
        <v>60.405923282411315</v>
      </c>
      <c r="N18">
        <v>50.559822962634534</v>
      </c>
      <c r="O18">
        <v>71.425782857788036</v>
      </c>
      <c r="P18">
        <v>88.735044335918644</v>
      </c>
      <c r="Q18">
        <v>81.182783442446151</v>
      </c>
      <c r="R18">
        <v>94.542746652752584</v>
      </c>
      <c r="S18">
        <v>66.75446343843862</v>
      </c>
      <c r="T18">
        <v>85.879771388980103</v>
      </c>
      <c r="U18">
        <v>119.29237920144601</v>
      </c>
      <c r="V18">
        <v>73.172262110810863</v>
      </c>
      <c r="W18">
        <v>83.978412528474621</v>
      </c>
      <c r="X18">
        <v>107.83498919425978</v>
      </c>
      <c r="Y18">
        <v>79.173689952972865</v>
      </c>
      <c r="Z18">
        <v>91.157797814621134</v>
      </c>
      <c r="AA18">
        <v>53.745113663368329</v>
      </c>
      <c r="AB18">
        <v>77.044377733879529</v>
      </c>
      <c r="AC18">
        <v>89.606618509725919</v>
      </c>
      <c r="AG18" s="1">
        <v>33359</v>
      </c>
      <c r="AH18">
        <f t="shared" si="0"/>
        <v>89.606618509725919</v>
      </c>
      <c r="AI18">
        <f t="shared" si="1"/>
        <v>1991</v>
      </c>
      <c r="AJ18">
        <v>2</v>
      </c>
      <c r="AL18" s="17">
        <v>1994</v>
      </c>
      <c r="AM18" s="17">
        <v>1</v>
      </c>
      <c r="AN18" s="18">
        <v>98.181532062398162</v>
      </c>
      <c r="AQ18" s="1">
        <v>34394</v>
      </c>
      <c r="AR18" s="19">
        <v>98.181532062398162</v>
      </c>
    </row>
    <row r="19" spans="1:44" x14ac:dyDescent="0.25">
      <c r="A19" s="1">
        <v>33390</v>
      </c>
      <c r="B19">
        <v>74.880521611772181</v>
      </c>
      <c r="C19">
        <v>85.086958089962778</v>
      </c>
      <c r="D19">
        <v>139.26725502196484</v>
      </c>
      <c r="E19">
        <v>100.00000000000028</v>
      </c>
      <c r="F19">
        <v>117.69989713157132</v>
      </c>
      <c r="G19">
        <v>95.8126111728686</v>
      </c>
      <c r="H19">
        <v>89.275085453243236</v>
      </c>
      <c r="I19">
        <v>78.727475097414356</v>
      </c>
      <c r="J19">
        <v>75.980397985703661</v>
      </c>
      <c r="K19">
        <v>94.918131057436781</v>
      </c>
      <c r="L19">
        <v>73.40245441168112</v>
      </c>
      <c r="M19">
        <v>60.983792920185962</v>
      </c>
      <c r="N19">
        <v>50.898936750263587</v>
      </c>
      <c r="O19">
        <v>71.617569211404913</v>
      </c>
      <c r="P19">
        <v>88.785505213533</v>
      </c>
      <c r="Q19">
        <v>79.899468913697476</v>
      </c>
      <c r="R19">
        <v>94.348055413334393</v>
      </c>
      <c r="S19">
        <v>67.162096135986019</v>
      </c>
      <c r="T19">
        <v>86.52917380073788</v>
      </c>
      <c r="U19">
        <v>119.63034271651293</v>
      </c>
      <c r="V19">
        <v>74.285028321781923</v>
      </c>
      <c r="W19">
        <v>80.530042632357848</v>
      </c>
      <c r="X19">
        <v>102.99316696859003</v>
      </c>
      <c r="Y19">
        <v>75.429913737551885</v>
      </c>
      <c r="Z19">
        <v>92.02000501434766</v>
      </c>
      <c r="AA19">
        <v>54.437432264802887</v>
      </c>
      <c r="AB19">
        <v>73.567379744161315</v>
      </c>
      <c r="AC19">
        <v>88.878660568752267</v>
      </c>
      <c r="AG19" s="1">
        <v>33390</v>
      </c>
      <c r="AH19">
        <f t="shared" si="0"/>
        <v>88.878660568752267</v>
      </c>
      <c r="AI19">
        <f t="shared" si="1"/>
        <v>1991</v>
      </c>
      <c r="AJ19">
        <v>2</v>
      </c>
      <c r="AM19" s="17">
        <v>2</v>
      </c>
      <c r="AN19" s="18">
        <v>102.36389011604651</v>
      </c>
      <c r="AQ19" s="1">
        <v>34486</v>
      </c>
      <c r="AR19" s="19">
        <v>102.36389011604651</v>
      </c>
    </row>
    <row r="20" spans="1:44" x14ac:dyDescent="0.25">
      <c r="A20" s="1">
        <v>33420</v>
      </c>
      <c r="B20">
        <v>74.911053662491156</v>
      </c>
      <c r="C20">
        <v>86.288424052768562</v>
      </c>
      <c r="D20">
        <v>142.65621424883318</v>
      </c>
      <c r="E20">
        <v>100.00000000000028</v>
      </c>
      <c r="F20">
        <v>119.63275899732415</v>
      </c>
      <c r="G20">
        <v>95.288444658510357</v>
      </c>
      <c r="H20">
        <v>89.750813247354515</v>
      </c>
      <c r="I20">
        <v>76.97958000421643</v>
      </c>
      <c r="J20">
        <v>75.992886169822796</v>
      </c>
      <c r="K20">
        <v>94.908101667271538</v>
      </c>
      <c r="L20">
        <v>72.744351636694276</v>
      </c>
      <c r="M20">
        <v>60.182802600360681</v>
      </c>
      <c r="N20">
        <v>52.040409688005141</v>
      </c>
      <c r="O20">
        <v>71.610779752219258</v>
      </c>
      <c r="P20">
        <v>74.75176083360418</v>
      </c>
      <c r="Q20">
        <v>80.720605283828064</v>
      </c>
      <c r="R20">
        <v>93.62960791116754</v>
      </c>
      <c r="S20">
        <v>67.232348396858583</v>
      </c>
      <c r="T20">
        <v>86.393920812276207</v>
      </c>
      <c r="U20">
        <v>120.2918316627001</v>
      </c>
      <c r="V20">
        <v>83.84565923135861</v>
      </c>
      <c r="W20">
        <v>80.203941685336346</v>
      </c>
      <c r="X20">
        <v>102.17129257298265</v>
      </c>
      <c r="Y20">
        <v>74.379233107958811</v>
      </c>
      <c r="Z20">
        <v>92.400963853903548</v>
      </c>
      <c r="AA20">
        <v>53.54561039491859</v>
      </c>
      <c r="AB20">
        <v>76.764659286517883</v>
      </c>
      <c r="AC20">
        <v>90.48825884481532</v>
      </c>
      <c r="AG20" s="1">
        <v>33420</v>
      </c>
      <c r="AH20">
        <f t="shared" si="0"/>
        <v>90.48825884481532</v>
      </c>
      <c r="AI20">
        <f t="shared" si="1"/>
        <v>1991</v>
      </c>
      <c r="AJ20">
        <v>3</v>
      </c>
      <c r="AM20" s="17">
        <v>3</v>
      </c>
      <c r="AN20" s="18">
        <v>104.37949909892116</v>
      </c>
      <c r="AQ20" s="1">
        <v>34578</v>
      </c>
      <c r="AR20" s="19">
        <v>104.37949909892116</v>
      </c>
    </row>
    <row r="21" spans="1:44" x14ac:dyDescent="0.25">
      <c r="A21" s="1">
        <v>33451</v>
      </c>
      <c r="B21">
        <v>74.623360954664662</v>
      </c>
      <c r="C21">
        <v>87.1355186110072</v>
      </c>
      <c r="D21">
        <v>143.80294795346083</v>
      </c>
      <c r="E21">
        <v>100.00000000000027</v>
      </c>
      <c r="F21">
        <v>121.95906478902948</v>
      </c>
      <c r="G21">
        <v>95.268663329286113</v>
      </c>
      <c r="H21">
        <v>89.842323356146181</v>
      </c>
      <c r="I21">
        <v>77.603608944392732</v>
      </c>
      <c r="J21">
        <v>75.265460009296447</v>
      </c>
      <c r="K21">
        <v>94.943431584897766</v>
      </c>
      <c r="L21">
        <v>74.252338604649225</v>
      </c>
      <c r="M21">
        <v>59.127181084729536</v>
      </c>
      <c r="N21">
        <v>51.88067317177169</v>
      </c>
      <c r="O21">
        <v>71.474860717096846</v>
      </c>
      <c r="P21">
        <v>74.741706388540095</v>
      </c>
      <c r="Q21">
        <v>79.986403892855748</v>
      </c>
      <c r="R21">
        <v>93.70098622854816</v>
      </c>
      <c r="S21">
        <v>67.244765113155879</v>
      </c>
      <c r="T21">
        <v>85.89396627006731</v>
      </c>
      <c r="U21">
        <v>121.79632299694671</v>
      </c>
      <c r="V21">
        <v>91.719691147880738</v>
      </c>
      <c r="W21">
        <v>81.86436457710856</v>
      </c>
      <c r="X21">
        <v>103.60599601955148</v>
      </c>
      <c r="Y21">
        <v>75.906758924735541</v>
      </c>
      <c r="Z21">
        <v>94.001384458624798</v>
      </c>
      <c r="AA21">
        <v>53.332361996306467</v>
      </c>
      <c r="AB21">
        <v>76.7016808902234</v>
      </c>
      <c r="AC21">
        <v>91.156913567616542</v>
      </c>
      <c r="AG21" s="1">
        <v>33451</v>
      </c>
      <c r="AH21">
        <f t="shared" si="0"/>
        <v>91.156913567616542</v>
      </c>
      <c r="AI21">
        <f t="shared" si="1"/>
        <v>1991</v>
      </c>
      <c r="AJ21">
        <v>3</v>
      </c>
      <c r="AM21" s="17">
        <v>4</v>
      </c>
      <c r="AN21" s="18">
        <v>104.94514912952506</v>
      </c>
      <c r="AQ21" s="1">
        <v>34669</v>
      </c>
      <c r="AR21" s="19">
        <v>104.94514912952506</v>
      </c>
    </row>
    <row r="22" spans="1:44" x14ac:dyDescent="0.25">
      <c r="A22" s="1">
        <v>33482</v>
      </c>
      <c r="B22">
        <v>74.966800720535247</v>
      </c>
      <c r="C22">
        <v>88.481087614422563</v>
      </c>
      <c r="D22">
        <v>147.08355891022018</v>
      </c>
      <c r="E22">
        <v>100.00000000000027</v>
      </c>
      <c r="F22">
        <v>122.38390068659757</v>
      </c>
      <c r="G22">
        <v>96.031203390503137</v>
      </c>
      <c r="H22">
        <v>90.044658773679799</v>
      </c>
      <c r="I22">
        <v>78.372914218549496</v>
      </c>
      <c r="J22">
        <v>74.827055759348042</v>
      </c>
      <c r="K22">
        <v>94.59487091274913</v>
      </c>
      <c r="L22">
        <v>77.097963287240233</v>
      </c>
      <c r="M22">
        <v>61.108772485656253</v>
      </c>
      <c r="N22">
        <v>52.061409460628461</v>
      </c>
      <c r="O22">
        <v>71.97744366233367</v>
      </c>
      <c r="P22">
        <v>76.124818618845865</v>
      </c>
      <c r="Q22">
        <v>82.849722928181777</v>
      </c>
      <c r="R22">
        <v>94.35061591220996</v>
      </c>
      <c r="S22">
        <v>67.819362691274975</v>
      </c>
      <c r="T22">
        <v>86.203360382754013</v>
      </c>
      <c r="U22">
        <v>123.93561337609789</v>
      </c>
      <c r="V22">
        <v>97.07428284994549</v>
      </c>
      <c r="W22">
        <v>84.479868391247251</v>
      </c>
      <c r="X22">
        <v>107.70245303139087</v>
      </c>
      <c r="Y22">
        <v>78.092020313886209</v>
      </c>
      <c r="Z22">
        <v>96.569352248811796</v>
      </c>
      <c r="AA22">
        <v>54.472889140749622</v>
      </c>
      <c r="AB22">
        <v>80.588141001730918</v>
      </c>
      <c r="AC22">
        <v>93.206861278949461</v>
      </c>
      <c r="AG22" s="1">
        <v>33482</v>
      </c>
      <c r="AH22">
        <f t="shared" si="0"/>
        <v>93.206861278949461</v>
      </c>
      <c r="AI22">
        <f t="shared" si="1"/>
        <v>1991</v>
      </c>
      <c r="AJ22">
        <v>3</v>
      </c>
      <c r="AL22" s="17">
        <v>1995</v>
      </c>
      <c r="AM22" s="17">
        <v>1</v>
      </c>
      <c r="AN22" s="18">
        <v>105.72997507162135</v>
      </c>
      <c r="AQ22" s="1">
        <v>34759</v>
      </c>
      <c r="AR22" s="19">
        <v>105.72997507162135</v>
      </c>
    </row>
    <row r="23" spans="1:44" x14ac:dyDescent="0.25">
      <c r="A23" s="1">
        <v>33512</v>
      </c>
      <c r="B23">
        <v>74.937600961243575</v>
      </c>
      <c r="C23">
        <v>88.966335089787307</v>
      </c>
      <c r="D23">
        <v>148.88052628356354</v>
      </c>
      <c r="E23">
        <v>100.00000000000028</v>
      </c>
      <c r="F23">
        <v>107.9553377955005</v>
      </c>
      <c r="G23">
        <v>96.503761546347775</v>
      </c>
      <c r="H23">
        <v>91.632165476630348</v>
      </c>
      <c r="I23">
        <v>78.067557681722917</v>
      </c>
      <c r="J23">
        <v>74.219844234945072</v>
      </c>
      <c r="K23">
        <v>93.432563344057328</v>
      </c>
      <c r="L23">
        <v>77.43051802049645</v>
      </c>
      <c r="M23">
        <v>62.101131439701163</v>
      </c>
      <c r="N23">
        <v>51.492726806926392</v>
      </c>
      <c r="O23">
        <v>71.983594818864887</v>
      </c>
      <c r="P23">
        <v>76.732194921843217</v>
      </c>
      <c r="Q23">
        <v>86.138324049807636</v>
      </c>
      <c r="R23">
        <v>94.976806215652317</v>
      </c>
      <c r="S23">
        <v>68.242591474051963</v>
      </c>
      <c r="T23">
        <v>85.834504888456863</v>
      </c>
      <c r="U23">
        <v>125.48104534899355</v>
      </c>
      <c r="V23">
        <v>87.628275606536249</v>
      </c>
      <c r="W23">
        <v>84.739233405563368</v>
      </c>
      <c r="X23">
        <v>108.30497425011446</v>
      </c>
      <c r="Y23">
        <v>78.405862509740771</v>
      </c>
      <c r="Z23">
        <v>96.162717908523973</v>
      </c>
      <c r="AA23">
        <v>54.942680590192339</v>
      </c>
      <c r="AB23">
        <v>80.270665301687259</v>
      </c>
      <c r="AC23">
        <v>91.865227070018065</v>
      </c>
      <c r="AG23" s="1">
        <v>33512</v>
      </c>
      <c r="AH23">
        <f t="shared" si="0"/>
        <v>91.865227070018065</v>
      </c>
      <c r="AI23">
        <f t="shared" si="1"/>
        <v>1991</v>
      </c>
      <c r="AJ23">
        <v>4</v>
      </c>
      <c r="AM23" s="17">
        <v>2</v>
      </c>
      <c r="AN23" s="18">
        <v>107.48853871642268</v>
      </c>
      <c r="AQ23" s="1">
        <v>34851</v>
      </c>
      <c r="AR23" s="19">
        <v>107.48853871642268</v>
      </c>
    </row>
    <row r="24" spans="1:44" x14ac:dyDescent="0.25">
      <c r="A24" s="1">
        <v>33543</v>
      </c>
      <c r="B24">
        <v>75.02956992240388</v>
      </c>
      <c r="C24">
        <v>88.068481828693294</v>
      </c>
      <c r="D24">
        <v>149.40991266390947</v>
      </c>
      <c r="E24">
        <v>100.00000000000027</v>
      </c>
      <c r="F24">
        <v>106.5170681593536</v>
      </c>
      <c r="G24">
        <v>96.608557577395075</v>
      </c>
      <c r="H24">
        <v>91.091005989301181</v>
      </c>
      <c r="I24">
        <v>77.786055079547396</v>
      </c>
      <c r="J24">
        <v>73.569781742392223</v>
      </c>
      <c r="K24">
        <v>93.303259307345385</v>
      </c>
      <c r="L24">
        <v>80.50602668364894</v>
      </c>
      <c r="M24">
        <v>60.848570069616542</v>
      </c>
      <c r="N24">
        <v>50.902095110958307</v>
      </c>
      <c r="O24">
        <v>72.140194320350304</v>
      </c>
      <c r="P24">
        <v>77.321740920775369</v>
      </c>
      <c r="Q24">
        <v>86.941073172636408</v>
      </c>
      <c r="R24">
        <v>95.589232862254889</v>
      </c>
      <c r="S24">
        <v>69.715524608147959</v>
      </c>
      <c r="T24">
        <v>85.938571263439158</v>
      </c>
      <c r="U24">
        <v>124.93354885718196</v>
      </c>
      <c r="V24">
        <v>82.106470685508185</v>
      </c>
      <c r="W24">
        <v>87.716225374533934</v>
      </c>
      <c r="X24">
        <v>112.90001772235773</v>
      </c>
      <c r="Y24">
        <v>81.532901487181334</v>
      </c>
      <c r="Z24">
        <v>96.746653336022277</v>
      </c>
      <c r="AA24">
        <v>56.120691425109726</v>
      </c>
      <c r="AB24">
        <v>82.616150113516454</v>
      </c>
      <c r="AC24">
        <v>92.39322876093027</v>
      </c>
      <c r="AG24" s="1">
        <v>33543</v>
      </c>
      <c r="AH24">
        <f t="shared" si="0"/>
        <v>92.39322876093027</v>
      </c>
      <c r="AI24">
        <f t="shared" si="1"/>
        <v>1991</v>
      </c>
      <c r="AJ24">
        <v>4</v>
      </c>
      <c r="AM24" s="17">
        <v>3</v>
      </c>
      <c r="AN24" s="18">
        <v>106.36280485589894</v>
      </c>
      <c r="AQ24" s="1">
        <v>34943</v>
      </c>
      <c r="AR24" s="19">
        <v>106.36280485589894</v>
      </c>
    </row>
    <row r="25" spans="1:44" x14ac:dyDescent="0.25">
      <c r="A25" s="1">
        <v>33573</v>
      </c>
      <c r="B25">
        <v>74.865087968724794</v>
      </c>
      <c r="C25">
        <v>86.306345060997472</v>
      </c>
      <c r="D25">
        <v>149.94597720615505</v>
      </c>
      <c r="E25">
        <v>100.00000000000026</v>
      </c>
      <c r="F25">
        <v>101.6274214420587</v>
      </c>
      <c r="G25">
        <v>94.651749904838837</v>
      </c>
      <c r="H25">
        <v>90.112815196812974</v>
      </c>
      <c r="I25">
        <v>78.776883724987016</v>
      </c>
      <c r="J25">
        <v>73.004450703546681</v>
      </c>
      <c r="K25">
        <v>92.750165213657695</v>
      </c>
      <c r="L25">
        <v>82.772477811265915</v>
      </c>
      <c r="M25">
        <v>58.267763252641153</v>
      </c>
      <c r="N25">
        <v>51.110165541665083</v>
      </c>
      <c r="O25">
        <v>72.034283141535667</v>
      </c>
      <c r="P25">
        <v>77.18503302210118</v>
      </c>
      <c r="Q25">
        <v>87.370110594439467</v>
      </c>
      <c r="R25">
        <v>96.08191087209434</v>
      </c>
      <c r="S25">
        <v>71.197483071714188</v>
      </c>
      <c r="T25">
        <v>85.916841291363355</v>
      </c>
      <c r="U25">
        <v>121.57738689082905</v>
      </c>
      <c r="V25">
        <v>86.690149381608251</v>
      </c>
      <c r="W25">
        <v>89.749467541518783</v>
      </c>
      <c r="X25">
        <v>115.66156929025425</v>
      </c>
      <c r="Y25">
        <v>84.031906611835069</v>
      </c>
      <c r="Z25">
        <v>96.397536987305102</v>
      </c>
      <c r="AA25">
        <v>56.614721123800223</v>
      </c>
      <c r="AB25">
        <v>88.731855405387137</v>
      </c>
      <c r="AC25">
        <v>93.531085407182033</v>
      </c>
      <c r="AG25" s="1">
        <v>33573</v>
      </c>
      <c r="AH25">
        <f t="shared" si="0"/>
        <v>93.531085407182033</v>
      </c>
      <c r="AI25">
        <f t="shared" si="1"/>
        <v>1991</v>
      </c>
      <c r="AJ25">
        <v>4</v>
      </c>
      <c r="AM25" s="17">
        <v>4</v>
      </c>
      <c r="AN25" s="18">
        <v>102.63452081464284</v>
      </c>
      <c r="AQ25" s="1">
        <v>35034</v>
      </c>
      <c r="AR25" s="19">
        <v>102.63452081464284</v>
      </c>
    </row>
    <row r="26" spans="1:44" x14ac:dyDescent="0.25">
      <c r="A26" s="1">
        <v>33604</v>
      </c>
      <c r="B26">
        <v>73.786059028394689</v>
      </c>
      <c r="C26">
        <v>83.107535932247814</v>
      </c>
      <c r="D26">
        <v>152.10647556509548</v>
      </c>
      <c r="E26">
        <v>100.00000000000026</v>
      </c>
      <c r="F26">
        <v>100.71508497492759</v>
      </c>
      <c r="G26">
        <v>92.673556959693101</v>
      </c>
      <c r="H26">
        <v>90.146023166490082</v>
      </c>
      <c r="I26">
        <v>76.896686303126231</v>
      </c>
      <c r="J26">
        <v>73.198460951851246</v>
      </c>
      <c r="K26">
        <v>91.237012924007033</v>
      </c>
      <c r="L26">
        <v>81.087340896955951</v>
      </c>
      <c r="M26">
        <v>59.05305359917859</v>
      </c>
      <c r="N26">
        <v>50.619624047824047</v>
      </c>
      <c r="O26">
        <v>70.960049975536464</v>
      </c>
      <c r="P26">
        <v>76.811512094958317</v>
      </c>
      <c r="Q26">
        <v>87.838694630769638</v>
      </c>
      <c r="R26">
        <v>96.785421180089017</v>
      </c>
      <c r="S26">
        <v>71.3425873174928</v>
      </c>
      <c r="T26">
        <v>85.004840088747756</v>
      </c>
      <c r="U26">
        <v>117.7390658409425</v>
      </c>
      <c r="V26">
        <v>89.184217041923716</v>
      </c>
      <c r="W26">
        <v>87.5122036225751</v>
      </c>
      <c r="X26">
        <v>113.83705081776679</v>
      </c>
      <c r="Y26">
        <v>82.106382397050751</v>
      </c>
      <c r="Z26">
        <v>96.043343406048521</v>
      </c>
      <c r="AA26">
        <v>55.582282558442429</v>
      </c>
      <c r="AB26">
        <v>82.276203770236364</v>
      </c>
      <c r="AC26">
        <v>91.819256426216157</v>
      </c>
      <c r="AG26" s="1">
        <v>33604</v>
      </c>
      <c r="AH26">
        <f t="shared" si="0"/>
        <v>91.819256426216157</v>
      </c>
      <c r="AI26">
        <f t="shared" si="1"/>
        <v>1992</v>
      </c>
      <c r="AJ26">
        <v>1</v>
      </c>
      <c r="AL26" s="17">
        <v>1996</v>
      </c>
      <c r="AM26" s="17">
        <v>1</v>
      </c>
      <c r="AN26" s="18">
        <v>98.97899091603729</v>
      </c>
      <c r="AQ26" s="1">
        <v>35125</v>
      </c>
      <c r="AR26" s="19">
        <v>98.97899091603729</v>
      </c>
    </row>
    <row r="27" spans="1:44" x14ac:dyDescent="0.25">
      <c r="A27" s="1">
        <v>33635</v>
      </c>
      <c r="B27">
        <v>72.750038800416618</v>
      </c>
      <c r="C27">
        <v>82.071385845973808</v>
      </c>
      <c r="D27">
        <v>152.71311410706053</v>
      </c>
      <c r="E27">
        <v>100.00000000000026</v>
      </c>
      <c r="F27">
        <v>99.674959454170562</v>
      </c>
      <c r="G27">
        <v>89.172104217976511</v>
      </c>
      <c r="H27">
        <v>93.604012068723023</v>
      </c>
      <c r="I27">
        <v>76.060720612359972</v>
      </c>
      <c r="J27">
        <v>73.400663809067993</v>
      </c>
      <c r="K27">
        <v>89.885487851606314</v>
      </c>
      <c r="L27">
        <v>78.02116259772356</v>
      </c>
      <c r="M27">
        <v>59.362137394861605</v>
      </c>
      <c r="N27">
        <v>49.715053271954027</v>
      </c>
      <c r="O27">
        <v>70.01165269988951</v>
      </c>
      <c r="P27">
        <v>75.792989570562426</v>
      </c>
      <c r="Q27">
        <v>84.633658791052142</v>
      </c>
      <c r="R27">
        <v>98.82066099336204</v>
      </c>
      <c r="S27">
        <v>71.077413209016356</v>
      </c>
      <c r="T27">
        <v>83.888512431130096</v>
      </c>
      <c r="U27">
        <v>116.55487803426378</v>
      </c>
      <c r="V27">
        <v>93.723327608796708</v>
      </c>
      <c r="W27">
        <v>84.807544107881938</v>
      </c>
      <c r="X27">
        <v>109.44690119826753</v>
      </c>
      <c r="Y27">
        <v>78.376222324898379</v>
      </c>
      <c r="Z27">
        <v>93.945339704600016</v>
      </c>
      <c r="AA27">
        <v>54.235499643946511</v>
      </c>
      <c r="AB27">
        <v>80.143263791121498</v>
      </c>
      <c r="AC27">
        <v>90.716370565567033</v>
      </c>
      <c r="AG27" s="1">
        <v>33635</v>
      </c>
      <c r="AH27">
        <f t="shared" si="0"/>
        <v>90.716370565567033</v>
      </c>
      <c r="AI27">
        <f t="shared" si="1"/>
        <v>1992</v>
      </c>
      <c r="AJ27">
        <v>1</v>
      </c>
      <c r="AM27" s="17">
        <v>2</v>
      </c>
      <c r="AN27" s="18">
        <v>99.740139542426434</v>
      </c>
      <c r="AQ27" s="1">
        <v>35217</v>
      </c>
      <c r="AR27" s="19">
        <v>99.740139542426434</v>
      </c>
    </row>
    <row r="28" spans="1:44" x14ac:dyDescent="0.25">
      <c r="A28" s="1">
        <v>33664</v>
      </c>
      <c r="B28">
        <v>72.81134297254242</v>
      </c>
      <c r="C28">
        <v>82.8208850111549</v>
      </c>
      <c r="D28">
        <v>152.56365957685523</v>
      </c>
      <c r="E28">
        <v>100.00000000000026</v>
      </c>
      <c r="F28">
        <v>98.595016557490794</v>
      </c>
      <c r="G28">
        <v>88.683497303937742</v>
      </c>
      <c r="H28">
        <v>94.118267252325353</v>
      </c>
      <c r="I28">
        <v>75.801781987891204</v>
      </c>
      <c r="J28">
        <v>74.250593633670761</v>
      </c>
      <c r="K28">
        <v>90.190873432673129</v>
      </c>
      <c r="L28">
        <v>76.238841341492304</v>
      </c>
      <c r="M28">
        <v>60.301537522125706</v>
      </c>
      <c r="N28">
        <v>49.79429056724684</v>
      </c>
      <c r="O28">
        <v>70.355982770887152</v>
      </c>
      <c r="P28">
        <v>75.911803897249698</v>
      </c>
      <c r="Q28">
        <v>81.72047098581848</v>
      </c>
      <c r="R28">
        <v>99.944182691924141</v>
      </c>
      <c r="S28">
        <v>71.707359862041486</v>
      </c>
      <c r="T28">
        <v>84.119189660532385</v>
      </c>
      <c r="U28">
        <v>117.06102560137924</v>
      </c>
      <c r="V28">
        <v>101.73628529526731</v>
      </c>
      <c r="W28">
        <v>82.731165204479254</v>
      </c>
      <c r="X28">
        <v>107.29945803621277</v>
      </c>
      <c r="Y28">
        <v>75.882933957096057</v>
      </c>
      <c r="Z28">
        <v>96.20129693645184</v>
      </c>
      <c r="AA28">
        <v>54.242357812978142</v>
      </c>
      <c r="AB28">
        <v>80.252354657776436</v>
      </c>
      <c r="AC28">
        <v>90.666895780592924</v>
      </c>
      <c r="AG28" s="1">
        <v>33664</v>
      </c>
      <c r="AH28">
        <f t="shared" si="0"/>
        <v>90.666895780592924</v>
      </c>
      <c r="AI28">
        <f t="shared" si="1"/>
        <v>1992</v>
      </c>
      <c r="AJ28">
        <v>1</v>
      </c>
      <c r="AM28" s="17">
        <v>3</v>
      </c>
      <c r="AN28" s="18">
        <v>99.508252985099844</v>
      </c>
      <c r="AQ28" s="1">
        <v>35309</v>
      </c>
      <c r="AR28" s="19">
        <v>99.508252985099844</v>
      </c>
    </row>
    <row r="29" spans="1:44" x14ac:dyDescent="0.25">
      <c r="A29" s="1">
        <v>33695</v>
      </c>
      <c r="B29">
        <v>72.916503621651714</v>
      </c>
      <c r="C29">
        <v>83.444931356463343</v>
      </c>
      <c r="D29">
        <v>153.09190717655196</v>
      </c>
      <c r="E29">
        <v>100.00000000000026</v>
      </c>
      <c r="F29">
        <v>97.905653799844217</v>
      </c>
      <c r="G29">
        <v>89.349942314507459</v>
      </c>
      <c r="H29">
        <v>96.149201314681434</v>
      </c>
      <c r="I29">
        <v>76.97756090523437</v>
      </c>
      <c r="J29">
        <v>75.701978957486929</v>
      </c>
      <c r="K29">
        <v>90.120796137463287</v>
      </c>
      <c r="L29">
        <v>77.382642287365883</v>
      </c>
      <c r="M29">
        <v>62.394490333186475</v>
      </c>
      <c r="N29">
        <v>50.377922902584203</v>
      </c>
      <c r="O29">
        <v>70.62751299008913</v>
      </c>
      <c r="P29">
        <v>76.760111655036198</v>
      </c>
      <c r="Q29">
        <v>82.233870010339402</v>
      </c>
      <c r="R29">
        <v>102.01817926012473</v>
      </c>
      <c r="S29">
        <v>72.515333107705459</v>
      </c>
      <c r="T29">
        <v>84.403539777249335</v>
      </c>
      <c r="U29">
        <v>117.74007867978878</v>
      </c>
      <c r="V29">
        <v>99.028504753231317</v>
      </c>
      <c r="W29">
        <v>85.327227085119091</v>
      </c>
      <c r="X29">
        <v>109.07810692013332</v>
      </c>
      <c r="Y29">
        <v>75.787184782218446</v>
      </c>
      <c r="Z29">
        <v>96.66437773094701</v>
      </c>
      <c r="AA29">
        <v>55.998306165390922</v>
      </c>
      <c r="AB29">
        <v>79.79569781322094</v>
      </c>
      <c r="AC29">
        <v>90.990673663454629</v>
      </c>
      <c r="AG29" s="1">
        <v>33695</v>
      </c>
      <c r="AH29">
        <f t="shared" si="0"/>
        <v>90.990673663454629</v>
      </c>
      <c r="AI29">
        <f t="shared" si="1"/>
        <v>1992</v>
      </c>
      <c r="AJ29">
        <v>2</v>
      </c>
      <c r="AM29" s="17">
        <v>4</v>
      </c>
      <c r="AN29" s="18">
        <v>100.1590790297103</v>
      </c>
      <c r="AQ29" s="1">
        <v>35400</v>
      </c>
      <c r="AR29" s="19">
        <v>100.1590790297103</v>
      </c>
    </row>
    <row r="30" spans="1:44" x14ac:dyDescent="0.25">
      <c r="A30" s="1">
        <v>33725</v>
      </c>
      <c r="B30">
        <v>72.971903943364993</v>
      </c>
      <c r="C30">
        <v>82.730437410034014</v>
      </c>
      <c r="D30">
        <v>159.36007044709839</v>
      </c>
      <c r="E30">
        <v>100.00000000000027</v>
      </c>
      <c r="F30">
        <v>101.51275035647033</v>
      </c>
      <c r="G30">
        <v>88.612652901487181</v>
      </c>
      <c r="H30">
        <v>97.08428773548809</v>
      </c>
      <c r="I30">
        <v>77.134211707853112</v>
      </c>
      <c r="J30">
        <v>76.583700131373092</v>
      </c>
      <c r="K30">
        <v>90.125958660037739</v>
      </c>
      <c r="L30">
        <v>79.378646557926814</v>
      </c>
      <c r="M30">
        <v>63.727698339437964</v>
      </c>
      <c r="N30">
        <v>50.652892430039131</v>
      </c>
      <c r="O30">
        <v>70.713602005289303</v>
      </c>
      <c r="P30">
        <v>77.740319824067754</v>
      </c>
      <c r="Q30">
        <v>84.164394749569055</v>
      </c>
      <c r="R30">
        <v>104.06647682640742</v>
      </c>
      <c r="S30">
        <v>72.253930588115566</v>
      </c>
      <c r="T30">
        <v>84.789195978170667</v>
      </c>
      <c r="U30">
        <v>118.27996181758154</v>
      </c>
      <c r="V30">
        <v>92.44220097547165</v>
      </c>
      <c r="W30">
        <v>88.25648128103164</v>
      </c>
      <c r="X30">
        <v>111.40944539256556</v>
      </c>
      <c r="Y30">
        <v>77.28294166204843</v>
      </c>
      <c r="Z30">
        <v>97.699218284691469</v>
      </c>
      <c r="AA30">
        <v>57.055843224013458</v>
      </c>
      <c r="AB30">
        <v>82.378074494560138</v>
      </c>
      <c r="AC30">
        <v>92.524384071301711</v>
      </c>
      <c r="AG30" s="1">
        <v>33725</v>
      </c>
      <c r="AH30">
        <f t="shared" si="0"/>
        <v>92.524384071301711</v>
      </c>
      <c r="AI30">
        <f t="shared" si="1"/>
        <v>1992</v>
      </c>
      <c r="AJ30">
        <v>2</v>
      </c>
      <c r="AL30" s="17">
        <v>1997</v>
      </c>
      <c r="AM30" s="17">
        <v>1</v>
      </c>
      <c r="AN30" s="18">
        <v>98.828271843991558</v>
      </c>
      <c r="AQ30" s="1">
        <v>35490</v>
      </c>
      <c r="AR30" s="19">
        <v>98.828271843991558</v>
      </c>
    </row>
    <row r="31" spans="1:44" x14ac:dyDescent="0.25">
      <c r="A31" s="1">
        <v>33756</v>
      </c>
      <c r="B31">
        <v>73.23248602892609</v>
      </c>
      <c r="C31">
        <v>82.747796031461746</v>
      </c>
      <c r="D31">
        <v>160.71376984730662</v>
      </c>
      <c r="E31">
        <v>100.00000000000026</v>
      </c>
      <c r="F31">
        <v>102.53421372559531</v>
      </c>
      <c r="G31">
        <v>89.108660468266123</v>
      </c>
      <c r="H31">
        <v>95.487898182422072</v>
      </c>
      <c r="I31">
        <v>77.596266513417987</v>
      </c>
      <c r="J31">
        <v>77.462532856695603</v>
      </c>
      <c r="K31">
        <v>89.619368644658707</v>
      </c>
      <c r="L31">
        <v>82.110436448048205</v>
      </c>
      <c r="M31">
        <v>62.971882366599331</v>
      </c>
      <c r="N31">
        <v>51.218863062904674</v>
      </c>
      <c r="O31">
        <v>71.01272047329158</v>
      </c>
      <c r="P31">
        <v>78.45561874936196</v>
      </c>
      <c r="Q31">
        <v>86.629240424638624</v>
      </c>
      <c r="R31">
        <v>104.48571765356662</v>
      </c>
      <c r="S31">
        <v>72.317733150098817</v>
      </c>
      <c r="T31">
        <v>85.086600491143997</v>
      </c>
      <c r="U31">
        <v>118.66663951426479</v>
      </c>
      <c r="V31">
        <v>91.759495347958492</v>
      </c>
      <c r="W31">
        <v>90.488935481091787</v>
      </c>
      <c r="X31">
        <v>114.13291246031646</v>
      </c>
      <c r="Y31">
        <v>81.300531171227433</v>
      </c>
      <c r="Z31">
        <v>97.905906429735424</v>
      </c>
      <c r="AA31">
        <v>58.174445678694966</v>
      </c>
      <c r="AB31">
        <v>87.256688231593316</v>
      </c>
      <c r="AC31">
        <v>94.287723864289831</v>
      </c>
      <c r="AG31" s="1">
        <v>33756</v>
      </c>
      <c r="AH31">
        <f t="shared" si="0"/>
        <v>94.287723864289831</v>
      </c>
      <c r="AI31">
        <f t="shared" si="1"/>
        <v>1992</v>
      </c>
      <c r="AJ31">
        <v>2</v>
      </c>
      <c r="AM31" s="17">
        <v>2</v>
      </c>
      <c r="AN31" s="18">
        <v>98.197660331525412</v>
      </c>
      <c r="AQ31" s="1">
        <v>35582</v>
      </c>
      <c r="AR31" s="19">
        <v>98.197660331525412</v>
      </c>
    </row>
    <row r="32" spans="1:44" x14ac:dyDescent="0.25">
      <c r="A32" s="1">
        <v>33786</v>
      </c>
      <c r="B32">
        <v>73.417223010160228</v>
      </c>
      <c r="C32">
        <v>81.443587113830418</v>
      </c>
      <c r="D32">
        <v>163.71725755054558</v>
      </c>
      <c r="E32">
        <v>100.00000000000027</v>
      </c>
      <c r="F32">
        <v>102.91202468658165</v>
      </c>
      <c r="G32">
        <v>89.77098178394931</v>
      </c>
      <c r="H32">
        <v>95.030858694651997</v>
      </c>
      <c r="I32">
        <v>76.876940270511341</v>
      </c>
      <c r="J32">
        <v>78.243722705138495</v>
      </c>
      <c r="K32">
        <v>90.36330108974191</v>
      </c>
      <c r="L32">
        <v>86.464708294843021</v>
      </c>
      <c r="M32">
        <v>63.767980284723535</v>
      </c>
      <c r="N32">
        <v>51.168274642925951</v>
      </c>
      <c r="O32">
        <v>71.274913756295888</v>
      </c>
      <c r="P32">
        <v>80.574877529949632</v>
      </c>
      <c r="Q32">
        <v>86.949640667084608</v>
      </c>
      <c r="R32">
        <v>105.69379229069973</v>
      </c>
      <c r="S32">
        <v>72.932684705579135</v>
      </c>
      <c r="T32">
        <v>85.29933615680288</v>
      </c>
      <c r="U32">
        <v>120.96790147619708</v>
      </c>
      <c r="V32">
        <v>90.4956972774402</v>
      </c>
      <c r="W32">
        <v>93.400597648729317</v>
      </c>
      <c r="X32">
        <v>120.21214445255539</v>
      </c>
      <c r="Y32">
        <v>86.602665703669828</v>
      </c>
      <c r="Z32">
        <v>99.619885338141486</v>
      </c>
      <c r="AA32">
        <v>59.320553736098184</v>
      </c>
      <c r="AB32">
        <v>90.328134407212474</v>
      </c>
      <c r="AC32">
        <v>95.605954551212903</v>
      </c>
      <c r="AG32" s="1">
        <v>33786</v>
      </c>
      <c r="AH32">
        <f t="shared" si="0"/>
        <v>95.605954551212903</v>
      </c>
      <c r="AI32">
        <f t="shared" si="1"/>
        <v>1992</v>
      </c>
      <c r="AJ32">
        <v>3</v>
      </c>
      <c r="AM32" s="17">
        <v>3</v>
      </c>
      <c r="AN32" s="18">
        <v>96.548460784556781</v>
      </c>
      <c r="AQ32" s="1">
        <v>35674</v>
      </c>
      <c r="AR32" s="19">
        <v>96.548460784556781</v>
      </c>
    </row>
    <row r="33" spans="1:44" x14ac:dyDescent="0.25">
      <c r="A33" s="1">
        <v>33817</v>
      </c>
      <c r="B33">
        <v>73.511735588479922</v>
      </c>
      <c r="C33">
        <v>79.465057920931329</v>
      </c>
      <c r="D33">
        <v>166.55500064199583</v>
      </c>
      <c r="E33">
        <v>100.00000000000026</v>
      </c>
      <c r="F33">
        <v>103.25167858201642</v>
      </c>
      <c r="G33">
        <v>90.034359382988242</v>
      </c>
      <c r="H33">
        <v>94.61252221095377</v>
      </c>
      <c r="I33">
        <v>78.762270995375729</v>
      </c>
      <c r="J33">
        <v>78.133535418992025</v>
      </c>
      <c r="K33">
        <v>90.48329603599791</v>
      </c>
      <c r="L33">
        <v>88.913808995593399</v>
      </c>
      <c r="M33">
        <v>65.436060215382611</v>
      </c>
      <c r="N33">
        <v>52.39486961402865</v>
      </c>
      <c r="O33">
        <v>71.639414726269692</v>
      </c>
      <c r="P33">
        <v>80.757025422486279</v>
      </c>
      <c r="Q33">
        <v>86.953539125359796</v>
      </c>
      <c r="R33">
        <v>106.52160533383147</v>
      </c>
      <c r="S33">
        <v>74.147142104312891</v>
      </c>
      <c r="T33">
        <v>85.573276289126071</v>
      </c>
      <c r="U33">
        <v>120.08867182665006</v>
      </c>
      <c r="V33">
        <v>89.648989715704786</v>
      </c>
      <c r="W33">
        <v>94.576142831094813</v>
      </c>
      <c r="X33">
        <v>122.97966030996619</v>
      </c>
      <c r="Y33">
        <v>89.345841173386674</v>
      </c>
      <c r="Z33">
        <v>101.83627501907422</v>
      </c>
      <c r="AA33">
        <v>59.732718515928319</v>
      </c>
      <c r="AB33">
        <v>95.0880310802293</v>
      </c>
      <c r="AC33">
        <v>97.033952325335775</v>
      </c>
      <c r="AG33" s="1">
        <v>33817</v>
      </c>
      <c r="AH33">
        <f t="shared" si="0"/>
        <v>97.033952325335775</v>
      </c>
      <c r="AI33">
        <f t="shared" si="1"/>
        <v>1992</v>
      </c>
      <c r="AJ33">
        <v>3</v>
      </c>
      <c r="AM33" s="17">
        <v>4</v>
      </c>
      <c r="AN33" s="18">
        <v>96.408009613283511</v>
      </c>
      <c r="AQ33" s="1">
        <v>35765</v>
      </c>
      <c r="AR33" s="19">
        <v>96.408009613283511</v>
      </c>
    </row>
    <row r="34" spans="1:44" x14ac:dyDescent="0.25">
      <c r="A34" s="1">
        <v>33848</v>
      </c>
      <c r="B34">
        <v>74.507819391148573</v>
      </c>
      <c r="C34">
        <v>79.955656908592815</v>
      </c>
      <c r="D34">
        <v>170.07875180405355</v>
      </c>
      <c r="E34">
        <v>100.00000000000027</v>
      </c>
      <c r="F34">
        <v>105.27536852142067</v>
      </c>
      <c r="G34">
        <v>88.582749274023726</v>
      </c>
      <c r="H34">
        <v>95.972506640644468</v>
      </c>
      <c r="I34">
        <v>80.697543183781519</v>
      </c>
      <c r="J34">
        <v>78.715530569040041</v>
      </c>
      <c r="K34">
        <v>92.184867257936801</v>
      </c>
      <c r="L34">
        <v>89.99181080104519</v>
      </c>
      <c r="M34">
        <v>58.238570882104895</v>
      </c>
      <c r="N34">
        <v>54.773160672962597</v>
      </c>
      <c r="O34">
        <v>72.60473723669638</v>
      </c>
      <c r="P34">
        <v>81.950759262249321</v>
      </c>
      <c r="Q34">
        <v>90.810762346165333</v>
      </c>
      <c r="R34">
        <v>107.4277349779392</v>
      </c>
      <c r="S34">
        <v>75.721104899515751</v>
      </c>
      <c r="T34">
        <v>85.743092842560472</v>
      </c>
      <c r="U34">
        <v>120.85271257384781</v>
      </c>
      <c r="V34">
        <v>87.543965434813686</v>
      </c>
      <c r="W34">
        <v>91.514243845412821</v>
      </c>
      <c r="X34">
        <v>124.33981624890936</v>
      </c>
      <c r="Y34">
        <v>92.050241951705033</v>
      </c>
      <c r="Z34">
        <v>104.50048573445584</v>
      </c>
      <c r="AA34">
        <v>60.534242474175208</v>
      </c>
      <c r="AB34">
        <v>96.230116492093074</v>
      </c>
      <c r="AC34">
        <v>97.985813618799611</v>
      </c>
      <c r="AG34" s="1">
        <v>33848</v>
      </c>
      <c r="AH34">
        <f t="shared" si="0"/>
        <v>97.985813618799611</v>
      </c>
      <c r="AI34">
        <f t="shared" si="1"/>
        <v>1992</v>
      </c>
      <c r="AJ34">
        <v>3</v>
      </c>
      <c r="AL34" s="17">
        <v>1998</v>
      </c>
      <c r="AM34" s="17">
        <v>1</v>
      </c>
      <c r="AN34" s="18">
        <v>92.795394001455691</v>
      </c>
      <c r="AQ34" s="1">
        <v>35855</v>
      </c>
      <c r="AR34" s="19">
        <v>92.795394001455691</v>
      </c>
    </row>
    <row r="35" spans="1:44" x14ac:dyDescent="0.25">
      <c r="A35" s="1">
        <v>33878</v>
      </c>
      <c r="B35">
        <v>74.818335910849441</v>
      </c>
      <c r="C35">
        <v>79.527369310984398</v>
      </c>
      <c r="D35">
        <v>172.61544157487864</v>
      </c>
      <c r="E35">
        <v>100.00000000000026</v>
      </c>
      <c r="F35">
        <v>105.70509655014952</v>
      </c>
      <c r="G35">
        <v>87.29021110600668</v>
      </c>
      <c r="H35">
        <v>98.328214362823701</v>
      </c>
      <c r="I35">
        <v>80.439477010141616</v>
      </c>
      <c r="J35">
        <v>78.661020614403171</v>
      </c>
      <c r="K35">
        <v>92.542550862843072</v>
      </c>
      <c r="L35">
        <v>88.489736195162877</v>
      </c>
      <c r="M35">
        <v>60.249374342373777</v>
      </c>
      <c r="N35">
        <v>55.491240319486359</v>
      </c>
      <c r="O35">
        <v>73.02395752993425</v>
      </c>
      <c r="P35">
        <v>82.471306208500835</v>
      </c>
      <c r="Q35">
        <v>92.368836875610398</v>
      </c>
      <c r="R35">
        <v>107.3141830995432</v>
      </c>
      <c r="S35">
        <v>75.504207313021098</v>
      </c>
      <c r="T35">
        <v>85.4411605028982</v>
      </c>
      <c r="U35">
        <v>120.20794954864542</v>
      </c>
      <c r="V35">
        <v>80.371957262240144</v>
      </c>
      <c r="W35">
        <v>82.377796991573533</v>
      </c>
      <c r="X35">
        <v>120.01323488007374</v>
      </c>
      <c r="Y35">
        <v>89.737190857938046</v>
      </c>
      <c r="Z35">
        <v>106.14240291647241</v>
      </c>
      <c r="AA35">
        <v>57.913494195033465</v>
      </c>
      <c r="AB35">
        <v>88.626917113871372</v>
      </c>
      <c r="AC35">
        <v>95.48804286086289</v>
      </c>
      <c r="AG35" s="1">
        <v>33878</v>
      </c>
      <c r="AH35">
        <f t="shared" si="0"/>
        <v>95.48804286086289</v>
      </c>
      <c r="AI35">
        <f t="shared" si="1"/>
        <v>1992</v>
      </c>
      <c r="AJ35">
        <v>4</v>
      </c>
      <c r="AM35" s="17">
        <v>2</v>
      </c>
      <c r="AN35" s="18">
        <v>93.336783211430046</v>
      </c>
      <c r="AQ35" s="1">
        <v>35947</v>
      </c>
      <c r="AR35" s="19">
        <v>93.336783211430046</v>
      </c>
    </row>
    <row r="36" spans="1:44" x14ac:dyDescent="0.25">
      <c r="A36" s="1">
        <v>33909</v>
      </c>
      <c r="B36">
        <v>74.980234574709868</v>
      </c>
      <c r="C36">
        <v>76.842499430387008</v>
      </c>
      <c r="D36">
        <v>173.78624061803933</v>
      </c>
      <c r="E36">
        <v>100.00000000000024</v>
      </c>
      <c r="F36">
        <v>103.48345535853267</v>
      </c>
      <c r="G36">
        <v>86.300316454742614</v>
      </c>
      <c r="H36">
        <v>98.749173009449635</v>
      </c>
      <c r="I36">
        <v>79.831828501705061</v>
      </c>
      <c r="J36">
        <v>78.533464448475911</v>
      </c>
      <c r="K36">
        <v>92.216264563929229</v>
      </c>
      <c r="L36">
        <v>83.104110970696468</v>
      </c>
      <c r="M36">
        <v>59.155315928329173</v>
      </c>
      <c r="N36">
        <v>54.696006884069057</v>
      </c>
      <c r="O36">
        <v>73.285191937780127</v>
      </c>
      <c r="P36">
        <v>82.649765059789502</v>
      </c>
      <c r="Q36">
        <v>90.275483719786749</v>
      </c>
      <c r="R36">
        <v>107.84685387405618</v>
      </c>
      <c r="S36">
        <v>76.39597898556724</v>
      </c>
      <c r="T36">
        <v>85.955376735541677</v>
      </c>
      <c r="U36">
        <v>120.52380503009533</v>
      </c>
      <c r="V36">
        <v>79.793277968358282</v>
      </c>
      <c r="W36">
        <v>76.154622411101442</v>
      </c>
      <c r="X36">
        <v>107.36516691762914</v>
      </c>
      <c r="Y36">
        <v>83.504293967839658</v>
      </c>
      <c r="Z36">
        <v>106.09002176238944</v>
      </c>
      <c r="AA36">
        <v>56.808330811812006</v>
      </c>
      <c r="AB36">
        <v>85.52349150211721</v>
      </c>
      <c r="AC36">
        <v>93.619233225303859</v>
      </c>
      <c r="AG36" s="1">
        <v>33909</v>
      </c>
      <c r="AH36">
        <f t="shared" si="0"/>
        <v>93.619233225303859</v>
      </c>
      <c r="AI36">
        <f t="shared" si="1"/>
        <v>1992</v>
      </c>
      <c r="AJ36">
        <v>4</v>
      </c>
      <c r="AM36" s="17">
        <v>3</v>
      </c>
      <c r="AN36" s="18">
        <v>93.099604439854502</v>
      </c>
      <c r="AQ36" s="1">
        <v>36039</v>
      </c>
      <c r="AR36" s="19">
        <v>93.099604439854502</v>
      </c>
    </row>
    <row r="37" spans="1:44" x14ac:dyDescent="0.25">
      <c r="A37" s="1">
        <v>33939</v>
      </c>
      <c r="B37">
        <v>75.40140657408547</v>
      </c>
      <c r="C37">
        <v>77.142059443426419</v>
      </c>
      <c r="D37">
        <v>175.08905494241836</v>
      </c>
      <c r="E37">
        <v>100.00000000000023</v>
      </c>
      <c r="F37">
        <v>105.58892008829827</v>
      </c>
      <c r="G37">
        <v>86.381140219704392</v>
      </c>
      <c r="H37">
        <v>98.601844285569953</v>
      </c>
      <c r="I37">
        <v>79.423093431566159</v>
      </c>
      <c r="J37">
        <v>78.713007368477918</v>
      </c>
      <c r="K37">
        <v>92.343088202654684</v>
      </c>
      <c r="L37">
        <v>83.114438936123221</v>
      </c>
      <c r="M37">
        <v>62.452709605632101</v>
      </c>
      <c r="N37">
        <v>56.907232258099647</v>
      </c>
      <c r="O37">
        <v>73.573872511373565</v>
      </c>
      <c r="P37">
        <v>81.852533669997086</v>
      </c>
      <c r="Q37">
        <v>90.575038716295339</v>
      </c>
      <c r="R37">
        <v>106.79087703327913</v>
      </c>
      <c r="S37">
        <v>77.883500099785266</v>
      </c>
      <c r="T37">
        <v>86.685641374745188</v>
      </c>
      <c r="U37">
        <v>120.10334893849074</v>
      </c>
      <c r="V37">
        <v>82.73877947014762</v>
      </c>
      <c r="W37">
        <v>77.753674970302811</v>
      </c>
      <c r="X37">
        <v>97.96116797077363</v>
      </c>
      <c r="Y37">
        <v>84.270256665457154</v>
      </c>
      <c r="Z37">
        <v>107.76869991283353</v>
      </c>
      <c r="AA37">
        <v>57.286361374079419</v>
      </c>
      <c r="AB37">
        <v>85.349141027842876</v>
      </c>
      <c r="AC37">
        <v>94.230902519047362</v>
      </c>
      <c r="AG37" s="1">
        <v>33939</v>
      </c>
      <c r="AH37">
        <f t="shared" si="0"/>
        <v>94.230902519047362</v>
      </c>
      <c r="AI37">
        <f t="shared" si="1"/>
        <v>1992</v>
      </c>
      <c r="AJ37">
        <v>4</v>
      </c>
      <c r="AM37" s="17">
        <v>4</v>
      </c>
      <c r="AN37" s="18">
        <v>95.73530757340761</v>
      </c>
      <c r="AQ37" s="1">
        <v>36130</v>
      </c>
      <c r="AR37" s="19">
        <v>95.73530757340761</v>
      </c>
    </row>
    <row r="38" spans="1:44" x14ac:dyDescent="0.25">
      <c r="A38" s="1">
        <v>33970</v>
      </c>
      <c r="B38">
        <v>74.69753614007503</v>
      </c>
      <c r="C38">
        <v>74.916150359052097</v>
      </c>
      <c r="D38">
        <v>173.07608299889415</v>
      </c>
      <c r="E38">
        <v>100.00000000000024</v>
      </c>
      <c r="F38">
        <v>107.98492029508559</v>
      </c>
      <c r="G38">
        <v>85.411757561352474</v>
      </c>
      <c r="H38">
        <v>96.711666038807394</v>
      </c>
      <c r="I38">
        <v>79.986012703692566</v>
      </c>
      <c r="J38">
        <v>79.51034223569512</v>
      </c>
      <c r="K38">
        <v>91.614369118032172</v>
      </c>
      <c r="L38">
        <v>80.579785380494627</v>
      </c>
      <c r="M38">
        <v>64.310848155199878</v>
      </c>
      <c r="N38">
        <v>57.218413696149277</v>
      </c>
      <c r="O38">
        <v>73.105419158494371</v>
      </c>
      <c r="P38">
        <v>80.131220835760203</v>
      </c>
      <c r="Q38">
        <v>88.765271397153512</v>
      </c>
      <c r="R38">
        <v>104.54225873392885</v>
      </c>
      <c r="S38">
        <v>78.062896073637972</v>
      </c>
      <c r="T38">
        <v>85.465532062971846</v>
      </c>
      <c r="U38">
        <v>120.03147502253461</v>
      </c>
      <c r="V38">
        <v>82.727618076757977</v>
      </c>
      <c r="W38">
        <v>75.543170253648341</v>
      </c>
      <c r="X38">
        <v>94.339342201822319</v>
      </c>
      <c r="Y38">
        <v>80.484591752747775</v>
      </c>
      <c r="Z38">
        <v>108.75683693083688</v>
      </c>
      <c r="AA38">
        <v>57.37763181854686</v>
      </c>
      <c r="AB38">
        <v>85.944193385420178</v>
      </c>
      <c r="AC38">
        <v>93.768745839277614</v>
      </c>
      <c r="AG38" s="1">
        <v>33970</v>
      </c>
      <c r="AH38">
        <f t="shared" si="0"/>
        <v>93.768745839277614</v>
      </c>
      <c r="AI38">
        <f t="shared" si="1"/>
        <v>1993</v>
      </c>
      <c r="AJ38">
        <v>1</v>
      </c>
      <c r="AL38" s="17">
        <v>1999</v>
      </c>
      <c r="AM38" s="17">
        <v>1</v>
      </c>
      <c r="AN38" s="18">
        <v>93.238445761869386</v>
      </c>
      <c r="AQ38" s="1">
        <v>36220</v>
      </c>
      <c r="AR38" s="19">
        <v>93.238445761869386</v>
      </c>
    </row>
    <row r="39" spans="1:44" x14ac:dyDescent="0.25">
      <c r="A39" s="1">
        <v>34001</v>
      </c>
      <c r="B39">
        <v>74.856983790648243</v>
      </c>
      <c r="C39">
        <v>75.520954735332779</v>
      </c>
      <c r="D39">
        <v>173.82287853264458</v>
      </c>
      <c r="E39">
        <v>100.00000000000026</v>
      </c>
      <c r="F39">
        <v>105.90382314460817</v>
      </c>
      <c r="G39">
        <v>86.660923348638491</v>
      </c>
      <c r="H39">
        <v>95.848434958583226</v>
      </c>
      <c r="I39">
        <v>80.772836151169329</v>
      </c>
      <c r="J39">
        <v>81.048574970639876</v>
      </c>
      <c r="K39">
        <v>91.457627028157631</v>
      </c>
      <c r="L39">
        <v>79.665111256027942</v>
      </c>
      <c r="M39">
        <v>65.655843494952464</v>
      </c>
      <c r="N39">
        <v>56.491791588767832</v>
      </c>
      <c r="O39">
        <v>73.165982453796687</v>
      </c>
      <c r="P39">
        <v>80.248996766036925</v>
      </c>
      <c r="Q39">
        <v>91.58447257811325</v>
      </c>
      <c r="R39">
        <v>103.30329163124696</v>
      </c>
      <c r="S39">
        <v>78.888525412575618</v>
      </c>
      <c r="T39">
        <v>85.319032802894768</v>
      </c>
      <c r="U39">
        <v>121.0616769181141</v>
      </c>
      <c r="V39">
        <v>81.549798461113241</v>
      </c>
      <c r="W39">
        <v>71.133289291648822</v>
      </c>
      <c r="X39">
        <v>91.076337505614234</v>
      </c>
      <c r="Y39">
        <v>78.623867487558172</v>
      </c>
      <c r="Z39">
        <v>110.18485263368362</v>
      </c>
      <c r="AA39">
        <v>57.5044124960312</v>
      </c>
      <c r="AB39">
        <v>83.586228462233635</v>
      </c>
      <c r="AC39">
        <v>92.63517548430876</v>
      </c>
      <c r="AG39" s="1">
        <v>34001</v>
      </c>
      <c r="AH39">
        <f t="shared" si="0"/>
        <v>92.63517548430876</v>
      </c>
      <c r="AI39">
        <f t="shared" si="1"/>
        <v>1993</v>
      </c>
      <c r="AJ39">
        <v>1</v>
      </c>
      <c r="AM39" s="17">
        <v>2</v>
      </c>
      <c r="AN39" s="18">
        <v>94.678539181455747</v>
      </c>
      <c r="AQ39" s="1">
        <v>36312</v>
      </c>
      <c r="AR39" s="19">
        <v>94.678539181455747</v>
      </c>
    </row>
    <row r="40" spans="1:44" x14ac:dyDescent="0.25">
      <c r="A40" s="1">
        <v>34029</v>
      </c>
      <c r="B40">
        <v>75.505002245922569</v>
      </c>
      <c r="C40">
        <v>79.016505299773826</v>
      </c>
      <c r="D40">
        <v>176.49409534482226</v>
      </c>
      <c r="E40">
        <v>100.00000000000024</v>
      </c>
      <c r="F40">
        <v>108.00206275141528</v>
      </c>
      <c r="G40">
        <v>88.155890270908529</v>
      </c>
      <c r="H40">
        <v>94.856112926846606</v>
      </c>
      <c r="I40">
        <v>82.855758249971132</v>
      </c>
      <c r="J40">
        <v>82.373067976285498</v>
      </c>
      <c r="K40">
        <v>93.716497910192231</v>
      </c>
      <c r="L40">
        <v>80.202011073186384</v>
      </c>
      <c r="M40">
        <v>67.482947844366436</v>
      </c>
      <c r="N40">
        <v>57.636589548471662</v>
      </c>
      <c r="O40">
        <v>73.986202218368291</v>
      </c>
      <c r="P40">
        <v>68.056491683307613</v>
      </c>
      <c r="Q40">
        <v>95.642491012576713</v>
      </c>
      <c r="R40">
        <v>105.19534885232112</v>
      </c>
      <c r="S40">
        <v>79.716372858515712</v>
      </c>
      <c r="T40">
        <v>86.139479280828368</v>
      </c>
      <c r="U40">
        <v>119.38151815227351</v>
      </c>
      <c r="V40">
        <v>81.933839908178996</v>
      </c>
      <c r="W40">
        <v>73.168699268737726</v>
      </c>
      <c r="X40">
        <v>89.42139774780712</v>
      </c>
      <c r="Y40">
        <v>79.5425972993757</v>
      </c>
      <c r="Z40">
        <v>112.46741417335723</v>
      </c>
      <c r="AA40">
        <v>57.864124594558547</v>
      </c>
      <c r="AB40">
        <v>86.00567482165539</v>
      </c>
      <c r="AC40">
        <v>94.282156989823875</v>
      </c>
      <c r="AG40" s="1">
        <v>34029</v>
      </c>
      <c r="AH40">
        <f t="shared" si="0"/>
        <v>94.282156989823875</v>
      </c>
      <c r="AI40">
        <f t="shared" si="1"/>
        <v>1993</v>
      </c>
      <c r="AJ40">
        <v>1</v>
      </c>
      <c r="AM40" s="17">
        <v>3</v>
      </c>
      <c r="AN40" s="18">
        <v>94.316571692230696</v>
      </c>
      <c r="AQ40" s="1">
        <v>36404</v>
      </c>
      <c r="AR40" s="19">
        <v>94.316571692230696</v>
      </c>
    </row>
    <row r="41" spans="1:44" x14ac:dyDescent="0.25">
      <c r="A41" s="1">
        <v>34060</v>
      </c>
      <c r="B41">
        <v>76.083151734129402</v>
      </c>
      <c r="C41">
        <v>80.63466837288253</v>
      </c>
      <c r="D41">
        <v>179.43291656419001</v>
      </c>
      <c r="E41">
        <v>100.00000000000026</v>
      </c>
      <c r="F41">
        <v>108.52859551762697</v>
      </c>
      <c r="G41">
        <v>87.600253745412189</v>
      </c>
      <c r="H41">
        <v>95.779013274664905</v>
      </c>
      <c r="I41">
        <v>85.450088362858537</v>
      </c>
      <c r="J41">
        <v>83.582381686633227</v>
      </c>
      <c r="K41">
        <v>94.493031680630324</v>
      </c>
      <c r="L41">
        <v>83.388691104585376</v>
      </c>
      <c r="M41">
        <v>69.640712451151884</v>
      </c>
      <c r="N41">
        <v>58.287904776573036</v>
      </c>
      <c r="O41">
        <v>74.61747449802813</v>
      </c>
      <c r="P41">
        <v>68.90625502525242</v>
      </c>
      <c r="Q41">
        <v>100.84876850124105</v>
      </c>
      <c r="R41">
        <v>107.26995892253801</v>
      </c>
      <c r="S41">
        <v>80.969184007031799</v>
      </c>
      <c r="T41">
        <v>86.798459420336599</v>
      </c>
      <c r="U41">
        <v>121.06029487491904</v>
      </c>
      <c r="V41">
        <v>82.898047861190435</v>
      </c>
      <c r="W41">
        <v>78.792736338081042</v>
      </c>
      <c r="X41">
        <v>93.748074656409344</v>
      </c>
      <c r="Y41">
        <v>83.641712156571202</v>
      </c>
      <c r="Z41">
        <v>115.72319977254924</v>
      </c>
      <c r="AA41">
        <v>58.866453475247582</v>
      </c>
      <c r="AB41">
        <v>88.55642401222363</v>
      </c>
      <c r="AC41">
        <v>96.663020016817683</v>
      </c>
      <c r="AG41" s="1">
        <v>34060</v>
      </c>
      <c r="AH41">
        <f t="shared" si="0"/>
        <v>96.663020016817683</v>
      </c>
      <c r="AI41">
        <f t="shared" si="1"/>
        <v>1993</v>
      </c>
      <c r="AJ41">
        <v>2</v>
      </c>
      <c r="AM41" s="17">
        <v>4</v>
      </c>
      <c r="AN41" s="18">
        <v>94.338163241524697</v>
      </c>
      <c r="AQ41" s="1">
        <v>36495</v>
      </c>
      <c r="AR41" s="19">
        <v>94.338163241524697</v>
      </c>
    </row>
    <row r="42" spans="1:44" x14ac:dyDescent="0.25">
      <c r="A42" s="1">
        <v>34090</v>
      </c>
      <c r="B42">
        <v>76.263235339245725</v>
      </c>
      <c r="C42">
        <v>79.019577329723333</v>
      </c>
      <c r="D42">
        <v>181.64159631746691</v>
      </c>
      <c r="E42">
        <v>100.00000000000024</v>
      </c>
      <c r="F42">
        <v>107.43075849084822</v>
      </c>
      <c r="G42">
        <v>87.16091345261637</v>
      </c>
      <c r="H42">
        <v>96.220209744117525</v>
      </c>
      <c r="I42">
        <v>86.542285996706994</v>
      </c>
      <c r="J42">
        <v>84.396601472698407</v>
      </c>
      <c r="K42">
        <v>94.266267238984881</v>
      </c>
      <c r="L42">
        <v>83.055554624298793</v>
      </c>
      <c r="M42">
        <v>71.550015633560008</v>
      </c>
      <c r="N42">
        <v>58.999199513782862</v>
      </c>
      <c r="O42">
        <v>74.683816155231895</v>
      </c>
      <c r="P42">
        <v>69.111912660711425</v>
      </c>
      <c r="Q42">
        <v>102.76493310329931</v>
      </c>
      <c r="R42">
        <v>108.12005828412809</v>
      </c>
      <c r="S42">
        <v>80.682285912393937</v>
      </c>
      <c r="T42">
        <v>86.755137834836802</v>
      </c>
      <c r="U42">
        <v>121.78692983092112</v>
      </c>
      <c r="V42">
        <v>83.191348031731295</v>
      </c>
      <c r="W42">
        <v>79.15146968913993</v>
      </c>
      <c r="X42">
        <v>95.033381093370608</v>
      </c>
      <c r="Y42">
        <v>84.334237616608533</v>
      </c>
      <c r="Z42">
        <v>118.68820385912937</v>
      </c>
      <c r="AA42">
        <v>59.28550218300385</v>
      </c>
      <c r="AB42">
        <v>87.935449538002445</v>
      </c>
      <c r="AC42">
        <v>96.885902142585422</v>
      </c>
      <c r="AG42" s="1">
        <v>34090</v>
      </c>
      <c r="AH42">
        <f t="shared" si="0"/>
        <v>96.885902142585422</v>
      </c>
      <c r="AI42">
        <f t="shared" si="1"/>
        <v>1993</v>
      </c>
      <c r="AJ42">
        <v>2</v>
      </c>
      <c r="AL42" s="17">
        <v>2000</v>
      </c>
      <c r="AM42" s="17">
        <v>1</v>
      </c>
      <c r="AN42" s="18">
        <v>95.422286854956624</v>
      </c>
      <c r="AQ42" s="1">
        <v>36586</v>
      </c>
      <c r="AR42" s="19">
        <v>95.422286854956624</v>
      </c>
    </row>
    <row r="43" spans="1:44" x14ac:dyDescent="0.25">
      <c r="A43" s="1">
        <v>34121</v>
      </c>
      <c r="B43">
        <v>76.273788642164888</v>
      </c>
      <c r="C43">
        <v>76.574679753932799</v>
      </c>
      <c r="D43">
        <v>182.63416809180794</v>
      </c>
      <c r="E43">
        <v>100.00000000000024</v>
      </c>
      <c r="F43">
        <v>107.40128092800583</v>
      </c>
      <c r="G43">
        <v>86.452902199471808</v>
      </c>
      <c r="H43">
        <v>96.927178978849213</v>
      </c>
      <c r="I43">
        <v>86.99587196694398</v>
      </c>
      <c r="J43">
        <v>84.329110106473664</v>
      </c>
      <c r="K43">
        <v>94.247595220743023</v>
      </c>
      <c r="L43">
        <v>81.003812123923339</v>
      </c>
      <c r="M43">
        <v>72.909270381774448</v>
      </c>
      <c r="N43">
        <v>60.393417707175495</v>
      </c>
      <c r="O43">
        <v>74.655343718429179</v>
      </c>
      <c r="P43">
        <v>69.938858195504437</v>
      </c>
      <c r="Q43">
        <v>105.40587298761432</v>
      </c>
      <c r="R43">
        <v>108.17546913467159</v>
      </c>
      <c r="S43">
        <v>81.027696924324857</v>
      </c>
      <c r="T43">
        <v>86.684427714477948</v>
      </c>
      <c r="U43">
        <v>121.48753834704921</v>
      </c>
      <c r="V43">
        <v>82.862332041195288</v>
      </c>
      <c r="W43">
        <v>77.152150543848478</v>
      </c>
      <c r="X43">
        <v>93.400641040170484</v>
      </c>
      <c r="Y43">
        <v>82.709870415715415</v>
      </c>
      <c r="Z43">
        <v>119.27771168401203</v>
      </c>
      <c r="AA43">
        <v>60.628711374873333</v>
      </c>
      <c r="AB43">
        <v>83.060749724698439</v>
      </c>
      <c r="AC43">
        <v>95.935581162233291</v>
      </c>
      <c r="AG43" s="1">
        <v>34121</v>
      </c>
      <c r="AH43">
        <f t="shared" si="0"/>
        <v>95.935581162233291</v>
      </c>
      <c r="AI43">
        <f t="shared" si="1"/>
        <v>1993</v>
      </c>
      <c r="AJ43">
        <v>2</v>
      </c>
      <c r="AM43" s="17">
        <v>2</v>
      </c>
      <c r="AN43" s="18">
        <v>95.481674693755579</v>
      </c>
      <c r="AQ43" s="1">
        <v>36678</v>
      </c>
      <c r="AR43" s="19">
        <v>95.481674693755579</v>
      </c>
    </row>
    <row r="44" spans="1:44" x14ac:dyDescent="0.25">
      <c r="A44" s="1">
        <v>34151</v>
      </c>
      <c r="B44">
        <v>76.03441251964361</v>
      </c>
      <c r="C44">
        <v>76.51298414720199</v>
      </c>
      <c r="D44">
        <v>182.5279952604952</v>
      </c>
      <c r="E44">
        <v>100.00000000000023</v>
      </c>
      <c r="F44">
        <v>107.15264492365007</v>
      </c>
      <c r="G44">
        <v>86.102802303682736</v>
      </c>
      <c r="H44">
        <v>97.121962089046235</v>
      </c>
      <c r="I44">
        <v>85.664094043500285</v>
      </c>
      <c r="J44">
        <v>84.14457164398415</v>
      </c>
      <c r="K44">
        <v>93.376164541727817</v>
      </c>
      <c r="L44">
        <v>76.688490845349591</v>
      </c>
      <c r="M44">
        <v>72.729341797704791</v>
      </c>
      <c r="N44">
        <v>61.469396240215254</v>
      </c>
      <c r="O44">
        <v>74.350319277239223</v>
      </c>
      <c r="P44">
        <v>70.563093054141945</v>
      </c>
      <c r="Q44">
        <v>104.90709588625168</v>
      </c>
      <c r="R44">
        <v>108.07042502623587</v>
      </c>
      <c r="S44">
        <v>81.024542804640035</v>
      </c>
      <c r="T44">
        <v>86.494537343436207</v>
      </c>
      <c r="U44">
        <v>121.50956705873297</v>
      </c>
      <c r="V44">
        <v>82.716975447958973</v>
      </c>
      <c r="W44">
        <v>75.789756143296302</v>
      </c>
      <c r="X44">
        <v>86.508331192622023</v>
      </c>
      <c r="Y44">
        <v>80.057849780772671</v>
      </c>
      <c r="Z44">
        <v>119.52124668914429</v>
      </c>
      <c r="AA44">
        <v>59.999885250600961</v>
      </c>
      <c r="AB44">
        <v>80.531541636027214</v>
      </c>
      <c r="AC44">
        <v>94.965852780646358</v>
      </c>
      <c r="AG44" s="1">
        <v>34151</v>
      </c>
      <c r="AH44">
        <f t="shared" si="0"/>
        <v>94.965852780646358</v>
      </c>
      <c r="AI44">
        <f t="shared" si="1"/>
        <v>1993</v>
      </c>
      <c r="AJ44">
        <v>3</v>
      </c>
      <c r="AM44" s="17">
        <v>3</v>
      </c>
      <c r="AN44" s="18">
        <v>94.714612480664741</v>
      </c>
      <c r="AQ44" s="1">
        <v>36770</v>
      </c>
      <c r="AR44" s="19">
        <v>94.714612480664741</v>
      </c>
    </row>
    <row r="45" spans="1:44" x14ac:dyDescent="0.25">
      <c r="A45" s="1">
        <v>34182</v>
      </c>
      <c r="B45">
        <v>75.263025792572478</v>
      </c>
      <c r="C45">
        <v>75.784458692942181</v>
      </c>
      <c r="D45">
        <v>180.44310350013029</v>
      </c>
      <c r="E45">
        <v>100.00000000000023</v>
      </c>
      <c r="F45">
        <v>106.89077660650716</v>
      </c>
      <c r="G45">
        <v>83.4491628154464</v>
      </c>
      <c r="H45">
        <v>97.404902445009711</v>
      </c>
      <c r="I45">
        <v>86.286595995293652</v>
      </c>
      <c r="J45">
        <v>83.411815881789849</v>
      </c>
      <c r="K45">
        <v>92.185315751019573</v>
      </c>
      <c r="L45">
        <v>72.906549140602579</v>
      </c>
      <c r="M45">
        <v>71.514710936341501</v>
      </c>
      <c r="N45">
        <v>61.10961448797979</v>
      </c>
      <c r="O45">
        <v>73.729814469099452</v>
      </c>
      <c r="P45">
        <v>70.601586017297947</v>
      </c>
      <c r="Q45">
        <v>107.97912756954216</v>
      </c>
      <c r="R45">
        <v>107.34213807156705</v>
      </c>
      <c r="S45">
        <v>80.840266654884928</v>
      </c>
      <c r="T45">
        <v>85.373278488132129</v>
      </c>
      <c r="U45">
        <v>120.84890188136168</v>
      </c>
      <c r="V45">
        <v>82.662348157479855</v>
      </c>
      <c r="W45">
        <v>74.971121478755421</v>
      </c>
      <c r="X45">
        <v>84.714920855666733</v>
      </c>
      <c r="Y45">
        <v>80.44970158122463</v>
      </c>
      <c r="Z45">
        <v>123.32435327422148</v>
      </c>
      <c r="AA45">
        <v>59.683814018677332</v>
      </c>
      <c r="AB45">
        <v>83.13624286006538</v>
      </c>
      <c r="AC45">
        <v>95.117097659180445</v>
      </c>
      <c r="AG45" s="1">
        <v>34182</v>
      </c>
      <c r="AH45">
        <f t="shared" si="0"/>
        <v>95.117097659180445</v>
      </c>
      <c r="AI45">
        <f t="shared" si="1"/>
        <v>1993</v>
      </c>
      <c r="AJ45">
        <v>3</v>
      </c>
      <c r="AM45" s="17">
        <v>4</v>
      </c>
      <c r="AN45" s="18">
        <v>94.47719453892546</v>
      </c>
      <c r="AQ45" s="1">
        <v>36861</v>
      </c>
      <c r="AR45" s="19">
        <v>94.47719453892546</v>
      </c>
    </row>
    <row r="46" spans="1:44" x14ac:dyDescent="0.25">
      <c r="A46" s="1">
        <v>34213</v>
      </c>
      <c r="B46">
        <v>75.482456258477953</v>
      </c>
      <c r="C46">
        <v>72.906506521462873</v>
      </c>
      <c r="D46">
        <v>182.02368705132284</v>
      </c>
      <c r="E46">
        <v>100.00000000000023</v>
      </c>
      <c r="F46">
        <v>108.03940686437663</v>
      </c>
      <c r="G46">
        <v>82.815704065842993</v>
      </c>
      <c r="H46">
        <v>98.510802780979603</v>
      </c>
      <c r="I46">
        <v>87.939561533353739</v>
      </c>
      <c r="J46">
        <v>83.582607459369001</v>
      </c>
      <c r="K46">
        <v>92.919283046345143</v>
      </c>
      <c r="L46">
        <v>76.247131110162613</v>
      </c>
      <c r="M46">
        <v>73.238211287634826</v>
      </c>
      <c r="N46">
        <v>61.318487588367681</v>
      </c>
      <c r="O46">
        <v>73.957534592791589</v>
      </c>
      <c r="P46">
        <v>71.50719029857423</v>
      </c>
      <c r="Q46">
        <v>106.57707062594702</v>
      </c>
      <c r="R46">
        <v>107.77381019145348</v>
      </c>
      <c r="S46">
        <v>81.519166622172207</v>
      </c>
      <c r="T46">
        <v>85.215963702624819</v>
      </c>
      <c r="U46">
        <v>120.98792670713787</v>
      </c>
      <c r="V46">
        <v>83.286561081128553</v>
      </c>
      <c r="W46">
        <v>77.039329054202767</v>
      </c>
      <c r="X46">
        <v>86.005856986016411</v>
      </c>
      <c r="Y46">
        <v>84.914894002692023</v>
      </c>
      <c r="Z46">
        <v>124.73592774602477</v>
      </c>
      <c r="AA46">
        <v>59.986319423726414</v>
      </c>
      <c r="AB46">
        <v>85.798857827435029</v>
      </c>
      <c r="AC46">
        <v>96.257023726400277</v>
      </c>
      <c r="AG46" s="1">
        <v>34213</v>
      </c>
      <c r="AH46">
        <f t="shared" si="0"/>
        <v>96.257023726400277</v>
      </c>
      <c r="AI46">
        <f t="shared" si="1"/>
        <v>1993</v>
      </c>
      <c r="AJ46">
        <v>3</v>
      </c>
      <c r="AL46" s="17">
        <v>2001</v>
      </c>
      <c r="AM46" s="17">
        <v>1</v>
      </c>
      <c r="AN46" s="18">
        <v>96.799844577995671</v>
      </c>
      <c r="AQ46" s="1">
        <v>36951</v>
      </c>
      <c r="AR46" s="19">
        <v>96.799844577995671</v>
      </c>
    </row>
    <row r="47" spans="1:44" x14ac:dyDescent="0.25">
      <c r="A47" s="1">
        <v>34243</v>
      </c>
      <c r="B47">
        <v>75.767158153048527</v>
      </c>
      <c r="C47">
        <v>74.545335299705144</v>
      </c>
      <c r="D47">
        <v>183.62423078377287</v>
      </c>
      <c r="E47">
        <v>100.00000000000021</v>
      </c>
      <c r="F47">
        <v>106.68158608781221</v>
      </c>
      <c r="G47">
        <v>82.865346437290512</v>
      </c>
      <c r="H47">
        <v>100.25121845085901</v>
      </c>
      <c r="I47">
        <v>88.538133221322823</v>
      </c>
      <c r="J47">
        <v>83.854197755493473</v>
      </c>
      <c r="K47">
        <v>93.370852194429915</v>
      </c>
      <c r="L47">
        <v>76.842801584784439</v>
      </c>
      <c r="M47">
        <v>75.854256288621187</v>
      </c>
      <c r="N47">
        <v>61.987876627994282</v>
      </c>
      <c r="O47">
        <v>74.47288294038853</v>
      </c>
      <c r="P47">
        <v>72.540634407727708</v>
      </c>
      <c r="Q47">
        <v>105.14040272241081</v>
      </c>
      <c r="R47">
        <v>108.41239244584027</v>
      </c>
      <c r="S47">
        <v>82.043802544314218</v>
      </c>
      <c r="T47">
        <v>86.190274931979943</v>
      </c>
      <c r="U47">
        <v>123.38188526052174</v>
      </c>
      <c r="V47">
        <v>83.196839493940203</v>
      </c>
      <c r="W47">
        <v>75.275142244785911</v>
      </c>
      <c r="X47">
        <v>86.462992187348803</v>
      </c>
      <c r="Y47">
        <v>84.038869916549643</v>
      </c>
      <c r="Z47">
        <v>125.30440511608963</v>
      </c>
      <c r="AA47">
        <v>61.668308841851825</v>
      </c>
      <c r="AB47">
        <v>83.373628913935477</v>
      </c>
      <c r="AC47">
        <v>95.727276009341054</v>
      </c>
      <c r="AG47" s="1">
        <v>34243</v>
      </c>
      <c r="AH47">
        <f t="shared" si="0"/>
        <v>95.727276009341054</v>
      </c>
      <c r="AI47">
        <f t="shared" si="1"/>
        <v>1993</v>
      </c>
      <c r="AJ47">
        <v>4</v>
      </c>
      <c r="AM47" s="17">
        <v>2</v>
      </c>
      <c r="AN47" s="18">
        <v>95.987338032156345</v>
      </c>
      <c r="AQ47" s="1">
        <v>37043</v>
      </c>
      <c r="AR47" s="19">
        <v>95.987338032156345</v>
      </c>
    </row>
    <row r="48" spans="1:44" x14ac:dyDescent="0.25">
      <c r="A48" s="1">
        <v>34274</v>
      </c>
      <c r="B48">
        <v>76.385415476570245</v>
      </c>
      <c r="C48">
        <v>76.350381154451455</v>
      </c>
      <c r="D48">
        <v>185.14562556711834</v>
      </c>
      <c r="E48">
        <v>100.0000000000002</v>
      </c>
      <c r="F48">
        <v>107.03234656593395</v>
      </c>
      <c r="G48">
        <v>84.378799492521708</v>
      </c>
      <c r="H48">
        <v>101.08202492752029</v>
      </c>
      <c r="I48">
        <v>90.021734915570192</v>
      </c>
      <c r="J48">
        <v>85.085239406378591</v>
      </c>
      <c r="K48">
        <v>94.250752361962924</v>
      </c>
      <c r="L48">
        <v>75.956987199934645</v>
      </c>
      <c r="M48">
        <v>76.483886368425658</v>
      </c>
      <c r="N48">
        <v>62.569800529581919</v>
      </c>
      <c r="O48">
        <v>75.060945793249289</v>
      </c>
      <c r="P48">
        <v>73.899895786435565</v>
      </c>
      <c r="Q48">
        <v>104.51059733172572</v>
      </c>
      <c r="R48">
        <v>109.52757465797242</v>
      </c>
      <c r="S48">
        <v>81.917974763917215</v>
      </c>
      <c r="T48">
        <v>86.811280036133709</v>
      </c>
      <c r="U48">
        <v>125.86494660052162</v>
      </c>
      <c r="V48">
        <v>83.96300221274187</v>
      </c>
      <c r="W48">
        <v>75.32737323837901</v>
      </c>
      <c r="X48">
        <v>84.648415442913375</v>
      </c>
      <c r="Y48">
        <v>81.235437870836961</v>
      </c>
      <c r="Z48">
        <v>127.03312950788673</v>
      </c>
      <c r="AA48">
        <v>62.100614366295623</v>
      </c>
      <c r="AB48">
        <v>82.397717075173858</v>
      </c>
      <c r="AC48">
        <v>95.922853684394696</v>
      </c>
      <c r="AG48" s="1">
        <v>34274</v>
      </c>
      <c r="AH48">
        <f t="shared" si="0"/>
        <v>95.922853684394696</v>
      </c>
      <c r="AI48">
        <f t="shared" si="1"/>
        <v>1993</v>
      </c>
      <c r="AJ48">
        <v>4</v>
      </c>
      <c r="AM48" s="17">
        <v>3</v>
      </c>
      <c r="AN48" s="18">
        <v>95.995026927580525</v>
      </c>
      <c r="AQ48" s="1">
        <v>37135</v>
      </c>
      <c r="AR48" s="19">
        <v>95.995026927580525</v>
      </c>
    </row>
    <row r="49" spans="1:44" x14ac:dyDescent="0.25">
      <c r="A49" s="1">
        <v>34304</v>
      </c>
      <c r="B49">
        <v>76.744621532462247</v>
      </c>
      <c r="C49">
        <v>76.709422459774359</v>
      </c>
      <c r="D49">
        <v>186.0291605559309</v>
      </c>
      <c r="E49">
        <v>100.00000000000021</v>
      </c>
      <c r="F49">
        <v>108.39519004308235</v>
      </c>
      <c r="G49">
        <v>83.821628740109091</v>
      </c>
      <c r="H49">
        <v>98.596283332682106</v>
      </c>
      <c r="I49">
        <v>93.987988345006812</v>
      </c>
      <c r="J49">
        <v>85.177809533401657</v>
      </c>
      <c r="K49">
        <v>94.963310640221948</v>
      </c>
      <c r="L49">
        <v>76.835677548647809</v>
      </c>
      <c r="M49">
        <v>75.880520626514624</v>
      </c>
      <c r="N49">
        <v>63.34112379391992</v>
      </c>
      <c r="O49">
        <v>75.413923467347132</v>
      </c>
      <c r="P49">
        <v>73.966220750786604</v>
      </c>
      <c r="Q49">
        <v>103.28930834928958</v>
      </c>
      <c r="R49">
        <v>110.13441660500266</v>
      </c>
      <c r="S49">
        <v>84.201077731403544</v>
      </c>
      <c r="T49">
        <v>87.302030312939792</v>
      </c>
      <c r="U49">
        <v>126.55521159528774</v>
      </c>
      <c r="V49">
        <v>86.884352244036364</v>
      </c>
      <c r="W49">
        <v>76.335163697034162</v>
      </c>
      <c r="X49">
        <v>83.595345407755431</v>
      </c>
      <c r="Y49">
        <v>83.583620297920163</v>
      </c>
      <c r="Z49">
        <v>129.83862934950261</v>
      </c>
      <c r="AA49">
        <v>63.152348389671509</v>
      </c>
      <c r="AB49">
        <v>82.138862282083082</v>
      </c>
      <c r="AC49">
        <v>96.359236272177654</v>
      </c>
      <c r="AG49" s="1">
        <v>34304</v>
      </c>
      <c r="AH49">
        <f t="shared" si="0"/>
        <v>96.359236272177654</v>
      </c>
      <c r="AI49">
        <f t="shared" si="1"/>
        <v>1993</v>
      </c>
      <c r="AJ49">
        <v>4</v>
      </c>
      <c r="AM49" s="17">
        <v>4</v>
      </c>
      <c r="AN49" s="18">
        <v>98.346030980009076</v>
      </c>
      <c r="AQ49" s="1">
        <v>37226</v>
      </c>
      <c r="AR49" s="19">
        <v>98.346030980009076</v>
      </c>
    </row>
    <row r="50" spans="1:44" x14ac:dyDescent="0.25">
      <c r="A50" s="1">
        <v>34335</v>
      </c>
      <c r="B50">
        <v>77.245382444206953</v>
      </c>
      <c r="C50">
        <v>79.43120565990148</v>
      </c>
      <c r="D50">
        <v>186.1238199421945</v>
      </c>
      <c r="E50">
        <v>100.00000000000021</v>
      </c>
      <c r="F50">
        <v>109.48116361723389</v>
      </c>
      <c r="G50">
        <v>84.662239409481543</v>
      </c>
      <c r="H50">
        <v>98.52208123097401</v>
      </c>
      <c r="I50">
        <v>64.741811739989402</v>
      </c>
      <c r="J50">
        <v>87.061488674933372</v>
      </c>
      <c r="K50">
        <v>96.051172519363703</v>
      </c>
      <c r="L50">
        <v>76.188195994558697</v>
      </c>
      <c r="M50">
        <v>74.710276249498548</v>
      </c>
      <c r="N50">
        <v>64.662831269084037</v>
      </c>
      <c r="O50">
        <v>75.613502695013707</v>
      </c>
      <c r="P50">
        <v>73.679925162495678</v>
      </c>
      <c r="Q50">
        <v>101.70292718005658</v>
      </c>
      <c r="R50">
        <v>104.77113988384559</v>
      </c>
      <c r="S50">
        <v>84.851299193760724</v>
      </c>
      <c r="T50">
        <v>87.293582259276761</v>
      </c>
      <c r="U50">
        <v>128.87351107783266</v>
      </c>
      <c r="V50">
        <v>87.655577205545185</v>
      </c>
      <c r="W50">
        <v>76.195503396042426</v>
      </c>
      <c r="X50">
        <v>86.3455913181554</v>
      </c>
      <c r="Y50">
        <v>83.318519939859243</v>
      </c>
      <c r="Z50">
        <v>131.45911684408284</v>
      </c>
      <c r="AA50">
        <v>64.19615388587745</v>
      </c>
      <c r="AB50">
        <v>81.678588631352227</v>
      </c>
      <c r="AC50">
        <v>96.475993749991105</v>
      </c>
      <c r="AG50" s="1">
        <v>34335</v>
      </c>
      <c r="AH50">
        <f t="shared" si="0"/>
        <v>96.475993749991105</v>
      </c>
      <c r="AI50">
        <f t="shared" si="1"/>
        <v>1994</v>
      </c>
      <c r="AJ50">
        <v>1</v>
      </c>
      <c r="AL50" s="17">
        <v>2002</v>
      </c>
      <c r="AM50" s="17">
        <v>1</v>
      </c>
      <c r="AN50" s="18">
        <v>93.89252566174865</v>
      </c>
      <c r="AQ50" s="1">
        <v>37316</v>
      </c>
      <c r="AR50" s="19">
        <v>93.89252566174865</v>
      </c>
    </row>
    <row r="51" spans="1:44" x14ac:dyDescent="0.25">
      <c r="A51" s="1">
        <v>34366</v>
      </c>
      <c r="B51">
        <v>77.015375538883504</v>
      </c>
      <c r="C51">
        <v>81.910976720805166</v>
      </c>
      <c r="D51">
        <v>186.43918986998031</v>
      </c>
      <c r="E51">
        <v>100.00000000000023</v>
      </c>
      <c r="F51">
        <v>109.15912033124762</v>
      </c>
      <c r="G51">
        <v>82.611972074339846</v>
      </c>
      <c r="H51">
        <v>99.406172596277997</v>
      </c>
      <c r="I51">
        <v>66.852622544369297</v>
      </c>
      <c r="J51">
        <v>89.597266512040079</v>
      </c>
      <c r="K51">
        <v>97.937531968139837</v>
      </c>
      <c r="L51">
        <v>76.563491738576587</v>
      </c>
      <c r="M51">
        <v>78.367153037392995</v>
      </c>
      <c r="N51">
        <v>64.676961939951326</v>
      </c>
      <c r="O51">
        <v>76.003363782406439</v>
      </c>
      <c r="P51">
        <v>74.368670493760419</v>
      </c>
      <c r="Q51">
        <v>106.96221053150803</v>
      </c>
      <c r="R51">
        <v>104.03004381436081</v>
      </c>
      <c r="S51">
        <v>85.32548679493334</v>
      </c>
      <c r="T51">
        <v>87.36195648781694</v>
      </c>
      <c r="U51">
        <v>130.94838168447004</v>
      </c>
      <c r="V51">
        <v>89.406648890278873</v>
      </c>
      <c r="W51">
        <v>75.96997654143118</v>
      </c>
      <c r="X51">
        <v>88.416021800109306</v>
      </c>
      <c r="Y51">
        <v>84.469599617935145</v>
      </c>
      <c r="Z51">
        <v>132.00172893040164</v>
      </c>
      <c r="AA51">
        <v>63.903550299609563</v>
      </c>
      <c r="AB51">
        <v>83.588142028189921</v>
      </c>
      <c r="AC51">
        <v>97.697913981506019</v>
      </c>
      <c r="AG51" s="1">
        <v>34366</v>
      </c>
      <c r="AH51">
        <f t="shared" si="0"/>
        <v>97.697913981506019</v>
      </c>
      <c r="AI51">
        <f t="shared" si="1"/>
        <v>1994</v>
      </c>
      <c r="AJ51">
        <v>1</v>
      </c>
      <c r="AM51" s="17">
        <v>2</v>
      </c>
      <c r="AN51" s="18">
        <v>92.297436918888295</v>
      </c>
      <c r="AQ51" s="1">
        <v>37408</v>
      </c>
      <c r="AR51" s="19">
        <v>92.297436918888295</v>
      </c>
    </row>
    <row r="52" spans="1:44" x14ac:dyDescent="0.25">
      <c r="A52" s="1">
        <v>34394</v>
      </c>
      <c r="B52">
        <v>78.017866592924548</v>
      </c>
      <c r="C52">
        <v>82.233480309228483</v>
      </c>
      <c r="D52">
        <v>188.50082320564178</v>
      </c>
      <c r="E52">
        <v>100.00000000000023</v>
      </c>
      <c r="F52">
        <v>112.8771645642706</v>
      </c>
      <c r="G52">
        <v>81.966419603515561</v>
      </c>
      <c r="H52">
        <v>101.13113533956403</v>
      </c>
      <c r="I52">
        <v>67.841117109493027</v>
      </c>
      <c r="J52">
        <v>104.92215842825202</v>
      </c>
      <c r="K52">
        <v>99.466606031959458</v>
      </c>
      <c r="L52">
        <v>79.078227825767414</v>
      </c>
      <c r="M52">
        <v>79.260191871165958</v>
      </c>
      <c r="N52">
        <v>65.984118579116057</v>
      </c>
      <c r="O52">
        <v>77.036907981718116</v>
      </c>
      <c r="P52">
        <v>75.684615016190179</v>
      </c>
      <c r="Q52">
        <v>109.58319182646522</v>
      </c>
      <c r="R52">
        <v>106.56270640506372</v>
      </c>
      <c r="S52">
        <v>82.081680859816387</v>
      </c>
      <c r="T52">
        <v>88.332671488480614</v>
      </c>
      <c r="U52">
        <v>133.25707833912472</v>
      </c>
      <c r="V52">
        <v>92.834154330632842</v>
      </c>
      <c r="W52">
        <v>77.563978372175967</v>
      </c>
      <c r="X52">
        <v>90.468972310167445</v>
      </c>
      <c r="Y52">
        <v>87.040754731415603</v>
      </c>
      <c r="Z52">
        <v>133.21114914140134</v>
      </c>
      <c r="AA52">
        <v>64.487623977905415</v>
      </c>
      <c r="AB52">
        <v>86.720436175445997</v>
      </c>
      <c r="AC52">
        <v>100.37068845569733</v>
      </c>
      <c r="AG52" s="1">
        <v>34394</v>
      </c>
      <c r="AH52">
        <f t="shared" si="0"/>
        <v>100.37068845569733</v>
      </c>
      <c r="AI52">
        <f t="shared" si="1"/>
        <v>1994</v>
      </c>
      <c r="AJ52">
        <v>1</v>
      </c>
      <c r="AM52" s="17">
        <v>3</v>
      </c>
      <c r="AN52" s="18">
        <v>89.047828611934889</v>
      </c>
      <c r="AQ52" s="1">
        <v>37500</v>
      </c>
      <c r="AR52" s="19">
        <v>89.047828611934889</v>
      </c>
    </row>
    <row r="53" spans="1:44" x14ac:dyDescent="0.25">
      <c r="A53" s="1">
        <v>34425</v>
      </c>
      <c r="B53">
        <v>78.191817690065264</v>
      </c>
      <c r="C53">
        <v>83.301984519273276</v>
      </c>
      <c r="D53">
        <v>189.22175509047881</v>
      </c>
      <c r="E53">
        <v>100.00000000000023</v>
      </c>
      <c r="F53">
        <v>111.63679468054733</v>
      </c>
      <c r="G53">
        <v>81.055481940519513</v>
      </c>
      <c r="H53">
        <v>103.19202000054266</v>
      </c>
      <c r="I53">
        <v>69.013601398593011</v>
      </c>
      <c r="J53">
        <v>105.9499762795959</v>
      </c>
      <c r="K53">
        <v>99.650184139680391</v>
      </c>
      <c r="L53">
        <v>79.049312156946939</v>
      </c>
      <c r="M53">
        <v>80.184724538648169</v>
      </c>
      <c r="N53">
        <v>66.657361128276349</v>
      </c>
      <c r="O53">
        <v>77.240858680374316</v>
      </c>
      <c r="P53">
        <v>76.35469012082639</v>
      </c>
      <c r="Q53">
        <v>111.65310079405383</v>
      </c>
      <c r="R53">
        <v>107.93103498919245</v>
      </c>
      <c r="S53">
        <v>80.878274215608812</v>
      </c>
      <c r="T53">
        <v>88.780746133536184</v>
      </c>
      <c r="U53">
        <v>134.69107067698707</v>
      </c>
      <c r="V53">
        <v>93.963105318098471</v>
      </c>
      <c r="W53">
        <v>77.978786092122576</v>
      </c>
      <c r="X53">
        <v>91.229300808173107</v>
      </c>
      <c r="Y53">
        <v>86.711357598352492</v>
      </c>
      <c r="Z53">
        <v>135.19930021876374</v>
      </c>
      <c r="AA53">
        <v>64.787813347110529</v>
      </c>
      <c r="AB53">
        <v>87.341348465025121</v>
      </c>
      <c r="AC53">
        <v>100.90687175754387</v>
      </c>
      <c r="AG53" s="1">
        <v>34425</v>
      </c>
      <c r="AH53">
        <f t="shared" si="0"/>
        <v>100.90687175754387</v>
      </c>
      <c r="AI53">
        <f t="shared" si="1"/>
        <v>1994</v>
      </c>
      <c r="AJ53">
        <v>2</v>
      </c>
      <c r="AM53" s="17">
        <v>4</v>
      </c>
      <c r="AN53" s="18">
        <v>89.100638297664275</v>
      </c>
      <c r="AQ53" s="1">
        <v>37591</v>
      </c>
      <c r="AR53" s="19">
        <v>89.100638297664275</v>
      </c>
    </row>
    <row r="54" spans="1:44" x14ac:dyDescent="0.25">
      <c r="A54" s="1">
        <v>34455</v>
      </c>
      <c r="B54">
        <v>78.255430957156491</v>
      </c>
      <c r="C54">
        <v>84.169969302483224</v>
      </c>
      <c r="D54">
        <v>189.96737699914621</v>
      </c>
      <c r="E54">
        <v>100.00000000000023</v>
      </c>
      <c r="F54">
        <v>112.51123205304091</v>
      </c>
      <c r="G54">
        <v>80.960251382285193</v>
      </c>
      <c r="H54">
        <v>104.59385217968767</v>
      </c>
      <c r="I54">
        <v>70.126698757749253</v>
      </c>
      <c r="J54">
        <v>106.3969639015765</v>
      </c>
      <c r="K54">
        <v>99.96109886545932</v>
      </c>
      <c r="L54">
        <v>81.551015184767707</v>
      </c>
      <c r="M54">
        <v>80.962945506533714</v>
      </c>
      <c r="N54">
        <v>66.643106720644624</v>
      </c>
      <c r="O54">
        <v>77.283354437805912</v>
      </c>
      <c r="P54">
        <v>77.197687570491908</v>
      </c>
      <c r="Q54">
        <v>111.52964547431689</v>
      </c>
      <c r="R54">
        <v>110.77188107312124</v>
      </c>
      <c r="S54">
        <v>82.279426050676122</v>
      </c>
      <c r="T54">
        <v>88.936541303503446</v>
      </c>
      <c r="U54">
        <v>135.14036351752438</v>
      </c>
      <c r="V54">
        <v>94.188987924297265</v>
      </c>
      <c r="W54">
        <v>79.227596440962756</v>
      </c>
      <c r="X54">
        <v>93.326986075496137</v>
      </c>
      <c r="Y54">
        <v>87.680542563695568</v>
      </c>
      <c r="Z54">
        <v>136.55698645707866</v>
      </c>
      <c r="AA54">
        <v>58.079873628593489</v>
      </c>
      <c r="AB54">
        <v>88.822685215682753</v>
      </c>
      <c r="AC54">
        <v>101.47847243652103</v>
      </c>
      <c r="AG54" s="1">
        <v>34455</v>
      </c>
      <c r="AH54">
        <f t="shared" si="0"/>
        <v>101.47847243652103</v>
      </c>
      <c r="AI54">
        <f t="shared" si="1"/>
        <v>1994</v>
      </c>
      <c r="AJ54">
        <v>2</v>
      </c>
      <c r="AL54" s="17">
        <v>2003</v>
      </c>
      <c r="AM54" s="17">
        <v>1</v>
      </c>
      <c r="AN54" s="18">
        <v>94.098289435740483</v>
      </c>
      <c r="AQ54" s="1">
        <v>37681</v>
      </c>
      <c r="AR54" s="19">
        <v>94.098289435740483</v>
      </c>
    </row>
    <row r="55" spans="1:44" x14ac:dyDescent="0.25">
      <c r="A55" s="1">
        <v>34486</v>
      </c>
      <c r="B55">
        <v>78.55894062696116</v>
      </c>
      <c r="C55">
        <v>85.497310420790399</v>
      </c>
      <c r="D55">
        <v>191.30081814618092</v>
      </c>
      <c r="E55">
        <v>100.00000000000023</v>
      </c>
      <c r="F55">
        <v>136.70022462251913</v>
      </c>
      <c r="G55">
        <v>81.206095491819354</v>
      </c>
      <c r="H55">
        <v>106.46814194254769</v>
      </c>
      <c r="I55">
        <v>71.845615252152569</v>
      </c>
      <c r="J55">
        <v>109.03843536607611</v>
      </c>
      <c r="K55">
        <v>100.94604325954526</v>
      </c>
      <c r="L55">
        <v>83.168677652112009</v>
      </c>
      <c r="M55">
        <v>82.039059299660337</v>
      </c>
      <c r="N55">
        <v>67.423018372414205</v>
      </c>
      <c r="O55">
        <v>77.773007900816594</v>
      </c>
      <c r="P55">
        <v>78.846453404241473</v>
      </c>
      <c r="Q55">
        <v>112.50731154237158</v>
      </c>
      <c r="R55">
        <v>112.19724529627295</v>
      </c>
      <c r="S55">
        <v>81.731964980708241</v>
      </c>
      <c r="T55">
        <v>89.197662311974725</v>
      </c>
      <c r="U55">
        <v>136.04737725026911</v>
      </c>
      <c r="V55">
        <v>95.54530017696483</v>
      </c>
      <c r="W55">
        <v>80.604712283629482</v>
      </c>
      <c r="X55">
        <v>92.467536497133466</v>
      </c>
      <c r="Y55">
        <v>90.538542786204488</v>
      </c>
      <c r="Z55">
        <v>137.90735214675672</v>
      </c>
      <c r="AA55">
        <v>56.505692372063578</v>
      </c>
      <c r="AB55">
        <v>91.736898331657912</v>
      </c>
      <c r="AC55">
        <v>104.70632615407465</v>
      </c>
      <c r="AG55" s="1">
        <v>34486</v>
      </c>
      <c r="AH55">
        <f t="shared" si="0"/>
        <v>104.70632615407465</v>
      </c>
      <c r="AI55">
        <f t="shared" si="1"/>
        <v>1994</v>
      </c>
      <c r="AJ55">
        <v>2</v>
      </c>
      <c r="AM55" s="17">
        <v>2</v>
      </c>
      <c r="AN55" s="18">
        <v>100.73972532960845</v>
      </c>
      <c r="AQ55" s="1">
        <v>37773</v>
      </c>
      <c r="AR55" s="19">
        <v>100.73972532960845</v>
      </c>
    </row>
    <row r="56" spans="1:44" x14ac:dyDescent="0.25">
      <c r="A56" s="1">
        <v>34516</v>
      </c>
      <c r="B56">
        <v>77.968556094489756</v>
      </c>
      <c r="C56">
        <v>85.435206373554095</v>
      </c>
      <c r="D56">
        <v>191.23778283506377</v>
      </c>
      <c r="E56">
        <v>100.00000000000021</v>
      </c>
      <c r="F56">
        <v>129.48451019727051</v>
      </c>
      <c r="G56">
        <v>80.838998190590885</v>
      </c>
      <c r="H56">
        <v>106.1495979031115</v>
      </c>
      <c r="I56">
        <v>71.608637358341468</v>
      </c>
      <c r="J56">
        <v>110.56851715376952</v>
      </c>
      <c r="K56">
        <v>101.04079126588451</v>
      </c>
      <c r="L56">
        <v>85.135900558353654</v>
      </c>
      <c r="M56">
        <v>81.068841096634074</v>
      </c>
      <c r="N56">
        <v>67.367504873615516</v>
      </c>
      <c r="O56">
        <v>77.252103472674108</v>
      </c>
      <c r="P56">
        <v>79.235110765563363</v>
      </c>
      <c r="Q56">
        <v>115.77501880608476</v>
      </c>
      <c r="R56">
        <v>111.66615496877813</v>
      </c>
      <c r="S56">
        <v>80.363519336850857</v>
      </c>
      <c r="T56">
        <v>88.444470166773044</v>
      </c>
      <c r="U56">
        <v>136.8450318001216</v>
      </c>
      <c r="V56">
        <v>95.057962376573883</v>
      </c>
      <c r="W56">
        <v>80.442016165350296</v>
      </c>
      <c r="X56">
        <v>92.128905873117034</v>
      </c>
      <c r="Y56">
        <v>93.00188536528492</v>
      </c>
      <c r="Z56">
        <v>138.06960956389693</v>
      </c>
      <c r="AA56">
        <v>50.850421987978876</v>
      </c>
      <c r="AB56">
        <v>91.044345405239682</v>
      </c>
      <c r="AC56">
        <v>103.98962829844504</v>
      </c>
      <c r="AG56" s="1">
        <v>34516</v>
      </c>
      <c r="AH56">
        <f t="shared" si="0"/>
        <v>103.98962829844504</v>
      </c>
      <c r="AI56">
        <f t="shared" si="1"/>
        <v>1994</v>
      </c>
      <c r="AJ56">
        <v>3</v>
      </c>
      <c r="AM56" s="17">
        <v>3</v>
      </c>
      <c r="AN56" s="18">
        <v>101.21129047771713</v>
      </c>
      <c r="AQ56" s="1">
        <v>37865</v>
      </c>
      <c r="AR56" s="19">
        <v>101.21129047771713</v>
      </c>
    </row>
    <row r="57" spans="1:44" x14ac:dyDescent="0.25">
      <c r="A57" s="1">
        <v>34547</v>
      </c>
      <c r="B57">
        <v>77.841349160497799</v>
      </c>
      <c r="C57">
        <v>85.296725053451638</v>
      </c>
      <c r="D57">
        <v>189.78189469543156</v>
      </c>
      <c r="E57">
        <v>100.00000000000021</v>
      </c>
      <c r="F57">
        <v>135.641348790455</v>
      </c>
      <c r="G57">
        <v>80.445403426751454</v>
      </c>
      <c r="H57">
        <v>106.62402562469353</v>
      </c>
      <c r="I57">
        <v>73.951494029458388</v>
      </c>
      <c r="J57">
        <v>111.22216247293277</v>
      </c>
      <c r="K57">
        <v>101.10154707973788</v>
      </c>
      <c r="L57">
        <v>84.533184748927582</v>
      </c>
      <c r="M57">
        <v>79.938000777706037</v>
      </c>
      <c r="N57">
        <v>67.674655137834847</v>
      </c>
      <c r="O57">
        <v>76.861634419944409</v>
      </c>
      <c r="P57">
        <v>79.354312320029408</v>
      </c>
      <c r="Q57">
        <v>113.62414515776365</v>
      </c>
      <c r="R57">
        <v>112.12449351849993</v>
      </c>
      <c r="S57">
        <v>80.451602042799465</v>
      </c>
      <c r="T57">
        <v>87.807665410405818</v>
      </c>
      <c r="U57">
        <v>137.62391256645105</v>
      </c>
      <c r="V57">
        <v>94.34805479522494</v>
      </c>
      <c r="W57">
        <v>80.063120278598674</v>
      </c>
      <c r="X57">
        <v>91.645162237365085</v>
      </c>
      <c r="Y57">
        <v>93.076527964921951</v>
      </c>
      <c r="Z57">
        <v>137.43002019444967</v>
      </c>
      <c r="AA57">
        <v>56.018067474836954</v>
      </c>
      <c r="AB57">
        <v>91.138972334683658</v>
      </c>
      <c r="AC57">
        <v>104.09398080132804</v>
      </c>
      <c r="AG57" s="1">
        <v>34547</v>
      </c>
      <c r="AH57">
        <f t="shared" si="0"/>
        <v>104.09398080132804</v>
      </c>
      <c r="AI57">
        <f t="shared" si="1"/>
        <v>1994</v>
      </c>
      <c r="AJ57">
        <v>3</v>
      </c>
      <c r="AM57" s="17">
        <v>4</v>
      </c>
      <c r="AN57" s="18">
        <v>103.41300150010409</v>
      </c>
      <c r="AQ57" s="1">
        <v>37956</v>
      </c>
      <c r="AR57" s="19">
        <v>103.41300150010409</v>
      </c>
    </row>
    <row r="58" spans="1:44" x14ac:dyDescent="0.25">
      <c r="A58" s="1">
        <v>34578</v>
      </c>
      <c r="B58">
        <v>77.69577388524543</v>
      </c>
      <c r="C58">
        <v>85.091179416847893</v>
      </c>
      <c r="D58">
        <v>190.3309546519304</v>
      </c>
      <c r="E58">
        <v>100.0000000000002</v>
      </c>
      <c r="F58">
        <v>142.59603390282035</v>
      </c>
      <c r="G58">
        <v>81.618963442229685</v>
      </c>
      <c r="H58">
        <v>107.9229352540933</v>
      </c>
      <c r="I58">
        <v>76.485797918712208</v>
      </c>
      <c r="J58">
        <v>109.96117966523467</v>
      </c>
      <c r="K58">
        <v>100.7607298730973</v>
      </c>
      <c r="L58">
        <v>85.219376275312257</v>
      </c>
      <c r="M58">
        <v>80.423237296470376</v>
      </c>
      <c r="N58">
        <v>67.052968485578276</v>
      </c>
      <c r="O58">
        <v>76.780928006356049</v>
      </c>
      <c r="P58">
        <v>80.173429404526061</v>
      </c>
      <c r="Q58">
        <v>114.73284394021954</v>
      </c>
      <c r="R58">
        <v>112.70622629144721</v>
      </c>
      <c r="S58">
        <v>80.301549818160993</v>
      </c>
      <c r="T58">
        <v>87.480618121959878</v>
      </c>
      <c r="U58">
        <v>137.30991052599811</v>
      </c>
      <c r="V58">
        <v>93.228858445273801</v>
      </c>
      <c r="W58">
        <v>80.939716979966448</v>
      </c>
      <c r="X58">
        <v>94.58487516872475</v>
      </c>
      <c r="Y58">
        <v>94.61576807226119</v>
      </c>
      <c r="Z58">
        <v>132.15913621543157</v>
      </c>
      <c r="AA58">
        <v>58.10390036898459</v>
      </c>
      <c r="AB58">
        <v>92.931290214048929</v>
      </c>
      <c r="AC58">
        <v>105.05488819699039</v>
      </c>
      <c r="AG58" s="1">
        <v>34578</v>
      </c>
      <c r="AH58">
        <f t="shared" si="0"/>
        <v>105.05488819699039</v>
      </c>
      <c r="AI58">
        <f t="shared" si="1"/>
        <v>1994</v>
      </c>
      <c r="AJ58">
        <v>3</v>
      </c>
      <c r="AL58" s="17">
        <v>2004</v>
      </c>
      <c r="AM58" s="17">
        <v>1</v>
      </c>
      <c r="AN58" s="18">
        <v>105.22522126749548</v>
      </c>
      <c r="AQ58" s="1">
        <v>38047</v>
      </c>
      <c r="AR58" s="19">
        <v>105.22522126749548</v>
      </c>
    </row>
    <row r="59" spans="1:44" x14ac:dyDescent="0.25">
      <c r="A59" s="1">
        <v>34608</v>
      </c>
      <c r="B59">
        <v>77.027512373066401</v>
      </c>
      <c r="C59">
        <v>84.459371214397109</v>
      </c>
      <c r="D59">
        <v>189.17979252070575</v>
      </c>
      <c r="E59">
        <v>100.00000000000021</v>
      </c>
      <c r="F59">
        <v>148.19438091794612</v>
      </c>
      <c r="G59">
        <v>80.940219597288234</v>
      </c>
      <c r="H59">
        <v>108.22012378982055</v>
      </c>
      <c r="I59">
        <v>76.393426203330819</v>
      </c>
      <c r="J59">
        <v>108.88784236440787</v>
      </c>
      <c r="K59">
        <v>99.738347698885789</v>
      </c>
      <c r="L59">
        <v>86.886945134504828</v>
      </c>
      <c r="M59">
        <v>80.001990003093766</v>
      </c>
      <c r="N59">
        <v>67.08992759004947</v>
      </c>
      <c r="O59">
        <v>76.100840717415281</v>
      </c>
      <c r="P59">
        <v>79.685819169242805</v>
      </c>
      <c r="Q59">
        <v>114.64817240699116</v>
      </c>
      <c r="R59">
        <v>111.781680023532</v>
      </c>
      <c r="S59">
        <v>79.58030040690511</v>
      </c>
      <c r="T59">
        <v>86.728968038250073</v>
      </c>
      <c r="U59">
        <v>136.93953940363153</v>
      </c>
      <c r="V59">
        <v>93.43723951039685</v>
      </c>
      <c r="W59">
        <v>82.143739502392279</v>
      </c>
      <c r="X59">
        <v>97.312870588086625</v>
      </c>
      <c r="Y59">
        <v>95.717982626776575</v>
      </c>
      <c r="Z59">
        <v>135.59645815715319</v>
      </c>
      <c r="AA59">
        <v>60.460647898437266</v>
      </c>
      <c r="AB59">
        <v>94.354571479440708</v>
      </c>
      <c r="AC59">
        <v>105.50800558384607</v>
      </c>
      <c r="AG59" s="1">
        <v>34608</v>
      </c>
      <c r="AH59">
        <f t="shared" si="0"/>
        <v>105.50800558384607</v>
      </c>
      <c r="AI59">
        <f t="shared" si="1"/>
        <v>1994</v>
      </c>
      <c r="AJ59">
        <v>4</v>
      </c>
      <c r="AM59" s="17">
        <v>2</v>
      </c>
      <c r="AN59" s="18">
        <v>104.87077435634392</v>
      </c>
      <c r="AQ59" s="1">
        <v>38139</v>
      </c>
      <c r="AR59" s="19">
        <v>104.87077435634392</v>
      </c>
    </row>
    <row r="60" spans="1:44" x14ac:dyDescent="0.25">
      <c r="A60" s="1">
        <v>34639</v>
      </c>
      <c r="B60">
        <v>76.068941981746619</v>
      </c>
      <c r="C60">
        <v>85.093698703126535</v>
      </c>
      <c r="D60">
        <v>187.0183454902573</v>
      </c>
      <c r="E60">
        <v>100.00000000000021</v>
      </c>
      <c r="F60">
        <v>151.03658176586194</v>
      </c>
      <c r="G60">
        <v>79.410152462180392</v>
      </c>
      <c r="H60">
        <v>107.09633957799193</v>
      </c>
      <c r="I60">
        <v>76.182922621982542</v>
      </c>
      <c r="J60">
        <v>109.87696354512937</v>
      </c>
      <c r="K60">
        <v>98.86104173944733</v>
      </c>
      <c r="L60">
        <v>85.008009327413404</v>
      </c>
      <c r="M60">
        <v>79.843519691117123</v>
      </c>
      <c r="N60">
        <v>66.117750313755863</v>
      </c>
      <c r="O60">
        <v>75.184612599985982</v>
      </c>
      <c r="P60">
        <v>79.113793879481591</v>
      </c>
      <c r="Q60">
        <v>113.31889431425041</v>
      </c>
      <c r="R60">
        <v>110.72846685829344</v>
      </c>
      <c r="S60">
        <v>78.322152901978683</v>
      </c>
      <c r="T60">
        <v>85.890793606067334</v>
      </c>
      <c r="U60">
        <v>137.13882073558705</v>
      </c>
      <c r="V60">
        <v>95.444431205335192</v>
      </c>
      <c r="W60">
        <v>80.309049017215244</v>
      </c>
      <c r="X60">
        <v>94.841178941015713</v>
      </c>
      <c r="Y60">
        <v>92.20387048386398</v>
      </c>
      <c r="Z60">
        <v>139.51588735078161</v>
      </c>
      <c r="AA60">
        <v>62.056684456644746</v>
      </c>
      <c r="AB60">
        <v>89.702476565042943</v>
      </c>
      <c r="AC60">
        <v>104.37819717909873</v>
      </c>
      <c r="AG60" s="1">
        <v>34639</v>
      </c>
      <c r="AH60">
        <f t="shared" si="0"/>
        <v>104.37819717909873</v>
      </c>
      <c r="AI60">
        <f t="shared" si="1"/>
        <v>1994</v>
      </c>
      <c r="AJ60">
        <v>4</v>
      </c>
      <c r="AM60" s="17">
        <v>3</v>
      </c>
      <c r="AN60" s="18">
        <v>105.8363776915411</v>
      </c>
      <c r="AQ60" s="1">
        <v>38231</v>
      </c>
      <c r="AR60" s="19">
        <v>105.8363776915411</v>
      </c>
    </row>
    <row r="61" spans="1:44" x14ac:dyDescent="0.25">
      <c r="A61" s="1">
        <v>34669</v>
      </c>
      <c r="B61">
        <v>76.412708020237304</v>
      </c>
      <c r="C61">
        <v>87.594942722733336</v>
      </c>
      <c r="D61">
        <v>188.05542453579844</v>
      </c>
      <c r="E61">
        <v>100.0000000000002</v>
      </c>
      <c r="F61">
        <v>152.57853226300864</v>
      </c>
      <c r="G61">
        <v>78.39237872491141</v>
      </c>
      <c r="H61">
        <v>110.68707879192682</v>
      </c>
      <c r="I61">
        <v>78.589161927006728</v>
      </c>
      <c r="J61">
        <v>111.90420035749752</v>
      </c>
      <c r="K61">
        <v>99.759873762561782</v>
      </c>
      <c r="L61">
        <v>83.224188558762549</v>
      </c>
      <c r="M61">
        <v>81.193807897082451</v>
      </c>
      <c r="N61">
        <v>66.768366107821564</v>
      </c>
      <c r="O61">
        <v>75.384680861571937</v>
      </c>
      <c r="P61">
        <v>78.786211227400429</v>
      </c>
      <c r="Q61">
        <v>110.83308873838692</v>
      </c>
      <c r="R61">
        <v>111.25197595410988</v>
      </c>
      <c r="S61">
        <v>69.38056574041029</v>
      </c>
      <c r="T61">
        <v>86.119351301169516</v>
      </c>
      <c r="U61">
        <v>139.1965588937482</v>
      </c>
      <c r="V61">
        <v>98.968444478542423</v>
      </c>
      <c r="W61">
        <v>79.401618080080226</v>
      </c>
      <c r="X61">
        <v>92.851985608453887</v>
      </c>
      <c r="Y61">
        <v>89.996021615693778</v>
      </c>
      <c r="Z61">
        <v>143.05684901217521</v>
      </c>
      <c r="AA61">
        <v>64.380484823334015</v>
      </c>
      <c r="AB61">
        <v>91.408394763297125</v>
      </c>
      <c r="AC61">
        <v>104.94924462563034</v>
      </c>
      <c r="AG61" s="1">
        <v>34669</v>
      </c>
      <c r="AH61">
        <f t="shared" si="0"/>
        <v>104.94924462563034</v>
      </c>
      <c r="AI61">
        <f t="shared" si="1"/>
        <v>1994</v>
      </c>
      <c r="AJ61">
        <v>4</v>
      </c>
      <c r="AM61" s="17">
        <v>4</v>
      </c>
      <c r="AN61" s="18">
        <v>109.64136256722497</v>
      </c>
      <c r="AQ61" s="1">
        <v>38322</v>
      </c>
      <c r="AR61" s="19">
        <v>109.64136256722497</v>
      </c>
    </row>
    <row r="62" spans="1:44" x14ac:dyDescent="0.25">
      <c r="A62" s="1">
        <v>34700</v>
      </c>
      <c r="B62">
        <v>76.104598064825453</v>
      </c>
      <c r="C62">
        <v>86.936191675880451</v>
      </c>
      <c r="D62">
        <v>189.7786438412875</v>
      </c>
      <c r="E62">
        <v>100.0000000000002</v>
      </c>
      <c r="F62">
        <v>154.95076467785339</v>
      </c>
      <c r="G62">
        <v>76.920363517368813</v>
      </c>
      <c r="H62">
        <v>109.86872106548884</v>
      </c>
      <c r="I62">
        <v>80.226839990807065</v>
      </c>
      <c r="J62">
        <v>111.08786173915476</v>
      </c>
      <c r="K62">
        <v>100.37768615163525</v>
      </c>
      <c r="L62">
        <v>84.660567355263794</v>
      </c>
      <c r="M62">
        <v>81.514338127051417</v>
      </c>
      <c r="N62">
        <v>66.894663738362908</v>
      </c>
      <c r="O62">
        <v>75.311986571739411</v>
      </c>
      <c r="P62">
        <v>78.432481732807773</v>
      </c>
      <c r="Q62">
        <v>110.70239459816766</v>
      </c>
      <c r="R62">
        <v>111.4717666753308</v>
      </c>
      <c r="S62">
        <v>51.073460131957006</v>
      </c>
      <c r="T62">
        <v>85.293160354376624</v>
      </c>
      <c r="U62">
        <v>139.74891699649859</v>
      </c>
      <c r="V62">
        <v>96.135618877269962</v>
      </c>
      <c r="W62">
        <v>79.76992760994311</v>
      </c>
      <c r="X62">
        <v>93.328428342580509</v>
      </c>
      <c r="Y62">
        <v>93.101482721548663</v>
      </c>
      <c r="Z62">
        <v>141.90784742647452</v>
      </c>
      <c r="AA62">
        <v>66.073374734442837</v>
      </c>
      <c r="AB62">
        <v>93.560742998923885</v>
      </c>
      <c r="AC62">
        <v>104.75620260823879</v>
      </c>
      <c r="AG62" s="1">
        <v>34700</v>
      </c>
      <c r="AH62">
        <f t="shared" si="0"/>
        <v>104.75620260823879</v>
      </c>
      <c r="AI62">
        <f t="shared" si="1"/>
        <v>1995</v>
      </c>
      <c r="AJ62">
        <v>1</v>
      </c>
      <c r="AL62" s="17">
        <v>2005</v>
      </c>
      <c r="AM62" s="17">
        <v>1</v>
      </c>
      <c r="AN62" s="18">
        <v>111.24362676558651</v>
      </c>
      <c r="AQ62" s="1">
        <v>38412</v>
      </c>
      <c r="AR62" s="19">
        <v>111.24362676558651</v>
      </c>
    </row>
    <row r="63" spans="1:44" x14ac:dyDescent="0.25">
      <c r="A63" s="1">
        <v>34731</v>
      </c>
      <c r="B63">
        <v>76.412683564394698</v>
      </c>
      <c r="C63">
        <v>84.32777035229762</v>
      </c>
      <c r="D63">
        <v>188.57568068133679</v>
      </c>
      <c r="E63">
        <v>100.0000000000002</v>
      </c>
      <c r="F63">
        <v>157.12430931358818</v>
      </c>
      <c r="G63">
        <v>77.700314874518838</v>
      </c>
      <c r="H63">
        <v>108.35735929294464</v>
      </c>
      <c r="I63">
        <v>81.37865174287009</v>
      </c>
      <c r="J63">
        <v>114.09940735214873</v>
      </c>
      <c r="K63">
        <v>100.39752832582383</v>
      </c>
      <c r="L63">
        <v>86.266394383602389</v>
      </c>
      <c r="M63">
        <v>80.699407873589038</v>
      </c>
      <c r="N63">
        <v>67.437046262096302</v>
      </c>
      <c r="O63">
        <v>75.361449283751796</v>
      </c>
      <c r="P63">
        <v>78.701900011068574</v>
      </c>
      <c r="Q63">
        <v>111.69004695092057</v>
      </c>
      <c r="R63">
        <v>111.95155359243748</v>
      </c>
      <c r="S63">
        <v>51.455039717693253</v>
      </c>
      <c r="T63">
        <v>85.009817866433451</v>
      </c>
      <c r="U63">
        <v>139.35660313295119</v>
      </c>
      <c r="V63">
        <v>96.029030351408466</v>
      </c>
      <c r="W63">
        <v>79.722094078023503</v>
      </c>
      <c r="X63">
        <v>94.438200636745762</v>
      </c>
      <c r="Y63">
        <v>94.91396542602368</v>
      </c>
      <c r="Z63">
        <v>143.63481940281559</v>
      </c>
      <c r="AA63">
        <v>67.409665054529697</v>
      </c>
      <c r="AB63">
        <v>96.792649806455756</v>
      </c>
      <c r="AC63">
        <v>105.5943955020968</v>
      </c>
      <c r="AG63" s="1">
        <v>34731</v>
      </c>
      <c r="AH63">
        <f t="shared" si="0"/>
        <v>105.5943955020968</v>
      </c>
      <c r="AI63">
        <f t="shared" si="1"/>
        <v>1995</v>
      </c>
      <c r="AJ63">
        <v>1</v>
      </c>
      <c r="AM63" s="17">
        <v>2</v>
      </c>
      <c r="AN63" s="18">
        <v>112.66210758276883</v>
      </c>
      <c r="AQ63" s="1">
        <v>38504</v>
      </c>
      <c r="AR63" s="19">
        <v>112.66210758276883</v>
      </c>
    </row>
    <row r="64" spans="1:44" x14ac:dyDescent="0.25">
      <c r="A64" s="1">
        <v>34759</v>
      </c>
      <c r="B64">
        <v>76.20946141414889</v>
      </c>
      <c r="C64">
        <v>82.797135939068042</v>
      </c>
      <c r="D64">
        <v>186.71532939927246</v>
      </c>
      <c r="E64">
        <v>100.0000000000002</v>
      </c>
      <c r="F64">
        <v>150.13002978431595</v>
      </c>
      <c r="G64">
        <v>77.084396749466322</v>
      </c>
      <c r="H64">
        <v>108.87558720796102</v>
      </c>
      <c r="I64">
        <v>80.65436484177458</v>
      </c>
      <c r="J64">
        <v>114.37326167709844</v>
      </c>
      <c r="K64">
        <v>102.45689544324298</v>
      </c>
      <c r="L64">
        <v>90.648105620183898</v>
      </c>
      <c r="M64">
        <v>81.267786600078637</v>
      </c>
      <c r="N64">
        <v>67.861455824059689</v>
      </c>
      <c r="O64">
        <v>75.203127775227614</v>
      </c>
      <c r="P64">
        <v>78.138655537733996</v>
      </c>
      <c r="Q64">
        <v>120.08932343385642</v>
      </c>
      <c r="R64">
        <v>111.50104517773747</v>
      </c>
      <c r="S64">
        <v>45.97453217826979</v>
      </c>
      <c r="T64">
        <v>84.788796417050136</v>
      </c>
      <c r="U64">
        <v>140.18533095632611</v>
      </c>
      <c r="V64">
        <v>95.096391029998316</v>
      </c>
      <c r="W64">
        <v>81.114084117912697</v>
      </c>
      <c r="X64">
        <v>95.805169703672377</v>
      </c>
      <c r="Y64">
        <v>102.43191823516817</v>
      </c>
      <c r="Z64">
        <v>143.87183574554004</v>
      </c>
      <c r="AA64">
        <v>69.208896684220193</v>
      </c>
      <c r="AB64">
        <v>101.96946309964429</v>
      </c>
      <c r="AC64">
        <v>106.83932710452848</v>
      </c>
      <c r="AG64" s="1">
        <v>34759</v>
      </c>
      <c r="AH64">
        <f t="shared" si="0"/>
        <v>106.83932710452848</v>
      </c>
      <c r="AI64">
        <f t="shared" si="1"/>
        <v>1995</v>
      </c>
      <c r="AJ64">
        <v>1</v>
      </c>
      <c r="AM64" s="17">
        <v>3</v>
      </c>
      <c r="AN64" s="18">
        <v>113.09846341817456</v>
      </c>
      <c r="AQ64" s="1">
        <v>38596</v>
      </c>
      <c r="AR64" s="19">
        <v>113.09846341817456</v>
      </c>
    </row>
    <row r="65" spans="1:44" x14ac:dyDescent="0.25">
      <c r="A65" s="1">
        <v>34790</v>
      </c>
      <c r="B65">
        <v>75.542159036744906</v>
      </c>
      <c r="C65">
        <v>83.264142224360896</v>
      </c>
      <c r="D65">
        <v>185.58736363186156</v>
      </c>
      <c r="E65">
        <v>100.00000000000021</v>
      </c>
      <c r="F65">
        <v>148.96950179951594</v>
      </c>
      <c r="G65">
        <v>78.281706521743089</v>
      </c>
      <c r="H65">
        <v>112.81330892120016</v>
      </c>
      <c r="I65">
        <v>80.657104905384443</v>
      </c>
      <c r="J65">
        <v>114.81842930604869</v>
      </c>
      <c r="K65">
        <v>103.47441603533392</v>
      </c>
      <c r="L65">
        <v>93.259963304302573</v>
      </c>
      <c r="M65">
        <v>81.625917401982946</v>
      </c>
      <c r="N65">
        <v>67.560829061962778</v>
      </c>
      <c r="O65">
        <v>74.654245722271398</v>
      </c>
      <c r="P65">
        <v>78.423924889463422</v>
      </c>
      <c r="Q65">
        <v>129.31686633212453</v>
      </c>
      <c r="R65">
        <v>113.26685437939818</v>
      </c>
      <c r="S65">
        <v>52.249078040723596</v>
      </c>
      <c r="T65">
        <v>84.04970386235226</v>
      </c>
      <c r="U65">
        <v>139.40411650480979</v>
      </c>
      <c r="V65">
        <v>94.601862257689774</v>
      </c>
      <c r="W65">
        <v>81.143741861788257</v>
      </c>
      <c r="X65">
        <v>94.488927005208595</v>
      </c>
      <c r="Y65">
        <v>104.51401960117056</v>
      </c>
      <c r="Z65">
        <v>145.63159035067142</v>
      </c>
      <c r="AA65">
        <v>71.252747648637012</v>
      </c>
      <c r="AB65">
        <v>101.28218783469804</v>
      </c>
      <c r="AC65">
        <v>107.4339301595747</v>
      </c>
      <c r="AG65" s="1">
        <v>34790</v>
      </c>
      <c r="AH65">
        <f t="shared" si="0"/>
        <v>107.4339301595747</v>
      </c>
      <c r="AI65">
        <f t="shared" si="1"/>
        <v>1995</v>
      </c>
      <c r="AJ65">
        <v>2</v>
      </c>
      <c r="AM65" s="17">
        <v>4</v>
      </c>
      <c r="AN65" s="18">
        <v>112.57086495952508</v>
      </c>
      <c r="AQ65" s="1">
        <v>38687</v>
      </c>
      <c r="AR65" s="19">
        <v>112.57086495952508</v>
      </c>
    </row>
    <row r="66" spans="1:44" x14ac:dyDescent="0.25">
      <c r="A66" s="1">
        <v>34820</v>
      </c>
      <c r="B66">
        <v>75.258036273459098</v>
      </c>
      <c r="C66">
        <v>81.874009468370559</v>
      </c>
      <c r="D66">
        <v>184.5909303173411</v>
      </c>
      <c r="E66">
        <v>100.00000000000023</v>
      </c>
      <c r="F66">
        <v>153.95894621811294</v>
      </c>
      <c r="G66">
        <v>78.884122776786697</v>
      </c>
      <c r="H66">
        <v>118.0061464181089</v>
      </c>
      <c r="I66">
        <v>81.972287071367987</v>
      </c>
      <c r="J66">
        <v>115.50492507472927</v>
      </c>
      <c r="K66">
        <v>103.92397182285193</v>
      </c>
      <c r="L66">
        <v>91.912965976618523</v>
      </c>
      <c r="M66">
        <v>81.913292236122757</v>
      </c>
      <c r="N66">
        <v>67.6231131214318</v>
      </c>
      <c r="O66">
        <v>74.384421109302068</v>
      </c>
      <c r="P66">
        <v>79.303511810816858</v>
      </c>
      <c r="Q66">
        <v>126.6851777477177</v>
      </c>
      <c r="R66">
        <v>113.94130583824447</v>
      </c>
      <c r="S66">
        <v>57.188497030357446</v>
      </c>
      <c r="T66">
        <v>83.814751852489692</v>
      </c>
      <c r="U66">
        <v>139.80315334744358</v>
      </c>
      <c r="V66">
        <v>95.279400031211466</v>
      </c>
      <c r="W66">
        <v>80.020406063085971</v>
      </c>
      <c r="X66">
        <v>94.731291048744382</v>
      </c>
      <c r="Y66">
        <v>101.02056182931265</v>
      </c>
      <c r="Z66">
        <v>144.7267904697438</v>
      </c>
      <c r="AA66">
        <v>74.29548917100243</v>
      </c>
      <c r="AB66">
        <v>100.27589602811231</v>
      </c>
      <c r="AC66">
        <v>107.49783592030802</v>
      </c>
      <c r="AG66" s="1">
        <v>34820</v>
      </c>
      <c r="AH66">
        <f t="shared" si="0"/>
        <v>107.49783592030802</v>
      </c>
      <c r="AI66">
        <f t="shared" si="1"/>
        <v>1995</v>
      </c>
      <c r="AJ66">
        <v>2</v>
      </c>
      <c r="AL66" s="17">
        <v>2006</v>
      </c>
      <c r="AM66" s="17">
        <v>1</v>
      </c>
      <c r="AN66" s="18">
        <v>113.07094786715345</v>
      </c>
      <c r="AQ66" s="1">
        <v>38777</v>
      </c>
      <c r="AR66" s="19">
        <v>113.07094786715345</v>
      </c>
    </row>
    <row r="67" spans="1:44" x14ac:dyDescent="0.25">
      <c r="A67" s="1">
        <v>34851</v>
      </c>
      <c r="B67">
        <v>74.974400387936186</v>
      </c>
      <c r="C67">
        <v>80.565273033375647</v>
      </c>
      <c r="D67">
        <v>183.34939420742916</v>
      </c>
      <c r="E67">
        <v>100.00000000000023</v>
      </c>
      <c r="F67">
        <v>153.78764807757932</v>
      </c>
      <c r="G67">
        <v>77.582566480245845</v>
      </c>
      <c r="H67">
        <v>119.4534344448831</v>
      </c>
      <c r="I67">
        <v>81.985048485449227</v>
      </c>
      <c r="J67">
        <v>116.64597647035572</v>
      </c>
      <c r="K67">
        <v>103.18191601694603</v>
      </c>
      <c r="L67">
        <v>91.804665358127735</v>
      </c>
      <c r="M67">
        <v>80.151703901161838</v>
      </c>
      <c r="N67">
        <v>67.893105438243779</v>
      </c>
      <c r="O67">
        <v>74.182534692327863</v>
      </c>
      <c r="P67">
        <v>80.54793177907311</v>
      </c>
      <c r="Q67">
        <v>126.81408078708532</v>
      </c>
      <c r="R67">
        <v>114.4665476361882</v>
      </c>
      <c r="S67">
        <v>56.268896748705352</v>
      </c>
      <c r="T67">
        <v>83.578041922709218</v>
      </c>
      <c r="U67">
        <v>140.68511551003965</v>
      </c>
      <c r="V67">
        <v>95.600123868536699</v>
      </c>
      <c r="W67">
        <v>80.094502973243848</v>
      </c>
      <c r="X67">
        <v>94.631554107174551</v>
      </c>
      <c r="Y67">
        <v>101.56569095885317</v>
      </c>
      <c r="Z67">
        <v>145.86861364684967</v>
      </c>
      <c r="AA67">
        <v>75.940639586295489</v>
      </c>
      <c r="AB67">
        <v>100.47523891003412</v>
      </c>
      <c r="AC67">
        <v>107.53385006938534</v>
      </c>
      <c r="AG67" s="1">
        <v>34851</v>
      </c>
      <c r="AH67">
        <f t="shared" ref="AH67:AH130" si="2">AC67</f>
        <v>107.53385006938534</v>
      </c>
      <c r="AI67">
        <f t="shared" ref="AI67:AI130" si="3">YEAR(AG67)</f>
        <v>1995</v>
      </c>
      <c r="AJ67">
        <v>2</v>
      </c>
      <c r="AM67" s="17">
        <v>2</v>
      </c>
      <c r="AN67" s="18">
        <v>114.22068997161476</v>
      </c>
      <c r="AQ67" s="1">
        <v>38869</v>
      </c>
      <c r="AR67" s="19">
        <v>114.22068997161476</v>
      </c>
    </row>
    <row r="68" spans="1:44" x14ac:dyDescent="0.25">
      <c r="A68" s="1">
        <v>34881</v>
      </c>
      <c r="B68">
        <v>75.24601156961937</v>
      </c>
      <c r="C68">
        <v>82.676819328702791</v>
      </c>
      <c r="D68">
        <v>184.42424020169199</v>
      </c>
      <c r="E68">
        <v>100.00000000000023</v>
      </c>
      <c r="F68">
        <v>155.15383634915094</v>
      </c>
      <c r="G68">
        <v>78.834677138071768</v>
      </c>
      <c r="H68">
        <v>119.23716957638193</v>
      </c>
      <c r="I68">
        <v>81.430309574330806</v>
      </c>
      <c r="J68">
        <v>115.3322035242079</v>
      </c>
      <c r="K68">
        <v>104.23044727264745</v>
      </c>
      <c r="L68">
        <v>92.530147287786619</v>
      </c>
      <c r="M68">
        <v>79.417583429029079</v>
      </c>
      <c r="N68">
        <v>69.787531164030682</v>
      </c>
      <c r="O68">
        <v>74.315939535535151</v>
      </c>
      <c r="P68">
        <v>82.599854267711663</v>
      </c>
      <c r="Q68">
        <v>122.51356345397025</v>
      </c>
      <c r="R68">
        <v>114.64600109436793</v>
      </c>
      <c r="S68">
        <v>58.305200506416746</v>
      </c>
      <c r="T68">
        <v>83.806085202858483</v>
      </c>
      <c r="U68">
        <v>142.38384186812405</v>
      </c>
      <c r="V68">
        <v>96.745399460121561</v>
      </c>
      <c r="W68">
        <v>79.768198070999617</v>
      </c>
      <c r="X68">
        <v>95.723620246939234</v>
      </c>
      <c r="Y68">
        <v>101.91025437197283</v>
      </c>
      <c r="Z68">
        <v>146.81034821241136</v>
      </c>
      <c r="AA68">
        <v>78.178276018153582</v>
      </c>
      <c r="AB68">
        <v>100.88924728187631</v>
      </c>
      <c r="AC68">
        <v>107.63023292139007</v>
      </c>
      <c r="AG68" s="1">
        <v>34881</v>
      </c>
      <c r="AH68">
        <f t="shared" si="2"/>
        <v>107.63023292139007</v>
      </c>
      <c r="AI68">
        <f t="shared" si="3"/>
        <v>1995</v>
      </c>
      <c r="AJ68">
        <v>3</v>
      </c>
      <c r="AM68" s="17">
        <v>3</v>
      </c>
      <c r="AN68" s="18">
        <v>113.36445452142607</v>
      </c>
      <c r="AQ68" s="1">
        <v>38961</v>
      </c>
      <c r="AR68" s="19">
        <v>113.36445452142607</v>
      </c>
    </row>
    <row r="69" spans="1:44" x14ac:dyDescent="0.25">
      <c r="A69" s="1">
        <v>34912</v>
      </c>
      <c r="B69">
        <v>75.367857617983418</v>
      </c>
      <c r="C69">
        <v>84.291357773505183</v>
      </c>
      <c r="D69">
        <v>183.94100698866399</v>
      </c>
      <c r="E69">
        <v>100.00000000000023</v>
      </c>
      <c r="F69">
        <v>154.49685486230177</v>
      </c>
      <c r="G69">
        <v>78.983894293388246</v>
      </c>
      <c r="H69">
        <v>118.29435951024332</v>
      </c>
      <c r="I69">
        <v>82.692831768688123</v>
      </c>
      <c r="J69">
        <v>110.8670334763912</v>
      </c>
      <c r="K69">
        <v>103.34025756430513</v>
      </c>
      <c r="L69">
        <v>89.608029375762627</v>
      </c>
      <c r="M69">
        <v>79.663135733562981</v>
      </c>
      <c r="N69">
        <v>70.255047419322167</v>
      </c>
      <c r="O69">
        <v>74.496103103123403</v>
      </c>
      <c r="P69">
        <v>82.554919847175171</v>
      </c>
      <c r="Q69">
        <v>113.10985097763543</v>
      </c>
      <c r="R69">
        <v>115.84030566996358</v>
      </c>
      <c r="S69">
        <v>58.766353993663905</v>
      </c>
      <c r="T69">
        <v>83.944933549360272</v>
      </c>
      <c r="U69">
        <v>142.05719294269937</v>
      </c>
      <c r="V69">
        <v>97.730998307228418</v>
      </c>
      <c r="W69">
        <v>78.933292530103387</v>
      </c>
      <c r="X69">
        <v>94.963674889676057</v>
      </c>
      <c r="Y69">
        <v>98.644363796698343</v>
      </c>
      <c r="Z69">
        <v>148.88385250380534</v>
      </c>
      <c r="AA69">
        <v>80.603853018433782</v>
      </c>
      <c r="AB69">
        <v>95.050870391058965</v>
      </c>
      <c r="AC69">
        <v>105.71317225193417</v>
      </c>
      <c r="AG69" s="1">
        <v>34912</v>
      </c>
      <c r="AH69">
        <f t="shared" si="2"/>
        <v>105.71317225193417</v>
      </c>
      <c r="AI69">
        <f t="shared" si="3"/>
        <v>1995</v>
      </c>
      <c r="AJ69">
        <v>3</v>
      </c>
      <c r="AM69" s="17">
        <v>4</v>
      </c>
      <c r="AN69" s="18">
        <v>113.24102155250581</v>
      </c>
      <c r="AQ69" s="1">
        <v>39052</v>
      </c>
      <c r="AR69" s="19">
        <v>113.24102155250581</v>
      </c>
    </row>
    <row r="70" spans="1:44" x14ac:dyDescent="0.25">
      <c r="A70" s="1">
        <v>34943</v>
      </c>
      <c r="B70">
        <v>75.403225719336774</v>
      </c>
      <c r="C70">
        <v>85.731745106988214</v>
      </c>
      <c r="D70">
        <v>184.16247342246066</v>
      </c>
      <c r="E70">
        <v>100.00000000000021</v>
      </c>
      <c r="F70">
        <v>154.15775974442496</v>
      </c>
      <c r="G70">
        <v>79.285022094173172</v>
      </c>
      <c r="H70">
        <v>116.74633700589409</v>
      </c>
      <c r="I70">
        <v>84.234115141685237</v>
      </c>
      <c r="J70">
        <v>108.36272253654649</v>
      </c>
      <c r="K70">
        <v>103.62664159134275</v>
      </c>
      <c r="L70">
        <v>88.990307863783258</v>
      </c>
      <c r="M70">
        <v>80.440329036877785</v>
      </c>
      <c r="N70">
        <v>71.154759076472814</v>
      </c>
      <c r="O70">
        <v>74.609513552733929</v>
      </c>
      <c r="P70">
        <v>78.867083348262298</v>
      </c>
      <c r="Q70">
        <v>107.00994905214843</v>
      </c>
      <c r="R70">
        <v>112.25543132270002</v>
      </c>
      <c r="S70">
        <v>58.896021532359661</v>
      </c>
      <c r="T70">
        <v>83.908095314702791</v>
      </c>
      <c r="U70">
        <v>142.27287732313971</v>
      </c>
      <c r="V70">
        <v>97.633199315554222</v>
      </c>
      <c r="W70">
        <v>78.657580386585252</v>
      </c>
      <c r="X70">
        <v>96.91248146147332</v>
      </c>
      <c r="Y70">
        <v>99.268933192893755</v>
      </c>
      <c r="Z70">
        <v>148.69448127262774</v>
      </c>
      <c r="AA70">
        <v>83.264810763374498</v>
      </c>
      <c r="AB70">
        <v>98.403573334327021</v>
      </c>
      <c r="AC70">
        <v>105.74500939437259</v>
      </c>
      <c r="AG70" s="1">
        <v>34943</v>
      </c>
      <c r="AH70">
        <f t="shared" si="2"/>
        <v>105.74500939437259</v>
      </c>
      <c r="AI70">
        <f t="shared" si="3"/>
        <v>1995</v>
      </c>
      <c r="AJ70">
        <v>3</v>
      </c>
      <c r="AL70" s="17">
        <v>2007</v>
      </c>
      <c r="AM70" s="17">
        <v>1</v>
      </c>
      <c r="AN70" s="18">
        <v>111.07438211556098</v>
      </c>
      <c r="AQ70" s="1">
        <v>39142</v>
      </c>
      <c r="AR70" s="19">
        <v>111.07438211556098</v>
      </c>
    </row>
    <row r="71" spans="1:44" x14ac:dyDescent="0.25">
      <c r="A71" s="1">
        <v>34973</v>
      </c>
      <c r="B71">
        <v>74.119602778245138</v>
      </c>
      <c r="C71">
        <v>85.827440336831259</v>
      </c>
      <c r="D71">
        <v>181.80795144248211</v>
      </c>
      <c r="E71">
        <v>100.00000000000023</v>
      </c>
      <c r="F71">
        <v>152.68816659532968</v>
      </c>
      <c r="G71">
        <v>78.22014420588927</v>
      </c>
      <c r="H71">
        <v>112.32003194181745</v>
      </c>
      <c r="I71">
        <v>82.682070574043948</v>
      </c>
      <c r="J71">
        <v>105.18848794704307</v>
      </c>
      <c r="K71">
        <v>102.10726666882836</v>
      </c>
      <c r="L71">
        <v>90.343711738751978</v>
      </c>
      <c r="M71">
        <v>78.756971265184049</v>
      </c>
      <c r="N71">
        <v>70.324319150943779</v>
      </c>
      <c r="O71">
        <v>73.645607715700706</v>
      </c>
      <c r="P71">
        <v>75.150751536709492</v>
      </c>
      <c r="Q71">
        <v>104.79820604038615</v>
      </c>
      <c r="R71">
        <v>109.86574898001821</v>
      </c>
      <c r="S71">
        <v>55.703678806439171</v>
      </c>
      <c r="T71">
        <v>82.325305371405776</v>
      </c>
      <c r="U71">
        <v>141.13699508092702</v>
      </c>
      <c r="V71">
        <v>96.122990530452796</v>
      </c>
      <c r="W71">
        <v>78.281941386424833</v>
      </c>
      <c r="X71">
        <v>99.68065739532787</v>
      </c>
      <c r="Y71">
        <v>101.29901186386139</v>
      </c>
      <c r="Z71">
        <v>145.32197117011054</v>
      </c>
      <c r="AA71">
        <v>85.714125702331884</v>
      </c>
      <c r="AB71">
        <v>97.285044600612366</v>
      </c>
      <c r="AC71">
        <v>104.38646226508253</v>
      </c>
      <c r="AG71" s="1">
        <v>34973</v>
      </c>
      <c r="AH71">
        <f t="shared" si="2"/>
        <v>104.38646226508253</v>
      </c>
      <c r="AI71">
        <f t="shared" si="3"/>
        <v>1995</v>
      </c>
      <c r="AJ71">
        <v>4</v>
      </c>
      <c r="AM71" s="17">
        <v>2</v>
      </c>
      <c r="AN71" s="18">
        <v>113.29826728039642</v>
      </c>
      <c r="AQ71" s="1">
        <v>39234</v>
      </c>
      <c r="AR71" s="19">
        <v>113.29826728039642</v>
      </c>
    </row>
    <row r="72" spans="1:44" x14ac:dyDescent="0.25">
      <c r="A72" s="1">
        <v>35004</v>
      </c>
      <c r="B72">
        <v>73.151950773904844</v>
      </c>
      <c r="C72">
        <v>83.27227977372057</v>
      </c>
      <c r="D72">
        <v>178.86202289538898</v>
      </c>
      <c r="E72">
        <v>100.00000000000023</v>
      </c>
      <c r="F72">
        <v>152.13729392135795</v>
      </c>
      <c r="G72">
        <v>76.953481030768359</v>
      </c>
      <c r="H72">
        <v>109.30400217590496</v>
      </c>
      <c r="I72">
        <v>81.644010128288031</v>
      </c>
      <c r="J72">
        <v>103.01688330216147</v>
      </c>
      <c r="K72">
        <v>100.22088294212776</v>
      </c>
      <c r="L72">
        <v>89.345115658111567</v>
      </c>
      <c r="M72">
        <v>74.843418441277962</v>
      </c>
      <c r="N72">
        <v>69.645846255948427</v>
      </c>
      <c r="O72">
        <v>72.570922840329189</v>
      </c>
      <c r="P72">
        <v>74.167430902487183</v>
      </c>
      <c r="Q72">
        <v>101.75330058797093</v>
      </c>
      <c r="R72">
        <v>108.53909265284729</v>
      </c>
      <c r="S72">
        <v>49.170049996793466</v>
      </c>
      <c r="T72">
        <v>81.176775744537593</v>
      </c>
      <c r="U72">
        <v>139.66220571015319</v>
      </c>
      <c r="V72">
        <v>93.878849958684356</v>
      </c>
      <c r="W72">
        <v>76.451749596616267</v>
      </c>
      <c r="X72">
        <v>101.85257247719575</v>
      </c>
      <c r="Y72">
        <v>100.1961260888835</v>
      </c>
      <c r="Z72">
        <v>143.10384723337089</v>
      </c>
      <c r="AA72">
        <v>89.236752940481182</v>
      </c>
      <c r="AB72">
        <v>94.467986074071604</v>
      </c>
      <c r="AC72">
        <v>102.34153489534903</v>
      </c>
      <c r="AG72" s="1">
        <v>35004</v>
      </c>
      <c r="AH72">
        <f t="shared" si="2"/>
        <v>102.34153489534903</v>
      </c>
      <c r="AI72">
        <f t="shared" si="3"/>
        <v>1995</v>
      </c>
      <c r="AJ72">
        <v>4</v>
      </c>
      <c r="AM72" s="17">
        <v>3</v>
      </c>
      <c r="AN72" s="18">
        <v>109.06385104448982</v>
      </c>
      <c r="AQ72" s="1">
        <v>39326</v>
      </c>
      <c r="AR72" s="19">
        <v>109.06385104448982</v>
      </c>
    </row>
    <row r="73" spans="1:44" x14ac:dyDescent="0.25">
      <c r="A73" s="1">
        <v>35034</v>
      </c>
      <c r="B73">
        <v>73.068945293453794</v>
      </c>
      <c r="C73">
        <v>81.956157000957091</v>
      </c>
      <c r="D73">
        <v>177.2334175044393</v>
      </c>
      <c r="E73">
        <v>100.00000000000023</v>
      </c>
      <c r="F73">
        <v>152.31673037470227</v>
      </c>
      <c r="G73">
        <v>75.098405142155954</v>
      </c>
      <c r="H73">
        <v>109.39278919060264</v>
      </c>
      <c r="I73">
        <v>81.999583710671573</v>
      </c>
      <c r="J73">
        <v>104.28320336182564</v>
      </c>
      <c r="K73">
        <v>99.680377786629435</v>
      </c>
      <c r="L73">
        <v>86.991732545091324</v>
      </c>
      <c r="M73">
        <v>73.004166896705442</v>
      </c>
      <c r="N73">
        <v>69.023063946433453</v>
      </c>
      <c r="O73">
        <v>71.790563560790233</v>
      </c>
      <c r="P73">
        <v>72.076609251972144</v>
      </c>
      <c r="Q73">
        <v>100.82613970736978</v>
      </c>
      <c r="R73">
        <v>107.61749055377456</v>
      </c>
      <c r="S73">
        <v>50.220392434267481</v>
      </c>
      <c r="T73">
        <v>80.654637010945493</v>
      </c>
      <c r="U73">
        <v>138.65738786093007</v>
      </c>
      <c r="V73">
        <v>92.643764318762436</v>
      </c>
      <c r="W73">
        <v>74.926253847149326</v>
      </c>
      <c r="X73">
        <v>99.944375168752572</v>
      </c>
      <c r="Y73">
        <v>97.374822486514972</v>
      </c>
      <c r="Z73">
        <v>142.17132589643757</v>
      </c>
      <c r="AA73">
        <v>63.1485063378178</v>
      </c>
      <c r="AB73">
        <v>93.912094425758625</v>
      </c>
      <c r="AC73">
        <v>101.17556528349698</v>
      </c>
      <c r="AG73" s="1">
        <v>35034</v>
      </c>
      <c r="AH73">
        <f t="shared" si="2"/>
        <v>101.17556528349698</v>
      </c>
      <c r="AI73">
        <f t="shared" si="3"/>
        <v>1995</v>
      </c>
      <c r="AJ73">
        <v>4</v>
      </c>
      <c r="AM73" s="17">
        <v>4</v>
      </c>
      <c r="AN73" s="18">
        <v>109.02681840514255</v>
      </c>
      <c r="AQ73" s="1">
        <v>39417</v>
      </c>
      <c r="AR73" s="21">
        <v>109.02681840514255</v>
      </c>
    </row>
    <row r="74" spans="1:44" x14ac:dyDescent="0.25">
      <c r="A74" s="1">
        <v>35065</v>
      </c>
      <c r="B74">
        <v>72.751164542156957</v>
      </c>
      <c r="C74">
        <v>82.046665959017773</v>
      </c>
      <c r="D74">
        <v>176.51589702863382</v>
      </c>
      <c r="E74">
        <v>100.00000000000021</v>
      </c>
      <c r="F74">
        <v>152.17299042905194</v>
      </c>
      <c r="G74">
        <v>74.90040943070187</v>
      </c>
      <c r="H74">
        <v>109.04238658876733</v>
      </c>
      <c r="I74">
        <v>82.242719513682943</v>
      </c>
      <c r="J74">
        <v>103.66940684506235</v>
      </c>
      <c r="K74">
        <v>97.899744807899637</v>
      </c>
      <c r="L74">
        <v>85.180158270023867</v>
      </c>
      <c r="M74">
        <v>73.972138080897111</v>
      </c>
      <c r="N74">
        <v>69.59695580853537</v>
      </c>
      <c r="O74">
        <v>71.704201494145593</v>
      </c>
      <c r="P74">
        <v>69.501014591259903</v>
      </c>
      <c r="Q74">
        <v>96.218813590522458</v>
      </c>
      <c r="R74">
        <v>106.7891880949706</v>
      </c>
      <c r="S74">
        <v>52.760615857808929</v>
      </c>
      <c r="T74">
        <v>80.088040136196184</v>
      </c>
      <c r="U74">
        <v>138.40419678068127</v>
      </c>
      <c r="V74">
        <v>92.31965559050056</v>
      </c>
      <c r="W74">
        <v>73.789752063185787</v>
      </c>
      <c r="X74">
        <v>97.706120006444735</v>
      </c>
      <c r="Y74">
        <v>95.579168406581005</v>
      </c>
      <c r="Z74">
        <v>140.96870058478007</v>
      </c>
      <c r="AA74">
        <v>59.198143471604084</v>
      </c>
      <c r="AB74">
        <v>89.789609896435437</v>
      </c>
      <c r="AC74">
        <v>99.749980292960714</v>
      </c>
      <c r="AG74" s="1">
        <v>35065</v>
      </c>
      <c r="AH74">
        <f t="shared" si="2"/>
        <v>99.749980292960714</v>
      </c>
      <c r="AI74">
        <f t="shared" si="3"/>
        <v>1996</v>
      </c>
      <c r="AJ74">
        <v>1</v>
      </c>
      <c r="AL74" s="17">
        <v>2008</v>
      </c>
      <c r="AM74" s="17">
        <v>1</v>
      </c>
      <c r="AN74" s="18">
        <v>107.09832244832296</v>
      </c>
      <c r="AQ74" s="1">
        <v>39508</v>
      </c>
      <c r="AR74" s="21">
        <v>107.09832244832296</v>
      </c>
    </row>
    <row r="75" spans="1:44" x14ac:dyDescent="0.25">
      <c r="A75" s="1">
        <v>35096</v>
      </c>
      <c r="B75">
        <v>71.669190955629247</v>
      </c>
      <c r="C75">
        <v>81.649058950017263</v>
      </c>
      <c r="D75">
        <v>171.95232115290855</v>
      </c>
      <c r="E75">
        <v>100.00000000000021</v>
      </c>
      <c r="F75">
        <v>149.3348402107587</v>
      </c>
      <c r="G75">
        <v>72.808144748807734</v>
      </c>
      <c r="H75">
        <v>106.48442795880966</v>
      </c>
      <c r="I75">
        <v>82.024391164669609</v>
      </c>
      <c r="J75">
        <v>103.48778242877644</v>
      </c>
      <c r="K75">
        <v>96.913415859156189</v>
      </c>
      <c r="L75">
        <v>83.422165899749302</v>
      </c>
      <c r="M75">
        <v>73.474710317939682</v>
      </c>
      <c r="N75">
        <v>68.181231178948423</v>
      </c>
      <c r="O75">
        <v>70.305019103536324</v>
      </c>
      <c r="P75">
        <v>66.568040500843267</v>
      </c>
      <c r="Q75">
        <v>93.948069304710444</v>
      </c>
      <c r="R75">
        <v>105.59931651038112</v>
      </c>
      <c r="S75">
        <v>52.770510876800863</v>
      </c>
      <c r="T75">
        <v>78.271790937730032</v>
      </c>
      <c r="U75">
        <v>136.31346964337723</v>
      </c>
      <c r="V75">
        <v>91.222260478393778</v>
      </c>
      <c r="W75">
        <v>72.731261847452515</v>
      </c>
      <c r="X75">
        <v>93.424517955645427</v>
      </c>
      <c r="Y75">
        <v>92.37895431256419</v>
      </c>
      <c r="Z75">
        <v>137.41077247675278</v>
      </c>
      <c r="AA75">
        <v>62.27455653707792</v>
      </c>
      <c r="AB75">
        <v>89.703127307254789</v>
      </c>
      <c r="AC75">
        <v>98.075814152530356</v>
      </c>
      <c r="AG75" s="1">
        <v>35096</v>
      </c>
      <c r="AH75">
        <f t="shared" si="2"/>
        <v>98.075814152530356</v>
      </c>
      <c r="AI75">
        <f t="shared" si="3"/>
        <v>1996</v>
      </c>
      <c r="AJ75">
        <v>1</v>
      </c>
      <c r="AM75" s="17">
        <v>2</v>
      </c>
      <c r="AN75" s="18">
        <v>103.04620190030305</v>
      </c>
      <c r="AQ75" s="1">
        <v>39600</v>
      </c>
      <c r="AR75" s="21">
        <v>103.04620190030305</v>
      </c>
    </row>
    <row r="76" spans="1:44" x14ac:dyDescent="0.25">
      <c r="A76" s="1">
        <v>35125</v>
      </c>
      <c r="B76">
        <v>72.224108778848375</v>
      </c>
      <c r="C76">
        <v>83.937815720841499</v>
      </c>
      <c r="D76">
        <v>172.19359696321197</v>
      </c>
      <c r="E76">
        <v>100.00000000000023</v>
      </c>
      <c r="F76">
        <v>150.10152017327809</v>
      </c>
      <c r="G76">
        <v>74.186628000830893</v>
      </c>
      <c r="H76">
        <v>107.83853962463876</v>
      </c>
      <c r="I76">
        <v>82.438463760183907</v>
      </c>
      <c r="J76">
        <v>104.81488505314739</v>
      </c>
      <c r="K76">
        <v>98.117675428737357</v>
      </c>
      <c r="L76">
        <v>83.930180768201964</v>
      </c>
      <c r="M76">
        <v>74.337929071445686</v>
      </c>
      <c r="N76">
        <v>68.984642047032153</v>
      </c>
      <c r="O76">
        <v>71.151170511525223</v>
      </c>
      <c r="P76">
        <v>71.913572942511109</v>
      </c>
      <c r="Q76">
        <v>94.696492670715173</v>
      </c>
      <c r="R76">
        <v>106.01663136491374</v>
      </c>
      <c r="S76">
        <v>53.80263186678657</v>
      </c>
      <c r="T76">
        <v>79.025523762518191</v>
      </c>
      <c r="U76">
        <v>138.77022922164349</v>
      </c>
      <c r="V76">
        <v>93.07186123106483</v>
      </c>
      <c r="W76">
        <v>73.054517581312169</v>
      </c>
      <c r="X76">
        <v>96.624964342551749</v>
      </c>
      <c r="Y76">
        <v>93.156395349676984</v>
      </c>
      <c r="Z76">
        <v>138.22807967365375</v>
      </c>
      <c r="AA76">
        <v>66.501573696255747</v>
      </c>
      <c r="AB76">
        <v>90.043020881885226</v>
      </c>
      <c r="AC76">
        <v>99.111178302620814</v>
      </c>
      <c r="AG76" s="1">
        <v>35125</v>
      </c>
      <c r="AH76">
        <f t="shared" si="2"/>
        <v>99.111178302620814</v>
      </c>
      <c r="AI76">
        <f t="shared" si="3"/>
        <v>1996</v>
      </c>
      <c r="AJ76">
        <v>1</v>
      </c>
      <c r="AM76" s="17">
        <v>3</v>
      </c>
      <c r="AN76" s="18">
        <v>96.829391932471438</v>
      </c>
      <c r="AQ76" s="1">
        <v>39692</v>
      </c>
      <c r="AR76" s="21">
        <v>96.829391932471438</v>
      </c>
    </row>
    <row r="77" spans="1:44" x14ac:dyDescent="0.25">
      <c r="A77" s="1">
        <v>35156</v>
      </c>
      <c r="B77">
        <v>72.918328911028581</v>
      </c>
      <c r="C77">
        <v>86.527192674243523</v>
      </c>
      <c r="D77">
        <v>173.51315686271928</v>
      </c>
      <c r="E77">
        <v>100.00000000000021</v>
      </c>
      <c r="F77">
        <v>152.51333055998759</v>
      </c>
      <c r="G77">
        <v>75.263105957081933</v>
      </c>
      <c r="H77">
        <v>110.60034695001474</v>
      </c>
      <c r="I77">
        <v>83.801256656247659</v>
      </c>
      <c r="J77">
        <v>107.10393501312446</v>
      </c>
      <c r="K77">
        <v>99.635621254829616</v>
      </c>
      <c r="L77">
        <v>83.206681801862416</v>
      </c>
      <c r="M77">
        <v>75.759794906388294</v>
      </c>
      <c r="N77">
        <v>69.768639643377796</v>
      </c>
      <c r="O77">
        <v>71.967956162315318</v>
      </c>
      <c r="P77">
        <v>74.037841640771674</v>
      </c>
      <c r="Q77">
        <v>94.513221400076134</v>
      </c>
      <c r="R77">
        <v>108.54189130917906</v>
      </c>
      <c r="S77">
        <v>56.51487802638075</v>
      </c>
      <c r="T77">
        <v>79.772771486466311</v>
      </c>
      <c r="U77">
        <v>140.35813722731265</v>
      </c>
      <c r="V77">
        <v>94.234260932791017</v>
      </c>
      <c r="W77">
        <v>73.454742785706983</v>
      </c>
      <c r="X77">
        <v>97.659027483921577</v>
      </c>
      <c r="Y77">
        <v>92.117206186958057</v>
      </c>
      <c r="Z77">
        <v>140.68062401262713</v>
      </c>
      <c r="AA77">
        <v>58.492324893482007</v>
      </c>
      <c r="AB77">
        <v>87.71789565792858</v>
      </c>
      <c r="AC77">
        <v>99.707333368763699</v>
      </c>
      <c r="AG77" s="1">
        <v>35156</v>
      </c>
      <c r="AH77">
        <f t="shared" si="2"/>
        <v>99.707333368763699</v>
      </c>
      <c r="AI77">
        <f t="shared" si="3"/>
        <v>1996</v>
      </c>
      <c r="AJ77">
        <v>2</v>
      </c>
      <c r="AM77" s="17">
        <v>4</v>
      </c>
      <c r="AN77" s="18">
        <v>85.206092303684784</v>
      </c>
      <c r="AQ77" s="1">
        <v>39783</v>
      </c>
      <c r="AR77" s="21">
        <v>85.206092303684784</v>
      </c>
    </row>
    <row r="78" spans="1:44" x14ac:dyDescent="0.25">
      <c r="A78" s="1">
        <v>35186</v>
      </c>
      <c r="B78">
        <v>73.153751815932736</v>
      </c>
      <c r="C78">
        <v>87.836183025698404</v>
      </c>
      <c r="D78">
        <v>173.82285393767361</v>
      </c>
      <c r="E78">
        <v>100.00000000000021</v>
      </c>
      <c r="F78">
        <v>153.92519845654763</v>
      </c>
      <c r="G78">
        <v>75.14739229437464</v>
      </c>
      <c r="H78">
        <v>112.34733151423508</v>
      </c>
      <c r="I78">
        <v>84.18039067611403</v>
      </c>
      <c r="J78">
        <v>107.44294059886261</v>
      </c>
      <c r="K78">
        <v>100.46684284278658</v>
      </c>
      <c r="L78">
        <v>82.218507436504552</v>
      </c>
      <c r="M78">
        <v>74.662755346898919</v>
      </c>
      <c r="N78">
        <v>70.445142341172115</v>
      </c>
      <c r="O78">
        <v>72.266765167524042</v>
      </c>
      <c r="P78">
        <v>73.511882689629886</v>
      </c>
      <c r="Q78">
        <v>95.81773311569475</v>
      </c>
      <c r="R78">
        <v>110.24672164592288</v>
      </c>
      <c r="S78">
        <v>57.959718071314619</v>
      </c>
      <c r="T78">
        <v>79.803291410116657</v>
      </c>
      <c r="U78">
        <v>140.37805254524073</v>
      </c>
      <c r="V78">
        <v>93.555360497158532</v>
      </c>
      <c r="W78">
        <v>73.828319776715489</v>
      </c>
      <c r="X78">
        <v>96.64966883374953</v>
      </c>
      <c r="Y78">
        <v>89.444599966394634</v>
      </c>
      <c r="Z78">
        <v>141.12457011267651</v>
      </c>
      <c r="AA78">
        <v>50.745035906504718</v>
      </c>
      <c r="AB78">
        <v>87.820302962285524</v>
      </c>
      <c r="AC78">
        <v>99.926488649719658</v>
      </c>
      <c r="AG78" s="1">
        <v>35186</v>
      </c>
      <c r="AH78">
        <f t="shared" si="2"/>
        <v>99.926488649719658</v>
      </c>
      <c r="AI78">
        <f t="shared" si="3"/>
        <v>1996</v>
      </c>
      <c r="AJ78">
        <v>2</v>
      </c>
      <c r="AL78" s="17">
        <v>2009</v>
      </c>
      <c r="AM78" s="17">
        <v>1</v>
      </c>
      <c r="AN78" s="18">
        <v>83.487673694890873</v>
      </c>
      <c r="AQ78" s="1">
        <v>39873</v>
      </c>
      <c r="AR78" s="21">
        <v>83.487673694890873</v>
      </c>
    </row>
    <row r="79" spans="1:44" x14ac:dyDescent="0.25">
      <c r="A79" s="1">
        <v>35217</v>
      </c>
      <c r="B79">
        <v>72.925927585358977</v>
      </c>
      <c r="C79">
        <v>86.877881001781006</v>
      </c>
      <c r="D79">
        <v>173.11341611963024</v>
      </c>
      <c r="E79">
        <v>100.0000000000002</v>
      </c>
      <c r="F79">
        <v>154.18767645495004</v>
      </c>
      <c r="G79">
        <v>75.021795790022182</v>
      </c>
      <c r="H79">
        <v>111.36375150570187</v>
      </c>
      <c r="I79">
        <v>83.900288032027518</v>
      </c>
      <c r="J79">
        <v>107.64987177809792</v>
      </c>
      <c r="K79">
        <v>97.822300196871566</v>
      </c>
      <c r="L79">
        <v>82.180794314018797</v>
      </c>
      <c r="M79">
        <v>74.93733740024895</v>
      </c>
      <c r="N79">
        <v>71.238501948686931</v>
      </c>
      <c r="O79">
        <v>72.015903171587283</v>
      </c>
      <c r="P79">
        <v>74.32281028759391</v>
      </c>
      <c r="Q79">
        <v>93.034336167071473</v>
      </c>
      <c r="R79">
        <v>109.8319420285807</v>
      </c>
      <c r="S79">
        <v>57.821319273475169</v>
      </c>
      <c r="T79">
        <v>79.402200081393303</v>
      </c>
      <c r="U79">
        <v>139.65707033801158</v>
      </c>
      <c r="V79">
        <v>92.453093558914972</v>
      </c>
      <c r="W79">
        <v>74.958602766664342</v>
      </c>
      <c r="X79">
        <v>97.574806141900737</v>
      </c>
      <c r="Y79">
        <v>89.048897060509262</v>
      </c>
      <c r="Z79">
        <v>139.36968241267212</v>
      </c>
      <c r="AA79">
        <v>53.862425464834061</v>
      </c>
      <c r="AB79">
        <v>88.160702416795218</v>
      </c>
      <c r="AC79">
        <v>99.586596608795958</v>
      </c>
      <c r="AG79" s="1">
        <v>35217</v>
      </c>
      <c r="AH79">
        <f t="shared" si="2"/>
        <v>99.586596608795958</v>
      </c>
      <c r="AI79">
        <f t="shared" si="3"/>
        <v>1996</v>
      </c>
      <c r="AJ79">
        <v>2</v>
      </c>
      <c r="AM79" s="17">
        <v>2</v>
      </c>
      <c r="AN79" s="18">
        <v>88.048711450646735</v>
      </c>
      <c r="AQ79" s="1">
        <v>39965</v>
      </c>
      <c r="AR79" s="21">
        <v>88.048711450646735</v>
      </c>
    </row>
    <row r="80" spans="1:44" x14ac:dyDescent="0.25">
      <c r="A80" s="1">
        <v>35247</v>
      </c>
      <c r="B80">
        <v>72.106283651202318</v>
      </c>
      <c r="C80">
        <v>86.21774439402779</v>
      </c>
      <c r="D80">
        <v>171.92460980071829</v>
      </c>
      <c r="E80">
        <v>100.0000000000002</v>
      </c>
      <c r="F80">
        <v>153.13710471967769</v>
      </c>
      <c r="G80">
        <v>73.921265194637243</v>
      </c>
      <c r="H80">
        <v>110.08788040081629</v>
      </c>
      <c r="I80">
        <v>82.001320925298302</v>
      </c>
      <c r="J80">
        <v>108.74039890027905</v>
      </c>
      <c r="K80">
        <v>95.319241006506559</v>
      </c>
      <c r="L80">
        <v>82.294115831719154</v>
      </c>
      <c r="M80">
        <v>74.328161285427541</v>
      </c>
      <c r="N80">
        <v>71.501265710163523</v>
      </c>
      <c r="O80">
        <v>71.271820118767096</v>
      </c>
      <c r="P80">
        <v>73.62382648290604</v>
      </c>
      <c r="Q80">
        <v>91.415545573313153</v>
      </c>
      <c r="R80">
        <v>108.94068234320991</v>
      </c>
      <c r="S80">
        <v>57.315491940092059</v>
      </c>
      <c r="T80">
        <v>78.648906163828272</v>
      </c>
      <c r="U80">
        <v>137.7882607576783</v>
      </c>
      <c r="V80">
        <v>92.160377875073493</v>
      </c>
      <c r="W80">
        <v>74.083123212390305</v>
      </c>
      <c r="X80">
        <v>96.719608490233838</v>
      </c>
      <c r="Y80">
        <v>89.506467684874082</v>
      </c>
      <c r="Z80">
        <v>136.00978361933574</v>
      </c>
      <c r="AA80">
        <v>55.915733098387946</v>
      </c>
      <c r="AB80">
        <v>90.133128787145381</v>
      </c>
      <c r="AC80">
        <v>99.169360581732718</v>
      </c>
      <c r="AG80" s="1">
        <v>35247</v>
      </c>
      <c r="AH80">
        <f t="shared" si="2"/>
        <v>99.169360581732718</v>
      </c>
      <c r="AI80">
        <f t="shared" si="3"/>
        <v>1996</v>
      </c>
      <c r="AJ80">
        <v>3</v>
      </c>
      <c r="AM80" s="17">
        <v>3</v>
      </c>
      <c r="AN80" s="18">
        <v>91.25130572662529</v>
      </c>
      <c r="AQ80" s="1">
        <v>40057</v>
      </c>
      <c r="AR80" s="21">
        <v>91.25130572662529</v>
      </c>
    </row>
    <row r="81" spans="1:44" x14ac:dyDescent="0.25">
      <c r="A81" s="1">
        <v>35278</v>
      </c>
      <c r="B81">
        <v>72.613413030545729</v>
      </c>
      <c r="C81">
        <v>85.620204685645518</v>
      </c>
      <c r="D81">
        <v>171.97286669739793</v>
      </c>
      <c r="E81">
        <v>100.0000000000002</v>
      </c>
      <c r="F81">
        <v>152.98579359626112</v>
      </c>
      <c r="G81">
        <v>73.840762587188451</v>
      </c>
      <c r="H81">
        <v>110.57387846864219</v>
      </c>
      <c r="I81">
        <v>83.370584711941689</v>
      </c>
      <c r="J81">
        <v>112.04777651793081</v>
      </c>
      <c r="K81">
        <v>95.397221828936978</v>
      </c>
      <c r="L81">
        <v>83.506851753828855</v>
      </c>
      <c r="M81">
        <v>73.778385194416742</v>
      </c>
      <c r="N81">
        <v>72.627655091645522</v>
      </c>
      <c r="O81">
        <v>71.4834405096274</v>
      </c>
      <c r="P81">
        <v>74.209095663953605</v>
      </c>
      <c r="Q81">
        <v>92.75513870916933</v>
      </c>
      <c r="R81">
        <v>108.97266392083596</v>
      </c>
      <c r="S81">
        <v>58.980786752552362</v>
      </c>
      <c r="T81">
        <v>78.876981764179291</v>
      </c>
      <c r="U81">
        <v>137.85778663831098</v>
      </c>
      <c r="V81">
        <v>92.389911905027901</v>
      </c>
      <c r="W81">
        <v>74.392193172035704</v>
      </c>
      <c r="X81">
        <v>96.726636007575522</v>
      </c>
      <c r="Y81">
        <v>92.074367738856822</v>
      </c>
      <c r="Z81">
        <v>137.51521207270321</v>
      </c>
      <c r="AA81">
        <v>57.860802821024144</v>
      </c>
      <c r="AB81">
        <v>89.588596881550956</v>
      </c>
      <c r="AC81">
        <v>99.692387773643688</v>
      </c>
      <c r="AG81" s="1">
        <v>35278</v>
      </c>
      <c r="AH81">
        <f t="shared" si="2"/>
        <v>99.692387773643688</v>
      </c>
      <c r="AI81">
        <f t="shared" si="3"/>
        <v>1996</v>
      </c>
      <c r="AJ81">
        <v>3</v>
      </c>
      <c r="AM81" s="17">
        <v>4</v>
      </c>
      <c r="AN81" s="18">
        <v>94.020490586685867</v>
      </c>
      <c r="AQ81" s="1">
        <v>40148</v>
      </c>
      <c r="AR81" s="21">
        <v>94.020490586685867</v>
      </c>
    </row>
    <row r="82" spans="1:44" x14ac:dyDescent="0.25">
      <c r="A82" s="1">
        <v>35309</v>
      </c>
      <c r="B82">
        <v>73.120088187066557</v>
      </c>
      <c r="C82">
        <v>86.970204175936686</v>
      </c>
      <c r="D82">
        <v>172.80375648975541</v>
      </c>
      <c r="E82">
        <v>100.0000000000002</v>
      </c>
      <c r="F82">
        <v>152.78698202439418</v>
      </c>
      <c r="G82">
        <v>74.285976464986376</v>
      </c>
      <c r="H82">
        <v>111.24821205250548</v>
      </c>
      <c r="I82">
        <v>84.816625735848987</v>
      </c>
      <c r="J82">
        <v>114.1960417104693</v>
      </c>
      <c r="K82">
        <v>95.28765053714946</v>
      </c>
      <c r="L82">
        <v>83.215157750696278</v>
      </c>
      <c r="M82">
        <v>75.166851331758565</v>
      </c>
      <c r="N82">
        <v>72.395980650454831</v>
      </c>
      <c r="O82">
        <v>71.926535597425911</v>
      </c>
      <c r="P82">
        <v>74.567808160410621</v>
      </c>
      <c r="Q82">
        <v>91.705860065494321</v>
      </c>
      <c r="R82">
        <v>109.39667295484367</v>
      </c>
      <c r="S82">
        <v>59.862670345993173</v>
      </c>
      <c r="T82">
        <v>79.332576383331585</v>
      </c>
      <c r="U82">
        <v>137.86756476811152</v>
      </c>
      <c r="V82">
        <v>91.860967177204216</v>
      </c>
      <c r="W82">
        <v>75.417719570127048</v>
      </c>
      <c r="X82">
        <v>97.252367944516337</v>
      </c>
      <c r="Y82">
        <v>90.323513211094195</v>
      </c>
      <c r="Z82">
        <v>140.40201855712465</v>
      </c>
      <c r="AA82">
        <v>59.876597904301654</v>
      </c>
      <c r="AB82">
        <v>87.331844060031131</v>
      </c>
      <c r="AC82">
        <v>99.663010599923155</v>
      </c>
      <c r="AG82" s="1">
        <v>35309</v>
      </c>
      <c r="AH82">
        <f t="shared" si="2"/>
        <v>99.663010599923155</v>
      </c>
      <c r="AI82">
        <f t="shared" si="3"/>
        <v>1996</v>
      </c>
      <c r="AJ82">
        <v>3</v>
      </c>
      <c r="AL82" s="17">
        <v>2010</v>
      </c>
      <c r="AM82" s="17">
        <v>1</v>
      </c>
      <c r="AN82" s="18">
        <v>93.001189477928548</v>
      </c>
      <c r="AQ82" s="1">
        <v>40238</v>
      </c>
      <c r="AR82" s="21">
        <v>93.001189477928548</v>
      </c>
    </row>
    <row r="83" spans="1:44" x14ac:dyDescent="0.25">
      <c r="A83" s="1">
        <v>35339</v>
      </c>
      <c r="B83">
        <v>73.85045665049843</v>
      </c>
      <c r="C83">
        <v>87.720931250088682</v>
      </c>
      <c r="D83">
        <v>174.89263740228773</v>
      </c>
      <c r="E83">
        <v>100.0000000000002</v>
      </c>
      <c r="F83">
        <v>153.46174353969243</v>
      </c>
      <c r="G83">
        <v>76.007844613628791</v>
      </c>
      <c r="H83">
        <v>111.82151707036836</v>
      </c>
      <c r="I83">
        <v>84.909146311540127</v>
      </c>
      <c r="J83">
        <v>119.19588345619567</v>
      </c>
      <c r="K83">
        <v>95.277547762920776</v>
      </c>
      <c r="L83">
        <v>83.129569312114342</v>
      </c>
      <c r="M83">
        <v>76.218857311096741</v>
      </c>
      <c r="N83">
        <v>72.943492923847231</v>
      </c>
      <c r="O83">
        <v>72.660392988415126</v>
      </c>
      <c r="P83">
        <v>75.714791439599324</v>
      </c>
      <c r="Q83">
        <v>90.376843448184786</v>
      </c>
      <c r="R83">
        <v>109.84748720757204</v>
      </c>
      <c r="S83">
        <v>59.917287358198429</v>
      </c>
      <c r="T83">
        <v>80.254990185248957</v>
      </c>
      <c r="U83">
        <v>138.50198034538161</v>
      </c>
      <c r="V83">
        <v>91.001048749066584</v>
      </c>
      <c r="W83">
        <v>77.202233243090561</v>
      </c>
      <c r="X83">
        <v>98.496013221431369</v>
      </c>
      <c r="Y83">
        <v>89.205024720702156</v>
      </c>
      <c r="Z83">
        <v>141.56662263088418</v>
      </c>
      <c r="AA83">
        <v>63.415002911575584</v>
      </c>
      <c r="AB83">
        <v>88.853512122022678</v>
      </c>
      <c r="AC83">
        <v>100.55454080479322</v>
      </c>
      <c r="AG83" s="1">
        <v>35339</v>
      </c>
      <c r="AH83">
        <f t="shared" si="2"/>
        <v>100.55454080479322</v>
      </c>
      <c r="AI83">
        <f t="shared" si="3"/>
        <v>1996</v>
      </c>
      <c r="AJ83">
        <v>4</v>
      </c>
      <c r="AM83" s="17">
        <v>2</v>
      </c>
      <c r="AN83" s="18">
        <v>92.79258516703625</v>
      </c>
      <c r="AQ83" s="1">
        <v>40330</v>
      </c>
      <c r="AR83" s="21">
        <v>92.79258516703625</v>
      </c>
    </row>
    <row r="84" spans="1:44" x14ac:dyDescent="0.25">
      <c r="A84" s="1">
        <v>35370</v>
      </c>
      <c r="B84">
        <v>74.282105853083067</v>
      </c>
      <c r="C84">
        <v>87.765045916074271</v>
      </c>
      <c r="D84">
        <v>173.76394887329275</v>
      </c>
      <c r="E84">
        <v>100.0000000000002</v>
      </c>
      <c r="F84">
        <v>152.39435458211045</v>
      </c>
      <c r="G84">
        <v>76.67009962873064</v>
      </c>
      <c r="H84">
        <v>110.52200794189372</v>
      </c>
      <c r="I84">
        <v>84.518752862227373</v>
      </c>
      <c r="J84">
        <v>121.64601747856234</v>
      </c>
      <c r="K84">
        <v>94.750387461608838</v>
      </c>
      <c r="L84">
        <v>83.589854318254567</v>
      </c>
      <c r="M84">
        <v>75.719155261818102</v>
      </c>
      <c r="N84">
        <v>72.163992760255994</v>
      </c>
      <c r="O84">
        <v>72.440797445694216</v>
      </c>
      <c r="P84">
        <v>75.796927321531243</v>
      </c>
      <c r="Q84">
        <v>89.750995946195189</v>
      </c>
      <c r="R84">
        <v>109.09368776087761</v>
      </c>
      <c r="S84">
        <v>58.740182610315863</v>
      </c>
      <c r="T84">
        <v>79.933960458764929</v>
      </c>
      <c r="U84">
        <v>137.56529308103461</v>
      </c>
      <c r="V84">
        <v>89.919862935588156</v>
      </c>
      <c r="W84">
        <v>80.591973670280794</v>
      </c>
      <c r="X84">
        <v>97.439838708193136</v>
      </c>
      <c r="Y84">
        <v>87.460412270415318</v>
      </c>
      <c r="Z84">
        <v>140.84799895529514</v>
      </c>
      <c r="AA84">
        <v>65.070268682575815</v>
      </c>
      <c r="AB84">
        <v>87.161223331614906</v>
      </c>
      <c r="AC84">
        <v>100.18078421023301</v>
      </c>
      <c r="AG84" s="1">
        <v>35370</v>
      </c>
      <c r="AH84">
        <f t="shared" si="2"/>
        <v>100.18078421023301</v>
      </c>
      <c r="AI84">
        <f t="shared" si="3"/>
        <v>1996</v>
      </c>
      <c r="AJ84">
        <v>4</v>
      </c>
      <c r="AM84" s="17">
        <v>3</v>
      </c>
      <c r="AN84" s="18">
        <v>93.575677840260326</v>
      </c>
      <c r="AQ84" s="1">
        <v>40422</v>
      </c>
      <c r="AR84" s="21">
        <v>93.575677840260326</v>
      </c>
    </row>
    <row r="85" spans="1:44" x14ac:dyDescent="0.25">
      <c r="A85" s="1">
        <v>35400</v>
      </c>
      <c r="B85">
        <v>74.448945771607711</v>
      </c>
      <c r="C85">
        <v>87.80469564087818</v>
      </c>
      <c r="D85">
        <v>172.98528370941571</v>
      </c>
      <c r="E85">
        <v>100.0000000000002</v>
      </c>
      <c r="F85">
        <v>151.84345434703579</v>
      </c>
      <c r="G85">
        <v>75.227221877011644</v>
      </c>
      <c r="H85">
        <v>110.11714702830737</v>
      </c>
      <c r="I85">
        <v>85.718315894199364</v>
      </c>
      <c r="J85">
        <v>122.02054524182853</v>
      </c>
      <c r="K85">
        <v>93.719668707446701</v>
      </c>
      <c r="L85">
        <v>81.462789312052564</v>
      </c>
      <c r="M85">
        <v>72.419748373936699</v>
      </c>
      <c r="N85">
        <v>72.253925362607859</v>
      </c>
      <c r="O85">
        <v>72.322352489057323</v>
      </c>
      <c r="P85">
        <v>75.673810634778931</v>
      </c>
      <c r="Q85">
        <v>88.50390609564306</v>
      </c>
      <c r="R85">
        <v>109.05615423280283</v>
      </c>
      <c r="S85">
        <v>60.846987671733245</v>
      </c>
      <c r="T85">
        <v>80.457985133578973</v>
      </c>
      <c r="U85">
        <v>137.01198795950395</v>
      </c>
      <c r="V85">
        <v>91.211760997331936</v>
      </c>
      <c r="W85">
        <v>80.808937052091991</v>
      </c>
      <c r="X85">
        <v>94.407415784356516</v>
      </c>
      <c r="Y85">
        <v>83.9489327091419</v>
      </c>
      <c r="Z85">
        <v>140.41122281813799</v>
      </c>
      <c r="AA85">
        <v>66.457326605564035</v>
      </c>
      <c r="AB85">
        <v>86.048842090681973</v>
      </c>
      <c r="AC85">
        <v>99.741912074104633</v>
      </c>
      <c r="AG85" s="1">
        <v>35400</v>
      </c>
      <c r="AH85">
        <f t="shared" si="2"/>
        <v>99.741912074104633</v>
      </c>
      <c r="AI85">
        <f t="shared" si="3"/>
        <v>1996</v>
      </c>
      <c r="AJ85">
        <v>4</v>
      </c>
      <c r="AM85" s="17">
        <v>4</v>
      </c>
      <c r="AN85" s="18">
        <v>92.969952726265248</v>
      </c>
      <c r="AQ85" s="1">
        <v>40513</v>
      </c>
      <c r="AR85" s="21">
        <v>92.969952726265248</v>
      </c>
    </row>
    <row r="86" spans="1:44" x14ac:dyDescent="0.25">
      <c r="A86" s="1">
        <v>35431</v>
      </c>
      <c r="B86">
        <v>75.137673636071597</v>
      </c>
      <c r="C86">
        <v>86.246669565981179</v>
      </c>
      <c r="D86">
        <v>174.55598449642429</v>
      </c>
      <c r="E86">
        <v>100.0000000000002</v>
      </c>
      <c r="F86">
        <v>153.47807179938422</v>
      </c>
      <c r="G86">
        <v>76.467075560653612</v>
      </c>
      <c r="H86">
        <v>110.79594457664045</v>
      </c>
      <c r="I86">
        <v>86.125813188911081</v>
      </c>
      <c r="J86">
        <v>121.31517041018606</v>
      </c>
      <c r="K86">
        <v>93.626249903695694</v>
      </c>
      <c r="L86">
        <v>79.702177745982112</v>
      </c>
      <c r="M86">
        <v>75.765990064609738</v>
      </c>
      <c r="N86">
        <v>73.774369903040807</v>
      </c>
      <c r="O86">
        <v>72.868798129081881</v>
      </c>
      <c r="P86">
        <v>75.933818875196792</v>
      </c>
      <c r="Q86">
        <v>85.60442472755156</v>
      </c>
      <c r="R86">
        <v>111.55496622835577</v>
      </c>
      <c r="S86">
        <v>63.05935792586034</v>
      </c>
      <c r="T86">
        <v>80.591938764842212</v>
      </c>
      <c r="U86">
        <v>137.64965358739883</v>
      </c>
      <c r="V86">
        <v>90.300408000473666</v>
      </c>
      <c r="W86">
        <v>80.571978182525712</v>
      </c>
      <c r="X86">
        <v>91.324133574245053</v>
      </c>
      <c r="Y86">
        <v>80.538033563483523</v>
      </c>
      <c r="Z86">
        <v>141.47099398087488</v>
      </c>
      <c r="AA86">
        <v>68.197622929286283</v>
      </c>
      <c r="AB86">
        <v>82.499196592962662</v>
      </c>
      <c r="AC86">
        <v>99.127079542529188</v>
      </c>
      <c r="AG86" s="1">
        <v>35431</v>
      </c>
      <c r="AH86">
        <f t="shared" si="2"/>
        <v>99.127079542529188</v>
      </c>
      <c r="AI86">
        <f t="shared" si="3"/>
        <v>1997</v>
      </c>
      <c r="AJ86">
        <v>1</v>
      </c>
      <c r="AL86" s="17">
        <v>2011</v>
      </c>
      <c r="AM86" s="17">
        <v>1</v>
      </c>
      <c r="AN86" s="18">
        <v>89.798967086779101</v>
      </c>
      <c r="AQ86" s="1">
        <v>40603</v>
      </c>
      <c r="AR86" s="21">
        <v>89.798967086779101</v>
      </c>
    </row>
    <row r="87" spans="1:44" x14ac:dyDescent="0.25">
      <c r="A87" s="1">
        <v>35462</v>
      </c>
      <c r="B87">
        <v>75.42330102086126</v>
      </c>
      <c r="C87">
        <v>84.991584264169987</v>
      </c>
      <c r="D87">
        <v>175.38653060862276</v>
      </c>
      <c r="E87">
        <v>100.00000000000018</v>
      </c>
      <c r="F87">
        <v>153.4493913202887</v>
      </c>
      <c r="G87">
        <v>76.333897240247154</v>
      </c>
      <c r="H87">
        <v>113.86559508060402</v>
      </c>
      <c r="I87">
        <v>87.700106548543843</v>
      </c>
      <c r="J87">
        <v>119.80764927447582</v>
      </c>
      <c r="K87">
        <v>92.390619633277296</v>
      </c>
      <c r="L87">
        <v>76.458175410520084</v>
      </c>
      <c r="M87">
        <v>77.1402074065753</v>
      </c>
      <c r="N87">
        <v>74.214741682473516</v>
      </c>
      <c r="O87">
        <v>73.16429409247057</v>
      </c>
      <c r="P87">
        <v>75.968753314273627</v>
      </c>
      <c r="Q87">
        <v>82.043973548601613</v>
      </c>
      <c r="R87">
        <v>112.46120769839209</v>
      </c>
      <c r="S87">
        <v>64.486407391330729</v>
      </c>
      <c r="T87">
        <v>80.6652485638851</v>
      </c>
      <c r="U87">
        <v>140.29528405571892</v>
      </c>
      <c r="V87">
        <v>90.123170866947206</v>
      </c>
      <c r="W87">
        <v>79.176129862693699</v>
      </c>
      <c r="X87">
        <v>87.156762599301445</v>
      </c>
      <c r="Y87">
        <v>77.44694295218973</v>
      </c>
      <c r="Z87">
        <v>142.15557379160967</v>
      </c>
      <c r="AA87">
        <v>70.104075263247694</v>
      </c>
      <c r="AB87">
        <v>80.004822123826344</v>
      </c>
      <c r="AC87">
        <v>98.348339701520203</v>
      </c>
      <c r="AG87" s="1">
        <v>35462</v>
      </c>
      <c r="AH87">
        <f t="shared" si="2"/>
        <v>98.348339701520203</v>
      </c>
      <c r="AI87">
        <f t="shared" si="3"/>
        <v>1997</v>
      </c>
      <c r="AJ87">
        <v>1</v>
      </c>
      <c r="AM87" s="17">
        <v>2</v>
      </c>
      <c r="AN87" s="18">
        <v>91.128588715357139</v>
      </c>
      <c r="AQ87" s="1">
        <v>40695</v>
      </c>
      <c r="AR87" s="21">
        <v>91.128588715357139</v>
      </c>
    </row>
    <row r="88" spans="1:44" x14ac:dyDescent="0.25">
      <c r="A88" s="1">
        <v>35490</v>
      </c>
      <c r="B88">
        <v>75.823582585864244</v>
      </c>
      <c r="C88">
        <v>87.871039341496868</v>
      </c>
      <c r="D88">
        <v>175.44825817308697</v>
      </c>
      <c r="E88">
        <v>100.00000000000018</v>
      </c>
      <c r="F88">
        <v>153.96028052492179</v>
      </c>
      <c r="G88">
        <v>75.892881761168425</v>
      </c>
      <c r="H88">
        <v>115.42271849038927</v>
      </c>
      <c r="I88">
        <v>86.809942143861235</v>
      </c>
      <c r="J88">
        <v>123.72028902793991</v>
      </c>
      <c r="K88">
        <v>90.172200938585775</v>
      </c>
      <c r="L88">
        <v>75.835499999225419</v>
      </c>
      <c r="M88">
        <v>77.727266112308911</v>
      </c>
      <c r="N88">
        <v>74.748700527895636</v>
      </c>
      <c r="O88">
        <v>73.736929120595946</v>
      </c>
      <c r="P88">
        <v>76.622523368959165</v>
      </c>
      <c r="Q88">
        <v>82.807906452222085</v>
      </c>
      <c r="R88">
        <v>113.25223901950737</v>
      </c>
      <c r="S88">
        <v>64.232215304647923</v>
      </c>
      <c r="T88">
        <v>80.799266984855834</v>
      </c>
      <c r="U88">
        <v>144.02301012558823</v>
      </c>
      <c r="V88">
        <v>91.755448314549142</v>
      </c>
      <c r="W88">
        <v>78.768765646776004</v>
      </c>
      <c r="X88">
        <v>85.042356841672031</v>
      </c>
      <c r="Y88">
        <v>77.090515359256855</v>
      </c>
      <c r="Z88">
        <v>142.87254308633351</v>
      </c>
      <c r="AA88">
        <v>71.045112063721106</v>
      </c>
      <c r="AB88">
        <v>81.147530304307708</v>
      </c>
      <c r="AC88">
        <v>99.009396287925298</v>
      </c>
      <c r="AG88" s="1">
        <v>35490</v>
      </c>
      <c r="AH88">
        <f t="shared" si="2"/>
        <v>99.009396287925298</v>
      </c>
      <c r="AI88">
        <f t="shared" si="3"/>
        <v>1997</v>
      </c>
      <c r="AJ88">
        <v>1</v>
      </c>
      <c r="AM88" s="17">
        <v>3</v>
      </c>
      <c r="AN88" s="18">
        <v>90.633025377597349</v>
      </c>
      <c r="AQ88" s="1">
        <v>40787</v>
      </c>
      <c r="AR88" s="21">
        <v>90.633025377597349</v>
      </c>
    </row>
    <row r="89" spans="1:44" x14ac:dyDescent="0.25">
      <c r="A89" s="1">
        <v>35521</v>
      </c>
      <c r="B89">
        <v>75.649210751612955</v>
      </c>
      <c r="C89">
        <v>86.537193582406289</v>
      </c>
      <c r="D89">
        <v>174.13170562106831</v>
      </c>
      <c r="E89">
        <v>100.00000000000018</v>
      </c>
      <c r="F89">
        <v>154.04834703618431</v>
      </c>
      <c r="G89">
        <v>74.37231167813718</v>
      </c>
      <c r="H89">
        <v>114.34150279797919</v>
      </c>
      <c r="I89">
        <v>86.566876083379341</v>
      </c>
      <c r="J89">
        <v>125.36509016023619</v>
      </c>
      <c r="K89">
        <v>90.473379389208617</v>
      </c>
      <c r="L89">
        <v>75.315485475861081</v>
      </c>
      <c r="M89">
        <v>77.986957629620306</v>
      </c>
      <c r="N89">
        <v>74.478629249785783</v>
      </c>
      <c r="O89">
        <v>73.518063573132181</v>
      </c>
      <c r="P89">
        <v>77.068464944624353</v>
      </c>
      <c r="Q89">
        <v>82.246049165176416</v>
      </c>
      <c r="R89">
        <v>111.55158258896151</v>
      </c>
      <c r="S89">
        <v>65.134225970354322</v>
      </c>
      <c r="T89">
        <v>80.458865461610287</v>
      </c>
      <c r="U89">
        <v>143.10574060525943</v>
      </c>
      <c r="V89">
        <v>90.691348586635598</v>
      </c>
      <c r="W89">
        <v>79.951103623316612</v>
      </c>
      <c r="X89">
        <v>85.092725284454389</v>
      </c>
      <c r="Y89">
        <v>77.00544399917581</v>
      </c>
      <c r="Z89">
        <v>141.85352842110279</v>
      </c>
      <c r="AA89">
        <v>72.287583562749674</v>
      </c>
      <c r="AB89">
        <v>78.412168887996586</v>
      </c>
      <c r="AC89">
        <v>98.430533912357021</v>
      </c>
      <c r="AG89" s="1">
        <v>35521</v>
      </c>
      <c r="AH89">
        <f t="shared" si="2"/>
        <v>98.430533912357021</v>
      </c>
      <c r="AI89">
        <f t="shared" si="3"/>
        <v>1997</v>
      </c>
      <c r="AJ89">
        <v>2</v>
      </c>
      <c r="AM89" s="17">
        <v>4</v>
      </c>
      <c r="AN89" s="18">
        <v>87.646006581343499</v>
      </c>
      <c r="AQ89" s="1">
        <v>40878</v>
      </c>
      <c r="AR89" s="21">
        <v>87.646006581343499</v>
      </c>
    </row>
    <row r="90" spans="1:44" x14ac:dyDescent="0.25">
      <c r="A90" s="1">
        <v>35551</v>
      </c>
      <c r="B90">
        <v>75.039158163641446</v>
      </c>
      <c r="C90">
        <v>85.348897195317704</v>
      </c>
      <c r="D90">
        <v>172.4187917406837</v>
      </c>
      <c r="E90">
        <v>100.00000000000018</v>
      </c>
      <c r="F90">
        <v>152.22177519586359</v>
      </c>
      <c r="G90">
        <v>74.505683907546484</v>
      </c>
      <c r="H90">
        <v>113.29341568479076</v>
      </c>
      <c r="I90">
        <v>85.65093128036564</v>
      </c>
      <c r="J90">
        <v>124.59436441868166</v>
      </c>
      <c r="K90">
        <v>89.892127944214522</v>
      </c>
      <c r="L90">
        <v>75.447292000533253</v>
      </c>
      <c r="M90">
        <v>77.169801231549641</v>
      </c>
      <c r="N90">
        <v>73.639381680508208</v>
      </c>
      <c r="O90">
        <v>72.80986437246311</v>
      </c>
      <c r="P90">
        <v>75.955395984023824</v>
      </c>
      <c r="Q90">
        <v>86.134606764215278</v>
      </c>
      <c r="R90">
        <v>110.822229797582</v>
      </c>
      <c r="S90">
        <v>65.119094306455125</v>
      </c>
      <c r="T90">
        <v>79.951229886173863</v>
      </c>
      <c r="U90">
        <v>140.63166029365749</v>
      </c>
      <c r="V90">
        <v>90.892534662089844</v>
      </c>
      <c r="W90">
        <v>79.617993735728561</v>
      </c>
      <c r="X90">
        <v>84.303246562383322</v>
      </c>
      <c r="Y90">
        <v>77.657739621110466</v>
      </c>
      <c r="Z90">
        <v>140.51506102121098</v>
      </c>
      <c r="AA90">
        <v>73.262964058662988</v>
      </c>
      <c r="AB90">
        <v>79.188304129577119</v>
      </c>
      <c r="AC90">
        <v>98.381766981205374</v>
      </c>
      <c r="AG90" s="1">
        <v>35551</v>
      </c>
      <c r="AH90">
        <f t="shared" si="2"/>
        <v>98.381766981205374</v>
      </c>
      <c r="AI90">
        <f t="shared" si="3"/>
        <v>1997</v>
      </c>
      <c r="AJ90">
        <v>2</v>
      </c>
      <c r="AL90" s="17">
        <v>2012</v>
      </c>
      <c r="AM90" s="17">
        <v>1</v>
      </c>
      <c r="AN90" s="18">
        <v>87.794303903819412</v>
      </c>
      <c r="AQ90" s="1">
        <v>40969</v>
      </c>
      <c r="AR90" s="21">
        <v>87.794303903819412</v>
      </c>
    </row>
    <row r="91" spans="1:44" x14ac:dyDescent="0.25">
      <c r="A91" s="1">
        <v>35582</v>
      </c>
      <c r="B91">
        <v>74.444077763687744</v>
      </c>
      <c r="C91">
        <v>82.209286477152148</v>
      </c>
      <c r="D91">
        <v>171.27677258353364</v>
      </c>
      <c r="E91">
        <v>100.0000000000002</v>
      </c>
      <c r="F91">
        <v>150.79648064127207</v>
      </c>
      <c r="G91">
        <v>73.81995623950607</v>
      </c>
      <c r="H91">
        <v>112.90771057020456</v>
      </c>
      <c r="I91">
        <v>84.900784707455088</v>
      </c>
      <c r="J91">
        <v>124.15970424086315</v>
      </c>
      <c r="K91">
        <v>89.514429817082231</v>
      </c>
      <c r="L91">
        <v>73.935227718606839</v>
      </c>
      <c r="M91">
        <v>76.446123416814018</v>
      </c>
      <c r="N91">
        <v>73.227487667879274</v>
      </c>
      <c r="O91">
        <v>72.253485542763471</v>
      </c>
      <c r="P91">
        <v>75.927561670909213</v>
      </c>
      <c r="Q91">
        <v>88.947875939474272</v>
      </c>
      <c r="R91">
        <v>109.27144286429474</v>
      </c>
      <c r="S91">
        <v>64.780685134725374</v>
      </c>
      <c r="T91">
        <v>79.313197141730981</v>
      </c>
      <c r="U91">
        <v>140.11076732090777</v>
      </c>
      <c r="V91">
        <v>91.06389617866509</v>
      </c>
      <c r="W91">
        <v>79.601876855766236</v>
      </c>
      <c r="X91">
        <v>82.945438068929008</v>
      </c>
      <c r="Y91">
        <v>76.513149291020667</v>
      </c>
      <c r="Z91">
        <v>139.1682251299747</v>
      </c>
      <c r="AA91">
        <v>73.595946389588903</v>
      </c>
      <c r="AB91">
        <v>76.500622948090481</v>
      </c>
      <c r="AC91">
        <v>97.780680101013857</v>
      </c>
      <c r="AG91" s="1">
        <v>35582</v>
      </c>
      <c r="AH91">
        <f t="shared" si="2"/>
        <v>97.780680101013857</v>
      </c>
      <c r="AI91">
        <f t="shared" si="3"/>
        <v>1997</v>
      </c>
      <c r="AJ91">
        <v>2</v>
      </c>
      <c r="AM91" s="17">
        <v>2</v>
      </c>
      <c r="AN91" s="18">
        <v>85.933926283496206</v>
      </c>
      <c r="AQ91" s="1">
        <v>41061</v>
      </c>
      <c r="AR91" s="21">
        <v>85.933926283496206</v>
      </c>
    </row>
    <row r="92" spans="1:44" x14ac:dyDescent="0.25">
      <c r="A92" s="1">
        <v>35612</v>
      </c>
      <c r="B92">
        <v>73.779639462789547</v>
      </c>
      <c r="C92">
        <v>79.979367049028454</v>
      </c>
      <c r="D92">
        <v>169.96270187606308</v>
      </c>
      <c r="E92">
        <v>100.0000000000002</v>
      </c>
      <c r="F92">
        <v>148.79681662441956</v>
      </c>
      <c r="G92">
        <v>73.456305330037296</v>
      </c>
      <c r="H92">
        <v>112.65386204962628</v>
      </c>
      <c r="I92">
        <v>83.040826565369173</v>
      </c>
      <c r="J92">
        <v>121.64492322130779</v>
      </c>
      <c r="K92">
        <v>88.69243299734427</v>
      </c>
      <c r="L92">
        <v>70.411263028146365</v>
      </c>
      <c r="M92">
        <v>76.020423367663483</v>
      </c>
      <c r="N92">
        <v>73.07107740324949</v>
      </c>
      <c r="O92">
        <v>71.6293942067839</v>
      </c>
      <c r="P92">
        <v>75.971061946258715</v>
      </c>
      <c r="Q92">
        <v>87.003674462635161</v>
      </c>
      <c r="R92">
        <v>105.9057077908446</v>
      </c>
      <c r="S92">
        <v>65.199637183881833</v>
      </c>
      <c r="T92">
        <v>78.672542140180909</v>
      </c>
      <c r="U92">
        <v>137.70393786844244</v>
      </c>
      <c r="V92">
        <v>91.256214134181306</v>
      </c>
      <c r="W92">
        <v>79.852441560594457</v>
      </c>
      <c r="X92">
        <v>81.43246984335066</v>
      </c>
      <c r="Y92">
        <v>73.659781224242224</v>
      </c>
      <c r="Z92">
        <v>137.73519878041253</v>
      </c>
      <c r="AA92">
        <v>74.020608498324435</v>
      </c>
      <c r="AB92">
        <v>72.166937480015733</v>
      </c>
      <c r="AC92">
        <v>96.322710819701584</v>
      </c>
      <c r="AG92" s="1">
        <v>35612</v>
      </c>
      <c r="AH92">
        <f t="shared" si="2"/>
        <v>96.322710819701584</v>
      </c>
      <c r="AI92">
        <f t="shared" si="3"/>
        <v>1997</v>
      </c>
      <c r="AJ92">
        <v>3</v>
      </c>
      <c r="AM92" s="17">
        <v>3</v>
      </c>
      <c r="AN92" s="18">
        <v>85.149722862127859</v>
      </c>
      <c r="AQ92" s="1">
        <v>41153</v>
      </c>
      <c r="AR92" s="21">
        <v>85.149722862127859</v>
      </c>
    </row>
    <row r="93" spans="1:44" x14ac:dyDescent="0.25">
      <c r="A93" s="1">
        <v>35643</v>
      </c>
      <c r="B93">
        <v>73.70116618348284</v>
      </c>
      <c r="C93">
        <v>79.678363618755881</v>
      </c>
      <c r="D93">
        <v>169.89894400385953</v>
      </c>
      <c r="E93">
        <v>100.0000000000002</v>
      </c>
      <c r="F93">
        <v>147.47822165402479</v>
      </c>
      <c r="G93">
        <v>72.684467982892613</v>
      </c>
      <c r="H93">
        <v>113.36152618151684</v>
      </c>
      <c r="I93">
        <v>83.450315316329522</v>
      </c>
      <c r="J93">
        <v>119.61518938013633</v>
      </c>
      <c r="K93">
        <v>88.623914285673408</v>
      </c>
      <c r="L93">
        <v>68.586527373640251</v>
      </c>
      <c r="M93">
        <v>75.553476268075073</v>
      </c>
      <c r="N93">
        <v>72.440379856410885</v>
      </c>
      <c r="O93">
        <v>71.618480231366021</v>
      </c>
      <c r="P93">
        <v>75.627649327942891</v>
      </c>
      <c r="Q93">
        <v>84.890035207504624</v>
      </c>
      <c r="R93">
        <v>99.400211618598306</v>
      </c>
      <c r="S93">
        <v>66.500854912576926</v>
      </c>
      <c r="T93">
        <v>78.513800245113671</v>
      </c>
      <c r="U93">
        <v>136.43210442195507</v>
      </c>
      <c r="V93">
        <v>90.949744934990335</v>
      </c>
      <c r="W93">
        <v>76.881079308338911</v>
      </c>
      <c r="X93">
        <v>79.35199489886557</v>
      </c>
      <c r="Y93">
        <v>72.067611713049274</v>
      </c>
      <c r="Z93">
        <v>137.05044142891202</v>
      </c>
      <c r="AA93">
        <v>75.58468627977345</v>
      </c>
      <c r="AB93">
        <v>73.712421058871541</v>
      </c>
      <c r="AC93">
        <v>95.862175950061101</v>
      </c>
      <c r="AG93" s="1">
        <v>35643</v>
      </c>
      <c r="AH93">
        <f t="shared" si="2"/>
        <v>95.862175950061101</v>
      </c>
      <c r="AI93">
        <f t="shared" si="3"/>
        <v>1997</v>
      </c>
      <c r="AJ93">
        <v>3</v>
      </c>
      <c r="AM93" s="17">
        <v>4</v>
      </c>
      <c r="AN93" s="18">
        <v>84.938381669832566</v>
      </c>
      <c r="AQ93" s="1">
        <v>41244</v>
      </c>
      <c r="AR93" s="21">
        <v>84.938381669832566</v>
      </c>
    </row>
    <row r="94" spans="1:44" x14ac:dyDescent="0.25">
      <c r="A94" s="1">
        <v>35674</v>
      </c>
      <c r="B94">
        <v>74.850190986394338</v>
      </c>
      <c r="C94">
        <v>78.927388118697706</v>
      </c>
      <c r="D94">
        <v>172.30050782042488</v>
      </c>
      <c r="E94">
        <v>100.0000000000002</v>
      </c>
      <c r="F94">
        <v>148.94437175696055</v>
      </c>
      <c r="G94">
        <v>73.935437291678824</v>
      </c>
      <c r="H94">
        <v>116.07342904669861</v>
      </c>
      <c r="I94">
        <v>85.779759572545345</v>
      </c>
      <c r="J94">
        <v>113.83545060708251</v>
      </c>
      <c r="K94">
        <v>88.974422319224715</v>
      </c>
      <c r="L94">
        <v>71.827918215095224</v>
      </c>
      <c r="M94">
        <v>77.662766562054969</v>
      </c>
      <c r="N94">
        <v>73.291313013614101</v>
      </c>
      <c r="O94">
        <v>72.846388714928509</v>
      </c>
      <c r="P94">
        <v>76.124241270976682</v>
      </c>
      <c r="Q94">
        <v>84.672396301624559</v>
      </c>
      <c r="R94">
        <v>92.088178369694489</v>
      </c>
      <c r="S94">
        <v>68.358333171886372</v>
      </c>
      <c r="T94">
        <v>79.733858424029791</v>
      </c>
      <c r="U94">
        <v>137.58856209778784</v>
      </c>
      <c r="V94">
        <v>92.899399823853329</v>
      </c>
      <c r="W94">
        <v>78.0890308473153</v>
      </c>
      <c r="X94">
        <v>84.394376949381567</v>
      </c>
      <c r="Y94">
        <v>75.168702086797794</v>
      </c>
      <c r="Z94">
        <v>138.90102724969088</v>
      </c>
      <c r="AA94">
        <v>79.134137298631202</v>
      </c>
      <c r="AB94">
        <v>76.068092056413192</v>
      </c>
      <c r="AC94">
        <v>97.460495583907672</v>
      </c>
      <c r="AG94" s="1">
        <v>35674</v>
      </c>
      <c r="AH94">
        <f t="shared" si="2"/>
        <v>97.460495583907672</v>
      </c>
      <c r="AI94">
        <f t="shared" si="3"/>
        <v>1997</v>
      </c>
      <c r="AJ94">
        <v>3</v>
      </c>
      <c r="AL94" s="17">
        <v>2013</v>
      </c>
      <c r="AM94" s="17">
        <v>1</v>
      </c>
      <c r="AN94" s="18">
        <v>83.858077720600377</v>
      </c>
      <c r="AQ94" s="1">
        <v>41334</v>
      </c>
      <c r="AR94" s="21">
        <v>83.858077720600377</v>
      </c>
    </row>
    <row r="95" spans="1:44" x14ac:dyDescent="0.25">
      <c r="A95" s="1">
        <v>35704</v>
      </c>
      <c r="B95">
        <v>74.908452981255294</v>
      </c>
      <c r="C95">
        <v>78.297311157315008</v>
      </c>
      <c r="D95">
        <v>172.0002941842391</v>
      </c>
      <c r="E95">
        <v>100.00000000000018</v>
      </c>
      <c r="F95">
        <v>148.38623866968084</v>
      </c>
      <c r="G95">
        <v>73.934708397343996</v>
      </c>
      <c r="H95">
        <v>117.61341700810351</v>
      </c>
      <c r="I95">
        <v>84.998962401350795</v>
      </c>
      <c r="J95">
        <v>111.16166564639312</v>
      </c>
      <c r="K95">
        <v>87.769906577435577</v>
      </c>
      <c r="L95">
        <v>73.139164465642111</v>
      </c>
      <c r="M95">
        <v>77.827431985993655</v>
      </c>
      <c r="N95">
        <v>73.047892920423365</v>
      </c>
      <c r="O95">
        <v>73.014318615934712</v>
      </c>
      <c r="P95">
        <v>77.348619550321217</v>
      </c>
      <c r="Q95">
        <v>84.681452219009927</v>
      </c>
      <c r="R95">
        <v>84.591293752824939</v>
      </c>
      <c r="S95">
        <v>68.607886940958423</v>
      </c>
      <c r="T95">
        <v>79.359452581569883</v>
      </c>
      <c r="U95">
        <v>136.40829935832846</v>
      </c>
      <c r="V95">
        <v>92.32210142623201</v>
      </c>
      <c r="W95">
        <v>79.610525487008516</v>
      </c>
      <c r="X95">
        <v>85.735669616972018</v>
      </c>
      <c r="Y95">
        <v>76.225486609790778</v>
      </c>
      <c r="Z95">
        <v>139.32350421876345</v>
      </c>
      <c r="AA95">
        <v>81.806136743984226</v>
      </c>
      <c r="AB95">
        <v>77.930714594174461</v>
      </c>
      <c r="AC95">
        <v>97.880633670456461</v>
      </c>
      <c r="AG95" s="1">
        <v>35704</v>
      </c>
      <c r="AH95">
        <f t="shared" si="2"/>
        <v>97.880633670456461</v>
      </c>
      <c r="AI95">
        <f t="shared" si="3"/>
        <v>1997</v>
      </c>
      <c r="AJ95">
        <v>4</v>
      </c>
      <c r="AM95" s="17">
        <v>2</v>
      </c>
      <c r="AN95" s="18">
        <v>82.047451785363634</v>
      </c>
      <c r="AQ95" s="1">
        <v>41426</v>
      </c>
      <c r="AR95" s="21">
        <v>82.047451785363634</v>
      </c>
    </row>
    <row r="96" spans="1:44" x14ac:dyDescent="0.25">
      <c r="A96" s="1">
        <v>35735</v>
      </c>
      <c r="B96">
        <v>75.122923628727818</v>
      </c>
      <c r="C96">
        <v>75.708292095049387</v>
      </c>
      <c r="D96">
        <v>172.15939106647275</v>
      </c>
      <c r="E96">
        <v>100.00000000000018</v>
      </c>
      <c r="F96">
        <v>148.09234882199289</v>
      </c>
      <c r="G96">
        <v>72.672091085686517</v>
      </c>
      <c r="H96">
        <v>115.17745022127863</v>
      </c>
      <c r="I96">
        <v>84.954417070215669</v>
      </c>
      <c r="J96">
        <v>109.67347253195948</v>
      </c>
      <c r="K96">
        <v>79.190028694645605</v>
      </c>
      <c r="L96">
        <v>74.627061231330046</v>
      </c>
      <c r="M96">
        <v>77.542541269059171</v>
      </c>
      <c r="N96">
        <v>73.168490619335572</v>
      </c>
      <c r="O96">
        <v>73.178054676121477</v>
      </c>
      <c r="P96">
        <v>75.85004080785076</v>
      </c>
      <c r="Q96">
        <v>81.515883364451525</v>
      </c>
      <c r="R96">
        <v>82.791289147659256</v>
      </c>
      <c r="S96">
        <v>65.606597421296172</v>
      </c>
      <c r="T96">
        <v>79.514381100762961</v>
      </c>
      <c r="U96">
        <v>135.67799394024556</v>
      </c>
      <c r="V96">
        <v>90.950811767455775</v>
      </c>
      <c r="W96">
        <v>82.704141240277792</v>
      </c>
      <c r="X96">
        <v>86.056642086352227</v>
      </c>
      <c r="Y96">
        <v>78.900000138297486</v>
      </c>
      <c r="Z96">
        <v>138.81638374531656</v>
      </c>
      <c r="AA96">
        <v>84.13126108952396</v>
      </c>
      <c r="AB96">
        <v>76.421172809748995</v>
      </c>
      <c r="AC96">
        <v>97.347786990599076</v>
      </c>
      <c r="AG96" s="1">
        <v>35735</v>
      </c>
      <c r="AH96">
        <f t="shared" si="2"/>
        <v>97.347786990599076</v>
      </c>
      <c r="AI96">
        <f t="shared" si="3"/>
        <v>1997</v>
      </c>
      <c r="AJ96">
        <v>4</v>
      </c>
      <c r="AM96" s="17">
        <v>3</v>
      </c>
      <c r="AN96" s="18">
        <v>79.038820826429799</v>
      </c>
      <c r="AQ96" s="1">
        <v>41518</v>
      </c>
      <c r="AR96" s="21">
        <v>79.038820826429799</v>
      </c>
    </row>
    <row r="97" spans="1:44" x14ac:dyDescent="0.25">
      <c r="A97" s="1">
        <v>35765</v>
      </c>
      <c r="B97">
        <v>73.350920364508681</v>
      </c>
      <c r="C97">
        <v>70.314400893682077</v>
      </c>
      <c r="D97">
        <v>168.22460793839468</v>
      </c>
      <c r="E97">
        <v>100.00000000000017</v>
      </c>
      <c r="F97">
        <v>144.25628602840877</v>
      </c>
      <c r="G97">
        <v>70.132617212890878</v>
      </c>
      <c r="H97">
        <v>109.08720656395604</v>
      </c>
      <c r="I97">
        <v>83.614573691622752</v>
      </c>
      <c r="J97">
        <v>107.3998081901361</v>
      </c>
      <c r="K97">
        <v>54.733122842671548</v>
      </c>
      <c r="L97">
        <v>70.766507041211156</v>
      </c>
      <c r="M97">
        <v>75.087504438794426</v>
      </c>
      <c r="N97">
        <v>71.384142162944912</v>
      </c>
      <c r="O97">
        <v>71.295473426035457</v>
      </c>
      <c r="P97">
        <v>71.233130396495696</v>
      </c>
      <c r="Q97">
        <v>76.844075813388727</v>
      </c>
      <c r="R97">
        <v>72.883720050769227</v>
      </c>
      <c r="S97">
        <v>66.074920810096444</v>
      </c>
      <c r="T97">
        <v>77.635360326511673</v>
      </c>
      <c r="U97">
        <v>129.74180882426481</v>
      </c>
      <c r="V97">
        <v>89.29034926399811</v>
      </c>
      <c r="W97">
        <v>79.506730249244711</v>
      </c>
      <c r="X97">
        <v>81.416291695671532</v>
      </c>
      <c r="Y97">
        <v>75.31403938332555</v>
      </c>
      <c r="Z97">
        <v>136.18838716993437</v>
      </c>
      <c r="AA97">
        <v>83.689802756273522</v>
      </c>
      <c r="AB97">
        <v>73.442619809880185</v>
      </c>
      <c r="AC97">
        <v>93.995608178794996</v>
      </c>
      <c r="AG97" s="1">
        <v>35765</v>
      </c>
      <c r="AH97">
        <f t="shared" si="2"/>
        <v>93.995608178794996</v>
      </c>
      <c r="AI97">
        <f t="shared" si="3"/>
        <v>1997</v>
      </c>
      <c r="AJ97">
        <v>4</v>
      </c>
      <c r="AM97" s="17">
        <v>4</v>
      </c>
      <c r="AN97" s="18">
        <v>78.015897574693028</v>
      </c>
      <c r="AQ97" s="1">
        <v>41609</v>
      </c>
      <c r="AR97" s="21">
        <v>78.015897574693028</v>
      </c>
    </row>
    <row r="98" spans="1:44" x14ac:dyDescent="0.25">
      <c r="A98" s="1">
        <v>35796</v>
      </c>
      <c r="B98">
        <v>72.640090947201159</v>
      </c>
      <c r="C98">
        <v>69.026332255168157</v>
      </c>
      <c r="D98">
        <v>167.64143746474952</v>
      </c>
      <c r="E98">
        <v>100.00000000000017</v>
      </c>
      <c r="F98">
        <v>143.06498670330652</v>
      </c>
      <c r="G98">
        <v>69.164829230843623</v>
      </c>
      <c r="H98">
        <v>105.160829326471</v>
      </c>
      <c r="I98">
        <v>82.729912119457381</v>
      </c>
      <c r="J98">
        <v>106.1656141640125</v>
      </c>
      <c r="K98">
        <v>48.400406362137851</v>
      </c>
      <c r="L98">
        <v>68.545921035544893</v>
      </c>
      <c r="M98">
        <v>75.535167496606405</v>
      </c>
      <c r="N98">
        <v>71.566760451120729</v>
      </c>
      <c r="O98">
        <v>70.735879548156689</v>
      </c>
      <c r="P98">
        <v>72.570160596788313</v>
      </c>
      <c r="Q98">
        <v>75.984077013494343</v>
      </c>
      <c r="R98">
        <v>62.22216502256655</v>
      </c>
      <c r="S98">
        <v>66.498791335172314</v>
      </c>
      <c r="T98">
        <v>77.162331896088261</v>
      </c>
      <c r="U98">
        <v>120.23602447625352</v>
      </c>
      <c r="V98">
        <v>88.240068501342762</v>
      </c>
      <c r="W98">
        <v>76.984145338708728</v>
      </c>
      <c r="X98">
        <v>77.714872671413843</v>
      </c>
      <c r="Y98">
        <v>72.68738657978129</v>
      </c>
      <c r="Z98">
        <v>134.61360499767812</v>
      </c>
      <c r="AA98">
        <v>83.794521014554164</v>
      </c>
      <c r="AB98">
        <v>71.286748243236971</v>
      </c>
      <c r="AC98">
        <v>92.450495543347927</v>
      </c>
      <c r="AG98" s="1">
        <v>35796</v>
      </c>
      <c r="AH98">
        <f t="shared" si="2"/>
        <v>92.450495543347927</v>
      </c>
      <c r="AI98">
        <f t="shared" si="3"/>
        <v>1998</v>
      </c>
      <c r="AJ98">
        <v>1</v>
      </c>
      <c r="AL98" s="17">
        <v>2014</v>
      </c>
      <c r="AM98" s="17">
        <v>1</v>
      </c>
      <c r="AN98" s="18">
        <v>76.487310428146017</v>
      </c>
      <c r="AQ98" s="1">
        <v>41699</v>
      </c>
      <c r="AR98" s="21">
        <v>76.487310428146017</v>
      </c>
    </row>
    <row r="99" spans="1:44" x14ac:dyDescent="0.25">
      <c r="A99" s="1">
        <v>35827</v>
      </c>
      <c r="B99">
        <v>72.467667621156195</v>
      </c>
      <c r="C99">
        <v>70.793534932971738</v>
      </c>
      <c r="D99">
        <v>167.66697552809873</v>
      </c>
      <c r="E99">
        <v>100.00000000000018</v>
      </c>
      <c r="F99">
        <v>142.33452250138865</v>
      </c>
      <c r="G99">
        <v>69.340015619781056</v>
      </c>
      <c r="H99">
        <v>105.80874845045764</v>
      </c>
      <c r="I99">
        <v>82.764707820990012</v>
      </c>
      <c r="J99">
        <v>107.39510620768709</v>
      </c>
      <c r="K99">
        <v>51.32555098256779</v>
      </c>
      <c r="L99">
        <v>68.635300133845618</v>
      </c>
      <c r="M99">
        <v>78.025021086846394</v>
      </c>
      <c r="N99">
        <v>71.513665825153424</v>
      </c>
      <c r="O99">
        <v>70.631709715692296</v>
      </c>
      <c r="P99">
        <v>72.774225636122921</v>
      </c>
      <c r="Q99">
        <v>77.730481712457888</v>
      </c>
      <c r="R99">
        <v>72.571187261783237</v>
      </c>
      <c r="S99">
        <v>64.950228423222725</v>
      </c>
      <c r="T99">
        <v>76.697132818215266</v>
      </c>
      <c r="U99">
        <v>120.83220827191779</v>
      </c>
      <c r="V99">
        <v>87.443591373206331</v>
      </c>
      <c r="W99">
        <v>77.262948778892124</v>
      </c>
      <c r="X99">
        <v>76.699793662166883</v>
      </c>
      <c r="Y99">
        <v>73.112316237801735</v>
      </c>
      <c r="Z99">
        <v>135.00363959045012</v>
      </c>
      <c r="AA99">
        <v>84.160327150406943</v>
      </c>
      <c r="AB99">
        <v>71.865945484053427</v>
      </c>
      <c r="AC99">
        <v>92.81792303086344</v>
      </c>
      <c r="AG99" s="1">
        <v>35827</v>
      </c>
      <c r="AH99">
        <f t="shared" si="2"/>
        <v>92.81792303086344</v>
      </c>
      <c r="AI99">
        <f t="shared" si="3"/>
        <v>1998</v>
      </c>
      <c r="AJ99">
        <v>1</v>
      </c>
      <c r="AM99" s="17">
        <v>2</v>
      </c>
      <c r="AN99" s="18">
        <v>77.275345696201313</v>
      </c>
      <c r="AQ99" s="1">
        <v>41791</v>
      </c>
      <c r="AR99" s="21">
        <v>77.275345696201313</v>
      </c>
    </row>
    <row r="100" spans="1:44" x14ac:dyDescent="0.25">
      <c r="A100" s="1">
        <v>35855</v>
      </c>
      <c r="B100">
        <v>72.837052950577814</v>
      </c>
      <c r="C100">
        <v>70.722921907720774</v>
      </c>
      <c r="D100">
        <v>168.15001980236423</v>
      </c>
      <c r="E100">
        <v>100.00000000000017</v>
      </c>
      <c r="F100">
        <v>142.57041237311421</v>
      </c>
      <c r="G100">
        <v>70.574352492031466</v>
      </c>
      <c r="H100">
        <v>105.72434945354046</v>
      </c>
      <c r="I100">
        <v>83.261924861946738</v>
      </c>
      <c r="J100">
        <v>109.75036527846299</v>
      </c>
      <c r="K100">
        <v>56.215648680920062</v>
      </c>
      <c r="L100">
        <v>68.597802100933635</v>
      </c>
      <c r="M100">
        <v>78.346100272141413</v>
      </c>
      <c r="N100">
        <v>72.123751675930549</v>
      </c>
      <c r="O100">
        <v>71.055673337771864</v>
      </c>
      <c r="P100">
        <v>71.605339176920154</v>
      </c>
      <c r="Q100">
        <v>76.717249090588766</v>
      </c>
      <c r="R100">
        <v>74.897377263741902</v>
      </c>
      <c r="S100">
        <v>65.39922712216773</v>
      </c>
      <c r="T100">
        <v>77.154568543370559</v>
      </c>
      <c r="U100">
        <v>122.40452713567456</v>
      </c>
      <c r="V100">
        <v>88.648027865079911</v>
      </c>
      <c r="W100">
        <v>78.777317488387709</v>
      </c>
      <c r="X100">
        <v>78.20525955090028</v>
      </c>
      <c r="Y100">
        <v>72.117447273228663</v>
      </c>
      <c r="Z100">
        <v>134.76318170884019</v>
      </c>
      <c r="AA100">
        <v>85.749962808420364</v>
      </c>
      <c r="AB100">
        <v>70.8379474029406</v>
      </c>
      <c r="AC100">
        <v>93.117763430155705</v>
      </c>
      <c r="AG100" s="1">
        <v>35855</v>
      </c>
      <c r="AH100">
        <f t="shared" si="2"/>
        <v>93.117763430155705</v>
      </c>
      <c r="AI100">
        <f t="shared" si="3"/>
        <v>1998</v>
      </c>
      <c r="AJ100">
        <v>1</v>
      </c>
      <c r="AM100" s="17">
        <v>3</v>
      </c>
      <c r="AN100" s="18">
        <v>75.548452258547499</v>
      </c>
      <c r="AQ100" s="1">
        <v>41883</v>
      </c>
      <c r="AR100" s="21">
        <v>75.548452258547499</v>
      </c>
    </row>
    <row r="101" spans="1:44" x14ac:dyDescent="0.25">
      <c r="A101" s="1">
        <v>35886</v>
      </c>
      <c r="B101">
        <v>73.243726307382303</v>
      </c>
      <c r="C101">
        <v>69.396253290074796</v>
      </c>
      <c r="D101">
        <v>168.7870381739362</v>
      </c>
      <c r="E101">
        <v>100.00000000000016</v>
      </c>
      <c r="F101">
        <v>142.49707919781784</v>
      </c>
      <c r="G101">
        <v>70.086418342221705</v>
      </c>
      <c r="H101">
        <v>106.24684228263104</v>
      </c>
      <c r="I101">
        <v>82.855451185410885</v>
      </c>
      <c r="J101">
        <v>113.06233135922818</v>
      </c>
      <c r="K101">
        <v>60.713780678299528</v>
      </c>
      <c r="L101">
        <v>69.432551347936538</v>
      </c>
      <c r="M101">
        <v>77.101732074488112</v>
      </c>
      <c r="N101">
        <v>73.27666972647674</v>
      </c>
      <c r="O101">
        <v>71.448716501406722</v>
      </c>
      <c r="P101">
        <v>72.161511955792093</v>
      </c>
      <c r="Q101">
        <v>75.40285933432483</v>
      </c>
      <c r="R101">
        <v>75.696351844290277</v>
      </c>
      <c r="S101">
        <v>66.793169030583201</v>
      </c>
      <c r="T101">
        <v>77.367977309924171</v>
      </c>
      <c r="U101">
        <v>116.01942516969937</v>
      </c>
      <c r="V101">
        <v>89.198492646664434</v>
      </c>
      <c r="W101">
        <v>80.030671150035872</v>
      </c>
      <c r="X101">
        <v>80.275954992430613</v>
      </c>
      <c r="Y101">
        <v>71.599222599920452</v>
      </c>
      <c r="Z101">
        <v>135.19028043110652</v>
      </c>
      <c r="AA101">
        <v>87.414109858715094</v>
      </c>
      <c r="AB101">
        <v>73.301749696912992</v>
      </c>
      <c r="AC101">
        <v>93.740914420838692</v>
      </c>
      <c r="AG101" s="1">
        <v>35886</v>
      </c>
      <c r="AH101">
        <f t="shared" si="2"/>
        <v>93.740914420838692</v>
      </c>
      <c r="AI101">
        <f t="shared" si="3"/>
        <v>1998</v>
      </c>
      <c r="AJ101">
        <v>2</v>
      </c>
      <c r="AM101" s="17">
        <v>4</v>
      </c>
      <c r="AN101" s="18">
        <v>72.333881383107283</v>
      </c>
      <c r="AQ101" s="1">
        <v>41974</v>
      </c>
      <c r="AR101" s="21">
        <v>72.333881383107283</v>
      </c>
    </row>
    <row r="102" spans="1:44" x14ac:dyDescent="0.25">
      <c r="A102" s="1">
        <v>35916</v>
      </c>
      <c r="B102">
        <v>73.325142795905336</v>
      </c>
      <c r="C102">
        <v>67.097721733026532</v>
      </c>
      <c r="D102">
        <v>168.69256207135939</v>
      </c>
      <c r="E102">
        <v>100.00000000000014</v>
      </c>
      <c r="F102">
        <v>142.37091065090613</v>
      </c>
      <c r="G102">
        <v>69.589602160947393</v>
      </c>
      <c r="H102">
        <v>106.5336104044914</v>
      </c>
      <c r="I102">
        <v>82.131286326872939</v>
      </c>
      <c r="J102">
        <v>112.68891256624968</v>
      </c>
      <c r="K102">
        <v>59.906328441912606</v>
      </c>
      <c r="L102">
        <v>71.380230862446425</v>
      </c>
      <c r="M102">
        <v>75.577588212325097</v>
      </c>
      <c r="N102">
        <v>73.675295268422545</v>
      </c>
      <c r="O102">
        <v>71.592262188288316</v>
      </c>
      <c r="P102">
        <v>72.000904498685301</v>
      </c>
      <c r="Q102">
        <v>73.768926092913802</v>
      </c>
      <c r="R102">
        <v>74.144082275563377</v>
      </c>
      <c r="S102">
        <v>66.854090300687957</v>
      </c>
      <c r="T102">
        <v>77.520868072960127</v>
      </c>
      <c r="U102">
        <v>120.50133063980091</v>
      </c>
      <c r="V102">
        <v>88.802352954073896</v>
      </c>
      <c r="W102">
        <v>78.827303940427953</v>
      </c>
      <c r="X102">
        <v>81.635125079678062</v>
      </c>
      <c r="Y102">
        <v>72.778989109601767</v>
      </c>
      <c r="Z102">
        <v>135.14966871811066</v>
      </c>
      <c r="AA102">
        <v>89.078315599275228</v>
      </c>
      <c r="AB102">
        <v>73.972442464349214</v>
      </c>
      <c r="AC102">
        <v>93.530431749961821</v>
      </c>
      <c r="AG102" s="1">
        <v>35916</v>
      </c>
      <c r="AH102">
        <f t="shared" si="2"/>
        <v>93.530431749961821</v>
      </c>
      <c r="AI102">
        <f t="shared" si="3"/>
        <v>1998</v>
      </c>
      <c r="AJ102">
        <v>2</v>
      </c>
      <c r="AL102" s="17">
        <v>2015</v>
      </c>
      <c r="AM102" s="17">
        <v>1</v>
      </c>
      <c r="AN102" s="18">
        <v>68.225981120163354</v>
      </c>
      <c r="AQ102" s="1">
        <v>42064</v>
      </c>
      <c r="AR102" s="21">
        <v>68.225981120163354</v>
      </c>
    </row>
    <row r="103" spans="1:44" x14ac:dyDescent="0.25">
      <c r="A103" s="1">
        <v>35947</v>
      </c>
      <c r="B103">
        <v>73.400320218551698</v>
      </c>
      <c r="C103">
        <v>64.175637552230555</v>
      </c>
      <c r="D103">
        <v>169.18788477441237</v>
      </c>
      <c r="E103">
        <v>100.00000000000014</v>
      </c>
      <c r="F103">
        <v>141.74768346915275</v>
      </c>
      <c r="G103">
        <v>68.771121467185139</v>
      </c>
      <c r="H103">
        <v>106.35769165779556</v>
      </c>
      <c r="I103">
        <v>81.961562428482935</v>
      </c>
      <c r="J103">
        <v>114.26569893727175</v>
      </c>
      <c r="K103">
        <v>59.921638389846805</v>
      </c>
      <c r="L103">
        <v>70.703732283380148</v>
      </c>
      <c r="M103">
        <v>76.593164752963247</v>
      </c>
      <c r="N103">
        <v>73.817738879179672</v>
      </c>
      <c r="O103">
        <v>71.753704312051468</v>
      </c>
      <c r="P103">
        <v>70.6451255344477</v>
      </c>
      <c r="Q103">
        <v>70.645735521371535</v>
      </c>
      <c r="R103">
        <v>71.517447759622726</v>
      </c>
      <c r="S103">
        <v>65.140117210657479</v>
      </c>
      <c r="T103">
        <v>77.811026883897824</v>
      </c>
      <c r="U103">
        <v>119.27778590080625</v>
      </c>
      <c r="V103">
        <v>87.518377909748111</v>
      </c>
      <c r="W103">
        <v>79.318639577778683</v>
      </c>
      <c r="X103">
        <v>79.374480471228352</v>
      </c>
      <c r="Y103">
        <v>72.212343537801885</v>
      </c>
      <c r="Z103">
        <v>135.56452964200565</v>
      </c>
      <c r="AA103">
        <v>89.517100655682626</v>
      </c>
      <c r="AB103">
        <v>73.042975621087081</v>
      </c>
      <c r="AC103">
        <v>92.739003463489667</v>
      </c>
      <c r="AG103" s="1">
        <v>35947</v>
      </c>
      <c r="AH103">
        <f t="shared" si="2"/>
        <v>92.739003463489667</v>
      </c>
      <c r="AI103">
        <f t="shared" si="3"/>
        <v>1998</v>
      </c>
      <c r="AJ103">
        <v>2</v>
      </c>
      <c r="AM103" s="17">
        <v>2</v>
      </c>
      <c r="AN103" s="18">
        <v>68.198473753865429</v>
      </c>
      <c r="AQ103" s="1">
        <v>42156</v>
      </c>
      <c r="AR103" s="21">
        <v>68.198473753865429</v>
      </c>
    </row>
    <row r="104" spans="1:44" x14ac:dyDescent="0.25">
      <c r="A104" s="1">
        <v>35977</v>
      </c>
      <c r="B104">
        <v>73.598068304465684</v>
      </c>
      <c r="C104">
        <v>66.284528042071869</v>
      </c>
      <c r="D104">
        <v>170.01278639075483</v>
      </c>
      <c r="E104">
        <v>100.00000000000013</v>
      </c>
      <c r="F104">
        <v>140.97825165338534</v>
      </c>
      <c r="G104">
        <v>67.857008880578462</v>
      </c>
      <c r="H104">
        <v>105.05202522104915</v>
      </c>
      <c r="I104">
        <v>81.013678046042088</v>
      </c>
      <c r="J104">
        <v>116.17529161032614</v>
      </c>
      <c r="K104">
        <v>64.736938643910847</v>
      </c>
      <c r="L104">
        <v>70.536367271391782</v>
      </c>
      <c r="M104">
        <v>76.407192343426061</v>
      </c>
      <c r="N104">
        <v>74.27684895972412</v>
      </c>
      <c r="O104">
        <v>71.96707644857058</v>
      </c>
      <c r="P104">
        <v>72.446246652083417</v>
      </c>
      <c r="Q104">
        <v>70.276344687817783</v>
      </c>
      <c r="R104">
        <v>68.559720714981921</v>
      </c>
      <c r="S104">
        <v>65.84828968161554</v>
      </c>
      <c r="T104">
        <v>78.017120383398577</v>
      </c>
      <c r="U104">
        <v>117.95208960855028</v>
      </c>
      <c r="V104">
        <v>87.918084222940408</v>
      </c>
      <c r="W104">
        <v>78.727775882296172</v>
      </c>
      <c r="X104">
        <v>78.546662597919777</v>
      </c>
      <c r="Y104">
        <v>71.321107858504661</v>
      </c>
      <c r="Z104">
        <v>136.2994762973249</v>
      </c>
      <c r="AA104">
        <v>88.997126076176812</v>
      </c>
      <c r="AB104">
        <v>74.371062707351626</v>
      </c>
      <c r="AC104">
        <v>92.868504917922309</v>
      </c>
      <c r="AG104" s="1">
        <v>35977</v>
      </c>
      <c r="AH104">
        <f t="shared" si="2"/>
        <v>92.868504917922309</v>
      </c>
      <c r="AI104">
        <f t="shared" si="3"/>
        <v>1998</v>
      </c>
      <c r="AJ104">
        <v>3</v>
      </c>
      <c r="AM104" s="17">
        <v>3</v>
      </c>
      <c r="AN104" s="18">
        <v>65.047058135915094</v>
      </c>
      <c r="AQ104" s="1">
        <v>42248</v>
      </c>
      <c r="AR104" s="21">
        <v>65.047058135915094</v>
      </c>
    </row>
    <row r="105" spans="1:44" x14ac:dyDescent="0.25">
      <c r="A105" s="1">
        <v>36008</v>
      </c>
      <c r="B105">
        <v>73.775304885985719</v>
      </c>
      <c r="C105">
        <v>63.446480142217425</v>
      </c>
      <c r="D105">
        <v>170.45650837931368</v>
      </c>
      <c r="E105">
        <v>100.00000000000013</v>
      </c>
      <c r="F105">
        <v>139.37460317211651</v>
      </c>
      <c r="G105">
        <v>65.919725346084149</v>
      </c>
      <c r="H105">
        <v>104.17800637732118</v>
      </c>
      <c r="I105">
        <v>81.75647324379959</v>
      </c>
      <c r="J105">
        <v>114.94045035943672</v>
      </c>
      <c r="K105">
        <v>64.201518445077028</v>
      </c>
      <c r="L105">
        <v>71.217578052273055</v>
      </c>
      <c r="M105">
        <v>75.711440634121573</v>
      </c>
      <c r="N105">
        <v>73.548718478635337</v>
      </c>
      <c r="O105">
        <v>72.228792662492438</v>
      </c>
      <c r="P105">
        <v>72.554474601879718</v>
      </c>
      <c r="Q105">
        <v>68.469443508483522</v>
      </c>
      <c r="R105">
        <v>68.107531877404313</v>
      </c>
      <c r="S105">
        <v>64.082909802946759</v>
      </c>
      <c r="T105">
        <v>78.204998788842417</v>
      </c>
      <c r="U105">
        <v>118.83291380372529</v>
      </c>
      <c r="V105">
        <v>87.182688581252492</v>
      </c>
      <c r="W105">
        <v>78.676245374032106</v>
      </c>
      <c r="X105">
        <v>76.842510909219882</v>
      </c>
      <c r="Y105">
        <v>72.530695252643127</v>
      </c>
      <c r="Z105">
        <v>136.16938438760641</v>
      </c>
      <c r="AA105">
        <v>89.016861118100124</v>
      </c>
      <c r="AB105">
        <v>74.85302213268865</v>
      </c>
      <c r="AC105">
        <v>92.361338833700984</v>
      </c>
      <c r="AG105" s="1">
        <v>36008</v>
      </c>
      <c r="AH105">
        <f t="shared" si="2"/>
        <v>92.361338833700984</v>
      </c>
      <c r="AI105">
        <f t="shared" si="3"/>
        <v>1998</v>
      </c>
      <c r="AJ105">
        <v>3</v>
      </c>
      <c r="AM105" s="17">
        <v>4</v>
      </c>
      <c r="AN105" s="18">
        <v>63.099671319475625</v>
      </c>
      <c r="AQ105" s="1">
        <v>42339</v>
      </c>
      <c r="AR105" s="21">
        <v>63.099671319475625</v>
      </c>
    </row>
    <row r="106" spans="1:44" x14ac:dyDescent="0.25">
      <c r="A106" s="1">
        <v>36039</v>
      </c>
      <c r="B106">
        <v>75.012267239521975</v>
      </c>
      <c r="C106">
        <v>63.574563598808282</v>
      </c>
      <c r="D106">
        <v>171.15407928371638</v>
      </c>
      <c r="E106">
        <v>100.00000000000013</v>
      </c>
      <c r="F106">
        <v>138.59542347006092</v>
      </c>
      <c r="G106">
        <v>66.659414287828824</v>
      </c>
      <c r="H106">
        <v>105.35272551779927</v>
      </c>
      <c r="I106">
        <v>83.094840540789036</v>
      </c>
      <c r="J106">
        <v>105.93343480477215</v>
      </c>
      <c r="K106">
        <v>61.905602479117846</v>
      </c>
      <c r="L106">
        <v>75.3901381129551</v>
      </c>
      <c r="M106">
        <v>73.560818914153302</v>
      </c>
      <c r="N106">
        <v>73.101298710204517</v>
      </c>
      <c r="O106">
        <v>72.63557100513529</v>
      </c>
      <c r="P106">
        <v>74.519298500328873</v>
      </c>
      <c r="Q106">
        <v>74.485888676124617</v>
      </c>
      <c r="R106">
        <v>75.434502520590684</v>
      </c>
      <c r="S106">
        <v>59.28829685375247</v>
      </c>
      <c r="T106">
        <v>78.974264009298793</v>
      </c>
      <c r="U106">
        <v>120.6038225302437</v>
      </c>
      <c r="V106">
        <v>84.513025145528516</v>
      </c>
      <c r="W106">
        <v>81.74907444899857</v>
      </c>
      <c r="X106">
        <v>79.771900802556488</v>
      </c>
      <c r="Y106">
        <v>77.645822501236367</v>
      </c>
      <c r="Z106">
        <v>135.12607970617765</v>
      </c>
      <c r="AA106">
        <v>88.788754750760788</v>
      </c>
      <c r="AB106">
        <v>79.507157707163586</v>
      </c>
      <c r="AC106">
        <v>94.068969567940229</v>
      </c>
      <c r="AG106" s="1">
        <v>36039</v>
      </c>
      <c r="AH106">
        <f t="shared" si="2"/>
        <v>94.068969567940229</v>
      </c>
      <c r="AI106">
        <f t="shared" si="3"/>
        <v>1998</v>
      </c>
      <c r="AJ106">
        <v>3</v>
      </c>
      <c r="AL106" s="17">
        <v>2016</v>
      </c>
      <c r="AM106" s="17">
        <v>1</v>
      </c>
      <c r="AN106" s="18">
        <v>61.274902688270011</v>
      </c>
      <c r="AQ106" s="1">
        <v>42430</v>
      </c>
      <c r="AR106" s="21">
        <v>61.274902688270011</v>
      </c>
    </row>
    <row r="107" spans="1:44" x14ac:dyDescent="0.25">
      <c r="A107" s="1">
        <v>36069</v>
      </c>
      <c r="B107">
        <v>74.697105828506878</v>
      </c>
      <c r="C107">
        <v>66.465143671366434</v>
      </c>
      <c r="D107">
        <v>169.65271887026285</v>
      </c>
      <c r="E107">
        <v>100.00000000000014</v>
      </c>
      <c r="F107">
        <v>137.03816211887877</v>
      </c>
      <c r="G107">
        <v>65.58687396837648</v>
      </c>
      <c r="H107">
        <v>107.2196516096561</v>
      </c>
      <c r="I107">
        <v>82.241184901712188</v>
      </c>
      <c r="J107">
        <v>101.23599803499543</v>
      </c>
      <c r="K107">
        <v>63.476907042550302</v>
      </c>
      <c r="L107">
        <v>78.118929653632463</v>
      </c>
      <c r="M107">
        <v>69.204117697219132</v>
      </c>
      <c r="N107">
        <v>72.774084513317774</v>
      </c>
      <c r="O107">
        <v>72.439475227559527</v>
      </c>
      <c r="P107">
        <v>76.74907835589606</v>
      </c>
      <c r="Q107">
        <v>82.780530000712076</v>
      </c>
      <c r="R107">
        <v>75.36677413878634</v>
      </c>
      <c r="S107">
        <v>60.201106084142708</v>
      </c>
      <c r="T107">
        <v>78.709886261668103</v>
      </c>
      <c r="U107">
        <v>120.81652419784062</v>
      </c>
      <c r="V107">
        <v>83.796700334702365</v>
      </c>
      <c r="W107">
        <v>82.020884206847995</v>
      </c>
      <c r="X107">
        <v>80.140780832198331</v>
      </c>
      <c r="Y107">
        <v>81.043166515201619</v>
      </c>
      <c r="Z107">
        <v>137.01231584567441</v>
      </c>
      <c r="AA107">
        <v>92.578155063504653</v>
      </c>
      <c r="AB107">
        <v>80.218782824153877</v>
      </c>
      <c r="AC107">
        <v>95.456054457809429</v>
      </c>
      <c r="AG107" s="1">
        <v>36069</v>
      </c>
      <c r="AH107">
        <f t="shared" si="2"/>
        <v>95.456054457809429</v>
      </c>
      <c r="AI107">
        <f t="shared" si="3"/>
        <v>1998</v>
      </c>
      <c r="AJ107">
        <v>4</v>
      </c>
      <c r="AM107" s="17">
        <v>2</v>
      </c>
      <c r="AN107" s="18">
        <v>63.332207786250308</v>
      </c>
      <c r="AQ107" s="1">
        <v>42522</v>
      </c>
      <c r="AR107" s="21">
        <v>63.332207786250308</v>
      </c>
    </row>
    <row r="108" spans="1:44" x14ac:dyDescent="0.25">
      <c r="A108" s="1">
        <v>36100</v>
      </c>
      <c r="B108">
        <v>74.093404718098171</v>
      </c>
      <c r="C108">
        <v>68.429206511989065</v>
      </c>
      <c r="D108">
        <v>169.78604404286256</v>
      </c>
      <c r="E108">
        <v>100.00000000000014</v>
      </c>
      <c r="F108">
        <v>136.70064493914916</v>
      </c>
      <c r="G108">
        <v>66.036986795247046</v>
      </c>
      <c r="H108">
        <v>107.74287397274826</v>
      </c>
      <c r="I108">
        <v>82.113153356280179</v>
      </c>
      <c r="J108">
        <v>103.3118439948102</v>
      </c>
      <c r="K108">
        <v>65.727364282806235</v>
      </c>
      <c r="L108">
        <v>76.545590310593809</v>
      </c>
      <c r="M108">
        <v>73.053518136877557</v>
      </c>
      <c r="N108">
        <v>74.62096082836689</v>
      </c>
      <c r="O108">
        <v>72.668953052384325</v>
      </c>
      <c r="P108">
        <v>77.822196585199407</v>
      </c>
      <c r="Q108">
        <v>83.456339778435023</v>
      </c>
      <c r="R108">
        <v>76.225407834480706</v>
      </c>
      <c r="S108">
        <v>62.47609181807119</v>
      </c>
      <c r="T108">
        <v>78.959227845587577</v>
      </c>
      <c r="U108">
        <v>121.05213513625385</v>
      </c>
      <c r="V108">
        <v>82.734775515191956</v>
      </c>
      <c r="W108">
        <v>80.771860502502733</v>
      </c>
      <c r="X108">
        <v>78.7822868346326</v>
      </c>
      <c r="Y108">
        <v>78.365391033999529</v>
      </c>
      <c r="Z108">
        <v>137.60350513455998</v>
      </c>
      <c r="AA108">
        <v>94.643216859575588</v>
      </c>
      <c r="AB108">
        <v>78.052097850981284</v>
      </c>
      <c r="AC108">
        <v>95.326129397033029</v>
      </c>
      <c r="AG108" s="1">
        <v>36100</v>
      </c>
      <c r="AH108">
        <f t="shared" si="2"/>
        <v>95.326129397033029</v>
      </c>
      <c r="AI108">
        <f t="shared" si="3"/>
        <v>1998</v>
      </c>
      <c r="AJ108">
        <v>4</v>
      </c>
      <c r="AM108" s="17">
        <v>3</v>
      </c>
      <c r="AN108" s="18">
        <v>64.076024857994113</v>
      </c>
      <c r="AQ108" s="1">
        <v>42614</v>
      </c>
      <c r="AR108" s="21">
        <v>64.076024857994113</v>
      </c>
    </row>
    <row r="109" spans="1:44" x14ac:dyDescent="0.25">
      <c r="A109" s="1">
        <v>36130</v>
      </c>
      <c r="B109">
        <v>74.581593471820725</v>
      </c>
      <c r="C109">
        <v>67.101387726313092</v>
      </c>
      <c r="D109">
        <v>170.72018009861026</v>
      </c>
      <c r="E109">
        <v>100.00000000000014</v>
      </c>
      <c r="F109">
        <v>136.58672762918866</v>
      </c>
      <c r="G109">
        <v>66.080642719114735</v>
      </c>
      <c r="H109">
        <v>106.79622643191485</v>
      </c>
      <c r="I109">
        <v>83.469077813450738</v>
      </c>
      <c r="J109">
        <v>107.75229427403949</v>
      </c>
      <c r="K109">
        <v>70.273167312703876</v>
      </c>
      <c r="L109">
        <v>77.406102385554149</v>
      </c>
      <c r="M109">
        <v>72.29918809291361</v>
      </c>
      <c r="N109">
        <v>74.998155573196527</v>
      </c>
      <c r="O109">
        <v>73.03412055819328</v>
      </c>
      <c r="P109">
        <v>76.334154438383123</v>
      </c>
      <c r="Q109">
        <v>85.70861177901908</v>
      </c>
      <c r="R109">
        <v>76.715274738883593</v>
      </c>
      <c r="S109">
        <v>64.852897449765038</v>
      </c>
      <c r="T109">
        <v>79.33333461206243</v>
      </c>
      <c r="U109">
        <v>121.10542205105017</v>
      </c>
      <c r="V109">
        <v>82.649983741578779</v>
      </c>
      <c r="W109">
        <v>81.834157032841418</v>
      </c>
      <c r="X109">
        <v>78.46640356350234</v>
      </c>
      <c r="Y109">
        <v>80.26205578042358</v>
      </c>
      <c r="Z109">
        <v>137.72372046156235</v>
      </c>
      <c r="AA109">
        <v>97.329874125841556</v>
      </c>
      <c r="AB109">
        <v>79.935405620894031</v>
      </c>
      <c r="AC109">
        <v>96.423738865380386</v>
      </c>
      <c r="AG109" s="1">
        <v>36130</v>
      </c>
      <c r="AH109">
        <f t="shared" si="2"/>
        <v>96.423738865380386</v>
      </c>
      <c r="AI109">
        <f t="shared" si="3"/>
        <v>1998</v>
      </c>
      <c r="AJ109">
        <v>4</v>
      </c>
      <c r="AM109" s="17">
        <v>4</v>
      </c>
      <c r="AN109" s="18">
        <v>62.454939262893362</v>
      </c>
      <c r="AQ109" s="1">
        <v>42705</v>
      </c>
      <c r="AR109" s="21">
        <v>62.454939262893362</v>
      </c>
    </row>
    <row r="110" spans="1:44" x14ac:dyDescent="0.25">
      <c r="A110" s="1">
        <v>36161</v>
      </c>
      <c r="B110">
        <v>74.784151014274968</v>
      </c>
      <c r="C110">
        <v>68.875001723734201</v>
      </c>
      <c r="D110">
        <v>171.82848511602882</v>
      </c>
      <c r="E110">
        <v>100.00000000000016</v>
      </c>
      <c r="F110">
        <v>110.64235329928586</v>
      </c>
      <c r="G110">
        <v>67.33608436506286</v>
      </c>
      <c r="H110">
        <v>105.89468316318022</v>
      </c>
      <c r="I110">
        <v>83.356829567080609</v>
      </c>
      <c r="J110">
        <v>106.91374902827681</v>
      </c>
      <c r="K110">
        <v>72.584624344172823</v>
      </c>
      <c r="L110">
        <v>76.73467632780968</v>
      </c>
      <c r="M110">
        <v>69.107471075600486</v>
      </c>
      <c r="N110">
        <v>75.266590183380956</v>
      </c>
      <c r="O110">
        <v>73.3419410774151</v>
      </c>
      <c r="P110">
        <v>74.946165405350357</v>
      </c>
      <c r="Q110">
        <v>88.800657495958092</v>
      </c>
      <c r="R110">
        <v>77.505663081903307</v>
      </c>
      <c r="S110">
        <v>65.299131632286532</v>
      </c>
      <c r="T110">
        <v>79.54496109641633</v>
      </c>
      <c r="U110">
        <v>121.20792727566794</v>
      </c>
      <c r="V110">
        <v>80.004871530078375</v>
      </c>
      <c r="W110">
        <v>80.590513443060146</v>
      </c>
      <c r="X110">
        <v>80.950480131243296</v>
      </c>
      <c r="Y110">
        <v>79.140016533947914</v>
      </c>
      <c r="Z110">
        <v>136.81516656265774</v>
      </c>
      <c r="AA110">
        <v>99.21432970648172</v>
      </c>
      <c r="AB110">
        <v>77.896443942661989</v>
      </c>
      <c r="AC110">
        <v>94.905067968349002</v>
      </c>
      <c r="AG110" s="1">
        <v>36161</v>
      </c>
      <c r="AH110">
        <f t="shared" si="2"/>
        <v>94.905067968349002</v>
      </c>
      <c r="AI110">
        <f t="shared" si="3"/>
        <v>1999</v>
      </c>
      <c r="AJ110">
        <v>1</v>
      </c>
      <c r="AL110" s="17">
        <v>2017</v>
      </c>
      <c r="AM110" s="17">
        <v>1</v>
      </c>
      <c r="AN110" s="18">
        <v>63.160151671661232</v>
      </c>
      <c r="AQ110" s="1">
        <v>42795</v>
      </c>
      <c r="AR110" s="21">
        <v>63.160151671661232</v>
      </c>
    </row>
    <row r="111" spans="1:44" x14ac:dyDescent="0.25">
      <c r="A111" s="1">
        <v>36192</v>
      </c>
      <c r="B111">
        <v>73.826185721683515</v>
      </c>
      <c r="C111">
        <v>69.902121889506134</v>
      </c>
      <c r="D111">
        <v>171.62543980801561</v>
      </c>
      <c r="E111">
        <v>100.00000000000014</v>
      </c>
      <c r="F111">
        <v>87.770035637265693</v>
      </c>
      <c r="G111">
        <v>68.406414944547251</v>
      </c>
      <c r="H111">
        <v>102.19633261784026</v>
      </c>
      <c r="I111">
        <v>83.630852345579669</v>
      </c>
      <c r="J111">
        <v>108.76244739772009</v>
      </c>
      <c r="K111">
        <v>72.00041873231379</v>
      </c>
      <c r="L111">
        <v>74.687254435067956</v>
      </c>
      <c r="M111">
        <v>64.854844854825842</v>
      </c>
      <c r="N111">
        <v>75.119188062337031</v>
      </c>
      <c r="O111">
        <v>73.46242332072724</v>
      </c>
      <c r="P111">
        <v>74.161973579345641</v>
      </c>
      <c r="Q111">
        <v>85.854467694272515</v>
      </c>
      <c r="R111">
        <v>77.669576019946874</v>
      </c>
      <c r="S111">
        <v>66.835556629174405</v>
      </c>
      <c r="T111">
        <v>79.650006555870434</v>
      </c>
      <c r="U111">
        <v>120.20775786572224</v>
      </c>
      <c r="V111">
        <v>76.74834937697608</v>
      </c>
      <c r="W111">
        <v>79.598531844580521</v>
      </c>
      <c r="X111">
        <v>79.726378481551947</v>
      </c>
      <c r="Y111">
        <v>77.058322839226889</v>
      </c>
      <c r="Z111">
        <v>137.25084144719958</v>
      </c>
      <c r="AA111">
        <v>99.447427487041139</v>
      </c>
      <c r="AB111">
        <v>75.649553601929455</v>
      </c>
      <c r="AC111">
        <v>91.970177877958577</v>
      </c>
      <c r="AG111" s="1">
        <v>36192</v>
      </c>
      <c r="AH111">
        <f t="shared" si="2"/>
        <v>91.970177877958577</v>
      </c>
      <c r="AI111">
        <f t="shared" si="3"/>
        <v>1999</v>
      </c>
      <c r="AJ111">
        <v>1</v>
      </c>
      <c r="AM111" s="17">
        <v>2</v>
      </c>
      <c r="AN111" s="18">
        <v>64.184036654267388</v>
      </c>
      <c r="AQ111" s="1">
        <v>42887</v>
      </c>
      <c r="AR111" s="21">
        <v>64.184036654267388</v>
      </c>
    </row>
    <row r="112" spans="1:44" x14ac:dyDescent="0.25">
      <c r="A112" s="1">
        <v>36220</v>
      </c>
      <c r="B112">
        <v>74.527838722514105</v>
      </c>
      <c r="C112">
        <v>69.476473157688332</v>
      </c>
      <c r="D112">
        <v>171.95935640347386</v>
      </c>
      <c r="E112">
        <v>100.00000000000014</v>
      </c>
      <c r="F112">
        <v>90.381609363117661</v>
      </c>
      <c r="G112">
        <v>68.455053564242789</v>
      </c>
      <c r="H112">
        <v>104.025958782553</v>
      </c>
      <c r="I112">
        <v>84.145698441322125</v>
      </c>
      <c r="J112">
        <v>112.25787560269404</v>
      </c>
      <c r="K112">
        <v>70.454341211510538</v>
      </c>
      <c r="L112">
        <v>73.673526064248222</v>
      </c>
      <c r="M112">
        <v>53.942348388970068</v>
      </c>
      <c r="N112">
        <v>75.673220031444671</v>
      </c>
      <c r="O112">
        <v>74.387607868893255</v>
      </c>
      <c r="P112">
        <v>74.736310573816809</v>
      </c>
      <c r="Q112">
        <v>84.500312954352339</v>
      </c>
      <c r="R112">
        <v>78.277193889989562</v>
      </c>
      <c r="S112">
        <v>69.811405083941949</v>
      </c>
      <c r="T112">
        <v>80.552557892982136</v>
      </c>
      <c r="U112">
        <v>120.86946515561914</v>
      </c>
      <c r="V112">
        <v>78.415923880280488</v>
      </c>
      <c r="W112">
        <v>80.395392137342938</v>
      </c>
      <c r="X112">
        <v>78.179602864790922</v>
      </c>
      <c r="Y112">
        <v>75.748190333249056</v>
      </c>
      <c r="Z112">
        <v>137.07794126431804</v>
      </c>
      <c r="AA112">
        <v>101.24252594688758</v>
      </c>
      <c r="AB112">
        <v>74.670530544955895</v>
      </c>
      <c r="AC112">
        <v>92.840091439300593</v>
      </c>
      <c r="AG112" s="1">
        <v>36220</v>
      </c>
      <c r="AH112">
        <f t="shared" si="2"/>
        <v>92.840091439300593</v>
      </c>
      <c r="AI112">
        <f t="shared" si="3"/>
        <v>1999</v>
      </c>
      <c r="AJ112">
        <v>1</v>
      </c>
      <c r="AL112" s="17" t="s">
        <v>181</v>
      </c>
      <c r="AN112" s="18">
        <v>93.429225032277088</v>
      </c>
    </row>
    <row r="113" spans="1:36" x14ac:dyDescent="0.25">
      <c r="A113" s="1">
        <v>36251</v>
      </c>
      <c r="B113">
        <v>75.350613890291797</v>
      </c>
      <c r="C113">
        <v>71.261856027256982</v>
      </c>
      <c r="D113">
        <v>172.96845618410657</v>
      </c>
      <c r="E113">
        <v>100.00000000000013</v>
      </c>
      <c r="F113">
        <v>102.46708041851264</v>
      </c>
      <c r="G113">
        <v>70.702138057535137</v>
      </c>
      <c r="H113">
        <v>107.34789826676342</v>
      </c>
      <c r="I113">
        <v>84.426772396409646</v>
      </c>
      <c r="J113">
        <v>112.07146590414946</v>
      </c>
      <c r="K113">
        <v>72.474976767952469</v>
      </c>
      <c r="L113">
        <v>73.092297492659384</v>
      </c>
      <c r="M113">
        <v>65.371385811588937</v>
      </c>
      <c r="N113">
        <v>75.763124327700766</v>
      </c>
      <c r="O113">
        <v>75.442145907055107</v>
      </c>
      <c r="P113">
        <v>74.919494174034526</v>
      </c>
      <c r="Q113">
        <v>85.471371010725377</v>
      </c>
      <c r="R113">
        <v>78.880246910875869</v>
      </c>
      <c r="S113">
        <v>73.3624879890437</v>
      </c>
      <c r="T113">
        <v>81.177054794312895</v>
      </c>
      <c r="U113">
        <v>121.92372957033265</v>
      </c>
      <c r="V113">
        <v>80.129854772236058</v>
      </c>
      <c r="W113">
        <v>80.795581671733302</v>
      </c>
      <c r="X113">
        <v>77.867621231552661</v>
      </c>
      <c r="Y113">
        <v>74.818100591299256</v>
      </c>
      <c r="Z113">
        <v>138.69594671351228</v>
      </c>
      <c r="AA113">
        <v>101.72086952286359</v>
      </c>
      <c r="AB113">
        <v>74.379408996257169</v>
      </c>
      <c r="AC113">
        <v>94.90601346246217</v>
      </c>
      <c r="AG113" s="1">
        <v>36251</v>
      </c>
      <c r="AH113">
        <f t="shared" si="2"/>
        <v>94.90601346246217</v>
      </c>
      <c r="AI113">
        <f t="shared" si="3"/>
        <v>1999</v>
      </c>
      <c r="AJ113">
        <v>2</v>
      </c>
    </row>
    <row r="114" spans="1:36" x14ac:dyDescent="0.25">
      <c r="A114" s="1">
        <v>36281</v>
      </c>
      <c r="B114">
        <v>75.704988192483341</v>
      </c>
      <c r="C114">
        <v>73.849452704062216</v>
      </c>
      <c r="D114">
        <v>172.89659698679017</v>
      </c>
      <c r="E114">
        <v>100.00000000000014</v>
      </c>
      <c r="F114">
        <v>103.88891764607426</v>
      </c>
      <c r="G114">
        <v>72.409178045609181</v>
      </c>
      <c r="H114">
        <v>107.35952675048941</v>
      </c>
      <c r="I114">
        <v>83.292978866413293</v>
      </c>
      <c r="J114">
        <v>108.86977158553677</v>
      </c>
      <c r="K114">
        <v>73.228095974963523</v>
      </c>
      <c r="L114">
        <v>73.045260056855568</v>
      </c>
      <c r="M114">
        <v>69.647339955816051</v>
      </c>
      <c r="N114">
        <v>75.606425746184172</v>
      </c>
      <c r="O114">
        <v>75.783976532817746</v>
      </c>
      <c r="P114">
        <v>75.904488663897098</v>
      </c>
      <c r="Q114">
        <v>84.235432476411717</v>
      </c>
      <c r="R114">
        <v>79.505124556470221</v>
      </c>
      <c r="S114">
        <v>74.801414325007471</v>
      </c>
      <c r="T114">
        <v>81.544870464244852</v>
      </c>
      <c r="U114">
        <v>121.19116096144596</v>
      </c>
      <c r="V114">
        <v>81.358073324262307</v>
      </c>
      <c r="W114">
        <v>81.683948038487316</v>
      </c>
      <c r="X114">
        <v>77.211187347695883</v>
      </c>
      <c r="Y114">
        <v>74.437509659608935</v>
      </c>
      <c r="Z114">
        <v>139.02960813824217</v>
      </c>
      <c r="AA114">
        <v>102.71023343398588</v>
      </c>
      <c r="AB114">
        <v>73.797854866286599</v>
      </c>
      <c r="AC114">
        <v>95.040224557618899</v>
      </c>
      <c r="AG114" s="1">
        <v>36281</v>
      </c>
      <c r="AH114">
        <f t="shared" si="2"/>
        <v>95.040224557618899</v>
      </c>
      <c r="AI114">
        <f t="shared" si="3"/>
        <v>1999</v>
      </c>
      <c r="AJ114">
        <v>2</v>
      </c>
    </row>
    <row r="115" spans="1:36" x14ac:dyDescent="0.25">
      <c r="A115" s="1">
        <v>36312</v>
      </c>
      <c r="B115">
        <v>75.760802215036122</v>
      </c>
      <c r="C115">
        <v>73.200095864055172</v>
      </c>
      <c r="D115">
        <v>172.98964865566239</v>
      </c>
      <c r="E115">
        <v>100.00000000000014</v>
      </c>
      <c r="F115">
        <v>99.311574911217832</v>
      </c>
      <c r="G115">
        <v>72.260415608210266</v>
      </c>
      <c r="H115">
        <v>103.90339092027544</v>
      </c>
      <c r="I115">
        <v>83.182556508601181</v>
      </c>
      <c r="J115">
        <v>105.60480231559373</v>
      </c>
      <c r="K115">
        <v>74.604036339485035</v>
      </c>
      <c r="L115">
        <v>71.605391821279696</v>
      </c>
      <c r="M115">
        <v>58.245876422150424</v>
      </c>
      <c r="N115">
        <v>75.59226167556622</v>
      </c>
      <c r="O115">
        <v>75.829358348278689</v>
      </c>
      <c r="P115">
        <v>75.484704216731572</v>
      </c>
      <c r="Q115">
        <v>84.884574390776521</v>
      </c>
      <c r="R115">
        <v>79.48582744930502</v>
      </c>
      <c r="S115">
        <v>73.921002309011627</v>
      </c>
      <c r="T115">
        <v>81.739275145516757</v>
      </c>
      <c r="U115">
        <v>115.21490220018437</v>
      </c>
      <c r="V115">
        <v>81.309937021559278</v>
      </c>
      <c r="W115">
        <v>80.651583344380242</v>
      </c>
      <c r="X115">
        <v>76.793659027939142</v>
      </c>
      <c r="Y115">
        <v>73.177457335518852</v>
      </c>
      <c r="Z115">
        <v>137.61838025414232</v>
      </c>
      <c r="AA115">
        <v>103.22313341573648</v>
      </c>
      <c r="AB115">
        <v>72.938089655133496</v>
      </c>
      <c r="AC115">
        <v>94.089379524286187</v>
      </c>
      <c r="AG115" s="1">
        <v>36312</v>
      </c>
      <c r="AH115">
        <f t="shared" si="2"/>
        <v>94.089379524286187</v>
      </c>
      <c r="AI115">
        <f t="shared" si="3"/>
        <v>1999</v>
      </c>
      <c r="AJ115">
        <v>2</v>
      </c>
    </row>
    <row r="116" spans="1:36" x14ac:dyDescent="0.25">
      <c r="A116" s="1">
        <v>36342</v>
      </c>
      <c r="B116">
        <v>76.213218991023808</v>
      </c>
      <c r="C116">
        <v>74.081586498015682</v>
      </c>
      <c r="D116">
        <v>174.13306932962453</v>
      </c>
      <c r="E116">
        <v>100.00000000000013</v>
      </c>
      <c r="F116">
        <v>98.915570346574512</v>
      </c>
      <c r="G116">
        <v>71.797583180041585</v>
      </c>
      <c r="H116">
        <v>101.52285841788819</v>
      </c>
      <c r="I116">
        <v>83.061142620390541</v>
      </c>
      <c r="J116">
        <v>99.258513976303561</v>
      </c>
      <c r="K116">
        <v>73.500979176003256</v>
      </c>
      <c r="L116">
        <v>71.510105930113923</v>
      </c>
      <c r="M116">
        <v>56.193078589740253</v>
      </c>
      <c r="N116">
        <v>76.388679682305408</v>
      </c>
      <c r="O116">
        <v>76.418152164926241</v>
      </c>
      <c r="P116">
        <v>76.301237856539956</v>
      </c>
      <c r="Q116">
        <v>85.698688941482843</v>
      </c>
      <c r="R116">
        <v>79.929976282981968</v>
      </c>
      <c r="S116">
        <v>76.156745259103403</v>
      </c>
      <c r="T116">
        <v>82.200017047473978</v>
      </c>
      <c r="U116">
        <v>110.63788113953864</v>
      </c>
      <c r="V116">
        <v>82.154644792198397</v>
      </c>
      <c r="W116">
        <v>79.395769455036685</v>
      </c>
      <c r="X116">
        <v>77.278499836198534</v>
      </c>
      <c r="Y116">
        <v>72.924373902979823</v>
      </c>
      <c r="Z116">
        <v>136.64512196225775</v>
      </c>
      <c r="AA116">
        <v>103.91542478762511</v>
      </c>
      <c r="AB116">
        <v>76.027873327897495</v>
      </c>
      <c r="AC116">
        <v>94.253529009471904</v>
      </c>
      <c r="AG116" s="1">
        <v>36342</v>
      </c>
      <c r="AH116">
        <f t="shared" si="2"/>
        <v>94.253529009471904</v>
      </c>
      <c r="AI116">
        <f t="shared" si="3"/>
        <v>1999</v>
      </c>
      <c r="AJ116">
        <v>3</v>
      </c>
    </row>
    <row r="117" spans="1:36" x14ac:dyDescent="0.25">
      <c r="A117" s="1">
        <v>36373</v>
      </c>
      <c r="B117">
        <v>76.277692354229885</v>
      </c>
      <c r="C117">
        <v>72.715228802269507</v>
      </c>
      <c r="D117">
        <v>173.56862197199158</v>
      </c>
      <c r="E117">
        <v>100.00000000000011</v>
      </c>
      <c r="F117">
        <v>95.262978847315239</v>
      </c>
      <c r="G117">
        <v>71.817381371688143</v>
      </c>
      <c r="H117">
        <v>102.51314491544115</v>
      </c>
      <c r="I117">
        <v>83.415211681915537</v>
      </c>
      <c r="J117">
        <v>96.706105830736774</v>
      </c>
      <c r="K117">
        <v>73.641344638794735</v>
      </c>
      <c r="L117">
        <v>73.704124589280028</v>
      </c>
      <c r="M117">
        <v>59.176495569862595</v>
      </c>
      <c r="N117">
        <v>76.413844963693023</v>
      </c>
      <c r="O117">
        <v>76.641734277924201</v>
      </c>
      <c r="P117">
        <v>76.39336132566433</v>
      </c>
      <c r="Q117">
        <v>90.885254868796451</v>
      </c>
      <c r="R117">
        <v>79.904679085053317</v>
      </c>
      <c r="S117">
        <v>76.372856759156775</v>
      </c>
      <c r="T117">
        <v>82.389511596500483</v>
      </c>
      <c r="U117">
        <v>111.47220086045613</v>
      </c>
      <c r="V117">
        <v>81.60520259678637</v>
      </c>
      <c r="W117">
        <v>81.386072819940409</v>
      </c>
      <c r="X117">
        <v>79.198291648872242</v>
      </c>
      <c r="Y117">
        <v>75.316270237245618</v>
      </c>
      <c r="Z117">
        <v>135.56502594948697</v>
      </c>
      <c r="AA117">
        <v>104.69303759138518</v>
      </c>
      <c r="AB117">
        <v>75.275521293077176</v>
      </c>
      <c r="AC117">
        <v>94.301404924183885</v>
      </c>
      <c r="AG117" s="1">
        <v>36373</v>
      </c>
      <c r="AH117">
        <f t="shared" si="2"/>
        <v>94.301404924183885</v>
      </c>
      <c r="AI117">
        <f t="shared" si="3"/>
        <v>1999</v>
      </c>
      <c r="AJ117">
        <v>3</v>
      </c>
    </row>
    <row r="118" spans="1:36" x14ac:dyDescent="0.25">
      <c r="A118" s="1">
        <v>36404</v>
      </c>
      <c r="B118">
        <v>76.396363510657338</v>
      </c>
      <c r="C118">
        <v>73.109488434420243</v>
      </c>
      <c r="D118">
        <v>173.23265886158376</v>
      </c>
      <c r="E118">
        <v>100.00000000000013</v>
      </c>
      <c r="F118">
        <v>94.691233291754543</v>
      </c>
      <c r="G118">
        <v>72.810058408478682</v>
      </c>
      <c r="H118">
        <v>100.49513699720079</v>
      </c>
      <c r="I118">
        <v>85.175535794943229</v>
      </c>
      <c r="J118">
        <v>91.935593020963125</v>
      </c>
      <c r="K118">
        <v>73.766202583990747</v>
      </c>
      <c r="L118">
        <v>73.407749249495069</v>
      </c>
      <c r="M118">
        <v>55.647640889927025</v>
      </c>
      <c r="N118">
        <v>76.617340202048965</v>
      </c>
      <c r="O118">
        <v>77.013002197826111</v>
      </c>
      <c r="P118">
        <v>76.799137308801505</v>
      </c>
      <c r="Q118">
        <v>96.097170874703437</v>
      </c>
      <c r="R118">
        <v>79.909183965471684</v>
      </c>
      <c r="S118">
        <v>77.592368750212685</v>
      </c>
      <c r="T118">
        <v>82.394156567254626</v>
      </c>
      <c r="U118">
        <v>111.26469798993182</v>
      </c>
      <c r="V118">
        <v>80.546576636017946</v>
      </c>
      <c r="W118">
        <v>82.549913240996929</v>
      </c>
      <c r="X118">
        <v>80.113445529369756</v>
      </c>
      <c r="Y118">
        <v>74.668973629510219</v>
      </c>
      <c r="Z118">
        <v>134.43591257729199</v>
      </c>
      <c r="AA118">
        <v>104.02347384916347</v>
      </c>
      <c r="AB118">
        <v>75.93473696980837</v>
      </c>
      <c r="AC118">
        <v>94.394781143036312</v>
      </c>
      <c r="AG118" s="1">
        <v>36404</v>
      </c>
      <c r="AH118">
        <f t="shared" si="2"/>
        <v>94.394781143036312</v>
      </c>
      <c r="AI118">
        <f t="shared" si="3"/>
        <v>1999</v>
      </c>
      <c r="AJ118">
        <v>3</v>
      </c>
    </row>
    <row r="119" spans="1:36" x14ac:dyDescent="0.25">
      <c r="A119" s="1">
        <v>36434</v>
      </c>
      <c r="B119">
        <v>76.350485830533813</v>
      </c>
      <c r="C119">
        <v>73.963020979421287</v>
      </c>
      <c r="D119">
        <v>172.96931486599854</v>
      </c>
      <c r="E119">
        <v>100.00000000000013</v>
      </c>
      <c r="F119">
        <v>92.213628792582782</v>
      </c>
      <c r="G119">
        <v>72.779572452907246</v>
      </c>
      <c r="H119">
        <v>98.050347623864496</v>
      </c>
      <c r="I119">
        <v>84.778542979502021</v>
      </c>
      <c r="J119">
        <v>92.091265240611449</v>
      </c>
      <c r="K119">
        <v>73.846596099531652</v>
      </c>
      <c r="L119">
        <v>74.869235791688624</v>
      </c>
      <c r="M119">
        <v>44.801263035925587</v>
      </c>
      <c r="N119">
        <v>76.945491322490355</v>
      </c>
      <c r="O119">
        <v>77.045389960098689</v>
      </c>
      <c r="P119">
        <v>78.275942474714824</v>
      </c>
      <c r="Q119">
        <v>97.601727427631587</v>
      </c>
      <c r="R119">
        <v>79.800204470221416</v>
      </c>
      <c r="S119">
        <v>76.342623670401636</v>
      </c>
      <c r="T119">
        <v>82.281788086578487</v>
      </c>
      <c r="U119">
        <v>111.63824591781689</v>
      </c>
      <c r="V119">
        <v>79.18307493236054</v>
      </c>
      <c r="W119">
        <v>84.153786079411844</v>
      </c>
      <c r="X119">
        <v>80.824329124188424</v>
      </c>
      <c r="Y119">
        <v>76.38599801076937</v>
      </c>
      <c r="Z119">
        <v>135.99128537146544</v>
      </c>
      <c r="AA119">
        <v>104.57751431190432</v>
      </c>
      <c r="AB119">
        <v>74.378420980651001</v>
      </c>
      <c r="AC119">
        <v>94.038387417492288</v>
      </c>
      <c r="AG119" s="1">
        <v>36434</v>
      </c>
      <c r="AH119">
        <f t="shared" si="2"/>
        <v>94.038387417492288</v>
      </c>
      <c r="AI119">
        <f t="shared" si="3"/>
        <v>1999</v>
      </c>
      <c r="AJ119">
        <v>4</v>
      </c>
    </row>
    <row r="120" spans="1:36" x14ac:dyDescent="0.25">
      <c r="A120" s="1">
        <v>36465</v>
      </c>
      <c r="B120">
        <v>79.470778188666529</v>
      </c>
      <c r="C120">
        <v>72.881687157557948</v>
      </c>
      <c r="D120">
        <v>173.07850123274562</v>
      </c>
      <c r="E120">
        <v>100.00000000000011</v>
      </c>
      <c r="F120">
        <v>95.366429214847699</v>
      </c>
      <c r="G120">
        <v>73.444430679989622</v>
      </c>
      <c r="H120">
        <v>97.711718088765608</v>
      </c>
      <c r="I120">
        <v>84.43659879835549</v>
      </c>
      <c r="J120">
        <v>94.40230572549747</v>
      </c>
      <c r="K120">
        <v>75.83895999422316</v>
      </c>
      <c r="L120">
        <v>72.686524770875423</v>
      </c>
      <c r="M120">
        <v>42.740030986617732</v>
      </c>
      <c r="N120">
        <v>76.89380601189562</v>
      </c>
      <c r="O120">
        <v>77.384499548555183</v>
      </c>
      <c r="P120">
        <v>78.855378458377217</v>
      </c>
      <c r="Q120">
        <v>98.350597449019872</v>
      </c>
      <c r="R120">
        <v>80.306097390748747</v>
      </c>
      <c r="S120">
        <v>78.297784567345744</v>
      </c>
      <c r="T120">
        <v>82.741545027985367</v>
      </c>
      <c r="U120">
        <v>112.32317383805494</v>
      </c>
      <c r="V120">
        <v>79.471661101354314</v>
      </c>
      <c r="W120">
        <v>82.776498802130675</v>
      </c>
      <c r="X120">
        <v>79.051473213647441</v>
      </c>
      <c r="Y120">
        <v>73.49617494439471</v>
      </c>
      <c r="Z120">
        <v>136.76818220304079</v>
      </c>
      <c r="AA120">
        <v>105.85206295749327</v>
      </c>
      <c r="AB120">
        <v>72.204839501997355</v>
      </c>
      <c r="AC120">
        <v>94.276784697702411</v>
      </c>
      <c r="AG120" s="1">
        <v>36465</v>
      </c>
      <c r="AH120">
        <f t="shared" si="2"/>
        <v>94.276784697702411</v>
      </c>
      <c r="AI120">
        <f t="shared" si="3"/>
        <v>1999</v>
      </c>
      <c r="AJ120">
        <v>4</v>
      </c>
    </row>
    <row r="121" spans="1:36" x14ac:dyDescent="0.25">
      <c r="A121" s="1">
        <v>36495</v>
      </c>
      <c r="B121">
        <v>79.310408403497547</v>
      </c>
      <c r="C121">
        <v>72.653615799869996</v>
      </c>
      <c r="D121">
        <v>172.18925424804647</v>
      </c>
      <c r="E121">
        <v>100.00000000000011</v>
      </c>
      <c r="F121">
        <v>100.01609787011076</v>
      </c>
      <c r="G121">
        <v>72.911434816338755</v>
      </c>
      <c r="H121">
        <v>98.65447230928801</v>
      </c>
      <c r="I121">
        <v>84.867558278854617</v>
      </c>
      <c r="J121">
        <v>97.412492043270859</v>
      </c>
      <c r="K121">
        <v>77.951269742342731</v>
      </c>
      <c r="L121">
        <v>70.776165078042652</v>
      </c>
      <c r="M121">
        <v>43.240927572549779</v>
      </c>
      <c r="N121">
        <v>76.253124466532299</v>
      </c>
      <c r="O121">
        <v>77.034786165536005</v>
      </c>
      <c r="P121">
        <v>77.090119809229577</v>
      </c>
      <c r="Q121">
        <v>99.785397968739403</v>
      </c>
      <c r="R121">
        <v>80.748653670727734</v>
      </c>
      <c r="S121">
        <v>78.783312966184312</v>
      </c>
      <c r="T121">
        <v>82.73272698481199</v>
      </c>
      <c r="U121">
        <v>112.27551801354869</v>
      </c>
      <c r="V121">
        <v>79.230539752151628</v>
      </c>
      <c r="W121">
        <v>82.170226205723765</v>
      </c>
      <c r="X121">
        <v>77.525890844126124</v>
      </c>
      <c r="Y121">
        <v>71.932162874448807</v>
      </c>
      <c r="Z121">
        <v>136.97932504572807</v>
      </c>
      <c r="AA121">
        <v>105.60256501839812</v>
      </c>
      <c r="AB121">
        <v>71.791024338911242</v>
      </c>
      <c r="AC121">
        <v>94.69931760937942</v>
      </c>
      <c r="AG121" s="1">
        <v>36495</v>
      </c>
      <c r="AH121">
        <f t="shared" si="2"/>
        <v>94.69931760937942</v>
      </c>
      <c r="AI121">
        <f t="shared" si="3"/>
        <v>1999</v>
      </c>
      <c r="AJ121">
        <v>4</v>
      </c>
    </row>
    <row r="122" spans="1:36" x14ac:dyDescent="0.25">
      <c r="A122" s="1">
        <v>36526</v>
      </c>
      <c r="B122">
        <v>79.430101976140392</v>
      </c>
      <c r="C122">
        <v>75.161149181396055</v>
      </c>
      <c r="D122">
        <v>173.92551978316197</v>
      </c>
      <c r="E122">
        <v>100.00000000000011</v>
      </c>
      <c r="F122">
        <v>102.98597259355215</v>
      </c>
      <c r="G122">
        <v>74.096634467088819</v>
      </c>
      <c r="H122">
        <v>102.21550311174272</v>
      </c>
      <c r="I122">
        <v>85.437457662336726</v>
      </c>
      <c r="J122">
        <v>96.891760520881661</v>
      </c>
      <c r="K122">
        <v>78.898324139686451</v>
      </c>
      <c r="L122">
        <v>71.005864348084344</v>
      </c>
      <c r="M122">
        <v>36.262226583757432</v>
      </c>
      <c r="N122">
        <v>76.879146604584363</v>
      </c>
      <c r="O122">
        <v>77.388598227342527</v>
      </c>
      <c r="P122">
        <v>77.09579017385343</v>
      </c>
      <c r="Q122">
        <v>97.496169784925726</v>
      </c>
      <c r="R122">
        <v>80.899732292864314</v>
      </c>
      <c r="S122">
        <v>79.4159442518758</v>
      </c>
      <c r="T122">
        <v>82.939661142103205</v>
      </c>
      <c r="U122">
        <v>113.38760590898387</v>
      </c>
      <c r="V122">
        <v>79.138873317487608</v>
      </c>
      <c r="W122">
        <v>82.91809860636107</v>
      </c>
      <c r="X122">
        <v>77.119197492518225</v>
      </c>
      <c r="Y122">
        <v>71.931526517224469</v>
      </c>
      <c r="Z122">
        <v>137.08222339112609</v>
      </c>
      <c r="AA122">
        <v>106.1075325322176</v>
      </c>
      <c r="AB122">
        <v>70.081619280828306</v>
      </c>
      <c r="AC122">
        <v>95.105713623016115</v>
      </c>
      <c r="AG122" s="1">
        <v>36526</v>
      </c>
      <c r="AH122">
        <f t="shared" si="2"/>
        <v>95.105713623016115</v>
      </c>
      <c r="AI122">
        <f t="shared" si="3"/>
        <v>2000</v>
      </c>
      <c r="AJ122">
        <v>1</v>
      </c>
    </row>
    <row r="123" spans="1:36" x14ac:dyDescent="0.25">
      <c r="A123" s="1">
        <v>36557</v>
      </c>
      <c r="B123">
        <v>79.706230067428407</v>
      </c>
      <c r="C123">
        <v>71.998181210644788</v>
      </c>
      <c r="D123">
        <v>174.16469165480834</v>
      </c>
      <c r="E123">
        <v>100.00000000000011</v>
      </c>
      <c r="F123">
        <v>104.91064778005786</v>
      </c>
      <c r="G123">
        <v>74.561504168014579</v>
      </c>
      <c r="H123">
        <v>104.44633208701498</v>
      </c>
      <c r="I123">
        <v>86.571314588220616</v>
      </c>
      <c r="J123">
        <v>97.982023513060568</v>
      </c>
      <c r="K123">
        <v>79.317071578623668</v>
      </c>
      <c r="L123">
        <v>69.391871685709859</v>
      </c>
      <c r="M123">
        <v>39.726095038599745</v>
      </c>
      <c r="N123">
        <v>77.365494422373501</v>
      </c>
      <c r="O123">
        <v>77.950938504121012</v>
      </c>
      <c r="P123">
        <v>76.91189519496146</v>
      </c>
      <c r="Q123">
        <v>93.638565099262493</v>
      </c>
      <c r="R123">
        <v>81.088934144282078</v>
      </c>
      <c r="S123">
        <v>80.51276176466844</v>
      </c>
      <c r="T123">
        <v>82.903860339553901</v>
      </c>
      <c r="U123">
        <v>110.55855876223471</v>
      </c>
      <c r="V123">
        <v>80.638722518425396</v>
      </c>
      <c r="W123">
        <v>81.197355319955776</v>
      </c>
      <c r="X123">
        <v>76.123652369941865</v>
      </c>
      <c r="Y123">
        <v>70.273825576497615</v>
      </c>
      <c r="Z123">
        <v>136.96397613470205</v>
      </c>
      <c r="AA123">
        <v>105.65038898873286</v>
      </c>
      <c r="AB123">
        <v>69.890892204046025</v>
      </c>
      <c r="AC123">
        <v>95.38064477063881</v>
      </c>
      <c r="AG123" s="1">
        <v>36557</v>
      </c>
      <c r="AH123">
        <f t="shared" si="2"/>
        <v>95.38064477063881</v>
      </c>
      <c r="AI123">
        <f t="shared" si="3"/>
        <v>2000</v>
      </c>
      <c r="AJ123">
        <v>1</v>
      </c>
    </row>
    <row r="124" spans="1:36" x14ac:dyDescent="0.25">
      <c r="A124" s="1">
        <v>36586</v>
      </c>
      <c r="B124">
        <v>81.080399606693618</v>
      </c>
      <c r="C124">
        <v>69.73168969192659</v>
      </c>
      <c r="D124">
        <v>173.159608585813</v>
      </c>
      <c r="E124">
        <v>100.0000000000001</v>
      </c>
      <c r="F124">
        <v>107.09671081279281</v>
      </c>
      <c r="G124">
        <v>74.590500389364749</v>
      </c>
      <c r="H124">
        <v>106.67538377424808</v>
      </c>
      <c r="I124">
        <v>85.476146387278504</v>
      </c>
      <c r="J124">
        <v>99.330845814688132</v>
      </c>
      <c r="K124">
        <v>80.643660093185332</v>
      </c>
      <c r="L124">
        <v>68.460258137206338</v>
      </c>
      <c r="M124">
        <v>42.717690732747563</v>
      </c>
      <c r="N124">
        <v>77.392342591448454</v>
      </c>
      <c r="O124">
        <v>78.555130579014786</v>
      </c>
      <c r="P124">
        <v>77.632552360169385</v>
      </c>
      <c r="Q124">
        <v>96.069394764256344</v>
      </c>
      <c r="R124">
        <v>80.967986817951413</v>
      </c>
      <c r="S124">
        <v>82.222558939179009</v>
      </c>
      <c r="T124">
        <v>83.448841164287202</v>
      </c>
      <c r="U124">
        <v>112.32417409765372</v>
      </c>
      <c r="V124">
        <v>81.343595236432336</v>
      </c>
      <c r="W124">
        <v>80.30023347017891</v>
      </c>
      <c r="X124">
        <v>76.025166982060199</v>
      </c>
      <c r="Y124">
        <v>68.928385195659587</v>
      </c>
      <c r="Z124">
        <v>136.51576392105162</v>
      </c>
      <c r="AA124">
        <v>105.28783446456438</v>
      </c>
      <c r="AB124">
        <v>68.891954066907857</v>
      </c>
      <c r="AC124">
        <v>95.780502171214962</v>
      </c>
      <c r="AG124" s="1">
        <v>36586</v>
      </c>
      <c r="AH124">
        <f t="shared" si="2"/>
        <v>95.780502171214962</v>
      </c>
      <c r="AI124">
        <f t="shared" si="3"/>
        <v>2000</v>
      </c>
      <c r="AJ124">
        <v>1</v>
      </c>
    </row>
    <row r="125" spans="1:36" x14ac:dyDescent="0.25">
      <c r="A125" s="1">
        <v>36617</v>
      </c>
      <c r="B125">
        <v>80.691549518289776</v>
      </c>
      <c r="C125">
        <v>68.681232916832798</v>
      </c>
      <c r="D125">
        <v>172.21933271130416</v>
      </c>
      <c r="E125">
        <v>100.0000000000001</v>
      </c>
      <c r="F125">
        <v>105.50184424341197</v>
      </c>
      <c r="G125">
        <v>73.638716165683164</v>
      </c>
      <c r="H125">
        <v>106.18947057154438</v>
      </c>
      <c r="I125">
        <v>84.719339827568689</v>
      </c>
      <c r="J125">
        <v>98.300713110921834</v>
      </c>
      <c r="K125">
        <v>80.38784146873931</v>
      </c>
      <c r="L125">
        <v>67.011475590493632</v>
      </c>
      <c r="M125">
        <v>46.87659894841331</v>
      </c>
      <c r="N125">
        <v>77.118304012182051</v>
      </c>
      <c r="O125">
        <v>78.262247491005141</v>
      </c>
      <c r="P125">
        <v>77.920231707569201</v>
      </c>
      <c r="Q125">
        <v>96.959506009255065</v>
      </c>
      <c r="R125">
        <v>80.619017140641944</v>
      </c>
      <c r="S125">
        <v>81.641044681818258</v>
      </c>
      <c r="T125">
        <v>83.016293832391455</v>
      </c>
      <c r="U125">
        <v>112.5181604492653</v>
      </c>
      <c r="V125">
        <v>80.563064780373594</v>
      </c>
      <c r="W125">
        <v>80.394782421875021</v>
      </c>
      <c r="X125">
        <v>75.407627865442223</v>
      </c>
      <c r="Y125">
        <v>68.75410278170142</v>
      </c>
      <c r="Z125">
        <v>135.98233546817443</v>
      </c>
      <c r="AA125">
        <v>105.57934006774497</v>
      </c>
      <c r="AB125">
        <v>65.300045634680487</v>
      </c>
      <c r="AC125">
        <v>94.847403380256324</v>
      </c>
      <c r="AG125" s="1">
        <v>36617</v>
      </c>
      <c r="AH125">
        <f t="shared" si="2"/>
        <v>94.847403380256324</v>
      </c>
      <c r="AI125">
        <f t="shared" si="3"/>
        <v>2000</v>
      </c>
      <c r="AJ125">
        <v>2</v>
      </c>
    </row>
    <row r="126" spans="1:36" x14ac:dyDescent="0.25">
      <c r="A126" s="1">
        <v>36647</v>
      </c>
      <c r="B126">
        <v>82.159384606559385</v>
      </c>
      <c r="C126">
        <v>67.640925429225305</v>
      </c>
      <c r="D126">
        <v>174.63617615658225</v>
      </c>
      <c r="E126">
        <v>100.00000000000011</v>
      </c>
      <c r="F126">
        <v>103.89794150940922</v>
      </c>
      <c r="G126">
        <v>73.919097063365228</v>
      </c>
      <c r="H126">
        <v>105.51193159180039</v>
      </c>
      <c r="I126">
        <v>85.046313700392886</v>
      </c>
      <c r="J126">
        <v>97.28787795274873</v>
      </c>
      <c r="K126">
        <v>80.596939846751752</v>
      </c>
      <c r="L126">
        <v>65.515399399914557</v>
      </c>
      <c r="M126">
        <v>50.172928232332907</v>
      </c>
      <c r="N126">
        <v>78.980281051933162</v>
      </c>
      <c r="O126">
        <v>79.763193250058464</v>
      </c>
      <c r="P126">
        <v>79.08354638336607</v>
      </c>
      <c r="Q126">
        <v>96.405040726801758</v>
      </c>
      <c r="R126">
        <v>82.151658854670202</v>
      </c>
      <c r="S126">
        <v>82.253512066013755</v>
      </c>
      <c r="T126">
        <v>84.509745952249972</v>
      </c>
      <c r="U126">
        <v>114.94878298654261</v>
      </c>
      <c r="V126">
        <v>81.466667875225212</v>
      </c>
      <c r="W126">
        <v>78.208554685256914</v>
      </c>
      <c r="X126">
        <v>73.99773826634474</v>
      </c>
      <c r="Y126">
        <v>67.692302791196454</v>
      </c>
      <c r="Z126">
        <v>138.17953744280589</v>
      </c>
      <c r="AA126">
        <v>107.35638167328436</v>
      </c>
      <c r="AB126">
        <v>68.131306927113414</v>
      </c>
      <c r="AC126">
        <v>95.373341108190218</v>
      </c>
      <c r="AG126" s="1">
        <v>36647</v>
      </c>
      <c r="AH126">
        <f t="shared" si="2"/>
        <v>95.373341108190218</v>
      </c>
      <c r="AI126">
        <f t="shared" si="3"/>
        <v>2000</v>
      </c>
      <c r="AJ126">
        <v>2</v>
      </c>
    </row>
    <row r="127" spans="1:36" x14ac:dyDescent="0.25">
      <c r="A127" s="1">
        <v>36678</v>
      </c>
      <c r="B127">
        <v>82.585694445663208</v>
      </c>
      <c r="C127">
        <v>69.633048184009809</v>
      </c>
      <c r="D127">
        <v>174.82016915207484</v>
      </c>
      <c r="E127">
        <v>100.00000000000013</v>
      </c>
      <c r="F127">
        <v>105.5711832188131</v>
      </c>
      <c r="G127">
        <v>75.543853372928595</v>
      </c>
      <c r="H127">
        <v>104.44397682972063</v>
      </c>
      <c r="I127">
        <v>85.473774515447033</v>
      </c>
      <c r="J127">
        <v>94.546164783191998</v>
      </c>
      <c r="K127">
        <v>81.509491305464792</v>
      </c>
      <c r="L127">
        <v>68.942845128250411</v>
      </c>
      <c r="M127">
        <v>52.993534716149092</v>
      </c>
      <c r="N127">
        <v>80.096136966393956</v>
      </c>
      <c r="O127">
        <v>80.414938121062903</v>
      </c>
      <c r="P127">
        <v>78.389539931201341</v>
      </c>
      <c r="Q127">
        <v>98.196666380386759</v>
      </c>
      <c r="R127">
        <v>82.390549639975319</v>
      </c>
      <c r="S127">
        <v>80.526458650054934</v>
      </c>
      <c r="T127">
        <v>84.978730468935694</v>
      </c>
      <c r="U127">
        <v>114.42247075446623</v>
      </c>
      <c r="V127">
        <v>82.131485128261531</v>
      </c>
      <c r="W127">
        <v>78.514217493780109</v>
      </c>
      <c r="X127">
        <v>77.094126305239598</v>
      </c>
      <c r="Y127">
        <v>71.248233861884358</v>
      </c>
      <c r="Z127">
        <v>138.03308058086452</v>
      </c>
      <c r="AA127">
        <v>110.99862913679817</v>
      </c>
      <c r="AB127">
        <v>70.454858177323104</v>
      </c>
      <c r="AC127">
        <v>96.22427959282021</v>
      </c>
      <c r="AG127" s="1">
        <v>36678</v>
      </c>
      <c r="AH127">
        <f t="shared" si="2"/>
        <v>96.22427959282021</v>
      </c>
      <c r="AI127">
        <f t="shared" si="3"/>
        <v>2000</v>
      </c>
      <c r="AJ127">
        <v>2</v>
      </c>
    </row>
    <row r="128" spans="1:36" x14ac:dyDescent="0.25">
      <c r="A128" s="1">
        <v>36708</v>
      </c>
      <c r="B128">
        <v>82.410497202790907</v>
      </c>
      <c r="C128">
        <v>69.376402152431808</v>
      </c>
      <c r="D128">
        <v>175.15572158087662</v>
      </c>
      <c r="E128">
        <v>100.00000000000013</v>
      </c>
      <c r="F128">
        <v>107.63629607350045</v>
      </c>
      <c r="G128">
        <v>75.546117259564014</v>
      </c>
      <c r="H128">
        <v>101.83029527669967</v>
      </c>
      <c r="I128">
        <v>84.714703955150469</v>
      </c>
      <c r="J128">
        <v>92.503909248890693</v>
      </c>
      <c r="K128">
        <v>81.83915475325216</v>
      </c>
      <c r="L128">
        <v>67.802000605575685</v>
      </c>
      <c r="M128">
        <v>54.121302988159755</v>
      </c>
      <c r="N128">
        <v>79.801820568709402</v>
      </c>
      <c r="O128">
        <v>80.407013893921942</v>
      </c>
      <c r="P128">
        <v>78.577916102088722</v>
      </c>
      <c r="Q128">
        <v>96.154563555333937</v>
      </c>
      <c r="R128">
        <v>82.274087115352756</v>
      </c>
      <c r="S128">
        <v>83.458404422871496</v>
      </c>
      <c r="T128">
        <v>84.773665885407027</v>
      </c>
      <c r="U128">
        <v>114.34952721792092</v>
      </c>
      <c r="V128">
        <v>82.523741713311821</v>
      </c>
      <c r="W128">
        <v>77.926158404639068</v>
      </c>
      <c r="X128">
        <v>74.94460652160295</v>
      </c>
      <c r="Y128">
        <v>70.84787583638996</v>
      </c>
      <c r="Z128">
        <v>136.79972649552013</v>
      </c>
      <c r="AA128">
        <v>108.79392931097348</v>
      </c>
      <c r="AB128">
        <v>68.043152424299834</v>
      </c>
      <c r="AC128">
        <v>95.649876061319716</v>
      </c>
      <c r="AG128" s="1">
        <v>36708</v>
      </c>
      <c r="AH128">
        <f t="shared" si="2"/>
        <v>95.649876061319716</v>
      </c>
      <c r="AI128">
        <f t="shared" si="3"/>
        <v>2000</v>
      </c>
      <c r="AJ128">
        <v>3</v>
      </c>
    </row>
    <row r="129" spans="1:36" x14ac:dyDescent="0.25">
      <c r="A129" s="1">
        <v>36739</v>
      </c>
      <c r="B129">
        <v>82.822516601231257</v>
      </c>
      <c r="C129">
        <v>68.585326432860796</v>
      </c>
      <c r="D129">
        <v>174.97594454775415</v>
      </c>
      <c r="E129">
        <v>100.00000000000013</v>
      </c>
      <c r="F129">
        <v>108.48190257161745</v>
      </c>
      <c r="G129">
        <v>75.493104250368233</v>
      </c>
      <c r="H129">
        <v>100.67899152066303</v>
      </c>
      <c r="I129">
        <v>84.952323271044065</v>
      </c>
      <c r="J129">
        <v>91.791793609058189</v>
      </c>
      <c r="K129">
        <v>82.404093271559375</v>
      </c>
      <c r="L129">
        <v>65.274386332400908</v>
      </c>
      <c r="M129">
        <v>54.918001576423087</v>
      </c>
      <c r="N129">
        <v>80.2357130354373</v>
      </c>
      <c r="O129">
        <v>80.497685343434853</v>
      </c>
      <c r="P129">
        <v>76.746907703268917</v>
      </c>
      <c r="Q129">
        <v>96.397715529196319</v>
      </c>
      <c r="R129">
        <v>82.366863981136405</v>
      </c>
      <c r="S129">
        <v>85.683822625750466</v>
      </c>
      <c r="T129">
        <v>84.794945075709805</v>
      </c>
      <c r="U129">
        <v>115.28473174185821</v>
      </c>
      <c r="V129">
        <v>83.071967861236544</v>
      </c>
      <c r="W129">
        <v>77.044783957085784</v>
      </c>
      <c r="X129">
        <v>72.338562487924719</v>
      </c>
      <c r="Y129">
        <v>68.046697492921382</v>
      </c>
      <c r="Z129">
        <v>135.88569099875599</v>
      </c>
      <c r="AA129">
        <v>109.16037395823214</v>
      </c>
      <c r="AB129">
        <v>65.701966404828624</v>
      </c>
      <c r="AC129">
        <v>95.095411985679789</v>
      </c>
      <c r="AG129" s="1">
        <v>36739</v>
      </c>
      <c r="AH129">
        <f t="shared" si="2"/>
        <v>95.095411985679789</v>
      </c>
      <c r="AI129">
        <f t="shared" si="3"/>
        <v>2000</v>
      </c>
      <c r="AJ129">
        <v>3</v>
      </c>
    </row>
    <row r="130" spans="1:36" x14ac:dyDescent="0.25">
      <c r="A130" s="1">
        <v>36770</v>
      </c>
      <c r="B130">
        <v>81.828417588613846</v>
      </c>
      <c r="C130">
        <v>64.47261609108962</v>
      </c>
      <c r="D130">
        <v>172.44171502749455</v>
      </c>
      <c r="E130">
        <v>100.00000000000013</v>
      </c>
      <c r="F130">
        <v>105.57515255865293</v>
      </c>
      <c r="G130">
        <v>74.465588862700955</v>
      </c>
      <c r="H130">
        <v>97.343914901185641</v>
      </c>
      <c r="I130">
        <v>85.360941127234852</v>
      </c>
      <c r="J130">
        <v>89.902556597228767</v>
      </c>
      <c r="K130">
        <v>82.171660294062789</v>
      </c>
      <c r="L130">
        <v>62.419667315628132</v>
      </c>
      <c r="M130">
        <v>56.200928726299679</v>
      </c>
      <c r="N130">
        <v>79.339998278073253</v>
      </c>
      <c r="O130">
        <v>79.867632531454433</v>
      </c>
      <c r="P130">
        <v>75.596437763664767</v>
      </c>
      <c r="Q130">
        <v>96.227989036794412</v>
      </c>
      <c r="R130">
        <v>81.298750175774686</v>
      </c>
      <c r="S130">
        <v>84.7384106067679</v>
      </c>
      <c r="T130">
        <v>84.062107614415268</v>
      </c>
      <c r="U130">
        <v>115.84976032964647</v>
      </c>
      <c r="V130">
        <v>82.287037547503118</v>
      </c>
      <c r="W130">
        <v>73.839117098996553</v>
      </c>
      <c r="X130">
        <v>69.049668697640286</v>
      </c>
      <c r="Y130">
        <v>65.894264731250203</v>
      </c>
      <c r="Z130">
        <v>134.41581940268233</v>
      </c>
      <c r="AA130">
        <v>109.40959162118874</v>
      </c>
      <c r="AB130">
        <v>64.121749375951524</v>
      </c>
      <c r="AC130">
        <v>93.398549394994674</v>
      </c>
      <c r="AG130" s="1">
        <v>36770</v>
      </c>
      <c r="AH130">
        <f t="shared" si="2"/>
        <v>93.398549394994674</v>
      </c>
      <c r="AI130">
        <f t="shared" si="3"/>
        <v>2000</v>
      </c>
      <c r="AJ130">
        <v>3</v>
      </c>
    </row>
    <row r="131" spans="1:36" x14ac:dyDescent="0.25">
      <c r="A131" s="1">
        <v>36800</v>
      </c>
      <c r="B131">
        <v>81.269691148667917</v>
      </c>
      <c r="C131">
        <v>63.276039451487073</v>
      </c>
      <c r="D131">
        <v>171.33264668567006</v>
      </c>
      <c r="E131">
        <v>100.00000000000014</v>
      </c>
      <c r="F131">
        <v>102.59183220806285</v>
      </c>
      <c r="G131">
        <v>72.725858619799325</v>
      </c>
      <c r="H131">
        <v>96.792346054626364</v>
      </c>
      <c r="I131">
        <v>84.387953403100326</v>
      </c>
      <c r="J131">
        <v>90.813135149385332</v>
      </c>
      <c r="K131">
        <v>80.56054561571969</v>
      </c>
      <c r="L131">
        <v>61.015154953345942</v>
      </c>
      <c r="M131">
        <v>57.240152774447928</v>
      </c>
      <c r="N131">
        <v>78.680054652381514</v>
      </c>
      <c r="O131">
        <v>79.345085486878176</v>
      </c>
      <c r="P131">
        <v>75.056386353777441</v>
      </c>
      <c r="Q131">
        <v>94.01326775160021</v>
      </c>
      <c r="R131">
        <v>80.950419821601145</v>
      </c>
      <c r="S131">
        <v>82.970613238597082</v>
      </c>
      <c r="T131">
        <v>83.077142885273688</v>
      </c>
      <c r="U131">
        <v>114.76048991487102</v>
      </c>
      <c r="V131">
        <v>81.423197656556937</v>
      </c>
      <c r="W131">
        <v>74.038960597661173</v>
      </c>
      <c r="X131">
        <v>66.527955251166858</v>
      </c>
      <c r="Y131">
        <v>64.821281394725872</v>
      </c>
      <c r="Z131">
        <v>134.00748454324702</v>
      </c>
      <c r="AA131">
        <v>109.04509102587197</v>
      </c>
      <c r="AB131">
        <v>61.067579194047433</v>
      </c>
      <c r="AC131">
        <v>92.202322061638654</v>
      </c>
      <c r="AG131" s="1">
        <v>36800</v>
      </c>
      <c r="AH131">
        <f t="shared" ref="AH131:AH194" si="4">AC131</f>
        <v>92.202322061638654</v>
      </c>
      <c r="AI131">
        <f t="shared" ref="AI131:AI194" si="5">YEAR(AG131)</f>
        <v>2000</v>
      </c>
      <c r="AJ131">
        <v>4</v>
      </c>
    </row>
    <row r="132" spans="1:36" x14ac:dyDescent="0.25">
      <c r="A132" s="1">
        <v>36831</v>
      </c>
      <c r="B132">
        <v>84.487850779211868</v>
      </c>
      <c r="C132">
        <v>64.620922622493168</v>
      </c>
      <c r="D132">
        <v>175.89676269979384</v>
      </c>
      <c r="E132">
        <v>100.00000000000013</v>
      </c>
      <c r="F132">
        <v>102.45364073469135</v>
      </c>
      <c r="G132">
        <v>73.805357651541101</v>
      </c>
      <c r="H132">
        <v>99.020259419705184</v>
      </c>
      <c r="I132">
        <v>87.526938934141569</v>
      </c>
      <c r="J132">
        <v>95.78282940054504</v>
      </c>
      <c r="K132">
        <v>80.696688582464091</v>
      </c>
      <c r="L132">
        <v>63.014846135133823</v>
      </c>
      <c r="M132">
        <v>60.333285235328084</v>
      </c>
      <c r="N132">
        <v>81.353564778391075</v>
      </c>
      <c r="O132">
        <v>81.907963196707286</v>
      </c>
      <c r="P132">
        <v>76.897910706739481</v>
      </c>
      <c r="Q132">
        <v>96.231911957552086</v>
      </c>
      <c r="R132">
        <v>83.683686792913974</v>
      </c>
      <c r="S132">
        <v>86.33905584786045</v>
      </c>
      <c r="T132">
        <v>85.56120078103929</v>
      </c>
      <c r="U132">
        <v>118.41069718868323</v>
      </c>
      <c r="V132">
        <v>83.388640732550371</v>
      </c>
      <c r="W132">
        <v>75.18792857673445</v>
      </c>
      <c r="X132">
        <v>67.885223155512307</v>
      </c>
      <c r="Y132">
        <v>66.897803676574284</v>
      </c>
      <c r="Z132">
        <v>138.08608295009364</v>
      </c>
      <c r="AA132">
        <v>112.76894141404371</v>
      </c>
      <c r="AB132">
        <v>65.124947783991189</v>
      </c>
      <c r="AC132">
        <v>94.986798299521581</v>
      </c>
      <c r="AG132" s="1">
        <v>36831</v>
      </c>
      <c r="AH132">
        <f t="shared" si="4"/>
        <v>94.986798299521581</v>
      </c>
      <c r="AI132">
        <f t="shared" si="5"/>
        <v>2000</v>
      </c>
      <c r="AJ132">
        <v>4</v>
      </c>
    </row>
    <row r="133" spans="1:36" x14ac:dyDescent="0.25">
      <c r="A133" s="1">
        <v>36861</v>
      </c>
      <c r="B133">
        <v>84.910424397974467</v>
      </c>
      <c r="C133">
        <v>68.048018715767142</v>
      </c>
      <c r="D133">
        <v>176.460082910328</v>
      </c>
      <c r="E133">
        <v>100.00000000000011</v>
      </c>
      <c r="F133">
        <v>102.70590056577898</v>
      </c>
      <c r="G133">
        <v>75.172228185292724</v>
      </c>
      <c r="H133">
        <v>99.564159887350812</v>
      </c>
      <c r="I133">
        <v>87.98900756550681</v>
      </c>
      <c r="J133">
        <v>94.554191223099181</v>
      </c>
      <c r="K133">
        <v>77.337110734351242</v>
      </c>
      <c r="L133">
        <v>66.239705307686222</v>
      </c>
      <c r="M133">
        <v>62.090824756097781</v>
      </c>
      <c r="N133">
        <v>82.097661684116858</v>
      </c>
      <c r="O133">
        <v>82.222493899038938</v>
      </c>
      <c r="P133">
        <v>76.602982552283379</v>
      </c>
      <c r="Q133">
        <v>93.897820907404196</v>
      </c>
      <c r="R133">
        <v>84.387855684572187</v>
      </c>
      <c r="S133">
        <v>88.319169187294321</v>
      </c>
      <c r="T133">
        <v>86.014507231027991</v>
      </c>
      <c r="U133">
        <v>118.28213598168958</v>
      </c>
      <c r="V133">
        <v>84.105450377600135</v>
      </c>
      <c r="W133">
        <v>77.41393684415813</v>
      </c>
      <c r="X133">
        <v>71.059920149011063</v>
      </c>
      <c r="Y133">
        <v>70.67909272300335</v>
      </c>
      <c r="Z133">
        <v>138.49340269535014</v>
      </c>
      <c r="AA133">
        <v>113.94206307621378</v>
      </c>
      <c r="AB133">
        <v>70.353689055766665</v>
      </c>
      <c r="AC133">
        <v>96.24246325561613</v>
      </c>
      <c r="AG133" s="1">
        <v>36861</v>
      </c>
      <c r="AH133">
        <f t="shared" si="4"/>
        <v>96.24246325561613</v>
      </c>
      <c r="AI133">
        <f t="shared" si="5"/>
        <v>2000</v>
      </c>
      <c r="AJ133">
        <v>4</v>
      </c>
    </row>
    <row r="134" spans="1:36" x14ac:dyDescent="0.25">
      <c r="A134" s="1">
        <v>36892</v>
      </c>
      <c r="B134">
        <v>85.345251120282256</v>
      </c>
      <c r="C134">
        <v>69.50564912921368</v>
      </c>
      <c r="D134">
        <v>177.26492183433589</v>
      </c>
      <c r="E134">
        <v>100.0000000000001</v>
      </c>
      <c r="F134">
        <v>104.14564496079882</v>
      </c>
      <c r="G134">
        <v>76.106382993816368</v>
      </c>
      <c r="H134">
        <v>100.89031630161726</v>
      </c>
      <c r="I134">
        <v>89.465457957544203</v>
      </c>
      <c r="J134">
        <v>93.431994671579204</v>
      </c>
      <c r="K134">
        <v>75.035277950554431</v>
      </c>
      <c r="L134">
        <v>69.366500181458122</v>
      </c>
      <c r="M134">
        <v>66.665297146164818</v>
      </c>
      <c r="N134">
        <v>83.941719704668344</v>
      </c>
      <c r="O134">
        <v>83.052655726852819</v>
      </c>
      <c r="P134">
        <v>77.064962674804107</v>
      </c>
      <c r="Q134">
        <v>90.314428414684755</v>
      </c>
      <c r="R134">
        <v>84.956239165896847</v>
      </c>
      <c r="S134">
        <v>86.185407502394526</v>
      </c>
      <c r="T134">
        <v>86.337145688260534</v>
      </c>
      <c r="U134">
        <v>119.19954392451736</v>
      </c>
      <c r="V134">
        <v>84.533102989551878</v>
      </c>
      <c r="W134">
        <v>77.924605107414266</v>
      </c>
      <c r="X134">
        <v>72.570014443421471</v>
      </c>
      <c r="Y134">
        <v>73.41944230198861</v>
      </c>
      <c r="Z134">
        <v>138.18321193828567</v>
      </c>
      <c r="AA134">
        <v>115.19299862131007</v>
      </c>
      <c r="AB134">
        <v>70.200070456812682</v>
      </c>
      <c r="AC134">
        <v>96.774989684427453</v>
      </c>
      <c r="AG134" s="1">
        <v>36892</v>
      </c>
      <c r="AH134">
        <f t="shared" si="4"/>
        <v>96.774989684427453</v>
      </c>
      <c r="AI134">
        <f t="shared" si="5"/>
        <v>2001</v>
      </c>
      <c r="AJ134">
        <v>1</v>
      </c>
    </row>
    <row r="135" spans="1:36" x14ac:dyDescent="0.25">
      <c r="A135" s="1">
        <v>36923</v>
      </c>
      <c r="B135">
        <v>85.543037779704534</v>
      </c>
      <c r="C135">
        <v>67.173438570057399</v>
      </c>
      <c r="D135">
        <v>177.57064006851917</v>
      </c>
      <c r="E135">
        <v>100.0000000000001</v>
      </c>
      <c r="F135">
        <v>102.5535987676374</v>
      </c>
      <c r="G135">
        <v>75.887472832565109</v>
      </c>
      <c r="H135">
        <v>102.41013626186843</v>
      </c>
      <c r="I135">
        <v>89.810233251673722</v>
      </c>
      <c r="J135">
        <v>95.523244435940541</v>
      </c>
      <c r="K135">
        <v>76.896660620226896</v>
      </c>
      <c r="L135">
        <v>68.875002735116496</v>
      </c>
      <c r="M135">
        <v>68.87806561547778</v>
      </c>
      <c r="N135">
        <v>84.123358895830066</v>
      </c>
      <c r="O135">
        <v>83.714122807371368</v>
      </c>
      <c r="P135">
        <v>77.056664364632056</v>
      </c>
      <c r="Q135">
        <v>91.220338822274755</v>
      </c>
      <c r="R135">
        <v>85.460455529664813</v>
      </c>
      <c r="S135">
        <v>87.061932256988655</v>
      </c>
      <c r="T135">
        <v>86.754223761532458</v>
      </c>
      <c r="U135">
        <v>116.41531592515643</v>
      </c>
      <c r="V135">
        <v>84.901423528507721</v>
      </c>
      <c r="W135">
        <v>77.104991044399299</v>
      </c>
      <c r="X135">
        <v>71.102281220479867</v>
      </c>
      <c r="Y135">
        <v>71.992664840617692</v>
      </c>
      <c r="Z135">
        <v>138.8402379971227</v>
      </c>
      <c r="AA135">
        <v>115.72474849576547</v>
      </c>
      <c r="AB135">
        <v>70.330592880801191</v>
      </c>
      <c r="AC135">
        <v>96.988282654967264</v>
      </c>
      <c r="AG135" s="1">
        <v>36923</v>
      </c>
      <c r="AH135">
        <f t="shared" si="4"/>
        <v>96.988282654967264</v>
      </c>
      <c r="AI135">
        <f t="shared" si="5"/>
        <v>2001</v>
      </c>
      <c r="AJ135">
        <v>1</v>
      </c>
    </row>
    <row r="136" spans="1:36" x14ac:dyDescent="0.25">
      <c r="A136" s="1">
        <v>36951</v>
      </c>
      <c r="B136">
        <v>86.255014058574929</v>
      </c>
      <c r="C136">
        <v>63.889847187776923</v>
      </c>
      <c r="D136">
        <v>179.2970314439732</v>
      </c>
      <c r="E136">
        <v>100.0000000000001</v>
      </c>
      <c r="F136">
        <v>99.411210803239271</v>
      </c>
      <c r="G136">
        <v>74.909844727292452</v>
      </c>
      <c r="H136">
        <v>99.349168462299531</v>
      </c>
      <c r="I136">
        <v>90.123433392691496</v>
      </c>
      <c r="J136">
        <v>96.177130778867152</v>
      </c>
      <c r="K136">
        <v>75.788858328153353</v>
      </c>
      <c r="L136">
        <v>68.870995799335077</v>
      </c>
      <c r="M136">
        <v>70.937570760278547</v>
      </c>
      <c r="N136">
        <v>84.950534985551656</v>
      </c>
      <c r="O136">
        <v>84.558043073830277</v>
      </c>
      <c r="P136">
        <v>77.837354286662517</v>
      </c>
      <c r="Q136">
        <v>87.891253100349871</v>
      </c>
      <c r="R136">
        <v>85.956143095761306</v>
      </c>
      <c r="S136">
        <v>89.080348850120018</v>
      </c>
      <c r="T136">
        <v>87.506419477173594</v>
      </c>
      <c r="U136">
        <v>117.60642467275443</v>
      </c>
      <c r="V136">
        <v>86.240878991154872</v>
      </c>
      <c r="W136">
        <v>77.485018604203532</v>
      </c>
      <c r="X136">
        <v>70.174770660633456</v>
      </c>
      <c r="Y136">
        <v>71.746850155905634</v>
      </c>
      <c r="Z136">
        <v>138.23223808469726</v>
      </c>
      <c r="AA136">
        <v>117.03629283686401</v>
      </c>
      <c r="AB136">
        <v>68.070494961365853</v>
      </c>
      <c r="AC136">
        <v>96.636261394592339</v>
      </c>
      <c r="AG136" s="1">
        <v>36951</v>
      </c>
      <c r="AH136">
        <f t="shared" si="4"/>
        <v>96.636261394592339</v>
      </c>
      <c r="AI136">
        <f t="shared" si="5"/>
        <v>2001</v>
      </c>
      <c r="AJ136">
        <v>1</v>
      </c>
    </row>
    <row r="137" spans="1:36" x14ac:dyDescent="0.25">
      <c r="A137" s="1">
        <v>36982</v>
      </c>
      <c r="B137">
        <v>86.714752175733139</v>
      </c>
      <c r="C137">
        <v>64.30178005383614</v>
      </c>
      <c r="D137">
        <v>181.06530307755799</v>
      </c>
      <c r="E137">
        <v>100.0000000000001</v>
      </c>
      <c r="F137">
        <v>95.576176224563724</v>
      </c>
      <c r="G137">
        <v>75.713620502970059</v>
      </c>
      <c r="H137">
        <v>98.30714059432735</v>
      </c>
      <c r="I137">
        <v>90.724983702341078</v>
      </c>
      <c r="J137">
        <v>95.697729501110246</v>
      </c>
      <c r="K137">
        <v>74.373420737563663</v>
      </c>
      <c r="L137">
        <v>68.163253317122837</v>
      </c>
      <c r="M137">
        <v>72.388915934407734</v>
      </c>
      <c r="N137">
        <v>85.336278494505223</v>
      </c>
      <c r="O137">
        <v>85.164484259124293</v>
      </c>
      <c r="P137">
        <v>78.333719334541627</v>
      </c>
      <c r="Q137">
        <v>86.421794658416417</v>
      </c>
      <c r="R137">
        <v>86.315247754737499</v>
      </c>
      <c r="S137">
        <v>92.374958111700806</v>
      </c>
      <c r="T137">
        <v>87.938861497700046</v>
      </c>
      <c r="U137">
        <v>117.89894867634587</v>
      </c>
      <c r="V137">
        <v>85.212053568114186</v>
      </c>
      <c r="W137">
        <v>77.677912210505667</v>
      </c>
      <c r="X137">
        <v>69.728917423796389</v>
      </c>
      <c r="Y137">
        <v>71.076061694594244</v>
      </c>
      <c r="Z137">
        <v>138.56724577725197</v>
      </c>
      <c r="AA137">
        <v>118.06158019532722</v>
      </c>
      <c r="AB137">
        <v>69.072404898227504</v>
      </c>
      <c r="AC137">
        <v>96.354865380034866</v>
      </c>
      <c r="AG137" s="1">
        <v>36982</v>
      </c>
      <c r="AH137">
        <f t="shared" si="4"/>
        <v>96.354865380034866</v>
      </c>
      <c r="AI137">
        <f t="shared" si="5"/>
        <v>2001</v>
      </c>
      <c r="AJ137">
        <v>2</v>
      </c>
    </row>
    <row r="138" spans="1:36" x14ac:dyDescent="0.25">
      <c r="A138" s="1">
        <v>37012</v>
      </c>
      <c r="B138">
        <v>87.367640925930516</v>
      </c>
      <c r="C138">
        <v>67.148161969457263</v>
      </c>
      <c r="D138">
        <v>182.28999177554539</v>
      </c>
      <c r="E138">
        <v>100.0000000000001</v>
      </c>
      <c r="F138">
        <v>92.152937314672926</v>
      </c>
      <c r="G138">
        <v>77.602296288979446</v>
      </c>
      <c r="H138">
        <v>98.381782401972444</v>
      </c>
      <c r="I138">
        <v>90.090707260014938</v>
      </c>
      <c r="J138">
        <v>95.805531022134147</v>
      </c>
      <c r="K138">
        <v>76.403835928883694</v>
      </c>
      <c r="L138">
        <v>67.510499442176638</v>
      </c>
      <c r="M138">
        <v>72.953597896993827</v>
      </c>
      <c r="N138">
        <v>85.998682482925673</v>
      </c>
      <c r="O138">
        <v>86.076537566308431</v>
      </c>
      <c r="P138">
        <v>79.121977277957342</v>
      </c>
      <c r="Q138">
        <v>88.396836602222734</v>
      </c>
      <c r="R138">
        <v>86.932607172271716</v>
      </c>
      <c r="S138">
        <v>95.238438927216791</v>
      </c>
      <c r="T138">
        <v>88.557764145799609</v>
      </c>
      <c r="U138">
        <v>116.76767558237313</v>
      </c>
      <c r="V138">
        <v>84.78570195678229</v>
      </c>
      <c r="W138">
        <v>78.213179342192177</v>
      </c>
      <c r="X138">
        <v>69.846939153286485</v>
      </c>
      <c r="Y138">
        <v>70.303202985406841</v>
      </c>
      <c r="Z138">
        <v>138.59047046236358</v>
      </c>
      <c r="AA138">
        <v>119.76400219809909</v>
      </c>
      <c r="AB138">
        <v>66.700801862064893</v>
      </c>
      <c r="AC138">
        <v>96.032265092038642</v>
      </c>
      <c r="AG138" s="1">
        <v>37012</v>
      </c>
      <c r="AH138">
        <f t="shared" si="4"/>
        <v>96.032265092038642</v>
      </c>
      <c r="AI138">
        <f t="shared" si="5"/>
        <v>2001</v>
      </c>
      <c r="AJ138">
        <v>2</v>
      </c>
    </row>
    <row r="139" spans="1:36" x14ac:dyDescent="0.25">
      <c r="A139" s="1">
        <v>37043</v>
      </c>
      <c r="B139">
        <v>87.65080839602939</v>
      </c>
      <c r="C139">
        <v>66.858863672008837</v>
      </c>
      <c r="D139">
        <v>180.83734837382286</v>
      </c>
      <c r="E139">
        <v>100.0000000000001</v>
      </c>
      <c r="F139">
        <v>89.499906301483591</v>
      </c>
      <c r="G139">
        <v>78.489579322224458</v>
      </c>
      <c r="H139">
        <v>96.510258809748251</v>
      </c>
      <c r="I139">
        <v>89.938121604781941</v>
      </c>
      <c r="J139">
        <v>97.400153406302323</v>
      </c>
      <c r="K139">
        <v>76.69054177978667</v>
      </c>
      <c r="L139">
        <v>65.873283291464645</v>
      </c>
      <c r="M139">
        <v>73.246421711414342</v>
      </c>
      <c r="N139">
        <v>86.048376401409712</v>
      </c>
      <c r="O139">
        <v>86.155707459811111</v>
      </c>
      <c r="P139">
        <v>79.963124172202498</v>
      </c>
      <c r="Q139">
        <v>87.899543830595306</v>
      </c>
      <c r="R139">
        <v>86.780247463799</v>
      </c>
      <c r="S139">
        <v>95.920612270565343</v>
      </c>
      <c r="T139">
        <v>87.872094223872566</v>
      </c>
      <c r="U139">
        <v>113.40968507137076</v>
      </c>
      <c r="V139">
        <v>86.324724045069161</v>
      </c>
      <c r="W139">
        <v>76.991620520066874</v>
      </c>
      <c r="X139">
        <v>66.655543489071462</v>
      </c>
      <c r="Y139">
        <v>69.172345074823312</v>
      </c>
      <c r="Z139">
        <v>134.75199849142035</v>
      </c>
      <c r="AA139">
        <v>120.44755654831457</v>
      </c>
      <c r="AB139">
        <v>66.714738937222336</v>
      </c>
      <c r="AC139">
        <v>95.574883624395511</v>
      </c>
      <c r="AG139" s="1">
        <v>37043</v>
      </c>
      <c r="AH139">
        <f t="shared" si="4"/>
        <v>95.574883624395511</v>
      </c>
      <c r="AI139">
        <f t="shared" si="5"/>
        <v>2001</v>
      </c>
      <c r="AJ139">
        <v>2</v>
      </c>
    </row>
    <row r="140" spans="1:36" x14ac:dyDescent="0.25">
      <c r="A140" s="1">
        <v>37073</v>
      </c>
      <c r="B140">
        <v>87.30023720788094</v>
      </c>
      <c r="C140">
        <v>66.095889889846688</v>
      </c>
      <c r="D140">
        <v>179.52753163483243</v>
      </c>
      <c r="E140">
        <v>100.0000000000001</v>
      </c>
      <c r="F140">
        <v>87.016178544285282</v>
      </c>
      <c r="G140">
        <v>77.631659663383275</v>
      </c>
      <c r="H140">
        <v>90.032708531074306</v>
      </c>
      <c r="I140">
        <v>89.108021997919977</v>
      </c>
      <c r="J140">
        <v>97.168403040303204</v>
      </c>
      <c r="K140">
        <v>76.061946666870597</v>
      </c>
      <c r="L140">
        <v>65.906071947647106</v>
      </c>
      <c r="M140">
        <v>73.128656306996604</v>
      </c>
      <c r="N140">
        <v>85.675452193425357</v>
      </c>
      <c r="O140">
        <v>85.567498360714453</v>
      </c>
      <c r="P140">
        <v>80.452785626013309</v>
      </c>
      <c r="Q140">
        <v>85.530922437304426</v>
      </c>
      <c r="R140">
        <v>86.430556927801049</v>
      </c>
      <c r="S140">
        <v>94.665685920851786</v>
      </c>
      <c r="T140">
        <v>87.594909071010505</v>
      </c>
      <c r="U140">
        <v>106.10689163761521</v>
      </c>
      <c r="V140">
        <v>86.810516140499601</v>
      </c>
      <c r="W140">
        <v>76.807700170206047</v>
      </c>
      <c r="X140">
        <v>66.151524512779048</v>
      </c>
      <c r="Y140">
        <v>69.755156786367621</v>
      </c>
      <c r="Z140">
        <v>132.98896627258199</v>
      </c>
      <c r="AA140">
        <v>120.8821025878391</v>
      </c>
      <c r="AB140">
        <v>68.474776306814377</v>
      </c>
      <c r="AC140">
        <v>94.665026711794042</v>
      </c>
      <c r="AG140" s="1">
        <v>37073</v>
      </c>
      <c r="AH140">
        <f t="shared" si="4"/>
        <v>94.665026711794042</v>
      </c>
      <c r="AI140">
        <f t="shared" si="5"/>
        <v>2001</v>
      </c>
      <c r="AJ140">
        <v>3</v>
      </c>
    </row>
    <row r="141" spans="1:36" x14ac:dyDescent="0.25">
      <c r="A141" s="1">
        <v>37104</v>
      </c>
      <c r="B141">
        <v>88.619733871987876</v>
      </c>
      <c r="C141">
        <v>68.979236717041999</v>
      </c>
      <c r="D141">
        <v>181.48246254856298</v>
      </c>
      <c r="E141">
        <v>100.0000000000001</v>
      </c>
      <c r="F141">
        <v>87.316785420750065</v>
      </c>
      <c r="G141">
        <v>78.255228780378062</v>
      </c>
      <c r="H141">
        <v>89.714181842170149</v>
      </c>
      <c r="I141">
        <v>90.104763183044142</v>
      </c>
      <c r="J141">
        <v>99.495379693232721</v>
      </c>
      <c r="K141">
        <v>78.529697790300389</v>
      </c>
      <c r="L141">
        <v>70.009018087590832</v>
      </c>
      <c r="M141">
        <v>74.510052319467434</v>
      </c>
      <c r="N141">
        <v>87.208294852954737</v>
      </c>
      <c r="O141">
        <v>86.806595970385217</v>
      </c>
      <c r="P141">
        <v>82.173676853230617</v>
      </c>
      <c r="Q141">
        <v>89.302458381377221</v>
      </c>
      <c r="R141">
        <v>87.595595519246658</v>
      </c>
      <c r="S141">
        <v>96.919324242952541</v>
      </c>
      <c r="T141">
        <v>88.941384246290184</v>
      </c>
      <c r="U141">
        <v>106.04046690121731</v>
      </c>
      <c r="V141">
        <v>88.107305298265018</v>
      </c>
      <c r="W141">
        <v>79.445162388442967</v>
      </c>
      <c r="X141">
        <v>70.0278924754587</v>
      </c>
      <c r="Y141">
        <v>73.666235647048325</v>
      </c>
      <c r="Z141">
        <v>136.68581314482424</v>
      </c>
      <c r="AA141">
        <v>121.92160061945253</v>
      </c>
      <c r="AB141">
        <v>72.592718981223697</v>
      </c>
      <c r="AC141">
        <v>96.539961407498296</v>
      </c>
      <c r="AG141" s="1">
        <v>37104</v>
      </c>
      <c r="AH141">
        <f t="shared" si="4"/>
        <v>96.539961407498296</v>
      </c>
      <c r="AI141">
        <f t="shared" si="5"/>
        <v>2001</v>
      </c>
      <c r="AJ141">
        <v>3</v>
      </c>
    </row>
    <row r="142" spans="1:36" x14ac:dyDescent="0.25">
      <c r="A142" s="1">
        <v>37135</v>
      </c>
      <c r="B142">
        <v>89.379007990523149</v>
      </c>
      <c r="C142">
        <v>67.091280933054577</v>
      </c>
      <c r="D142">
        <v>182.8278383064665</v>
      </c>
      <c r="E142">
        <v>100.0000000000001</v>
      </c>
      <c r="F142">
        <v>82.960289118467259</v>
      </c>
      <c r="G142">
        <v>77.667471525056982</v>
      </c>
      <c r="H142">
        <v>90.107140298987275</v>
      </c>
      <c r="I142">
        <v>91.477634087278091</v>
      </c>
      <c r="J142">
        <v>98.961796058090385</v>
      </c>
      <c r="K142">
        <v>78.466210530366325</v>
      </c>
      <c r="L142">
        <v>71.773979302295487</v>
      </c>
      <c r="M142">
        <v>76.658096000157911</v>
      </c>
      <c r="N142">
        <v>87.926197064128402</v>
      </c>
      <c r="O142">
        <v>87.915653093817397</v>
      </c>
      <c r="P142">
        <v>81.770627822659534</v>
      </c>
      <c r="Q142">
        <v>91.842670180151217</v>
      </c>
      <c r="R142">
        <v>88.403955460737407</v>
      </c>
      <c r="S142">
        <v>95.915946706261181</v>
      </c>
      <c r="T142">
        <v>90.460163441670645</v>
      </c>
      <c r="U142">
        <v>104.65446622447132</v>
      </c>
      <c r="V142">
        <v>88.911116535134227</v>
      </c>
      <c r="W142">
        <v>81.790758520324204</v>
      </c>
      <c r="X142">
        <v>69.335353683555653</v>
      </c>
      <c r="Y142">
        <v>76.377261571536366</v>
      </c>
      <c r="Z142">
        <v>136.23969974654077</v>
      </c>
      <c r="AA142">
        <v>122.3874936910931</v>
      </c>
      <c r="AB142">
        <v>73.180765832586161</v>
      </c>
      <c r="AC142">
        <v>96.780092663449224</v>
      </c>
      <c r="AG142" s="1">
        <v>37135</v>
      </c>
      <c r="AH142">
        <f t="shared" si="4"/>
        <v>96.780092663449224</v>
      </c>
      <c r="AI142">
        <f t="shared" si="5"/>
        <v>2001</v>
      </c>
      <c r="AJ142">
        <v>3</v>
      </c>
    </row>
    <row r="143" spans="1:36" x14ac:dyDescent="0.25">
      <c r="A143" s="1">
        <v>37165</v>
      </c>
      <c r="B143">
        <v>89.991496698964596</v>
      </c>
      <c r="C143">
        <v>67.456209618467327</v>
      </c>
      <c r="D143">
        <v>183.03654682877209</v>
      </c>
      <c r="E143">
        <v>100.00000000000009</v>
      </c>
      <c r="F143">
        <v>82.005436016905364</v>
      </c>
      <c r="G143">
        <v>77.532638875847127</v>
      </c>
      <c r="H143">
        <v>87.287827207451585</v>
      </c>
      <c r="I143">
        <v>91.955079262167075</v>
      </c>
      <c r="J143">
        <v>100.01150881700396</v>
      </c>
      <c r="K143">
        <v>78.455578469653517</v>
      </c>
      <c r="L143">
        <v>71.912425804335726</v>
      </c>
      <c r="M143">
        <v>77.986961866214486</v>
      </c>
      <c r="N143">
        <v>87.599557574767601</v>
      </c>
      <c r="O143">
        <v>88.10472300268404</v>
      </c>
      <c r="P143">
        <v>81.231078394428465</v>
      </c>
      <c r="Q143">
        <v>90.594953150953501</v>
      </c>
      <c r="R143">
        <v>88.805458952950772</v>
      </c>
      <c r="S143">
        <v>97.038210822924839</v>
      </c>
      <c r="T143">
        <v>90.960799083040143</v>
      </c>
      <c r="U143">
        <v>102.24150366728993</v>
      </c>
      <c r="V143">
        <v>90.21422536641424</v>
      </c>
      <c r="W143">
        <v>81.524704261736076</v>
      </c>
      <c r="X143">
        <v>69.945353778092809</v>
      </c>
      <c r="Y143">
        <v>76.817836683639911</v>
      </c>
      <c r="Z143">
        <v>133.66749494113589</v>
      </c>
      <c r="AA143">
        <v>124.12299524976869</v>
      </c>
      <c r="AB143">
        <v>72.931723657270169</v>
      </c>
      <c r="AC143">
        <v>96.730351858020342</v>
      </c>
      <c r="AG143" s="1">
        <v>37165</v>
      </c>
      <c r="AH143">
        <f t="shared" si="4"/>
        <v>96.730351858020342</v>
      </c>
      <c r="AI143">
        <f t="shared" si="5"/>
        <v>2001</v>
      </c>
      <c r="AJ143">
        <v>4</v>
      </c>
    </row>
    <row r="144" spans="1:36" x14ac:dyDescent="0.25">
      <c r="A144" s="1">
        <v>37196</v>
      </c>
      <c r="B144">
        <v>90.658366797949526</v>
      </c>
      <c r="C144">
        <v>69.67753760757418</v>
      </c>
      <c r="D144">
        <v>184.07310155680702</v>
      </c>
      <c r="E144">
        <v>100.00000000000009</v>
      </c>
      <c r="F144">
        <v>89.787616641505139</v>
      </c>
      <c r="G144">
        <v>76.475633471770081</v>
      </c>
      <c r="H144">
        <v>90.450400822642976</v>
      </c>
      <c r="I144">
        <v>92.793788734033626</v>
      </c>
      <c r="J144">
        <v>101.50849154539152</v>
      </c>
      <c r="K144">
        <v>79.956906429500194</v>
      </c>
      <c r="L144">
        <v>70.91606000249277</v>
      </c>
      <c r="M144">
        <v>79.943406622748199</v>
      </c>
      <c r="N144">
        <v>89.166742543805512</v>
      </c>
      <c r="O144">
        <v>88.743860821361693</v>
      </c>
      <c r="P144">
        <v>83.592097613076675</v>
      </c>
      <c r="Q144">
        <v>90.178108458417924</v>
      </c>
      <c r="R144">
        <v>90.309255785069212</v>
      </c>
      <c r="S144">
        <v>99.839530183201106</v>
      </c>
      <c r="T144">
        <v>91.376570490555721</v>
      </c>
      <c r="U144">
        <v>101.61050810644757</v>
      </c>
      <c r="V144">
        <v>91.096460425173689</v>
      </c>
      <c r="W144">
        <v>81.235910045489774</v>
      </c>
      <c r="X144">
        <v>70.343552757232658</v>
      </c>
      <c r="Y144">
        <v>76.76481327132251</v>
      </c>
      <c r="Z144">
        <v>135.04918705158721</v>
      </c>
      <c r="AA144">
        <v>126.17419878057208</v>
      </c>
      <c r="AB144">
        <v>72.35024042864724</v>
      </c>
      <c r="AC144">
        <v>98.549393743301948</v>
      </c>
      <c r="AG144" s="1">
        <v>37196</v>
      </c>
      <c r="AH144">
        <f t="shared" si="4"/>
        <v>98.549393743301948</v>
      </c>
      <c r="AI144">
        <f t="shared" si="5"/>
        <v>2001</v>
      </c>
      <c r="AJ144">
        <v>4</v>
      </c>
    </row>
    <row r="145" spans="1:36" x14ac:dyDescent="0.25">
      <c r="A145" s="1">
        <v>37226</v>
      </c>
      <c r="B145">
        <v>90.674303690072549</v>
      </c>
      <c r="C145">
        <v>69.424933198843846</v>
      </c>
      <c r="D145">
        <v>184.23586588210833</v>
      </c>
      <c r="E145">
        <v>100.00000000000009</v>
      </c>
      <c r="F145">
        <v>97.440286819067055</v>
      </c>
      <c r="G145">
        <v>77.491126228740754</v>
      </c>
      <c r="H145">
        <v>93.059613660047546</v>
      </c>
      <c r="I145">
        <v>93.029622478348458</v>
      </c>
      <c r="J145">
        <v>102.1193008763321</v>
      </c>
      <c r="K145">
        <v>79.647966418283914</v>
      </c>
      <c r="L145">
        <v>71.609603920060266</v>
      </c>
      <c r="M145">
        <v>80.617489370222245</v>
      </c>
      <c r="N145">
        <v>88.349835849114484</v>
      </c>
      <c r="O145">
        <v>88.544366667325463</v>
      </c>
      <c r="P145">
        <v>83.341829123616876</v>
      </c>
      <c r="Q145">
        <v>86.661074700470508</v>
      </c>
      <c r="R145">
        <v>90.551889458612308</v>
      </c>
      <c r="S145">
        <v>100.74536856422689</v>
      </c>
      <c r="T145">
        <v>91.21257052037376</v>
      </c>
      <c r="U145">
        <v>102.88512214475058</v>
      </c>
      <c r="V145">
        <v>91.302400836832618</v>
      </c>
      <c r="W145">
        <v>81.703868983698868</v>
      </c>
      <c r="X145">
        <v>70.83303389631881</v>
      </c>
      <c r="Y145">
        <v>76.836588552967498</v>
      </c>
      <c r="Z145">
        <v>134.55675720215996</v>
      </c>
      <c r="AA145">
        <v>125.99642635851403</v>
      </c>
      <c r="AB145">
        <v>72.108126617893802</v>
      </c>
      <c r="AC145">
        <v>99.758347338704951</v>
      </c>
      <c r="AG145" s="1">
        <v>37226</v>
      </c>
      <c r="AH145">
        <f t="shared" si="4"/>
        <v>99.758347338704951</v>
      </c>
      <c r="AI145">
        <f t="shared" si="5"/>
        <v>2001</v>
      </c>
      <c r="AJ145">
        <v>4</v>
      </c>
    </row>
    <row r="146" spans="1:36" x14ac:dyDescent="0.25">
      <c r="A146" s="1">
        <v>37257</v>
      </c>
      <c r="B146">
        <v>91.279025659784978</v>
      </c>
      <c r="C146">
        <v>70.910624121430132</v>
      </c>
      <c r="D146">
        <v>135.46613282038899</v>
      </c>
      <c r="E146">
        <v>100.00000000000009</v>
      </c>
      <c r="F146">
        <v>97.983549912056503</v>
      </c>
      <c r="G146">
        <v>77.064131205983401</v>
      </c>
      <c r="H146">
        <v>93.877369080676971</v>
      </c>
      <c r="I146">
        <v>94.220298057814119</v>
      </c>
      <c r="J146">
        <v>105.09338533065858</v>
      </c>
      <c r="K146">
        <v>79.111742858982367</v>
      </c>
      <c r="L146">
        <v>71.41764996897642</v>
      </c>
      <c r="M146">
        <v>82.628373812174473</v>
      </c>
      <c r="N146">
        <v>90.047466976021695</v>
      </c>
      <c r="O146">
        <v>89.349059088817981</v>
      </c>
      <c r="P146">
        <v>82.827806980467273</v>
      </c>
      <c r="Q146">
        <v>83.589804733524062</v>
      </c>
      <c r="R146">
        <v>91.347032657228667</v>
      </c>
      <c r="S146">
        <v>102.43387214101506</v>
      </c>
      <c r="T146">
        <v>92.557992549898557</v>
      </c>
      <c r="U146">
        <v>101.98939870205298</v>
      </c>
      <c r="V146">
        <v>90.785325009333107</v>
      </c>
      <c r="W146">
        <v>81.606150323809914</v>
      </c>
      <c r="X146">
        <v>71.907462576767614</v>
      </c>
      <c r="Y146">
        <v>76.781610394479571</v>
      </c>
      <c r="Z146">
        <v>134.1787437379123</v>
      </c>
      <c r="AA146">
        <v>126.37582564147439</v>
      </c>
      <c r="AB146">
        <v>71.210831398360028</v>
      </c>
      <c r="AC146">
        <v>96.26626038457502</v>
      </c>
      <c r="AG146" s="1">
        <v>37257</v>
      </c>
      <c r="AH146">
        <f t="shared" si="4"/>
        <v>96.26626038457502</v>
      </c>
      <c r="AI146">
        <f t="shared" si="5"/>
        <v>2002</v>
      </c>
      <c r="AJ146">
        <v>1</v>
      </c>
    </row>
    <row r="147" spans="1:36" x14ac:dyDescent="0.25">
      <c r="A147" s="1">
        <v>37288</v>
      </c>
      <c r="B147">
        <v>90.852622266209522</v>
      </c>
      <c r="C147">
        <v>71.046909277223435</v>
      </c>
      <c r="D147">
        <v>101.16118996655121</v>
      </c>
      <c r="E147">
        <v>100.0000000000001</v>
      </c>
      <c r="F147">
        <v>97.515289036889456</v>
      </c>
      <c r="G147">
        <v>78.458942746968475</v>
      </c>
      <c r="H147">
        <v>93.124308959124733</v>
      </c>
      <c r="I147">
        <v>96.019562183919803</v>
      </c>
      <c r="J147">
        <v>106.82404830027357</v>
      </c>
      <c r="K147">
        <v>80.037103497807436</v>
      </c>
      <c r="L147">
        <v>71.51880211802613</v>
      </c>
      <c r="M147">
        <v>84.267746318046463</v>
      </c>
      <c r="N147">
        <v>91.151880971939249</v>
      </c>
      <c r="O147">
        <v>90.515936735957538</v>
      </c>
      <c r="P147">
        <v>82.790788501925675</v>
      </c>
      <c r="Q147">
        <v>83.378989314977574</v>
      </c>
      <c r="R147">
        <v>92.445982546023728</v>
      </c>
      <c r="S147">
        <v>103.92614625243698</v>
      </c>
      <c r="T147">
        <v>93.316402236946885</v>
      </c>
      <c r="U147">
        <v>100.3364178579768</v>
      </c>
      <c r="V147">
        <v>91.124313843809617</v>
      </c>
      <c r="W147">
        <v>81.870811672063425</v>
      </c>
      <c r="X147">
        <v>71.893280581080504</v>
      </c>
      <c r="Y147">
        <v>76.02079812305351</v>
      </c>
      <c r="Z147">
        <v>133.34806369578624</v>
      </c>
      <c r="AA147">
        <v>111.81648056704468</v>
      </c>
      <c r="AB147">
        <v>72.105014998260586</v>
      </c>
      <c r="AC147">
        <v>92.5536099273845</v>
      </c>
      <c r="AG147" s="1">
        <v>37288</v>
      </c>
      <c r="AH147">
        <f t="shared" si="4"/>
        <v>92.5536099273845</v>
      </c>
      <c r="AI147">
        <f t="shared" si="5"/>
        <v>2002</v>
      </c>
      <c r="AJ147">
        <v>1</v>
      </c>
    </row>
    <row r="148" spans="1:36" x14ac:dyDescent="0.25">
      <c r="A148" s="1">
        <v>37316</v>
      </c>
      <c r="B148">
        <v>91.604134659444</v>
      </c>
      <c r="C148">
        <v>73.487924809352862</v>
      </c>
      <c r="D148">
        <v>87.045922723398249</v>
      </c>
      <c r="E148">
        <v>100.00000000000011</v>
      </c>
      <c r="F148">
        <v>102.3061976718439</v>
      </c>
      <c r="G148">
        <v>80.364525736369245</v>
      </c>
      <c r="H148">
        <v>96.909739626615718</v>
      </c>
      <c r="I148">
        <v>95.92846265111595</v>
      </c>
      <c r="J148">
        <v>109.11963741808331</v>
      </c>
      <c r="K148">
        <v>81.234124282985206</v>
      </c>
      <c r="L148">
        <v>73.295782877939899</v>
      </c>
      <c r="M148">
        <v>86.192959423136386</v>
      </c>
      <c r="N148">
        <v>92.718311268738802</v>
      </c>
      <c r="O148">
        <v>92.064247376373629</v>
      </c>
      <c r="P148">
        <v>84.012667260706309</v>
      </c>
      <c r="Q148">
        <v>86.001019906515012</v>
      </c>
      <c r="R148">
        <v>94.139351555117315</v>
      </c>
      <c r="S148">
        <v>105.94225254693912</v>
      </c>
      <c r="T148">
        <v>94.710354948908744</v>
      </c>
      <c r="U148">
        <v>103.45533298762433</v>
      </c>
      <c r="V148">
        <v>93.228231076629314</v>
      </c>
      <c r="W148">
        <v>83.150106826964532</v>
      </c>
      <c r="X148">
        <v>74.890175459189791</v>
      </c>
      <c r="Y148">
        <v>77.924137767730187</v>
      </c>
      <c r="Z148">
        <v>130.90460908507058</v>
      </c>
      <c r="AA148">
        <v>110.01453419642745</v>
      </c>
      <c r="AB148">
        <v>73.947881869429239</v>
      </c>
      <c r="AC148">
        <v>92.857706673286444</v>
      </c>
      <c r="AG148" s="1">
        <v>37316</v>
      </c>
      <c r="AH148">
        <f t="shared" si="4"/>
        <v>92.857706673286444</v>
      </c>
      <c r="AI148">
        <f t="shared" si="5"/>
        <v>2002</v>
      </c>
      <c r="AJ148">
        <v>1</v>
      </c>
    </row>
    <row r="149" spans="1:36" x14ac:dyDescent="0.25">
      <c r="A149" s="1">
        <v>37347</v>
      </c>
      <c r="B149">
        <v>92.33860657810753</v>
      </c>
      <c r="C149">
        <v>76.233907805390245</v>
      </c>
      <c r="D149">
        <v>81.318382231343008</v>
      </c>
      <c r="E149">
        <v>100.00000000000011</v>
      </c>
      <c r="F149">
        <v>105.05433494981126</v>
      </c>
      <c r="G149">
        <v>81.734254317890887</v>
      </c>
      <c r="H149">
        <v>99.852928624078103</v>
      </c>
      <c r="I149">
        <v>96.469527605715044</v>
      </c>
      <c r="J149">
        <v>111.80924571051676</v>
      </c>
      <c r="K149">
        <v>82.616516869750782</v>
      </c>
      <c r="L149">
        <v>74.879321897407536</v>
      </c>
      <c r="M149">
        <v>88.118318194581576</v>
      </c>
      <c r="N149">
        <v>93.738767251122226</v>
      </c>
      <c r="O149">
        <v>93.254913264701088</v>
      </c>
      <c r="P149">
        <v>84.494575928832504</v>
      </c>
      <c r="Q149">
        <v>86.977765941323312</v>
      </c>
      <c r="R149">
        <v>94.734707963908733</v>
      </c>
      <c r="S149">
        <v>106.70256152522281</v>
      </c>
      <c r="T149">
        <v>95.40167649714266</v>
      </c>
      <c r="U149">
        <v>105.43334838784287</v>
      </c>
      <c r="V149">
        <v>95.062013301826696</v>
      </c>
      <c r="W149">
        <v>85.304007747473619</v>
      </c>
      <c r="X149">
        <v>75.991363415612057</v>
      </c>
      <c r="Y149">
        <v>80.194369421090059</v>
      </c>
      <c r="Z149">
        <v>124.54446774040358</v>
      </c>
      <c r="AA149">
        <v>122.27118191854828</v>
      </c>
      <c r="AB149">
        <v>77.258459463766599</v>
      </c>
      <c r="AC149">
        <v>94.457136408795861</v>
      </c>
      <c r="AG149" s="1">
        <v>37347</v>
      </c>
      <c r="AH149">
        <f t="shared" si="4"/>
        <v>94.457136408795861</v>
      </c>
      <c r="AI149">
        <f t="shared" si="5"/>
        <v>2002</v>
      </c>
      <c r="AJ149">
        <v>2</v>
      </c>
    </row>
    <row r="150" spans="1:36" x14ac:dyDescent="0.25">
      <c r="A150" s="1">
        <v>37377</v>
      </c>
      <c r="B150">
        <v>93.870745834057601</v>
      </c>
      <c r="C150">
        <v>78.411202068391361</v>
      </c>
      <c r="D150">
        <v>69.912452624313929</v>
      </c>
      <c r="E150">
        <v>100.0000000000001</v>
      </c>
      <c r="F150">
        <v>98.650821127406005</v>
      </c>
      <c r="G150">
        <v>83.715512925583425</v>
      </c>
      <c r="H150">
        <v>99.548873536648443</v>
      </c>
      <c r="I150">
        <v>95.566842033274256</v>
      </c>
      <c r="J150">
        <v>110.48035664932696</v>
      </c>
      <c r="K150">
        <v>86.756087285758511</v>
      </c>
      <c r="L150">
        <v>77.714972735413227</v>
      </c>
      <c r="M150">
        <v>88.697238290616482</v>
      </c>
      <c r="N150">
        <v>93.880102390820667</v>
      </c>
      <c r="O150">
        <v>93.412362057711519</v>
      </c>
      <c r="P150">
        <v>85.038687279143133</v>
      </c>
      <c r="Q150">
        <v>90.562774058232634</v>
      </c>
      <c r="R150">
        <v>94.98660738623164</v>
      </c>
      <c r="S150">
        <v>103.05567782660106</v>
      </c>
      <c r="T150">
        <v>95.396986162282332</v>
      </c>
      <c r="U150">
        <v>102.11560047328743</v>
      </c>
      <c r="V150">
        <v>95.023311769659813</v>
      </c>
      <c r="W150">
        <v>86.61949303957941</v>
      </c>
      <c r="X150">
        <v>78.09345599354566</v>
      </c>
      <c r="Y150">
        <v>83.753112824458384</v>
      </c>
      <c r="Z150">
        <v>121.18983812021989</v>
      </c>
      <c r="AA150">
        <v>112.46292837064661</v>
      </c>
      <c r="AB150">
        <v>80.790983773818624</v>
      </c>
      <c r="AC150">
        <v>91.945339332833683</v>
      </c>
      <c r="AG150" s="1">
        <v>37377</v>
      </c>
      <c r="AH150">
        <f t="shared" si="4"/>
        <v>91.945339332833683</v>
      </c>
      <c r="AI150">
        <f t="shared" si="5"/>
        <v>2002</v>
      </c>
      <c r="AJ150">
        <v>2</v>
      </c>
    </row>
    <row r="151" spans="1:36" x14ac:dyDescent="0.25">
      <c r="A151" s="1">
        <v>37408</v>
      </c>
      <c r="B151">
        <v>94.797111067150539</v>
      </c>
      <c r="C151">
        <v>81.949962653396256</v>
      </c>
      <c r="D151">
        <v>69.790568492191909</v>
      </c>
      <c r="E151">
        <v>100.0000000000001</v>
      </c>
      <c r="F151">
        <v>91.324646332751882</v>
      </c>
      <c r="G151">
        <v>85.605773288024224</v>
      </c>
      <c r="H151">
        <v>97.42035328930443</v>
      </c>
      <c r="I151">
        <v>96.598329238937893</v>
      </c>
      <c r="J151">
        <v>109.41758460907205</v>
      </c>
      <c r="K151">
        <v>90.246327305379651</v>
      </c>
      <c r="L151">
        <v>81.799316775253473</v>
      </c>
      <c r="M151">
        <v>89.814823387313012</v>
      </c>
      <c r="N151">
        <v>95.312105888283455</v>
      </c>
      <c r="O151">
        <v>94.277893121494429</v>
      </c>
      <c r="P151">
        <v>86.57457435986737</v>
      </c>
      <c r="Q151">
        <v>93.389137721593258</v>
      </c>
      <c r="R151">
        <v>95.906188625993181</v>
      </c>
      <c r="S151">
        <v>101.8056155608123</v>
      </c>
      <c r="T151">
        <v>96.310990318350918</v>
      </c>
      <c r="U151">
        <v>95.212751695928517</v>
      </c>
      <c r="V151">
        <v>94.807686176936826</v>
      </c>
      <c r="W151">
        <v>88.975718899141441</v>
      </c>
      <c r="X151">
        <v>82.924617953217478</v>
      </c>
      <c r="Y151">
        <v>87.099128409463063</v>
      </c>
      <c r="Z151">
        <v>119.13084242622821</v>
      </c>
      <c r="AA151">
        <v>93.386765252542091</v>
      </c>
      <c r="AB151">
        <v>86.598455973725194</v>
      </c>
      <c r="AC151">
        <v>90.489835015035368</v>
      </c>
      <c r="AG151" s="1">
        <v>37408</v>
      </c>
      <c r="AH151">
        <f t="shared" si="4"/>
        <v>90.489835015035368</v>
      </c>
      <c r="AI151">
        <f t="shared" si="5"/>
        <v>2002</v>
      </c>
      <c r="AJ151">
        <v>2</v>
      </c>
    </row>
    <row r="152" spans="1:36" x14ac:dyDescent="0.25">
      <c r="A152" s="1">
        <v>37438</v>
      </c>
      <c r="B152">
        <v>95.265716716484121</v>
      </c>
      <c r="C152">
        <v>80.653756122464117</v>
      </c>
      <c r="D152">
        <v>72.967271814490573</v>
      </c>
      <c r="E152">
        <v>100.0000000000001</v>
      </c>
      <c r="F152">
        <v>85.855588929711629</v>
      </c>
      <c r="G152">
        <v>85.720211153402602</v>
      </c>
      <c r="H152">
        <v>95.118927639384466</v>
      </c>
      <c r="I152">
        <v>96.441680411389669</v>
      </c>
      <c r="J152">
        <v>103.73771805854146</v>
      </c>
      <c r="K152">
        <v>93.24127016391293</v>
      </c>
      <c r="L152">
        <v>85.119045949997187</v>
      </c>
      <c r="M152">
        <v>90.165096003073344</v>
      </c>
      <c r="N152">
        <v>95.918196225513952</v>
      </c>
      <c r="O152">
        <v>94.818652559668521</v>
      </c>
      <c r="P152">
        <v>88.243471338068431</v>
      </c>
      <c r="Q152">
        <v>97.814249585019937</v>
      </c>
      <c r="R152">
        <v>96.349173499959846</v>
      </c>
      <c r="S152">
        <v>101.93437681777564</v>
      </c>
      <c r="T152">
        <v>96.923823842955116</v>
      </c>
      <c r="U152">
        <v>85.816980254671151</v>
      </c>
      <c r="V152">
        <v>93.871716873966065</v>
      </c>
      <c r="W152">
        <v>93.143455481498336</v>
      </c>
      <c r="X152">
        <v>84.930584284588562</v>
      </c>
      <c r="Y152">
        <v>90.872822871139221</v>
      </c>
      <c r="Z152">
        <v>98.736849950266063</v>
      </c>
      <c r="AA152">
        <v>87.522424512867815</v>
      </c>
      <c r="AB152">
        <v>85.251697477465953</v>
      </c>
      <c r="AC152">
        <v>89.653845007063936</v>
      </c>
      <c r="AG152" s="1">
        <v>37438</v>
      </c>
      <c r="AH152">
        <f t="shared" si="4"/>
        <v>89.653845007063936</v>
      </c>
      <c r="AI152">
        <f t="shared" si="5"/>
        <v>2002</v>
      </c>
      <c r="AJ152">
        <v>3</v>
      </c>
    </row>
    <row r="153" spans="1:36" x14ac:dyDescent="0.25">
      <c r="A153" s="1">
        <v>37469</v>
      </c>
      <c r="B153">
        <v>97.029591642170146</v>
      </c>
      <c r="C153">
        <v>79.419814153518402</v>
      </c>
      <c r="D153">
        <v>75.123332661755612</v>
      </c>
      <c r="E153">
        <v>100.00000000000009</v>
      </c>
      <c r="F153">
        <v>82.105218677483919</v>
      </c>
      <c r="G153">
        <v>85.448132676242793</v>
      </c>
      <c r="H153">
        <v>95.32740179837478</v>
      </c>
      <c r="I153">
        <v>96.996670841746251</v>
      </c>
      <c r="J153">
        <v>98.774272940783987</v>
      </c>
      <c r="K153">
        <v>93.501036403903584</v>
      </c>
      <c r="L153">
        <v>84.538796801941899</v>
      </c>
      <c r="M153">
        <v>91.192556262364477</v>
      </c>
      <c r="N153">
        <v>96.224701796147059</v>
      </c>
      <c r="O153">
        <v>95.798384322862432</v>
      </c>
      <c r="P153">
        <v>89.739748266283272</v>
      </c>
      <c r="Q153">
        <v>98.019873930329581</v>
      </c>
      <c r="R153">
        <v>96.92766303359258</v>
      </c>
      <c r="S153">
        <v>102.75154822314482</v>
      </c>
      <c r="T153">
        <v>97.938456580685113</v>
      </c>
      <c r="U153">
        <v>91.182690863513955</v>
      </c>
      <c r="V153">
        <v>93.640003954516942</v>
      </c>
      <c r="W153">
        <v>93.042577749646526</v>
      </c>
      <c r="X153">
        <v>84.464483210995724</v>
      </c>
      <c r="Y153">
        <v>90.026734677316966</v>
      </c>
      <c r="Z153">
        <v>89.236605409295493</v>
      </c>
      <c r="AA153">
        <v>87.303232862221961</v>
      </c>
      <c r="AB153">
        <v>86.285529348893846</v>
      </c>
      <c r="AC153">
        <v>89.242997890839519</v>
      </c>
      <c r="AG153" s="1">
        <v>37469</v>
      </c>
      <c r="AH153">
        <f t="shared" si="4"/>
        <v>89.242997890839519</v>
      </c>
      <c r="AI153">
        <f t="shared" si="5"/>
        <v>2002</v>
      </c>
      <c r="AJ153">
        <v>3</v>
      </c>
    </row>
    <row r="154" spans="1:36" x14ac:dyDescent="0.25">
      <c r="A154" s="1">
        <v>37500</v>
      </c>
      <c r="B154">
        <v>97.379487022409904</v>
      </c>
      <c r="C154">
        <v>80.406619107813</v>
      </c>
      <c r="D154">
        <v>75.731418224263919</v>
      </c>
      <c r="E154">
        <v>100.00000000000009</v>
      </c>
      <c r="F154">
        <v>77.209341257611655</v>
      </c>
      <c r="G154">
        <v>85.303109803625304</v>
      </c>
      <c r="H154">
        <v>93.175587690531358</v>
      </c>
      <c r="I154">
        <v>97.989824956623139</v>
      </c>
      <c r="J154">
        <v>95.837634618221031</v>
      </c>
      <c r="K154">
        <v>93.359625403169574</v>
      </c>
      <c r="L154">
        <v>85.570260212048808</v>
      </c>
      <c r="M154">
        <v>92.02542480026986</v>
      </c>
      <c r="N154">
        <v>96.203276669911062</v>
      </c>
      <c r="O154">
        <v>96.27601779053569</v>
      </c>
      <c r="P154">
        <v>90.489080113999421</v>
      </c>
      <c r="Q154">
        <v>97.233495470331732</v>
      </c>
      <c r="R154">
        <v>97.343615062404268</v>
      </c>
      <c r="S154">
        <v>101.469788087024</v>
      </c>
      <c r="T154">
        <v>98.178765467633596</v>
      </c>
      <c r="U154">
        <v>92.387622045808413</v>
      </c>
      <c r="V154">
        <v>93.120382248923448</v>
      </c>
      <c r="W154">
        <v>94.671117284703087</v>
      </c>
      <c r="X154">
        <v>86.416070185200326</v>
      </c>
      <c r="Y154">
        <v>90.712674389879581</v>
      </c>
      <c r="Z154">
        <v>85.200080057218415</v>
      </c>
      <c r="AA154">
        <v>86.285725901994297</v>
      </c>
      <c r="AB154">
        <v>87.040403291467243</v>
      </c>
      <c r="AC154">
        <v>88.246642937901171</v>
      </c>
      <c r="AG154" s="1">
        <v>37500</v>
      </c>
      <c r="AH154">
        <f t="shared" si="4"/>
        <v>88.246642937901171</v>
      </c>
      <c r="AI154">
        <f t="shared" si="5"/>
        <v>2002</v>
      </c>
      <c r="AJ154">
        <v>3</v>
      </c>
    </row>
    <row r="155" spans="1:36" x14ac:dyDescent="0.25">
      <c r="A155" s="1">
        <v>37530</v>
      </c>
      <c r="B155">
        <v>97.436236330918263</v>
      </c>
      <c r="C155">
        <v>81.50309498835712</v>
      </c>
      <c r="D155">
        <v>76.039451825249486</v>
      </c>
      <c r="E155">
        <v>100.00000000000009</v>
      </c>
      <c r="F155">
        <v>68.838120545705877</v>
      </c>
      <c r="G155">
        <v>85.637116153380006</v>
      </c>
      <c r="H155">
        <v>92.248560901616358</v>
      </c>
      <c r="I155">
        <v>98.07625932590804</v>
      </c>
      <c r="J155">
        <v>93.835153825041473</v>
      </c>
      <c r="K155">
        <v>91.015185467005693</v>
      </c>
      <c r="L155">
        <v>85.884552181284846</v>
      </c>
      <c r="M155">
        <v>92.825450439203976</v>
      </c>
      <c r="N155">
        <v>96.543272130059037</v>
      </c>
      <c r="O155">
        <v>96.648703809397077</v>
      </c>
      <c r="P155">
        <v>91.203623677722746</v>
      </c>
      <c r="Q155">
        <v>94.503467547017166</v>
      </c>
      <c r="R155">
        <v>97.464383401443939</v>
      </c>
      <c r="S155">
        <v>101.60397451270323</v>
      </c>
      <c r="T155">
        <v>98.211468535882034</v>
      </c>
      <c r="U155">
        <v>88.558130425921519</v>
      </c>
      <c r="V155">
        <v>94.103181729442426</v>
      </c>
      <c r="W155">
        <v>95.23851550653707</v>
      </c>
      <c r="X155">
        <v>87.563424594369124</v>
      </c>
      <c r="Y155">
        <v>91.413534057257991</v>
      </c>
      <c r="Z155">
        <v>92.451671031195289</v>
      </c>
      <c r="AA155">
        <v>88.718724336836857</v>
      </c>
      <c r="AB155">
        <v>87.509001851384483</v>
      </c>
      <c r="AC155">
        <v>86.707454890474267</v>
      </c>
      <c r="AG155" s="1">
        <v>37530</v>
      </c>
      <c r="AH155">
        <f t="shared" si="4"/>
        <v>86.707454890474267</v>
      </c>
      <c r="AI155">
        <f t="shared" si="5"/>
        <v>2002</v>
      </c>
      <c r="AJ155">
        <v>4</v>
      </c>
    </row>
    <row r="156" spans="1:36" x14ac:dyDescent="0.25">
      <c r="A156" s="1">
        <v>37561</v>
      </c>
      <c r="B156">
        <v>97.657046951799003</v>
      </c>
      <c r="C156">
        <v>83.221515133648381</v>
      </c>
      <c r="D156">
        <v>79.01847185072036</v>
      </c>
      <c r="E156">
        <v>100.00000000000007</v>
      </c>
      <c r="F156">
        <v>75.485309175169647</v>
      </c>
      <c r="G156">
        <v>86.947273112939826</v>
      </c>
      <c r="H156">
        <v>96.454346780663798</v>
      </c>
      <c r="I156">
        <v>98.211463314927443</v>
      </c>
      <c r="J156">
        <v>97.933582724484836</v>
      </c>
      <c r="K156">
        <v>93.326208459408036</v>
      </c>
      <c r="L156">
        <v>86.853810460628125</v>
      </c>
      <c r="M156">
        <v>93.483238816927283</v>
      </c>
      <c r="N156">
        <v>96.373066126992384</v>
      </c>
      <c r="O156">
        <v>96.669656623537307</v>
      </c>
      <c r="P156">
        <v>91.587502253226504</v>
      </c>
      <c r="Q156">
        <v>95.53682324051681</v>
      </c>
      <c r="R156">
        <v>97.768626831859464</v>
      </c>
      <c r="S156">
        <v>101.37054419399213</v>
      </c>
      <c r="T156">
        <v>98.23276014731151</v>
      </c>
      <c r="U156">
        <v>86.177412140895356</v>
      </c>
      <c r="V156">
        <v>94.582337750300681</v>
      </c>
      <c r="W156">
        <v>95.529899324948246</v>
      </c>
      <c r="X156">
        <v>88.314876683263506</v>
      </c>
      <c r="Y156">
        <v>92.350765445125532</v>
      </c>
      <c r="Z156">
        <v>92.280216728342822</v>
      </c>
      <c r="AA156">
        <v>95.801219692151975</v>
      </c>
      <c r="AB156">
        <v>88.003576588626885</v>
      </c>
      <c r="AC156">
        <v>89.559044978756901</v>
      </c>
      <c r="AG156" s="1">
        <v>37561</v>
      </c>
      <c r="AH156">
        <f t="shared" si="4"/>
        <v>89.559044978756901</v>
      </c>
      <c r="AI156">
        <f t="shared" si="5"/>
        <v>2002</v>
      </c>
      <c r="AJ156">
        <v>4</v>
      </c>
    </row>
    <row r="157" spans="1:36" x14ac:dyDescent="0.25">
      <c r="A157" s="1">
        <v>37591</v>
      </c>
      <c r="B157">
        <v>98.863848197978257</v>
      </c>
      <c r="C157">
        <v>83.888639646884741</v>
      </c>
      <c r="D157">
        <v>80.741058703106503</v>
      </c>
      <c r="E157">
        <v>100.00000000000006</v>
      </c>
      <c r="F157">
        <v>76.347238963945784</v>
      </c>
      <c r="G157">
        <v>86.945187502151015</v>
      </c>
      <c r="H157">
        <v>97.481342396312627</v>
      </c>
      <c r="I157">
        <v>99.018120347539906</v>
      </c>
      <c r="J157">
        <v>95.796119636624923</v>
      </c>
      <c r="K157">
        <v>94.47474090790223</v>
      </c>
      <c r="L157">
        <v>89.720380508514069</v>
      </c>
      <c r="M157">
        <v>94.218413066324146</v>
      </c>
      <c r="N157">
        <v>97.054157753272406</v>
      </c>
      <c r="O157">
        <v>96.876055641501111</v>
      </c>
      <c r="P157">
        <v>91.494644360727335</v>
      </c>
      <c r="Q157">
        <v>96.170661878235265</v>
      </c>
      <c r="R157">
        <v>98.383580266008806</v>
      </c>
      <c r="S157">
        <v>102.29895215252733</v>
      </c>
      <c r="T157">
        <v>98.758829450698897</v>
      </c>
      <c r="U157">
        <v>84.164073569760788</v>
      </c>
      <c r="V157">
        <v>96.830524814244768</v>
      </c>
      <c r="W157">
        <v>97.864823154294172</v>
      </c>
      <c r="X157">
        <v>91.134071468962105</v>
      </c>
      <c r="Y157">
        <v>94.935550077439444</v>
      </c>
      <c r="Z157">
        <v>93.645671855647109</v>
      </c>
      <c r="AA157">
        <v>100.58951855782564</v>
      </c>
      <c r="AB157">
        <v>93.787869664315792</v>
      </c>
      <c r="AC157">
        <v>91.035415023761658</v>
      </c>
      <c r="AG157" s="1">
        <v>37591</v>
      </c>
      <c r="AH157">
        <f t="shared" si="4"/>
        <v>91.035415023761658</v>
      </c>
      <c r="AI157">
        <f t="shared" si="5"/>
        <v>2002</v>
      </c>
      <c r="AJ157">
        <v>4</v>
      </c>
    </row>
    <row r="158" spans="1:36" x14ac:dyDescent="0.25">
      <c r="A158" s="1">
        <v>37622</v>
      </c>
      <c r="B158">
        <v>99.312789784457962</v>
      </c>
      <c r="C158">
        <v>87.629656485314555</v>
      </c>
      <c r="D158">
        <v>87.844915749959682</v>
      </c>
      <c r="E158">
        <v>100.00000000000006</v>
      </c>
      <c r="F158">
        <v>82.639098995304636</v>
      </c>
      <c r="G158">
        <v>89.113607388691292</v>
      </c>
      <c r="H158">
        <v>95.16328861502231</v>
      </c>
      <c r="I158">
        <v>100.79089078135061</v>
      </c>
      <c r="J158">
        <v>93.954818963738461</v>
      </c>
      <c r="K158">
        <v>97.800183243590581</v>
      </c>
      <c r="L158">
        <v>93.923762212312056</v>
      </c>
      <c r="M158">
        <v>96.924801747344944</v>
      </c>
      <c r="N158">
        <v>98.584376290414099</v>
      </c>
      <c r="O158">
        <v>97.673627468046519</v>
      </c>
      <c r="P158">
        <v>92.048783620299659</v>
      </c>
      <c r="Q158">
        <v>99.172054594758862</v>
      </c>
      <c r="R158">
        <v>98.947110766678961</v>
      </c>
      <c r="S158">
        <v>99.420823193479933</v>
      </c>
      <c r="T158">
        <v>99.23253512259069</v>
      </c>
      <c r="U158">
        <v>86.563971489532094</v>
      </c>
      <c r="V158">
        <v>97.97571910979309</v>
      </c>
      <c r="W158">
        <v>99.46686605122656</v>
      </c>
      <c r="X158">
        <v>95.056188842182337</v>
      </c>
      <c r="Y158">
        <v>99.909114399971472</v>
      </c>
      <c r="Z158">
        <v>93.76039051512474</v>
      </c>
      <c r="AA158">
        <v>83.016800431534477</v>
      </c>
      <c r="AB158">
        <v>97.015260231714763</v>
      </c>
      <c r="AC158">
        <v>92.735703591401688</v>
      </c>
      <c r="AG158" s="1">
        <v>37622</v>
      </c>
      <c r="AH158">
        <f t="shared" si="4"/>
        <v>92.735703591401688</v>
      </c>
      <c r="AI158">
        <f t="shared" si="5"/>
        <v>2003</v>
      </c>
      <c r="AJ158">
        <v>1</v>
      </c>
    </row>
    <row r="159" spans="1:36" x14ac:dyDescent="0.25">
      <c r="A159" s="1">
        <v>37653</v>
      </c>
      <c r="B159">
        <v>99.325892534910949</v>
      </c>
      <c r="C159">
        <v>89.948433933091579</v>
      </c>
      <c r="D159">
        <v>91.661473680580954</v>
      </c>
      <c r="E159">
        <v>100.00000000000004</v>
      </c>
      <c r="F159">
        <v>80.864412422397692</v>
      </c>
      <c r="G159">
        <v>92.074239030706835</v>
      </c>
      <c r="H159">
        <v>93.572047551059669</v>
      </c>
      <c r="I159">
        <v>102.20468119736611</v>
      </c>
      <c r="J159">
        <v>94.320339931642152</v>
      </c>
      <c r="K159">
        <v>97.811003595596219</v>
      </c>
      <c r="L159">
        <v>96.77502802875145</v>
      </c>
      <c r="M159">
        <v>98.263257245512236</v>
      </c>
      <c r="N159">
        <v>99.433415180868138</v>
      </c>
      <c r="O159">
        <v>99.027528528275866</v>
      </c>
      <c r="P159">
        <v>93.180450456474276</v>
      </c>
      <c r="Q159">
        <v>98.954792885566206</v>
      </c>
      <c r="R159">
        <v>99.743063553248504</v>
      </c>
      <c r="S159">
        <v>97.136948730073982</v>
      </c>
      <c r="T159">
        <v>102.92761098777196</v>
      </c>
      <c r="U159">
        <v>90.561714838511364</v>
      </c>
      <c r="V159">
        <v>99.323579614595559</v>
      </c>
      <c r="W159">
        <v>99.969802674447422</v>
      </c>
      <c r="X159">
        <v>98.164219252025703</v>
      </c>
      <c r="Y159">
        <v>101.67789203751605</v>
      </c>
      <c r="Z159">
        <v>93.326012625538667</v>
      </c>
      <c r="AA159">
        <v>88.247280098789389</v>
      </c>
      <c r="AB159">
        <v>97.732755468650893</v>
      </c>
      <c r="AC159">
        <v>93.686762332908273</v>
      </c>
      <c r="AG159" s="1">
        <v>37653</v>
      </c>
      <c r="AH159">
        <f t="shared" si="4"/>
        <v>93.686762332908273</v>
      </c>
      <c r="AI159">
        <f t="shared" si="5"/>
        <v>2003</v>
      </c>
      <c r="AJ159">
        <v>1</v>
      </c>
    </row>
    <row r="160" spans="1:36" x14ac:dyDescent="0.25">
      <c r="A160" s="1">
        <v>37681</v>
      </c>
      <c r="B160">
        <v>99.785718225425242</v>
      </c>
      <c r="C160">
        <v>91.443818259628429</v>
      </c>
      <c r="D160">
        <v>95.29609554772918</v>
      </c>
      <c r="E160">
        <v>100.00000000000003</v>
      </c>
      <c r="F160">
        <v>85.52421612335111</v>
      </c>
      <c r="G160">
        <v>94.897582550384342</v>
      </c>
      <c r="H160">
        <v>95.186224913386411</v>
      </c>
      <c r="I160">
        <v>101.96108151752891</v>
      </c>
      <c r="J160">
        <v>95.353726069079272</v>
      </c>
      <c r="K160">
        <v>95.67067492110931</v>
      </c>
      <c r="L160">
        <v>98.031607384245632</v>
      </c>
      <c r="M160">
        <v>99.105731202768794</v>
      </c>
      <c r="N160">
        <v>100.01080009275428</v>
      </c>
      <c r="O160">
        <v>99.911676604251312</v>
      </c>
      <c r="P160">
        <v>94.201703504676786</v>
      </c>
      <c r="Q160">
        <v>100.16743069661021</v>
      </c>
      <c r="R160">
        <v>99.840638235723659</v>
      </c>
      <c r="S160">
        <v>97.841094619121094</v>
      </c>
      <c r="T160">
        <v>100.32849764565746</v>
      </c>
      <c r="U160">
        <v>93.193760988015399</v>
      </c>
      <c r="V160">
        <v>100.86750098445461</v>
      </c>
      <c r="W160">
        <v>98.905139063380659</v>
      </c>
      <c r="X160">
        <v>98.372844432955304</v>
      </c>
      <c r="Y160">
        <v>102.40065041081284</v>
      </c>
      <c r="Z160">
        <v>93.966009097766232</v>
      </c>
      <c r="AA160">
        <v>92.110526584264775</v>
      </c>
      <c r="AB160">
        <v>99.668752932642874</v>
      </c>
      <c r="AC160">
        <v>95.872402382911531</v>
      </c>
      <c r="AG160" s="1">
        <v>37681</v>
      </c>
      <c r="AH160">
        <f t="shared" si="4"/>
        <v>95.872402382911531</v>
      </c>
      <c r="AI160">
        <f t="shared" si="5"/>
        <v>2003</v>
      </c>
      <c r="AJ160">
        <v>1</v>
      </c>
    </row>
    <row r="161" spans="1:36" x14ac:dyDescent="0.25">
      <c r="A161" s="1">
        <v>37712</v>
      </c>
      <c r="B161">
        <v>99.683887166091267</v>
      </c>
      <c r="C161">
        <v>93.808836908895003</v>
      </c>
      <c r="D161">
        <v>101.3739248263349</v>
      </c>
      <c r="E161">
        <v>100.00000000000001</v>
      </c>
      <c r="F161">
        <v>95.425531267359133</v>
      </c>
      <c r="G161">
        <v>95.364271992220324</v>
      </c>
      <c r="H161">
        <v>98.393389673723362</v>
      </c>
      <c r="I161">
        <v>101.88016609795035</v>
      </c>
      <c r="J161">
        <v>97.506393522314696</v>
      </c>
      <c r="K161">
        <v>95.95778079620257</v>
      </c>
      <c r="L161">
        <v>98.385147527527906</v>
      </c>
      <c r="M161">
        <v>100.05426532167026</v>
      </c>
      <c r="N161">
        <v>99.953411961568904</v>
      </c>
      <c r="O161">
        <v>99.678613400414832</v>
      </c>
      <c r="P161">
        <v>95.893069887095805</v>
      </c>
      <c r="Q161">
        <v>99.409844889205061</v>
      </c>
      <c r="R161">
        <v>100.01648514064053</v>
      </c>
      <c r="S161">
        <v>100.85408451788575</v>
      </c>
      <c r="T161">
        <v>99.812732316982448</v>
      </c>
      <c r="U161">
        <v>94.146036174857016</v>
      </c>
      <c r="V161">
        <v>101.20971272549839</v>
      </c>
      <c r="W161">
        <v>98.760647200326744</v>
      </c>
      <c r="X161">
        <v>99.132338501017074</v>
      </c>
      <c r="Y161">
        <v>101.24049582777972</v>
      </c>
      <c r="Z161">
        <v>94.736638597081154</v>
      </c>
      <c r="AA161">
        <v>93.621676794428595</v>
      </c>
      <c r="AB161">
        <v>101.89634347213904</v>
      </c>
      <c r="AC161">
        <v>98.863107516602213</v>
      </c>
      <c r="AG161" s="1">
        <v>37712</v>
      </c>
      <c r="AH161">
        <f t="shared" si="4"/>
        <v>98.863107516602213</v>
      </c>
      <c r="AI161">
        <f t="shared" si="5"/>
        <v>2003</v>
      </c>
      <c r="AJ161">
        <v>2</v>
      </c>
    </row>
    <row r="162" spans="1:36" x14ac:dyDescent="0.25">
      <c r="A162" s="1">
        <v>37742</v>
      </c>
      <c r="B162">
        <v>99.78126311282044</v>
      </c>
      <c r="C162">
        <v>99.593031716279867</v>
      </c>
      <c r="D162">
        <v>102.99921024084442</v>
      </c>
      <c r="E162">
        <v>100</v>
      </c>
      <c r="F162">
        <v>101.40087577337826</v>
      </c>
      <c r="G162">
        <v>100.65634510551239</v>
      </c>
      <c r="H162">
        <v>100.15870887918378</v>
      </c>
      <c r="I162">
        <v>100.5557130724096</v>
      </c>
      <c r="J162">
        <v>100.39470886741525</v>
      </c>
      <c r="K162">
        <v>98.346133447818957</v>
      </c>
      <c r="L162">
        <v>104.75764779780233</v>
      </c>
      <c r="M162">
        <v>100.32678841541399</v>
      </c>
      <c r="N162">
        <v>99.92132153560911</v>
      </c>
      <c r="O162">
        <v>99.613128935389469</v>
      </c>
      <c r="P162">
        <v>96.782719573814148</v>
      </c>
      <c r="Q162">
        <v>101.85810564697115</v>
      </c>
      <c r="R162">
        <v>100.21026486143344</v>
      </c>
      <c r="S162">
        <v>104.37185692374099</v>
      </c>
      <c r="T162">
        <v>100.21026486143349</v>
      </c>
      <c r="U162">
        <v>98.881330991110374</v>
      </c>
      <c r="V162">
        <v>100.80388539279106</v>
      </c>
      <c r="W162">
        <v>101.9115645734982</v>
      </c>
      <c r="X162">
        <v>105.82642594201177</v>
      </c>
      <c r="Y162">
        <v>106.50805248904952</v>
      </c>
      <c r="Z162">
        <v>93.856093896857288</v>
      </c>
      <c r="AA162">
        <v>95.87884221159355</v>
      </c>
      <c r="AB162">
        <v>108.23713925257981</v>
      </c>
      <c r="AC162">
        <v>101.44809067928696</v>
      </c>
      <c r="AG162" s="1">
        <v>37742</v>
      </c>
      <c r="AH162">
        <f t="shared" si="4"/>
        <v>101.44809067928696</v>
      </c>
      <c r="AI162">
        <f t="shared" si="5"/>
        <v>2003</v>
      </c>
      <c r="AJ162">
        <v>2</v>
      </c>
    </row>
    <row r="163" spans="1:36" x14ac:dyDescent="0.25">
      <c r="A163" s="1">
        <v>37773</v>
      </c>
      <c r="B163">
        <v>100.12291313425983</v>
      </c>
      <c r="C163">
        <v>102.43806269506037</v>
      </c>
      <c r="D163">
        <v>104.16516216927964</v>
      </c>
      <c r="E163">
        <v>100.00000000000001</v>
      </c>
      <c r="F163">
        <v>103.97384121918016</v>
      </c>
      <c r="G163">
        <v>103.23071582972456</v>
      </c>
      <c r="H163">
        <v>99.536865240364278</v>
      </c>
      <c r="I163">
        <v>100.53320820847824</v>
      </c>
      <c r="J163">
        <v>101.64791288131475</v>
      </c>
      <c r="K163">
        <v>98.756822762479501</v>
      </c>
      <c r="L163">
        <v>105.83022579187737</v>
      </c>
      <c r="M163">
        <v>100.28904210184672</v>
      </c>
      <c r="N163">
        <v>100.42800677938995</v>
      </c>
      <c r="O163">
        <v>99.891355147436926</v>
      </c>
      <c r="P163">
        <v>98.299544480730148</v>
      </c>
      <c r="Q163">
        <v>100.85809084018645</v>
      </c>
      <c r="R163">
        <v>100.28450976346218</v>
      </c>
      <c r="S163">
        <v>102.20011483241235</v>
      </c>
      <c r="T163">
        <v>99.879850146238937</v>
      </c>
      <c r="U163">
        <v>101.26687340000092</v>
      </c>
      <c r="V163">
        <v>100.56387213463951</v>
      </c>
      <c r="W163">
        <v>104.2403314144476</v>
      </c>
      <c r="X163">
        <v>106.90025939733538</v>
      </c>
      <c r="Y163">
        <v>105.8669617978519</v>
      </c>
      <c r="Z163">
        <v>102.76429511492219</v>
      </c>
      <c r="AA163">
        <v>97.376943670259266</v>
      </c>
      <c r="AB163">
        <v>104.88638903063226</v>
      </c>
      <c r="AC163">
        <v>101.90797779293617</v>
      </c>
      <c r="AG163" s="1">
        <v>37773</v>
      </c>
      <c r="AH163">
        <f t="shared" si="4"/>
        <v>101.90797779293617</v>
      </c>
      <c r="AI163">
        <f t="shared" si="5"/>
        <v>2003</v>
      </c>
      <c r="AJ163">
        <v>2</v>
      </c>
    </row>
    <row r="164" spans="1:36" x14ac:dyDescent="0.25">
      <c r="A164" s="1">
        <v>37803</v>
      </c>
      <c r="B164">
        <v>100.1212402148026</v>
      </c>
      <c r="C164">
        <v>101.8925442161911</v>
      </c>
      <c r="D164">
        <v>104.68099468643949</v>
      </c>
      <c r="E164">
        <v>100.00000000000001</v>
      </c>
      <c r="F164">
        <v>104.12553978450374</v>
      </c>
      <c r="G164">
        <v>100.96862685553094</v>
      </c>
      <c r="H164">
        <v>100.41637528850984</v>
      </c>
      <c r="I164">
        <v>99.929854340427383</v>
      </c>
      <c r="J164">
        <v>100.19702720492387</v>
      </c>
      <c r="K164">
        <v>99.58279498312551</v>
      </c>
      <c r="L164">
        <v>102.37010583062116</v>
      </c>
      <c r="M164">
        <v>100.148777887611</v>
      </c>
      <c r="N164">
        <v>99.882724108948096</v>
      </c>
      <c r="O164">
        <v>99.827054451312932</v>
      </c>
      <c r="P164">
        <v>99.963248703478953</v>
      </c>
      <c r="Q164">
        <v>100.11467716217017</v>
      </c>
      <c r="R164">
        <v>100.30311358408348</v>
      </c>
      <c r="S164">
        <v>102.67788198270949</v>
      </c>
      <c r="T164">
        <v>100.10703078114229</v>
      </c>
      <c r="U164">
        <v>103.97082740173866</v>
      </c>
      <c r="V164">
        <v>100.46449589654637</v>
      </c>
      <c r="W164">
        <v>101.81647252754134</v>
      </c>
      <c r="X164">
        <v>102.93913859313722</v>
      </c>
      <c r="Y164">
        <v>101.75704985156599</v>
      </c>
      <c r="Z164">
        <v>102.32264560094467</v>
      </c>
      <c r="AA164">
        <v>98.957207006737022</v>
      </c>
      <c r="AB164">
        <v>103.61948782510001</v>
      </c>
      <c r="AC164">
        <v>101.63573118201596</v>
      </c>
      <c r="AG164" s="1">
        <v>37803</v>
      </c>
      <c r="AH164">
        <f t="shared" si="4"/>
        <v>101.63573118201596</v>
      </c>
      <c r="AI164">
        <f t="shared" si="5"/>
        <v>2003</v>
      </c>
      <c r="AJ164">
        <v>3</v>
      </c>
    </row>
    <row r="165" spans="1:36" x14ac:dyDescent="0.25">
      <c r="A165" s="1">
        <v>37834</v>
      </c>
      <c r="B165">
        <v>100</v>
      </c>
      <c r="C165">
        <v>100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G165" s="1">
        <v>37834</v>
      </c>
      <c r="AH165">
        <f t="shared" si="4"/>
        <v>100</v>
      </c>
      <c r="AI165">
        <f t="shared" si="5"/>
        <v>2003</v>
      </c>
      <c r="AJ165">
        <v>3</v>
      </c>
    </row>
    <row r="166" spans="1:36" x14ac:dyDescent="0.25">
      <c r="A166" s="1">
        <v>37865</v>
      </c>
      <c r="B166">
        <v>100.32145832911387</v>
      </c>
      <c r="C166">
        <v>101.75166076719952</v>
      </c>
      <c r="D166">
        <v>100.41942929007324</v>
      </c>
      <c r="E166">
        <v>100.00000000000001</v>
      </c>
      <c r="F166">
        <v>103.68420053166477</v>
      </c>
      <c r="G166">
        <v>102.76412809315555</v>
      </c>
      <c r="H166">
        <v>104.55061574540724</v>
      </c>
      <c r="I166">
        <v>101.04231456765979</v>
      </c>
      <c r="J166">
        <v>101.33500685054818</v>
      </c>
      <c r="K166">
        <v>102.29461552541947</v>
      </c>
      <c r="L166">
        <v>101.70506187128152</v>
      </c>
      <c r="M166">
        <v>100.94018067338936</v>
      </c>
      <c r="N166">
        <v>100.21478669570189</v>
      </c>
      <c r="O166">
        <v>100.47547539868201</v>
      </c>
      <c r="P166">
        <v>100.33782262242204</v>
      </c>
      <c r="Q166">
        <v>103.41797959010383</v>
      </c>
      <c r="R166">
        <v>100.34200300021747</v>
      </c>
      <c r="S166">
        <v>98.974905654516391</v>
      </c>
      <c r="T166">
        <v>100.050010837183</v>
      </c>
      <c r="U166">
        <v>100.44404289132207</v>
      </c>
      <c r="V166">
        <v>100.69445230431488</v>
      </c>
      <c r="W166">
        <v>101.4729045826374</v>
      </c>
      <c r="X166">
        <v>103.49937045238137</v>
      </c>
      <c r="Y166">
        <v>100.77511566545813</v>
      </c>
      <c r="Z166">
        <v>100.74851448469211</v>
      </c>
      <c r="AA166">
        <v>101.59312162033173</v>
      </c>
      <c r="AB166">
        <v>107.17361410122761</v>
      </c>
      <c r="AC166">
        <v>101.99814025113547</v>
      </c>
      <c r="AG166" s="1">
        <v>37865</v>
      </c>
      <c r="AH166">
        <f t="shared" si="4"/>
        <v>101.99814025113547</v>
      </c>
      <c r="AI166">
        <f t="shared" si="5"/>
        <v>2003</v>
      </c>
      <c r="AJ166">
        <v>3</v>
      </c>
    </row>
    <row r="167" spans="1:36" x14ac:dyDescent="0.25">
      <c r="A167" s="1">
        <v>37895</v>
      </c>
      <c r="B167">
        <v>99.321128817357959</v>
      </c>
      <c r="C167">
        <v>106.31936392999442</v>
      </c>
      <c r="D167">
        <v>102.27268911998543</v>
      </c>
      <c r="E167">
        <v>100.00000000000001</v>
      </c>
      <c r="F167">
        <v>105.15584008647264</v>
      </c>
      <c r="G167">
        <v>104.61827984785403</v>
      </c>
      <c r="H167">
        <v>108.04411851196322</v>
      </c>
      <c r="I167">
        <v>100.59858742467536</v>
      </c>
      <c r="J167">
        <v>99.124395550477885</v>
      </c>
      <c r="K167">
        <v>101.03996868119447</v>
      </c>
      <c r="L167">
        <v>104.62079937108875</v>
      </c>
      <c r="M167">
        <v>99.941916895833273</v>
      </c>
      <c r="N167">
        <v>99.524748854930337</v>
      </c>
      <c r="O167">
        <v>99.3661872387259</v>
      </c>
      <c r="P167">
        <v>101.14848148504382</v>
      </c>
      <c r="Q167">
        <v>107.62895528793618</v>
      </c>
      <c r="R167">
        <v>99.056277815585091</v>
      </c>
      <c r="S167">
        <v>96.185638668960109</v>
      </c>
      <c r="T167">
        <v>99.151341425187965</v>
      </c>
      <c r="U167">
        <v>101.5873343122572</v>
      </c>
      <c r="V167">
        <v>99.824720230835581</v>
      </c>
      <c r="W167">
        <v>104.69097208234901</v>
      </c>
      <c r="X167">
        <v>107.58077236930686</v>
      </c>
      <c r="Y167">
        <v>104.45611230064067</v>
      </c>
      <c r="Z167">
        <v>98.922246582460261</v>
      </c>
      <c r="AA167">
        <v>102.11898740719411</v>
      </c>
      <c r="AB167">
        <v>105.93083827018938</v>
      </c>
      <c r="AC167">
        <v>102.50811925582136</v>
      </c>
      <c r="AG167" s="1">
        <v>37895</v>
      </c>
      <c r="AH167">
        <f t="shared" si="4"/>
        <v>102.50811925582136</v>
      </c>
      <c r="AI167">
        <f t="shared" si="5"/>
        <v>2003</v>
      </c>
      <c r="AJ167">
        <v>4</v>
      </c>
    </row>
    <row r="168" spans="1:36" x14ac:dyDescent="0.25">
      <c r="A168" s="1">
        <v>37926</v>
      </c>
      <c r="B168">
        <v>99.951867089915069</v>
      </c>
      <c r="C168">
        <v>110.50555062603654</v>
      </c>
      <c r="D168">
        <v>102.19488595756178</v>
      </c>
      <c r="E168">
        <v>100.00000000000001</v>
      </c>
      <c r="F168">
        <v>104.36756964663462</v>
      </c>
      <c r="G168">
        <v>106.42659071847012</v>
      </c>
      <c r="H168">
        <v>112.06465197076702</v>
      </c>
      <c r="I168">
        <v>102.63763397759372</v>
      </c>
      <c r="J168">
        <v>101.30161645051734</v>
      </c>
      <c r="K168">
        <v>100.03450721747285</v>
      </c>
      <c r="L168">
        <v>105.20447846903065</v>
      </c>
      <c r="M168">
        <v>100.99441975112252</v>
      </c>
      <c r="N168">
        <v>100.31298020441493</v>
      </c>
      <c r="O168">
        <v>99.812262409472567</v>
      </c>
      <c r="P168">
        <v>101.77771432995462</v>
      </c>
      <c r="Q168">
        <v>108.22732441425121</v>
      </c>
      <c r="R168">
        <v>100.24935778415283</v>
      </c>
      <c r="S168">
        <v>98.177449511811574</v>
      </c>
      <c r="T168">
        <v>99.96602821537482</v>
      </c>
      <c r="U168">
        <v>107.60957684578658</v>
      </c>
      <c r="V168">
        <v>100.71009349222994</v>
      </c>
      <c r="W168">
        <v>106.24374788958524</v>
      </c>
      <c r="X168">
        <v>108.39932837417663</v>
      </c>
      <c r="Y168">
        <v>104.36978605860155</v>
      </c>
      <c r="Z168">
        <v>97.59240228621168</v>
      </c>
      <c r="AA168">
        <v>104.79217458829119</v>
      </c>
      <c r="AB168">
        <v>110.20136677887844</v>
      </c>
      <c r="AC168">
        <v>103.56912414067099</v>
      </c>
      <c r="AG168" s="1">
        <v>37926</v>
      </c>
      <c r="AH168">
        <f t="shared" si="4"/>
        <v>103.56912414067099</v>
      </c>
      <c r="AI168">
        <f t="shared" si="5"/>
        <v>2003</v>
      </c>
      <c r="AJ168">
        <v>4</v>
      </c>
    </row>
    <row r="169" spans="1:36" x14ac:dyDescent="0.25">
      <c r="A169" s="1">
        <v>37956</v>
      </c>
      <c r="B169">
        <v>99.70377705863784</v>
      </c>
      <c r="C169">
        <v>113.52086119337675</v>
      </c>
      <c r="D169">
        <v>98.829914519940061</v>
      </c>
      <c r="E169">
        <v>100</v>
      </c>
      <c r="F169">
        <v>104.05980732753852</v>
      </c>
      <c r="G169">
        <v>106.06369544271365</v>
      </c>
      <c r="H169">
        <v>115.39891396225246</v>
      </c>
      <c r="I169">
        <v>102.80042217505743</v>
      </c>
      <c r="J169">
        <v>102.78956310002427</v>
      </c>
      <c r="K169">
        <v>99.56785303533961</v>
      </c>
      <c r="L169">
        <v>109.85771171620932</v>
      </c>
      <c r="M169">
        <v>100.53037061861824</v>
      </c>
      <c r="N169">
        <v>100.09204952678614</v>
      </c>
      <c r="O169">
        <v>99.286716108671982</v>
      </c>
      <c r="P169">
        <v>100.80334676001513</v>
      </c>
      <c r="Q169">
        <v>109.14554685079135</v>
      </c>
      <c r="R169">
        <v>99.352984757518001</v>
      </c>
      <c r="S169">
        <v>96.894876869977693</v>
      </c>
      <c r="T169">
        <v>99.349083284592353</v>
      </c>
      <c r="U169">
        <v>107.48215038738145</v>
      </c>
      <c r="V169">
        <v>101.06390943937981</v>
      </c>
      <c r="W169">
        <v>109.97964469166976</v>
      </c>
      <c r="X169">
        <v>113.08274476100345</v>
      </c>
      <c r="Y169">
        <v>109.36680531291235</v>
      </c>
      <c r="Z169">
        <v>96.640365885981637</v>
      </c>
      <c r="AA169">
        <v>106.281980462842</v>
      </c>
      <c r="AB169">
        <v>115.87093291020915</v>
      </c>
      <c r="AC169">
        <v>104.1617611038199</v>
      </c>
      <c r="AG169" s="1">
        <v>37956</v>
      </c>
      <c r="AH169">
        <f t="shared" si="4"/>
        <v>104.1617611038199</v>
      </c>
      <c r="AI169">
        <f t="shared" si="5"/>
        <v>2003</v>
      </c>
      <c r="AJ169">
        <v>4</v>
      </c>
    </row>
    <row r="170" spans="1:36" x14ac:dyDescent="0.25">
      <c r="A170" s="1">
        <v>37987</v>
      </c>
      <c r="B170">
        <v>99.588123641801289</v>
      </c>
      <c r="C170">
        <v>118.67183955924664</v>
      </c>
      <c r="D170">
        <v>100.93852604125551</v>
      </c>
      <c r="E170">
        <v>100</v>
      </c>
      <c r="F170">
        <v>107.42752480779782</v>
      </c>
      <c r="G170">
        <v>107.42123959304881</v>
      </c>
      <c r="H170">
        <v>120.92142464079083</v>
      </c>
      <c r="I170">
        <v>104.11921774386917</v>
      </c>
      <c r="J170">
        <v>105.81224042674323</v>
      </c>
      <c r="K170">
        <v>100.89247661382579</v>
      </c>
      <c r="L170">
        <v>112.68654647770062</v>
      </c>
      <c r="M170">
        <v>100.76520219566513</v>
      </c>
      <c r="N170">
        <v>101.08652978878511</v>
      </c>
      <c r="O170">
        <v>99.655835087116714</v>
      </c>
      <c r="P170">
        <v>101.38177696439202</v>
      </c>
      <c r="Q170">
        <v>110.24816031057262</v>
      </c>
      <c r="R170">
        <v>99.999640272836444</v>
      </c>
      <c r="S170">
        <v>100.33981479373699</v>
      </c>
      <c r="T170">
        <v>99.531245424293331</v>
      </c>
      <c r="U170">
        <v>104.66035843857854</v>
      </c>
      <c r="V170">
        <v>101.57782251349866</v>
      </c>
      <c r="W170">
        <v>113.74603864929767</v>
      </c>
      <c r="X170">
        <v>114.26771429787867</v>
      </c>
      <c r="Y170">
        <v>111.04725230242784</v>
      </c>
      <c r="Z170">
        <v>98.012498539912102</v>
      </c>
      <c r="AA170">
        <v>108.82858691403825</v>
      </c>
      <c r="AB170">
        <v>113.28259413507389</v>
      </c>
      <c r="AC170">
        <v>105.84830543617072</v>
      </c>
      <c r="AG170" s="1">
        <v>37987</v>
      </c>
      <c r="AH170">
        <f t="shared" si="4"/>
        <v>105.84830543617072</v>
      </c>
      <c r="AI170">
        <f t="shared" si="5"/>
        <v>2004</v>
      </c>
      <c r="AJ170">
        <v>1</v>
      </c>
    </row>
    <row r="171" spans="1:36" x14ac:dyDescent="0.25">
      <c r="A171" s="1">
        <v>38018</v>
      </c>
      <c r="B171">
        <v>99.608544990171666</v>
      </c>
      <c r="C171">
        <v>119.94794947998656</v>
      </c>
      <c r="D171">
        <v>99.643596093283577</v>
      </c>
      <c r="E171">
        <v>100</v>
      </c>
      <c r="F171">
        <v>105.11985186169352</v>
      </c>
      <c r="G171">
        <v>104.89100391604292</v>
      </c>
      <c r="H171">
        <v>118.64674213074355</v>
      </c>
      <c r="I171">
        <v>103.75674602630268</v>
      </c>
      <c r="J171">
        <v>108.25015070643066</v>
      </c>
      <c r="K171">
        <v>102.6670369600473</v>
      </c>
      <c r="L171">
        <v>113.70652607890973</v>
      </c>
      <c r="M171">
        <v>101.17904958913428</v>
      </c>
      <c r="N171">
        <v>101.46493107986336</v>
      </c>
      <c r="O171">
        <v>100.12896802131398</v>
      </c>
      <c r="P171">
        <v>101.73097099072062</v>
      </c>
      <c r="Q171">
        <v>110.13901545100329</v>
      </c>
      <c r="R171">
        <v>100.02997673221259</v>
      </c>
      <c r="S171">
        <v>100.12347200503631</v>
      </c>
      <c r="T171">
        <v>99.367639148786012</v>
      </c>
      <c r="U171">
        <v>107.53390174870938</v>
      </c>
      <c r="V171">
        <v>102.1373773502856</v>
      </c>
      <c r="W171">
        <v>116.75438153832737</v>
      </c>
      <c r="X171">
        <v>113.72465742194916</v>
      </c>
      <c r="Y171">
        <v>110.72814033368411</v>
      </c>
      <c r="Z171">
        <v>97.632371965258116</v>
      </c>
      <c r="AA171">
        <v>92.033592137984158</v>
      </c>
      <c r="AB171">
        <v>113.72005812173087</v>
      </c>
      <c r="AC171">
        <v>104.21785244487683</v>
      </c>
      <c r="AG171" s="1">
        <v>38018</v>
      </c>
      <c r="AH171">
        <f t="shared" si="4"/>
        <v>104.21785244487683</v>
      </c>
      <c r="AI171">
        <f t="shared" si="5"/>
        <v>2004</v>
      </c>
      <c r="AJ171">
        <v>1</v>
      </c>
    </row>
    <row r="172" spans="1:36" x14ac:dyDescent="0.25">
      <c r="A172" s="1">
        <v>38047</v>
      </c>
      <c r="B172">
        <v>100.47534644402232</v>
      </c>
      <c r="C172">
        <v>116.44777477346648</v>
      </c>
      <c r="D172">
        <v>102.22936428529526</v>
      </c>
      <c r="E172">
        <v>100.00000000000001</v>
      </c>
      <c r="F172">
        <v>107.26198343083998</v>
      </c>
      <c r="G172">
        <v>106.07973172106759</v>
      </c>
      <c r="H172">
        <v>116.08513661777518</v>
      </c>
      <c r="I172">
        <v>104.84619544022979</v>
      </c>
      <c r="J172">
        <v>112.02224810883108</v>
      </c>
      <c r="K172">
        <v>104.48332330333729</v>
      </c>
      <c r="L172">
        <v>111.56435948265333</v>
      </c>
      <c r="M172">
        <v>102.23481487606271</v>
      </c>
      <c r="N172">
        <v>102.82655173063485</v>
      </c>
      <c r="O172">
        <v>101.47814107763358</v>
      </c>
      <c r="P172">
        <v>103.01565266535624</v>
      </c>
      <c r="Q172">
        <v>109.01480461070784</v>
      </c>
      <c r="R172">
        <v>100.63281092822049</v>
      </c>
      <c r="S172">
        <v>101.29689871845628</v>
      </c>
      <c r="T172">
        <v>99.662638318195548</v>
      </c>
      <c r="U172">
        <v>110.13882667772818</v>
      </c>
      <c r="V172">
        <v>103.89401434837474</v>
      </c>
      <c r="W172">
        <v>115.3163737867205</v>
      </c>
      <c r="X172">
        <v>111.17147009957512</v>
      </c>
      <c r="Y172">
        <v>108.93096841220108</v>
      </c>
      <c r="Z172">
        <v>98.43445006902499</v>
      </c>
      <c r="AA172">
        <v>94.660617585724154</v>
      </c>
      <c r="AB172">
        <v>113.50706045590668</v>
      </c>
      <c r="AC172">
        <v>105.6095059214389</v>
      </c>
      <c r="AG172" s="1">
        <v>38047</v>
      </c>
      <c r="AH172">
        <f t="shared" si="4"/>
        <v>105.6095059214389</v>
      </c>
      <c r="AI172">
        <f t="shared" si="5"/>
        <v>2004</v>
      </c>
      <c r="AJ172">
        <v>1</v>
      </c>
    </row>
    <row r="173" spans="1:36" x14ac:dyDescent="0.25">
      <c r="A173" s="1">
        <v>38078</v>
      </c>
      <c r="B173">
        <v>100.71736043163037</v>
      </c>
      <c r="C173">
        <v>116.93154932814454</v>
      </c>
      <c r="D173">
        <v>105.42621993726294</v>
      </c>
      <c r="E173">
        <v>100</v>
      </c>
      <c r="F173">
        <v>107.71500629960457</v>
      </c>
      <c r="G173">
        <v>105.10227918321063</v>
      </c>
      <c r="H173">
        <v>115.77301396899708</v>
      </c>
      <c r="I173">
        <v>105.66958850191061</v>
      </c>
      <c r="J173">
        <v>114.0838119387425</v>
      </c>
      <c r="K173">
        <v>105.74489503882658</v>
      </c>
      <c r="L173">
        <v>109.27648662561396</v>
      </c>
      <c r="M173">
        <v>103.15949898514069</v>
      </c>
      <c r="N173">
        <v>103.76421509170756</v>
      </c>
      <c r="O173">
        <v>101.87469696293694</v>
      </c>
      <c r="P173">
        <v>105.63866435948047</v>
      </c>
      <c r="Q173">
        <v>110.48372944186369</v>
      </c>
      <c r="R173">
        <v>100.89545627545533</v>
      </c>
      <c r="S173">
        <v>99.219839616155951</v>
      </c>
      <c r="T173">
        <v>99.732784372528954</v>
      </c>
      <c r="U173">
        <v>114.29709589468672</v>
      </c>
      <c r="V173">
        <v>103.79778242803749</v>
      </c>
      <c r="W173">
        <v>114.28205204245174</v>
      </c>
      <c r="X173">
        <v>109.58526397373872</v>
      </c>
      <c r="Y173">
        <v>108.10008974446492</v>
      </c>
      <c r="Z173">
        <v>99.740469182758886</v>
      </c>
      <c r="AA173">
        <v>95.973854304934335</v>
      </c>
      <c r="AB173">
        <v>111.50373689557431</v>
      </c>
      <c r="AC173">
        <v>106.28207957370503</v>
      </c>
      <c r="AG173" s="1">
        <v>38078</v>
      </c>
      <c r="AH173">
        <f t="shared" si="4"/>
        <v>106.28207957370503</v>
      </c>
      <c r="AI173">
        <f t="shared" si="5"/>
        <v>2004</v>
      </c>
      <c r="AJ173">
        <v>2</v>
      </c>
    </row>
    <row r="174" spans="1:36" x14ac:dyDescent="0.25">
      <c r="A174" s="1">
        <v>38108</v>
      </c>
      <c r="B174">
        <v>100.65463504344264</v>
      </c>
      <c r="C174">
        <v>110.34807953733311</v>
      </c>
      <c r="D174">
        <v>102.80045750732492</v>
      </c>
      <c r="E174">
        <v>100</v>
      </c>
      <c r="F174">
        <v>101.23549957227556</v>
      </c>
      <c r="G174">
        <v>103.09083345157831</v>
      </c>
      <c r="H174">
        <v>111.07322100062747</v>
      </c>
      <c r="I174">
        <v>104.54860954259873</v>
      </c>
      <c r="J174">
        <v>110.76226460407671</v>
      </c>
      <c r="K174">
        <v>103.23853485102008</v>
      </c>
      <c r="L174">
        <v>109.51104322082222</v>
      </c>
      <c r="M174">
        <v>102.77671028725008</v>
      </c>
      <c r="N174">
        <v>104.25173539885076</v>
      </c>
      <c r="O174">
        <v>102.23308112399475</v>
      </c>
      <c r="P174">
        <v>103.13197484212739</v>
      </c>
      <c r="Q174">
        <v>105.17570153163032</v>
      </c>
      <c r="R174">
        <v>100.94847648222955</v>
      </c>
      <c r="S174">
        <v>96.525004835349051</v>
      </c>
      <c r="T174">
        <v>99.800247362293561</v>
      </c>
      <c r="U174">
        <v>113.34848141738514</v>
      </c>
      <c r="V174">
        <v>103.40524869359496</v>
      </c>
      <c r="W174">
        <v>113.30066664102843</v>
      </c>
      <c r="X174">
        <v>110.24988902776479</v>
      </c>
      <c r="Y174">
        <v>109.33810035505809</v>
      </c>
      <c r="Z174">
        <v>100.17028924533497</v>
      </c>
      <c r="AA174">
        <v>96.880140589366974</v>
      </c>
      <c r="AB174">
        <v>114.41431731985837</v>
      </c>
      <c r="AC174">
        <v>104.26678765658373</v>
      </c>
      <c r="AG174" s="1">
        <v>38108</v>
      </c>
      <c r="AH174">
        <f t="shared" si="4"/>
        <v>104.26678765658373</v>
      </c>
      <c r="AI174">
        <f t="shared" si="5"/>
        <v>2004</v>
      </c>
      <c r="AJ174">
        <v>2</v>
      </c>
    </row>
    <row r="175" spans="1:36" x14ac:dyDescent="0.25">
      <c r="A175" s="1">
        <v>38139</v>
      </c>
      <c r="B175">
        <v>100.22492755781661</v>
      </c>
      <c r="C175">
        <v>107.93715265468462</v>
      </c>
      <c r="D175">
        <v>101.39512360367948</v>
      </c>
      <c r="E175">
        <v>100</v>
      </c>
      <c r="F175">
        <v>100.41729004562896</v>
      </c>
      <c r="G175">
        <v>104.19492689443004</v>
      </c>
      <c r="H175">
        <v>109.55629859469452</v>
      </c>
      <c r="I175">
        <v>104.32940926478743</v>
      </c>
      <c r="J175">
        <v>110.88407487101422</v>
      </c>
      <c r="K175">
        <v>104.18692558445903</v>
      </c>
      <c r="L175">
        <v>110.03204194755463</v>
      </c>
      <c r="M175">
        <v>102.17467021594727</v>
      </c>
      <c r="N175">
        <v>103.80585062101228</v>
      </c>
      <c r="O175">
        <v>101.94653601653651</v>
      </c>
      <c r="P175">
        <v>102.74359762542849</v>
      </c>
      <c r="Q175">
        <v>107.68823626598578</v>
      </c>
      <c r="R175">
        <v>100.44225381944436</v>
      </c>
      <c r="S175">
        <v>97.226236624959611</v>
      </c>
      <c r="T175">
        <v>99.601779738296841</v>
      </c>
      <c r="U175">
        <v>110.93334095071243</v>
      </c>
      <c r="V175">
        <v>103.66526333367416</v>
      </c>
      <c r="W175">
        <v>115.26021991296751</v>
      </c>
      <c r="X175">
        <v>110.1295354779726</v>
      </c>
      <c r="Y175">
        <v>111.62210227282726</v>
      </c>
      <c r="Z175">
        <v>99.969027775418851</v>
      </c>
      <c r="AA175">
        <v>98.089458514131366</v>
      </c>
      <c r="AB175">
        <v>112.88755207908513</v>
      </c>
      <c r="AC175">
        <v>104.06345583874297</v>
      </c>
      <c r="AG175" s="1">
        <v>38139</v>
      </c>
      <c r="AH175">
        <f t="shared" si="4"/>
        <v>104.06345583874297</v>
      </c>
      <c r="AI175">
        <f t="shared" si="5"/>
        <v>2004</v>
      </c>
      <c r="AJ175">
        <v>2</v>
      </c>
    </row>
    <row r="176" spans="1:36" x14ac:dyDescent="0.25">
      <c r="A176" s="1">
        <v>38169</v>
      </c>
      <c r="B176">
        <v>99.957162698010904</v>
      </c>
      <c r="C176">
        <v>111.55397832334741</v>
      </c>
      <c r="D176">
        <v>100.81740609001565</v>
      </c>
      <c r="E176">
        <v>100</v>
      </c>
      <c r="F176">
        <v>104.04739511852104</v>
      </c>
      <c r="G176">
        <v>106.46499109621001</v>
      </c>
      <c r="H176">
        <v>111.34788829140552</v>
      </c>
      <c r="I176">
        <v>103.81454696515058</v>
      </c>
      <c r="J176">
        <v>113.05026305905311</v>
      </c>
      <c r="K176">
        <v>104.49303884528598</v>
      </c>
      <c r="L176">
        <v>110.36458986646734</v>
      </c>
      <c r="M176">
        <v>101.35851809517482</v>
      </c>
      <c r="N176">
        <v>103.76079720213421</v>
      </c>
      <c r="O176">
        <v>101.4274202070595</v>
      </c>
      <c r="P176">
        <v>102.18131857945782</v>
      </c>
      <c r="Q176">
        <v>107.07948908981388</v>
      </c>
      <c r="R176">
        <v>100.27864585406981</v>
      </c>
      <c r="S176">
        <v>96.338241122986005</v>
      </c>
      <c r="T176">
        <v>99.350223950186461</v>
      </c>
      <c r="U176">
        <v>111.06110275460142</v>
      </c>
      <c r="V176">
        <v>104.58293424993258</v>
      </c>
      <c r="W176">
        <v>115.37235890278822</v>
      </c>
      <c r="X176">
        <v>110.08282630997785</v>
      </c>
      <c r="Y176">
        <v>110.68976118002453</v>
      </c>
      <c r="Z176">
        <v>101.57655420743559</v>
      </c>
      <c r="AA176">
        <v>99.091479660828654</v>
      </c>
      <c r="AB176">
        <v>111.22391267776413</v>
      </c>
      <c r="AC176">
        <v>104.76155398038549</v>
      </c>
      <c r="AG176" s="1">
        <v>38169</v>
      </c>
      <c r="AH176">
        <f t="shared" si="4"/>
        <v>104.76155398038549</v>
      </c>
      <c r="AI176">
        <f t="shared" si="5"/>
        <v>2004</v>
      </c>
      <c r="AJ176">
        <v>3</v>
      </c>
    </row>
    <row r="177" spans="1:36" x14ac:dyDescent="0.25">
      <c r="A177" s="1">
        <v>38200</v>
      </c>
      <c r="B177">
        <v>100.06293839370579</v>
      </c>
      <c r="C177">
        <v>110.4725878523972</v>
      </c>
      <c r="D177">
        <v>99.968349067705049</v>
      </c>
      <c r="E177">
        <v>100</v>
      </c>
      <c r="F177">
        <v>105.87889183038031</v>
      </c>
      <c r="G177">
        <v>107.00047175146722</v>
      </c>
      <c r="H177">
        <v>111.07705226477708</v>
      </c>
      <c r="I177">
        <v>104.03295693561333</v>
      </c>
      <c r="J177">
        <v>115.43607200882909</v>
      </c>
      <c r="K177">
        <v>105.34281646729812</v>
      </c>
      <c r="L177">
        <v>109.30910116970495</v>
      </c>
      <c r="M177">
        <v>101.39569580835671</v>
      </c>
      <c r="N177">
        <v>103.92752357014</v>
      </c>
      <c r="O177">
        <v>101.41660548885886</v>
      </c>
      <c r="P177">
        <v>102.43795971201287</v>
      </c>
      <c r="Q177">
        <v>106.15974185129308</v>
      </c>
      <c r="R177">
        <v>100.21504178023355</v>
      </c>
      <c r="S177">
        <v>97.532816149540125</v>
      </c>
      <c r="T177">
        <v>99.582999840789526</v>
      </c>
      <c r="U177">
        <v>112.54801710875765</v>
      </c>
      <c r="V177">
        <v>105.91650139586125</v>
      </c>
      <c r="W177">
        <v>114.27671635734079</v>
      </c>
      <c r="X177">
        <v>109.20150210406634</v>
      </c>
      <c r="Y177">
        <v>109.40288711441673</v>
      </c>
      <c r="Z177">
        <v>104.75953099554427</v>
      </c>
      <c r="AA177">
        <v>100.35165110939539</v>
      </c>
      <c r="AB177">
        <v>111.97536935163488</v>
      </c>
      <c r="AC177">
        <v>105.33419005312082</v>
      </c>
      <c r="AG177" s="1">
        <v>38200</v>
      </c>
      <c r="AH177">
        <f t="shared" si="4"/>
        <v>105.33419005312082</v>
      </c>
      <c r="AI177">
        <f t="shared" si="5"/>
        <v>2004</v>
      </c>
      <c r="AJ177">
        <v>3</v>
      </c>
    </row>
    <row r="178" spans="1:36" x14ac:dyDescent="0.25">
      <c r="A178" s="1">
        <v>38231</v>
      </c>
      <c r="B178">
        <v>100.85769776149246</v>
      </c>
      <c r="C178">
        <v>109.54688347003612</v>
      </c>
      <c r="D178">
        <v>101.62217956410909</v>
      </c>
      <c r="E178">
        <v>100</v>
      </c>
      <c r="F178">
        <v>110.74283148573792</v>
      </c>
      <c r="G178">
        <v>109.69188285135039</v>
      </c>
      <c r="H178">
        <v>115.05164590561178</v>
      </c>
      <c r="I178">
        <v>105.25154372437657</v>
      </c>
      <c r="J178">
        <v>118.32048718476354</v>
      </c>
      <c r="K178">
        <v>106.68141943463816</v>
      </c>
      <c r="L178">
        <v>110.74618732567475</v>
      </c>
      <c r="M178">
        <v>102.03567170306967</v>
      </c>
      <c r="N178">
        <v>104.52797266819428</v>
      </c>
      <c r="O178">
        <v>102.00673320524794</v>
      </c>
      <c r="P178">
        <v>103.56373539918731</v>
      </c>
      <c r="Q178">
        <v>107.21841222461222</v>
      </c>
      <c r="R178">
        <v>100.96614614529325</v>
      </c>
      <c r="S178">
        <v>97.928857691689146</v>
      </c>
      <c r="T178">
        <v>99.753554995017055</v>
      </c>
      <c r="U178">
        <v>111.26777977335043</v>
      </c>
      <c r="V178">
        <v>107.52843214107943</v>
      </c>
      <c r="W178">
        <v>113.13073274749961</v>
      </c>
      <c r="X178">
        <v>111.93231512189269</v>
      </c>
      <c r="Y178">
        <v>109.82266599271732</v>
      </c>
      <c r="Z178">
        <v>108.95544903420421</v>
      </c>
      <c r="AA178">
        <v>101.2497553491247</v>
      </c>
      <c r="AB178">
        <v>115.32780830867343</v>
      </c>
      <c r="AC178">
        <v>107.41338904111701</v>
      </c>
      <c r="AG178" s="1">
        <v>38231</v>
      </c>
      <c r="AH178">
        <f t="shared" si="4"/>
        <v>107.41338904111701</v>
      </c>
      <c r="AI178">
        <f t="shared" si="5"/>
        <v>2004</v>
      </c>
      <c r="AJ178">
        <v>3</v>
      </c>
    </row>
    <row r="179" spans="1:36" x14ac:dyDescent="0.25">
      <c r="A179" s="1">
        <v>38261</v>
      </c>
      <c r="B179">
        <v>100.18402202748523</v>
      </c>
      <c r="C179">
        <v>114.31342105105657</v>
      </c>
      <c r="D179">
        <v>102.39283885985816</v>
      </c>
      <c r="E179">
        <v>100.00000000000001</v>
      </c>
      <c r="F179">
        <v>112.16060759462681</v>
      </c>
      <c r="G179">
        <v>113.36318341531221</v>
      </c>
      <c r="H179">
        <v>116.56212688600351</v>
      </c>
      <c r="I179">
        <v>104.41116919649964</v>
      </c>
      <c r="J179">
        <v>116.41485947281349</v>
      </c>
      <c r="K179">
        <v>106.68758944491287</v>
      </c>
      <c r="L179">
        <v>112.98462048889532</v>
      </c>
      <c r="M179">
        <v>101.59598588186343</v>
      </c>
      <c r="N179">
        <v>104.44612170427926</v>
      </c>
      <c r="O179">
        <v>102.03073158065698</v>
      </c>
      <c r="P179">
        <v>104.34372242892404</v>
      </c>
      <c r="Q179">
        <v>108.29713449911753</v>
      </c>
      <c r="R179">
        <v>101.02845539666427</v>
      </c>
      <c r="S179">
        <v>98.970129780128687</v>
      </c>
      <c r="T179">
        <v>99.352823466204242</v>
      </c>
      <c r="U179">
        <v>108.17625424936476</v>
      </c>
      <c r="V179">
        <v>108.13922483312854</v>
      </c>
      <c r="W179">
        <v>113.61466188907028</v>
      </c>
      <c r="X179">
        <v>114.54899869422822</v>
      </c>
      <c r="Y179">
        <v>112.76736171539419</v>
      </c>
      <c r="Z179">
        <v>111.13567373025607</v>
      </c>
      <c r="AA179">
        <v>101.35760304779539</v>
      </c>
      <c r="AB179">
        <v>118.44393571809272</v>
      </c>
      <c r="AC179">
        <v>108.10027958377275</v>
      </c>
      <c r="AG179" s="1">
        <v>38261</v>
      </c>
      <c r="AH179">
        <f t="shared" si="4"/>
        <v>108.10027958377275</v>
      </c>
      <c r="AI179">
        <f t="shared" si="5"/>
        <v>2004</v>
      </c>
      <c r="AJ179">
        <v>4</v>
      </c>
    </row>
    <row r="180" spans="1:36" x14ac:dyDescent="0.25">
      <c r="A180" s="1">
        <v>38292</v>
      </c>
      <c r="B180">
        <v>100.24116186315496</v>
      </c>
      <c r="C180">
        <v>119.60360928757378</v>
      </c>
      <c r="D180">
        <v>102.62995259767807</v>
      </c>
      <c r="E180">
        <v>100.00000000000001</v>
      </c>
      <c r="F180">
        <v>115.32018684832313</v>
      </c>
      <c r="G180">
        <v>117.92484097510005</v>
      </c>
      <c r="H180">
        <v>118.5969383268195</v>
      </c>
      <c r="I180">
        <v>103.95469124897062</v>
      </c>
      <c r="J180">
        <v>118.73583188717473</v>
      </c>
      <c r="K180">
        <v>111.14309242996177</v>
      </c>
      <c r="L180">
        <v>117.02767126282984</v>
      </c>
      <c r="M180">
        <v>101.19096219377224</v>
      </c>
      <c r="N180">
        <v>104.17755507658967</v>
      </c>
      <c r="O180">
        <v>101.79905093648301</v>
      </c>
      <c r="P180">
        <v>105.36768787312009</v>
      </c>
      <c r="Q180">
        <v>111.91148041868377</v>
      </c>
      <c r="R180">
        <v>100.93493968202561</v>
      </c>
      <c r="S180">
        <v>99.470938393430202</v>
      </c>
      <c r="T180">
        <v>99.075324468810223</v>
      </c>
      <c r="U180">
        <v>105.92686294138713</v>
      </c>
      <c r="V180">
        <v>108.50141281715068</v>
      </c>
      <c r="W180">
        <v>116.91173368000759</v>
      </c>
      <c r="X180">
        <v>118.97538891012911</v>
      </c>
      <c r="Y180">
        <v>118.86954948645716</v>
      </c>
      <c r="Z180">
        <v>112.70943830989822</v>
      </c>
      <c r="AA180">
        <v>102.77761060653745</v>
      </c>
      <c r="AB180">
        <v>123.04063112217035</v>
      </c>
      <c r="AC180">
        <v>109.74849280775265</v>
      </c>
      <c r="AG180" s="1">
        <v>38292</v>
      </c>
      <c r="AH180">
        <f t="shared" si="4"/>
        <v>109.74849280775265</v>
      </c>
      <c r="AI180">
        <f t="shared" si="5"/>
        <v>2004</v>
      </c>
      <c r="AJ180">
        <v>4</v>
      </c>
    </row>
    <row r="181" spans="1:36" x14ac:dyDescent="0.25">
      <c r="A181" s="1">
        <v>38322</v>
      </c>
      <c r="B181">
        <v>100.0394855345337</v>
      </c>
      <c r="C181">
        <v>118.88821045260794</v>
      </c>
      <c r="D181">
        <v>102.41435472997802</v>
      </c>
      <c r="E181">
        <v>100.00000000000003</v>
      </c>
      <c r="F181">
        <v>118.68003516409185</v>
      </c>
      <c r="G181">
        <v>115.09247762446049</v>
      </c>
      <c r="H181">
        <v>121.81277778050574</v>
      </c>
      <c r="I181">
        <v>103.68059167349971</v>
      </c>
      <c r="J181">
        <v>124.10822517622429</v>
      </c>
      <c r="K181">
        <v>114.60418218110512</v>
      </c>
      <c r="L181">
        <v>119.74459920093793</v>
      </c>
      <c r="M181">
        <v>100.91448025352034</v>
      </c>
      <c r="N181">
        <v>103.87364061841697</v>
      </c>
      <c r="O181">
        <v>100.96735422169904</v>
      </c>
      <c r="P181">
        <v>106.80328194445863</v>
      </c>
      <c r="Q181">
        <v>111.9676314551855</v>
      </c>
      <c r="R181">
        <v>100.66635911115232</v>
      </c>
      <c r="S181">
        <v>100.85261370109656</v>
      </c>
      <c r="T181">
        <v>99.018332474312615</v>
      </c>
      <c r="U181">
        <v>105.78253065613728</v>
      </c>
      <c r="V181">
        <v>108.95863378698685</v>
      </c>
      <c r="W181">
        <v>121.36279598176249</v>
      </c>
      <c r="X181">
        <v>122.44336029392228</v>
      </c>
      <c r="Y181">
        <v>120.54183233445542</v>
      </c>
      <c r="Z181">
        <v>112.60167861518191</v>
      </c>
      <c r="AA181">
        <v>103.94068472702222</v>
      </c>
      <c r="AB181">
        <v>126.21593191108181</v>
      </c>
      <c r="AC181">
        <v>111.07531531014953</v>
      </c>
      <c r="AG181" s="1">
        <v>38322</v>
      </c>
      <c r="AH181">
        <f t="shared" si="4"/>
        <v>111.07531531014953</v>
      </c>
      <c r="AI181">
        <f t="shared" si="5"/>
        <v>2004</v>
      </c>
      <c r="AJ181">
        <v>4</v>
      </c>
    </row>
    <row r="182" spans="1:36" x14ac:dyDescent="0.25">
      <c r="A182" s="1">
        <v>38353</v>
      </c>
      <c r="B182">
        <v>99.217081243315803</v>
      </c>
      <c r="C182">
        <v>118.0684007311158</v>
      </c>
      <c r="D182">
        <v>103.67000680959134</v>
      </c>
      <c r="E182">
        <v>100.00000000000004</v>
      </c>
      <c r="F182">
        <v>119.09289942232687</v>
      </c>
      <c r="G182">
        <v>112.80229075412942</v>
      </c>
      <c r="H182">
        <v>120.45492569901026</v>
      </c>
      <c r="I182">
        <v>103.41236100991547</v>
      </c>
      <c r="J182">
        <v>126.50974140902871</v>
      </c>
      <c r="K182">
        <v>115.79315117244873</v>
      </c>
      <c r="L182">
        <v>115.52561928212808</v>
      </c>
      <c r="M182">
        <v>99.885545121396149</v>
      </c>
      <c r="N182">
        <v>104.15094137516026</v>
      </c>
      <c r="O182">
        <v>100.01245899465734</v>
      </c>
      <c r="P182">
        <v>107.13278462920866</v>
      </c>
      <c r="Q182">
        <v>110.3337817809833</v>
      </c>
      <c r="R182">
        <v>99.769856591468837</v>
      </c>
      <c r="S182">
        <v>99.288918158722026</v>
      </c>
      <c r="T182">
        <v>98.552480408558651</v>
      </c>
      <c r="U182">
        <v>103.61444893002685</v>
      </c>
      <c r="V182">
        <v>108.2373677900422</v>
      </c>
      <c r="W182">
        <v>116.53587557006418</v>
      </c>
      <c r="X182">
        <v>116.94924163737485</v>
      </c>
      <c r="Y182">
        <v>116.46777453686738</v>
      </c>
      <c r="Z182">
        <v>116.32154978943332</v>
      </c>
      <c r="AA182">
        <v>104.70818722726722</v>
      </c>
      <c r="AB182">
        <v>118.44516367432401</v>
      </c>
      <c r="AC182">
        <v>110.28746167476163</v>
      </c>
      <c r="AG182" s="1">
        <v>38353</v>
      </c>
      <c r="AH182">
        <f t="shared" si="4"/>
        <v>110.28746167476163</v>
      </c>
      <c r="AI182">
        <f t="shared" si="5"/>
        <v>2005</v>
      </c>
      <c r="AJ182">
        <v>1</v>
      </c>
    </row>
    <row r="183" spans="1:36" x14ac:dyDescent="0.25">
      <c r="A183" s="1">
        <v>38384</v>
      </c>
      <c r="B183">
        <v>99.681882093306569</v>
      </c>
      <c r="C183">
        <v>120.45232042350328</v>
      </c>
      <c r="D183">
        <v>105.65058354207416</v>
      </c>
      <c r="E183">
        <v>100.00000000000003</v>
      </c>
      <c r="F183">
        <v>124.24960711322825</v>
      </c>
      <c r="G183">
        <v>112.11498685122017</v>
      </c>
      <c r="H183">
        <v>120.51544427282069</v>
      </c>
      <c r="I183">
        <v>105.19802830740221</v>
      </c>
      <c r="J183">
        <v>129.09556950394662</v>
      </c>
      <c r="K183">
        <v>118.33057761285856</v>
      </c>
      <c r="L183">
        <v>115.78774754315467</v>
      </c>
      <c r="M183">
        <v>100.19882103822363</v>
      </c>
      <c r="N183">
        <v>104.29486991333106</v>
      </c>
      <c r="O183">
        <v>100.6402816563451</v>
      </c>
      <c r="P183">
        <v>107.16620835417797</v>
      </c>
      <c r="Q183">
        <v>109.0650169879806</v>
      </c>
      <c r="R183">
        <v>99.921607937452762</v>
      </c>
      <c r="S183">
        <v>100.61231669836165</v>
      </c>
      <c r="T183">
        <v>99.085722679503363</v>
      </c>
      <c r="U183">
        <v>103.7429344526153</v>
      </c>
      <c r="V183">
        <v>108.3425236613658</v>
      </c>
      <c r="W183">
        <v>117.0607105509191</v>
      </c>
      <c r="X183">
        <v>116.13288009662418</v>
      </c>
      <c r="Y183">
        <v>114.50602543565621</v>
      </c>
      <c r="Z183">
        <v>119.16937242392726</v>
      </c>
      <c r="AA183">
        <v>104.94034352067629</v>
      </c>
      <c r="AB183">
        <v>120.92213427555309</v>
      </c>
      <c r="AC183">
        <v>111.81644613185181</v>
      </c>
      <c r="AG183" s="1">
        <v>38384</v>
      </c>
      <c r="AH183">
        <f t="shared" si="4"/>
        <v>111.81644613185181</v>
      </c>
      <c r="AI183">
        <f t="shared" si="5"/>
        <v>2005</v>
      </c>
      <c r="AJ183">
        <v>1</v>
      </c>
    </row>
    <row r="184" spans="1:36" x14ac:dyDescent="0.25">
      <c r="A184" s="1">
        <v>38412</v>
      </c>
      <c r="B184">
        <v>100.90943224015282</v>
      </c>
      <c r="C184">
        <v>121.1541277544614</v>
      </c>
      <c r="D184">
        <v>107.06041041437116</v>
      </c>
      <c r="E184">
        <v>100.00000000000003</v>
      </c>
      <c r="F184">
        <v>120.14572179205767</v>
      </c>
      <c r="G184">
        <v>114.64584070720586</v>
      </c>
      <c r="H184">
        <v>118.69239064218286</v>
      </c>
      <c r="I184">
        <v>104.41495268384374</v>
      </c>
      <c r="J184">
        <v>129.44872020494313</v>
      </c>
      <c r="K184">
        <v>120.60023678124617</v>
      </c>
      <c r="L184">
        <v>118.20736600541156</v>
      </c>
      <c r="M184">
        <v>100.50841443040136</v>
      </c>
      <c r="N184">
        <v>104.4377679910191</v>
      </c>
      <c r="O184">
        <v>101.49421531516158</v>
      </c>
      <c r="P184">
        <v>107.21059025490705</v>
      </c>
      <c r="Q184">
        <v>109.02675407783526</v>
      </c>
      <c r="R184">
        <v>99.987476936384653</v>
      </c>
      <c r="S184">
        <v>101.29231005132246</v>
      </c>
      <c r="T184">
        <v>99.828169717042485</v>
      </c>
      <c r="U184">
        <v>105.68873926552779</v>
      </c>
      <c r="V184">
        <v>109.10308962251455</v>
      </c>
      <c r="W184">
        <v>118.85457459947892</v>
      </c>
      <c r="X184">
        <v>118.06167330614213</v>
      </c>
      <c r="Y184">
        <v>116.59459098932567</v>
      </c>
      <c r="Z184">
        <v>116.9518191470837</v>
      </c>
      <c r="AA184">
        <v>106.28538629129073</v>
      </c>
      <c r="AB184">
        <v>119.15812939087665</v>
      </c>
      <c r="AC184">
        <v>111.62697249014609</v>
      </c>
      <c r="AG184" s="1">
        <v>38412</v>
      </c>
      <c r="AH184">
        <f t="shared" si="4"/>
        <v>111.62697249014609</v>
      </c>
      <c r="AI184">
        <f t="shared" si="5"/>
        <v>2005</v>
      </c>
      <c r="AJ184">
        <v>1</v>
      </c>
    </row>
    <row r="185" spans="1:36" x14ac:dyDescent="0.25">
      <c r="A185" s="1">
        <v>38443</v>
      </c>
      <c r="B185">
        <v>101.38990556389012</v>
      </c>
      <c r="C185">
        <v>120.73688483294816</v>
      </c>
      <c r="D185">
        <v>109.05668252255325</v>
      </c>
      <c r="E185">
        <v>100.00000000000003</v>
      </c>
      <c r="F185">
        <v>127.69576102416859</v>
      </c>
      <c r="G185">
        <v>113.84919252996148</v>
      </c>
      <c r="H185">
        <v>121.57480259394096</v>
      </c>
      <c r="I185">
        <v>104.73304826459437</v>
      </c>
      <c r="J185">
        <v>130.8413461000921</v>
      </c>
      <c r="K185">
        <v>121.09000308910919</v>
      </c>
      <c r="L185">
        <v>116.85494741859485</v>
      </c>
      <c r="M185">
        <v>101.64320843003242</v>
      </c>
      <c r="N185">
        <v>105.46226662158136</v>
      </c>
      <c r="O185">
        <v>102.66330188906669</v>
      </c>
      <c r="P185">
        <v>108.41598829396652</v>
      </c>
      <c r="Q185">
        <v>107.5682058230861</v>
      </c>
      <c r="R185">
        <v>100.66713400316726</v>
      </c>
      <c r="S185">
        <v>102.19581937508913</v>
      </c>
      <c r="T185">
        <v>100.59507461250251</v>
      </c>
      <c r="U185">
        <v>107.54649832312043</v>
      </c>
      <c r="V185">
        <v>109.79806741826239</v>
      </c>
      <c r="W185">
        <v>119.21777907483268</v>
      </c>
      <c r="X185">
        <v>115.45049188349222</v>
      </c>
      <c r="Y185">
        <v>115.86901042216824</v>
      </c>
      <c r="Z185">
        <v>120.21870673794464</v>
      </c>
      <c r="AA185">
        <v>96.667003396186246</v>
      </c>
      <c r="AB185">
        <v>120.02123192445998</v>
      </c>
      <c r="AC185">
        <v>113.0153608825956</v>
      </c>
      <c r="AG185" s="1">
        <v>38443</v>
      </c>
      <c r="AH185">
        <f t="shared" si="4"/>
        <v>113.0153608825956</v>
      </c>
      <c r="AI185">
        <f t="shared" si="5"/>
        <v>2005</v>
      </c>
      <c r="AJ185">
        <v>2</v>
      </c>
    </row>
    <row r="186" spans="1:36" x14ac:dyDescent="0.25">
      <c r="A186" s="1">
        <v>38473</v>
      </c>
      <c r="B186">
        <v>100.62161944343519</v>
      </c>
      <c r="C186">
        <v>118.91268256974536</v>
      </c>
      <c r="D186">
        <v>109.36027136109989</v>
      </c>
      <c r="E186">
        <v>100.00000000000004</v>
      </c>
      <c r="F186">
        <v>134.02513641950927</v>
      </c>
      <c r="G186">
        <v>111.48513832347015</v>
      </c>
      <c r="H186">
        <v>121.53006451618043</v>
      </c>
      <c r="I186">
        <v>103.16260889130052</v>
      </c>
      <c r="J186">
        <v>131.08868953935576</v>
      </c>
      <c r="K186">
        <v>121.02640454283828</v>
      </c>
      <c r="L186">
        <v>113.87143953564403</v>
      </c>
      <c r="M186">
        <v>101.20862801509681</v>
      </c>
      <c r="N186">
        <v>105.50630004471192</v>
      </c>
      <c r="O186">
        <v>101.86442785443302</v>
      </c>
      <c r="P186">
        <v>107.89826077616657</v>
      </c>
      <c r="Q186">
        <v>107.39803230308652</v>
      </c>
      <c r="R186">
        <v>100.79534336475949</v>
      </c>
      <c r="S186">
        <v>102.48604633631228</v>
      </c>
      <c r="T186">
        <v>99.625373380702456</v>
      </c>
      <c r="U186">
        <v>108.8955313973909</v>
      </c>
      <c r="V186">
        <v>109.30068116087915</v>
      </c>
      <c r="W186">
        <v>116.414738217371</v>
      </c>
      <c r="X186">
        <v>112.24760427989619</v>
      </c>
      <c r="Y186">
        <v>112.6570173555826</v>
      </c>
      <c r="Z186">
        <v>122.96190269627975</v>
      </c>
      <c r="AA186">
        <v>98.447409601507559</v>
      </c>
      <c r="AB186">
        <v>113.97645611363998</v>
      </c>
      <c r="AC186">
        <v>113.30252229892389</v>
      </c>
      <c r="AG186" s="1">
        <v>38473</v>
      </c>
      <c r="AH186">
        <f t="shared" si="4"/>
        <v>113.30252229892389</v>
      </c>
      <c r="AI186">
        <f t="shared" si="5"/>
        <v>2005</v>
      </c>
      <c r="AJ186">
        <v>2</v>
      </c>
    </row>
    <row r="187" spans="1:36" x14ac:dyDescent="0.25">
      <c r="A187" s="1">
        <v>38504</v>
      </c>
      <c r="B187">
        <v>99.260004300576469</v>
      </c>
      <c r="C187">
        <v>117.17900171258331</v>
      </c>
      <c r="D187">
        <v>108.93351809628105</v>
      </c>
      <c r="E187">
        <v>100.00000000000004</v>
      </c>
      <c r="F187">
        <v>134.11637146540966</v>
      </c>
      <c r="G187">
        <v>111.53333701305442</v>
      </c>
      <c r="H187">
        <v>118.71374490954055</v>
      </c>
      <c r="I187">
        <v>101.78848554469219</v>
      </c>
      <c r="J187">
        <v>130.27324101009614</v>
      </c>
      <c r="K187">
        <v>117.68764827373178</v>
      </c>
      <c r="L187">
        <v>107.62460537102572</v>
      </c>
      <c r="M187">
        <v>99.753516182287569</v>
      </c>
      <c r="N187">
        <v>103.94677622394477</v>
      </c>
      <c r="O187">
        <v>100.37245562245309</v>
      </c>
      <c r="P187">
        <v>106.43475821887743</v>
      </c>
      <c r="Q187">
        <v>103.66831231696099</v>
      </c>
      <c r="R187">
        <v>99.467099207077396</v>
      </c>
      <c r="S187">
        <v>102.30673189121467</v>
      </c>
      <c r="T187">
        <v>98.30587149927976</v>
      </c>
      <c r="U187">
        <v>109.16250332009125</v>
      </c>
      <c r="V187">
        <v>107.99193774138119</v>
      </c>
      <c r="W187">
        <v>112.28809892430614</v>
      </c>
      <c r="X187">
        <v>105.07545410067908</v>
      </c>
      <c r="Y187">
        <v>106.84365468707998</v>
      </c>
      <c r="Z187">
        <v>122.60548415948321</v>
      </c>
      <c r="AA187">
        <v>97.505349274345164</v>
      </c>
      <c r="AB187">
        <v>110.1908521098389</v>
      </c>
      <c r="AC187">
        <v>111.66843956678696</v>
      </c>
      <c r="AG187" s="1">
        <v>38504</v>
      </c>
      <c r="AH187">
        <f t="shared" si="4"/>
        <v>111.66843956678696</v>
      </c>
      <c r="AI187">
        <f t="shared" si="5"/>
        <v>2005</v>
      </c>
      <c r="AJ187">
        <v>2</v>
      </c>
    </row>
    <row r="188" spans="1:36" x14ac:dyDescent="0.25">
      <c r="A188" s="1">
        <v>38534</v>
      </c>
      <c r="B188">
        <v>101.14864195951489</v>
      </c>
      <c r="C188">
        <v>116.10042923468312</v>
      </c>
      <c r="D188">
        <v>110.94544872179105</v>
      </c>
      <c r="E188">
        <v>100.00000000000004</v>
      </c>
      <c r="F188">
        <v>137.17727116181194</v>
      </c>
      <c r="G188">
        <v>113.45121145369467</v>
      </c>
      <c r="H188">
        <v>121.86290684044664</v>
      </c>
      <c r="I188">
        <v>102.76397684271917</v>
      </c>
      <c r="J188">
        <v>130.9545479324359</v>
      </c>
      <c r="K188">
        <v>115.66607511119942</v>
      </c>
      <c r="L188">
        <v>106.5290678532501</v>
      </c>
      <c r="M188">
        <v>100.33249069623903</v>
      </c>
      <c r="N188">
        <v>104.4706917720263</v>
      </c>
      <c r="O188">
        <v>101.17600006146311</v>
      </c>
      <c r="P188">
        <v>108.72806582875319</v>
      </c>
      <c r="Q188">
        <v>100.84312607385418</v>
      </c>
      <c r="R188">
        <v>100.12303650441288</v>
      </c>
      <c r="S188">
        <v>104.41041158836738</v>
      </c>
      <c r="T188">
        <v>99.018028520226352</v>
      </c>
      <c r="U188">
        <v>111.94462054903636</v>
      </c>
      <c r="V188">
        <v>108.49799680746681</v>
      </c>
      <c r="W188">
        <v>108.54377583586503</v>
      </c>
      <c r="X188">
        <v>102.23236004483289</v>
      </c>
      <c r="Y188">
        <v>104.19991568917587</v>
      </c>
      <c r="Z188">
        <v>122.77754058620671</v>
      </c>
      <c r="AA188">
        <v>98.680476853660792</v>
      </c>
      <c r="AB188">
        <v>110.57341390230408</v>
      </c>
      <c r="AC188">
        <v>112.53082322259721</v>
      </c>
      <c r="AG188" s="1">
        <v>38534</v>
      </c>
      <c r="AH188">
        <f t="shared" si="4"/>
        <v>112.53082322259721</v>
      </c>
      <c r="AI188">
        <f t="shared" si="5"/>
        <v>2005</v>
      </c>
      <c r="AJ188">
        <v>3</v>
      </c>
    </row>
    <row r="189" spans="1:36" x14ac:dyDescent="0.25">
      <c r="A189" s="1">
        <v>38565</v>
      </c>
      <c r="B189">
        <v>100.63259309119097</v>
      </c>
      <c r="C189">
        <v>116.76155943619568</v>
      </c>
      <c r="D189">
        <v>110.06010056776552</v>
      </c>
      <c r="E189">
        <v>100.00000000000006</v>
      </c>
      <c r="F189">
        <v>137.34292329616804</v>
      </c>
      <c r="G189">
        <v>115.14746311814181</v>
      </c>
      <c r="H189">
        <v>127.97893019897445</v>
      </c>
      <c r="I189">
        <v>103.54955018541517</v>
      </c>
      <c r="J189">
        <v>131.21572102300181</v>
      </c>
      <c r="K189">
        <v>117.1303502311477</v>
      </c>
      <c r="L189">
        <v>108.0555947606468</v>
      </c>
      <c r="M189">
        <v>99.946665059104092</v>
      </c>
      <c r="N189">
        <v>104.13323363715683</v>
      </c>
      <c r="O189">
        <v>101.09316473727976</v>
      </c>
      <c r="P189">
        <v>108.26786399627177</v>
      </c>
      <c r="Q189">
        <v>101.45081662941971</v>
      </c>
      <c r="R189">
        <v>101.00508607067745</v>
      </c>
      <c r="S189">
        <v>104.13973321224736</v>
      </c>
      <c r="T189">
        <v>98.338377942942401</v>
      </c>
      <c r="U189">
        <v>111.44839368780784</v>
      </c>
      <c r="V189">
        <v>107.48719559683261</v>
      </c>
      <c r="W189">
        <v>110.86938390792616</v>
      </c>
      <c r="X189">
        <v>104.96238009057259</v>
      </c>
      <c r="Y189">
        <v>106.23605708951798</v>
      </c>
      <c r="Z189">
        <v>123.65484148665885</v>
      </c>
      <c r="AA189">
        <v>99.038405751303983</v>
      </c>
      <c r="AB189">
        <v>111.07736139065079</v>
      </c>
      <c r="AC189">
        <v>112.95172966233922</v>
      </c>
      <c r="AG189" s="1">
        <v>38565</v>
      </c>
      <c r="AH189">
        <f t="shared" si="4"/>
        <v>112.95172966233922</v>
      </c>
      <c r="AI189">
        <f t="shared" si="5"/>
        <v>2005</v>
      </c>
      <c r="AJ189">
        <v>3</v>
      </c>
    </row>
    <row r="190" spans="1:36" x14ac:dyDescent="0.25">
      <c r="A190" s="1">
        <v>38596</v>
      </c>
      <c r="B190">
        <v>100.65118535113123</v>
      </c>
      <c r="C190">
        <v>117.12110216278519</v>
      </c>
      <c r="D190">
        <v>110.18534727603713</v>
      </c>
      <c r="E190">
        <v>100.00000000000006</v>
      </c>
      <c r="F190">
        <v>141.48912801889682</v>
      </c>
      <c r="G190">
        <v>118.37274808873501</v>
      </c>
      <c r="H190">
        <v>131.33992616275592</v>
      </c>
      <c r="I190">
        <v>103.85548255559037</v>
      </c>
      <c r="J190">
        <v>132.1408034873138</v>
      </c>
      <c r="K190">
        <v>116.5415561036001</v>
      </c>
      <c r="L190">
        <v>108.45056054044711</v>
      </c>
      <c r="M190">
        <v>100.3726203597202</v>
      </c>
      <c r="N190">
        <v>104.32447186168457</v>
      </c>
      <c r="O190">
        <v>102.09979862772575</v>
      </c>
      <c r="P190">
        <v>107.7087205870083</v>
      </c>
      <c r="Q190">
        <v>101.23078987589533</v>
      </c>
      <c r="R190">
        <v>100.71440957943176</v>
      </c>
      <c r="S190">
        <v>103.27040562995178</v>
      </c>
      <c r="T190">
        <v>99.064753287959235</v>
      </c>
      <c r="U190">
        <v>110.68393684877729</v>
      </c>
      <c r="V190">
        <v>105.52200695314058</v>
      </c>
      <c r="W190">
        <v>111.75376066957516</v>
      </c>
      <c r="X190">
        <v>105.18302047617784</v>
      </c>
      <c r="Y190">
        <v>106.30508485874896</v>
      </c>
      <c r="Z190">
        <v>125.63986252718263</v>
      </c>
      <c r="AA190">
        <v>100.28348447323903</v>
      </c>
      <c r="AB190">
        <v>109.83323983033546</v>
      </c>
      <c r="AC190">
        <v>113.81283736958729</v>
      </c>
      <c r="AG190" s="1">
        <v>38596</v>
      </c>
      <c r="AH190">
        <f t="shared" si="4"/>
        <v>113.81283736958729</v>
      </c>
      <c r="AI190">
        <f t="shared" si="5"/>
        <v>2005</v>
      </c>
      <c r="AJ190">
        <v>3</v>
      </c>
    </row>
    <row r="191" spans="1:36" x14ac:dyDescent="0.25">
      <c r="A191" s="1">
        <v>38626</v>
      </c>
      <c r="B191">
        <v>100.45128770712321</v>
      </c>
      <c r="C191">
        <v>116.0439705673529</v>
      </c>
      <c r="D191">
        <v>108.44026019988146</v>
      </c>
      <c r="E191">
        <v>100.00000000000006</v>
      </c>
      <c r="F191">
        <v>144.31072947151392</v>
      </c>
      <c r="G191">
        <v>117.39362694535653</v>
      </c>
      <c r="H191">
        <v>131.69354885718073</v>
      </c>
      <c r="I191">
        <v>103.42568074500041</v>
      </c>
      <c r="J191">
        <v>131.97596130003518</v>
      </c>
      <c r="K191">
        <v>113.95054255211397</v>
      </c>
      <c r="L191">
        <v>105.66322451359041</v>
      </c>
      <c r="M191">
        <v>100.72167315790047</v>
      </c>
      <c r="N191">
        <v>105.84887473667808</v>
      </c>
      <c r="O191">
        <v>101.85561204437329</v>
      </c>
      <c r="P191">
        <v>106.23794885648806</v>
      </c>
      <c r="Q191">
        <v>97.485819405370037</v>
      </c>
      <c r="R191">
        <v>100.35356718013925</v>
      </c>
      <c r="S191">
        <v>102.57312756749825</v>
      </c>
      <c r="T191">
        <v>99.288789219889097</v>
      </c>
      <c r="U191">
        <v>111.94733638636909</v>
      </c>
      <c r="V191">
        <v>102.93190967908737</v>
      </c>
      <c r="W191">
        <v>108.64098633348218</v>
      </c>
      <c r="X191">
        <v>101.89425003984803</v>
      </c>
      <c r="Y191">
        <v>104.78993500328704</v>
      </c>
      <c r="Z191">
        <v>128.1308483661652</v>
      </c>
      <c r="AA191">
        <v>100.46576912631203</v>
      </c>
      <c r="AB191">
        <v>109.51434879414766</v>
      </c>
      <c r="AC191">
        <v>113.2148958450975</v>
      </c>
      <c r="AG191" s="1">
        <v>38626</v>
      </c>
      <c r="AH191">
        <f t="shared" si="4"/>
        <v>113.2148958450975</v>
      </c>
      <c r="AI191">
        <f t="shared" si="5"/>
        <v>2005</v>
      </c>
      <c r="AJ191">
        <v>4</v>
      </c>
    </row>
    <row r="192" spans="1:36" x14ac:dyDescent="0.25">
      <c r="A192" s="1">
        <v>38657</v>
      </c>
      <c r="B192">
        <v>100.31862553329532</v>
      </c>
      <c r="C192">
        <v>115.42638890438249</v>
      </c>
      <c r="D192">
        <v>109.27019686999077</v>
      </c>
      <c r="E192">
        <v>100.00000000000006</v>
      </c>
      <c r="F192">
        <v>147.31256987265655</v>
      </c>
      <c r="G192">
        <v>116.1567049029151</v>
      </c>
      <c r="H192">
        <v>132.06686849922892</v>
      </c>
      <c r="I192">
        <v>102.88166587483113</v>
      </c>
      <c r="J192">
        <v>132.1557518883352</v>
      </c>
      <c r="K192">
        <v>113.50391185056843</v>
      </c>
      <c r="L192">
        <v>102.81667980636652</v>
      </c>
      <c r="M192">
        <v>100.4926098855434</v>
      </c>
      <c r="N192">
        <v>103.93198221570087</v>
      </c>
      <c r="O192">
        <v>100.49977691656281</v>
      </c>
      <c r="P192">
        <v>104.5180480139304</v>
      </c>
      <c r="Q192">
        <v>93.63970500803778</v>
      </c>
      <c r="R192">
        <v>100.0557007358821</v>
      </c>
      <c r="S192">
        <v>104.11597461369649</v>
      </c>
      <c r="T192">
        <v>98.198174709082153</v>
      </c>
      <c r="U192">
        <v>113.11075564269686</v>
      </c>
      <c r="V192">
        <v>102.59264304569297</v>
      </c>
      <c r="W192">
        <v>106.31344340436101</v>
      </c>
      <c r="X192">
        <v>97.734423745748259</v>
      </c>
      <c r="Y192">
        <v>102.22801224867722</v>
      </c>
      <c r="Z192">
        <v>127.68247326246822</v>
      </c>
      <c r="AA192">
        <v>100.99636017135913</v>
      </c>
      <c r="AB192">
        <v>106.33885203642227</v>
      </c>
      <c r="AC192">
        <v>112.7804470297138</v>
      </c>
      <c r="AG192" s="1">
        <v>38657</v>
      </c>
      <c r="AH192">
        <f t="shared" si="4"/>
        <v>112.7804470297138</v>
      </c>
      <c r="AI192">
        <f t="shared" si="5"/>
        <v>2005</v>
      </c>
      <c r="AJ192">
        <v>4</v>
      </c>
    </row>
    <row r="193" spans="1:36" x14ac:dyDescent="0.25">
      <c r="A193" s="1">
        <v>38687</v>
      </c>
      <c r="B193">
        <v>100.1618261962529</v>
      </c>
      <c r="C193">
        <v>112.90148804794694</v>
      </c>
      <c r="D193">
        <v>108.05063428491547</v>
      </c>
      <c r="E193">
        <v>100.00000000000006</v>
      </c>
      <c r="F193">
        <v>142.21530891817989</v>
      </c>
      <c r="G193">
        <v>117.41421413216928</v>
      </c>
      <c r="H193">
        <v>134.84846649449315</v>
      </c>
      <c r="I193">
        <v>102.91478792466094</v>
      </c>
      <c r="J193">
        <v>131.56644606825333</v>
      </c>
      <c r="K193">
        <v>115.14409943241982</v>
      </c>
      <c r="L193">
        <v>103.07614564198849</v>
      </c>
      <c r="M193">
        <v>100.390179423644</v>
      </c>
      <c r="N193">
        <v>103.24005552072173</v>
      </c>
      <c r="O193">
        <v>99.537641972155498</v>
      </c>
      <c r="P193">
        <v>103.56781241050861</v>
      </c>
      <c r="Q193">
        <v>93.034599245452881</v>
      </c>
      <c r="R193">
        <v>99.625143529426694</v>
      </c>
      <c r="S193">
        <v>104.86297637153147</v>
      </c>
      <c r="T193">
        <v>97.93297446221365</v>
      </c>
      <c r="U193">
        <v>112.08909337248723</v>
      </c>
      <c r="V193">
        <v>101.01269170325997</v>
      </c>
      <c r="W193">
        <v>106.65860623750451</v>
      </c>
      <c r="X193">
        <v>99.165222627186822</v>
      </c>
      <c r="Y193">
        <v>101.91597296561947</v>
      </c>
      <c r="Z193">
        <v>126.55189112282434</v>
      </c>
      <c r="AA193">
        <v>101.22552286897181</v>
      </c>
      <c r="AB193">
        <v>106.29504997652838</v>
      </c>
      <c r="AC193">
        <v>111.717252003764</v>
      </c>
      <c r="AG193" s="1">
        <v>38687</v>
      </c>
      <c r="AH193">
        <f t="shared" si="4"/>
        <v>111.717252003764</v>
      </c>
      <c r="AI193">
        <f t="shared" si="5"/>
        <v>2005</v>
      </c>
      <c r="AJ193">
        <v>4</v>
      </c>
    </row>
    <row r="194" spans="1:36" x14ac:dyDescent="0.25">
      <c r="A194" s="1">
        <v>38718</v>
      </c>
      <c r="B194">
        <v>99.994013275769078</v>
      </c>
      <c r="C194">
        <v>114.08198066688439</v>
      </c>
      <c r="D194">
        <v>107.82835058740942</v>
      </c>
      <c r="E194">
        <v>100.00000000000006</v>
      </c>
      <c r="F194">
        <v>143.19840565770977</v>
      </c>
      <c r="G194">
        <v>117.93408259810198</v>
      </c>
      <c r="H194">
        <v>131.81077996737255</v>
      </c>
      <c r="I194">
        <v>103.85001379974307</v>
      </c>
      <c r="J194">
        <v>132.04616412814826</v>
      </c>
      <c r="K194">
        <v>119.97593471534721</v>
      </c>
      <c r="L194">
        <v>104.2561650064733</v>
      </c>
      <c r="M194">
        <v>99.284486370099032</v>
      </c>
      <c r="N194">
        <v>103.36270598136294</v>
      </c>
      <c r="O194">
        <v>99.889202055612373</v>
      </c>
      <c r="P194">
        <v>106.19132635491322</v>
      </c>
      <c r="Q194">
        <v>95.312643597306135</v>
      </c>
      <c r="R194">
        <v>100.184925074267</v>
      </c>
      <c r="S194">
        <v>105.56865112749955</v>
      </c>
      <c r="T194">
        <v>97.257048888215223</v>
      </c>
      <c r="U194">
        <v>112.93375453743026</v>
      </c>
      <c r="V194">
        <v>102.02345265816945</v>
      </c>
      <c r="W194">
        <v>106.96926598735429</v>
      </c>
      <c r="X194">
        <v>101.31199643577237</v>
      </c>
      <c r="Y194">
        <v>103.48518737478591</v>
      </c>
      <c r="Z194">
        <v>124.93921484059918</v>
      </c>
      <c r="AA194">
        <v>101.59998712974468</v>
      </c>
      <c r="AB194">
        <v>108.35206453021826</v>
      </c>
      <c r="AC194">
        <v>112.55060764987263</v>
      </c>
      <c r="AG194" s="1">
        <v>38718</v>
      </c>
      <c r="AH194">
        <f t="shared" si="4"/>
        <v>112.55060764987263</v>
      </c>
      <c r="AI194">
        <f t="shared" si="5"/>
        <v>2006</v>
      </c>
      <c r="AJ194">
        <v>1</v>
      </c>
    </row>
    <row r="195" spans="1:36" x14ac:dyDescent="0.25">
      <c r="A195" s="1">
        <v>38749</v>
      </c>
      <c r="B195">
        <v>99.930955798724597</v>
      </c>
      <c r="C195">
        <v>112.50986808465549</v>
      </c>
      <c r="D195">
        <v>107.03379945560239</v>
      </c>
      <c r="E195">
        <v>100.00000000000006</v>
      </c>
      <c r="F195">
        <v>150.65837798130258</v>
      </c>
      <c r="G195">
        <v>118.16581685212444</v>
      </c>
      <c r="H195">
        <v>130.88251906881462</v>
      </c>
      <c r="I195">
        <v>104.37193746586857</v>
      </c>
      <c r="J195">
        <v>133.42803705407326</v>
      </c>
      <c r="K195">
        <v>121.45849350108396</v>
      </c>
      <c r="L195">
        <v>103.40031480567227</v>
      </c>
      <c r="M195">
        <v>99.604410869815112</v>
      </c>
      <c r="N195">
        <v>103.47934561346503</v>
      </c>
      <c r="O195">
        <v>99.707478318990582</v>
      </c>
      <c r="P195">
        <v>105.9472653679951</v>
      </c>
      <c r="Q195">
        <v>92.699925545554649</v>
      </c>
      <c r="R195">
        <v>100.63453556499688</v>
      </c>
      <c r="S195">
        <v>106.19561245343178</v>
      </c>
      <c r="T195">
        <v>96.699788748203488</v>
      </c>
      <c r="U195">
        <v>115.07299490713855</v>
      </c>
      <c r="V195">
        <v>105.44789212748921</v>
      </c>
      <c r="W195">
        <v>105.88605522685911</v>
      </c>
      <c r="X195">
        <v>99.696405871609556</v>
      </c>
      <c r="Y195">
        <v>101.2818344698256</v>
      </c>
      <c r="Z195">
        <v>125.05691668141395</v>
      </c>
      <c r="AA195">
        <v>100.84764625196716</v>
      </c>
      <c r="AB195">
        <v>106.4357155503254</v>
      </c>
      <c r="AC195">
        <v>112.97104886341468</v>
      </c>
      <c r="AG195" s="1">
        <v>38749</v>
      </c>
      <c r="AH195">
        <f t="shared" ref="AH195:AH258" si="6">AC195</f>
        <v>112.97104886341468</v>
      </c>
      <c r="AI195">
        <f t="shared" ref="AI195:AI258" si="7">YEAR(AG195)</f>
        <v>2006</v>
      </c>
      <c r="AJ195">
        <v>1</v>
      </c>
    </row>
    <row r="196" spans="1:36" x14ac:dyDescent="0.25">
      <c r="A196" s="1">
        <v>38777</v>
      </c>
      <c r="B196">
        <v>100.11621248574332</v>
      </c>
      <c r="C196">
        <v>110.5502002096254</v>
      </c>
      <c r="D196">
        <v>108.22201932971369</v>
      </c>
      <c r="E196">
        <v>100.00000000000006</v>
      </c>
      <c r="F196">
        <v>152.20784273524268</v>
      </c>
      <c r="G196">
        <v>117.77176195112082</v>
      </c>
      <c r="H196">
        <v>131.05982454525446</v>
      </c>
      <c r="I196">
        <v>103.74818553880503</v>
      </c>
      <c r="J196">
        <v>134.18019662310698</v>
      </c>
      <c r="K196">
        <v>121.66480917974776</v>
      </c>
      <c r="L196">
        <v>104.68870439553797</v>
      </c>
      <c r="M196">
        <v>100.38699513799016</v>
      </c>
      <c r="N196">
        <v>103.9828943249846</v>
      </c>
      <c r="O196">
        <v>100.39302161259714</v>
      </c>
      <c r="P196">
        <v>105.72564421893384</v>
      </c>
      <c r="Q196">
        <v>93.470466396835306</v>
      </c>
      <c r="R196">
        <v>102.82290641926885</v>
      </c>
      <c r="S196">
        <v>104.23490197950919</v>
      </c>
      <c r="T196">
        <v>97.198892406837842</v>
      </c>
      <c r="U196">
        <v>120.2542193334574</v>
      </c>
      <c r="V196">
        <v>104.45927756076989</v>
      </c>
      <c r="W196">
        <v>105.95389955073711</v>
      </c>
      <c r="X196">
        <v>100.57513403664929</v>
      </c>
      <c r="Y196">
        <v>101.29124700418245</v>
      </c>
      <c r="Z196">
        <v>125.41664003837224</v>
      </c>
      <c r="AA196">
        <v>101.89991980987156</v>
      </c>
      <c r="AB196">
        <v>108.89825973862716</v>
      </c>
      <c r="AC196">
        <v>113.69118708817305</v>
      </c>
      <c r="AG196" s="1">
        <v>38777</v>
      </c>
      <c r="AH196">
        <f t="shared" si="6"/>
        <v>113.69118708817305</v>
      </c>
      <c r="AI196">
        <f t="shared" si="7"/>
        <v>2006</v>
      </c>
      <c r="AJ196">
        <v>1</v>
      </c>
    </row>
    <row r="197" spans="1:36" x14ac:dyDescent="0.25">
      <c r="A197" s="1">
        <v>38808</v>
      </c>
      <c r="B197">
        <v>99.957301997406901</v>
      </c>
      <c r="C197">
        <v>112.38943884131791</v>
      </c>
      <c r="D197">
        <v>109.46237958804603</v>
      </c>
      <c r="E197">
        <v>100.00000000000007</v>
      </c>
      <c r="F197">
        <v>153.87684918020597</v>
      </c>
      <c r="G197">
        <v>120.09709925845272</v>
      </c>
      <c r="H197">
        <v>134.57322434430594</v>
      </c>
      <c r="I197">
        <v>104.04639107957969</v>
      </c>
      <c r="J197">
        <v>129.27068430055979</v>
      </c>
      <c r="K197">
        <v>124.42614280810275</v>
      </c>
      <c r="L197">
        <v>107.23709896259631</v>
      </c>
      <c r="M197">
        <v>100.27502863440645</v>
      </c>
      <c r="N197">
        <v>104.50412361383725</v>
      </c>
      <c r="O197">
        <v>101.06508600026299</v>
      </c>
      <c r="P197">
        <v>105.31402809197473</v>
      </c>
      <c r="Q197">
        <v>93.659821130153389</v>
      </c>
      <c r="R197">
        <v>103.80924919052156</v>
      </c>
      <c r="S197">
        <v>101.22635005883504</v>
      </c>
      <c r="T197">
        <v>98.132890532119532</v>
      </c>
      <c r="U197">
        <v>122.26494843446562</v>
      </c>
      <c r="V197">
        <v>105.03682236447729</v>
      </c>
      <c r="W197">
        <v>107.78910345040661</v>
      </c>
      <c r="X197">
        <v>103.74281926461876</v>
      </c>
      <c r="Y197">
        <v>103.69056119611031</v>
      </c>
      <c r="Z197">
        <v>126.74917492943104</v>
      </c>
      <c r="AA197">
        <v>102.34725853211853</v>
      </c>
      <c r="AB197">
        <v>113.54857139877724</v>
      </c>
      <c r="AC197">
        <v>114.80711274403296</v>
      </c>
      <c r="AG197" s="1">
        <v>38808</v>
      </c>
      <c r="AH197">
        <f t="shared" si="6"/>
        <v>114.80711274403296</v>
      </c>
      <c r="AI197">
        <f t="shared" si="7"/>
        <v>2006</v>
      </c>
      <c r="AJ197">
        <v>2</v>
      </c>
    </row>
    <row r="198" spans="1:36" x14ac:dyDescent="0.25">
      <c r="A198" s="1">
        <v>38838</v>
      </c>
      <c r="B198">
        <v>99.164764491095099</v>
      </c>
      <c r="C198">
        <v>115.60556756955825</v>
      </c>
      <c r="D198">
        <v>109.3408473695368</v>
      </c>
      <c r="E198">
        <v>100.00000000000006</v>
      </c>
      <c r="F198">
        <v>149.1499634119383</v>
      </c>
      <c r="G198">
        <v>122.96824568074317</v>
      </c>
      <c r="H198">
        <v>132.73529340370882</v>
      </c>
      <c r="I198">
        <v>102.42226902960368</v>
      </c>
      <c r="J198">
        <v>126.14931019868156</v>
      </c>
      <c r="K198">
        <v>125.02267180173888</v>
      </c>
      <c r="L198">
        <v>110.5139412631334</v>
      </c>
      <c r="M198">
        <v>99.186900212364705</v>
      </c>
      <c r="N198">
        <v>103.64248314176105</v>
      </c>
      <c r="O198">
        <v>100.60335006319463</v>
      </c>
      <c r="P198">
        <v>104.12307515620515</v>
      </c>
      <c r="Q198">
        <v>97.642567713933389</v>
      </c>
      <c r="R198">
        <v>104.37426598714724</v>
      </c>
      <c r="S198">
        <v>99.322427839391224</v>
      </c>
      <c r="T198">
        <v>97.110630619359156</v>
      </c>
      <c r="U198">
        <v>124.87051821956135</v>
      </c>
      <c r="V198">
        <v>105.13072766048418</v>
      </c>
      <c r="W198">
        <v>113.5577850690856</v>
      </c>
      <c r="X198">
        <v>107.15041345618701</v>
      </c>
      <c r="Y198">
        <v>108.43347228699727</v>
      </c>
      <c r="Z198">
        <v>127.08056650971315</v>
      </c>
      <c r="AA198">
        <v>103.02189766127788</v>
      </c>
      <c r="AB198">
        <v>115.47184143441831</v>
      </c>
      <c r="AC198">
        <v>115.04632358259231</v>
      </c>
      <c r="AG198" s="1">
        <v>38838</v>
      </c>
      <c r="AH198">
        <f t="shared" si="6"/>
        <v>115.04632358259231</v>
      </c>
      <c r="AI198">
        <f t="shared" si="7"/>
        <v>2006</v>
      </c>
      <c r="AJ198">
        <v>2</v>
      </c>
    </row>
    <row r="199" spans="1:36" x14ac:dyDescent="0.25">
      <c r="A199" s="1">
        <v>38869</v>
      </c>
      <c r="B199">
        <v>98.686760131125297</v>
      </c>
      <c r="C199">
        <v>111.45873643466233</v>
      </c>
      <c r="D199">
        <v>108.25174231468156</v>
      </c>
      <c r="E199">
        <v>100.00000000000006</v>
      </c>
      <c r="F199">
        <v>143.30902893386258</v>
      </c>
      <c r="G199">
        <v>121.62804905055457</v>
      </c>
      <c r="H199">
        <v>127.39728426798125</v>
      </c>
      <c r="I199">
        <v>102.18608722292711</v>
      </c>
      <c r="J199">
        <v>118.17829522668168</v>
      </c>
      <c r="K199">
        <v>122.20469486429045</v>
      </c>
      <c r="L199">
        <v>109.08134118000449</v>
      </c>
      <c r="M199">
        <v>98.355005233307452</v>
      </c>
      <c r="N199">
        <v>103.85219896987979</v>
      </c>
      <c r="O199">
        <v>100.18701681906445</v>
      </c>
      <c r="P199">
        <v>103.71635111169704</v>
      </c>
      <c r="Q199">
        <v>94.567510900406361</v>
      </c>
      <c r="R199">
        <v>102.50587450403832</v>
      </c>
      <c r="S199">
        <v>96.106520693743775</v>
      </c>
      <c r="T199">
        <v>96.700036455352276</v>
      </c>
      <c r="U199">
        <v>123.30156151204474</v>
      </c>
      <c r="V199">
        <v>104.82732415908494</v>
      </c>
      <c r="W199">
        <v>111.61250102832149</v>
      </c>
      <c r="X199">
        <v>106.56076028590158</v>
      </c>
      <c r="Y199">
        <v>106.45834813307994</v>
      </c>
      <c r="Z199">
        <v>127.10502768207228</v>
      </c>
      <c r="AA199">
        <v>104.29166900842792</v>
      </c>
      <c r="AB199">
        <v>113.86610712595868</v>
      </c>
      <c r="AC199">
        <v>112.808633588219</v>
      </c>
      <c r="AG199" s="1">
        <v>38869</v>
      </c>
      <c r="AH199">
        <f t="shared" si="6"/>
        <v>112.808633588219</v>
      </c>
      <c r="AI199">
        <f t="shared" si="7"/>
        <v>2006</v>
      </c>
      <c r="AJ199">
        <v>2</v>
      </c>
    </row>
    <row r="200" spans="1:36" x14ac:dyDescent="0.25">
      <c r="A200" s="1">
        <v>38899</v>
      </c>
      <c r="B200">
        <v>98.341899494163997</v>
      </c>
      <c r="C200">
        <v>114.33747339807826</v>
      </c>
      <c r="D200">
        <v>108.30549960722107</v>
      </c>
      <c r="E200">
        <v>100.00000000000006</v>
      </c>
      <c r="F200">
        <v>146.62229123505807</v>
      </c>
      <c r="G200">
        <v>119.35295678672827</v>
      </c>
      <c r="H200">
        <v>127.80062441722045</v>
      </c>
      <c r="I200">
        <v>101.36834318422056</v>
      </c>
      <c r="J200">
        <v>119.25461319585145</v>
      </c>
      <c r="K200">
        <v>122.5849561943074</v>
      </c>
      <c r="L200">
        <v>108.54056223841287</v>
      </c>
      <c r="M200">
        <v>97.828256155132692</v>
      </c>
      <c r="N200">
        <v>104.56397218544922</v>
      </c>
      <c r="O200">
        <v>99.91795963845594</v>
      </c>
      <c r="P200">
        <v>103.07587377498569</v>
      </c>
      <c r="Q200">
        <v>92.8229605807186</v>
      </c>
      <c r="R200">
        <v>102.04762470340094</v>
      </c>
      <c r="S200">
        <v>98.95297015377534</v>
      </c>
      <c r="T200">
        <v>96.155998744842549</v>
      </c>
      <c r="U200">
        <v>125.08492156311395</v>
      </c>
      <c r="V200">
        <v>104.76142227049404</v>
      </c>
      <c r="W200">
        <v>111.04392516864991</v>
      </c>
      <c r="X200">
        <v>106.26908775708884</v>
      </c>
      <c r="Y200">
        <v>104.88053437333869</v>
      </c>
      <c r="Z200">
        <v>127.08998634078827</v>
      </c>
      <c r="AA200">
        <v>106.19072756158234</v>
      </c>
      <c r="AB200">
        <v>113.20607377050517</v>
      </c>
      <c r="AC200">
        <v>112.92404408495987</v>
      </c>
      <c r="AG200" s="1">
        <v>38899</v>
      </c>
      <c r="AH200">
        <f t="shared" si="6"/>
        <v>112.92404408495987</v>
      </c>
      <c r="AI200">
        <f t="shared" si="7"/>
        <v>2006</v>
      </c>
      <c r="AJ200">
        <v>3</v>
      </c>
    </row>
    <row r="201" spans="1:36" x14ac:dyDescent="0.25">
      <c r="A201" s="1">
        <v>38930</v>
      </c>
      <c r="B201">
        <v>98.436811119156602</v>
      </c>
      <c r="C201">
        <v>115.81282758378507</v>
      </c>
      <c r="D201">
        <v>108.71270667754507</v>
      </c>
      <c r="E201">
        <v>100.00000000000006</v>
      </c>
      <c r="F201">
        <v>148.61208335872757</v>
      </c>
      <c r="G201">
        <v>120.45559092599706</v>
      </c>
      <c r="H201">
        <v>128.32913662459828</v>
      </c>
      <c r="I201">
        <v>101.42625125711184</v>
      </c>
      <c r="J201">
        <v>125.93022270502038</v>
      </c>
      <c r="K201">
        <v>121.66955264568</v>
      </c>
      <c r="L201">
        <v>109.36268550347998</v>
      </c>
      <c r="M201">
        <v>97.80589387156715</v>
      </c>
      <c r="N201">
        <v>103.75484091427097</v>
      </c>
      <c r="O201">
        <v>99.874564929078318</v>
      </c>
      <c r="P201">
        <v>102.65044958754623</v>
      </c>
      <c r="Q201">
        <v>93.101123806269712</v>
      </c>
      <c r="R201">
        <v>101.53096083961856</v>
      </c>
      <c r="S201">
        <v>100.6148615779703</v>
      </c>
      <c r="T201">
        <v>96.015926688738759</v>
      </c>
      <c r="U201">
        <v>126.71862834431674</v>
      </c>
      <c r="V201">
        <v>104.94370847276986</v>
      </c>
      <c r="W201">
        <v>114.13191298263736</v>
      </c>
      <c r="X201">
        <v>107.24310726217827</v>
      </c>
      <c r="Y201">
        <v>105.27510729836462</v>
      </c>
      <c r="Z201">
        <v>127.66120462124576</v>
      </c>
      <c r="AA201">
        <v>108.26698005954279</v>
      </c>
      <c r="AB201">
        <v>113.46784446563809</v>
      </c>
      <c r="AC201">
        <v>113.805251624018</v>
      </c>
      <c r="AG201" s="1">
        <v>38930</v>
      </c>
      <c r="AH201">
        <f t="shared" si="6"/>
        <v>113.805251624018</v>
      </c>
      <c r="AI201">
        <f t="shared" si="7"/>
        <v>2006</v>
      </c>
      <c r="AJ201">
        <v>3</v>
      </c>
    </row>
    <row r="202" spans="1:36" x14ac:dyDescent="0.25">
      <c r="A202" s="1">
        <v>38961</v>
      </c>
      <c r="B202">
        <v>98.475398777888458</v>
      </c>
      <c r="C202">
        <v>114.66734834632874</v>
      </c>
      <c r="D202">
        <v>108.79530285350955</v>
      </c>
      <c r="E202">
        <v>100.00000000000006</v>
      </c>
      <c r="F202">
        <v>147.80636861630762</v>
      </c>
      <c r="G202">
        <v>119.82810179955671</v>
      </c>
      <c r="H202">
        <v>128.11532074047921</v>
      </c>
      <c r="I202">
        <v>102.34445889335457</v>
      </c>
      <c r="J202">
        <v>125.8810960243746</v>
      </c>
      <c r="K202">
        <v>122.88261663227132</v>
      </c>
      <c r="L202">
        <v>108.86961518409861</v>
      </c>
      <c r="M202">
        <v>98.20845087770364</v>
      </c>
      <c r="N202">
        <v>103.54592809180136</v>
      </c>
      <c r="O202">
        <v>99.225337927160083</v>
      </c>
      <c r="P202">
        <v>104.25071087004586</v>
      </c>
      <c r="Q202">
        <v>92.055655404559701</v>
      </c>
      <c r="R202">
        <v>101.64344749913542</v>
      </c>
      <c r="S202">
        <v>100.55851401510529</v>
      </c>
      <c r="T202">
        <v>95.50154114981747</v>
      </c>
      <c r="U202">
        <v>129.12356020781974</v>
      </c>
      <c r="V202">
        <v>104.37291852874323</v>
      </c>
      <c r="W202">
        <v>113.66373790377541</v>
      </c>
      <c r="X202">
        <v>106.3371676545903</v>
      </c>
      <c r="Y202">
        <v>103.71270761937885</v>
      </c>
      <c r="Z202">
        <v>128.37444667287781</v>
      </c>
      <c r="AA202">
        <v>110.14169716861791</v>
      </c>
      <c r="AB202">
        <v>111.86314991020195</v>
      </c>
      <c r="AC202">
        <v>113.36406785530031</v>
      </c>
      <c r="AG202" s="1">
        <v>38961</v>
      </c>
      <c r="AH202">
        <f t="shared" si="6"/>
        <v>113.36406785530031</v>
      </c>
      <c r="AI202">
        <f t="shared" si="7"/>
        <v>2006</v>
      </c>
      <c r="AJ202">
        <v>3</v>
      </c>
    </row>
    <row r="203" spans="1:36" x14ac:dyDescent="0.25">
      <c r="A203" s="1">
        <v>38991</v>
      </c>
      <c r="B203">
        <v>98.269983319583744</v>
      </c>
      <c r="C203">
        <v>114.74111153087307</v>
      </c>
      <c r="D203">
        <v>109.32787772878208</v>
      </c>
      <c r="E203">
        <v>100.00000000000004</v>
      </c>
      <c r="F203">
        <v>149.01656528088958</v>
      </c>
      <c r="G203">
        <v>117.74831749414572</v>
      </c>
      <c r="H203">
        <v>129.04335589602798</v>
      </c>
      <c r="I203">
        <v>102.19332320133003</v>
      </c>
      <c r="J203">
        <v>126.86494813940594</v>
      </c>
      <c r="K203">
        <v>121.54712986002117</v>
      </c>
      <c r="L203">
        <v>107.3467908704484</v>
      </c>
      <c r="M203">
        <v>98.097715279581749</v>
      </c>
      <c r="N203">
        <v>102.66782604618078</v>
      </c>
      <c r="O203">
        <v>98.233514459866754</v>
      </c>
      <c r="P203">
        <v>106.93997776145702</v>
      </c>
      <c r="Q203">
        <v>90.173782137301544</v>
      </c>
      <c r="R203">
        <v>100.98895628768416</v>
      </c>
      <c r="S203">
        <v>101.01328235864673</v>
      </c>
      <c r="T203">
        <v>95.331353620484478</v>
      </c>
      <c r="U203">
        <v>132.46450977753622</v>
      </c>
      <c r="V203">
        <v>104.26053652532553</v>
      </c>
      <c r="W203">
        <v>112.68054829678312</v>
      </c>
      <c r="X203">
        <v>105.03817080586784</v>
      </c>
      <c r="Y203">
        <v>102.26782374304921</v>
      </c>
      <c r="Z203">
        <v>127.93003288685712</v>
      </c>
      <c r="AA203">
        <v>110.45081793314831</v>
      </c>
      <c r="AB203">
        <v>111.82288331027446</v>
      </c>
      <c r="AC203">
        <v>113.09369180427819</v>
      </c>
      <c r="AG203" s="1">
        <v>38991</v>
      </c>
      <c r="AH203">
        <f t="shared" si="6"/>
        <v>113.09369180427819</v>
      </c>
      <c r="AI203">
        <f t="shared" si="7"/>
        <v>2006</v>
      </c>
      <c r="AJ203">
        <v>4</v>
      </c>
    </row>
    <row r="204" spans="1:36" x14ac:dyDescent="0.25">
      <c r="A204" s="1">
        <v>39022</v>
      </c>
      <c r="B204">
        <v>97.700809498473348</v>
      </c>
      <c r="C204">
        <v>116.68391675858666</v>
      </c>
      <c r="D204">
        <v>110.07450563282998</v>
      </c>
      <c r="E204">
        <v>100.00000000000004</v>
      </c>
      <c r="F204">
        <v>147.69329963308792</v>
      </c>
      <c r="G204">
        <v>116.38365832617819</v>
      </c>
      <c r="H204">
        <v>128.7101680851755</v>
      </c>
      <c r="I204">
        <v>102.34712910646482</v>
      </c>
      <c r="J204">
        <v>130.3237089639089</v>
      </c>
      <c r="K204">
        <v>122.44243559902354</v>
      </c>
      <c r="L204">
        <v>108.70578940658218</v>
      </c>
      <c r="M204">
        <v>97.523181285514582</v>
      </c>
      <c r="N204">
        <v>102.53292608254698</v>
      </c>
      <c r="O204">
        <v>97.351902383275444</v>
      </c>
      <c r="P204">
        <v>107.59789290790371</v>
      </c>
      <c r="Q204">
        <v>90.03304077091731</v>
      </c>
      <c r="R204">
        <v>101.48876708748914</v>
      </c>
      <c r="S204">
        <v>101.01582779271104</v>
      </c>
      <c r="T204">
        <v>94.70545507364541</v>
      </c>
      <c r="U204">
        <v>132.66552259785553</v>
      </c>
      <c r="V204">
        <v>103.68101431275085</v>
      </c>
      <c r="W204">
        <v>114.24126940965436</v>
      </c>
      <c r="X204">
        <v>108.39058639646501</v>
      </c>
      <c r="Y204">
        <v>103.30741318621048</v>
      </c>
      <c r="Z204">
        <v>125.73627268800917</v>
      </c>
      <c r="AA204">
        <v>111.05748556833106</v>
      </c>
      <c r="AB204">
        <v>115.3190411194405</v>
      </c>
      <c r="AC204">
        <v>113.30671304718319</v>
      </c>
      <c r="AG204" s="1">
        <v>39022</v>
      </c>
      <c r="AH204">
        <f t="shared" si="6"/>
        <v>113.30671304718319</v>
      </c>
      <c r="AI204">
        <f t="shared" si="7"/>
        <v>2006</v>
      </c>
      <c r="AJ204">
        <v>4</v>
      </c>
    </row>
    <row r="205" spans="1:36" x14ac:dyDescent="0.25">
      <c r="A205" s="1">
        <v>39052</v>
      </c>
      <c r="B205">
        <v>96.929816671311059</v>
      </c>
      <c r="C205">
        <v>117.74118546823746</v>
      </c>
      <c r="D205">
        <v>110.72309783680798</v>
      </c>
      <c r="E205">
        <v>100.00000000000004</v>
      </c>
      <c r="F205">
        <v>147.63154148480049</v>
      </c>
      <c r="G205">
        <v>113.83755461515193</v>
      </c>
      <c r="H205">
        <v>127.65634883405478</v>
      </c>
      <c r="I205">
        <v>103.38480296104193</v>
      </c>
      <c r="J205">
        <v>131.03253106943322</v>
      </c>
      <c r="K205">
        <v>123.08377172590968</v>
      </c>
      <c r="L205">
        <v>110.64330872454677</v>
      </c>
      <c r="M205">
        <v>96.626171915910604</v>
      </c>
      <c r="N205">
        <v>102.5116304562124</v>
      </c>
      <c r="O205">
        <v>96.630820360009579</v>
      </c>
      <c r="P205">
        <v>107.15725813451132</v>
      </c>
      <c r="Q205">
        <v>89.490796679182807</v>
      </c>
      <c r="R205">
        <v>103.35731972821048</v>
      </c>
      <c r="S205">
        <v>100.97388414097361</v>
      </c>
      <c r="T205">
        <v>94.393536507983427</v>
      </c>
      <c r="U205">
        <v>137.3134997552078</v>
      </c>
      <c r="V205">
        <v>103.32604667191553</v>
      </c>
      <c r="W205">
        <v>117.00117926835581</v>
      </c>
      <c r="X205">
        <v>110.97717400321422</v>
      </c>
      <c r="Y205">
        <v>104.89205996471213</v>
      </c>
      <c r="Z205">
        <v>123.29551895841145</v>
      </c>
      <c r="AA205">
        <v>112.09411416625365</v>
      </c>
      <c r="AB205">
        <v>114.54881057690191</v>
      </c>
      <c r="AC205">
        <v>113.32265980605608</v>
      </c>
      <c r="AG205" s="1">
        <v>39052</v>
      </c>
      <c r="AH205">
        <f t="shared" si="6"/>
        <v>113.32265980605608</v>
      </c>
      <c r="AI205">
        <f t="shared" si="7"/>
        <v>2006</v>
      </c>
      <c r="AJ205">
        <v>4</v>
      </c>
    </row>
    <row r="206" spans="1:36" x14ac:dyDescent="0.25">
      <c r="A206" s="1">
        <v>39083</v>
      </c>
      <c r="B206">
        <v>95.475262734377566</v>
      </c>
      <c r="C206">
        <v>115.3031861118651</v>
      </c>
      <c r="D206">
        <v>109.13678640670513</v>
      </c>
      <c r="E206">
        <v>100.00000000000004</v>
      </c>
      <c r="F206">
        <v>146.55193892940565</v>
      </c>
      <c r="G206">
        <v>109.67979543500512</v>
      </c>
      <c r="H206">
        <v>122.86267223017262</v>
      </c>
      <c r="I206">
        <v>102.70398210336214</v>
      </c>
      <c r="J206">
        <v>131.42182722406673</v>
      </c>
      <c r="K206">
        <v>119.70154299899404</v>
      </c>
      <c r="L206">
        <v>106.63556405965467</v>
      </c>
      <c r="M206">
        <v>95.268374881823433</v>
      </c>
      <c r="N206">
        <v>101.94800136727208</v>
      </c>
      <c r="O206">
        <v>95.280906436380974</v>
      </c>
      <c r="P206">
        <v>106.0577523542004</v>
      </c>
      <c r="Q206">
        <v>85.280161283782348</v>
      </c>
      <c r="R206">
        <v>103.40725442490685</v>
      </c>
      <c r="S206">
        <v>99.139695211093439</v>
      </c>
      <c r="T206">
        <v>92.965070332495657</v>
      </c>
      <c r="U206">
        <v>136.13782473279173</v>
      </c>
      <c r="V206">
        <v>101.98952394224386</v>
      </c>
      <c r="W206">
        <v>113.86477496780951</v>
      </c>
      <c r="X206">
        <v>106.2967602350578</v>
      </c>
      <c r="Y206">
        <v>99.447887051971932</v>
      </c>
      <c r="Z206">
        <v>123.48434228070315</v>
      </c>
      <c r="AA206">
        <v>112.39565458349067</v>
      </c>
      <c r="AB206">
        <v>110.50329319333215</v>
      </c>
      <c r="AC206">
        <v>110.96954986161742</v>
      </c>
      <c r="AG206" s="1">
        <v>39083</v>
      </c>
      <c r="AH206">
        <f t="shared" si="6"/>
        <v>110.96954986161742</v>
      </c>
      <c r="AI206">
        <f t="shared" si="7"/>
        <v>2007</v>
      </c>
      <c r="AJ206">
        <v>1</v>
      </c>
    </row>
    <row r="207" spans="1:36" x14ac:dyDescent="0.25">
      <c r="A207" s="1">
        <v>39114</v>
      </c>
      <c r="B207">
        <v>94.942133524908044</v>
      </c>
      <c r="C207">
        <v>113.94833703318398</v>
      </c>
      <c r="D207">
        <v>107.84154401762913</v>
      </c>
      <c r="E207">
        <v>100.00000000000004</v>
      </c>
      <c r="F207">
        <v>148.73027911276864</v>
      </c>
      <c r="G207">
        <v>109.92109009122119</v>
      </c>
      <c r="H207">
        <v>121.09188155499727</v>
      </c>
      <c r="I207">
        <v>103.37894143531307</v>
      </c>
      <c r="J207">
        <v>132.26537622511566</v>
      </c>
      <c r="K207">
        <v>119.33304278994484</v>
      </c>
      <c r="L207">
        <v>107.36617467483954</v>
      </c>
      <c r="M207">
        <v>94.42381249650272</v>
      </c>
      <c r="N207">
        <v>100.74809399193128</v>
      </c>
      <c r="O207">
        <v>94.877395146133807</v>
      </c>
      <c r="P207">
        <v>106.29136304735914</v>
      </c>
      <c r="Q207">
        <v>84.123387893027967</v>
      </c>
      <c r="R207">
        <v>102.75949473998926</v>
      </c>
      <c r="S207">
        <v>97.988595958333732</v>
      </c>
      <c r="T207">
        <v>92.336394545943534</v>
      </c>
      <c r="U207">
        <v>134.66980091268522</v>
      </c>
      <c r="V207">
        <v>101.34288474150793</v>
      </c>
      <c r="W207">
        <v>113.18585411672058</v>
      </c>
      <c r="X207">
        <v>105.16366658021593</v>
      </c>
      <c r="Y207">
        <v>98.929758718808174</v>
      </c>
      <c r="Z207">
        <v>123.67273298744261</v>
      </c>
      <c r="AA207">
        <v>112.85029084996313</v>
      </c>
      <c r="AB207">
        <v>111.63712465158318</v>
      </c>
      <c r="AC207">
        <v>110.75256799001167</v>
      </c>
      <c r="AG207" s="1">
        <v>39114</v>
      </c>
      <c r="AH207">
        <f t="shared" si="6"/>
        <v>110.75256799001167</v>
      </c>
      <c r="AI207">
        <f t="shared" si="7"/>
        <v>2007</v>
      </c>
      <c r="AJ207">
        <v>1</v>
      </c>
    </row>
    <row r="208" spans="1:36" x14ac:dyDescent="0.25">
      <c r="A208" s="1">
        <v>39142</v>
      </c>
      <c r="B208">
        <v>94.727561509392658</v>
      </c>
      <c r="C208">
        <v>114.95115616239893</v>
      </c>
      <c r="D208">
        <v>108.35449927906109</v>
      </c>
      <c r="E208">
        <v>100.00000000000004</v>
      </c>
      <c r="F208">
        <v>149.33768735109044</v>
      </c>
      <c r="G208">
        <v>110.81267981050914</v>
      </c>
      <c r="H208">
        <v>122.06343677166879</v>
      </c>
      <c r="I208">
        <v>102.91148672156675</v>
      </c>
      <c r="J208">
        <v>134.961725128398</v>
      </c>
      <c r="K208">
        <v>118.86662748919146</v>
      </c>
      <c r="L208">
        <v>108.93478310598506</v>
      </c>
      <c r="M208">
        <v>94.207147335427564</v>
      </c>
      <c r="N208">
        <v>101.04157774302131</v>
      </c>
      <c r="O208">
        <v>95.430166339817703</v>
      </c>
      <c r="P208">
        <v>105.4341047380228</v>
      </c>
      <c r="Q208">
        <v>86.384918963501477</v>
      </c>
      <c r="R208">
        <v>102.45955829977358</v>
      </c>
      <c r="S208">
        <v>96.676152870573603</v>
      </c>
      <c r="T208">
        <v>92.806843351975161</v>
      </c>
      <c r="U208">
        <v>135.86746075035478</v>
      </c>
      <c r="V208">
        <v>101.51820379162854</v>
      </c>
      <c r="W208">
        <v>112.80350433712599</v>
      </c>
      <c r="X208">
        <v>105.59893916809644</v>
      </c>
      <c r="Y208">
        <v>100.53775176378736</v>
      </c>
      <c r="Z208">
        <v>124.42959911122823</v>
      </c>
      <c r="AA208">
        <v>111.65228050557877</v>
      </c>
      <c r="AB208">
        <v>112.69083729704725</v>
      </c>
      <c r="AC208">
        <v>111.50102849505386</v>
      </c>
      <c r="AG208" s="1">
        <v>39142</v>
      </c>
      <c r="AH208">
        <f t="shared" si="6"/>
        <v>111.50102849505386</v>
      </c>
      <c r="AI208">
        <f t="shared" si="7"/>
        <v>2007</v>
      </c>
      <c r="AJ208">
        <v>1</v>
      </c>
    </row>
    <row r="209" spans="1:36" x14ac:dyDescent="0.25">
      <c r="A209" s="1">
        <v>39173</v>
      </c>
      <c r="B209">
        <v>95.125020208450408</v>
      </c>
      <c r="C209">
        <v>120.06630576399172</v>
      </c>
      <c r="D209">
        <v>109.83513244604387</v>
      </c>
      <c r="E209">
        <v>100.00000000000004</v>
      </c>
      <c r="F209">
        <v>154.22371097258363</v>
      </c>
      <c r="G209">
        <v>114.70857197980673</v>
      </c>
      <c r="H209">
        <v>124.46865839580656</v>
      </c>
      <c r="I209">
        <v>103.24799710451808</v>
      </c>
      <c r="J209">
        <v>139.74707051345794</v>
      </c>
      <c r="K209">
        <v>121.16303105441507</v>
      </c>
      <c r="L209">
        <v>111.6445658870973</v>
      </c>
      <c r="M209">
        <v>94.406121466109397</v>
      </c>
      <c r="N209">
        <v>101.33541755226632</v>
      </c>
      <c r="O209">
        <v>96.262090674662829</v>
      </c>
      <c r="P209">
        <v>111.24360282093168</v>
      </c>
      <c r="Q209">
        <v>85.679413289924511</v>
      </c>
      <c r="R209">
        <v>104.25973062895912</v>
      </c>
      <c r="S209">
        <v>97.999738740470789</v>
      </c>
      <c r="T209">
        <v>93.612308465551564</v>
      </c>
      <c r="U209">
        <v>139.1061015762713</v>
      </c>
      <c r="V209">
        <v>102.16015338559413</v>
      </c>
      <c r="W209">
        <v>115.86418289354945</v>
      </c>
      <c r="X209">
        <v>109.29224767835075</v>
      </c>
      <c r="Y209">
        <v>102.45591792380779</v>
      </c>
      <c r="Z209">
        <v>127.30252605841407</v>
      </c>
      <c r="AA209">
        <v>113.47648279783944</v>
      </c>
      <c r="AB209">
        <v>116.52148273783132</v>
      </c>
      <c r="AC209">
        <v>113.27186950354259</v>
      </c>
      <c r="AG209" s="1">
        <v>39173</v>
      </c>
      <c r="AH209">
        <f t="shared" si="6"/>
        <v>113.27186950354259</v>
      </c>
      <c r="AI209">
        <f t="shared" si="7"/>
        <v>2007</v>
      </c>
      <c r="AJ209">
        <v>2</v>
      </c>
    </row>
    <row r="210" spans="1:36" x14ac:dyDescent="0.25">
      <c r="A210" s="1">
        <v>39203</v>
      </c>
      <c r="B210">
        <v>94.703347651292205</v>
      </c>
      <c r="C210">
        <v>119.21851982604046</v>
      </c>
      <c r="D210">
        <v>109.81914241893173</v>
      </c>
      <c r="E210">
        <v>100.00000000000004</v>
      </c>
      <c r="F210">
        <v>157.41659397096586</v>
      </c>
      <c r="G210">
        <v>118.56685208713783</v>
      </c>
      <c r="H210">
        <v>126.76512010181807</v>
      </c>
      <c r="I210">
        <v>102.92936523704793</v>
      </c>
      <c r="J210">
        <v>150.0521115016341</v>
      </c>
      <c r="K210">
        <v>120.84681639087616</v>
      </c>
      <c r="L210">
        <v>110.98749682684907</v>
      </c>
      <c r="M210">
        <v>93.737589809839619</v>
      </c>
      <c r="N210">
        <v>100.18074044518708</v>
      </c>
      <c r="O210">
        <v>96.135515708106524</v>
      </c>
      <c r="P210">
        <v>115.01499974424516</v>
      </c>
      <c r="Q210">
        <v>83.996109976700822</v>
      </c>
      <c r="R210">
        <v>104.73393440961176</v>
      </c>
      <c r="S210">
        <v>98.252569999182086</v>
      </c>
      <c r="T210">
        <v>93.432426277677607</v>
      </c>
      <c r="U210">
        <v>138.35432032695468</v>
      </c>
      <c r="V210">
        <v>102.25325453499241</v>
      </c>
      <c r="W210">
        <v>114.97316019834231</v>
      </c>
      <c r="X210">
        <v>108.70514622623726</v>
      </c>
      <c r="Y210">
        <v>101.11232556044257</v>
      </c>
      <c r="Z210">
        <v>127.81684687638129</v>
      </c>
      <c r="AA210">
        <v>114.59212658729884</v>
      </c>
      <c r="AB210">
        <v>114.45894333027054</v>
      </c>
      <c r="AC210">
        <v>113.5482772102135</v>
      </c>
      <c r="AG210" s="1">
        <v>39203</v>
      </c>
      <c r="AH210">
        <f t="shared" si="6"/>
        <v>113.5482772102135</v>
      </c>
      <c r="AI210">
        <f t="shared" si="7"/>
        <v>2007</v>
      </c>
      <c r="AJ210">
        <v>2</v>
      </c>
    </row>
    <row r="211" spans="1:36" x14ac:dyDescent="0.25">
      <c r="A211" s="1">
        <v>39234</v>
      </c>
      <c r="B211">
        <v>93.88748530246302</v>
      </c>
      <c r="C211">
        <v>120.31315334166278</v>
      </c>
      <c r="D211">
        <v>109.15512834922802</v>
      </c>
      <c r="E211">
        <v>100.00000000000003</v>
      </c>
      <c r="F211">
        <v>160.2039618792335</v>
      </c>
      <c r="G211">
        <v>120.32497549793104</v>
      </c>
      <c r="H211">
        <v>125.46638292331507</v>
      </c>
      <c r="I211">
        <v>103.66527283193903</v>
      </c>
      <c r="J211">
        <v>154.1687012873376</v>
      </c>
      <c r="K211">
        <v>119.55453720700072</v>
      </c>
      <c r="L211">
        <v>108.95978678908878</v>
      </c>
      <c r="M211">
        <v>93.10631839058064</v>
      </c>
      <c r="N211">
        <v>99.777850760479382</v>
      </c>
      <c r="O211">
        <v>95.303839990184869</v>
      </c>
      <c r="P211">
        <v>114.70356058333431</v>
      </c>
      <c r="Q211">
        <v>81.660146851440942</v>
      </c>
      <c r="R211">
        <v>102.50510235615693</v>
      </c>
      <c r="S211">
        <v>97.297684955434562</v>
      </c>
      <c r="T211">
        <v>92.866332716720493</v>
      </c>
      <c r="U211">
        <v>135.04522201608953</v>
      </c>
      <c r="V211">
        <v>101.59284896046914</v>
      </c>
      <c r="W211">
        <v>114.09283593835855</v>
      </c>
      <c r="X211">
        <v>105.57959573512748</v>
      </c>
      <c r="Y211">
        <v>99.220896242144505</v>
      </c>
      <c r="Z211">
        <v>126.98010869915196</v>
      </c>
      <c r="AA211">
        <v>115.38336081078225</v>
      </c>
      <c r="AB211">
        <v>113.82954966804924</v>
      </c>
      <c r="AC211">
        <v>113.07465512743316</v>
      </c>
      <c r="AG211" s="1">
        <v>39234</v>
      </c>
      <c r="AH211">
        <f t="shared" si="6"/>
        <v>113.07465512743316</v>
      </c>
      <c r="AI211">
        <f t="shared" si="7"/>
        <v>2007</v>
      </c>
      <c r="AJ211">
        <v>2</v>
      </c>
    </row>
    <row r="212" spans="1:36" x14ac:dyDescent="0.25">
      <c r="A212" s="1">
        <v>39264</v>
      </c>
      <c r="B212">
        <v>91.132377992814583</v>
      </c>
      <c r="C212">
        <v>121.50697693436815</v>
      </c>
      <c r="D212">
        <v>104.99699077804469</v>
      </c>
      <c r="E212">
        <v>100.00000000000003</v>
      </c>
      <c r="F212">
        <v>159.46760018070879</v>
      </c>
      <c r="G212">
        <v>118.2261988600725</v>
      </c>
      <c r="H212">
        <v>124.43064630249057</v>
      </c>
      <c r="I212">
        <v>101.7481547833217</v>
      </c>
      <c r="J212">
        <v>147.5316130554753</v>
      </c>
      <c r="K212">
        <v>117.29236808857915</v>
      </c>
      <c r="L212">
        <v>107.41705785945263</v>
      </c>
      <c r="M212">
        <v>90.484466274102076</v>
      </c>
      <c r="N212">
        <v>97.256913709728693</v>
      </c>
      <c r="O212">
        <v>92.211068766637098</v>
      </c>
      <c r="P212">
        <v>113.72054138347021</v>
      </c>
      <c r="Q212">
        <v>79.617335143719288</v>
      </c>
      <c r="R212">
        <v>99.664640096988165</v>
      </c>
      <c r="S212">
        <v>94.892578053658241</v>
      </c>
      <c r="T212">
        <v>90.283308709453308</v>
      </c>
      <c r="U212">
        <v>130.35748246429674</v>
      </c>
      <c r="V212">
        <v>99.048262446402077</v>
      </c>
      <c r="W212">
        <v>112.41696147334173</v>
      </c>
      <c r="X212">
        <v>105.99853259593297</v>
      </c>
      <c r="Y212">
        <v>97.410761469628966</v>
      </c>
      <c r="Z212">
        <v>124.48382088844542</v>
      </c>
      <c r="AA212">
        <v>112.22348501881953</v>
      </c>
      <c r="AB212">
        <v>111.34793446976401</v>
      </c>
      <c r="AC212">
        <v>110.43750922182817</v>
      </c>
      <c r="AG212" s="1">
        <v>39264</v>
      </c>
      <c r="AH212">
        <f t="shared" si="6"/>
        <v>110.43750922182817</v>
      </c>
      <c r="AI212">
        <f t="shared" si="7"/>
        <v>2007</v>
      </c>
      <c r="AJ212">
        <v>3</v>
      </c>
    </row>
    <row r="213" spans="1:36" x14ac:dyDescent="0.25">
      <c r="A213" s="1">
        <v>39295</v>
      </c>
      <c r="B213">
        <v>90.065910414313151</v>
      </c>
      <c r="C213">
        <v>114.03281145128672</v>
      </c>
      <c r="D213">
        <v>102.35775434054391</v>
      </c>
      <c r="E213">
        <v>100.00000000000003</v>
      </c>
      <c r="F213">
        <v>150.59964187742284</v>
      </c>
      <c r="G213">
        <v>114.81244073203119</v>
      </c>
      <c r="H213">
        <v>122.72308066915805</v>
      </c>
      <c r="I213">
        <v>100.85802237560262</v>
      </c>
      <c r="J213">
        <v>134.54838371813167</v>
      </c>
      <c r="K213">
        <v>113.20710809192644</v>
      </c>
      <c r="L213">
        <v>104.5058196886408</v>
      </c>
      <c r="M213">
        <v>88.879687222908345</v>
      </c>
      <c r="N213">
        <v>95.316063952112742</v>
      </c>
      <c r="O213">
        <v>90.343656825197172</v>
      </c>
      <c r="P213">
        <v>111.34569184269425</v>
      </c>
      <c r="Q213">
        <v>81.824545152262033</v>
      </c>
      <c r="R213">
        <v>96.836829504006474</v>
      </c>
      <c r="S213">
        <v>91.487385506052547</v>
      </c>
      <c r="T213">
        <v>88.777556338771888</v>
      </c>
      <c r="U213">
        <v>132.74751982610186</v>
      </c>
      <c r="V213">
        <v>97.476295437266501</v>
      </c>
      <c r="W213">
        <v>109.36125302253831</v>
      </c>
      <c r="X213">
        <v>101.6875206502497</v>
      </c>
      <c r="Y213">
        <v>95.982611074085412</v>
      </c>
      <c r="Z213">
        <v>125.25119821377648</v>
      </c>
      <c r="AA213">
        <v>111.32703077695089</v>
      </c>
      <c r="AB213">
        <v>109.36429712872928</v>
      </c>
      <c r="AC213">
        <v>108.10126261184675</v>
      </c>
      <c r="AG213" s="1">
        <v>39295</v>
      </c>
      <c r="AH213">
        <f t="shared" si="6"/>
        <v>108.10126261184675</v>
      </c>
      <c r="AI213">
        <f t="shared" si="7"/>
        <v>2007</v>
      </c>
      <c r="AJ213">
        <v>3</v>
      </c>
    </row>
    <row r="214" spans="1:36" x14ac:dyDescent="0.25">
      <c r="A214" s="1">
        <v>39326</v>
      </c>
      <c r="B214">
        <v>89.351197971149034</v>
      </c>
      <c r="C214">
        <v>114.82731464921974</v>
      </c>
      <c r="D214">
        <v>102.13240246872464</v>
      </c>
      <c r="E214">
        <v>100.00000000000003</v>
      </c>
      <c r="F214">
        <v>154.29818908735106</v>
      </c>
      <c r="G214">
        <v>117.55208443949468</v>
      </c>
      <c r="H214">
        <v>124.0778675495751</v>
      </c>
      <c r="I214">
        <v>100.65870285576665</v>
      </c>
      <c r="J214">
        <v>131.79494709055595</v>
      </c>
      <c r="K214">
        <v>112.99835130823524</v>
      </c>
      <c r="L214">
        <v>105.78367889707178</v>
      </c>
      <c r="M214">
        <v>88.452364556067025</v>
      </c>
      <c r="N214">
        <v>94.826430170101276</v>
      </c>
      <c r="O214">
        <v>89.524348536019886</v>
      </c>
      <c r="P214">
        <v>111.34521706291378</v>
      </c>
      <c r="Q214">
        <v>82.06138734480048</v>
      </c>
      <c r="R214">
        <v>96.059618867576845</v>
      </c>
      <c r="S214">
        <v>91.038770022156186</v>
      </c>
      <c r="T214">
        <v>88.205320541479011</v>
      </c>
      <c r="U214">
        <v>134.61701043963902</v>
      </c>
      <c r="V214">
        <v>97.522920985574117</v>
      </c>
      <c r="W214">
        <v>108.56314932187564</v>
      </c>
      <c r="X214">
        <v>103.9555032483137</v>
      </c>
      <c r="Y214">
        <v>96.543565751493276</v>
      </c>
      <c r="Z214">
        <v>126.37371282678403</v>
      </c>
      <c r="AA214">
        <v>111.46862740232579</v>
      </c>
      <c r="AB214">
        <v>112.83974523467654</v>
      </c>
      <c r="AC214">
        <v>108.65278129979458</v>
      </c>
      <c r="AG214" s="1">
        <v>39326</v>
      </c>
      <c r="AH214">
        <f t="shared" si="6"/>
        <v>108.65278129979458</v>
      </c>
      <c r="AI214">
        <f t="shared" si="7"/>
        <v>2007</v>
      </c>
      <c r="AJ214">
        <v>3</v>
      </c>
    </row>
    <row r="215" spans="1:36" x14ac:dyDescent="0.25">
      <c r="A215" s="1">
        <v>39356</v>
      </c>
      <c r="B215">
        <v>88.292019502264537</v>
      </c>
      <c r="C215">
        <v>121.2879753356426</v>
      </c>
      <c r="D215">
        <v>101.02396247177083</v>
      </c>
      <c r="E215">
        <v>100.00000000000003</v>
      </c>
      <c r="F215">
        <v>160.98843528059797</v>
      </c>
      <c r="G215">
        <v>121.37256356683126</v>
      </c>
      <c r="H215">
        <v>126.5465174370854</v>
      </c>
      <c r="I215">
        <v>99.764190385148098</v>
      </c>
      <c r="J215">
        <v>137.24570372344817</v>
      </c>
      <c r="K215">
        <v>113.61582717871926</v>
      </c>
      <c r="L215">
        <v>107.15952243924562</v>
      </c>
      <c r="M215">
        <v>87.354708057743935</v>
      </c>
      <c r="N215">
        <v>94.187579873918338</v>
      </c>
      <c r="O215">
        <v>88.480368104478018</v>
      </c>
      <c r="P215">
        <v>112.95771640971782</v>
      </c>
      <c r="Q215">
        <v>80.670862693570925</v>
      </c>
      <c r="R215">
        <v>97.505187705086001</v>
      </c>
      <c r="S215">
        <v>91.824276526942143</v>
      </c>
      <c r="T215">
        <v>87.458743267556031</v>
      </c>
      <c r="U215">
        <v>139.51295096642161</v>
      </c>
      <c r="V215">
        <v>100.22861731744813</v>
      </c>
      <c r="W215">
        <v>109.00106684960458</v>
      </c>
      <c r="X215">
        <v>106.81367617150664</v>
      </c>
      <c r="Y215">
        <v>96.702003683660394</v>
      </c>
      <c r="Z215">
        <v>129.79215055755427</v>
      </c>
      <c r="AA215">
        <v>112.62585015995526</v>
      </c>
      <c r="AB215">
        <v>113.39071321984505</v>
      </c>
      <c r="AC215">
        <v>109.44979611504252</v>
      </c>
      <c r="AG215" s="1">
        <v>39356</v>
      </c>
      <c r="AH215">
        <f t="shared" si="6"/>
        <v>109.44979611504252</v>
      </c>
      <c r="AI215">
        <f t="shared" si="7"/>
        <v>2007</v>
      </c>
      <c r="AJ215">
        <v>4</v>
      </c>
    </row>
    <row r="216" spans="1:36" x14ac:dyDescent="0.25">
      <c r="A216" s="1">
        <v>39387</v>
      </c>
      <c r="B216">
        <v>86.880158093784473</v>
      </c>
      <c r="C216">
        <v>119.00408675319572</v>
      </c>
      <c r="D216">
        <v>100.83541474953714</v>
      </c>
      <c r="E216">
        <v>100.00000000000003</v>
      </c>
      <c r="F216">
        <v>161.49975846640106</v>
      </c>
      <c r="G216">
        <v>120.32918118375513</v>
      </c>
      <c r="H216">
        <v>123.85015248636371</v>
      </c>
      <c r="I216">
        <v>99.80117569888148</v>
      </c>
      <c r="J216">
        <v>132.30288319426433</v>
      </c>
      <c r="K216">
        <v>111.18158098822407</v>
      </c>
      <c r="L216">
        <v>109.35915187864551</v>
      </c>
      <c r="M216">
        <v>86.217279667001449</v>
      </c>
      <c r="N216">
        <v>93.762540263238748</v>
      </c>
      <c r="O216">
        <v>87.413127437294733</v>
      </c>
      <c r="P216">
        <v>111.14729155967635</v>
      </c>
      <c r="Q216">
        <v>82.286810618575629</v>
      </c>
      <c r="R216">
        <v>96.994993543552994</v>
      </c>
      <c r="S216">
        <v>90.616675140520655</v>
      </c>
      <c r="T216">
        <v>86.813118015880093</v>
      </c>
      <c r="U216">
        <v>140.39321235016277</v>
      </c>
      <c r="V216">
        <v>99.297189976408333</v>
      </c>
      <c r="W216">
        <v>108.80266047066073</v>
      </c>
      <c r="X216">
        <v>107.61190973803602</v>
      </c>
      <c r="Y216">
        <v>99.721360733017647</v>
      </c>
      <c r="Z216">
        <v>128.88545172288192</v>
      </c>
      <c r="AA216">
        <v>115.42414944213587</v>
      </c>
      <c r="AB216">
        <v>114.50535951821635</v>
      </c>
      <c r="AC216">
        <v>109.40930532031383</v>
      </c>
      <c r="AG216" s="1">
        <v>39387</v>
      </c>
      <c r="AH216">
        <f t="shared" si="6"/>
        <v>109.40930532031383</v>
      </c>
      <c r="AI216">
        <f t="shared" si="7"/>
        <v>2007</v>
      </c>
      <c r="AJ216">
        <v>4</v>
      </c>
    </row>
    <row r="217" spans="1:36" x14ac:dyDescent="0.25">
      <c r="A217" s="1">
        <v>39417</v>
      </c>
      <c r="B217">
        <v>86.339471707652876</v>
      </c>
      <c r="C217">
        <v>114.0219047351068</v>
      </c>
      <c r="D217">
        <v>100.24472724479953</v>
      </c>
      <c r="E217">
        <v>100.00000000000003</v>
      </c>
      <c r="F217">
        <v>158.98762787008135</v>
      </c>
      <c r="G217">
        <v>114.5948819161279</v>
      </c>
      <c r="H217">
        <v>124.57699346076905</v>
      </c>
      <c r="I217">
        <v>100.08868961765357</v>
      </c>
      <c r="J217">
        <v>133.12902993883583</v>
      </c>
      <c r="K217">
        <v>108.55914191186353</v>
      </c>
      <c r="L217">
        <v>106.84625289090782</v>
      </c>
      <c r="M217">
        <v>85.512094920899685</v>
      </c>
      <c r="N217">
        <v>92.066373579482416</v>
      </c>
      <c r="O217">
        <v>86.143652790993855</v>
      </c>
      <c r="P217">
        <v>109.59804859815819</v>
      </c>
      <c r="Q217">
        <v>80.562730645110619</v>
      </c>
      <c r="R217">
        <v>96.589972454100149</v>
      </c>
      <c r="S217">
        <v>89.865718087745663</v>
      </c>
      <c r="T217">
        <v>85.987590943700539</v>
      </c>
      <c r="U217">
        <v>140.15066052863588</v>
      </c>
      <c r="V217">
        <v>98.946694039399119</v>
      </c>
      <c r="W217">
        <v>105.44127268041694</v>
      </c>
      <c r="X217">
        <v>103.8974777720635</v>
      </c>
      <c r="Y217">
        <v>97.335491597770869</v>
      </c>
      <c r="Z217">
        <v>129.14664598738747</v>
      </c>
      <c r="AA217">
        <v>117.57133368001983</v>
      </c>
      <c r="AB217">
        <v>113.02106153831085</v>
      </c>
      <c r="AC217">
        <v>108.22135378007131</v>
      </c>
      <c r="AG217" s="1">
        <v>39417</v>
      </c>
      <c r="AH217">
        <f t="shared" si="6"/>
        <v>108.22135378007131</v>
      </c>
      <c r="AI217">
        <f t="shared" si="7"/>
        <v>2007</v>
      </c>
      <c r="AJ217">
        <v>4</v>
      </c>
    </row>
    <row r="218" spans="1:36" x14ac:dyDescent="0.25">
      <c r="A218" s="1">
        <v>39448</v>
      </c>
      <c r="B218">
        <v>85.19095599113281</v>
      </c>
      <c r="C218">
        <v>114.35800102014447</v>
      </c>
      <c r="D218">
        <v>99.350076789843342</v>
      </c>
      <c r="E218">
        <v>100.00000000000001</v>
      </c>
      <c r="F218">
        <v>158.2990971461461</v>
      </c>
      <c r="G218">
        <v>111.6049800094203</v>
      </c>
      <c r="H218">
        <v>127.20369333083136</v>
      </c>
      <c r="I218">
        <v>101.34158213973707</v>
      </c>
      <c r="J218">
        <v>134.82005502273935</v>
      </c>
      <c r="K218">
        <v>105.9467598382019</v>
      </c>
      <c r="L218">
        <v>106.59246152074407</v>
      </c>
      <c r="M218">
        <v>85.088493795000829</v>
      </c>
      <c r="N218">
        <v>91.536254943885297</v>
      </c>
      <c r="O218">
        <v>85.174825843223772</v>
      </c>
      <c r="P218">
        <v>108.00966479451935</v>
      </c>
      <c r="Q218">
        <v>82.471736945093298</v>
      </c>
      <c r="R218">
        <v>97.320984127464413</v>
      </c>
      <c r="S218">
        <v>88.274536845960796</v>
      </c>
      <c r="T218">
        <v>85.789463667604679</v>
      </c>
      <c r="U218">
        <v>140.67352156299123</v>
      </c>
      <c r="V218">
        <v>98.531431621295937</v>
      </c>
      <c r="W218">
        <v>100.31369549502175</v>
      </c>
      <c r="X218">
        <v>102.50039951021419</v>
      </c>
      <c r="Y218">
        <v>98.820606976178908</v>
      </c>
      <c r="Z218">
        <v>131.02464599554389</v>
      </c>
      <c r="AA218">
        <v>119.60006234214177</v>
      </c>
      <c r="AB218">
        <v>111.94474381034249</v>
      </c>
      <c r="AC218">
        <v>107.9740850200415</v>
      </c>
      <c r="AG218" s="1">
        <v>39448</v>
      </c>
      <c r="AH218">
        <f t="shared" si="6"/>
        <v>107.9740850200415</v>
      </c>
      <c r="AI218">
        <f t="shared" si="7"/>
        <v>2008</v>
      </c>
      <c r="AJ218">
        <v>1</v>
      </c>
    </row>
    <row r="219" spans="1:36" x14ac:dyDescent="0.25">
      <c r="A219" s="1">
        <v>39479</v>
      </c>
      <c r="B219">
        <v>82.933113437069679</v>
      </c>
      <c r="C219">
        <v>114.52552307679751</v>
      </c>
      <c r="D219">
        <v>96.131245784912906</v>
      </c>
      <c r="E219">
        <v>100.00000000000001</v>
      </c>
      <c r="F219">
        <v>157.97850578503221</v>
      </c>
      <c r="G219">
        <v>109.75243162030139</v>
      </c>
      <c r="H219">
        <v>127.11974094592073</v>
      </c>
      <c r="I219">
        <v>101.78875006477448</v>
      </c>
      <c r="J219">
        <v>137.43994885845282</v>
      </c>
      <c r="K219">
        <v>102.65192569389372</v>
      </c>
      <c r="L219">
        <v>104.47825629667983</v>
      </c>
      <c r="M219">
        <v>83.058420344454277</v>
      </c>
      <c r="N219">
        <v>89.228785549846791</v>
      </c>
      <c r="O219">
        <v>82.604301948104975</v>
      </c>
      <c r="P219">
        <v>104.27563194193536</v>
      </c>
      <c r="Q219">
        <v>79.953778406892638</v>
      </c>
      <c r="R219">
        <v>95.797518338091606</v>
      </c>
      <c r="S219">
        <v>86.710018581904748</v>
      </c>
      <c r="T219">
        <v>83.750241596930451</v>
      </c>
      <c r="U219">
        <v>138.64154076386652</v>
      </c>
      <c r="V219">
        <v>97.626610016834135</v>
      </c>
      <c r="W219">
        <v>97.444585766640245</v>
      </c>
      <c r="X219">
        <v>100.44215976585983</v>
      </c>
      <c r="Y219">
        <v>96.444772233778153</v>
      </c>
      <c r="Z219">
        <v>129.46802214710237</v>
      </c>
      <c r="AA219">
        <v>118.34604144213777</v>
      </c>
      <c r="AB219">
        <v>110.85760194363402</v>
      </c>
      <c r="AC219">
        <v>106.22597110150923</v>
      </c>
      <c r="AG219" s="1">
        <v>39479</v>
      </c>
      <c r="AH219">
        <f t="shared" si="6"/>
        <v>106.22597110150923</v>
      </c>
      <c r="AI219">
        <f t="shared" si="7"/>
        <v>2008</v>
      </c>
      <c r="AJ219">
        <v>1</v>
      </c>
    </row>
    <row r="220" spans="1:36" x14ac:dyDescent="0.25">
      <c r="A220" s="1">
        <v>39508</v>
      </c>
      <c r="B220">
        <v>82.204055893642092</v>
      </c>
      <c r="C220">
        <v>114.23949611561802</v>
      </c>
      <c r="D220">
        <v>95.78936301327299</v>
      </c>
      <c r="E220">
        <v>100.00000000000001</v>
      </c>
      <c r="F220">
        <v>158.1386267407558</v>
      </c>
      <c r="G220">
        <v>108.13493766123754</v>
      </c>
      <c r="H220">
        <v>133.12972684955886</v>
      </c>
      <c r="I220">
        <v>100.79258517963711</v>
      </c>
      <c r="J220">
        <v>140.87142411888982</v>
      </c>
      <c r="K220">
        <v>98.063633592579066</v>
      </c>
      <c r="L220">
        <v>108.77311732449098</v>
      </c>
      <c r="M220">
        <v>82.992816533351046</v>
      </c>
      <c r="N220">
        <v>88.539543191195492</v>
      </c>
      <c r="O220">
        <v>82.041475395356187</v>
      </c>
      <c r="P220">
        <v>102.58642285034233</v>
      </c>
      <c r="Q220">
        <v>84.134992273402574</v>
      </c>
      <c r="R220">
        <v>95.377927915427392</v>
      </c>
      <c r="S220">
        <v>86.356850320361687</v>
      </c>
      <c r="T220">
        <v>83.455777953557586</v>
      </c>
      <c r="U220">
        <v>142.17874641222429</v>
      </c>
      <c r="V220">
        <v>100.40219445810069</v>
      </c>
      <c r="W220">
        <v>98.262700230989097</v>
      </c>
      <c r="X220">
        <v>104.69052000857145</v>
      </c>
      <c r="Y220">
        <v>102.80423992969406</v>
      </c>
      <c r="Z220">
        <v>130.87943237459052</v>
      </c>
      <c r="AA220">
        <v>119.17297758505042</v>
      </c>
      <c r="AB220">
        <v>114.76299834096919</v>
      </c>
      <c r="AC220">
        <v>107.09491122341811</v>
      </c>
      <c r="AG220" s="1">
        <v>39508</v>
      </c>
      <c r="AH220">
        <f t="shared" si="6"/>
        <v>107.09491122341811</v>
      </c>
      <c r="AI220">
        <f t="shared" si="7"/>
        <v>2008</v>
      </c>
      <c r="AJ220">
        <v>1</v>
      </c>
    </row>
    <row r="221" spans="1:36" x14ac:dyDescent="0.25">
      <c r="A221" s="1">
        <v>39539</v>
      </c>
      <c r="B221">
        <v>80.826598920309749</v>
      </c>
      <c r="C221">
        <v>114.0973352634887</v>
      </c>
      <c r="D221">
        <v>94.276006211960194</v>
      </c>
      <c r="E221">
        <v>100.00000000000001</v>
      </c>
      <c r="F221">
        <v>157.48102305488968</v>
      </c>
      <c r="G221">
        <v>105.59619186677062</v>
      </c>
      <c r="H221">
        <v>129.8827195924799</v>
      </c>
      <c r="I221">
        <v>99.898978882823954</v>
      </c>
      <c r="J221">
        <v>142.76372928255961</v>
      </c>
      <c r="K221">
        <v>96.127497296655676</v>
      </c>
      <c r="L221">
        <v>108.35207488433907</v>
      </c>
      <c r="M221">
        <v>82.52920403753329</v>
      </c>
      <c r="N221">
        <v>87.447532470855549</v>
      </c>
      <c r="O221">
        <v>80.850269002114672</v>
      </c>
      <c r="P221">
        <v>102.06492702354102</v>
      </c>
      <c r="Q221">
        <v>80.964543639850703</v>
      </c>
      <c r="R221">
        <v>94.418037637645028</v>
      </c>
      <c r="S221">
        <v>86.43390578991206</v>
      </c>
      <c r="T221">
        <v>82.094936179816187</v>
      </c>
      <c r="U221">
        <v>148.45367937252817</v>
      </c>
      <c r="V221">
        <v>100.94043615492625</v>
      </c>
      <c r="W221">
        <v>95.973854226274725</v>
      </c>
      <c r="X221">
        <v>104.85328561326777</v>
      </c>
      <c r="Y221">
        <v>101.32976134773202</v>
      </c>
      <c r="Z221">
        <v>133.10097749166306</v>
      </c>
      <c r="AA221">
        <v>118.56876178206987</v>
      </c>
      <c r="AB221">
        <v>111.15194519560045</v>
      </c>
      <c r="AC221">
        <v>105.67004682971219</v>
      </c>
      <c r="AG221" s="1">
        <v>39539</v>
      </c>
      <c r="AH221">
        <f t="shared" si="6"/>
        <v>105.67004682971219</v>
      </c>
      <c r="AI221">
        <f t="shared" si="7"/>
        <v>2008</v>
      </c>
      <c r="AJ221">
        <v>2</v>
      </c>
    </row>
    <row r="222" spans="1:36" x14ac:dyDescent="0.25">
      <c r="A222" s="1">
        <v>39569</v>
      </c>
      <c r="B222">
        <v>78.645761692735704</v>
      </c>
      <c r="C222">
        <v>112.58058124458097</v>
      </c>
      <c r="D222">
        <v>92.21331649805262</v>
      </c>
      <c r="E222">
        <v>100</v>
      </c>
      <c r="F222">
        <v>156.20323613828927</v>
      </c>
      <c r="G222">
        <v>104.68511401918754</v>
      </c>
      <c r="H222">
        <v>120.71767541295036</v>
      </c>
      <c r="I222">
        <v>96.073154736491048</v>
      </c>
      <c r="J222">
        <v>140.79256753178777</v>
      </c>
      <c r="K222">
        <v>89.172785845653749</v>
      </c>
      <c r="L222">
        <v>103.94320957048936</v>
      </c>
      <c r="M222">
        <v>80.693606540012411</v>
      </c>
      <c r="N222">
        <v>85.531714573187386</v>
      </c>
      <c r="O222">
        <v>78.885604187785873</v>
      </c>
      <c r="P222">
        <v>94.503939390653144</v>
      </c>
      <c r="Q222">
        <v>77.72729013509597</v>
      </c>
      <c r="R222">
        <v>90.514149514456449</v>
      </c>
      <c r="S222">
        <v>84.140688879867653</v>
      </c>
      <c r="T222">
        <v>80.10201643209183</v>
      </c>
      <c r="U222">
        <v>150.28861220723283</v>
      </c>
      <c r="V222">
        <v>95.868911038341224</v>
      </c>
      <c r="W222">
        <v>92.727229526978846</v>
      </c>
      <c r="X222">
        <v>101.23902598721341</v>
      </c>
      <c r="Y222">
        <v>95.903656870187547</v>
      </c>
      <c r="Z222">
        <v>130.28921969731635</v>
      </c>
      <c r="AA222">
        <v>118.68819131476604</v>
      </c>
      <c r="AB222">
        <v>107.75988150797831</v>
      </c>
      <c r="AC222">
        <v>102.26500910790554</v>
      </c>
      <c r="AG222" s="1">
        <v>39569</v>
      </c>
      <c r="AH222">
        <f t="shared" si="6"/>
        <v>102.26500910790554</v>
      </c>
      <c r="AI222">
        <f t="shared" si="7"/>
        <v>2008</v>
      </c>
      <c r="AJ222">
        <v>2</v>
      </c>
    </row>
    <row r="223" spans="1:36" x14ac:dyDescent="0.25">
      <c r="A223" s="1">
        <v>39600</v>
      </c>
      <c r="B223">
        <v>77.48834265021101</v>
      </c>
      <c r="C223">
        <v>110.20285572364511</v>
      </c>
      <c r="D223">
        <v>93.879564148714209</v>
      </c>
      <c r="E223">
        <v>100</v>
      </c>
      <c r="F223">
        <v>157.69783648181311</v>
      </c>
      <c r="G223">
        <v>101.13971263839696</v>
      </c>
      <c r="H223">
        <v>114.00185593275499</v>
      </c>
      <c r="I223">
        <v>95.55463596383143</v>
      </c>
      <c r="J223">
        <v>144.05931432572618</v>
      </c>
      <c r="K223">
        <v>88.28928290950978</v>
      </c>
      <c r="L223">
        <v>101.91353751761964</v>
      </c>
      <c r="M223">
        <v>79.435270732149519</v>
      </c>
      <c r="N223">
        <v>84.608370083982436</v>
      </c>
      <c r="O223">
        <v>77.851842694186928</v>
      </c>
      <c r="P223">
        <v>91.489452756563821</v>
      </c>
      <c r="Q223">
        <v>74.278434418176559</v>
      </c>
      <c r="R223">
        <v>90.782697117461595</v>
      </c>
      <c r="S223">
        <v>83.538312533501852</v>
      </c>
      <c r="T223">
        <v>79.181316086723925</v>
      </c>
      <c r="U223">
        <v>152.39424676764204</v>
      </c>
      <c r="V223">
        <v>91.549462803147136</v>
      </c>
      <c r="W223">
        <v>91.114863400749613</v>
      </c>
      <c r="X223">
        <v>98.69102595938952</v>
      </c>
      <c r="Y223">
        <v>94.379484403582964</v>
      </c>
      <c r="Z223">
        <v>131.4438291465155</v>
      </c>
      <c r="AA223">
        <v>118.78501007706136</v>
      </c>
      <c r="AB223">
        <v>107.75336864105063</v>
      </c>
      <c r="AC223">
        <v>101.20354976329141</v>
      </c>
      <c r="AG223" s="1">
        <v>39600</v>
      </c>
      <c r="AH223">
        <f t="shared" si="6"/>
        <v>101.20354976329141</v>
      </c>
      <c r="AI223">
        <f t="shared" si="7"/>
        <v>2008</v>
      </c>
      <c r="AJ223">
        <v>2</v>
      </c>
    </row>
    <row r="224" spans="1:36" x14ac:dyDescent="0.25">
      <c r="A224" s="1">
        <v>39630</v>
      </c>
      <c r="B224">
        <v>77.592904000939257</v>
      </c>
      <c r="C224">
        <v>111.25551867757596</v>
      </c>
      <c r="D224">
        <v>93.262472975481316</v>
      </c>
      <c r="E224">
        <v>100</v>
      </c>
      <c r="F224">
        <v>158.54794405798825</v>
      </c>
      <c r="G224">
        <v>100.17147097426732</v>
      </c>
      <c r="H224">
        <v>111.3950015760775</v>
      </c>
      <c r="I224">
        <v>94.730296836875965</v>
      </c>
      <c r="J224">
        <v>136.79925111643954</v>
      </c>
      <c r="K224">
        <v>88.532824967465615</v>
      </c>
      <c r="L224">
        <v>101.18083970085199</v>
      </c>
      <c r="M224">
        <v>78.549858172931778</v>
      </c>
      <c r="N224">
        <v>84.249375361954648</v>
      </c>
      <c r="O224">
        <v>76.937518075530676</v>
      </c>
      <c r="P224">
        <v>91.831841592543356</v>
      </c>
      <c r="Q224">
        <v>73.2338363257347</v>
      </c>
      <c r="R224">
        <v>90.507089883877285</v>
      </c>
      <c r="S224">
        <v>83.321648327729704</v>
      </c>
      <c r="T224">
        <v>78.164821355898638</v>
      </c>
      <c r="U224">
        <v>150.58714480491668</v>
      </c>
      <c r="V224">
        <v>91.888632871463486</v>
      </c>
      <c r="W224">
        <v>90.707367443033149</v>
      </c>
      <c r="X224">
        <v>97.315798382290851</v>
      </c>
      <c r="Y224">
        <v>93.453377998189467</v>
      </c>
      <c r="Z224">
        <v>131.42883426724319</v>
      </c>
      <c r="AA224">
        <v>118.51571482156935</v>
      </c>
      <c r="AB224">
        <v>104.33807493570939</v>
      </c>
      <c r="AC224">
        <v>100.28550708001977</v>
      </c>
      <c r="AG224" s="1">
        <v>39630</v>
      </c>
      <c r="AH224">
        <f t="shared" si="6"/>
        <v>100.28550708001977</v>
      </c>
      <c r="AI224">
        <f t="shared" si="7"/>
        <v>2008</v>
      </c>
      <c r="AJ224">
        <v>3</v>
      </c>
    </row>
    <row r="225" spans="1:36" x14ac:dyDescent="0.25">
      <c r="A225" s="1">
        <v>39661</v>
      </c>
      <c r="B225">
        <v>76.941736514527676</v>
      </c>
      <c r="C225">
        <v>103.68195863018289</v>
      </c>
      <c r="D225">
        <v>91.927548313061934</v>
      </c>
      <c r="E225">
        <v>100</v>
      </c>
      <c r="F225">
        <v>154.486462613074</v>
      </c>
      <c r="G225">
        <v>94.548094742491173</v>
      </c>
      <c r="H225">
        <v>107.57985797433436</v>
      </c>
      <c r="I225">
        <v>92.696316983650391</v>
      </c>
      <c r="J225">
        <v>130.31660979861843</v>
      </c>
      <c r="K225">
        <v>84.593743962530894</v>
      </c>
      <c r="L225">
        <v>94.714172446408469</v>
      </c>
      <c r="M225">
        <v>77.48990030802689</v>
      </c>
      <c r="N225">
        <v>83.0010455176905</v>
      </c>
      <c r="O225">
        <v>75.437143117514069</v>
      </c>
      <c r="P225">
        <v>91.454008376049217</v>
      </c>
      <c r="Q225">
        <v>70.678559863337185</v>
      </c>
      <c r="R225">
        <v>87.176874153327049</v>
      </c>
      <c r="S225">
        <v>83.711142351666609</v>
      </c>
      <c r="T225">
        <v>77.264832980300781</v>
      </c>
      <c r="U225">
        <v>148.77165932151897</v>
      </c>
      <c r="V225">
        <v>89.593205683046122</v>
      </c>
      <c r="W225">
        <v>88.100516109562022</v>
      </c>
      <c r="X225">
        <v>91.662923491607486</v>
      </c>
      <c r="Y225">
        <v>86.773274311516261</v>
      </c>
      <c r="Z225">
        <v>130.93508673784825</v>
      </c>
      <c r="AA225">
        <v>118.64432625063495</v>
      </c>
      <c r="AB225">
        <v>96.457651307907369</v>
      </c>
      <c r="AC225">
        <v>97.213873429147</v>
      </c>
      <c r="AG225" s="1">
        <v>39661</v>
      </c>
      <c r="AH225">
        <f t="shared" si="6"/>
        <v>97.213873429147</v>
      </c>
      <c r="AI225">
        <f t="shared" si="7"/>
        <v>2008</v>
      </c>
      <c r="AJ225">
        <v>3</v>
      </c>
    </row>
    <row r="226" spans="1:36" x14ac:dyDescent="0.25">
      <c r="A226" s="1">
        <v>39692</v>
      </c>
      <c r="B226">
        <v>76.431082955787133</v>
      </c>
      <c r="C226">
        <v>92.243055116570886</v>
      </c>
      <c r="D226">
        <v>89.307274787159486</v>
      </c>
      <c r="E226">
        <v>100</v>
      </c>
      <c r="F226">
        <v>137.09698810023789</v>
      </c>
      <c r="G226">
        <v>93.149670292581604</v>
      </c>
      <c r="H226">
        <v>104.69254139133693</v>
      </c>
      <c r="I226">
        <v>91.8882818705858</v>
      </c>
      <c r="J226">
        <v>114.70995755969381</v>
      </c>
      <c r="K226">
        <v>77.06512498873775</v>
      </c>
      <c r="L226">
        <v>90.202198797258674</v>
      </c>
      <c r="M226">
        <v>77.063017696082881</v>
      </c>
      <c r="N226">
        <v>81.650173050366448</v>
      </c>
      <c r="O226">
        <v>74.428727562754176</v>
      </c>
      <c r="P226">
        <v>85.735893547121549</v>
      </c>
      <c r="Q226">
        <v>71.4863524325051</v>
      </c>
      <c r="R226">
        <v>83.125192340893804</v>
      </c>
      <c r="S226">
        <v>79.460339276143046</v>
      </c>
      <c r="T226">
        <v>76.901632426127719</v>
      </c>
      <c r="U226">
        <v>146.19801298214247</v>
      </c>
      <c r="V226">
        <v>86.817411122862239</v>
      </c>
      <c r="W226">
        <v>80.641061113472958</v>
      </c>
      <c r="X226">
        <v>86.290428161266007</v>
      </c>
      <c r="Y226">
        <v>83.868021841338319</v>
      </c>
      <c r="Z226">
        <v>122.32077036628235</v>
      </c>
      <c r="AA226">
        <v>120.14608643010683</v>
      </c>
      <c r="AB226">
        <v>91.69548414759376</v>
      </c>
      <c r="AC226">
        <v>92.988795288247545</v>
      </c>
      <c r="AG226" s="1">
        <v>39692</v>
      </c>
      <c r="AH226">
        <f t="shared" si="6"/>
        <v>92.988795288247545</v>
      </c>
      <c r="AI226">
        <f t="shared" si="7"/>
        <v>2008</v>
      </c>
      <c r="AJ226">
        <v>3</v>
      </c>
    </row>
    <row r="227" spans="1:36" x14ac:dyDescent="0.25">
      <c r="A227" s="1">
        <v>39722</v>
      </c>
      <c r="B227">
        <v>76.506602025537262</v>
      </c>
      <c r="C227">
        <v>78.54158546457559</v>
      </c>
      <c r="D227">
        <v>85.346955551663001</v>
      </c>
      <c r="E227">
        <v>100</v>
      </c>
      <c r="F227">
        <v>113.54504369195233</v>
      </c>
      <c r="G227">
        <v>81.98324505933266</v>
      </c>
      <c r="H227">
        <v>90.14992309503593</v>
      </c>
      <c r="I227">
        <v>91.110717220448166</v>
      </c>
      <c r="J227">
        <v>103.51729153592609</v>
      </c>
      <c r="K227">
        <v>65.668139968521714</v>
      </c>
      <c r="L227">
        <v>83.075124639696298</v>
      </c>
      <c r="M227">
        <v>76.75045486843787</v>
      </c>
      <c r="N227">
        <v>80.905474475427482</v>
      </c>
      <c r="O227">
        <v>73.353511629612456</v>
      </c>
      <c r="P227">
        <v>81.030077011738356</v>
      </c>
      <c r="Q227">
        <v>75.646562238964478</v>
      </c>
      <c r="R227">
        <v>80.418088410467703</v>
      </c>
      <c r="S227">
        <v>67.522166458447941</v>
      </c>
      <c r="T227">
        <v>76.564091729667282</v>
      </c>
      <c r="U227">
        <v>132.27248508609341</v>
      </c>
      <c r="V227">
        <v>83.877158133680098</v>
      </c>
      <c r="W227">
        <v>75.272591369214524</v>
      </c>
      <c r="X227">
        <v>77.331919302371617</v>
      </c>
      <c r="Y227">
        <v>81.686675598812243</v>
      </c>
      <c r="Z227">
        <v>111.66185256430531</v>
      </c>
      <c r="AA227">
        <v>122.143156251245</v>
      </c>
      <c r="AB227">
        <v>82.440444243072619</v>
      </c>
      <c r="AC227">
        <v>86.519927972194708</v>
      </c>
      <c r="AG227" s="1">
        <v>39722</v>
      </c>
      <c r="AH227">
        <f t="shared" si="6"/>
        <v>86.519927972194708</v>
      </c>
      <c r="AI227">
        <f t="shared" si="7"/>
        <v>2008</v>
      </c>
      <c r="AJ227">
        <v>4</v>
      </c>
    </row>
    <row r="228" spans="1:36" x14ac:dyDescent="0.25">
      <c r="A228" s="1">
        <v>39753</v>
      </c>
      <c r="B228">
        <v>76.659939312317618</v>
      </c>
      <c r="C228">
        <v>74.153666915579635</v>
      </c>
      <c r="D228">
        <v>83.335918270619786</v>
      </c>
      <c r="E228">
        <v>100</v>
      </c>
      <c r="F228">
        <v>109.08524971810347</v>
      </c>
      <c r="G228">
        <v>79.340496196046104</v>
      </c>
      <c r="H228">
        <v>85.322254104273853</v>
      </c>
      <c r="I228">
        <v>90.333026485863144</v>
      </c>
      <c r="J228">
        <v>101.92306325469822</v>
      </c>
      <c r="K228">
        <v>61.935686230436211</v>
      </c>
      <c r="L228">
        <v>79.231199247305184</v>
      </c>
      <c r="M228">
        <v>76.50809108928074</v>
      </c>
      <c r="N228">
        <v>80.271471391216451</v>
      </c>
      <c r="O228">
        <v>71.835575599532191</v>
      </c>
      <c r="P228">
        <v>80.32860336634775</v>
      </c>
      <c r="Q228">
        <v>77.754142525512634</v>
      </c>
      <c r="R228">
        <v>77.378796118225551</v>
      </c>
      <c r="S228">
        <v>65.117551832300961</v>
      </c>
      <c r="T228">
        <v>76.007728700069023</v>
      </c>
      <c r="U228">
        <v>120.84213033623678</v>
      </c>
      <c r="V228">
        <v>83.544986841411273</v>
      </c>
      <c r="W228">
        <v>68.231233944828574</v>
      </c>
      <c r="X228">
        <v>71.302599547233172</v>
      </c>
      <c r="Y228">
        <v>77.667971692002396</v>
      </c>
      <c r="Z228">
        <v>105.49804399086104</v>
      </c>
      <c r="AA228">
        <v>124.51229337221849</v>
      </c>
      <c r="AB228">
        <v>81.69984057463671</v>
      </c>
      <c r="AC228">
        <v>84.558467247030649</v>
      </c>
      <c r="AG228" s="1">
        <v>39753</v>
      </c>
      <c r="AH228">
        <f t="shared" si="6"/>
        <v>84.558467247030649</v>
      </c>
      <c r="AI228">
        <f t="shared" si="7"/>
        <v>2008</v>
      </c>
      <c r="AJ228">
        <v>4</v>
      </c>
    </row>
    <row r="229" spans="1:36" x14ac:dyDescent="0.25">
      <c r="A229" s="1">
        <v>39783</v>
      </c>
      <c r="B229">
        <v>76.608078630564265</v>
      </c>
      <c r="C229">
        <v>75.42452068798346</v>
      </c>
      <c r="D229">
        <v>80.863863066948895</v>
      </c>
      <c r="E229">
        <v>100</v>
      </c>
      <c r="F229">
        <v>103.09777201177391</v>
      </c>
      <c r="G229">
        <v>77.403670026558984</v>
      </c>
      <c r="H229">
        <v>84.225679643794592</v>
      </c>
      <c r="I229">
        <v>89.418202750052487</v>
      </c>
      <c r="J229">
        <v>104.4147942284461</v>
      </c>
      <c r="K229">
        <v>63.115967032473016</v>
      </c>
      <c r="L229">
        <v>82.524364069033865</v>
      </c>
      <c r="M229">
        <v>76.407916267707265</v>
      </c>
      <c r="N229">
        <v>79.734399924375566</v>
      </c>
      <c r="O229">
        <v>70.79189822961844</v>
      </c>
      <c r="P229">
        <v>80.050814949992031</v>
      </c>
      <c r="Q229">
        <v>81.632713602101575</v>
      </c>
      <c r="R229">
        <v>77.712148683309252</v>
      </c>
      <c r="S229">
        <v>63.769312540573615</v>
      </c>
      <c r="T229">
        <v>75.376028685369974</v>
      </c>
      <c r="U229">
        <v>119.64956873619899</v>
      </c>
      <c r="V229">
        <v>82.905367897827247</v>
      </c>
      <c r="W229">
        <v>65.59990494625913</v>
      </c>
      <c r="X229">
        <v>69.468508212927375</v>
      </c>
      <c r="Y229">
        <v>79.89973489496812</v>
      </c>
      <c r="Z229">
        <v>102.97377839037263</v>
      </c>
      <c r="AA229">
        <v>127.3238301917475</v>
      </c>
      <c r="AB229">
        <v>89.550167470545759</v>
      </c>
      <c r="AC229">
        <v>84.539881691828995</v>
      </c>
      <c r="AG229" s="1">
        <v>39783</v>
      </c>
      <c r="AH229">
        <f t="shared" si="6"/>
        <v>84.539881691828995</v>
      </c>
      <c r="AI229">
        <f t="shared" si="7"/>
        <v>2008</v>
      </c>
      <c r="AJ229">
        <v>4</v>
      </c>
    </row>
    <row r="230" spans="1:36" x14ac:dyDescent="0.25">
      <c r="A230" s="1">
        <v>39814</v>
      </c>
      <c r="B230">
        <v>76.399181025294155</v>
      </c>
      <c r="C230">
        <v>75.813033893280846</v>
      </c>
      <c r="D230">
        <v>80.072805339032143</v>
      </c>
      <c r="E230">
        <v>100.00000000000001</v>
      </c>
      <c r="F230">
        <v>107.10977176680699</v>
      </c>
      <c r="G230">
        <v>77.434176261347233</v>
      </c>
      <c r="H230">
        <v>86.751207250492996</v>
      </c>
      <c r="I230">
        <v>90.206687852833085</v>
      </c>
      <c r="J230">
        <v>104.70386292696317</v>
      </c>
      <c r="K230">
        <v>63.601252502103954</v>
      </c>
      <c r="L230">
        <v>81.118542836112013</v>
      </c>
      <c r="M230">
        <v>76.666233734217315</v>
      </c>
      <c r="N230">
        <v>79.143845052334513</v>
      </c>
      <c r="O230">
        <v>70.843158741551861</v>
      </c>
      <c r="P230">
        <v>79.976483309301486</v>
      </c>
      <c r="Q230">
        <v>81.59068558576601</v>
      </c>
      <c r="R230">
        <v>77.049765993417836</v>
      </c>
      <c r="S230">
        <v>61.494528264291446</v>
      </c>
      <c r="T230">
        <v>74.856470748503341</v>
      </c>
      <c r="U230">
        <v>116.63052344931511</v>
      </c>
      <c r="V230">
        <v>81.717964452525734</v>
      </c>
      <c r="W230">
        <v>62.860348667578549</v>
      </c>
      <c r="X230">
        <v>68.240358737839273</v>
      </c>
      <c r="Y230">
        <v>80.076730714630173</v>
      </c>
      <c r="Z230">
        <v>108.29588135335263</v>
      </c>
      <c r="AA230">
        <v>129.94168030528596</v>
      </c>
      <c r="AB230">
        <v>81.143468119862575</v>
      </c>
      <c r="AC230">
        <v>84.14122683318044</v>
      </c>
      <c r="AG230" s="1">
        <v>39814</v>
      </c>
      <c r="AH230">
        <f t="shared" si="6"/>
        <v>84.14122683318044</v>
      </c>
      <c r="AI230">
        <f t="shared" si="7"/>
        <v>2009</v>
      </c>
      <c r="AJ230">
        <v>1</v>
      </c>
    </row>
    <row r="231" spans="1:36" x14ac:dyDescent="0.25">
      <c r="A231" s="1">
        <v>39845</v>
      </c>
      <c r="B231">
        <v>75.093861456195782</v>
      </c>
      <c r="C231">
        <v>72.639474531050595</v>
      </c>
      <c r="D231">
        <v>79.339293249256357</v>
      </c>
      <c r="E231">
        <v>100.00000000000001</v>
      </c>
      <c r="F231">
        <v>107.52654557259946</v>
      </c>
      <c r="G231">
        <v>76.855329893244075</v>
      </c>
      <c r="H231">
        <v>88.974948998841555</v>
      </c>
      <c r="I231">
        <v>90.333887509824862</v>
      </c>
      <c r="J231">
        <v>95.482969757854974</v>
      </c>
      <c r="K231">
        <v>60.298045745758394</v>
      </c>
      <c r="L231">
        <v>79.426767261712214</v>
      </c>
      <c r="M231">
        <v>77.081868132824113</v>
      </c>
      <c r="N231">
        <v>79.307757615857113</v>
      </c>
      <c r="O231">
        <v>71.244481268087213</v>
      </c>
      <c r="P231">
        <v>79.337345376376661</v>
      </c>
      <c r="Q231">
        <v>79.618530906936456</v>
      </c>
      <c r="R231">
        <v>75.703954225124008</v>
      </c>
      <c r="S231">
        <v>58.83165800440775</v>
      </c>
      <c r="T231">
        <v>75.155441240147638</v>
      </c>
      <c r="U231">
        <v>114.44186360133598</v>
      </c>
      <c r="V231">
        <v>79.562617037148513</v>
      </c>
      <c r="W231">
        <v>63.401436787259527</v>
      </c>
      <c r="X231">
        <v>64.886248367298634</v>
      </c>
      <c r="Y231">
        <v>77.874729625904735</v>
      </c>
      <c r="Z231">
        <v>108.55782685473145</v>
      </c>
      <c r="AA231">
        <v>131.85986994471864</v>
      </c>
      <c r="AB231">
        <v>80.535278954026751</v>
      </c>
      <c r="AC231">
        <v>83.001409868008992</v>
      </c>
      <c r="AG231" s="1">
        <v>39845</v>
      </c>
      <c r="AH231">
        <f t="shared" si="6"/>
        <v>83.001409868008992</v>
      </c>
      <c r="AI231">
        <f t="shared" si="7"/>
        <v>2009</v>
      </c>
      <c r="AJ231">
        <v>1</v>
      </c>
    </row>
    <row r="232" spans="1:36" x14ac:dyDescent="0.25">
      <c r="A232" s="1">
        <v>39873</v>
      </c>
      <c r="B232">
        <v>74.781725197735824</v>
      </c>
      <c r="C232">
        <v>74.749505990298658</v>
      </c>
      <c r="D232">
        <v>76.968208360899013</v>
      </c>
      <c r="E232">
        <v>100.00000000000001</v>
      </c>
      <c r="F232">
        <v>107.45221514946347</v>
      </c>
      <c r="G232">
        <v>74.873293404648606</v>
      </c>
      <c r="H232">
        <v>89.529435421258626</v>
      </c>
      <c r="I232">
        <v>90.481400042817981</v>
      </c>
      <c r="J232">
        <v>97.867162018916048</v>
      </c>
      <c r="K232">
        <v>60.476715904237764</v>
      </c>
      <c r="L232">
        <v>81.686423469903133</v>
      </c>
      <c r="M232">
        <v>78.306321157366483</v>
      </c>
      <c r="N232">
        <v>80.310854875205095</v>
      </c>
      <c r="O232">
        <v>71.769845718085236</v>
      </c>
      <c r="P232">
        <v>76.66628267467506</v>
      </c>
      <c r="Q232">
        <v>75.628676557801143</v>
      </c>
      <c r="R232">
        <v>75.230966165517074</v>
      </c>
      <c r="S232">
        <v>58.569064364582069</v>
      </c>
      <c r="T232">
        <v>76.023275762333967</v>
      </c>
      <c r="U232">
        <v>113.78577598221045</v>
      </c>
      <c r="V232">
        <v>81.792401710292708</v>
      </c>
      <c r="W232">
        <v>62.547150815776313</v>
      </c>
      <c r="X232">
        <v>65.053917688782661</v>
      </c>
      <c r="Y232">
        <v>77.5201714995477</v>
      </c>
      <c r="Z232">
        <v>106.29625356824519</v>
      </c>
      <c r="AA232">
        <v>134.4444401843395</v>
      </c>
      <c r="AB232">
        <v>85.452816064339274</v>
      </c>
      <c r="AC232">
        <v>83.320384383483187</v>
      </c>
      <c r="AG232" s="1">
        <v>39873</v>
      </c>
      <c r="AH232">
        <f t="shared" si="6"/>
        <v>83.320384383483187</v>
      </c>
      <c r="AI232">
        <f t="shared" si="7"/>
        <v>2009</v>
      </c>
      <c r="AJ232">
        <v>1</v>
      </c>
    </row>
    <row r="233" spans="1:36" x14ac:dyDescent="0.25">
      <c r="A233" s="1">
        <v>39904</v>
      </c>
      <c r="B233">
        <v>75.106552431680655</v>
      </c>
      <c r="C233">
        <v>80.527506751002662</v>
      </c>
      <c r="D233">
        <v>76.910481596723841</v>
      </c>
      <c r="E233">
        <v>100</v>
      </c>
      <c r="F233">
        <v>114.5567536566099</v>
      </c>
      <c r="G233">
        <v>79.03691678910387</v>
      </c>
      <c r="H233">
        <v>93.53273928318643</v>
      </c>
      <c r="I233">
        <v>90.799904076143903</v>
      </c>
      <c r="J233">
        <v>102.70523982114085</v>
      </c>
      <c r="K233">
        <v>66.236790559389107</v>
      </c>
      <c r="L233">
        <v>82.908481412774719</v>
      </c>
      <c r="M233">
        <v>79.160445224572101</v>
      </c>
      <c r="N233">
        <v>80.523499081197713</v>
      </c>
      <c r="O233">
        <v>72.261532528936812</v>
      </c>
      <c r="P233">
        <v>79.858712452976633</v>
      </c>
      <c r="Q233">
        <v>75.39039585454465</v>
      </c>
      <c r="R233">
        <v>76.73721663257021</v>
      </c>
      <c r="S233">
        <v>64.500806679648122</v>
      </c>
      <c r="T233">
        <v>76.66565244654474</v>
      </c>
      <c r="U233">
        <v>115.64414820082797</v>
      </c>
      <c r="V233">
        <v>84.555749799725604</v>
      </c>
      <c r="W233">
        <v>65.593759780375208</v>
      </c>
      <c r="X233">
        <v>68.033349214403103</v>
      </c>
      <c r="Y233">
        <v>80.215972951805227</v>
      </c>
      <c r="Z233">
        <v>106.47341014691135</v>
      </c>
      <c r="AA233">
        <v>138.13699064465717</v>
      </c>
      <c r="AB233">
        <v>85.397633010478131</v>
      </c>
      <c r="AC233">
        <v>85.709436033867775</v>
      </c>
      <c r="AG233" s="1">
        <v>39904</v>
      </c>
      <c r="AH233">
        <f t="shared" si="6"/>
        <v>85.709436033867775</v>
      </c>
      <c r="AI233">
        <f t="shared" si="7"/>
        <v>2009</v>
      </c>
      <c r="AJ233">
        <v>2</v>
      </c>
    </row>
    <row r="234" spans="1:36" x14ac:dyDescent="0.25">
      <c r="A234" s="1">
        <v>39934</v>
      </c>
      <c r="B234">
        <v>75.38770271773744</v>
      </c>
      <c r="C234">
        <v>86.399647233319016</v>
      </c>
      <c r="D234">
        <v>76.608355380806685</v>
      </c>
      <c r="E234">
        <v>100</v>
      </c>
      <c r="F234">
        <v>122.68376174364539</v>
      </c>
      <c r="G234">
        <v>84.745634881379416</v>
      </c>
      <c r="H234">
        <v>96.360422823438512</v>
      </c>
      <c r="I234">
        <v>90.624839272816288</v>
      </c>
      <c r="J234">
        <v>109.53858732414125</v>
      </c>
      <c r="K234">
        <v>70.626770682513822</v>
      </c>
      <c r="L234">
        <v>86.019029053366182</v>
      </c>
      <c r="M234">
        <v>79.305590444015152</v>
      </c>
      <c r="N234">
        <v>80.729325245000609</v>
      </c>
      <c r="O234">
        <v>72.609050565614496</v>
      </c>
      <c r="P234">
        <v>83.08068318808354</v>
      </c>
      <c r="Q234">
        <v>77.492627581066628</v>
      </c>
      <c r="R234">
        <v>78.938057753462374</v>
      </c>
      <c r="S234">
        <v>65.763645206507192</v>
      </c>
      <c r="T234">
        <v>76.562254151093555</v>
      </c>
      <c r="U234">
        <v>116.10604179280715</v>
      </c>
      <c r="V234">
        <v>87.254845125744509</v>
      </c>
      <c r="W234">
        <v>69.26207589107851</v>
      </c>
      <c r="X234">
        <v>72.332427774662762</v>
      </c>
      <c r="Y234">
        <v>83.409991425833994</v>
      </c>
      <c r="Z234">
        <v>108.65200318713777</v>
      </c>
      <c r="AA234">
        <v>141.32136871861496</v>
      </c>
      <c r="AB234">
        <v>91.564712978511139</v>
      </c>
      <c r="AC234">
        <v>88.675871882836901</v>
      </c>
      <c r="AG234" s="1">
        <v>39934</v>
      </c>
      <c r="AH234">
        <f t="shared" si="6"/>
        <v>88.675871882836901</v>
      </c>
      <c r="AI234">
        <f t="shared" si="7"/>
        <v>2009</v>
      </c>
      <c r="AJ234">
        <v>2</v>
      </c>
    </row>
    <row r="235" spans="1:36" x14ac:dyDescent="0.25">
      <c r="A235" s="1">
        <v>39965</v>
      </c>
      <c r="B235">
        <v>75.373448437468127</v>
      </c>
      <c r="C235">
        <v>90.723709496248077</v>
      </c>
      <c r="D235">
        <v>75.893811394873225</v>
      </c>
      <c r="E235">
        <v>100</v>
      </c>
      <c r="F235">
        <v>130.08763302342987</v>
      </c>
      <c r="G235">
        <v>86.814126480358468</v>
      </c>
      <c r="H235">
        <v>98.703101882215776</v>
      </c>
      <c r="I235">
        <v>90.033114304232924</v>
      </c>
      <c r="J235">
        <v>117.13293794348091</v>
      </c>
      <c r="K235">
        <v>70.051265255221963</v>
      </c>
      <c r="L235">
        <v>88.497740488171203</v>
      </c>
      <c r="M235">
        <v>79.082175437227292</v>
      </c>
      <c r="N235">
        <v>80.710843021293513</v>
      </c>
      <c r="O235">
        <v>73.085770375396777</v>
      </c>
      <c r="P235">
        <v>85.353261138286413</v>
      </c>
      <c r="Q235">
        <v>77.008268729389755</v>
      </c>
      <c r="R235">
        <v>78.944179206579989</v>
      </c>
      <c r="S235">
        <v>65.125728753394128</v>
      </c>
      <c r="T235">
        <v>76.783139367732389</v>
      </c>
      <c r="U235">
        <v>117.13018081444804</v>
      </c>
      <c r="V235">
        <v>86.888797918157834</v>
      </c>
      <c r="W235">
        <v>73.596545063979192</v>
      </c>
      <c r="X235">
        <v>72.337496027774861</v>
      </c>
      <c r="Y235">
        <v>85.442174752350269</v>
      </c>
      <c r="Z235">
        <v>111.09007036524615</v>
      </c>
      <c r="AA235">
        <v>143.95172779722472</v>
      </c>
      <c r="AB235">
        <v>91.297229051575897</v>
      </c>
      <c r="AC235">
        <v>89.760826435235515</v>
      </c>
      <c r="AG235" s="1">
        <v>39965</v>
      </c>
      <c r="AH235">
        <f t="shared" si="6"/>
        <v>89.760826435235515</v>
      </c>
      <c r="AI235">
        <f t="shared" si="7"/>
        <v>2009</v>
      </c>
      <c r="AJ235">
        <v>2</v>
      </c>
    </row>
    <row r="236" spans="1:36" x14ac:dyDescent="0.25">
      <c r="A236" s="1">
        <v>39995</v>
      </c>
      <c r="B236">
        <v>76.074802816203587</v>
      </c>
      <c r="C236">
        <v>91.448323849486798</v>
      </c>
      <c r="D236">
        <v>75.706194458717064</v>
      </c>
      <c r="E236">
        <v>100</v>
      </c>
      <c r="F236">
        <v>132.12207931341391</v>
      </c>
      <c r="G236">
        <v>87.034001133420432</v>
      </c>
      <c r="H236">
        <v>100.78042682477464</v>
      </c>
      <c r="I236">
        <v>90.189657642859515</v>
      </c>
      <c r="J236">
        <v>119.3056066164982</v>
      </c>
      <c r="K236">
        <v>70.460015113594153</v>
      </c>
      <c r="L236">
        <v>88.796235573531973</v>
      </c>
      <c r="M236">
        <v>79.183818811018</v>
      </c>
      <c r="N236">
        <v>80.744622325530912</v>
      </c>
      <c r="O236">
        <v>73.11713073308438</v>
      </c>
      <c r="P236">
        <v>88.13425292143485</v>
      </c>
      <c r="Q236">
        <v>78.571267204708661</v>
      </c>
      <c r="R236">
        <v>78.519445632235474</v>
      </c>
      <c r="S236">
        <v>65.346750781785602</v>
      </c>
      <c r="T236">
        <v>77.313385937924679</v>
      </c>
      <c r="U236">
        <v>117.431411457949</v>
      </c>
      <c r="V236">
        <v>86.584050004504945</v>
      </c>
      <c r="W236">
        <v>73.64710082842393</v>
      </c>
      <c r="X236">
        <v>72.817902117384108</v>
      </c>
      <c r="Y236">
        <v>85.236265417352641</v>
      </c>
      <c r="Z236">
        <v>112.39272531219214</v>
      </c>
      <c r="AA236">
        <v>147.64873435776789</v>
      </c>
      <c r="AB236">
        <v>91.93830385541844</v>
      </c>
      <c r="AC236">
        <v>90.425641490515616</v>
      </c>
      <c r="AG236" s="1">
        <v>39995</v>
      </c>
      <c r="AH236">
        <f t="shared" si="6"/>
        <v>90.425641490515616</v>
      </c>
      <c r="AI236">
        <f t="shared" si="7"/>
        <v>2009</v>
      </c>
      <c r="AJ236">
        <v>3</v>
      </c>
    </row>
    <row r="237" spans="1:36" x14ac:dyDescent="0.25">
      <c r="A237" s="1">
        <v>40026</v>
      </c>
      <c r="B237">
        <v>76.28678183775132</v>
      </c>
      <c r="C237">
        <v>94.329656262137902</v>
      </c>
      <c r="D237">
        <v>75.271711601827406</v>
      </c>
      <c r="E237">
        <v>100</v>
      </c>
      <c r="F237">
        <v>138.09442837189013</v>
      </c>
      <c r="G237">
        <v>89.075676687010187</v>
      </c>
      <c r="H237">
        <v>98.61345671100203</v>
      </c>
      <c r="I237">
        <v>90.00190182391492</v>
      </c>
      <c r="J237">
        <v>120.43414900509485</v>
      </c>
      <c r="K237">
        <v>71.53480202006061</v>
      </c>
      <c r="L237">
        <v>89.623279828399021</v>
      </c>
      <c r="M237">
        <v>78.463922590653752</v>
      </c>
      <c r="N237">
        <v>80.058449014768314</v>
      </c>
      <c r="O237">
        <v>72.828027264196351</v>
      </c>
      <c r="P237">
        <v>88.947113175367591</v>
      </c>
      <c r="Q237">
        <v>78.044353447309405</v>
      </c>
      <c r="R237">
        <v>78.832586863266016</v>
      </c>
      <c r="S237">
        <v>66.902607110700416</v>
      </c>
      <c r="T237">
        <v>77.08401850466494</v>
      </c>
      <c r="U237">
        <v>119.20874541416104</v>
      </c>
      <c r="V237">
        <v>87.681288231896303</v>
      </c>
      <c r="W237">
        <v>74.41833179563163</v>
      </c>
      <c r="X237">
        <v>77.801828437350167</v>
      </c>
      <c r="Y237">
        <v>85.652768147094278</v>
      </c>
      <c r="Z237">
        <v>115.75952623482944</v>
      </c>
      <c r="AA237">
        <v>149.73438497437306</v>
      </c>
      <c r="AB237">
        <v>91.863638264735485</v>
      </c>
      <c r="AC237">
        <v>91.110313054979059</v>
      </c>
      <c r="AG237" s="1">
        <v>40026</v>
      </c>
      <c r="AH237">
        <f t="shared" si="6"/>
        <v>91.110313054979059</v>
      </c>
      <c r="AI237">
        <f t="shared" si="7"/>
        <v>2009</v>
      </c>
      <c r="AJ237">
        <v>3</v>
      </c>
    </row>
    <row r="238" spans="1:36" x14ac:dyDescent="0.25">
      <c r="A238" s="1">
        <v>40057</v>
      </c>
      <c r="B238">
        <v>75.791548040004471</v>
      </c>
      <c r="C238">
        <v>97.271748518704484</v>
      </c>
      <c r="D238">
        <v>75.686052450957291</v>
      </c>
      <c r="E238">
        <v>99.999999999999986</v>
      </c>
      <c r="F238">
        <v>139.96434406213152</v>
      </c>
      <c r="G238">
        <v>89.466533304291559</v>
      </c>
      <c r="H238">
        <v>99.075859963025081</v>
      </c>
      <c r="I238">
        <v>90.331654042491692</v>
      </c>
      <c r="J238">
        <v>122.47587289458258</v>
      </c>
      <c r="K238">
        <v>72.970623319211739</v>
      </c>
      <c r="L238">
        <v>91.523601405402573</v>
      </c>
      <c r="M238">
        <v>78.860794975143463</v>
      </c>
      <c r="N238">
        <v>79.810434666902395</v>
      </c>
      <c r="O238">
        <v>72.791126298574554</v>
      </c>
      <c r="P238">
        <v>89.203071499193115</v>
      </c>
      <c r="Q238">
        <v>80.80607786704762</v>
      </c>
      <c r="R238">
        <v>79.462490915005063</v>
      </c>
      <c r="S238">
        <v>65.171122650595834</v>
      </c>
      <c r="T238">
        <v>76.562141714938747</v>
      </c>
      <c r="U238">
        <v>120.0473931803912</v>
      </c>
      <c r="V238">
        <v>88.730128782822419</v>
      </c>
      <c r="W238">
        <v>73.44558321285659</v>
      </c>
      <c r="X238">
        <v>79.729356395622005</v>
      </c>
      <c r="Y238">
        <v>87.84441859788123</v>
      </c>
      <c r="Z238">
        <v>120.70757071937147</v>
      </c>
      <c r="AA238">
        <v>153.42969443507832</v>
      </c>
      <c r="AB238">
        <v>93.789844511583496</v>
      </c>
      <c r="AC238">
        <v>92.217962634381166</v>
      </c>
      <c r="AG238" s="1">
        <v>40057</v>
      </c>
      <c r="AH238">
        <f t="shared" si="6"/>
        <v>92.217962634381166</v>
      </c>
      <c r="AI238">
        <f t="shared" si="7"/>
        <v>2009</v>
      </c>
      <c r="AJ238">
        <v>3</v>
      </c>
    </row>
    <row r="239" spans="1:36" x14ac:dyDescent="0.25">
      <c r="A239" s="1">
        <v>40087</v>
      </c>
      <c r="B239">
        <v>76.572418122999125</v>
      </c>
      <c r="C239">
        <v>103.14567461817873</v>
      </c>
      <c r="D239">
        <v>76.371367328780281</v>
      </c>
      <c r="E239">
        <v>99.999999999999986</v>
      </c>
      <c r="F239">
        <v>146.68388112948048</v>
      </c>
      <c r="G239">
        <v>91.420164111827219</v>
      </c>
      <c r="H239">
        <v>99.350246870848125</v>
      </c>
      <c r="I239">
        <v>89.980800271836571</v>
      </c>
      <c r="J239">
        <v>127.25353639930258</v>
      </c>
      <c r="K239">
        <v>75.030873326998204</v>
      </c>
      <c r="L239">
        <v>92.822851612079859</v>
      </c>
      <c r="M239">
        <v>78.803936364263777</v>
      </c>
      <c r="N239">
        <v>78.971889193406568</v>
      </c>
      <c r="O239">
        <v>72.632135587208609</v>
      </c>
      <c r="P239">
        <v>93.323395658407804</v>
      </c>
      <c r="Q239">
        <v>81.290691204577129</v>
      </c>
      <c r="R239">
        <v>81.417865694673495</v>
      </c>
      <c r="S239">
        <v>65.831447814926292</v>
      </c>
      <c r="T239">
        <v>76.507105954996689</v>
      </c>
      <c r="U239">
        <v>121.97919438175418</v>
      </c>
      <c r="V239">
        <v>89.726231890186881</v>
      </c>
      <c r="W239">
        <v>72.638995592439841</v>
      </c>
      <c r="X239">
        <v>80.195287107588314</v>
      </c>
      <c r="Y239">
        <v>89.740684644057438</v>
      </c>
      <c r="Z239">
        <v>126.79614015624509</v>
      </c>
      <c r="AA239">
        <v>156.22195853320642</v>
      </c>
      <c r="AB239">
        <v>95.03354264007028</v>
      </c>
      <c r="AC239">
        <v>93.57886069915007</v>
      </c>
      <c r="AG239" s="1">
        <v>40087</v>
      </c>
      <c r="AH239">
        <f t="shared" si="6"/>
        <v>93.57886069915007</v>
      </c>
      <c r="AI239">
        <f t="shared" si="7"/>
        <v>2009</v>
      </c>
      <c r="AJ239">
        <v>4</v>
      </c>
    </row>
    <row r="240" spans="1:36" x14ac:dyDescent="0.25">
      <c r="A240" s="1">
        <v>40118</v>
      </c>
      <c r="B240">
        <v>76.719071354617626</v>
      </c>
      <c r="C240">
        <v>104.82606592353628</v>
      </c>
      <c r="D240">
        <v>77.465320944926816</v>
      </c>
      <c r="E240">
        <v>99.999999999999986</v>
      </c>
      <c r="F240">
        <v>148.68988013020495</v>
      </c>
      <c r="G240">
        <v>91.664424851452765</v>
      </c>
      <c r="H240">
        <v>106.50448654743623</v>
      </c>
      <c r="I240">
        <v>90.476394106855977</v>
      </c>
      <c r="J240">
        <v>122.45280683362957</v>
      </c>
      <c r="K240">
        <v>76.05979805755274</v>
      </c>
      <c r="L240">
        <v>93.649248571892997</v>
      </c>
      <c r="M240">
        <v>79.216535862334354</v>
      </c>
      <c r="N240">
        <v>78.80500719879042</v>
      </c>
      <c r="O240">
        <v>72.822746397408935</v>
      </c>
      <c r="P240">
        <v>95.513014479263418</v>
      </c>
      <c r="Q240">
        <v>82.279346535948775</v>
      </c>
      <c r="R240">
        <v>82.135856185757021</v>
      </c>
      <c r="S240">
        <v>66.966682854238499</v>
      </c>
      <c r="T240">
        <v>76.715651600480044</v>
      </c>
      <c r="U240">
        <v>122.83226960105418</v>
      </c>
      <c r="V240">
        <v>89.403719454688925</v>
      </c>
      <c r="W240">
        <v>74.812972961371955</v>
      </c>
      <c r="X240">
        <v>80.683750040396333</v>
      </c>
      <c r="Y240">
        <v>90.912028217372324</v>
      </c>
      <c r="Z240">
        <v>129.33904407121449</v>
      </c>
      <c r="AA240">
        <v>159.4161243086358</v>
      </c>
      <c r="AB240">
        <v>96.778706743088748</v>
      </c>
      <c r="AC240">
        <v>94.532817469707737</v>
      </c>
      <c r="AG240" s="1">
        <v>40118</v>
      </c>
      <c r="AH240">
        <f t="shared" si="6"/>
        <v>94.532817469707737</v>
      </c>
      <c r="AI240">
        <f t="shared" si="7"/>
        <v>2009</v>
      </c>
      <c r="AJ240">
        <v>4</v>
      </c>
    </row>
    <row r="241" spans="1:36" x14ac:dyDescent="0.25">
      <c r="A241" s="1">
        <v>40148</v>
      </c>
      <c r="B241">
        <v>76.675230868534967</v>
      </c>
      <c r="C241">
        <v>102.38776222800008</v>
      </c>
      <c r="D241">
        <v>78.092373304005477</v>
      </c>
      <c r="E241">
        <v>99.999999999999972</v>
      </c>
      <c r="F241">
        <v>146.96343082268052</v>
      </c>
      <c r="G241">
        <v>91.579562157094443</v>
      </c>
      <c r="H241">
        <v>107.27042502351406</v>
      </c>
      <c r="I241">
        <v>91.071057624746146</v>
      </c>
      <c r="J241">
        <v>119.72622012084612</v>
      </c>
      <c r="K241">
        <v>75.956940315735906</v>
      </c>
      <c r="L241">
        <v>91.492129888315048</v>
      </c>
      <c r="M241">
        <v>79.489519235580659</v>
      </c>
      <c r="N241">
        <v>79.368371002651372</v>
      </c>
      <c r="O241">
        <v>72.524297557582969</v>
      </c>
      <c r="P241">
        <v>95.731199817907822</v>
      </c>
      <c r="Q241">
        <v>81.578126459600441</v>
      </c>
      <c r="R241">
        <v>81.554003762547723</v>
      </c>
      <c r="S241">
        <v>68.548678838115848</v>
      </c>
      <c r="T241">
        <v>76.597915945898748</v>
      </c>
      <c r="U241">
        <v>127.76234663471593</v>
      </c>
      <c r="V241">
        <v>89.68914487991394</v>
      </c>
      <c r="W241">
        <v>73.474226351206582</v>
      </c>
      <c r="X241">
        <v>78.448338230353158</v>
      </c>
      <c r="Y241">
        <v>89.128115167245099</v>
      </c>
      <c r="Z241">
        <v>134.62886218074831</v>
      </c>
      <c r="AA241">
        <v>161.16090130378538</v>
      </c>
      <c r="AB241">
        <v>92.749147497468542</v>
      </c>
      <c r="AC241">
        <v>93.949793591199793</v>
      </c>
      <c r="AG241" s="1">
        <v>40148</v>
      </c>
      <c r="AH241">
        <f t="shared" si="6"/>
        <v>93.949793591199793</v>
      </c>
      <c r="AI241">
        <f t="shared" si="7"/>
        <v>2009</v>
      </c>
      <c r="AJ241">
        <v>4</v>
      </c>
    </row>
    <row r="242" spans="1:36" x14ac:dyDescent="0.25">
      <c r="A242" s="1">
        <v>40179</v>
      </c>
      <c r="B242">
        <v>76.679037217385613</v>
      </c>
      <c r="C242">
        <v>104.20101887059694</v>
      </c>
      <c r="D242">
        <v>78.353448752059464</v>
      </c>
      <c r="E242">
        <v>99.999999999999986</v>
      </c>
      <c r="F242">
        <v>145.69456204131438</v>
      </c>
      <c r="G242">
        <v>92.668680653882049</v>
      </c>
      <c r="H242">
        <v>107.79128028594586</v>
      </c>
      <c r="I242">
        <v>91.633067866346991</v>
      </c>
      <c r="J242">
        <v>122.71477874990538</v>
      </c>
      <c r="K242">
        <v>78.261397388274361</v>
      </c>
      <c r="L242">
        <v>89.26767587193676</v>
      </c>
      <c r="M242">
        <v>80.007586375934153</v>
      </c>
      <c r="N242">
        <v>79.580561165464587</v>
      </c>
      <c r="O242">
        <v>72.647055636115013</v>
      </c>
      <c r="P242">
        <v>98.681412263885463</v>
      </c>
      <c r="Q242">
        <v>80.093264237289432</v>
      </c>
      <c r="R242">
        <v>82.525076320371127</v>
      </c>
      <c r="S242">
        <v>69.409136934464343</v>
      </c>
      <c r="T242">
        <v>77.083907365276005</v>
      </c>
      <c r="U242">
        <v>128.11513549630618</v>
      </c>
      <c r="V242">
        <v>90.463513051849901</v>
      </c>
      <c r="W242">
        <v>72.905216372803849</v>
      </c>
      <c r="X242">
        <v>77.615950119801738</v>
      </c>
      <c r="Y242">
        <v>88.308165488109481</v>
      </c>
      <c r="Z242">
        <v>136.47519120811705</v>
      </c>
      <c r="AA242">
        <v>141.52516383142131</v>
      </c>
      <c r="AB242">
        <v>89.17673589909522</v>
      </c>
      <c r="AC242">
        <v>93.290170875113702</v>
      </c>
      <c r="AG242" s="1">
        <v>40179</v>
      </c>
      <c r="AH242">
        <f t="shared" si="6"/>
        <v>93.290170875113702</v>
      </c>
      <c r="AI242">
        <f t="shared" si="7"/>
        <v>2010</v>
      </c>
      <c r="AJ242">
        <v>1</v>
      </c>
    </row>
    <row r="243" spans="1:36" x14ac:dyDescent="0.25">
      <c r="A243" s="1">
        <v>40210</v>
      </c>
      <c r="B243">
        <v>76.757103595366956</v>
      </c>
      <c r="C243">
        <v>100.92066144784987</v>
      </c>
      <c r="D243">
        <v>78.194719187927049</v>
      </c>
      <c r="E243">
        <v>99.999999999999986</v>
      </c>
      <c r="F243">
        <v>140.68861656467971</v>
      </c>
      <c r="G243">
        <v>91.698679759356779</v>
      </c>
      <c r="H243">
        <v>101.45263162030849</v>
      </c>
      <c r="I243">
        <v>92.604451014379293</v>
      </c>
      <c r="J243">
        <v>125.1575333293862</v>
      </c>
      <c r="K243">
        <v>77.069590837472077</v>
      </c>
      <c r="L243">
        <v>86.473468529569061</v>
      </c>
      <c r="M243">
        <v>80.150024836551765</v>
      </c>
      <c r="N243">
        <v>79.553651274223014</v>
      </c>
      <c r="O243">
        <v>72.546690798347427</v>
      </c>
      <c r="P243">
        <v>96.601244230585607</v>
      </c>
      <c r="Q243">
        <v>80.737834112581965</v>
      </c>
      <c r="R243">
        <v>81.412718518071998</v>
      </c>
      <c r="S243">
        <v>68.86120736812714</v>
      </c>
      <c r="T243">
        <v>77.143230032894039</v>
      </c>
      <c r="U243">
        <v>127.0913053741878</v>
      </c>
      <c r="V243">
        <v>90.692255682432858</v>
      </c>
      <c r="W243">
        <v>70.605232585608846</v>
      </c>
      <c r="X243">
        <v>76.596193581200325</v>
      </c>
      <c r="Y243">
        <v>85.199655180245514</v>
      </c>
      <c r="Z243">
        <v>135.75937347774703</v>
      </c>
      <c r="AA243">
        <v>138.21127542308284</v>
      </c>
      <c r="AB243">
        <v>86.856026736108944</v>
      </c>
      <c r="AC243">
        <v>92.240090010683645</v>
      </c>
      <c r="AG243" s="1">
        <v>40210</v>
      </c>
      <c r="AH243">
        <f t="shared" si="6"/>
        <v>92.240090010683645</v>
      </c>
      <c r="AI243">
        <f t="shared" si="7"/>
        <v>2010</v>
      </c>
      <c r="AJ243">
        <v>1</v>
      </c>
    </row>
    <row r="244" spans="1:36" x14ac:dyDescent="0.25">
      <c r="A244" s="1">
        <v>40238</v>
      </c>
      <c r="B244">
        <v>76.849423133071895</v>
      </c>
      <c r="C244">
        <v>103.97653928060096</v>
      </c>
      <c r="D244">
        <v>79.442444237278792</v>
      </c>
      <c r="E244">
        <v>99.999999999999972</v>
      </c>
      <c r="F244">
        <v>146.36364322663184</v>
      </c>
      <c r="G244">
        <v>94.843737625394567</v>
      </c>
      <c r="H244">
        <v>103.48218423248818</v>
      </c>
      <c r="I244">
        <v>92.182936003515962</v>
      </c>
      <c r="J244">
        <v>128.35899278477339</v>
      </c>
      <c r="K244">
        <v>78.728156735459351</v>
      </c>
      <c r="L244">
        <v>86.42134896735368</v>
      </c>
      <c r="M244">
        <v>80.379851569783625</v>
      </c>
      <c r="N244">
        <v>79.902767655908178</v>
      </c>
      <c r="O244">
        <v>72.932201843408421</v>
      </c>
      <c r="P244">
        <v>98.484839165476203</v>
      </c>
      <c r="Q244">
        <v>80.792900131366565</v>
      </c>
      <c r="R244">
        <v>83.72038368037596</v>
      </c>
      <c r="S244">
        <v>71.352382921078757</v>
      </c>
      <c r="T244">
        <v>77.544711079452455</v>
      </c>
      <c r="U244">
        <v>128.58287888913179</v>
      </c>
      <c r="V244">
        <v>91.525152397320497</v>
      </c>
      <c r="W244">
        <v>68.470131320643986</v>
      </c>
      <c r="X244">
        <v>77.951443524555529</v>
      </c>
      <c r="Y244">
        <v>85.818688058942385</v>
      </c>
      <c r="Z244">
        <v>138.3067521453716</v>
      </c>
      <c r="AA244">
        <v>141.71765567781179</v>
      </c>
      <c r="AB244">
        <v>87.204096013082065</v>
      </c>
      <c r="AC244">
        <v>93.473307547988298</v>
      </c>
      <c r="AG244" s="1">
        <v>40238</v>
      </c>
      <c r="AH244">
        <f t="shared" si="6"/>
        <v>93.473307547988298</v>
      </c>
      <c r="AI244">
        <f t="shared" si="7"/>
        <v>2010</v>
      </c>
      <c r="AJ244">
        <v>1</v>
      </c>
    </row>
    <row r="245" spans="1:36" x14ac:dyDescent="0.25">
      <c r="A245" s="1">
        <v>40269</v>
      </c>
      <c r="B245">
        <v>76.776867673819822</v>
      </c>
      <c r="C245">
        <v>106.40204470850324</v>
      </c>
      <c r="D245">
        <v>79.728069748535219</v>
      </c>
      <c r="E245">
        <v>99.999999999999972</v>
      </c>
      <c r="F245">
        <v>149.39091514356119</v>
      </c>
      <c r="G245">
        <v>96.766179173386135</v>
      </c>
      <c r="H245">
        <v>104.3752570023648</v>
      </c>
      <c r="I245">
        <v>92.288365756023822</v>
      </c>
      <c r="J245">
        <v>127.04580099818136</v>
      </c>
      <c r="K245">
        <v>80.414674872897322</v>
      </c>
      <c r="L245">
        <v>85.392312647335373</v>
      </c>
      <c r="M245">
        <v>80.716559385929614</v>
      </c>
      <c r="N245">
        <v>79.684907820696054</v>
      </c>
      <c r="O245">
        <v>72.989899972667786</v>
      </c>
      <c r="P245">
        <v>100.59630174996406</v>
      </c>
      <c r="Q245">
        <v>78.325743099595542</v>
      </c>
      <c r="R245">
        <v>86.753370245180236</v>
      </c>
      <c r="S245">
        <v>73.215969926557335</v>
      </c>
      <c r="T245">
        <v>77.718223700650867</v>
      </c>
      <c r="U245">
        <v>129.29063943554115</v>
      </c>
      <c r="V245">
        <v>91.437523552533321</v>
      </c>
      <c r="W245">
        <v>70.09827720550652</v>
      </c>
      <c r="X245">
        <v>77.482502107379887</v>
      </c>
      <c r="Y245">
        <v>86.28915850968211</v>
      </c>
      <c r="Z245">
        <v>140.2774886204121</v>
      </c>
      <c r="AA245">
        <v>151.46980710292769</v>
      </c>
      <c r="AB245">
        <v>86.340066191251438</v>
      </c>
      <c r="AC245">
        <v>93.88161095453475</v>
      </c>
      <c r="AG245" s="1">
        <v>40269</v>
      </c>
      <c r="AH245">
        <f t="shared" si="6"/>
        <v>93.88161095453475</v>
      </c>
      <c r="AI245">
        <f t="shared" si="7"/>
        <v>2010</v>
      </c>
      <c r="AJ245">
        <v>2</v>
      </c>
    </row>
    <row r="246" spans="1:36" x14ac:dyDescent="0.25">
      <c r="A246" s="1">
        <v>40299</v>
      </c>
      <c r="B246">
        <v>77.06093812660643</v>
      </c>
      <c r="C246">
        <v>100.22153731844101</v>
      </c>
      <c r="D246">
        <v>79.753388674691848</v>
      </c>
      <c r="E246">
        <v>99.999999999999972</v>
      </c>
      <c r="F246">
        <v>146.37332386623891</v>
      </c>
      <c r="G246">
        <v>93.822302068241399</v>
      </c>
      <c r="H246">
        <v>103.23839757162727</v>
      </c>
      <c r="I246">
        <v>92.112526168225912</v>
      </c>
      <c r="J246">
        <v>124.18806052518698</v>
      </c>
      <c r="K246">
        <v>76.877885663288922</v>
      </c>
      <c r="L246">
        <v>80.107094940446686</v>
      </c>
      <c r="M246">
        <v>80.743114950918979</v>
      </c>
      <c r="N246">
        <v>79.532401701412056</v>
      </c>
      <c r="O246">
        <v>73.059022828970583</v>
      </c>
      <c r="P246">
        <v>98.881880401887528</v>
      </c>
      <c r="Q246">
        <v>79.632904142895811</v>
      </c>
      <c r="R246">
        <v>85.679560508466778</v>
      </c>
      <c r="S246">
        <v>70.239156531779955</v>
      </c>
      <c r="T246">
        <v>77.916642192233965</v>
      </c>
      <c r="U246">
        <v>127.30747487507088</v>
      </c>
      <c r="V246">
        <v>91.49006308937372</v>
      </c>
      <c r="W246">
        <v>67.053930539283684</v>
      </c>
      <c r="X246">
        <v>72.715843673718595</v>
      </c>
      <c r="Y246">
        <v>81.826803498844242</v>
      </c>
      <c r="Z246">
        <v>141.16181671922388</v>
      </c>
      <c r="AA246">
        <v>152.25659024355437</v>
      </c>
      <c r="AB246">
        <v>79.95262442733933</v>
      </c>
      <c r="AC246">
        <v>92.343635214445371</v>
      </c>
      <c r="AG246" s="1">
        <v>40299</v>
      </c>
      <c r="AH246">
        <f t="shared" si="6"/>
        <v>92.343635214445371</v>
      </c>
      <c r="AI246">
        <f t="shared" si="7"/>
        <v>2010</v>
      </c>
      <c r="AJ246">
        <v>2</v>
      </c>
    </row>
    <row r="247" spans="1:36" x14ac:dyDescent="0.25">
      <c r="A247" s="1">
        <v>40330</v>
      </c>
      <c r="B247">
        <v>77.225691550526705</v>
      </c>
      <c r="C247">
        <v>97.911015203964666</v>
      </c>
      <c r="D247">
        <v>79.811359988022886</v>
      </c>
      <c r="E247">
        <v>99.999999999999957</v>
      </c>
      <c r="F247">
        <v>145.76589596521254</v>
      </c>
      <c r="G247">
        <v>93.766382035794166</v>
      </c>
      <c r="H247">
        <v>102.43211122767306</v>
      </c>
      <c r="I247">
        <v>91.654386853429628</v>
      </c>
      <c r="J247">
        <v>127.89328721358677</v>
      </c>
      <c r="K247">
        <v>73.906898239238032</v>
      </c>
      <c r="L247">
        <v>77.597665632221748</v>
      </c>
      <c r="M247">
        <v>80.626025701671793</v>
      </c>
      <c r="N247">
        <v>79.786842704179818</v>
      </c>
      <c r="O247">
        <v>72.887585962094718</v>
      </c>
      <c r="P247">
        <v>98.278962777507061</v>
      </c>
      <c r="Q247">
        <v>80.095957973837983</v>
      </c>
      <c r="R247">
        <v>85.359379040461477</v>
      </c>
      <c r="S247">
        <v>69.89599470712659</v>
      </c>
      <c r="T247">
        <v>77.871376917354596</v>
      </c>
      <c r="U247">
        <v>127.30178169565659</v>
      </c>
      <c r="V247">
        <v>91.837975567184586</v>
      </c>
      <c r="W247">
        <v>67.051939342663729</v>
      </c>
      <c r="X247">
        <v>71.273594280626781</v>
      </c>
      <c r="Y247">
        <v>81.244807380093846</v>
      </c>
      <c r="Z247">
        <v>133.12016543255373</v>
      </c>
      <c r="AA247">
        <v>155.06331220631009</v>
      </c>
      <c r="AB247">
        <v>79.357394720599686</v>
      </c>
      <c r="AC247">
        <v>92.152509332128673</v>
      </c>
      <c r="AG247" s="1">
        <v>40330</v>
      </c>
      <c r="AH247">
        <f t="shared" si="6"/>
        <v>92.152509332128673</v>
      </c>
      <c r="AI247">
        <f t="shared" si="7"/>
        <v>2010</v>
      </c>
      <c r="AJ247">
        <v>2</v>
      </c>
    </row>
    <row r="248" spans="1:36" x14ac:dyDescent="0.25">
      <c r="A248" s="1">
        <v>40360</v>
      </c>
      <c r="B248">
        <v>76.81916909292525</v>
      </c>
      <c r="C248">
        <v>100.42357382282538</v>
      </c>
      <c r="D248">
        <v>79.77810277668965</v>
      </c>
      <c r="E248">
        <v>99.999999999999957</v>
      </c>
      <c r="F248">
        <v>147.93550351411847</v>
      </c>
      <c r="G248">
        <v>93.276939161250596</v>
      </c>
      <c r="H248">
        <v>103.41131445954601</v>
      </c>
      <c r="I248">
        <v>91.928224175052634</v>
      </c>
      <c r="J248">
        <v>130.61390935849312</v>
      </c>
      <c r="K248">
        <v>74.062417082204902</v>
      </c>
      <c r="L248">
        <v>80.448013683793206</v>
      </c>
      <c r="M248">
        <v>80.150333023884897</v>
      </c>
      <c r="N248">
        <v>79.313103250582571</v>
      </c>
      <c r="O248">
        <v>72.455749012628573</v>
      </c>
      <c r="P248">
        <v>99.341524001269661</v>
      </c>
      <c r="Q248">
        <v>82.094933947163355</v>
      </c>
      <c r="R248">
        <v>86.577082093734489</v>
      </c>
      <c r="S248">
        <v>69.017566735743145</v>
      </c>
      <c r="T248">
        <v>78.250887574863512</v>
      </c>
      <c r="U248">
        <v>126.75372653442791</v>
      </c>
      <c r="V248">
        <v>92.103752167999829</v>
      </c>
      <c r="W248">
        <v>69.481481554136323</v>
      </c>
      <c r="X248">
        <v>74.450344569733858</v>
      </c>
      <c r="Y248">
        <v>85.863311046912685</v>
      </c>
      <c r="Z248">
        <v>129.7016457442559</v>
      </c>
      <c r="AA248">
        <v>156.63736430479318</v>
      </c>
      <c r="AB248">
        <v>83.666703996347948</v>
      </c>
      <c r="AC248">
        <v>93.331711662137721</v>
      </c>
      <c r="AG248" s="1">
        <v>40360</v>
      </c>
      <c r="AH248">
        <f t="shared" si="6"/>
        <v>93.331711662137721</v>
      </c>
      <c r="AI248">
        <f t="shared" si="7"/>
        <v>2010</v>
      </c>
      <c r="AJ248">
        <v>3</v>
      </c>
    </row>
    <row r="249" spans="1:36" x14ac:dyDescent="0.25">
      <c r="A249" s="1">
        <v>40391</v>
      </c>
      <c r="B249">
        <v>76.21560361107899</v>
      </c>
      <c r="C249">
        <v>102.29829981413053</v>
      </c>
      <c r="D249">
        <v>79.455440524920235</v>
      </c>
      <c r="E249">
        <v>99.999999999999943</v>
      </c>
      <c r="F249">
        <v>147.39691276926683</v>
      </c>
      <c r="G249">
        <v>92.258161928640348</v>
      </c>
      <c r="H249">
        <v>106.72584228825447</v>
      </c>
      <c r="I249">
        <v>91.353974490539926</v>
      </c>
      <c r="J249">
        <v>133.35995791649788</v>
      </c>
      <c r="K249">
        <v>75.213478429571722</v>
      </c>
      <c r="L249">
        <v>80.753794753939502</v>
      </c>
      <c r="M249">
        <v>79.393465189180873</v>
      </c>
      <c r="N249">
        <v>78.351802056343317</v>
      </c>
      <c r="O249">
        <v>71.797256619483676</v>
      </c>
      <c r="P249">
        <v>98.871456137607481</v>
      </c>
      <c r="Q249">
        <v>83.446110923095929</v>
      </c>
      <c r="R249">
        <v>87.41747644609346</v>
      </c>
      <c r="S249">
        <v>69.066922112827484</v>
      </c>
      <c r="T249">
        <v>77.856942519446548</v>
      </c>
      <c r="U249">
        <v>125.91163702750349</v>
      </c>
      <c r="V249">
        <v>92.060707580156944</v>
      </c>
      <c r="W249">
        <v>71.860908291302962</v>
      </c>
      <c r="X249">
        <v>74.977146411172058</v>
      </c>
      <c r="Y249">
        <v>86.010141337762789</v>
      </c>
      <c r="Z249">
        <v>131.33329427589192</v>
      </c>
      <c r="AA249">
        <v>157.10561564811422</v>
      </c>
      <c r="AB249">
        <v>80.754573394272001</v>
      </c>
      <c r="AC249">
        <v>93.178847909218746</v>
      </c>
      <c r="AG249" s="1">
        <v>40391</v>
      </c>
      <c r="AH249">
        <f t="shared" si="6"/>
        <v>93.178847909218746</v>
      </c>
      <c r="AI249">
        <f t="shared" si="7"/>
        <v>2010</v>
      </c>
      <c r="AJ249">
        <v>3</v>
      </c>
    </row>
    <row r="250" spans="1:36" x14ac:dyDescent="0.25">
      <c r="A250" s="1">
        <v>40422</v>
      </c>
      <c r="B250">
        <v>75.701319460866614</v>
      </c>
      <c r="C250">
        <v>105.5570185345056</v>
      </c>
      <c r="D250">
        <v>79.135332602253513</v>
      </c>
      <c r="E250">
        <v>99.999999999999957</v>
      </c>
      <c r="F250">
        <v>150.20671865068684</v>
      </c>
      <c r="G250">
        <v>92.495127753571566</v>
      </c>
      <c r="H250">
        <v>109.6533140274299</v>
      </c>
      <c r="I250">
        <v>91.787750558990879</v>
      </c>
      <c r="J250">
        <v>133.09643098553997</v>
      </c>
      <c r="K250">
        <v>76.33852961849766</v>
      </c>
      <c r="L250">
        <v>81.472902692695314</v>
      </c>
      <c r="M250">
        <v>78.993176815023432</v>
      </c>
      <c r="N250">
        <v>77.9866394726632</v>
      </c>
      <c r="O250">
        <v>71.292056588874388</v>
      </c>
      <c r="P250">
        <v>99.758375575204937</v>
      </c>
      <c r="Q250">
        <v>84.053147619147282</v>
      </c>
      <c r="R250">
        <v>88.171305949688488</v>
      </c>
      <c r="S250">
        <v>68.177656177788066</v>
      </c>
      <c r="T250">
        <v>77.264156229013878</v>
      </c>
      <c r="U250">
        <v>122.80137121427241</v>
      </c>
      <c r="V250">
        <v>91.706059232136866</v>
      </c>
      <c r="W250">
        <v>69.86163519948019</v>
      </c>
      <c r="X250">
        <v>77.641114571103415</v>
      </c>
      <c r="Y250">
        <v>88.595950517017343</v>
      </c>
      <c r="Z250">
        <v>132.62259180786529</v>
      </c>
      <c r="AA250">
        <v>158.00063155419161</v>
      </c>
      <c r="AB250">
        <v>86.341707288421802</v>
      </c>
      <c r="AC250">
        <v>94.216473949424511</v>
      </c>
      <c r="AG250" s="1">
        <v>40422</v>
      </c>
      <c r="AH250">
        <f t="shared" si="6"/>
        <v>94.216473949424511</v>
      </c>
      <c r="AI250">
        <f t="shared" si="7"/>
        <v>2010</v>
      </c>
      <c r="AJ250">
        <v>3</v>
      </c>
    </row>
    <row r="251" spans="1:36" x14ac:dyDescent="0.25">
      <c r="A251" s="1">
        <v>40452</v>
      </c>
      <c r="B251">
        <v>74.852956352844402</v>
      </c>
      <c r="C251">
        <v>110.06101197279915</v>
      </c>
      <c r="D251">
        <v>78.755495119277271</v>
      </c>
      <c r="E251">
        <v>99.999999999999957</v>
      </c>
      <c r="F251">
        <v>153.40636172523031</v>
      </c>
      <c r="G251">
        <v>93.131948706586869</v>
      </c>
      <c r="H251">
        <v>110.65161059551215</v>
      </c>
      <c r="I251">
        <v>92.236169983675879</v>
      </c>
      <c r="J251">
        <v>131.17947903654499</v>
      </c>
      <c r="K251">
        <v>78.153103581543121</v>
      </c>
      <c r="L251">
        <v>85.452340495841014</v>
      </c>
      <c r="M251">
        <v>78.241610842493188</v>
      </c>
      <c r="N251">
        <v>77.556025904915288</v>
      </c>
      <c r="O251">
        <v>70.519397588473268</v>
      </c>
      <c r="P251">
        <v>103.35156764119334</v>
      </c>
      <c r="Q251">
        <v>85.859498754532964</v>
      </c>
      <c r="R251">
        <v>87.439301314727985</v>
      </c>
      <c r="S251">
        <v>69.98824230139725</v>
      </c>
      <c r="T251">
        <v>76.4505280964012</v>
      </c>
      <c r="U251">
        <v>121.57556704148203</v>
      </c>
      <c r="V251">
        <v>90.43712168479324</v>
      </c>
      <c r="W251">
        <v>70.468332162238639</v>
      </c>
      <c r="X251">
        <v>81.401734805698453</v>
      </c>
      <c r="Y251">
        <v>91.088465676342707</v>
      </c>
      <c r="Z251">
        <v>134.11727286411664</v>
      </c>
      <c r="AA251">
        <v>158.38936046567287</v>
      </c>
      <c r="AB251">
        <v>87.567094790452487</v>
      </c>
      <c r="AC251">
        <v>94.789846506325972</v>
      </c>
      <c r="AG251" s="1">
        <v>40452</v>
      </c>
      <c r="AH251">
        <f t="shared" si="6"/>
        <v>94.789846506325972</v>
      </c>
      <c r="AI251">
        <f t="shared" si="7"/>
        <v>2010</v>
      </c>
      <c r="AJ251">
        <v>4</v>
      </c>
    </row>
    <row r="252" spans="1:36" x14ac:dyDescent="0.25">
      <c r="A252" s="1">
        <v>40483</v>
      </c>
      <c r="B252">
        <v>73.921448477883999</v>
      </c>
      <c r="C252">
        <v>109.76761594056393</v>
      </c>
      <c r="D252">
        <v>78.102910414406395</v>
      </c>
      <c r="E252">
        <v>99.999999999999957</v>
      </c>
      <c r="F252">
        <v>149.62312801998564</v>
      </c>
      <c r="G252">
        <v>92.52165451772224</v>
      </c>
      <c r="H252">
        <v>108.73344561301644</v>
      </c>
      <c r="I252">
        <v>92.266268749392339</v>
      </c>
      <c r="J252">
        <v>126.02402317778377</v>
      </c>
      <c r="K252">
        <v>76.400835905225762</v>
      </c>
      <c r="L252">
        <v>83.021375704373</v>
      </c>
      <c r="M252">
        <v>77.473191832522446</v>
      </c>
      <c r="N252">
        <v>76.937036163957288</v>
      </c>
      <c r="O252">
        <v>69.671113287061004</v>
      </c>
      <c r="P252">
        <v>101.25092966839573</v>
      </c>
      <c r="Q252">
        <v>83.903814423693504</v>
      </c>
      <c r="R252">
        <v>86.121694222090113</v>
      </c>
      <c r="S252">
        <v>70.396872547195159</v>
      </c>
      <c r="T252">
        <v>75.675127860564714</v>
      </c>
      <c r="U252">
        <v>127.62191828189695</v>
      </c>
      <c r="V252">
        <v>88.871539044788619</v>
      </c>
      <c r="W252">
        <v>70.318149649492426</v>
      </c>
      <c r="X252">
        <v>78.929263183678785</v>
      </c>
      <c r="Y252">
        <v>88.873714438097394</v>
      </c>
      <c r="Z252">
        <v>133.95588151759321</v>
      </c>
      <c r="AA252">
        <v>158.45852200067981</v>
      </c>
      <c r="AB252">
        <v>80.707703879741644</v>
      </c>
      <c r="AC252">
        <v>92.73506652267065</v>
      </c>
      <c r="AG252" s="1">
        <v>40483</v>
      </c>
      <c r="AH252">
        <f t="shared" si="6"/>
        <v>92.73506652267065</v>
      </c>
      <c r="AI252">
        <f t="shared" si="7"/>
        <v>2010</v>
      </c>
      <c r="AJ252">
        <v>4</v>
      </c>
    </row>
    <row r="253" spans="1:36" x14ac:dyDescent="0.25">
      <c r="A253" s="1">
        <v>40513</v>
      </c>
      <c r="B253">
        <v>72.431609353550712</v>
      </c>
      <c r="C253">
        <v>107.75805367001375</v>
      </c>
      <c r="D253">
        <v>77.010867205014321</v>
      </c>
      <c r="E253">
        <v>99.999999999999972</v>
      </c>
      <c r="F253">
        <v>148.85359213469818</v>
      </c>
      <c r="G253">
        <v>91.049498301379188</v>
      </c>
      <c r="H253">
        <v>108.36088942204651</v>
      </c>
      <c r="I253">
        <v>90.816655871482951</v>
      </c>
      <c r="J253">
        <v>120.12612900683393</v>
      </c>
      <c r="K253">
        <v>73.968368705534587</v>
      </c>
      <c r="L253">
        <v>78.860906992032341</v>
      </c>
      <c r="M253">
        <v>76.303198503622298</v>
      </c>
      <c r="N253">
        <v>75.305311532704607</v>
      </c>
      <c r="O253">
        <v>68.3842496404407</v>
      </c>
      <c r="P253">
        <v>100.52717408422232</v>
      </c>
      <c r="Q253">
        <v>81.10846486644985</v>
      </c>
      <c r="R253">
        <v>84.357141921818865</v>
      </c>
      <c r="S253">
        <v>68.89495633496675</v>
      </c>
      <c r="T253">
        <v>74.667269672286778</v>
      </c>
      <c r="U253">
        <v>129.7287841907137</v>
      </c>
      <c r="V253">
        <v>86.921150615950253</v>
      </c>
      <c r="W253">
        <v>68.024822078212196</v>
      </c>
      <c r="X253">
        <v>77.576099055107406</v>
      </c>
      <c r="Y253">
        <v>88.121797146429103</v>
      </c>
      <c r="Z253">
        <v>131.85065358450706</v>
      </c>
      <c r="AA253">
        <v>157.85634295801503</v>
      </c>
      <c r="AB253">
        <v>81.904030223597942</v>
      </c>
      <c r="AC253">
        <v>91.384945149799094</v>
      </c>
      <c r="AG253" s="1">
        <v>40513</v>
      </c>
      <c r="AH253">
        <f t="shared" si="6"/>
        <v>91.384945149799094</v>
      </c>
      <c r="AI253">
        <f t="shared" si="7"/>
        <v>2010</v>
      </c>
      <c r="AJ253">
        <v>4</v>
      </c>
    </row>
    <row r="254" spans="1:36" x14ac:dyDescent="0.25">
      <c r="A254" s="1">
        <v>40544</v>
      </c>
      <c r="B254">
        <v>71.506828244111034</v>
      </c>
      <c r="C254">
        <v>107.16340095710973</v>
      </c>
      <c r="D254">
        <v>76.469257111837905</v>
      </c>
      <c r="E254">
        <v>99.999999999999957</v>
      </c>
      <c r="F254">
        <v>150.25851052043086</v>
      </c>
      <c r="G254">
        <v>91.362234417729098</v>
      </c>
      <c r="H254">
        <v>104.06681354021531</v>
      </c>
      <c r="I254">
        <v>91.306810705878178</v>
      </c>
      <c r="J254">
        <v>123.70839585449548</v>
      </c>
      <c r="K254">
        <v>75.660764277729541</v>
      </c>
      <c r="L254">
        <v>78.748355478299857</v>
      </c>
      <c r="M254">
        <v>75.841889065281606</v>
      </c>
      <c r="N254">
        <v>74.809717442095931</v>
      </c>
      <c r="O254">
        <v>67.832714899327101</v>
      </c>
      <c r="P254">
        <v>100.33004711555282</v>
      </c>
      <c r="Q254">
        <v>80.778222146369544</v>
      </c>
      <c r="R254">
        <v>85.616914889475439</v>
      </c>
      <c r="S254">
        <v>69.772382314203071</v>
      </c>
      <c r="T254">
        <v>74.22466463269518</v>
      </c>
      <c r="U254">
        <v>127.94331687482791</v>
      </c>
      <c r="V254">
        <v>87.034423177573302</v>
      </c>
      <c r="W254">
        <v>66.908741673616547</v>
      </c>
      <c r="X254">
        <v>78.206799692348156</v>
      </c>
      <c r="Y254">
        <v>88.018384375779135</v>
      </c>
      <c r="Z254">
        <v>132.58039491012167</v>
      </c>
      <c r="AA254">
        <v>97.631455240336521</v>
      </c>
      <c r="AB254">
        <v>82.084023703330985</v>
      </c>
      <c r="AC254">
        <v>90.299964970911446</v>
      </c>
      <c r="AG254" s="1">
        <v>40544</v>
      </c>
      <c r="AH254">
        <f t="shared" si="6"/>
        <v>90.299964970911446</v>
      </c>
      <c r="AI254">
        <f t="shared" si="7"/>
        <v>2011</v>
      </c>
      <c r="AJ254">
        <v>1</v>
      </c>
    </row>
    <row r="255" spans="1:36" x14ac:dyDescent="0.25">
      <c r="A255" s="1">
        <v>40575</v>
      </c>
      <c r="B255">
        <v>70.69357625558105</v>
      </c>
      <c r="C255">
        <v>106.62241934941603</v>
      </c>
      <c r="D255">
        <v>74.877110468946526</v>
      </c>
      <c r="E255">
        <v>99.999999999999943</v>
      </c>
      <c r="F255">
        <v>149.19586288955045</v>
      </c>
      <c r="G255">
        <v>90.50314464210004</v>
      </c>
      <c r="H255">
        <v>105.34929258418664</v>
      </c>
      <c r="I255">
        <v>91.004474592471013</v>
      </c>
      <c r="J255">
        <v>120.69092088178439</v>
      </c>
      <c r="K255">
        <v>74.785455915795282</v>
      </c>
      <c r="L255">
        <v>79.897060831830473</v>
      </c>
      <c r="M255">
        <v>74.873021600798353</v>
      </c>
      <c r="N255">
        <v>73.582633759926239</v>
      </c>
      <c r="O255">
        <v>66.925363296446818</v>
      </c>
      <c r="P255">
        <v>96.840167469130549</v>
      </c>
      <c r="Q255">
        <v>79.415534871038005</v>
      </c>
      <c r="R255">
        <v>84.939133067061022</v>
      </c>
      <c r="S255">
        <v>69.185983602855728</v>
      </c>
      <c r="T255">
        <v>73.151016127226058</v>
      </c>
      <c r="U255">
        <v>129.66100071028637</v>
      </c>
      <c r="V255">
        <v>86.284547171116685</v>
      </c>
      <c r="W255">
        <v>68.71709360350502</v>
      </c>
      <c r="X255">
        <v>80.065865083810664</v>
      </c>
      <c r="Y255">
        <v>87.211613367283746</v>
      </c>
      <c r="Z255">
        <v>133.28012583266096</v>
      </c>
      <c r="AA255">
        <v>97.979026791378118</v>
      </c>
      <c r="AB255">
        <v>81.817157755609429</v>
      </c>
      <c r="AC255">
        <v>89.528071351947901</v>
      </c>
      <c r="AG255" s="1">
        <v>40575</v>
      </c>
      <c r="AH255">
        <f t="shared" si="6"/>
        <v>89.528071351947901</v>
      </c>
      <c r="AI255">
        <f t="shared" si="7"/>
        <v>2011</v>
      </c>
      <c r="AJ255">
        <v>1</v>
      </c>
    </row>
    <row r="256" spans="1:36" x14ac:dyDescent="0.25">
      <c r="A256" s="1">
        <v>40603</v>
      </c>
      <c r="B256">
        <v>69.936517106193165</v>
      </c>
      <c r="C256">
        <v>105.53923287889116</v>
      </c>
      <c r="D256">
        <v>74.354930248280539</v>
      </c>
      <c r="E256">
        <v>99.999999999999929</v>
      </c>
      <c r="F256">
        <v>149.46511545738178</v>
      </c>
      <c r="G256">
        <v>91.56291273333602</v>
      </c>
      <c r="H256">
        <v>104.0643241861079</v>
      </c>
      <c r="I256">
        <v>90.09760013254612</v>
      </c>
      <c r="J256">
        <v>119.54381902865406</v>
      </c>
      <c r="K256">
        <v>74.1471514864337</v>
      </c>
      <c r="L256">
        <v>81.488251326713851</v>
      </c>
      <c r="M256">
        <v>74.257089264721344</v>
      </c>
      <c r="N256">
        <v>73.205554604436585</v>
      </c>
      <c r="O256">
        <v>66.79697613223226</v>
      </c>
      <c r="P256">
        <v>96.672699280398717</v>
      </c>
      <c r="Q256">
        <v>79.338347577023242</v>
      </c>
      <c r="R256">
        <v>84.242494611106025</v>
      </c>
      <c r="S256">
        <v>68.832909663734483</v>
      </c>
      <c r="T256">
        <v>72.966456774183328</v>
      </c>
      <c r="U256">
        <v>146.31371373129733</v>
      </c>
      <c r="V256">
        <v>85.616981326236242</v>
      </c>
      <c r="W256">
        <v>68.276883512107062</v>
      </c>
      <c r="X256">
        <v>80.819244613899784</v>
      </c>
      <c r="Y256">
        <v>89.76007586971096</v>
      </c>
      <c r="Z256">
        <v>135.32385058068451</v>
      </c>
      <c r="AA256">
        <v>98.347875059780378</v>
      </c>
      <c r="AB256">
        <v>84.016427166843556</v>
      </c>
      <c r="AC256">
        <v>89.568864937477954</v>
      </c>
      <c r="AG256" s="1">
        <v>40603</v>
      </c>
      <c r="AH256">
        <f t="shared" si="6"/>
        <v>89.568864937477954</v>
      </c>
      <c r="AI256">
        <f t="shared" si="7"/>
        <v>2011</v>
      </c>
      <c r="AJ256">
        <v>1</v>
      </c>
    </row>
    <row r="257" spans="1:36" x14ac:dyDescent="0.25">
      <c r="A257" s="1">
        <v>40634</v>
      </c>
      <c r="B257">
        <v>69.896317152079106</v>
      </c>
      <c r="C257">
        <v>111.95106856673299</v>
      </c>
      <c r="D257">
        <v>74.274770159723417</v>
      </c>
      <c r="E257">
        <v>99.999999999999943</v>
      </c>
      <c r="F257">
        <v>156.52303708427004</v>
      </c>
      <c r="G257">
        <v>93.37441549556965</v>
      </c>
      <c r="H257">
        <v>105.99583121392922</v>
      </c>
      <c r="I257">
        <v>90.49971838095945</v>
      </c>
      <c r="J257">
        <v>124.65440756838869</v>
      </c>
      <c r="K257">
        <v>76.479115236147848</v>
      </c>
      <c r="L257">
        <v>84.02490021432655</v>
      </c>
      <c r="M257">
        <v>74.691197509225717</v>
      </c>
      <c r="N257">
        <v>75.207833983121134</v>
      </c>
      <c r="O257">
        <v>67.0724036006944</v>
      </c>
      <c r="P257">
        <v>98.329724109282964</v>
      </c>
      <c r="Q257">
        <v>77.841814747812393</v>
      </c>
      <c r="R257">
        <v>84.886040931882022</v>
      </c>
      <c r="S257">
        <v>70.181032815157977</v>
      </c>
      <c r="T257">
        <v>73.567734173214617</v>
      </c>
      <c r="U257">
        <v>148.92935144202522</v>
      </c>
      <c r="V257">
        <v>84.8909071993601</v>
      </c>
      <c r="W257">
        <v>69.556839425365098</v>
      </c>
      <c r="X257">
        <v>82.745030280260636</v>
      </c>
      <c r="Y257">
        <v>91.744400390877672</v>
      </c>
      <c r="Z257">
        <v>137.86091031454694</v>
      </c>
      <c r="AA257">
        <v>99.405304519186259</v>
      </c>
      <c r="AB257">
        <v>88.305419917003888</v>
      </c>
      <c r="AC257">
        <v>90.970927783083809</v>
      </c>
      <c r="AG257" s="1">
        <v>40634</v>
      </c>
      <c r="AH257">
        <f t="shared" si="6"/>
        <v>90.970927783083809</v>
      </c>
      <c r="AI257">
        <f t="shared" si="7"/>
        <v>2011</v>
      </c>
      <c r="AJ257">
        <v>2</v>
      </c>
    </row>
    <row r="258" spans="1:36" x14ac:dyDescent="0.25">
      <c r="A258" s="1">
        <v>40664</v>
      </c>
      <c r="B258">
        <v>69.488159136682128</v>
      </c>
      <c r="C258">
        <v>112.7685191914469</v>
      </c>
      <c r="D258">
        <v>74.316888375324126</v>
      </c>
      <c r="E258">
        <v>99.999999999999943</v>
      </c>
      <c r="F258">
        <v>154.94042957809148</v>
      </c>
      <c r="G258">
        <v>92.574372419147792</v>
      </c>
      <c r="H258">
        <v>106.98281750683687</v>
      </c>
      <c r="I258">
        <v>90.694595240308402</v>
      </c>
      <c r="J258">
        <v>125.29084217911219</v>
      </c>
      <c r="K258">
        <v>76.497943880784675</v>
      </c>
      <c r="L258">
        <v>83.607105329694548</v>
      </c>
      <c r="M258">
        <v>74.771317351896855</v>
      </c>
      <c r="N258">
        <v>75.392856692940896</v>
      </c>
      <c r="O258">
        <v>67.22611500461602</v>
      </c>
      <c r="P258">
        <v>97.44228945550708</v>
      </c>
      <c r="Q258">
        <v>79.569517429668736</v>
      </c>
      <c r="R258">
        <v>84.918073104091079</v>
      </c>
      <c r="S258">
        <v>70.155686218774534</v>
      </c>
      <c r="T258">
        <v>73.665137579610359</v>
      </c>
      <c r="U258">
        <v>145.88881881585311</v>
      </c>
      <c r="V258">
        <v>85.926095130063558</v>
      </c>
      <c r="W258">
        <v>69.410902851168771</v>
      </c>
      <c r="X258">
        <v>82.28141731692493</v>
      </c>
      <c r="Y258">
        <v>93.947812320591765</v>
      </c>
      <c r="Z258">
        <v>139.07147371498581</v>
      </c>
      <c r="AA258">
        <v>102.06946971972997</v>
      </c>
      <c r="AB258">
        <v>85.466120493747766</v>
      </c>
      <c r="AC258">
        <v>91.049655514421445</v>
      </c>
      <c r="AG258" s="1">
        <v>40664</v>
      </c>
      <c r="AH258">
        <f t="shared" si="6"/>
        <v>91.049655514421445</v>
      </c>
      <c r="AI258">
        <f t="shared" si="7"/>
        <v>2011</v>
      </c>
      <c r="AJ258">
        <v>2</v>
      </c>
    </row>
    <row r="259" spans="1:36" x14ac:dyDescent="0.25">
      <c r="A259" s="1">
        <v>40695</v>
      </c>
      <c r="B259">
        <v>69.421858904208108</v>
      </c>
      <c r="C259">
        <v>111.56522341135073</v>
      </c>
      <c r="D259">
        <v>74.419181630617345</v>
      </c>
      <c r="E259">
        <v>99.999999999999943</v>
      </c>
      <c r="F259">
        <v>157.21010461730924</v>
      </c>
      <c r="G259">
        <v>91.146244387317225</v>
      </c>
      <c r="H259">
        <v>106.49790950703851</v>
      </c>
      <c r="I259">
        <v>91.05317030539328</v>
      </c>
      <c r="J259">
        <v>126.56614314433132</v>
      </c>
      <c r="K259">
        <v>76.665413263825215</v>
      </c>
      <c r="L259">
        <v>83.345103222704395</v>
      </c>
      <c r="M259">
        <v>74.599461725168837</v>
      </c>
      <c r="N259">
        <v>75.233284192007659</v>
      </c>
      <c r="O259">
        <v>66.97450798909172</v>
      </c>
      <c r="P259">
        <v>98.337111792088734</v>
      </c>
      <c r="Q259">
        <v>80.008324603229227</v>
      </c>
      <c r="R259">
        <v>84.472566295820727</v>
      </c>
      <c r="S259">
        <v>69.109574091328781</v>
      </c>
      <c r="T259">
        <v>73.577440710514708</v>
      </c>
      <c r="U259">
        <v>146.55304238683493</v>
      </c>
      <c r="V259">
        <v>86.100140417294966</v>
      </c>
      <c r="W259">
        <v>69.376000017659507</v>
      </c>
      <c r="X259">
        <v>80.701215054778586</v>
      </c>
      <c r="Y259">
        <v>97.344856625132465</v>
      </c>
      <c r="Z259">
        <v>141.6169154413912</v>
      </c>
      <c r="AA259">
        <v>104.05294246451423</v>
      </c>
      <c r="AB259">
        <v>85.586503768745388</v>
      </c>
      <c r="AC259">
        <v>91.365182848566207</v>
      </c>
      <c r="AG259" s="1">
        <v>40695</v>
      </c>
      <c r="AH259">
        <f t="shared" ref="AH259:AH322" si="8">AC259</f>
        <v>91.365182848566207</v>
      </c>
      <c r="AI259">
        <f t="shared" ref="AI259:AI322" si="9">YEAR(AG259)</f>
        <v>2011</v>
      </c>
      <c r="AJ259">
        <v>2</v>
      </c>
    </row>
    <row r="260" spans="1:36" x14ac:dyDescent="0.25">
      <c r="A260" s="1">
        <v>40725</v>
      </c>
      <c r="B260">
        <v>69.185068519207263</v>
      </c>
      <c r="C260">
        <v>113.63196939953042</v>
      </c>
      <c r="D260">
        <v>73.98376082215637</v>
      </c>
      <c r="E260">
        <v>99.999999999999929</v>
      </c>
      <c r="F260">
        <v>158.87160220196967</v>
      </c>
      <c r="G260">
        <v>92.773497876583789</v>
      </c>
      <c r="H260">
        <v>107.47264486462269</v>
      </c>
      <c r="I260">
        <v>91.137204997551478</v>
      </c>
      <c r="J260">
        <v>127.4064716212912</v>
      </c>
      <c r="K260">
        <v>78.191931249948553</v>
      </c>
      <c r="L260">
        <v>82.111576326359383</v>
      </c>
      <c r="M260">
        <v>74.286739556932304</v>
      </c>
      <c r="N260">
        <v>74.977725825863359</v>
      </c>
      <c r="O260">
        <v>66.6322511782991</v>
      </c>
      <c r="P260">
        <v>100.79632161747546</v>
      </c>
      <c r="Q260">
        <v>80.645274431644921</v>
      </c>
      <c r="R260">
        <v>85.10520204700174</v>
      </c>
      <c r="S260">
        <v>69.710901144988199</v>
      </c>
      <c r="T260">
        <v>73.190975053999736</v>
      </c>
      <c r="U260">
        <v>152.91760195826106</v>
      </c>
      <c r="V260">
        <v>86.982882798906203</v>
      </c>
      <c r="W260">
        <v>67.926931081788993</v>
      </c>
      <c r="X260">
        <v>79.300237015901217</v>
      </c>
      <c r="Y260">
        <v>97.932526414276438</v>
      </c>
      <c r="Z260">
        <v>142.3868780204551</v>
      </c>
      <c r="AA260">
        <v>106.01106912635939</v>
      </c>
      <c r="AB260">
        <v>83.999610189952165</v>
      </c>
      <c r="AC260">
        <v>91.604677642159118</v>
      </c>
      <c r="AG260" s="1">
        <v>40725</v>
      </c>
      <c r="AH260">
        <f t="shared" si="8"/>
        <v>91.604677642159118</v>
      </c>
      <c r="AI260">
        <f t="shared" si="9"/>
        <v>2011</v>
      </c>
      <c r="AJ260">
        <v>3</v>
      </c>
    </row>
    <row r="261" spans="1:36" x14ac:dyDescent="0.25">
      <c r="A261" s="1">
        <v>40756</v>
      </c>
      <c r="B261">
        <v>69.869362701405819</v>
      </c>
      <c r="C261">
        <v>110.36428294090784</v>
      </c>
      <c r="D261">
        <v>73.516452210514686</v>
      </c>
      <c r="E261">
        <v>99.999999999999929</v>
      </c>
      <c r="F261">
        <v>155.52163233978345</v>
      </c>
      <c r="G261">
        <v>89.990473543087489</v>
      </c>
      <c r="H261">
        <v>106.25790271569397</v>
      </c>
      <c r="I261">
        <v>91.746539891976013</v>
      </c>
      <c r="J261">
        <v>125.19176041586485</v>
      </c>
      <c r="K261">
        <v>77.212578276612916</v>
      </c>
      <c r="L261">
        <v>82.251626889469804</v>
      </c>
      <c r="M261">
        <v>74.294197779856574</v>
      </c>
      <c r="N261">
        <v>74.708995617422872</v>
      </c>
      <c r="O261">
        <v>66.502331214404151</v>
      </c>
      <c r="P261">
        <v>98.921789953752508</v>
      </c>
      <c r="Q261">
        <v>82.614735586736415</v>
      </c>
      <c r="R261">
        <v>85.145961841242539</v>
      </c>
      <c r="S261">
        <v>66.668710927890629</v>
      </c>
      <c r="T261">
        <v>73.171870989796162</v>
      </c>
      <c r="U261">
        <v>149.89302077709206</v>
      </c>
      <c r="V261">
        <v>86.864883156618532</v>
      </c>
      <c r="W261">
        <v>69.055769145256988</v>
      </c>
      <c r="X261">
        <v>79.126052876840703</v>
      </c>
      <c r="Y261">
        <v>102.48371403350268</v>
      </c>
      <c r="Z261">
        <v>140.18089091887822</v>
      </c>
      <c r="AA261">
        <v>107.28249252740932</v>
      </c>
      <c r="AB261">
        <v>84.134386992870319</v>
      </c>
      <c r="AC261">
        <v>91.385729465012886</v>
      </c>
      <c r="AG261" s="1">
        <v>40756</v>
      </c>
      <c r="AH261">
        <f t="shared" si="8"/>
        <v>91.385729465012886</v>
      </c>
      <c r="AI261">
        <f t="shared" si="9"/>
        <v>2011</v>
      </c>
      <c r="AJ261">
        <v>3</v>
      </c>
    </row>
    <row r="262" spans="1:36" x14ac:dyDescent="0.25">
      <c r="A262" s="1">
        <v>40787</v>
      </c>
      <c r="B262">
        <v>69.834386254766002</v>
      </c>
      <c r="C262">
        <v>107.2344958804822</v>
      </c>
      <c r="D262">
        <v>73.288457550389467</v>
      </c>
      <c r="E262">
        <v>99.999999999999915</v>
      </c>
      <c r="F262">
        <v>143.08777670370216</v>
      </c>
      <c r="G262">
        <v>88.143127908302702</v>
      </c>
      <c r="H262">
        <v>102.73939110577217</v>
      </c>
      <c r="I262">
        <v>92.241507574913243</v>
      </c>
      <c r="J262">
        <v>121.46861175455088</v>
      </c>
      <c r="K262">
        <v>73.415474680470382</v>
      </c>
      <c r="L262">
        <v>78.986520033999327</v>
      </c>
      <c r="M262">
        <v>74.656168270439835</v>
      </c>
      <c r="N262">
        <v>74.28098118681045</v>
      </c>
      <c r="O262">
        <v>66.40054723166881</v>
      </c>
      <c r="P262">
        <v>95.18550154100484</v>
      </c>
      <c r="Q262">
        <v>82.774164980332444</v>
      </c>
      <c r="R262">
        <v>82.286785936744494</v>
      </c>
      <c r="S262">
        <v>62.720470532740769</v>
      </c>
      <c r="T262">
        <v>73.488274206049425</v>
      </c>
      <c r="U262">
        <v>139.88266900549473</v>
      </c>
      <c r="V262">
        <v>86.7505014469386</v>
      </c>
      <c r="W262">
        <v>66.802972935725606</v>
      </c>
      <c r="X262">
        <v>76.494080715226687</v>
      </c>
      <c r="Y262">
        <v>91.140031692329444</v>
      </c>
      <c r="Z262">
        <v>134.65766283657311</v>
      </c>
      <c r="AA262">
        <v>108.55161445225079</v>
      </c>
      <c r="AB262">
        <v>78.647703733994732</v>
      </c>
      <c r="AC262">
        <v>88.908669025620014</v>
      </c>
      <c r="AG262" s="1">
        <v>40787</v>
      </c>
      <c r="AH262">
        <f t="shared" si="8"/>
        <v>88.908669025620014</v>
      </c>
      <c r="AI262">
        <f t="shared" si="9"/>
        <v>2011</v>
      </c>
      <c r="AJ262">
        <v>3</v>
      </c>
    </row>
    <row r="263" spans="1:36" x14ac:dyDescent="0.25">
      <c r="A263" s="1">
        <v>40817</v>
      </c>
      <c r="B263">
        <v>69.683298283183859</v>
      </c>
      <c r="C263">
        <v>106.11505212567884</v>
      </c>
      <c r="D263">
        <v>73.077670133556893</v>
      </c>
      <c r="E263">
        <v>99.999999999999915</v>
      </c>
      <c r="F263">
        <v>139.68509302034605</v>
      </c>
      <c r="G263">
        <v>86.354474601558152</v>
      </c>
      <c r="H263">
        <v>97.118997792761562</v>
      </c>
      <c r="I263">
        <v>92.287696615532809</v>
      </c>
      <c r="J263">
        <v>116.77010256346577</v>
      </c>
      <c r="K263">
        <v>71.336191112770734</v>
      </c>
      <c r="L263">
        <v>76.936381692558655</v>
      </c>
      <c r="M263">
        <v>74.565095661024813</v>
      </c>
      <c r="N263">
        <v>73.877041659692495</v>
      </c>
      <c r="O263">
        <v>65.952369516857686</v>
      </c>
      <c r="P263">
        <v>92.089834564118618</v>
      </c>
      <c r="Q263">
        <v>82.541230905577024</v>
      </c>
      <c r="R263">
        <v>80.627981646263677</v>
      </c>
      <c r="S263">
        <v>60.27510246163223</v>
      </c>
      <c r="T263">
        <v>73.304118167718286</v>
      </c>
      <c r="U263">
        <v>136.88228017174791</v>
      </c>
      <c r="V263">
        <v>86.995393465323133</v>
      </c>
      <c r="W263">
        <v>66.450229688818879</v>
      </c>
      <c r="X263">
        <v>75.957210332417546</v>
      </c>
      <c r="Y263">
        <v>88.763234910485622</v>
      </c>
      <c r="Z263">
        <v>132.56466567427358</v>
      </c>
      <c r="AA263">
        <v>110.46593795934756</v>
      </c>
      <c r="AB263">
        <v>81.844511888645215</v>
      </c>
      <c r="AC263">
        <v>88.230518981745618</v>
      </c>
      <c r="AG263" s="1">
        <v>40817</v>
      </c>
      <c r="AH263">
        <f t="shared" si="8"/>
        <v>88.230518981745618</v>
      </c>
      <c r="AI263">
        <f t="shared" si="9"/>
        <v>2011</v>
      </c>
      <c r="AJ263">
        <v>4</v>
      </c>
    </row>
    <row r="264" spans="1:36" x14ac:dyDescent="0.25">
      <c r="A264" s="1">
        <v>40848</v>
      </c>
      <c r="B264">
        <v>69.476512880195983</v>
      </c>
      <c r="C264">
        <v>105.45257651132991</v>
      </c>
      <c r="D264">
        <v>72.504137600130804</v>
      </c>
      <c r="E264">
        <v>99.999999999999915</v>
      </c>
      <c r="F264">
        <v>140.21254211640655</v>
      </c>
      <c r="G264">
        <v>85.774486073919888</v>
      </c>
      <c r="H264">
        <v>97.607392491902061</v>
      </c>
      <c r="I264">
        <v>91.911079963516869</v>
      </c>
      <c r="J264">
        <v>115.91035613431326</v>
      </c>
      <c r="K264">
        <v>72.079059006007896</v>
      </c>
      <c r="L264">
        <v>77.098821827769626</v>
      </c>
      <c r="M264">
        <v>74.444192010422256</v>
      </c>
      <c r="N264">
        <v>73.64359083495475</v>
      </c>
      <c r="O264">
        <v>65.590714378501403</v>
      </c>
      <c r="P264">
        <v>89.250650570118808</v>
      </c>
      <c r="Q264">
        <v>80.797354186224737</v>
      </c>
      <c r="R264">
        <v>79.995923706166181</v>
      </c>
      <c r="S264">
        <v>59.954751550958214</v>
      </c>
      <c r="T264">
        <v>73.6046680712724</v>
      </c>
      <c r="U264">
        <v>128.50088348727328</v>
      </c>
      <c r="V264">
        <v>87.826579855385859</v>
      </c>
      <c r="W264">
        <v>66.573115965352542</v>
      </c>
      <c r="X264">
        <v>74.761609078462968</v>
      </c>
      <c r="Y264">
        <v>87.217472662765388</v>
      </c>
      <c r="Z264">
        <v>132.69837097308115</v>
      </c>
      <c r="AA264">
        <v>112.40743359264297</v>
      </c>
      <c r="AB264">
        <v>78.531855749326866</v>
      </c>
      <c r="AC264">
        <v>87.590103317308902</v>
      </c>
      <c r="AG264" s="1">
        <v>40848</v>
      </c>
      <c r="AH264">
        <f t="shared" si="8"/>
        <v>87.590103317308902</v>
      </c>
      <c r="AI264">
        <f t="shared" si="9"/>
        <v>2011</v>
      </c>
      <c r="AJ264">
        <v>4</v>
      </c>
    </row>
    <row r="265" spans="1:36" x14ac:dyDescent="0.25">
      <c r="A265" s="1">
        <v>40878</v>
      </c>
      <c r="B265">
        <v>69.604571634594166</v>
      </c>
      <c r="C265">
        <v>105.93874703561856</v>
      </c>
      <c r="D265">
        <v>72.831797593642847</v>
      </c>
      <c r="E265">
        <v>99.999999999999915</v>
      </c>
      <c r="F265">
        <v>136.88403418827448</v>
      </c>
      <c r="G265">
        <v>85.453411820299849</v>
      </c>
      <c r="H265">
        <v>96.805078466903709</v>
      </c>
      <c r="I265">
        <v>92.611341847666083</v>
      </c>
      <c r="J265">
        <v>115.66169634863917</v>
      </c>
      <c r="K265">
        <v>71.656577395262104</v>
      </c>
      <c r="L265">
        <v>75.224302907952065</v>
      </c>
      <c r="M265">
        <v>74.94148539725613</v>
      </c>
      <c r="N265">
        <v>73.710575371241731</v>
      </c>
      <c r="O265">
        <v>65.604420066859419</v>
      </c>
      <c r="P265">
        <v>85.522192094017583</v>
      </c>
      <c r="Q265">
        <v>80.80771915457683</v>
      </c>
      <c r="R265">
        <v>80.049607589804367</v>
      </c>
      <c r="S265">
        <v>60.099174886968441</v>
      </c>
      <c r="T265">
        <v>73.962754471660745</v>
      </c>
      <c r="U265">
        <v>128.91670268112961</v>
      </c>
      <c r="V265">
        <v>88.585621497332468</v>
      </c>
      <c r="W265">
        <v>66.050372809561082</v>
      </c>
      <c r="X265">
        <v>74.001753281192777</v>
      </c>
      <c r="Y265">
        <v>84.95682840497463</v>
      </c>
      <c r="Z265">
        <v>133.52632633221447</v>
      </c>
      <c r="AA265">
        <v>114.71115134163892</v>
      </c>
      <c r="AB265">
        <v>75.98066687331341</v>
      </c>
      <c r="AC265">
        <v>87.117397444975964</v>
      </c>
      <c r="AG265" s="1">
        <v>40878</v>
      </c>
      <c r="AH265">
        <f t="shared" si="8"/>
        <v>87.117397444975964</v>
      </c>
      <c r="AI265">
        <f t="shared" si="9"/>
        <v>2011</v>
      </c>
      <c r="AJ265">
        <v>4</v>
      </c>
    </row>
    <row r="266" spans="1:36" x14ac:dyDescent="0.25">
      <c r="A266" s="1">
        <v>40909</v>
      </c>
      <c r="B266">
        <v>68.985262682751284</v>
      </c>
      <c r="C266">
        <v>107.52977105979907</v>
      </c>
      <c r="D266">
        <v>72.175912049807977</v>
      </c>
      <c r="E266">
        <v>99.999999999999901</v>
      </c>
      <c r="F266">
        <v>139.19811607928361</v>
      </c>
      <c r="G266">
        <v>85.830009415367925</v>
      </c>
      <c r="H266">
        <v>98.89003007958928</v>
      </c>
      <c r="I266">
        <v>93.204033782159911</v>
      </c>
      <c r="J266">
        <v>120.56572205522215</v>
      </c>
      <c r="K266">
        <v>71.415001053790832</v>
      </c>
      <c r="L266">
        <v>73.234488004116471</v>
      </c>
      <c r="M266">
        <v>74.569821310329743</v>
      </c>
      <c r="N266">
        <v>73.176716280821893</v>
      </c>
      <c r="O266">
        <v>65.197090411818834</v>
      </c>
      <c r="P266">
        <v>87.237127568662331</v>
      </c>
      <c r="Q266">
        <v>81.036987760740814</v>
      </c>
      <c r="R266">
        <v>80.687754084246095</v>
      </c>
      <c r="S266">
        <v>60.980153149131276</v>
      </c>
      <c r="T266">
        <v>73.552458129824203</v>
      </c>
      <c r="U266">
        <v>122.48003128324112</v>
      </c>
      <c r="V266">
        <v>87.678184275734168</v>
      </c>
      <c r="W266">
        <v>64.675703996254683</v>
      </c>
      <c r="X266">
        <v>72.381724455716181</v>
      </c>
      <c r="Y266">
        <v>83.196471601169051</v>
      </c>
      <c r="Z266">
        <v>135.4253788536617</v>
      </c>
      <c r="AA266">
        <v>115.19167906326079</v>
      </c>
      <c r="AB266">
        <v>75.751207418879446</v>
      </c>
      <c r="AC266">
        <v>87.25253432344401</v>
      </c>
      <c r="AG266" s="1">
        <v>40909</v>
      </c>
      <c r="AH266">
        <f t="shared" si="8"/>
        <v>87.25253432344401</v>
      </c>
      <c r="AI266">
        <f t="shared" si="9"/>
        <v>2012</v>
      </c>
      <c r="AJ266">
        <v>1</v>
      </c>
    </row>
    <row r="267" spans="1:36" x14ac:dyDescent="0.25">
      <c r="A267" s="1">
        <v>40940</v>
      </c>
      <c r="B267">
        <v>69.051452973438089</v>
      </c>
      <c r="C267">
        <v>110.52960024594103</v>
      </c>
      <c r="D267">
        <v>71.620360211570045</v>
      </c>
      <c r="E267">
        <v>99.999999999999915</v>
      </c>
      <c r="F267">
        <v>144.96321538663349</v>
      </c>
      <c r="G267">
        <v>87.175597583663958</v>
      </c>
      <c r="H267">
        <v>102.86207388689995</v>
      </c>
      <c r="I267">
        <v>92.874072236051916</v>
      </c>
      <c r="J267">
        <v>125.24466733676496</v>
      </c>
      <c r="K267">
        <v>72.706827896633143</v>
      </c>
      <c r="L267">
        <v>75.482089492336783</v>
      </c>
      <c r="M267">
        <v>74.778164389988021</v>
      </c>
      <c r="N267">
        <v>73.053443943524698</v>
      </c>
      <c r="O267">
        <v>65.161978236989867</v>
      </c>
      <c r="P267">
        <v>91.119634370301895</v>
      </c>
      <c r="Q267">
        <v>79.348711393796307</v>
      </c>
      <c r="R267">
        <v>82.680448613164359</v>
      </c>
      <c r="S267">
        <v>64.143997955857174</v>
      </c>
      <c r="T267">
        <v>73.665168635740173</v>
      </c>
      <c r="U267">
        <v>137.3301600819878</v>
      </c>
      <c r="V267">
        <v>87.82959799542742</v>
      </c>
      <c r="W267">
        <v>65.892969736074946</v>
      </c>
      <c r="X267">
        <v>74.557521212966819</v>
      </c>
      <c r="Y267">
        <v>85.273046384436512</v>
      </c>
      <c r="Z267">
        <v>137.20204342810629</v>
      </c>
      <c r="AA267">
        <v>115.77489716500013</v>
      </c>
      <c r="AB267">
        <v>77.332983833528473</v>
      </c>
      <c r="AC267">
        <v>88.321549854919382</v>
      </c>
      <c r="AG267" s="1">
        <v>40940</v>
      </c>
      <c r="AH267">
        <f t="shared" si="8"/>
        <v>88.321549854919382</v>
      </c>
      <c r="AI267">
        <f t="shared" si="9"/>
        <v>2012</v>
      </c>
      <c r="AJ267">
        <v>1</v>
      </c>
    </row>
    <row r="268" spans="1:36" x14ac:dyDescent="0.25">
      <c r="A268" s="1">
        <v>40969</v>
      </c>
      <c r="B268">
        <v>68.903385355243756</v>
      </c>
      <c r="C268">
        <v>108.32477604453732</v>
      </c>
      <c r="D268">
        <v>72.214338073555879</v>
      </c>
      <c r="E268">
        <v>99.999999999999915</v>
      </c>
      <c r="F268">
        <v>139.12969866824344</v>
      </c>
      <c r="G268">
        <v>87.51979049805486</v>
      </c>
      <c r="H268">
        <v>101.89195042277318</v>
      </c>
      <c r="I268">
        <v>92.680384223265932</v>
      </c>
      <c r="J268">
        <v>126.174820489822</v>
      </c>
      <c r="K268">
        <v>72.253456471298236</v>
      </c>
      <c r="L268">
        <v>75.501315832016459</v>
      </c>
      <c r="M268">
        <v>75.232163423434557</v>
      </c>
      <c r="N268">
        <v>72.944170938276955</v>
      </c>
      <c r="O268">
        <v>65.461665287697599</v>
      </c>
      <c r="P268">
        <v>89.647502288691371</v>
      </c>
      <c r="Q268">
        <v>75.545140586792698</v>
      </c>
      <c r="R268">
        <v>81.872727122078999</v>
      </c>
      <c r="S268">
        <v>64.217271133192298</v>
      </c>
      <c r="T268">
        <v>74.07706203142034</v>
      </c>
      <c r="U268">
        <v>135.22484958892522</v>
      </c>
      <c r="V268">
        <v>88.653017872808434</v>
      </c>
      <c r="W268">
        <v>65.985460720071387</v>
      </c>
      <c r="X268">
        <v>73.850695633771892</v>
      </c>
      <c r="Y268">
        <v>85.395444537180197</v>
      </c>
      <c r="Z268">
        <v>137.49855904695889</v>
      </c>
      <c r="AA268">
        <v>116.5772403622744</v>
      </c>
      <c r="AB268">
        <v>77.517563703159098</v>
      </c>
      <c r="AC268">
        <v>87.808827533094828</v>
      </c>
      <c r="AG268" s="1">
        <v>40969</v>
      </c>
      <c r="AH268">
        <f t="shared" si="8"/>
        <v>87.808827533094828</v>
      </c>
      <c r="AI268">
        <f t="shared" si="9"/>
        <v>2012</v>
      </c>
      <c r="AJ268">
        <v>1</v>
      </c>
    </row>
    <row r="269" spans="1:36" x14ac:dyDescent="0.25">
      <c r="A269" s="1">
        <v>41000</v>
      </c>
      <c r="B269">
        <v>69.089533019621598</v>
      </c>
      <c r="C269">
        <v>106.20563144746109</v>
      </c>
      <c r="D269">
        <v>71.999772267519219</v>
      </c>
      <c r="E269">
        <v>99.999999999999901</v>
      </c>
      <c r="F269">
        <v>135.26633911199173</v>
      </c>
      <c r="G269">
        <v>87.857179529744485</v>
      </c>
      <c r="H269">
        <v>101.66010345892002</v>
      </c>
      <c r="I269">
        <v>92.614321395773814</v>
      </c>
      <c r="J269">
        <v>125.49878423332531</v>
      </c>
      <c r="K269">
        <v>71.601341771564307</v>
      </c>
      <c r="L269">
        <v>75.156912098119847</v>
      </c>
      <c r="M269">
        <v>75.233952183702357</v>
      </c>
      <c r="N269">
        <v>73.287088960755938</v>
      </c>
      <c r="O269">
        <v>65.56197321074616</v>
      </c>
      <c r="P269">
        <v>88.687696884898273</v>
      </c>
      <c r="Q269">
        <v>76.386852691645927</v>
      </c>
      <c r="R269">
        <v>81.281261941424674</v>
      </c>
      <c r="S269">
        <v>62.475492632771392</v>
      </c>
      <c r="T269">
        <v>74.492076384360018</v>
      </c>
      <c r="U269">
        <v>135.04642896918696</v>
      </c>
      <c r="V269">
        <v>89.459935761134645</v>
      </c>
      <c r="W269">
        <v>67.028941930794659</v>
      </c>
      <c r="X269">
        <v>73.869031350646054</v>
      </c>
      <c r="Y269">
        <v>85.389418475471501</v>
      </c>
      <c r="Z269">
        <v>137.34065228982544</v>
      </c>
      <c r="AA269">
        <v>117.42637845935305</v>
      </c>
      <c r="AB269">
        <v>76.709913725688409</v>
      </c>
      <c r="AC269">
        <v>87.473389742811889</v>
      </c>
      <c r="AG269" s="1">
        <v>41000</v>
      </c>
      <c r="AH269">
        <f t="shared" si="8"/>
        <v>87.473389742811889</v>
      </c>
      <c r="AI269">
        <f t="shared" si="9"/>
        <v>2012</v>
      </c>
      <c r="AJ269">
        <v>2</v>
      </c>
    </row>
    <row r="270" spans="1:36" x14ac:dyDescent="0.25">
      <c r="A270" s="1">
        <v>41030</v>
      </c>
      <c r="B270">
        <v>68.924990877927456</v>
      </c>
      <c r="C270">
        <v>102.14117459965381</v>
      </c>
      <c r="D270">
        <v>71.380570768633859</v>
      </c>
      <c r="E270">
        <v>99.999999999999901</v>
      </c>
      <c r="F270">
        <v>126.56470065470104</v>
      </c>
      <c r="G270">
        <v>85.926337183844964</v>
      </c>
      <c r="H270">
        <v>98.945554480408745</v>
      </c>
      <c r="I270">
        <v>91.741410974736027</v>
      </c>
      <c r="J270">
        <v>124.22387471394985</v>
      </c>
      <c r="K270">
        <v>70.043787415549716</v>
      </c>
      <c r="L270">
        <v>72.906177564932108</v>
      </c>
      <c r="M270">
        <v>74.722101288184859</v>
      </c>
      <c r="N270">
        <v>72.7288433997509</v>
      </c>
      <c r="O270">
        <v>65.165857833486584</v>
      </c>
      <c r="P270">
        <v>84.338051700595059</v>
      </c>
      <c r="Q270">
        <v>77.465598405871631</v>
      </c>
      <c r="R270">
        <v>79.968372034635394</v>
      </c>
      <c r="S270">
        <v>59.668674188265342</v>
      </c>
      <c r="T270">
        <v>74.442437381181605</v>
      </c>
      <c r="U270">
        <v>129.08335420556719</v>
      </c>
      <c r="V270">
        <v>88.650305533495768</v>
      </c>
      <c r="W270">
        <v>66.308635732336242</v>
      </c>
      <c r="X270">
        <v>70.332871960993842</v>
      </c>
      <c r="Y270">
        <v>82.675442564000434</v>
      </c>
      <c r="Z270">
        <v>133.49436094495263</v>
      </c>
      <c r="AA270">
        <v>118.68496228588509</v>
      </c>
      <c r="AB270">
        <v>71.697194700788728</v>
      </c>
      <c r="AC270">
        <v>85.542388043616171</v>
      </c>
      <c r="AG270" s="1">
        <v>41030</v>
      </c>
      <c r="AH270">
        <f t="shared" si="8"/>
        <v>85.542388043616171</v>
      </c>
      <c r="AI270">
        <f t="shared" si="9"/>
        <v>2012</v>
      </c>
      <c r="AJ270">
        <v>2</v>
      </c>
    </row>
    <row r="271" spans="1:36" x14ac:dyDescent="0.25">
      <c r="A271" s="1">
        <v>41061</v>
      </c>
      <c r="B271">
        <v>69.063539831713854</v>
      </c>
      <c r="C271">
        <v>101.77344549362147</v>
      </c>
      <c r="D271">
        <v>70.703603736516868</v>
      </c>
      <c r="E271">
        <v>99.999999999999901</v>
      </c>
      <c r="F271">
        <v>121.90308365449452</v>
      </c>
      <c r="G271">
        <v>83.820965491999445</v>
      </c>
      <c r="H271">
        <v>96.778699783079048</v>
      </c>
      <c r="I271">
        <v>90.878834828729964</v>
      </c>
      <c r="J271">
        <v>124.25749895705837</v>
      </c>
      <c r="K271">
        <v>69.402838198573889</v>
      </c>
      <c r="L271">
        <v>71.017215608508252</v>
      </c>
      <c r="M271">
        <v>74.696529866956297</v>
      </c>
      <c r="N271">
        <v>72.178887238348779</v>
      </c>
      <c r="O271">
        <v>64.931239260176838</v>
      </c>
      <c r="P271">
        <v>82.614005074016887</v>
      </c>
      <c r="Q271">
        <v>77.281986885766557</v>
      </c>
      <c r="R271">
        <v>77.964291756994584</v>
      </c>
      <c r="S271">
        <v>57.991498263542375</v>
      </c>
      <c r="T271">
        <v>74.23122029633727</v>
      </c>
      <c r="U271">
        <v>128.02347671087247</v>
      </c>
      <c r="V271">
        <v>88.382516169428285</v>
      </c>
      <c r="W271">
        <v>64.431860354340841</v>
      </c>
      <c r="X271">
        <v>69.504375994803837</v>
      </c>
      <c r="Y271">
        <v>80.534757280439223</v>
      </c>
      <c r="Z271">
        <v>124.618080424513</v>
      </c>
      <c r="AA271">
        <v>120.25834195452165</v>
      </c>
      <c r="AB271">
        <v>73.139501695603158</v>
      </c>
      <c r="AC271">
        <v>84.786001064060585</v>
      </c>
      <c r="AG271" s="1">
        <v>41061</v>
      </c>
      <c r="AH271">
        <f t="shared" si="8"/>
        <v>84.786001064060585</v>
      </c>
      <c r="AI271">
        <f t="shared" si="9"/>
        <v>2012</v>
      </c>
      <c r="AJ271">
        <v>2</v>
      </c>
    </row>
    <row r="272" spans="1:36" x14ac:dyDescent="0.25">
      <c r="A272" s="1">
        <v>41091</v>
      </c>
      <c r="B272">
        <v>68.971082086388421</v>
      </c>
      <c r="C272">
        <v>105.08428223984413</v>
      </c>
      <c r="D272">
        <v>70.161041400587578</v>
      </c>
      <c r="E272">
        <v>99.999999999999901</v>
      </c>
      <c r="F272">
        <v>123.0713415682247</v>
      </c>
      <c r="G272">
        <v>84.590959545160672</v>
      </c>
      <c r="H272">
        <v>99.143667417547647</v>
      </c>
      <c r="I272">
        <v>90.539511383547435</v>
      </c>
      <c r="J272">
        <v>123.90681451318825</v>
      </c>
      <c r="K272">
        <v>70.266805878556625</v>
      </c>
      <c r="L272">
        <v>69.244073754544743</v>
      </c>
      <c r="M272">
        <v>74.603774741666967</v>
      </c>
      <c r="N272">
        <v>71.683527989376628</v>
      </c>
      <c r="O272">
        <v>64.577953656813037</v>
      </c>
      <c r="P272">
        <v>84.690570187175837</v>
      </c>
      <c r="Q272">
        <v>77.075486381470824</v>
      </c>
      <c r="R272">
        <v>77.931561252269631</v>
      </c>
      <c r="S272">
        <v>60.665654101461257</v>
      </c>
      <c r="T272">
        <v>74.155572122307476</v>
      </c>
      <c r="U272">
        <v>131.16085698378194</v>
      </c>
      <c r="V272">
        <v>89.314329593820787</v>
      </c>
      <c r="W272">
        <v>64.396509872028119</v>
      </c>
      <c r="X272">
        <v>70.271389601128689</v>
      </c>
      <c r="Y272">
        <v>78.234924567054733</v>
      </c>
      <c r="Z272">
        <v>123.85151127030831</v>
      </c>
      <c r="AA272">
        <v>120.97218985956938</v>
      </c>
      <c r="AB272">
        <v>70.239164851116584</v>
      </c>
      <c r="AC272">
        <v>84.686233533965989</v>
      </c>
      <c r="AG272" s="1">
        <v>41091</v>
      </c>
      <c r="AH272">
        <f t="shared" si="8"/>
        <v>84.686233533965989</v>
      </c>
      <c r="AI272">
        <f t="shared" si="9"/>
        <v>2012</v>
      </c>
      <c r="AJ272">
        <v>3</v>
      </c>
    </row>
    <row r="273" spans="1:36" x14ac:dyDescent="0.25">
      <c r="A273" s="1">
        <v>41122</v>
      </c>
      <c r="B273">
        <v>68.72890121957127</v>
      </c>
      <c r="C273">
        <v>106.50427719772071</v>
      </c>
      <c r="D273">
        <v>69.911635325726763</v>
      </c>
      <c r="E273">
        <v>99.999999999999886</v>
      </c>
      <c r="F273">
        <v>123.0994537191833</v>
      </c>
      <c r="G273">
        <v>86.36298364333939</v>
      </c>
      <c r="H273">
        <v>101.19771363748707</v>
      </c>
      <c r="I273">
        <v>90.566594878425718</v>
      </c>
      <c r="J273">
        <v>122.11209246805993</v>
      </c>
      <c r="K273">
        <v>70.982348922814595</v>
      </c>
      <c r="L273">
        <v>69.849960408677944</v>
      </c>
      <c r="M273">
        <v>74.554829375617928</v>
      </c>
      <c r="N273">
        <v>71.556617761955891</v>
      </c>
      <c r="O273">
        <v>64.7093231382337</v>
      </c>
      <c r="P273">
        <v>85.089691161085213</v>
      </c>
      <c r="Q273">
        <v>77.276534507111805</v>
      </c>
      <c r="R273">
        <v>79.078895819198308</v>
      </c>
      <c r="S273">
        <v>61.602066628193278</v>
      </c>
      <c r="T273">
        <v>74.257418080459928</v>
      </c>
      <c r="U273">
        <v>130.04575025573405</v>
      </c>
      <c r="V273">
        <v>90.102923088505904</v>
      </c>
      <c r="W273">
        <v>64.996214092935077</v>
      </c>
      <c r="X273">
        <v>72.989989261715053</v>
      </c>
      <c r="Y273">
        <v>78.720032085432479</v>
      </c>
      <c r="Z273">
        <v>127.41666183031323</v>
      </c>
      <c r="AA273">
        <v>121.71621353964517</v>
      </c>
      <c r="AB273">
        <v>72.102991664915379</v>
      </c>
      <c r="AC273">
        <v>85.133030445636564</v>
      </c>
      <c r="AG273" s="1">
        <v>41122</v>
      </c>
      <c r="AH273">
        <f t="shared" si="8"/>
        <v>85.133030445636564</v>
      </c>
      <c r="AI273">
        <f t="shared" si="9"/>
        <v>2012</v>
      </c>
      <c r="AJ273">
        <v>3</v>
      </c>
    </row>
    <row r="274" spans="1:36" x14ac:dyDescent="0.25">
      <c r="A274" s="1">
        <v>41153</v>
      </c>
      <c r="B274">
        <v>68.303493572526378</v>
      </c>
      <c r="C274">
        <v>105.3600856115162</v>
      </c>
      <c r="D274">
        <v>69.356393533674492</v>
      </c>
      <c r="E274">
        <v>99.999999999999872</v>
      </c>
      <c r="F274">
        <v>123.43212326523127</v>
      </c>
      <c r="G274">
        <v>87.416242373158624</v>
      </c>
      <c r="H274">
        <v>102.88721706881009</v>
      </c>
      <c r="I274">
        <v>90.531196658395928</v>
      </c>
      <c r="J274">
        <v>122.26526040815267</v>
      </c>
      <c r="K274">
        <v>71.755701116636047</v>
      </c>
      <c r="L274">
        <v>72.29154360422632</v>
      </c>
      <c r="M274">
        <v>75.115991386349179</v>
      </c>
      <c r="N274">
        <v>71.582957098663186</v>
      </c>
      <c r="O274">
        <v>64.756476648085652</v>
      </c>
      <c r="P274">
        <v>86.65800158458056</v>
      </c>
      <c r="Q274">
        <v>77.559522004304</v>
      </c>
      <c r="R274">
        <v>79.825436502566049</v>
      </c>
      <c r="S274">
        <v>62.554446035896234</v>
      </c>
      <c r="T274">
        <v>74.03296340422645</v>
      </c>
      <c r="U274">
        <v>128.6749655593861</v>
      </c>
      <c r="V274">
        <v>90.71767951900172</v>
      </c>
      <c r="W274">
        <v>66.639781785338315</v>
      </c>
      <c r="X274">
        <v>73.797481886690122</v>
      </c>
      <c r="Y274">
        <v>81.076073015955643</v>
      </c>
      <c r="Z274">
        <v>129.03704215214469</v>
      </c>
      <c r="AA274">
        <v>123.59271035822957</v>
      </c>
      <c r="AB274">
        <v>73.908131653580469</v>
      </c>
      <c r="AC274">
        <v>85.629904606780983</v>
      </c>
      <c r="AG274" s="1">
        <v>41153</v>
      </c>
      <c r="AH274">
        <f t="shared" si="8"/>
        <v>85.629904606780983</v>
      </c>
      <c r="AI274">
        <f t="shared" si="9"/>
        <v>2012</v>
      </c>
      <c r="AJ274">
        <v>3</v>
      </c>
    </row>
    <row r="275" spans="1:36" x14ac:dyDescent="0.25">
      <c r="A275" s="1">
        <v>41183</v>
      </c>
      <c r="B275">
        <v>68.10204871471872</v>
      </c>
      <c r="C275">
        <v>105.4528329692958</v>
      </c>
      <c r="D275">
        <v>68.787511312590809</v>
      </c>
      <c r="E275">
        <v>99.999999999999901</v>
      </c>
      <c r="F275">
        <v>123.56108997227103</v>
      </c>
      <c r="G275">
        <v>86.53994122307293</v>
      </c>
      <c r="H275">
        <v>102.99035440503989</v>
      </c>
      <c r="I275">
        <v>90.451374930393598</v>
      </c>
      <c r="J275">
        <v>122.03702301698084</v>
      </c>
      <c r="K275">
        <v>72.524767881295645</v>
      </c>
      <c r="L275">
        <v>72.594395329168435</v>
      </c>
      <c r="M275">
        <v>74.895816985565801</v>
      </c>
      <c r="N275">
        <v>71.371990970813584</v>
      </c>
      <c r="O275">
        <v>64.486898061579979</v>
      </c>
      <c r="P275">
        <v>89.732936660048637</v>
      </c>
      <c r="Q275">
        <v>76.483097427140009</v>
      </c>
      <c r="R275">
        <v>80.309057366143008</v>
      </c>
      <c r="S275">
        <v>63.189702039630752</v>
      </c>
      <c r="T275">
        <v>73.856172435388686</v>
      </c>
      <c r="U275">
        <v>127.51212749281576</v>
      </c>
      <c r="V275">
        <v>90.732363720824196</v>
      </c>
      <c r="W275">
        <v>66.621618679043763</v>
      </c>
      <c r="X275">
        <v>73.107975187446542</v>
      </c>
      <c r="Y275">
        <v>81.504983668094539</v>
      </c>
      <c r="Z275">
        <v>137.02822068520467</v>
      </c>
      <c r="AA275">
        <v>125.20618856470857</v>
      </c>
      <c r="AB275">
        <v>74.510924251477135</v>
      </c>
      <c r="AC275">
        <v>85.562923048170902</v>
      </c>
      <c r="AG275" s="1">
        <v>41183</v>
      </c>
      <c r="AH275">
        <f t="shared" si="8"/>
        <v>85.562923048170902</v>
      </c>
      <c r="AI275">
        <f t="shared" si="9"/>
        <v>2012</v>
      </c>
      <c r="AJ275">
        <v>4</v>
      </c>
    </row>
    <row r="276" spans="1:36" x14ac:dyDescent="0.25">
      <c r="A276" s="1">
        <v>41214</v>
      </c>
      <c r="B276">
        <v>68.226049244904232</v>
      </c>
      <c r="C276">
        <v>106.07708468771791</v>
      </c>
      <c r="D276">
        <v>67.954525257517147</v>
      </c>
      <c r="E276">
        <v>99.999999999999915</v>
      </c>
      <c r="F276">
        <v>121.91891178666941</v>
      </c>
      <c r="G276">
        <v>84.966772402820737</v>
      </c>
      <c r="H276">
        <v>100.93271859481581</v>
      </c>
      <c r="I276">
        <v>90.477343973855326</v>
      </c>
      <c r="J276">
        <v>120.0230040732613</v>
      </c>
      <c r="K276">
        <v>73.135642013372518</v>
      </c>
      <c r="L276">
        <v>71.210397372688618</v>
      </c>
      <c r="M276">
        <v>74.63857499658414</v>
      </c>
      <c r="N276">
        <v>70.933254113809639</v>
      </c>
      <c r="O276">
        <v>63.875264263519242</v>
      </c>
      <c r="P276">
        <v>86.847119320367469</v>
      </c>
      <c r="Q276">
        <v>74.168194494311933</v>
      </c>
      <c r="R276">
        <v>79.990975372456006</v>
      </c>
      <c r="S276">
        <v>62.278312024980622</v>
      </c>
      <c r="T276">
        <v>73.606173512514061</v>
      </c>
      <c r="U276">
        <v>128.96122157885242</v>
      </c>
      <c r="V276">
        <v>89.834575599841259</v>
      </c>
      <c r="W276">
        <v>65.926652719687311</v>
      </c>
      <c r="X276">
        <v>71.813717621270982</v>
      </c>
      <c r="Y276">
        <v>80.239221668782392</v>
      </c>
      <c r="Z276">
        <v>139.35115641573344</v>
      </c>
      <c r="AA276">
        <v>127.15698088867062</v>
      </c>
      <c r="AB276">
        <v>73.95247280033017</v>
      </c>
      <c r="AC276">
        <v>84.702824850495176</v>
      </c>
      <c r="AG276" s="1">
        <v>41214</v>
      </c>
      <c r="AH276">
        <f t="shared" si="8"/>
        <v>84.702824850495176</v>
      </c>
      <c r="AI276">
        <f t="shared" si="9"/>
        <v>2012</v>
      </c>
      <c r="AJ276">
        <v>4</v>
      </c>
    </row>
    <row r="277" spans="1:36" x14ac:dyDescent="0.25">
      <c r="A277" s="1">
        <v>41244</v>
      </c>
      <c r="B277">
        <v>68.309571889550043</v>
      </c>
      <c r="C277">
        <v>106.04100653804444</v>
      </c>
      <c r="D277">
        <v>67.301381708265097</v>
      </c>
      <c r="E277">
        <v>99.999999999999901</v>
      </c>
      <c r="F277">
        <v>120.88147768868099</v>
      </c>
      <c r="G277">
        <v>84.647858184526186</v>
      </c>
      <c r="H277">
        <v>101.09178940308375</v>
      </c>
      <c r="I277">
        <v>90.745056090262594</v>
      </c>
      <c r="J277">
        <v>121.02443890070812</v>
      </c>
      <c r="K277">
        <v>73.60284991026225</v>
      </c>
      <c r="L277">
        <v>72.264362962790685</v>
      </c>
      <c r="M277">
        <v>74.105549151671042</v>
      </c>
      <c r="N277">
        <v>70.523366263400064</v>
      </c>
      <c r="O277">
        <v>63.364421356304113</v>
      </c>
      <c r="P277">
        <v>86.984727926888738</v>
      </c>
      <c r="Q277">
        <v>71.314718237949322</v>
      </c>
      <c r="R277">
        <v>79.631784494802972</v>
      </c>
      <c r="S277">
        <v>63.152059876537571</v>
      </c>
      <c r="T277">
        <v>73.468897111530069</v>
      </c>
      <c r="U277">
        <v>134.87848572951179</v>
      </c>
      <c r="V277">
        <v>90.676956880608415</v>
      </c>
      <c r="W277">
        <v>64.010737071080996</v>
      </c>
      <c r="X277">
        <v>72.869376105818517</v>
      </c>
      <c r="Y277">
        <v>81.148438661170971</v>
      </c>
      <c r="Z277">
        <v>140.89973102697905</v>
      </c>
      <c r="AA277">
        <v>130.16341198923729</v>
      </c>
      <c r="AB277">
        <v>75.012065914023765</v>
      </c>
      <c r="AC277">
        <v>84.549397110831634</v>
      </c>
      <c r="AG277" s="1">
        <v>41244</v>
      </c>
      <c r="AH277">
        <f t="shared" si="8"/>
        <v>84.549397110831634</v>
      </c>
      <c r="AI277">
        <f t="shared" si="9"/>
        <v>2012</v>
      </c>
      <c r="AJ277">
        <v>4</v>
      </c>
    </row>
    <row r="278" spans="1:36" x14ac:dyDescent="0.25">
      <c r="A278" s="1">
        <v>41275</v>
      </c>
      <c r="B278">
        <v>67.417372041134087</v>
      </c>
      <c r="C278">
        <v>105.88488996873092</v>
      </c>
      <c r="D278">
        <v>66.536411893449085</v>
      </c>
      <c r="E278">
        <v>99.999999999999901</v>
      </c>
      <c r="F278">
        <v>124.14883931493713</v>
      </c>
      <c r="G278">
        <v>83.956607709731855</v>
      </c>
      <c r="H278">
        <v>101.55266452229493</v>
      </c>
      <c r="I278">
        <v>91.165313423826532</v>
      </c>
      <c r="J278">
        <v>122.48209520880006</v>
      </c>
      <c r="K278">
        <v>74.239469173123368</v>
      </c>
      <c r="L278">
        <v>72.448715043511683</v>
      </c>
      <c r="M278">
        <v>74.128143989821481</v>
      </c>
      <c r="N278">
        <v>70.358137818225245</v>
      </c>
      <c r="O278">
        <v>63.134332198860889</v>
      </c>
      <c r="P278">
        <v>87.615784508604236</v>
      </c>
      <c r="Q278">
        <v>66.479952509950834</v>
      </c>
      <c r="R278">
        <v>79.85256793829393</v>
      </c>
      <c r="S278">
        <v>63.708355325712304</v>
      </c>
      <c r="T278">
        <v>73.390350108397982</v>
      </c>
      <c r="U278">
        <v>139.38737308341908</v>
      </c>
      <c r="V278">
        <v>90.724725019965987</v>
      </c>
      <c r="W278">
        <v>65.142192366208093</v>
      </c>
      <c r="X278">
        <v>72.960665883961369</v>
      </c>
      <c r="Y278">
        <v>80.171949539947818</v>
      </c>
      <c r="Z278">
        <v>142.50065000540144</v>
      </c>
      <c r="AA278">
        <v>133.51766545952233</v>
      </c>
      <c r="AB278">
        <v>75.742556285083751</v>
      </c>
      <c r="AC278">
        <v>84.61621598454181</v>
      </c>
      <c r="AG278" s="1">
        <v>41275</v>
      </c>
      <c r="AH278">
        <f t="shared" si="8"/>
        <v>84.61621598454181</v>
      </c>
      <c r="AI278">
        <f t="shared" si="9"/>
        <v>2013</v>
      </c>
      <c r="AJ278">
        <v>1</v>
      </c>
    </row>
    <row r="279" spans="1:36" x14ac:dyDescent="0.25">
      <c r="A279" s="1">
        <v>41306</v>
      </c>
      <c r="B279">
        <v>66.651821810528475</v>
      </c>
      <c r="C279">
        <v>103.43525900725218</v>
      </c>
      <c r="D279">
        <v>65.739374526831071</v>
      </c>
      <c r="E279">
        <v>99.999999999999901</v>
      </c>
      <c r="F279">
        <v>127.79340203697194</v>
      </c>
      <c r="G279">
        <v>82.87722225475251</v>
      </c>
      <c r="H279">
        <v>101.08820077456116</v>
      </c>
      <c r="I279">
        <v>91.533755946959701</v>
      </c>
      <c r="J279">
        <v>120.73841327045915</v>
      </c>
      <c r="K279">
        <v>72.67680079072845</v>
      </c>
      <c r="L279">
        <v>73.202502709540198</v>
      </c>
      <c r="M279">
        <v>73.649592550889068</v>
      </c>
      <c r="N279">
        <v>70.200045728865874</v>
      </c>
      <c r="O279">
        <v>63.240487819270264</v>
      </c>
      <c r="P279">
        <v>88.517781162562841</v>
      </c>
      <c r="Q279">
        <v>63.078788744314913</v>
      </c>
      <c r="R279">
        <v>77.978177225061799</v>
      </c>
      <c r="S279">
        <v>63.646146282177838</v>
      </c>
      <c r="T279">
        <v>73.318029304135536</v>
      </c>
      <c r="U279">
        <v>141.72643833437627</v>
      </c>
      <c r="V279">
        <v>89.143834225788922</v>
      </c>
      <c r="W279">
        <v>63.151955406251261</v>
      </c>
      <c r="X279">
        <v>74.178687860271822</v>
      </c>
      <c r="Y279">
        <v>80.249748948904397</v>
      </c>
      <c r="Z279">
        <v>144.59301629584974</v>
      </c>
      <c r="AA279">
        <v>105.99221625144307</v>
      </c>
      <c r="AB279">
        <v>73.152508425883681</v>
      </c>
      <c r="AC279">
        <v>83.74394091045049</v>
      </c>
      <c r="AG279" s="1">
        <v>41306</v>
      </c>
      <c r="AH279">
        <f t="shared" si="8"/>
        <v>83.74394091045049</v>
      </c>
      <c r="AI279">
        <f t="shared" si="9"/>
        <v>2013</v>
      </c>
      <c r="AJ279">
        <v>1</v>
      </c>
    </row>
    <row r="280" spans="1:36" x14ac:dyDescent="0.25">
      <c r="A280" s="1">
        <v>41334</v>
      </c>
      <c r="B280">
        <v>67.238243190105933</v>
      </c>
      <c r="C280">
        <v>103.54520379750997</v>
      </c>
      <c r="D280">
        <v>65.254988216424522</v>
      </c>
      <c r="E280">
        <v>99.999999999999901</v>
      </c>
      <c r="F280">
        <v>127.84346976851378</v>
      </c>
      <c r="G280">
        <v>81.793837365999892</v>
      </c>
      <c r="H280">
        <v>101.41697038662865</v>
      </c>
      <c r="I280">
        <v>90.799507780047705</v>
      </c>
      <c r="J280">
        <v>119.57041901615568</v>
      </c>
      <c r="K280">
        <v>71.421494676113227</v>
      </c>
      <c r="L280">
        <v>71.308262397300624</v>
      </c>
      <c r="M280">
        <v>73.948801382439086</v>
      </c>
      <c r="N280">
        <v>70.785076446853594</v>
      </c>
      <c r="O280">
        <v>63.387843137558008</v>
      </c>
      <c r="P280">
        <v>87.632597420199403</v>
      </c>
      <c r="Q280">
        <v>62.111135896669595</v>
      </c>
      <c r="R280">
        <v>77.781428965029491</v>
      </c>
      <c r="S280">
        <v>64.808076632258647</v>
      </c>
      <c r="T280">
        <v>73.598245221108911</v>
      </c>
      <c r="U280">
        <v>140.55488572480297</v>
      </c>
      <c r="V280">
        <v>89.378396964250499</v>
      </c>
      <c r="W280">
        <v>61.676630283805054</v>
      </c>
      <c r="X280">
        <v>73.649734239420795</v>
      </c>
      <c r="Y280">
        <v>78.21123088521054</v>
      </c>
      <c r="Z280">
        <v>146.36881786337935</v>
      </c>
      <c r="AA280">
        <v>94.306053955103209</v>
      </c>
      <c r="AB280">
        <v>72.276328478945757</v>
      </c>
      <c r="AC280">
        <v>83.214076266808803</v>
      </c>
      <c r="AG280" s="1">
        <v>41334</v>
      </c>
      <c r="AH280">
        <f t="shared" si="8"/>
        <v>83.214076266808803</v>
      </c>
      <c r="AI280">
        <f t="shared" si="9"/>
        <v>2013</v>
      </c>
      <c r="AJ280">
        <v>1</v>
      </c>
    </row>
    <row r="281" spans="1:36" x14ac:dyDescent="0.25">
      <c r="A281" s="1">
        <v>41365</v>
      </c>
      <c r="B281">
        <v>67.670124278122287</v>
      </c>
      <c r="C281">
        <v>104.1499540806148</v>
      </c>
      <c r="D281">
        <v>64.529384461404447</v>
      </c>
      <c r="E281">
        <v>99.999999999999915</v>
      </c>
      <c r="F281">
        <v>126.79421451869298</v>
      </c>
      <c r="G281">
        <v>81.867020612267723</v>
      </c>
      <c r="H281">
        <v>100.70739980339704</v>
      </c>
      <c r="I281">
        <v>91.123828521327226</v>
      </c>
      <c r="J281">
        <v>118.34528741909772</v>
      </c>
      <c r="K281">
        <v>70.018806428739623</v>
      </c>
      <c r="L281">
        <v>71.266978510030157</v>
      </c>
      <c r="M281">
        <v>73.86824363684832</v>
      </c>
      <c r="N281">
        <v>69.84831391727711</v>
      </c>
      <c r="O281">
        <v>63.138348852166516</v>
      </c>
      <c r="P281">
        <v>87.922162124083897</v>
      </c>
      <c r="Q281">
        <v>60.273703143761168</v>
      </c>
      <c r="R281">
        <v>79.101368922840052</v>
      </c>
      <c r="S281">
        <v>66.512045818219491</v>
      </c>
      <c r="T281">
        <v>73.634975378011774</v>
      </c>
      <c r="U281">
        <v>137.42174617891069</v>
      </c>
      <c r="V281">
        <v>89.238116703368505</v>
      </c>
      <c r="W281">
        <v>62.558136414719087</v>
      </c>
      <c r="X281">
        <v>72.791827031269037</v>
      </c>
      <c r="Y281">
        <v>78.847052432768365</v>
      </c>
      <c r="Z281">
        <v>146.69043968727127</v>
      </c>
      <c r="AA281">
        <v>97.699791765352316</v>
      </c>
      <c r="AB281">
        <v>73.982797351317771</v>
      </c>
      <c r="AC281">
        <v>83.048355040721546</v>
      </c>
      <c r="AG281" s="1">
        <v>41365</v>
      </c>
      <c r="AH281">
        <f t="shared" si="8"/>
        <v>83.048355040721546</v>
      </c>
      <c r="AI281">
        <f t="shared" si="9"/>
        <v>2013</v>
      </c>
      <c r="AJ281">
        <v>2</v>
      </c>
    </row>
    <row r="282" spans="1:36" x14ac:dyDescent="0.25">
      <c r="A282" s="1">
        <v>41395</v>
      </c>
      <c r="B282">
        <v>67.735420240711733</v>
      </c>
      <c r="C282">
        <v>99.23070563254069</v>
      </c>
      <c r="D282">
        <v>63.837775089839177</v>
      </c>
      <c r="E282">
        <v>99.999999999999915</v>
      </c>
      <c r="F282">
        <v>125.27891140028622</v>
      </c>
      <c r="G282">
        <v>81.841853114484792</v>
      </c>
      <c r="H282">
        <v>98.863298293506432</v>
      </c>
      <c r="I282">
        <v>91.025986143958178</v>
      </c>
      <c r="J282">
        <v>117.27062017719297</v>
      </c>
      <c r="K282">
        <v>70.391319547509724</v>
      </c>
      <c r="L282">
        <v>70.993528428303705</v>
      </c>
      <c r="M282">
        <v>73.500797917559396</v>
      </c>
      <c r="N282">
        <v>69.553817863870606</v>
      </c>
      <c r="O282">
        <v>63.076798944710127</v>
      </c>
      <c r="P282">
        <v>87.321557309289673</v>
      </c>
      <c r="Q282">
        <v>58.156933127115522</v>
      </c>
      <c r="R282">
        <v>79.971093626994531</v>
      </c>
      <c r="S282">
        <v>65.961069126656355</v>
      </c>
      <c r="T282">
        <v>73.731770277929783</v>
      </c>
      <c r="U282">
        <v>130.79339219654074</v>
      </c>
      <c r="V282">
        <v>87.572014117670008</v>
      </c>
      <c r="W282">
        <v>62.518578558387027</v>
      </c>
      <c r="X282">
        <v>71.38191180237223</v>
      </c>
      <c r="Y282">
        <v>77.054950271027977</v>
      </c>
      <c r="Z282">
        <v>144.69914100713109</v>
      </c>
      <c r="AA282">
        <v>103.40068922370992</v>
      </c>
      <c r="AB282">
        <v>72.726994343669574</v>
      </c>
      <c r="AC282">
        <v>82.190518792714187</v>
      </c>
      <c r="AG282" s="1">
        <v>41395</v>
      </c>
      <c r="AH282">
        <f t="shared" si="8"/>
        <v>82.190518792714187</v>
      </c>
      <c r="AI282">
        <f t="shared" si="9"/>
        <v>2013</v>
      </c>
      <c r="AJ282">
        <v>2</v>
      </c>
    </row>
    <row r="283" spans="1:36" x14ac:dyDescent="0.25">
      <c r="A283" s="1">
        <v>41426</v>
      </c>
      <c r="B283">
        <v>67.202739960596475</v>
      </c>
      <c r="C283">
        <v>94.104495795094891</v>
      </c>
      <c r="D283">
        <v>63.02241847888935</v>
      </c>
      <c r="E283">
        <v>99.999999999999915</v>
      </c>
      <c r="F283">
        <v>117.3008312265714</v>
      </c>
      <c r="G283">
        <v>80.785025248509214</v>
      </c>
      <c r="H283">
        <v>94.600438328006362</v>
      </c>
      <c r="I283">
        <v>91.148230460171902</v>
      </c>
      <c r="J283">
        <v>113.63280548764992</v>
      </c>
      <c r="K283">
        <v>68.582870083349945</v>
      </c>
      <c r="L283">
        <v>71.845896873292517</v>
      </c>
      <c r="M283">
        <v>73.176219204258928</v>
      </c>
      <c r="N283">
        <v>69.48389641163098</v>
      </c>
      <c r="O283">
        <v>63.037008901104358</v>
      </c>
      <c r="P283">
        <v>83.850207740204738</v>
      </c>
      <c r="Q283">
        <v>60.215550660901897</v>
      </c>
      <c r="R283">
        <v>76.457085765271543</v>
      </c>
      <c r="S283">
        <v>62.247178943809637</v>
      </c>
      <c r="T283">
        <v>73.757535922231128</v>
      </c>
      <c r="U283">
        <v>125.2120045555351</v>
      </c>
      <c r="V283">
        <v>84.256914200403287</v>
      </c>
      <c r="W283">
        <v>63.031706269250265</v>
      </c>
      <c r="X283">
        <v>71.247298198828446</v>
      </c>
      <c r="Y283">
        <v>78.831011607484626</v>
      </c>
      <c r="Z283">
        <v>134.95218770810507</v>
      </c>
      <c r="AA283">
        <v>107.52993712058222</v>
      </c>
      <c r="AB283">
        <v>72.737867295449774</v>
      </c>
      <c r="AC283">
        <v>80.903481522655198</v>
      </c>
      <c r="AG283" s="1">
        <v>41426</v>
      </c>
      <c r="AH283">
        <f t="shared" si="8"/>
        <v>80.903481522655198</v>
      </c>
      <c r="AI283">
        <f t="shared" si="9"/>
        <v>2013</v>
      </c>
      <c r="AJ283">
        <v>2</v>
      </c>
    </row>
    <row r="284" spans="1:36" x14ac:dyDescent="0.25">
      <c r="A284" s="1">
        <v>41456</v>
      </c>
      <c r="B284">
        <v>66.468787885991517</v>
      </c>
      <c r="C284">
        <v>91.273363986385831</v>
      </c>
      <c r="D284">
        <v>61.991054518549568</v>
      </c>
      <c r="E284">
        <v>99.999999999999915</v>
      </c>
      <c r="F284">
        <v>112.46169585364954</v>
      </c>
      <c r="G284">
        <v>79.583043658950913</v>
      </c>
      <c r="H284">
        <v>93.94839870346803</v>
      </c>
      <c r="I284">
        <v>90.674293658309239</v>
      </c>
      <c r="J284">
        <v>113.115881093487</v>
      </c>
      <c r="K284">
        <v>68.918437877086404</v>
      </c>
      <c r="L284">
        <v>70.506514176886085</v>
      </c>
      <c r="M284">
        <v>72.71607073913961</v>
      </c>
      <c r="N284">
        <v>68.979022668108172</v>
      </c>
      <c r="O284">
        <v>62.678450424726869</v>
      </c>
      <c r="P284">
        <v>82.685396348891658</v>
      </c>
      <c r="Q284">
        <v>58.519115036562241</v>
      </c>
      <c r="R284">
        <v>75.139965035647762</v>
      </c>
      <c r="S284">
        <v>62.578702684383344</v>
      </c>
      <c r="T284">
        <v>73.506846789127493</v>
      </c>
      <c r="U284">
        <v>126.95453356351534</v>
      </c>
      <c r="V284">
        <v>83.308672709353189</v>
      </c>
      <c r="W284">
        <v>61.339614700152865</v>
      </c>
      <c r="X284">
        <v>70.312027033837751</v>
      </c>
      <c r="Y284">
        <v>77.070323100111338</v>
      </c>
      <c r="Z284">
        <v>132.61565712161158</v>
      </c>
      <c r="AA284">
        <v>110.5552338274984</v>
      </c>
      <c r="AB284">
        <v>72.89334856308453</v>
      </c>
      <c r="AC284">
        <v>79.959015444413282</v>
      </c>
      <c r="AG284" s="1">
        <v>41456</v>
      </c>
      <c r="AH284">
        <f t="shared" si="8"/>
        <v>79.959015444413282</v>
      </c>
      <c r="AI284">
        <f t="shared" si="9"/>
        <v>2013</v>
      </c>
      <c r="AJ284">
        <v>3</v>
      </c>
    </row>
    <row r="285" spans="1:36" x14ac:dyDescent="0.25">
      <c r="A285" s="1">
        <v>41487</v>
      </c>
      <c r="B285">
        <v>65.053303943076941</v>
      </c>
      <c r="C285">
        <v>88.789932233375623</v>
      </c>
      <c r="D285">
        <v>60.099983957488391</v>
      </c>
      <c r="E285">
        <v>99.999999999999929</v>
      </c>
      <c r="F285">
        <v>106.86216019615497</v>
      </c>
      <c r="G285">
        <v>78.425854616776959</v>
      </c>
      <c r="H285">
        <v>91.482130052541237</v>
      </c>
      <c r="I285">
        <v>89.954192372639753</v>
      </c>
      <c r="J285">
        <v>111.65084334159398</v>
      </c>
      <c r="K285">
        <v>68.884268772651296</v>
      </c>
      <c r="L285">
        <v>70.844035366674134</v>
      </c>
      <c r="M285">
        <v>71.878838092684745</v>
      </c>
      <c r="N285">
        <v>68.12208599020957</v>
      </c>
      <c r="O285">
        <v>61.923015439884658</v>
      </c>
      <c r="P285">
        <v>78.131923191903667</v>
      </c>
      <c r="Q285">
        <v>59.036844228992926</v>
      </c>
      <c r="R285">
        <v>72.154524444714482</v>
      </c>
      <c r="S285">
        <v>61.515451597085914</v>
      </c>
      <c r="T285">
        <v>72.728762996840032</v>
      </c>
      <c r="U285">
        <v>124.79967659202757</v>
      </c>
      <c r="V285">
        <v>81.906768806170717</v>
      </c>
      <c r="W285">
        <v>62.027097130957294</v>
      </c>
      <c r="X285">
        <v>70.328635859863979</v>
      </c>
      <c r="Y285">
        <v>77.48788510383892</v>
      </c>
      <c r="Z285">
        <v>127.48254148204515</v>
      </c>
      <c r="AA285">
        <v>112.33290147935185</v>
      </c>
      <c r="AB285">
        <v>72.234157524522459</v>
      </c>
      <c r="AC285">
        <v>78.70960118430898</v>
      </c>
      <c r="AG285" s="1">
        <v>41487</v>
      </c>
      <c r="AH285">
        <f t="shared" si="8"/>
        <v>78.70960118430898</v>
      </c>
      <c r="AI285">
        <f t="shared" si="9"/>
        <v>2013</v>
      </c>
      <c r="AJ285">
        <v>3</v>
      </c>
    </row>
    <row r="286" spans="1:36" x14ac:dyDescent="0.25">
      <c r="A286" s="1">
        <v>41518</v>
      </c>
      <c r="B286">
        <v>64.287201645025064</v>
      </c>
      <c r="C286">
        <v>89.881704918735196</v>
      </c>
      <c r="D286">
        <v>58.15479205687361</v>
      </c>
      <c r="E286">
        <v>99.999999999999943</v>
      </c>
      <c r="F286">
        <v>108.86768976286055</v>
      </c>
      <c r="G286">
        <v>77.996690916836585</v>
      </c>
      <c r="H286">
        <v>92.217464545463429</v>
      </c>
      <c r="I286">
        <v>89.667388126670275</v>
      </c>
      <c r="J286">
        <v>109.59390931403104</v>
      </c>
      <c r="K286">
        <v>70.062249500408853</v>
      </c>
      <c r="L286">
        <v>70.30259838502127</v>
      </c>
      <c r="M286">
        <v>71.316654533492496</v>
      </c>
      <c r="N286">
        <v>67.326388660629718</v>
      </c>
      <c r="O286">
        <v>61.164157903869189</v>
      </c>
      <c r="P286">
        <v>77.311862963947704</v>
      </c>
      <c r="Q286">
        <v>57.596991390450782</v>
      </c>
      <c r="R286">
        <v>72.479218061282836</v>
      </c>
      <c r="S286">
        <v>59.886031583029954</v>
      </c>
      <c r="T286">
        <v>71.802157126105925</v>
      </c>
      <c r="U286">
        <v>124.3360131245019</v>
      </c>
      <c r="V286">
        <v>81.554959387094655</v>
      </c>
      <c r="W286">
        <v>62.878890073902475</v>
      </c>
      <c r="X286">
        <v>70.067714486264734</v>
      </c>
      <c r="Y286">
        <v>76.915873794422112</v>
      </c>
      <c r="Z286">
        <v>125.82232016069807</v>
      </c>
      <c r="AA286">
        <v>115.15098373731288</v>
      </c>
      <c r="AB286">
        <v>73.357902658449319</v>
      </c>
      <c r="AC286">
        <v>78.447845850567134</v>
      </c>
      <c r="AG286" s="1">
        <v>41518</v>
      </c>
      <c r="AH286">
        <f t="shared" si="8"/>
        <v>78.447845850567134</v>
      </c>
      <c r="AI286">
        <f t="shared" si="9"/>
        <v>2013</v>
      </c>
      <c r="AJ286">
        <v>3</v>
      </c>
    </row>
    <row r="287" spans="1:36" x14ac:dyDescent="0.25">
      <c r="A287" s="1">
        <v>41548</v>
      </c>
      <c r="B287">
        <v>63.870794797234673</v>
      </c>
      <c r="C287">
        <v>92.613033177614952</v>
      </c>
      <c r="D287">
        <v>57.158251096543125</v>
      </c>
      <c r="E287">
        <v>99.999999999999943</v>
      </c>
      <c r="F287">
        <v>112.55154295630801</v>
      </c>
      <c r="G287">
        <v>77.105353379066557</v>
      </c>
      <c r="H287">
        <v>92.302807369747214</v>
      </c>
      <c r="I287">
        <v>89.270307505233404</v>
      </c>
      <c r="J287">
        <v>110.38392378079313</v>
      </c>
      <c r="K287">
        <v>70.578784013120412</v>
      </c>
      <c r="L287">
        <v>71.370634491697132</v>
      </c>
      <c r="M287">
        <v>71.086550641029447</v>
      </c>
      <c r="N287">
        <v>66.743395603851624</v>
      </c>
      <c r="O287">
        <v>60.561669727870232</v>
      </c>
      <c r="P287">
        <v>80.177422152726876</v>
      </c>
      <c r="Q287">
        <v>58.088539062066708</v>
      </c>
      <c r="R287">
        <v>73.842150823469765</v>
      </c>
      <c r="S287">
        <v>60.070598984427164</v>
      </c>
      <c r="T287">
        <v>71.373990654478192</v>
      </c>
      <c r="U287">
        <v>124.72623398156837</v>
      </c>
      <c r="V287">
        <v>81.308357720825953</v>
      </c>
      <c r="W287">
        <v>63.379443123446407</v>
      </c>
      <c r="X287">
        <v>70.328835450231637</v>
      </c>
      <c r="Y287">
        <v>78.0833385225082</v>
      </c>
      <c r="Z287">
        <v>128.90239032450754</v>
      </c>
      <c r="AA287">
        <v>120.66029520872773</v>
      </c>
      <c r="AB287">
        <v>73.165261498884036</v>
      </c>
      <c r="AC287">
        <v>78.675307332867732</v>
      </c>
      <c r="AG287" s="1">
        <v>41548</v>
      </c>
      <c r="AH287">
        <f t="shared" si="8"/>
        <v>78.675307332867732</v>
      </c>
      <c r="AI287">
        <f t="shared" si="9"/>
        <v>2013</v>
      </c>
      <c r="AJ287">
        <v>4</v>
      </c>
    </row>
    <row r="288" spans="1:36" x14ac:dyDescent="0.25">
      <c r="A288" s="1">
        <v>41579</v>
      </c>
      <c r="B288">
        <v>64.154424517720074</v>
      </c>
      <c r="C288">
        <v>90.814920717152773</v>
      </c>
      <c r="D288">
        <v>56.082643482675856</v>
      </c>
      <c r="E288">
        <v>99.999999999999943</v>
      </c>
      <c r="F288">
        <v>108.53879795476715</v>
      </c>
      <c r="G288">
        <v>76.245360139179965</v>
      </c>
      <c r="H288">
        <v>89.410714396834777</v>
      </c>
      <c r="I288">
        <v>89.341507697416631</v>
      </c>
      <c r="J288">
        <v>108.25856296755644</v>
      </c>
      <c r="K288">
        <v>70.791557285521151</v>
      </c>
      <c r="L288">
        <v>70.440879421581542</v>
      </c>
      <c r="M288">
        <v>71.390893784342367</v>
      </c>
      <c r="N288">
        <v>66.821114395906662</v>
      </c>
      <c r="O288">
        <v>60.458392520756931</v>
      </c>
      <c r="P288">
        <v>79.932622015747057</v>
      </c>
      <c r="Q288">
        <v>57.021408067822129</v>
      </c>
      <c r="R288">
        <v>73.567003124265895</v>
      </c>
      <c r="S288">
        <v>60.443521729046672</v>
      </c>
      <c r="T288">
        <v>71.445890050581667</v>
      </c>
      <c r="U288">
        <v>125.81321918246678</v>
      </c>
      <c r="V288">
        <v>80.279887579123539</v>
      </c>
      <c r="W288">
        <v>63.370487794464857</v>
      </c>
      <c r="X288">
        <v>68.540709627228097</v>
      </c>
      <c r="Y288">
        <v>77.206085776849193</v>
      </c>
      <c r="Z288">
        <v>130.94631400703159</v>
      </c>
      <c r="AA288">
        <v>125.1215927649463</v>
      </c>
      <c r="AB288">
        <v>73.107090402851114</v>
      </c>
      <c r="AC288">
        <v>77.862008149135406</v>
      </c>
      <c r="AG288" s="1">
        <v>41579</v>
      </c>
      <c r="AH288">
        <f t="shared" si="8"/>
        <v>77.862008149135406</v>
      </c>
      <c r="AI288">
        <f t="shared" si="9"/>
        <v>2013</v>
      </c>
      <c r="AJ288">
        <v>4</v>
      </c>
    </row>
    <row r="289" spans="1:36" x14ac:dyDescent="0.25">
      <c r="A289" s="1">
        <v>41609</v>
      </c>
      <c r="B289">
        <v>64.312334144807394</v>
      </c>
      <c r="C289">
        <v>87.353621762168316</v>
      </c>
      <c r="D289">
        <v>54.077278418849161</v>
      </c>
      <c r="E289">
        <v>99.999999999999943</v>
      </c>
      <c r="F289">
        <v>106.78431326450996</v>
      </c>
      <c r="G289">
        <v>74.858952487807187</v>
      </c>
      <c r="H289">
        <v>88.137097451049229</v>
      </c>
      <c r="I289">
        <v>89.751249464431893</v>
      </c>
      <c r="J289">
        <v>107.59031670597773</v>
      </c>
      <c r="K289">
        <v>71.264575962247037</v>
      </c>
      <c r="L289">
        <v>71.435019665869689</v>
      </c>
      <c r="M289">
        <v>71.480487004821995</v>
      </c>
      <c r="N289">
        <v>66.75473551031331</v>
      </c>
      <c r="O289">
        <v>60.404234766624512</v>
      </c>
      <c r="P289">
        <v>79.549635988326159</v>
      </c>
      <c r="Q289">
        <v>55.035474293289035</v>
      </c>
      <c r="R289">
        <v>72.604911265508377</v>
      </c>
      <c r="S289">
        <v>60.991255010371056</v>
      </c>
      <c r="T289">
        <v>71.579020434110859</v>
      </c>
      <c r="U289">
        <v>121.1274108100322</v>
      </c>
      <c r="V289">
        <v>80.727816877640677</v>
      </c>
      <c r="W289">
        <v>64.740324799730061</v>
      </c>
      <c r="X289">
        <v>69.121988752794437</v>
      </c>
      <c r="Y289">
        <v>78.64225101942155</v>
      </c>
      <c r="Z289">
        <v>129.80499057763868</v>
      </c>
      <c r="AA289">
        <v>127.38102699918825</v>
      </c>
      <c r="AB289">
        <v>74.158160367525497</v>
      </c>
      <c r="AC289">
        <v>77.510377242075975</v>
      </c>
      <c r="AG289" s="1">
        <v>41609</v>
      </c>
      <c r="AH289">
        <f t="shared" si="8"/>
        <v>77.510377242075975</v>
      </c>
      <c r="AI289">
        <f t="shared" si="9"/>
        <v>2013</v>
      </c>
      <c r="AJ289">
        <v>4</v>
      </c>
    </row>
    <row r="290" spans="1:36" x14ac:dyDescent="0.25">
      <c r="A290" s="1">
        <v>41640</v>
      </c>
      <c r="B290">
        <v>64.038803938358768</v>
      </c>
      <c r="C290">
        <v>86.615379443471355</v>
      </c>
      <c r="D290">
        <v>49.866057888248868</v>
      </c>
      <c r="E290">
        <v>99.999999999999943</v>
      </c>
      <c r="F290">
        <v>105.48734605481344</v>
      </c>
      <c r="G290">
        <v>72.857219136209665</v>
      </c>
      <c r="H290">
        <v>86.841296477622336</v>
      </c>
      <c r="I290">
        <v>90.722520645468791</v>
      </c>
      <c r="J290">
        <v>106.36520424759541</v>
      </c>
      <c r="K290">
        <v>70.806271584041411</v>
      </c>
      <c r="L290">
        <v>70.701603264245932</v>
      </c>
      <c r="M290">
        <v>71.803178909451404</v>
      </c>
      <c r="N290">
        <v>66.903249823008878</v>
      </c>
      <c r="O290">
        <v>60.469758025477987</v>
      </c>
      <c r="P290">
        <v>78.50700045449608</v>
      </c>
      <c r="Q290">
        <v>54.502387820841108</v>
      </c>
      <c r="R290">
        <v>71.598311456425307</v>
      </c>
      <c r="S290">
        <v>60.49935326486618</v>
      </c>
      <c r="T290">
        <v>71.493074849437917</v>
      </c>
      <c r="U290">
        <v>121.46622692008113</v>
      </c>
      <c r="V290">
        <v>80.091374371372922</v>
      </c>
      <c r="W290">
        <v>64.571898767772851</v>
      </c>
      <c r="X290">
        <v>68.641166658127958</v>
      </c>
      <c r="Y290">
        <v>77.411207465918622</v>
      </c>
      <c r="Z290">
        <v>130.82857734432332</v>
      </c>
      <c r="AA290">
        <v>130.21132931292306</v>
      </c>
      <c r="AB290">
        <v>71.715570195872758</v>
      </c>
      <c r="AC290">
        <v>76.685571093210584</v>
      </c>
      <c r="AG290" s="1">
        <v>41640</v>
      </c>
      <c r="AH290">
        <f t="shared" si="8"/>
        <v>76.685571093210584</v>
      </c>
      <c r="AI290">
        <f t="shared" si="9"/>
        <v>2014</v>
      </c>
      <c r="AJ290">
        <v>1</v>
      </c>
    </row>
    <row r="291" spans="1:36" x14ac:dyDescent="0.25">
      <c r="A291" s="1">
        <v>41671</v>
      </c>
      <c r="B291">
        <v>63.870669563303011</v>
      </c>
      <c r="C291">
        <v>86.97740284202952</v>
      </c>
      <c r="D291">
        <v>46.421072513473995</v>
      </c>
      <c r="E291">
        <v>99.999999999999929</v>
      </c>
      <c r="F291">
        <v>105.13132184384973</v>
      </c>
      <c r="G291">
        <v>72.136389124632728</v>
      </c>
      <c r="H291">
        <v>83.910216120759245</v>
      </c>
      <c r="I291">
        <v>90.361722387618869</v>
      </c>
      <c r="J291">
        <v>102.10306376292834</v>
      </c>
      <c r="K291">
        <v>70.123959470721658</v>
      </c>
      <c r="L291">
        <v>71.63967561619009</v>
      </c>
      <c r="M291">
        <v>71.345966821246364</v>
      </c>
      <c r="N291">
        <v>66.5298729053317</v>
      </c>
      <c r="O291">
        <v>60.239132614889144</v>
      </c>
      <c r="P291">
        <v>77.696652394744987</v>
      </c>
      <c r="Q291">
        <v>55.036455722677808</v>
      </c>
      <c r="R291">
        <v>71.175755560572611</v>
      </c>
      <c r="S291">
        <v>59.787805625566968</v>
      </c>
      <c r="T291">
        <v>71.382909736097716</v>
      </c>
      <c r="U291">
        <v>124.65985186791724</v>
      </c>
      <c r="V291">
        <v>79.8630849821308</v>
      </c>
      <c r="W291">
        <v>63.789076865646308</v>
      </c>
      <c r="X291">
        <v>68.361499825959896</v>
      </c>
      <c r="Y291">
        <v>77.674924974787757</v>
      </c>
      <c r="Z291">
        <v>127.76488453679941</v>
      </c>
      <c r="AA291">
        <v>132.65431156535038</v>
      </c>
      <c r="AB291">
        <v>73.072488586269628</v>
      </c>
      <c r="AC291">
        <v>76.153849298116768</v>
      </c>
      <c r="AG291" s="1">
        <v>41671</v>
      </c>
      <c r="AH291">
        <f t="shared" si="8"/>
        <v>76.153849298116768</v>
      </c>
      <c r="AI291">
        <f t="shared" si="9"/>
        <v>2014</v>
      </c>
      <c r="AJ291">
        <v>1</v>
      </c>
    </row>
    <row r="292" spans="1:36" x14ac:dyDescent="0.25">
      <c r="A292" s="1">
        <v>41699</v>
      </c>
      <c r="B292">
        <v>63.889872290499746</v>
      </c>
      <c r="C292">
        <v>87.808167454737145</v>
      </c>
      <c r="D292">
        <v>46.988930201705024</v>
      </c>
      <c r="E292">
        <v>99.999999999999915</v>
      </c>
      <c r="F292">
        <v>108.5966322961654</v>
      </c>
      <c r="G292">
        <v>72.025360301905252</v>
      </c>
      <c r="H292">
        <v>83.052394348167695</v>
      </c>
      <c r="I292">
        <v>89.36840608048017</v>
      </c>
      <c r="J292">
        <v>103.45458025255701</v>
      </c>
      <c r="K292">
        <v>70.121212108643377</v>
      </c>
      <c r="L292">
        <v>71.593114607153922</v>
      </c>
      <c r="M292">
        <v>71.688284119721828</v>
      </c>
      <c r="N292">
        <v>66.551282113903</v>
      </c>
      <c r="O292">
        <v>60.497711693489329</v>
      </c>
      <c r="P292">
        <v>79.524358317659761</v>
      </c>
      <c r="Q292">
        <v>55.025832046718662</v>
      </c>
      <c r="R292">
        <v>71.634938078772805</v>
      </c>
      <c r="S292">
        <v>60.15594653716618</v>
      </c>
      <c r="T292">
        <v>71.466146639300121</v>
      </c>
      <c r="U292">
        <v>127.54874149672212</v>
      </c>
      <c r="V292">
        <v>80.262907846018123</v>
      </c>
      <c r="W292">
        <v>64.988315358092663</v>
      </c>
      <c r="X292">
        <v>69.071836635010243</v>
      </c>
      <c r="Y292">
        <v>78.95425177751855</v>
      </c>
      <c r="Z292">
        <v>126.76003964993021</v>
      </c>
      <c r="AA292">
        <v>137.78747278741309</v>
      </c>
      <c r="AB292">
        <v>73.343806830297567</v>
      </c>
      <c r="AC292">
        <v>76.622510893110686</v>
      </c>
      <c r="AG292" s="1">
        <v>41699</v>
      </c>
      <c r="AH292">
        <f t="shared" si="8"/>
        <v>76.622510893110686</v>
      </c>
      <c r="AI292">
        <f t="shared" si="9"/>
        <v>2014</v>
      </c>
      <c r="AJ292">
        <v>1</v>
      </c>
    </row>
    <row r="293" spans="1:36" x14ac:dyDescent="0.25">
      <c r="A293" s="1">
        <v>41730</v>
      </c>
      <c r="B293">
        <v>63.398468060912911</v>
      </c>
      <c r="C293">
        <v>90.524881004449014</v>
      </c>
      <c r="D293">
        <v>47.342113646863623</v>
      </c>
      <c r="E293">
        <v>99.999999999999915</v>
      </c>
      <c r="F293">
        <v>113.71225790601542</v>
      </c>
      <c r="G293">
        <v>72.925464967529209</v>
      </c>
      <c r="H293">
        <v>84.789562020725839</v>
      </c>
      <c r="I293">
        <v>88.600817809804653</v>
      </c>
      <c r="J293">
        <v>107.97634301839618</v>
      </c>
      <c r="K293">
        <v>71.931390891429729</v>
      </c>
      <c r="L293">
        <v>71.5427639075249</v>
      </c>
      <c r="M293">
        <v>71.784318232434813</v>
      </c>
      <c r="N293">
        <v>66.130816993218843</v>
      </c>
      <c r="O293">
        <v>60.600178098815597</v>
      </c>
      <c r="P293">
        <v>80.894593980529208</v>
      </c>
      <c r="Q293">
        <v>55.905605734479174</v>
      </c>
      <c r="R293">
        <v>72.071837199633123</v>
      </c>
      <c r="S293">
        <v>60.623497386685401</v>
      </c>
      <c r="T293">
        <v>71.728239920343171</v>
      </c>
      <c r="U293">
        <v>127.63287927624349</v>
      </c>
      <c r="V293">
        <v>80.830092857672</v>
      </c>
      <c r="W293">
        <v>65.594167113931817</v>
      </c>
      <c r="X293">
        <v>67.906472935662521</v>
      </c>
      <c r="Y293">
        <v>78.788461995069682</v>
      </c>
      <c r="Z293">
        <v>125.27189830426116</v>
      </c>
      <c r="AA293">
        <v>145.052785792365</v>
      </c>
      <c r="AB293">
        <v>73.830901367196674</v>
      </c>
      <c r="AC293">
        <v>77.529615489987521</v>
      </c>
      <c r="AG293" s="1">
        <v>41730</v>
      </c>
      <c r="AH293">
        <f t="shared" si="8"/>
        <v>77.529615489987521</v>
      </c>
      <c r="AI293">
        <f t="shared" si="9"/>
        <v>2014</v>
      </c>
      <c r="AJ293">
        <v>2</v>
      </c>
    </row>
    <row r="294" spans="1:36" x14ac:dyDescent="0.25">
      <c r="A294" s="1">
        <v>41760</v>
      </c>
      <c r="B294">
        <v>63.460611797962464</v>
      </c>
      <c r="C294">
        <v>90.106038329562594</v>
      </c>
      <c r="D294">
        <v>47.568180264014224</v>
      </c>
      <c r="E294">
        <v>99.999999999999915</v>
      </c>
      <c r="F294">
        <v>114.50279064524075</v>
      </c>
      <c r="G294">
        <v>73.609048139015854</v>
      </c>
      <c r="H294">
        <v>84.497497699183356</v>
      </c>
      <c r="I294">
        <v>88.209214670408613</v>
      </c>
      <c r="J294">
        <v>109.26753146262081</v>
      </c>
      <c r="K294">
        <v>73.063725517329971</v>
      </c>
      <c r="L294">
        <v>70.895854261328722</v>
      </c>
      <c r="M294">
        <v>71.455579571746966</v>
      </c>
      <c r="N294">
        <v>66.005008513378513</v>
      </c>
      <c r="O294">
        <v>60.557843519872101</v>
      </c>
      <c r="P294">
        <v>82.483804516516287</v>
      </c>
      <c r="Q294">
        <v>56.320839091312628</v>
      </c>
      <c r="R294">
        <v>72.490434590861682</v>
      </c>
      <c r="S294">
        <v>60.735887806427542</v>
      </c>
      <c r="T294">
        <v>71.52233590757254</v>
      </c>
      <c r="U294">
        <v>127.80414527906711</v>
      </c>
      <c r="V294">
        <v>80.621886509041772</v>
      </c>
      <c r="W294">
        <v>65.693523063016912</v>
      </c>
      <c r="X294">
        <v>67.282414447238224</v>
      </c>
      <c r="Y294">
        <v>78.232475249285059</v>
      </c>
      <c r="Z294">
        <v>124.22516168515132</v>
      </c>
      <c r="AA294">
        <v>152.72386215811974</v>
      </c>
      <c r="AB294">
        <v>72.29216342021104</v>
      </c>
      <c r="AC294">
        <v>77.536419863558081</v>
      </c>
      <c r="AG294" s="1">
        <v>41760</v>
      </c>
      <c r="AH294">
        <f t="shared" si="8"/>
        <v>77.536419863558081</v>
      </c>
      <c r="AI294">
        <f t="shared" si="9"/>
        <v>2014</v>
      </c>
      <c r="AJ294">
        <v>2</v>
      </c>
    </row>
    <row r="295" spans="1:36" x14ac:dyDescent="0.25">
      <c r="A295" s="1">
        <v>41791</v>
      </c>
      <c r="B295">
        <v>63.369134648491823</v>
      </c>
      <c r="C295">
        <v>89.58021286469986</v>
      </c>
      <c r="D295">
        <v>47.124592446827641</v>
      </c>
      <c r="E295">
        <v>99.999999999999915</v>
      </c>
      <c r="F295">
        <v>112.84945100782814</v>
      </c>
      <c r="G295">
        <v>73.140455363130513</v>
      </c>
      <c r="H295">
        <v>83.990073023832807</v>
      </c>
      <c r="I295">
        <v>87.161158790574504</v>
      </c>
      <c r="J295">
        <v>109.74958503321977</v>
      </c>
      <c r="K295">
        <v>72.47418347105004</v>
      </c>
      <c r="L295">
        <v>69.283377680685092</v>
      </c>
      <c r="M295">
        <v>70.682283475745336</v>
      </c>
      <c r="N295">
        <v>65.473696303853586</v>
      </c>
      <c r="O295">
        <v>59.947299885396674</v>
      </c>
      <c r="P295">
        <v>81.548495374880034</v>
      </c>
      <c r="Q295">
        <v>55.45074789140682</v>
      </c>
      <c r="R295">
        <v>71.980360906151347</v>
      </c>
      <c r="S295">
        <v>59.952346325528318</v>
      </c>
      <c r="T295">
        <v>70.993612932080268</v>
      </c>
      <c r="U295">
        <v>126.58032945304957</v>
      </c>
      <c r="V295">
        <v>79.813178141491477</v>
      </c>
      <c r="W295">
        <v>65.246797317903628</v>
      </c>
      <c r="X295">
        <v>65.497479881049486</v>
      </c>
      <c r="Y295">
        <v>76.49605173602815</v>
      </c>
      <c r="Z295">
        <v>123.52328028779144</v>
      </c>
      <c r="AA295">
        <v>157.57870320659788</v>
      </c>
      <c r="AB295">
        <v>71.593604938802244</v>
      </c>
      <c r="AC295">
        <v>76.76000173505831</v>
      </c>
      <c r="AG295" s="1">
        <v>41791</v>
      </c>
      <c r="AH295">
        <f t="shared" si="8"/>
        <v>76.76000173505831</v>
      </c>
      <c r="AI295">
        <f t="shared" si="9"/>
        <v>2014</v>
      </c>
      <c r="AJ295">
        <v>2</v>
      </c>
    </row>
    <row r="296" spans="1:36" x14ac:dyDescent="0.25">
      <c r="A296" s="1">
        <v>41821</v>
      </c>
      <c r="B296">
        <v>63.46571897958431</v>
      </c>
      <c r="C296">
        <v>89.592670786812548</v>
      </c>
      <c r="D296">
        <v>47.165410284380862</v>
      </c>
      <c r="E296">
        <v>99.999999999999901</v>
      </c>
      <c r="F296">
        <v>112.7114135161615</v>
      </c>
      <c r="G296">
        <v>72.182141572305838</v>
      </c>
      <c r="H296">
        <v>82.79961016932306</v>
      </c>
      <c r="I296">
        <v>86.370091735464186</v>
      </c>
      <c r="J296">
        <v>110.0634125345904</v>
      </c>
      <c r="K296">
        <v>71.917934439144716</v>
      </c>
      <c r="L296">
        <v>68.386557937804866</v>
      </c>
      <c r="M296">
        <v>70.451200687347679</v>
      </c>
      <c r="N296">
        <v>65.362689732846007</v>
      </c>
      <c r="O296">
        <v>59.487475078245637</v>
      </c>
      <c r="P296">
        <v>82.23735870729088</v>
      </c>
      <c r="Q296">
        <v>54.711961439326359</v>
      </c>
      <c r="R296">
        <v>72.28860004432542</v>
      </c>
      <c r="S296">
        <v>59.724462609793555</v>
      </c>
      <c r="T296">
        <v>69.925241125359776</v>
      </c>
      <c r="U296">
        <v>129.32746695251316</v>
      </c>
      <c r="V296">
        <v>79.807455113870944</v>
      </c>
      <c r="W296">
        <v>64.497800637913642</v>
      </c>
      <c r="X296">
        <v>63.563565286606078</v>
      </c>
      <c r="Y296">
        <v>74.568216272960697</v>
      </c>
      <c r="Z296">
        <v>123.28935050341269</v>
      </c>
      <c r="AA296">
        <v>162.91129697229758</v>
      </c>
      <c r="AB296">
        <v>69.209343894518554</v>
      </c>
      <c r="AC296">
        <v>76.109625584509018</v>
      </c>
      <c r="AG296" s="1">
        <v>41821</v>
      </c>
      <c r="AH296">
        <f t="shared" si="8"/>
        <v>76.109625584509018</v>
      </c>
      <c r="AI296">
        <f t="shared" si="9"/>
        <v>2014</v>
      </c>
      <c r="AJ296">
        <v>3</v>
      </c>
    </row>
    <row r="297" spans="1:36" x14ac:dyDescent="0.25">
      <c r="A297" s="1">
        <v>41852</v>
      </c>
      <c r="B297">
        <v>63.475268417503003</v>
      </c>
      <c r="C297">
        <v>88.690092061987727</v>
      </c>
      <c r="D297">
        <v>46.927061360087755</v>
      </c>
      <c r="E297">
        <v>99.999999999999915</v>
      </c>
      <c r="F297">
        <v>110.539728270327</v>
      </c>
      <c r="G297">
        <v>71.889331028828167</v>
      </c>
      <c r="H297">
        <v>80.041766649216129</v>
      </c>
      <c r="I297">
        <v>86.586425213544118</v>
      </c>
      <c r="J297">
        <v>108.67469831741042</v>
      </c>
      <c r="K297">
        <v>71.714391041987611</v>
      </c>
      <c r="L297">
        <v>67.160091544351729</v>
      </c>
      <c r="M297">
        <v>70.54717809612788</v>
      </c>
      <c r="N297">
        <v>65.479430200425185</v>
      </c>
      <c r="O297">
        <v>59.349506630264976</v>
      </c>
      <c r="P297">
        <v>81.802833487503619</v>
      </c>
      <c r="Q297">
        <v>54.636969969588336</v>
      </c>
      <c r="R297">
        <v>72.504559578841935</v>
      </c>
      <c r="S297">
        <v>59.100092617541947</v>
      </c>
      <c r="T297">
        <v>70.017539108036885</v>
      </c>
      <c r="U297">
        <v>128.75259288127276</v>
      </c>
      <c r="V297">
        <v>78.882613801935832</v>
      </c>
      <c r="W297">
        <v>63.955778388152062</v>
      </c>
      <c r="X297">
        <v>62.717841947609692</v>
      </c>
      <c r="Y297">
        <v>74.424126574803211</v>
      </c>
      <c r="Z297">
        <v>120.38532962897636</v>
      </c>
      <c r="AA297">
        <v>169.20816308111998</v>
      </c>
      <c r="AB297">
        <v>68.175049994767363</v>
      </c>
      <c r="AC297">
        <v>75.57171908268235</v>
      </c>
      <c r="AG297" s="1">
        <v>41852</v>
      </c>
      <c r="AH297">
        <f t="shared" si="8"/>
        <v>75.57171908268235</v>
      </c>
      <c r="AI297">
        <f t="shared" si="9"/>
        <v>2014</v>
      </c>
      <c r="AJ297">
        <v>3</v>
      </c>
    </row>
    <row r="298" spans="1:36" x14ac:dyDescent="0.25">
      <c r="A298" s="1">
        <v>41883</v>
      </c>
      <c r="B298">
        <v>63.71126674682273</v>
      </c>
      <c r="C298">
        <v>86.707554555161281</v>
      </c>
      <c r="D298">
        <v>47.192111791047175</v>
      </c>
      <c r="E298">
        <v>99.999999999999915</v>
      </c>
      <c r="F298">
        <v>108.80792096262947</v>
      </c>
      <c r="G298">
        <v>71.659485888122248</v>
      </c>
      <c r="H298">
        <v>79.052112749979131</v>
      </c>
      <c r="I298">
        <v>87.471201962786139</v>
      </c>
      <c r="J298">
        <v>105.0900758014654</v>
      </c>
      <c r="K298">
        <v>71.157673396494147</v>
      </c>
      <c r="L298">
        <v>65.59346547813746</v>
      </c>
      <c r="M298">
        <v>71.243446939478389</v>
      </c>
      <c r="N298">
        <v>65.645934866319749</v>
      </c>
      <c r="O298">
        <v>59.614996207303037</v>
      </c>
      <c r="P298">
        <v>82.011276127601633</v>
      </c>
      <c r="Q298">
        <v>52.805828265973481</v>
      </c>
      <c r="R298">
        <v>72.006351481114393</v>
      </c>
      <c r="S298">
        <v>59.350709113513354</v>
      </c>
      <c r="T298">
        <v>70.508280577049419</v>
      </c>
      <c r="U298">
        <v>127.25004221795521</v>
      </c>
      <c r="V298">
        <v>77.941724419776079</v>
      </c>
      <c r="W298">
        <v>62.697410135761636</v>
      </c>
      <c r="X298">
        <v>61.048778246076367</v>
      </c>
      <c r="Y298">
        <v>72.695473007546141</v>
      </c>
      <c r="Z298">
        <v>119.03521159389508</v>
      </c>
      <c r="AA298">
        <v>177.9317691396426</v>
      </c>
      <c r="AB298">
        <v>66.145221234977669</v>
      </c>
      <c r="AC298">
        <v>74.964012108451158</v>
      </c>
      <c r="AG298" s="1">
        <v>41883</v>
      </c>
      <c r="AH298">
        <f t="shared" si="8"/>
        <v>74.964012108451158</v>
      </c>
      <c r="AI298">
        <f t="shared" si="9"/>
        <v>2014</v>
      </c>
      <c r="AJ298">
        <v>3</v>
      </c>
    </row>
    <row r="299" spans="1:36" x14ac:dyDescent="0.25">
      <c r="A299" s="1">
        <v>41913</v>
      </c>
      <c r="B299">
        <v>63.449887826126684</v>
      </c>
      <c r="C299">
        <v>84.373235649736813</v>
      </c>
      <c r="D299">
        <v>47.47615745738063</v>
      </c>
      <c r="E299">
        <v>99.999999999999915</v>
      </c>
      <c r="F299">
        <v>103.6766712770099</v>
      </c>
      <c r="G299">
        <v>70.370193809304766</v>
      </c>
      <c r="H299">
        <v>80.348582596155083</v>
      </c>
      <c r="I299">
        <v>87.505668906529422</v>
      </c>
      <c r="J299">
        <v>101.4123463644549</v>
      </c>
      <c r="K299">
        <v>69.201054070421819</v>
      </c>
      <c r="L299">
        <v>64.441434095276378</v>
      </c>
      <c r="M299">
        <v>71.327713840610159</v>
      </c>
      <c r="N299">
        <v>65.615610124051983</v>
      </c>
      <c r="O299">
        <v>59.410973732248237</v>
      </c>
      <c r="P299">
        <v>81.299175623738321</v>
      </c>
      <c r="Q299">
        <v>52.202094659699164</v>
      </c>
      <c r="R299">
        <v>71.210077070648111</v>
      </c>
      <c r="S299">
        <v>58.400686223517447</v>
      </c>
      <c r="T299">
        <v>70.397910532124882</v>
      </c>
      <c r="U299">
        <v>120.73033452894779</v>
      </c>
      <c r="V299">
        <v>77.074469167692854</v>
      </c>
      <c r="W299">
        <v>61.814075151061459</v>
      </c>
      <c r="X299">
        <v>60.035557554662937</v>
      </c>
      <c r="Y299">
        <v>71.352359626645736</v>
      </c>
      <c r="Z299">
        <v>119.64823491953152</v>
      </c>
      <c r="AA299">
        <v>186.68976323066926</v>
      </c>
      <c r="AB299">
        <v>65.667197914239878</v>
      </c>
      <c r="AC299">
        <v>74.05728080578686</v>
      </c>
      <c r="AG299" s="1">
        <v>41913</v>
      </c>
      <c r="AH299">
        <f t="shared" si="8"/>
        <v>74.05728080578686</v>
      </c>
      <c r="AI299">
        <f t="shared" si="9"/>
        <v>2014</v>
      </c>
      <c r="AJ299">
        <v>4</v>
      </c>
    </row>
    <row r="300" spans="1:36" x14ac:dyDescent="0.25">
      <c r="A300" s="1">
        <v>41944</v>
      </c>
      <c r="B300">
        <v>62.901211338060897</v>
      </c>
      <c r="C300">
        <v>82.499761970212091</v>
      </c>
      <c r="D300">
        <v>47.382432435149077</v>
      </c>
      <c r="E300">
        <v>99.999999999999915</v>
      </c>
      <c r="F300">
        <v>99.570839906637516</v>
      </c>
      <c r="G300">
        <v>68.894432896615157</v>
      </c>
      <c r="H300">
        <v>79.339938206161818</v>
      </c>
      <c r="I300">
        <v>86.621026189706299</v>
      </c>
      <c r="J300">
        <v>97.195615719726575</v>
      </c>
      <c r="K300">
        <v>66.311910523522471</v>
      </c>
      <c r="L300">
        <v>62.87724918989317</v>
      </c>
      <c r="M300">
        <v>70.951665594310825</v>
      </c>
      <c r="N300">
        <v>64.823993366345945</v>
      </c>
      <c r="O300">
        <v>58.673414728496113</v>
      </c>
      <c r="P300">
        <v>80.251901670896856</v>
      </c>
      <c r="Q300">
        <v>48.005598765972891</v>
      </c>
      <c r="R300">
        <v>69.489048999034509</v>
      </c>
      <c r="S300">
        <v>58.004104989065439</v>
      </c>
      <c r="T300">
        <v>69.669123735250722</v>
      </c>
      <c r="U300">
        <v>118.99844848660739</v>
      </c>
      <c r="V300">
        <v>75.902547825229917</v>
      </c>
      <c r="W300">
        <v>60.94947207530403</v>
      </c>
      <c r="X300">
        <v>58.211230753284767</v>
      </c>
      <c r="Y300">
        <v>69.987080458990562</v>
      </c>
      <c r="Z300">
        <v>120.57765196663887</v>
      </c>
      <c r="AA300">
        <v>194.01141607026935</v>
      </c>
      <c r="AB300">
        <v>64.364982471862561</v>
      </c>
      <c r="AC300">
        <v>72.383111116230083</v>
      </c>
      <c r="AG300" s="1">
        <v>41944</v>
      </c>
      <c r="AH300">
        <f t="shared" si="8"/>
        <v>72.383111116230083</v>
      </c>
      <c r="AI300">
        <f t="shared" si="9"/>
        <v>2014</v>
      </c>
      <c r="AJ300">
        <v>4</v>
      </c>
    </row>
    <row r="301" spans="1:36" x14ac:dyDescent="0.25">
      <c r="A301" s="1">
        <v>41974</v>
      </c>
      <c r="B301">
        <v>62.800866452961586</v>
      </c>
      <c r="C301">
        <v>77.961471563426088</v>
      </c>
      <c r="D301">
        <v>47.212478184250337</v>
      </c>
      <c r="E301">
        <v>99.999999999999915</v>
      </c>
      <c r="F301">
        <v>96.246287647441847</v>
      </c>
      <c r="G301">
        <v>66.637274669111392</v>
      </c>
      <c r="H301">
        <v>75.731882701764462</v>
      </c>
      <c r="I301">
        <v>86.529948828414049</v>
      </c>
      <c r="J301">
        <v>87.708371630999679</v>
      </c>
      <c r="K301">
        <v>65.365436899306644</v>
      </c>
      <c r="L301">
        <v>61.614133357969607</v>
      </c>
      <c r="M301">
        <v>70.436782420823732</v>
      </c>
      <c r="N301">
        <v>63.759190665746473</v>
      </c>
      <c r="O301">
        <v>57.854058609902161</v>
      </c>
      <c r="P301">
        <v>77.796346011366467</v>
      </c>
      <c r="Q301">
        <v>46.414647911532079</v>
      </c>
      <c r="R301">
        <v>66.152999031787701</v>
      </c>
      <c r="S301">
        <v>54.417727073164592</v>
      </c>
      <c r="T301">
        <v>68.704229439976729</v>
      </c>
      <c r="U301">
        <v>119.1875237725849</v>
      </c>
      <c r="V301">
        <v>74.471338821665981</v>
      </c>
      <c r="W301">
        <v>59.334280990405645</v>
      </c>
      <c r="X301">
        <v>56.148880957504602</v>
      </c>
      <c r="Y301">
        <v>68.312589465361086</v>
      </c>
      <c r="Z301">
        <v>118.37668445531907</v>
      </c>
      <c r="AA301">
        <v>202.5760927423938</v>
      </c>
      <c r="AB301">
        <v>61.846322979338879</v>
      </c>
      <c r="AC301">
        <v>70.561252227304891</v>
      </c>
      <c r="AG301" s="1">
        <v>41974</v>
      </c>
      <c r="AH301">
        <f t="shared" si="8"/>
        <v>70.561252227304891</v>
      </c>
      <c r="AI301">
        <f t="shared" si="9"/>
        <v>2014</v>
      </c>
      <c r="AJ301">
        <v>4</v>
      </c>
    </row>
    <row r="302" spans="1:36" x14ac:dyDescent="0.25">
      <c r="A302" s="1">
        <v>42005</v>
      </c>
      <c r="B302">
        <v>61.404396799381828</v>
      </c>
      <c r="C302">
        <v>75.652846901969809</v>
      </c>
      <c r="D302">
        <v>47.016610161960024</v>
      </c>
      <c r="E302">
        <v>99.999999999999915</v>
      </c>
      <c r="F302">
        <v>96.479950790207525</v>
      </c>
      <c r="G302">
        <v>62.562363963496672</v>
      </c>
      <c r="H302">
        <v>74.025932785887818</v>
      </c>
      <c r="I302">
        <v>85.920322249056937</v>
      </c>
      <c r="J302">
        <v>85.261006312525581</v>
      </c>
      <c r="K302">
        <v>66.086732967547732</v>
      </c>
      <c r="L302">
        <v>57.065759820385743</v>
      </c>
      <c r="M302">
        <v>70.18120342204152</v>
      </c>
      <c r="N302">
        <v>62.684195840819768</v>
      </c>
      <c r="O302">
        <v>57.032847840227817</v>
      </c>
      <c r="P302">
        <v>77.772369700507667</v>
      </c>
      <c r="Q302">
        <v>46.316119086163013</v>
      </c>
      <c r="R302">
        <v>62.951644726210432</v>
      </c>
      <c r="S302">
        <v>52.936139662987948</v>
      </c>
      <c r="T302">
        <v>68.115822449195633</v>
      </c>
      <c r="U302">
        <v>115.63524024439367</v>
      </c>
      <c r="V302">
        <v>72.833364520817085</v>
      </c>
      <c r="W302">
        <v>56.61395534428987</v>
      </c>
      <c r="X302">
        <v>51.781969287146943</v>
      </c>
      <c r="Y302">
        <v>69.799144458223594</v>
      </c>
      <c r="Z302">
        <v>118.06660065649608</v>
      </c>
      <c r="AA302">
        <v>214.28868343586612</v>
      </c>
      <c r="AB302">
        <v>56.267520283508951</v>
      </c>
      <c r="AC302">
        <v>69.055832767474371</v>
      </c>
      <c r="AG302" s="1">
        <v>42005</v>
      </c>
      <c r="AH302">
        <f t="shared" si="8"/>
        <v>69.055832767474371</v>
      </c>
      <c r="AI302">
        <f t="shared" si="9"/>
        <v>2015</v>
      </c>
      <c r="AJ302">
        <v>1</v>
      </c>
    </row>
    <row r="303" spans="1:36" x14ac:dyDescent="0.25">
      <c r="A303" s="1">
        <v>42036</v>
      </c>
      <c r="B303">
        <v>60.997559237775057</v>
      </c>
      <c r="C303">
        <v>72.862654036862821</v>
      </c>
      <c r="D303">
        <v>46.843483178180385</v>
      </c>
      <c r="E303">
        <v>99.999999999999915</v>
      </c>
      <c r="F303">
        <v>91.397796580436719</v>
      </c>
      <c r="G303">
        <v>61.083092678350155</v>
      </c>
      <c r="H303">
        <v>73.792259865077654</v>
      </c>
      <c r="I303">
        <v>86.568284065486168</v>
      </c>
      <c r="J303">
        <v>85.034246656251369</v>
      </c>
      <c r="K303">
        <v>65.231955944887446</v>
      </c>
      <c r="L303">
        <v>56.019591977536948</v>
      </c>
      <c r="M303">
        <v>70.373942734168295</v>
      </c>
      <c r="N303">
        <v>62.399030453836559</v>
      </c>
      <c r="O303">
        <v>57.088242231166724</v>
      </c>
      <c r="P303">
        <v>77.876680988511353</v>
      </c>
      <c r="Q303">
        <v>45.968638499225825</v>
      </c>
      <c r="R303">
        <v>62.184802413495014</v>
      </c>
      <c r="S303">
        <v>52.004518812300489</v>
      </c>
      <c r="T303">
        <v>67.356257763871398</v>
      </c>
      <c r="U303">
        <v>115.66240044233767</v>
      </c>
      <c r="V303">
        <v>71.083212887004393</v>
      </c>
      <c r="W303">
        <v>56.802057104745771</v>
      </c>
      <c r="X303">
        <v>50.377581379359938</v>
      </c>
      <c r="Y303">
        <v>69.739601745663634</v>
      </c>
      <c r="Z303">
        <v>118.46198417012533</v>
      </c>
      <c r="AA303">
        <v>222.71004003710186</v>
      </c>
      <c r="AB303">
        <v>55.928351390620499</v>
      </c>
      <c r="AC303">
        <v>68.350015247397096</v>
      </c>
      <c r="AG303" s="1">
        <v>42036</v>
      </c>
      <c r="AH303">
        <f t="shared" si="8"/>
        <v>68.350015247397096</v>
      </c>
      <c r="AI303">
        <f t="shared" si="9"/>
        <v>2015</v>
      </c>
      <c r="AJ303">
        <v>1</v>
      </c>
    </row>
    <row r="304" spans="1:36" x14ac:dyDescent="0.25">
      <c r="A304" s="1">
        <v>42064</v>
      </c>
      <c r="B304">
        <v>60.704142661404674</v>
      </c>
      <c r="C304">
        <v>72.667906534542979</v>
      </c>
      <c r="D304">
        <v>47.15560013150693</v>
      </c>
      <c r="E304">
        <v>99.999999999999915</v>
      </c>
      <c r="F304">
        <v>83.843776235044146</v>
      </c>
      <c r="G304">
        <v>61.266032005124082</v>
      </c>
      <c r="H304">
        <v>74.019600065293233</v>
      </c>
      <c r="I304">
        <v>86.245496301284803</v>
      </c>
      <c r="J304">
        <v>80.588864439078634</v>
      </c>
      <c r="K304">
        <v>64.694196108660449</v>
      </c>
      <c r="L304">
        <v>53.924150375651337</v>
      </c>
      <c r="M304">
        <v>71.010464704456268</v>
      </c>
      <c r="N304">
        <v>63.016776201188769</v>
      </c>
      <c r="O304">
        <v>57.709489615962667</v>
      </c>
      <c r="P304">
        <v>78.066538760471062</v>
      </c>
      <c r="Q304">
        <v>45.631558651266168</v>
      </c>
      <c r="R304">
        <v>61.546625124884194</v>
      </c>
      <c r="S304">
        <v>51.493182388081891</v>
      </c>
      <c r="T304">
        <v>68.286568348378012</v>
      </c>
      <c r="U304">
        <v>116.02440678462921</v>
      </c>
      <c r="V304">
        <v>71.670518564998076</v>
      </c>
      <c r="W304">
        <v>55.890465781722092</v>
      </c>
      <c r="X304">
        <v>49.651994254937556</v>
      </c>
      <c r="Y304">
        <v>67.171673172985066</v>
      </c>
      <c r="Z304">
        <v>116.49652869413495</v>
      </c>
      <c r="AA304">
        <v>235.26025976033537</v>
      </c>
      <c r="AB304">
        <v>54.515412036313904</v>
      </c>
      <c r="AC304">
        <v>67.272095345618595</v>
      </c>
      <c r="AG304" s="1">
        <v>42064</v>
      </c>
      <c r="AH304">
        <f t="shared" si="8"/>
        <v>67.272095345618595</v>
      </c>
      <c r="AI304">
        <f t="shared" si="9"/>
        <v>2015</v>
      </c>
      <c r="AJ304">
        <v>1</v>
      </c>
    </row>
    <row r="305" spans="1:36" x14ac:dyDescent="0.25">
      <c r="A305" s="1">
        <v>42095</v>
      </c>
      <c r="B305">
        <v>60.6669193354806</v>
      </c>
      <c r="C305">
        <v>73.065773515761109</v>
      </c>
      <c r="D305">
        <v>47.456101833939726</v>
      </c>
      <c r="E305">
        <v>99.999999999999901</v>
      </c>
      <c r="F305">
        <v>86.316656346598677</v>
      </c>
      <c r="G305">
        <v>62.915579571025916</v>
      </c>
      <c r="H305">
        <v>76.44665988786241</v>
      </c>
      <c r="I305">
        <v>86.734365828642893</v>
      </c>
      <c r="J305">
        <v>84.308458871394578</v>
      </c>
      <c r="K305">
        <v>66.61575214396747</v>
      </c>
      <c r="L305">
        <v>53.867505922791814</v>
      </c>
      <c r="M305">
        <v>71.91424111243245</v>
      </c>
      <c r="N305">
        <v>63.292481957740449</v>
      </c>
      <c r="O305">
        <v>58.074481675290201</v>
      </c>
      <c r="P305">
        <v>78.346495637104638</v>
      </c>
      <c r="Q305">
        <v>46.379396348861029</v>
      </c>
      <c r="R305">
        <v>63.143631367581833</v>
      </c>
      <c r="S305">
        <v>51.503606449443964</v>
      </c>
      <c r="T305">
        <v>68.913902864163916</v>
      </c>
      <c r="U305">
        <v>111.7218202508851</v>
      </c>
      <c r="V305">
        <v>71.60423278152804</v>
      </c>
      <c r="W305">
        <v>56.119316604740106</v>
      </c>
      <c r="X305">
        <v>49.166629142835909</v>
      </c>
      <c r="Y305">
        <v>68.616441866577986</v>
      </c>
      <c r="Z305">
        <v>112.90562269929396</v>
      </c>
      <c r="AA305">
        <v>250.60935611851653</v>
      </c>
      <c r="AB305">
        <v>57.400122662315198</v>
      </c>
      <c r="AC305">
        <v>68.517500905310925</v>
      </c>
      <c r="AG305" s="1">
        <v>42095</v>
      </c>
      <c r="AH305">
        <f t="shared" si="8"/>
        <v>68.517500905310925</v>
      </c>
      <c r="AI305">
        <f t="shared" si="9"/>
        <v>2015</v>
      </c>
      <c r="AJ305">
        <v>2</v>
      </c>
    </row>
    <row r="306" spans="1:36" x14ac:dyDescent="0.25">
      <c r="A306" s="1">
        <v>42125</v>
      </c>
      <c r="B306">
        <v>60.446663635809699</v>
      </c>
      <c r="C306">
        <v>74.463359123612875</v>
      </c>
      <c r="D306">
        <v>47.321973561210307</v>
      </c>
      <c r="E306">
        <v>99.999999999999915</v>
      </c>
      <c r="F306">
        <v>86.814801061827907</v>
      </c>
      <c r="G306">
        <v>63.82452263581105</v>
      </c>
      <c r="H306">
        <v>77.210733202095454</v>
      </c>
      <c r="I306">
        <v>86.466535824360179</v>
      </c>
      <c r="J306">
        <v>86.343508408017598</v>
      </c>
      <c r="K306">
        <v>66.126029132663646</v>
      </c>
      <c r="L306">
        <v>55.537936472334067</v>
      </c>
      <c r="M306">
        <v>71.778200305702114</v>
      </c>
      <c r="N306">
        <v>63.189848152630539</v>
      </c>
      <c r="O306">
        <v>58.158582397106592</v>
      </c>
      <c r="P306">
        <v>77.353324041354725</v>
      </c>
      <c r="Q306">
        <v>45.865924929675558</v>
      </c>
      <c r="R306">
        <v>63.700035086088121</v>
      </c>
      <c r="S306">
        <v>50.950908183590911</v>
      </c>
      <c r="T306">
        <v>68.997348760154608</v>
      </c>
      <c r="U306">
        <v>110.61568797987042</v>
      </c>
      <c r="V306">
        <v>71.037112353491651</v>
      </c>
      <c r="W306">
        <v>58.013248911953525</v>
      </c>
      <c r="X306">
        <v>50.967427198967087</v>
      </c>
      <c r="Y306">
        <v>70.863996509989079</v>
      </c>
      <c r="Z306">
        <v>111.71199863533383</v>
      </c>
      <c r="AA306">
        <v>271.32347721355927</v>
      </c>
      <c r="AB306">
        <v>56.106861798804125</v>
      </c>
      <c r="AC306">
        <v>68.36554709918687</v>
      </c>
      <c r="AG306" s="1">
        <v>42125</v>
      </c>
      <c r="AH306">
        <f t="shared" si="8"/>
        <v>68.36554709918687</v>
      </c>
      <c r="AI306">
        <f t="shared" si="9"/>
        <v>2015</v>
      </c>
      <c r="AJ306">
        <v>2</v>
      </c>
    </row>
    <row r="307" spans="1:36" x14ac:dyDescent="0.25">
      <c r="A307" s="1">
        <v>42156</v>
      </c>
      <c r="B307">
        <v>60.633133756111626</v>
      </c>
      <c r="C307">
        <v>72.51724331258589</v>
      </c>
      <c r="D307">
        <v>46.889891977961177</v>
      </c>
      <c r="E307">
        <v>99.999999999999915</v>
      </c>
      <c r="F307">
        <v>85.417084287360879</v>
      </c>
      <c r="G307">
        <v>62.815703954594852</v>
      </c>
      <c r="H307">
        <v>74.593141239972013</v>
      </c>
      <c r="I307">
        <v>86.142181244658289</v>
      </c>
      <c r="J307">
        <v>82.067181326297757</v>
      </c>
      <c r="K307">
        <v>64.762494050701875</v>
      </c>
      <c r="L307">
        <v>55.698791165842628</v>
      </c>
      <c r="M307">
        <v>71.822947324724325</v>
      </c>
      <c r="N307">
        <v>62.921412903134289</v>
      </c>
      <c r="O307">
        <v>58.162255863462974</v>
      </c>
      <c r="P307">
        <v>77.901946053597939</v>
      </c>
      <c r="Q307">
        <v>44.489276554384887</v>
      </c>
      <c r="R307">
        <v>61.563398408020291</v>
      </c>
      <c r="S307">
        <v>50.200916945078276</v>
      </c>
      <c r="T307">
        <v>68.827346303112634</v>
      </c>
      <c r="U307">
        <v>107.79267561080975</v>
      </c>
      <c r="V307">
        <v>70.788778600836864</v>
      </c>
      <c r="W307">
        <v>58.168458185837324</v>
      </c>
      <c r="X307">
        <v>51.109479969174302</v>
      </c>
      <c r="Y307">
        <v>70.520149181744344</v>
      </c>
      <c r="Z307">
        <v>111.06822024161687</v>
      </c>
      <c r="AA307">
        <v>295.24262060759759</v>
      </c>
      <c r="AB307">
        <v>56.729184286258288</v>
      </c>
      <c r="AC307">
        <v>67.712373257098477</v>
      </c>
      <c r="AG307" s="1">
        <v>42156</v>
      </c>
      <c r="AH307">
        <f t="shared" si="8"/>
        <v>67.712373257098477</v>
      </c>
      <c r="AI307">
        <f t="shared" si="9"/>
        <v>2015</v>
      </c>
      <c r="AJ307">
        <v>2</v>
      </c>
    </row>
    <row r="308" spans="1:36" x14ac:dyDescent="0.25">
      <c r="A308" s="1">
        <v>42186</v>
      </c>
      <c r="B308">
        <v>60.56352543356995</v>
      </c>
      <c r="C308">
        <v>69.744824615253791</v>
      </c>
      <c r="D308">
        <v>46.93764283398653</v>
      </c>
      <c r="E308">
        <v>99.999999999999915</v>
      </c>
      <c r="F308">
        <v>82.795918715479047</v>
      </c>
      <c r="G308">
        <v>59.941183197984628</v>
      </c>
      <c r="H308">
        <v>72.139079284727984</v>
      </c>
      <c r="I308">
        <v>85.962166037586556</v>
      </c>
      <c r="J308">
        <v>76.142217077521707</v>
      </c>
      <c r="K308">
        <v>62.592821317510847</v>
      </c>
      <c r="L308">
        <v>54.229403673971881</v>
      </c>
      <c r="M308">
        <v>71.337380727425938</v>
      </c>
      <c r="N308">
        <v>62.498454511262963</v>
      </c>
      <c r="O308">
        <v>57.817503571275815</v>
      </c>
      <c r="P308">
        <v>78.088784743125657</v>
      </c>
      <c r="Q308">
        <v>44.360255858717075</v>
      </c>
      <c r="R308">
        <v>60.676070767242088</v>
      </c>
      <c r="S308">
        <v>48.614701147257684</v>
      </c>
      <c r="T308">
        <v>68.480891747105986</v>
      </c>
      <c r="U308">
        <v>107.66891277712945</v>
      </c>
      <c r="V308">
        <v>70.249225810552673</v>
      </c>
      <c r="W308">
        <v>57.722777452907529</v>
      </c>
      <c r="X308">
        <v>49.232149273858944</v>
      </c>
      <c r="Y308">
        <v>68.065924169313575</v>
      </c>
      <c r="Z308">
        <v>108.16553189885187</v>
      </c>
      <c r="AA308">
        <v>322.55608212667227</v>
      </c>
      <c r="AB308">
        <v>55.208126459031575</v>
      </c>
      <c r="AC308">
        <v>66.515847050572475</v>
      </c>
      <c r="AG308" s="1">
        <v>42186</v>
      </c>
      <c r="AH308">
        <f t="shared" si="8"/>
        <v>66.515847050572475</v>
      </c>
      <c r="AI308">
        <f t="shared" si="9"/>
        <v>2015</v>
      </c>
      <c r="AJ308">
        <v>3</v>
      </c>
    </row>
    <row r="309" spans="1:36" x14ac:dyDescent="0.25">
      <c r="A309" s="1">
        <v>42217</v>
      </c>
      <c r="B309">
        <v>61.124774632484218</v>
      </c>
      <c r="C309">
        <v>68.384479334448116</v>
      </c>
      <c r="D309">
        <v>46.869513863282762</v>
      </c>
      <c r="E309">
        <v>99.999999999999901</v>
      </c>
      <c r="F309">
        <v>76.010860801873889</v>
      </c>
      <c r="G309">
        <v>58.629784695074981</v>
      </c>
      <c r="H309">
        <v>68.499823635735069</v>
      </c>
      <c r="I309">
        <v>83.635757949958247</v>
      </c>
      <c r="J309">
        <v>69.300889291209231</v>
      </c>
      <c r="K309">
        <v>60.757970599940798</v>
      </c>
      <c r="L309">
        <v>54.697203210922709</v>
      </c>
      <c r="M309">
        <v>71.193636831162664</v>
      </c>
      <c r="N309">
        <v>62.178249600913738</v>
      </c>
      <c r="O309">
        <v>57.619281496030752</v>
      </c>
      <c r="P309">
        <v>76.949949781010858</v>
      </c>
      <c r="Q309">
        <v>44.318521940111502</v>
      </c>
      <c r="R309">
        <v>56.690344967091086</v>
      </c>
      <c r="S309">
        <v>46.850141775182692</v>
      </c>
      <c r="T309">
        <v>68.079031399298657</v>
      </c>
      <c r="U309">
        <v>105.12228346275317</v>
      </c>
      <c r="V309">
        <v>69.131799104411215</v>
      </c>
      <c r="W309">
        <v>57.954894007633335</v>
      </c>
      <c r="X309">
        <v>48.989730619932416</v>
      </c>
      <c r="Y309">
        <v>66.848274268103125</v>
      </c>
      <c r="Z309">
        <v>106.26723856614015</v>
      </c>
      <c r="AA309">
        <v>358.24933854039881</v>
      </c>
      <c r="AB309">
        <v>56.259425659788043</v>
      </c>
      <c r="AC309">
        <v>64.915598339068026</v>
      </c>
      <c r="AG309" s="1">
        <v>42217</v>
      </c>
      <c r="AH309">
        <f t="shared" si="8"/>
        <v>64.915598339068026</v>
      </c>
      <c r="AI309">
        <f t="shared" si="9"/>
        <v>2015</v>
      </c>
      <c r="AJ309">
        <v>3</v>
      </c>
    </row>
    <row r="310" spans="1:36" x14ac:dyDescent="0.25">
      <c r="A310" s="1">
        <v>42248</v>
      </c>
      <c r="B310">
        <v>60.651353447378561</v>
      </c>
      <c r="C310">
        <v>65.880204934254436</v>
      </c>
      <c r="D310">
        <v>46.573814854418949</v>
      </c>
      <c r="E310">
        <v>99.999999999999901</v>
      </c>
      <c r="F310">
        <v>68.464865454400254</v>
      </c>
      <c r="G310">
        <v>57.739440833771972</v>
      </c>
      <c r="H310">
        <v>68.160705301747456</v>
      </c>
      <c r="I310">
        <v>82.491692442812891</v>
      </c>
      <c r="J310">
        <v>68.410601042127368</v>
      </c>
      <c r="K310">
        <v>60.060231810870903</v>
      </c>
      <c r="L310">
        <v>54.975725423121951</v>
      </c>
      <c r="M310">
        <v>71.04356061644863</v>
      </c>
      <c r="N310">
        <v>61.652818139176382</v>
      </c>
      <c r="O310">
        <v>57.259168726846987</v>
      </c>
      <c r="P310">
        <v>75.62522054973094</v>
      </c>
      <c r="Q310">
        <v>45.236677410469547</v>
      </c>
      <c r="R310">
        <v>52.991439797981997</v>
      </c>
      <c r="S310">
        <v>45.833910380123996</v>
      </c>
      <c r="T310">
        <v>67.430741065947799</v>
      </c>
      <c r="U310">
        <v>99.841223164508662</v>
      </c>
      <c r="V310">
        <v>69.249356026389705</v>
      </c>
      <c r="W310">
        <v>56.708626786092523</v>
      </c>
      <c r="X310">
        <v>49.970443378583461</v>
      </c>
      <c r="Y310">
        <v>66.320840492642731</v>
      </c>
      <c r="Z310">
        <v>105.24925636138035</v>
      </c>
      <c r="AA310">
        <v>394.96750902925578</v>
      </c>
      <c r="AB310">
        <v>55.929457332654238</v>
      </c>
      <c r="AC310">
        <v>63.709729018104802</v>
      </c>
      <c r="AG310" s="1">
        <v>42248</v>
      </c>
      <c r="AH310">
        <f t="shared" si="8"/>
        <v>63.709729018104802</v>
      </c>
      <c r="AI310">
        <f t="shared" si="9"/>
        <v>2015</v>
      </c>
      <c r="AJ310">
        <v>3</v>
      </c>
    </row>
    <row r="311" spans="1:36" x14ac:dyDescent="0.25">
      <c r="A311" s="1">
        <v>42278</v>
      </c>
      <c r="B311">
        <v>60.287617855605603</v>
      </c>
      <c r="C311">
        <v>67.305012493969699</v>
      </c>
      <c r="D311">
        <v>46.318220714973833</v>
      </c>
      <c r="E311">
        <v>99.999999999999886</v>
      </c>
      <c r="F311">
        <v>68.892737467744368</v>
      </c>
      <c r="G311">
        <v>58.449518855704852</v>
      </c>
      <c r="H311">
        <v>68.842635698962169</v>
      </c>
      <c r="I311">
        <v>82.152493688227253</v>
      </c>
      <c r="J311">
        <v>71.664091069953145</v>
      </c>
      <c r="K311">
        <v>61.966582585624828</v>
      </c>
      <c r="L311">
        <v>54.806666020344473</v>
      </c>
      <c r="M311">
        <v>70.747043394026292</v>
      </c>
      <c r="N311">
        <v>62.780729590812555</v>
      </c>
      <c r="O311">
        <v>57.04394107859644</v>
      </c>
      <c r="P311">
        <v>77.146832424849194</v>
      </c>
      <c r="Q311">
        <v>45.125658656590574</v>
      </c>
      <c r="R311">
        <v>53.590376145206079</v>
      </c>
      <c r="S311">
        <v>46.567720285916124</v>
      </c>
      <c r="T311">
        <v>67.142061743128224</v>
      </c>
      <c r="U311">
        <v>96.700231155672</v>
      </c>
      <c r="V311">
        <v>68.484100340841223</v>
      </c>
      <c r="W311">
        <v>55.759659251664814</v>
      </c>
      <c r="X311">
        <v>50.130322819954777</v>
      </c>
      <c r="Y311">
        <v>66.358221229978838</v>
      </c>
      <c r="Z311">
        <v>103.75057535695959</v>
      </c>
      <c r="AA311">
        <v>431.80556044275914</v>
      </c>
      <c r="AB311">
        <v>54.970542150521233</v>
      </c>
      <c r="AC311">
        <v>63.782940511574154</v>
      </c>
      <c r="AG311" s="1">
        <v>42278</v>
      </c>
      <c r="AH311">
        <f t="shared" si="8"/>
        <v>63.782940511574154</v>
      </c>
      <c r="AI311">
        <f t="shared" si="9"/>
        <v>2015</v>
      </c>
      <c r="AJ311">
        <v>4</v>
      </c>
    </row>
    <row r="312" spans="1:36" x14ac:dyDescent="0.25">
      <c r="A312" s="1">
        <v>42309</v>
      </c>
      <c r="B312">
        <v>59.675630290702095</v>
      </c>
      <c r="C312">
        <v>66.827185570517813</v>
      </c>
      <c r="D312">
        <v>46.569837515911324</v>
      </c>
      <c r="E312">
        <v>99.999999999999872</v>
      </c>
      <c r="F312">
        <v>71.40492366896072</v>
      </c>
      <c r="G312">
        <v>57.485394902896203</v>
      </c>
      <c r="H312">
        <v>66.98170151480069</v>
      </c>
      <c r="I312">
        <v>81.916846074226655</v>
      </c>
      <c r="J312">
        <v>70.995360660928796</v>
      </c>
      <c r="K312">
        <v>61.359814798602812</v>
      </c>
      <c r="L312">
        <v>52.241840600141778</v>
      </c>
      <c r="M312">
        <v>70.786613935739553</v>
      </c>
      <c r="N312">
        <v>62.709715171926803</v>
      </c>
      <c r="O312">
        <v>56.895108023871735</v>
      </c>
      <c r="P312">
        <v>76.173994291500691</v>
      </c>
      <c r="Q312">
        <v>44.061240582143334</v>
      </c>
      <c r="R312">
        <v>53.385644153721465</v>
      </c>
      <c r="S312">
        <v>46.706294655277709</v>
      </c>
      <c r="T312">
        <v>67.108526371563414</v>
      </c>
      <c r="U312">
        <v>97.268353480889886</v>
      </c>
      <c r="V312">
        <v>66.870768767066906</v>
      </c>
      <c r="W312">
        <v>56.017239529067631</v>
      </c>
      <c r="X312">
        <v>47.98338942754193</v>
      </c>
      <c r="Y312">
        <v>63.767104376820541</v>
      </c>
      <c r="Z312">
        <v>103.46474829631039</v>
      </c>
      <c r="AA312">
        <v>479.53952344068392</v>
      </c>
      <c r="AB312">
        <v>52.665681484028916</v>
      </c>
      <c r="AC312">
        <v>63.319646970831776</v>
      </c>
      <c r="AG312" s="1">
        <v>42309</v>
      </c>
      <c r="AH312">
        <f t="shared" si="8"/>
        <v>63.319646970831776</v>
      </c>
      <c r="AI312">
        <f t="shared" si="9"/>
        <v>2015</v>
      </c>
      <c r="AJ312">
        <v>4</v>
      </c>
    </row>
    <row r="313" spans="1:36" x14ac:dyDescent="0.25">
      <c r="A313" s="1">
        <v>42339</v>
      </c>
      <c r="B313">
        <v>59.623650681971945</v>
      </c>
      <c r="C313">
        <v>67.592682616537203</v>
      </c>
      <c r="D313">
        <v>39.700320729934596</v>
      </c>
      <c r="E313">
        <v>99.999999999999872</v>
      </c>
      <c r="F313">
        <v>70.409191911049021</v>
      </c>
      <c r="G313">
        <v>55.326298662128352</v>
      </c>
      <c r="H313">
        <v>66.846607296665084</v>
      </c>
      <c r="I313">
        <v>81.059656830102725</v>
      </c>
      <c r="J313">
        <v>65.573911542988711</v>
      </c>
      <c r="K313">
        <v>60.400926537115033</v>
      </c>
      <c r="L313">
        <v>52.762789519169011</v>
      </c>
      <c r="M313">
        <v>70.735471292968029</v>
      </c>
      <c r="N313">
        <v>62.558936219905902</v>
      </c>
      <c r="O313">
        <v>56.60527190038043</v>
      </c>
      <c r="P313">
        <v>75.201311519522406</v>
      </c>
      <c r="Q313">
        <v>44.162530656264586</v>
      </c>
      <c r="R313">
        <v>53.638540729701674</v>
      </c>
      <c r="S313">
        <v>45.806805454222186</v>
      </c>
      <c r="T313">
        <v>66.930293413728378</v>
      </c>
      <c r="U313">
        <v>95.230418754969037</v>
      </c>
      <c r="V313">
        <v>66.143230151828604</v>
      </c>
      <c r="W313">
        <v>55.105133450790738</v>
      </c>
      <c r="X313">
        <v>48.961806582641842</v>
      </c>
      <c r="Y313">
        <v>64.121819677110395</v>
      </c>
      <c r="Z313">
        <v>101.86152984887516</v>
      </c>
      <c r="AA313">
        <v>510.95121815460294</v>
      </c>
      <c r="AB313">
        <v>54.045918186912857</v>
      </c>
      <c r="AC313">
        <v>62.19642647602096</v>
      </c>
      <c r="AG313" s="1">
        <v>42339</v>
      </c>
      <c r="AH313">
        <f t="shared" si="8"/>
        <v>62.19642647602096</v>
      </c>
      <c r="AI313">
        <f t="shared" si="9"/>
        <v>2015</v>
      </c>
      <c r="AJ313">
        <v>4</v>
      </c>
    </row>
    <row r="314" spans="1:36" x14ac:dyDescent="0.25">
      <c r="A314" s="1">
        <v>42370</v>
      </c>
      <c r="B314">
        <v>59.379382484024944</v>
      </c>
      <c r="C314">
        <v>65.515729463011752</v>
      </c>
      <c r="D314">
        <v>33.918078374711058</v>
      </c>
      <c r="E314">
        <v>99.999999999999872</v>
      </c>
      <c r="F314">
        <v>67.902998123030343</v>
      </c>
      <c r="G314">
        <v>53.272926013652182</v>
      </c>
      <c r="H314">
        <v>65.265115883121851</v>
      </c>
      <c r="I314">
        <v>79.631407009901793</v>
      </c>
      <c r="J314">
        <v>65.403030596967795</v>
      </c>
      <c r="K314">
        <v>58.724333011992016</v>
      </c>
      <c r="L314">
        <v>52.336021382010721</v>
      </c>
      <c r="M314">
        <v>70.662331578180144</v>
      </c>
      <c r="N314">
        <v>62.336438493741262</v>
      </c>
      <c r="O314">
        <v>56.466560468094173</v>
      </c>
      <c r="P314">
        <v>74.279407969939967</v>
      </c>
      <c r="Q314">
        <v>45.190341989998934</v>
      </c>
      <c r="R314">
        <v>52.457836418063678</v>
      </c>
      <c r="S314">
        <v>43.306805796587291</v>
      </c>
      <c r="T314">
        <v>66.721121466483609</v>
      </c>
      <c r="U314">
        <v>95.576341568872834</v>
      </c>
      <c r="V314">
        <v>65.064330054168664</v>
      </c>
      <c r="W314">
        <v>52.304898601075884</v>
      </c>
      <c r="X314">
        <v>48.323244562935599</v>
      </c>
      <c r="Y314">
        <v>62.908295668078672</v>
      </c>
      <c r="Z314">
        <v>100.42566650117502</v>
      </c>
      <c r="AA314">
        <v>555.55413242271106</v>
      </c>
      <c r="AB314">
        <v>52.915599493717124</v>
      </c>
      <c r="AC314">
        <v>60.721711806227127</v>
      </c>
      <c r="AG314" s="1">
        <v>42370</v>
      </c>
      <c r="AH314">
        <f t="shared" si="8"/>
        <v>60.721711806227127</v>
      </c>
      <c r="AI314">
        <f t="shared" si="9"/>
        <v>2016</v>
      </c>
      <c r="AJ314">
        <v>1</v>
      </c>
    </row>
    <row r="315" spans="1:36" x14ac:dyDescent="0.25">
      <c r="A315" s="1">
        <v>42401</v>
      </c>
      <c r="B315">
        <v>59.192504813248654</v>
      </c>
      <c r="C315">
        <v>66.052632835334407</v>
      </c>
      <c r="D315">
        <v>31.617844747234731</v>
      </c>
      <c r="E315">
        <v>99.999999999999872</v>
      </c>
      <c r="F315">
        <v>69.44258556436553</v>
      </c>
      <c r="G315">
        <v>54.675051862676703</v>
      </c>
      <c r="H315">
        <v>66.732239873730776</v>
      </c>
      <c r="I315">
        <v>80.792598775883249</v>
      </c>
      <c r="J315">
        <v>64.420724813273068</v>
      </c>
      <c r="K315">
        <v>57.833353661821718</v>
      </c>
      <c r="L315">
        <v>53.444152671448997</v>
      </c>
      <c r="M315">
        <v>70.346652086104271</v>
      </c>
      <c r="N315">
        <v>61.80682352317929</v>
      </c>
      <c r="O315">
        <v>56.185202571490329</v>
      </c>
      <c r="P315">
        <v>72.609276923821369</v>
      </c>
      <c r="Q315">
        <v>46.228825942350781</v>
      </c>
      <c r="R315">
        <v>54.174430563851445</v>
      </c>
      <c r="S315">
        <v>42.060984564619083</v>
      </c>
      <c r="T315">
        <v>66.39872283385705</v>
      </c>
      <c r="U315">
        <v>97.371601149605269</v>
      </c>
      <c r="V315">
        <v>63.530498015530533</v>
      </c>
      <c r="W315">
        <v>51.763383683462393</v>
      </c>
      <c r="X315">
        <v>48.561930276139478</v>
      </c>
      <c r="Y315">
        <v>63.46749035953944</v>
      </c>
      <c r="Z315">
        <v>98.454863411162947</v>
      </c>
      <c r="AA315">
        <v>602.0718483013618</v>
      </c>
      <c r="AB315">
        <v>52.882265934258221</v>
      </c>
      <c r="AC315">
        <v>60.657998358504727</v>
      </c>
      <c r="AG315" s="1">
        <v>42401</v>
      </c>
      <c r="AH315">
        <f t="shared" si="8"/>
        <v>60.657998358504727</v>
      </c>
      <c r="AI315">
        <f t="shared" si="9"/>
        <v>2016</v>
      </c>
      <c r="AJ315">
        <v>1</v>
      </c>
    </row>
    <row r="316" spans="1:36" x14ac:dyDescent="0.25">
      <c r="A316" s="1">
        <v>42430</v>
      </c>
      <c r="B316">
        <v>59.028732413324569</v>
      </c>
      <c r="C316">
        <v>69.261856497912035</v>
      </c>
      <c r="D316">
        <v>31.825277632880372</v>
      </c>
      <c r="E316">
        <v>99.999999999999872</v>
      </c>
      <c r="F316">
        <v>74.274813675067165</v>
      </c>
      <c r="G316">
        <v>57.31569614077025</v>
      </c>
      <c r="H316">
        <v>69.07329900476509</v>
      </c>
      <c r="I316">
        <v>80.749566115300439</v>
      </c>
      <c r="J316">
        <v>69.185174924624533</v>
      </c>
      <c r="K316">
        <v>59.476017786574509</v>
      </c>
      <c r="L316">
        <v>53.484413748029731</v>
      </c>
      <c r="M316">
        <v>70.349715813584083</v>
      </c>
      <c r="N316">
        <v>61.698863447949329</v>
      </c>
      <c r="O316">
        <v>56.354102464639581</v>
      </c>
      <c r="P316">
        <v>73.830768135734957</v>
      </c>
      <c r="Q316">
        <v>47.042087030881341</v>
      </c>
      <c r="R316">
        <v>55.212587697544585</v>
      </c>
      <c r="S316">
        <v>43.836211336559415</v>
      </c>
      <c r="T316">
        <v>66.506491262777601</v>
      </c>
      <c r="U316">
        <v>98.43763509600447</v>
      </c>
      <c r="V316">
        <v>65.672089146835688</v>
      </c>
      <c r="W316">
        <v>51.663136970817511</v>
      </c>
      <c r="X316">
        <v>49.420367413331675</v>
      </c>
      <c r="Y316">
        <v>64.292873216702588</v>
      </c>
      <c r="Z316">
        <v>98.078007175073921</v>
      </c>
      <c r="AA316">
        <v>467.98730442526062</v>
      </c>
      <c r="AB316">
        <v>55.964092077504446</v>
      </c>
      <c r="AC316">
        <v>62.444997900078185</v>
      </c>
      <c r="AG316" s="1">
        <v>42430</v>
      </c>
      <c r="AH316">
        <f t="shared" si="8"/>
        <v>62.444997900078185</v>
      </c>
      <c r="AI316">
        <f t="shared" si="9"/>
        <v>2016</v>
      </c>
      <c r="AJ316">
        <v>1</v>
      </c>
    </row>
    <row r="317" spans="1:36" x14ac:dyDescent="0.25">
      <c r="A317" s="1">
        <v>42461</v>
      </c>
      <c r="B317">
        <v>58.850996723619893</v>
      </c>
      <c r="C317">
        <v>70.497728250031784</v>
      </c>
      <c r="D317">
        <v>33.549122701714523</v>
      </c>
      <c r="E317">
        <v>99.999999999999872</v>
      </c>
      <c r="F317">
        <v>77.604188997007384</v>
      </c>
      <c r="G317">
        <v>59.093741723657729</v>
      </c>
      <c r="H317">
        <v>70.26395490518378</v>
      </c>
      <c r="I317">
        <v>80.631196172327719</v>
      </c>
      <c r="J317">
        <v>72.753452961948241</v>
      </c>
      <c r="K317">
        <v>61.192416593367561</v>
      </c>
      <c r="L317">
        <v>54.628360491537471</v>
      </c>
      <c r="M317">
        <v>70.291895844199843</v>
      </c>
      <c r="N317">
        <v>61.308232137480928</v>
      </c>
      <c r="O317">
        <v>56.402276902926111</v>
      </c>
      <c r="P317">
        <v>74.92141753232255</v>
      </c>
      <c r="Q317">
        <v>48.28003486859771</v>
      </c>
      <c r="R317">
        <v>57.678372113338767</v>
      </c>
      <c r="S317">
        <v>44.140278362781231</v>
      </c>
      <c r="T317">
        <v>66.57085058341076</v>
      </c>
      <c r="U317">
        <v>99.953995449219875</v>
      </c>
      <c r="V317">
        <v>67.526061010082543</v>
      </c>
      <c r="W317">
        <v>51.76902058654936</v>
      </c>
      <c r="X317">
        <v>50.742933877220985</v>
      </c>
      <c r="Y317">
        <v>65.507714339333845</v>
      </c>
      <c r="Z317">
        <v>100.08647054678333</v>
      </c>
      <c r="AA317">
        <v>444.76272785809186</v>
      </c>
      <c r="AB317">
        <v>56.117853674079029</v>
      </c>
      <c r="AC317">
        <v>63.638985596117166</v>
      </c>
      <c r="AG317" s="1">
        <v>42461</v>
      </c>
      <c r="AH317">
        <f t="shared" si="8"/>
        <v>63.638985596117166</v>
      </c>
      <c r="AI317">
        <f t="shared" si="9"/>
        <v>2016</v>
      </c>
      <c r="AJ317">
        <v>2</v>
      </c>
    </row>
    <row r="318" spans="1:36" x14ac:dyDescent="0.25">
      <c r="A318" s="1">
        <v>42491</v>
      </c>
      <c r="B318">
        <v>58.117033496126517</v>
      </c>
      <c r="C318">
        <v>66.561971100085174</v>
      </c>
      <c r="D318">
        <v>35.186168803430874</v>
      </c>
      <c r="E318">
        <v>99.999999999999872</v>
      </c>
      <c r="F318">
        <v>78.126818864658972</v>
      </c>
      <c r="G318">
        <v>58.07176990247499</v>
      </c>
      <c r="H318">
        <v>68.292900191126591</v>
      </c>
      <c r="I318">
        <v>78.732119236979557</v>
      </c>
      <c r="J318">
        <v>72.525594150577675</v>
      </c>
      <c r="K318">
        <v>59.050957503219458</v>
      </c>
      <c r="L318">
        <v>53.881349016767615</v>
      </c>
      <c r="M318">
        <v>69.465713369937902</v>
      </c>
      <c r="N318">
        <v>60.609802334735136</v>
      </c>
      <c r="O318">
        <v>55.943539139519757</v>
      </c>
      <c r="P318">
        <v>74.27986946600906</v>
      </c>
      <c r="Q318">
        <v>48.137434956911569</v>
      </c>
      <c r="R318">
        <v>55.100384572982151</v>
      </c>
      <c r="S318">
        <v>42.091529883523741</v>
      </c>
      <c r="T318">
        <v>65.890422825026022</v>
      </c>
      <c r="U318">
        <v>98.298632678914302</v>
      </c>
      <c r="V318">
        <v>66.202491605111163</v>
      </c>
      <c r="W318">
        <v>52.008265291086992</v>
      </c>
      <c r="X318">
        <v>49.589449771998822</v>
      </c>
      <c r="Y318">
        <v>63.949063490103086</v>
      </c>
      <c r="Z318">
        <v>100.23115279748752</v>
      </c>
      <c r="AA318">
        <v>477.64896583380732</v>
      </c>
      <c r="AB318">
        <v>54.086507174560168</v>
      </c>
      <c r="AC318">
        <v>62.834925828635043</v>
      </c>
      <c r="AG318" s="1">
        <v>42491</v>
      </c>
      <c r="AH318">
        <f t="shared" si="8"/>
        <v>62.834925828635043</v>
      </c>
      <c r="AI318">
        <f t="shared" si="9"/>
        <v>2016</v>
      </c>
      <c r="AJ318">
        <v>2</v>
      </c>
    </row>
    <row r="319" spans="1:36" x14ac:dyDescent="0.25">
      <c r="A319" s="1">
        <v>42522</v>
      </c>
      <c r="B319">
        <v>58.408366424267285</v>
      </c>
      <c r="C319">
        <v>67.564991874226735</v>
      </c>
      <c r="D319">
        <v>36.300747722919986</v>
      </c>
      <c r="E319">
        <v>99.999999999999858</v>
      </c>
      <c r="F319">
        <v>80.808196262926074</v>
      </c>
      <c r="G319">
        <v>58.713367171380483</v>
      </c>
      <c r="H319">
        <v>69.019550800734251</v>
      </c>
      <c r="I319">
        <v>78.1540653823198</v>
      </c>
      <c r="J319">
        <v>73.103402326941207</v>
      </c>
      <c r="K319">
        <v>59.639303129960574</v>
      </c>
      <c r="L319">
        <v>53.877943359837296</v>
      </c>
      <c r="M319">
        <v>70.046090284900814</v>
      </c>
      <c r="N319">
        <v>60.962771927440336</v>
      </c>
      <c r="O319">
        <v>56.397499140352913</v>
      </c>
      <c r="P319">
        <v>75.070328410831763</v>
      </c>
      <c r="Q319">
        <v>49.956253626008149</v>
      </c>
      <c r="R319">
        <v>54.934409557851573</v>
      </c>
      <c r="S319">
        <v>40.963456575736785</v>
      </c>
      <c r="T319">
        <v>66.143802352537094</v>
      </c>
      <c r="U319">
        <v>98.696954577484533</v>
      </c>
      <c r="V319">
        <v>66.957396202480496</v>
      </c>
      <c r="W319">
        <v>51.191958193367988</v>
      </c>
      <c r="X319">
        <v>49.311407196014777</v>
      </c>
      <c r="Y319">
        <v>64.818229043301812</v>
      </c>
      <c r="Z319">
        <v>103.19998790615799</v>
      </c>
      <c r="AA319">
        <v>521.29716409737114</v>
      </c>
      <c r="AB319">
        <v>54.331237279255419</v>
      </c>
      <c r="AC319">
        <v>63.522711933998714</v>
      </c>
      <c r="AG319" s="1">
        <v>42522</v>
      </c>
      <c r="AH319">
        <f t="shared" si="8"/>
        <v>63.522711933998714</v>
      </c>
      <c r="AI319">
        <f t="shared" si="9"/>
        <v>2016</v>
      </c>
      <c r="AJ319">
        <v>2</v>
      </c>
    </row>
    <row r="320" spans="1:36" x14ac:dyDescent="0.25">
      <c r="A320" s="1">
        <v>42552</v>
      </c>
      <c r="B320">
        <v>58.367028434071557</v>
      </c>
      <c r="C320">
        <v>68.975111295364371</v>
      </c>
      <c r="D320">
        <v>35.286311334916057</v>
      </c>
      <c r="E320">
        <v>99.999999999999858</v>
      </c>
      <c r="F320">
        <v>85.309374625760796</v>
      </c>
      <c r="G320">
        <v>57.820125481815971</v>
      </c>
      <c r="H320">
        <v>71.619099117440896</v>
      </c>
      <c r="I320">
        <v>77.309865964532165</v>
      </c>
      <c r="J320">
        <v>74.194545265938345</v>
      </c>
      <c r="K320">
        <v>60.89834083033093</v>
      </c>
      <c r="L320">
        <v>53.013602582686993</v>
      </c>
      <c r="M320">
        <v>69.964948194846826</v>
      </c>
      <c r="N320">
        <v>60.877861709259307</v>
      </c>
      <c r="O320">
        <v>56.289088412776536</v>
      </c>
      <c r="P320">
        <v>75.72471939051448</v>
      </c>
      <c r="Q320">
        <v>50.519347727137557</v>
      </c>
      <c r="R320">
        <v>55.987208367466465</v>
      </c>
      <c r="S320">
        <v>41.228434156911618</v>
      </c>
      <c r="T320">
        <v>66.187479686449365</v>
      </c>
      <c r="U320">
        <v>99.117314232610909</v>
      </c>
      <c r="V320">
        <v>67.353334052847728</v>
      </c>
      <c r="W320">
        <v>47.395537570789003</v>
      </c>
      <c r="X320">
        <v>47.906281514506112</v>
      </c>
      <c r="Y320">
        <v>63.725414042123482</v>
      </c>
      <c r="Z320">
        <v>105.91690296438901</v>
      </c>
      <c r="AA320">
        <v>566.57603334045245</v>
      </c>
      <c r="AB320">
        <v>54.323722651714611</v>
      </c>
      <c r="AC320">
        <v>63.933314686135624</v>
      </c>
      <c r="AG320" s="1">
        <v>42552</v>
      </c>
      <c r="AH320">
        <f t="shared" si="8"/>
        <v>63.933314686135624</v>
      </c>
      <c r="AI320">
        <f t="shared" si="9"/>
        <v>2016</v>
      </c>
      <c r="AJ320">
        <v>3</v>
      </c>
    </row>
    <row r="321" spans="1:36" x14ac:dyDescent="0.25">
      <c r="A321" s="1">
        <v>42583</v>
      </c>
      <c r="B321">
        <v>58.173826232142773</v>
      </c>
      <c r="C321">
        <v>69.793231637037707</v>
      </c>
      <c r="D321">
        <v>35.404190664395337</v>
      </c>
      <c r="E321">
        <v>99.999999999999858</v>
      </c>
      <c r="F321">
        <v>87.35496654387552</v>
      </c>
      <c r="G321">
        <v>57.953016225202042</v>
      </c>
      <c r="H321">
        <v>71.383253836695729</v>
      </c>
      <c r="I321">
        <v>77.632811038415923</v>
      </c>
      <c r="J321">
        <v>73.840558788811748</v>
      </c>
      <c r="K321">
        <v>62.624524122846992</v>
      </c>
      <c r="L321">
        <v>53.472816432566454</v>
      </c>
      <c r="M321">
        <v>69.762729485809359</v>
      </c>
      <c r="N321">
        <v>60.651000435380269</v>
      </c>
      <c r="O321">
        <v>56.268795966243395</v>
      </c>
      <c r="P321">
        <v>75.930725788124761</v>
      </c>
      <c r="Q321">
        <v>51.852990094541703</v>
      </c>
      <c r="R321">
        <v>56.05524464180953</v>
      </c>
      <c r="S321">
        <v>41.501665342844589</v>
      </c>
      <c r="T321">
        <v>66.10290795504595</v>
      </c>
      <c r="U321">
        <v>99.957663250688185</v>
      </c>
      <c r="V321">
        <v>66.811626863290812</v>
      </c>
      <c r="W321">
        <v>47.34948832313848</v>
      </c>
      <c r="X321">
        <v>48.322566901751387</v>
      </c>
      <c r="Y321">
        <v>64.328772392356683</v>
      </c>
      <c r="Z321">
        <v>110.82184512369233</v>
      </c>
      <c r="AA321">
        <v>614.98112931250387</v>
      </c>
      <c r="AB321">
        <v>54.225323977353291</v>
      </c>
      <c r="AC321">
        <v>64.321762681442749</v>
      </c>
      <c r="AG321" s="1">
        <v>42583</v>
      </c>
      <c r="AH321">
        <f t="shared" si="8"/>
        <v>64.321762681442749</v>
      </c>
      <c r="AI321">
        <f t="shared" si="9"/>
        <v>2016</v>
      </c>
      <c r="AJ321">
        <v>3</v>
      </c>
    </row>
    <row r="322" spans="1:36" x14ac:dyDescent="0.25">
      <c r="A322" s="1">
        <v>42614</v>
      </c>
      <c r="B322">
        <v>57.689126570630847</v>
      </c>
      <c r="C322">
        <v>69.205743017646299</v>
      </c>
      <c r="D322">
        <v>34.984831834394356</v>
      </c>
      <c r="E322">
        <v>99.999999999999844</v>
      </c>
      <c r="F322">
        <v>85.7839005735472</v>
      </c>
      <c r="G322">
        <v>57.23461907167993</v>
      </c>
      <c r="H322">
        <v>70.157560501898104</v>
      </c>
      <c r="I322">
        <v>77.543001581081256</v>
      </c>
      <c r="J322">
        <v>74.571611809935817</v>
      </c>
      <c r="K322">
        <v>62.992757784377758</v>
      </c>
      <c r="L322">
        <v>53.189004738718069</v>
      </c>
      <c r="M322">
        <v>69.555732600993977</v>
      </c>
      <c r="N322">
        <v>60.192256948029076</v>
      </c>
      <c r="O322">
        <v>56.151240168020514</v>
      </c>
      <c r="P322">
        <v>75.703403859803686</v>
      </c>
      <c r="Q322">
        <v>51.330142884252261</v>
      </c>
      <c r="R322">
        <v>54.551500670770878</v>
      </c>
      <c r="S322">
        <v>40.12879862042854</v>
      </c>
      <c r="T322">
        <v>65.996983963910608</v>
      </c>
      <c r="U322">
        <v>98.987488473556297</v>
      </c>
      <c r="V322">
        <v>65.680912110529974</v>
      </c>
      <c r="W322">
        <v>47.316754500757071</v>
      </c>
      <c r="X322">
        <v>47.816097274711709</v>
      </c>
      <c r="Y322">
        <v>63.866892852998831</v>
      </c>
      <c r="Z322">
        <v>111.01551742056274</v>
      </c>
      <c r="AA322">
        <v>665.31756625697415</v>
      </c>
      <c r="AB322">
        <v>54.566328671831315</v>
      </c>
      <c r="AC322">
        <v>63.972997206403988</v>
      </c>
      <c r="AG322" s="1">
        <v>42614</v>
      </c>
      <c r="AH322">
        <f t="shared" si="8"/>
        <v>63.972997206403988</v>
      </c>
      <c r="AI322">
        <f t="shared" si="9"/>
        <v>2016</v>
      </c>
      <c r="AJ322">
        <v>3</v>
      </c>
    </row>
    <row r="323" spans="1:36" x14ac:dyDescent="0.25">
      <c r="A323" s="1">
        <v>42644</v>
      </c>
      <c r="B323">
        <v>57.541824701114351</v>
      </c>
      <c r="C323">
        <v>69.663881960480822</v>
      </c>
      <c r="D323">
        <v>35.538689913573016</v>
      </c>
      <c r="E323">
        <v>99.999999999999858</v>
      </c>
      <c r="F323">
        <v>87.593337466188189</v>
      </c>
      <c r="G323">
        <v>56.544291096455233</v>
      </c>
      <c r="H323">
        <v>70.540242257449307</v>
      </c>
      <c r="I323">
        <v>76.312346811443973</v>
      </c>
      <c r="J323">
        <v>73.909390842656592</v>
      </c>
      <c r="K323">
        <v>61.790000303804611</v>
      </c>
      <c r="L323">
        <v>52.267183771550336</v>
      </c>
      <c r="M323">
        <v>69.251193408783934</v>
      </c>
      <c r="N323">
        <v>60.127632372985772</v>
      </c>
      <c r="O323">
        <v>56.017657083225949</v>
      </c>
      <c r="P323">
        <v>75.706085866688383</v>
      </c>
      <c r="Q323">
        <v>50.52334713514113</v>
      </c>
      <c r="R323">
        <v>53.642802369858607</v>
      </c>
      <c r="S323">
        <v>40.630795377963807</v>
      </c>
      <c r="T323">
        <v>65.757994329201495</v>
      </c>
      <c r="U323">
        <v>97.124051701964376</v>
      </c>
      <c r="V323">
        <v>65.640349317512729</v>
      </c>
      <c r="W323">
        <v>44.323100198980548</v>
      </c>
      <c r="X323">
        <v>46.32021646611183</v>
      </c>
      <c r="Y323">
        <v>62.794477307687529</v>
      </c>
      <c r="Z323">
        <v>113.30343894873086</v>
      </c>
      <c r="AA323">
        <v>720.52252205357991</v>
      </c>
      <c r="AB323">
        <v>53.271624507673593</v>
      </c>
      <c r="AC323">
        <v>63.602672005892344</v>
      </c>
      <c r="AG323" s="1">
        <v>42644</v>
      </c>
      <c r="AH323">
        <f t="shared" ref="AH323:AH329" si="10">AC323</f>
        <v>63.602672005892344</v>
      </c>
      <c r="AI323">
        <f t="shared" ref="AI323:AI329" si="11">YEAR(AG323)</f>
        <v>2016</v>
      </c>
      <c r="AJ323">
        <v>4</v>
      </c>
    </row>
    <row r="324" spans="1:36" x14ac:dyDescent="0.25">
      <c r="A324" s="1">
        <v>42675</v>
      </c>
      <c r="B324">
        <v>57.076130631502181</v>
      </c>
      <c r="C324">
        <v>68.636803654723082</v>
      </c>
      <c r="D324">
        <v>35.453005654624299</v>
      </c>
      <c r="E324">
        <v>99.999999999999858</v>
      </c>
      <c r="F324">
        <v>83.302790654921452</v>
      </c>
      <c r="G324">
        <v>55.34012126438266</v>
      </c>
      <c r="H324">
        <v>70.086183279903935</v>
      </c>
      <c r="I324">
        <v>75.129391729650436</v>
      </c>
      <c r="J324">
        <v>69.792198073747301</v>
      </c>
      <c r="K324">
        <v>59.63362205898207</v>
      </c>
      <c r="L324">
        <v>50.91348382707212</v>
      </c>
      <c r="M324">
        <v>68.859111326642278</v>
      </c>
      <c r="N324">
        <v>59.872821225652608</v>
      </c>
      <c r="O324">
        <v>55.698572476266555</v>
      </c>
      <c r="P324">
        <v>74.300056659959026</v>
      </c>
      <c r="Q324">
        <v>48.534095066935272</v>
      </c>
      <c r="R324">
        <v>52.015841158945904</v>
      </c>
      <c r="S324">
        <v>38.745054092016893</v>
      </c>
      <c r="T324">
        <v>65.422320545221268</v>
      </c>
      <c r="U324">
        <v>95.34182033959614</v>
      </c>
      <c r="V324">
        <v>65.235308958852812</v>
      </c>
      <c r="W324">
        <v>44.556331321923381</v>
      </c>
      <c r="X324">
        <v>44.531221313013127</v>
      </c>
      <c r="Y324">
        <v>62.017828983469727</v>
      </c>
      <c r="Z324">
        <v>110.66160633596304</v>
      </c>
      <c r="AA324">
        <v>779.82978053983197</v>
      </c>
      <c r="AB324">
        <v>51.111241692689042</v>
      </c>
      <c r="AC324">
        <v>61.969696327176521</v>
      </c>
      <c r="AG324" s="1">
        <v>42675</v>
      </c>
      <c r="AH324">
        <f t="shared" si="10"/>
        <v>61.969696327176521</v>
      </c>
      <c r="AI324">
        <f t="shared" si="11"/>
        <v>2016</v>
      </c>
      <c r="AJ324">
        <v>4</v>
      </c>
    </row>
    <row r="325" spans="1:36" x14ac:dyDescent="0.25">
      <c r="A325" s="1">
        <v>42705</v>
      </c>
      <c r="B325">
        <v>56.813884610717722</v>
      </c>
      <c r="C325">
        <v>66.7273942518746</v>
      </c>
      <c r="D325">
        <v>38.701978611814852</v>
      </c>
      <c r="E325">
        <v>99.999999999999872</v>
      </c>
      <c r="F325">
        <v>83.058476150209131</v>
      </c>
      <c r="G325">
        <v>55.51700562767698</v>
      </c>
      <c r="H325">
        <v>69.81348930974022</v>
      </c>
      <c r="I325">
        <v>74.101368201140559</v>
      </c>
      <c r="J325">
        <v>71.894878654470773</v>
      </c>
      <c r="K325">
        <v>58.351160599346493</v>
      </c>
      <c r="L325">
        <v>49.602162665712186</v>
      </c>
      <c r="M325">
        <v>68.77214995163142</v>
      </c>
      <c r="N325">
        <v>59.591823205252545</v>
      </c>
      <c r="O325">
        <v>55.556525359809207</v>
      </c>
      <c r="P325">
        <v>73.33659888858152</v>
      </c>
      <c r="Q325">
        <v>44.804903055802761</v>
      </c>
      <c r="R325">
        <v>50.394854252046208</v>
      </c>
      <c r="S325">
        <v>37.730931648099101</v>
      </c>
      <c r="T325">
        <v>65.29690805063106</v>
      </c>
      <c r="U325">
        <v>95.430242491953251</v>
      </c>
      <c r="V325">
        <v>65.41057364297545</v>
      </c>
      <c r="W325">
        <v>44.884590695673744</v>
      </c>
      <c r="X325">
        <v>44.205355676224428</v>
      </c>
      <c r="Y325">
        <v>60.217840902756102</v>
      </c>
      <c r="Z325">
        <v>109.34011989991484</v>
      </c>
      <c r="AA325">
        <v>845.09430925072786</v>
      </c>
      <c r="AB325">
        <v>51.437630993196635</v>
      </c>
      <c r="AC325">
        <v>61.792449455611226</v>
      </c>
      <c r="AG325" s="1">
        <v>42705</v>
      </c>
      <c r="AH325">
        <f t="shared" si="10"/>
        <v>61.792449455611226</v>
      </c>
      <c r="AI325">
        <f t="shared" si="11"/>
        <v>2016</v>
      </c>
      <c r="AJ325">
        <v>4</v>
      </c>
    </row>
    <row r="326" spans="1:36" x14ac:dyDescent="0.25">
      <c r="A326" s="1">
        <v>42736</v>
      </c>
      <c r="B326">
        <v>56.881965607541552</v>
      </c>
      <c r="C326">
        <v>67.941394803798971</v>
      </c>
      <c r="D326">
        <v>38.84794822773771</v>
      </c>
      <c r="E326">
        <v>99.999999999999872</v>
      </c>
      <c r="F326">
        <v>87.352190073997434</v>
      </c>
      <c r="G326">
        <v>56.531393432406645</v>
      </c>
      <c r="H326">
        <v>70.544619828819023</v>
      </c>
      <c r="I326">
        <v>75.084442793402417</v>
      </c>
      <c r="J326">
        <v>74.218099675542916</v>
      </c>
      <c r="K326">
        <v>58.8473559103317</v>
      </c>
      <c r="L326">
        <v>49.897721262766275</v>
      </c>
      <c r="M326">
        <v>68.765041898166345</v>
      </c>
      <c r="N326">
        <v>59.974808520965624</v>
      </c>
      <c r="O326">
        <v>55.826762045910534</v>
      </c>
      <c r="P326">
        <v>73.016667706072695</v>
      </c>
      <c r="Q326">
        <v>45.165216111066194</v>
      </c>
      <c r="R326">
        <v>50.928151292286437</v>
      </c>
      <c r="S326">
        <v>36.794045902450272</v>
      </c>
      <c r="T326">
        <v>65.422531612083773</v>
      </c>
      <c r="U326">
        <v>96.440404445627252</v>
      </c>
      <c r="V326">
        <v>66.584225546149611</v>
      </c>
      <c r="W326">
        <v>43.876638010317471</v>
      </c>
      <c r="X326">
        <v>45.079690210486483</v>
      </c>
      <c r="Y326">
        <v>60.798304547719241</v>
      </c>
      <c r="Z326">
        <v>112.96294364426511</v>
      </c>
      <c r="AA326">
        <v>877.32002579226025</v>
      </c>
      <c r="AB326">
        <v>51.218979156858694</v>
      </c>
      <c r="AC326">
        <v>62.642436637611389</v>
      </c>
      <c r="AG326" s="1">
        <v>42736</v>
      </c>
      <c r="AH326">
        <f t="shared" si="10"/>
        <v>62.642436637611389</v>
      </c>
      <c r="AI326">
        <f t="shared" si="11"/>
        <v>2017</v>
      </c>
      <c r="AJ326">
        <v>1</v>
      </c>
    </row>
    <row r="327" spans="1:36" x14ac:dyDescent="0.25">
      <c r="A327" s="1">
        <v>42767</v>
      </c>
      <c r="B327">
        <v>56.913018393354307</v>
      </c>
      <c r="C327">
        <v>69.684413398528946</v>
      </c>
      <c r="D327">
        <v>40.115041413521425</v>
      </c>
      <c r="E327">
        <v>99.999999999999872</v>
      </c>
      <c r="F327">
        <v>89.909678187532421</v>
      </c>
      <c r="G327">
        <v>56.736682531127634</v>
      </c>
      <c r="H327">
        <v>72.416924235029967</v>
      </c>
      <c r="I327">
        <v>74.928539478730812</v>
      </c>
      <c r="J327">
        <v>76.272429667062696</v>
      </c>
      <c r="K327">
        <v>60.821022149589076</v>
      </c>
      <c r="L327">
        <v>50.252729293884606</v>
      </c>
      <c r="M327">
        <v>68.643257613618132</v>
      </c>
      <c r="N327">
        <v>59.91181079469068</v>
      </c>
      <c r="O327">
        <v>55.791952175966159</v>
      </c>
      <c r="P327">
        <v>74.002089608832435</v>
      </c>
      <c r="Q327">
        <v>45.572073919612713</v>
      </c>
      <c r="R327">
        <v>51.536909628662585</v>
      </c>
      <c r="S327">
        <v>38.662029750572962</v>
      </c>
      <c r="T327">
        <v>65.364153860480656</v>
      </c>
      <c r="U327">
        <v>98.241941068042166</v>
      </c>
      <c r="V327">
        <v>68.186630484053012</v>
      </c>
      <c r="W327">
        <v>44.713015463578884</v>
      </c>
      <c r="X327">
        <v>45.515222860249757</v>
      </c>
      <c r="Y327">
        <v>61.270983773461346</v>
      </c>
      <c r="Z327">
        <v>113.6921030354316</v>
      </c>
      <c r="AA327">
        <v>908.22210947031658</v>
      </c>
      <c r="AB327">
        <v>50.858323495038348</v>
      </c>
      <c r="AC327">
        <v>63.425327118938419</v>
      </c>
      <c r="AG327" s="1">
        <v>42767</v>
      </c>
      <c r="AH327">
        <f t="shared" si="10"/>
        <v>63.425327118938419</v>
      </c>
      <c r="AI327">
        <f t="shared" si="11"/>
        <v>2017</v>
      </c>
      <c r="AJ327">
        <v>1</v>
      </c>
    </row>
    <row r="328" spans="1:36" x14ac:dyDescent="0.25">
      <c r="A328" s="1">
        <v>42795</v>
      </c>
      <c r="B328">
        <v>56.818646559055964</v>
      </c>
      <c r="C328">
        <v>69.280539300281447</v>
      </c>
      <c r="D328">
        <v>40.958769443364019</v>
      </c>
      <c r="E328">
        <v>99.999999999999872</v>
      </c>
      <c r="F328">
        <v>89.439153034299494</v>
      </c>
      <c r="G328">
        <v>55.672625948577384</v>
      </c>
      <c r="H328">
        <v>70.605864491691875</v>
      </c>
      <c r="I328">
        <v>74.440662764113725</v>
      </c>
      <c r="J328">
        <v>75.023841944954299</v>
      </c>
      <c r="K328">
        <v>61.330604764828031</v>
      </c>
      <c r="L328">
        <v>50.290452016160529</v>
      </c>
      <c r="M328">
        <v>68.732645877390027</v>
      </c>
      <c r="N328">
        <v>60.029138791117674</v>
      </c>
      <c r="O328">
        <v>55.830639385714015</v>
      </c>
      <c r="P328">
        <v>75.512819761846075</v>
      </c>
      <c r="Q328">
        <v>45.635314472452777</v>
      </c>
      <c r="R328">
        <v>51.565186591079026</v>
      </c>
      <c r="S328">
        <v>40.847714197729196</v>
      </c>
      <c r="T328">
        <v>65.293874950844227</v>
      </c>
      <c r="U328">
        <v>100.86359436491735</v>
      </c>
      <c r="V328">
        <v>68.985910988707005</v>
      </c>
      <c r="W328">
        <v>44.335139089842698</v>
      </c>
      <c r="X328">
        <v>45.432266835629221</v>
      </c>
      <c r="Y328">
        <v>61.389209652138618</v>
      </c>
      <c r="Z328">
        <v>114.63091733522482</v>
      </c>
      <c r="AA328">
        <v>943.64657718705678</v>
      </c>
      <c r="AB328">
        <v>50.684647814673923</v>
      </c>
      <c r="AC328">
        <v>63.41269125843391</v>
      </c>
      <c r="AG328" s="1">
        <v>42795</v>
      </c>
      <c r="AH328">
        <f t="shared" si="10"/>
        <v>63.41269125843391</v>
      </c>
      <c r="AI328">
        <f t="shared" si="11"/>
        <v>2017</v>
      </c>
      <c r="AJ328">
        <v>1</v>
      </c>
    </row>
    <row r="329" spans="1:36" x14ac:dyDescent="0.25">
      <c r="A329" s="1">
        <v>42826</v>
      </c>
      <c r="B329">
        <v>56.964231569098089</v>
      </c>
      <c r="C329">
        <v>69.120633932156508</v>
      </c>
      <c r="D329">
        <v>42.233090285068592</v>
      </c>
      <c r="E329">
        <v>99.999999999999872</v>
      </c>
      <c r="F329">
        <v>89.703890339026614</v>
      </c>
      <c r="G329">
        <v>55.879858054960373</v>
      </c>
      <c r="H329">
        <v>71.662669318835725</v>
      </c>
      <c r="I329">
        <v>74.814106916304411</v>
      </c>
      <c r="J329">
        <v>77.504972244450727</v>
      </c>
      <c r="K329">
        <v>61.530207427420983</v>
      </c>
      <c r="L329">
        <v>50.985472316109316</v>
      </c>
      <c r="M329">
        <v>69.32128658165621</v>
      </c>
      <c r="N329">
        <v>60.324280100083037</v>
      </c>
      <c r="O329">
        <v>56.230963833152451</v>
      </c>
      <c r="P329">
        <v>77.557671160299734</v>
      </c>
      <c r="Q329">
        <v>47.244401507966927</v>
      </c>
      <c r="R329">
        <v>52.027811552110826</v>
      </c>
      <c r="S329">
        <v>42.488767218669238</v>
      </c>
      <c r="T329">
        <v>65.567611017992292</v>
      </c>
      <c r="U329">
        <v>101.00888138664321</v>
      </c>
      <c r="V329">
        <v>69.444709698945317</v>
      </c>
      <c r="W329">
        <v>45.788420398222293</v>
      </c>
      <c r="X329">
        <v>45.734083416318704</v>
      </c>
      <c r="Y329">
        <v>61.837723413791316</v>
      </c>
      <c r="Z329">
        <v>115.41597765307475</v>
      </c>
      <c r="AA329">
        <v>984.68062270172402</v>
      </c>
      <c r="AB329">
        <v>50.95194933344839</v>
      </c>
      <c r="AC329">
        <v>64.184036654267388</v>
      </c>
      <c r="AG329" s="1">
        <v>42826</v>
      </c>
      <c r="AH329">
        <f t="shared" si="10"/>
        <v>64.184036654267388</v>
      </c>
      <c r="AI329">
        <f t="shared" si="11"/>
        <v>2017</v>
      </c>
      <c r="AJ329">
        <v>2</v>
      </c>
    </row>
    <row r="330" spans="1:36" x14ac:dyDescent="0.25">
      <c r="A330" s="1"/>
      <c r="AG330" s="1"/>
    </row>
    <row r="331" spans="1:36" x14ac:dyDescent="0.25">
      <c r="A331" s="1"/>
      <c r="AG331" s="1"/>
    </row>
    <row r="332" spans="1:36" x14ac:dyDescent="0.25">
      <c r="A332" s="1"/>
      <c r="AG332" s="1"/>
    </row>
    <row r="333" spans="1:36" x14ac:dyDescent="0.25">
      <c r="A333" s="1"/>
      <c r="AG333" s="1"/>
    </row>
    <row r="334" spans="1:36" x14ac:dyDescent="0.25">
      <c r="A334" s="1"/>
      <c r="AG334" s="1"/>
    </row>
    <row r="335" spans="1:36" x14ac:dyDescent="0.25">
      <c r="A335" s="1"/>
      <c r="AG335" s="1"/>
    </row>
    <row r="336" spans="1:36" x14ac:dyDescent="0.25">
      <c r="A336" s="1"/>
      <c r="AG336" s="1"/>
    </row>
    <row r="337" spans="1:33" x14ac:dyDescent="0.25">
      <c r="A337" s="1"/>
      <c r="AG337" s="1"/>
    </row>
    <row r="338" spans="1:33" x14ac:dyDescent="0.25">
      <c r="A338" s="1"/>
      <c r="AG338" s="1"/>
    </row>
    <row r="339" spans="1:33" x14ac:dyDescent="0.25">
      <c r="A339" s="1"/>
      <c r="AG339" s="1"/>
    </row>
    <row r="340" spans="1:33" x14ac:dyDescent="0.25">
      <c r="A340" s="1"/>
      <c r="AG340" s="1"/>
    </row>
    <row r="341" spans="1:33" x14ac:dyDescent="0.25">
      <c r="A341" s="1"/>
      <c r="AG341" s="1"/>
    </row>
    <row r="342" spans="1:33" x14ac:dyDescent="0.25">
      <c r="A342" s="1"/>
      <c r="AG342" s="1"/>
    </row>
    <row r="343" spans="1:33" x14ac:dyDescent="0.25">
      <c r="A343" s="1"/>
      <c r="AG343" s="1"/>
    </row>
    <row r="344" spans="1:33" x14ac:dyDescent="0.25">
      <c r="A344" s="1"/>
      <c r="AG344" s="1"/>
    </row>
    <row r="345" spans="1:33" x14ac:dyDescent="0.25">
      <c r="A345" s="1"/>
      <c r="AG345" s="1"/>
    </row>
    <row r="346" spans="1:33" x14ac:dyDescent="0.25">
      <c r="A346" s="1"/>
      <c r="AG346" s="1"/>
    </row>
    <row r="347" spans="1:33" x14ac:dyDescent="0.25">
      <c r="A347" s="1"/>
      <c r="AG347" s="1"/>
    </row>
    <row r="348" spans="1:33" x14ac:dyDescent="0.25">
      <c r="A348" s="1"/>
      <c r="AG348" s="1"/>
    </row>
    <row r="349" spans="1:33" x14ac:dyDescent="0.25">
      <c r="A349" s="1"/>
      <c r="AG349" s="1"/>
    </row>
    <row r="350" spans="1:33" x14ac:dyDescent="0.25">
      <c r="A350" s="1"/>
      <c r="AG350" s="1"/>
    </row>
    <row r="351" spans="1:33" x14ac:dyDescent="0.25">
      <c r="A351" s="1"/>
      <c r="AG351" s="1"/>
    </row>
    <row r="352" spans="1:33" x14ac:dyDescent="0.25">
      <c r="A352" s="1"/>
      <c r="AG352" s="1"/>
    </row>
    <row r="353" spans="1:33" x14ac:dyDescent="0.25">
      <c r="A353" s="1"/>
      <c r="AG353" s="1"/>
    </row>
    <row r="354" spans="1:33" x14ac:dyDescent="0.25">
      <c r="A354" s="1"/>
      <c r="AG354" s="1"/>
    </row>
    <row r="355" spans="1:33" x14ac:dyDescent="0.25">
      <c r="A355" s="1"/>
      <c r="AG355" s="1"/>
    </row>
    <row r="356" spans="1:33" x14ac:dyDescent="0.25">
      <c r="A356" s="1"/>
      <c r="AG356" s="1"/>
    </row>
    <row r="357" spans="1:33" x14ac:dyDescent="0.25">
      <c r="A357" s="1"/>
      <c r="AG357" s="1"/>
    </row>
    <row r="358" spans="1:33" x14ac:dyDescent="0.25">
      <c r="A358" s="1"/>
      <c r="AG358" s="1"/>
    </row>
    <row r="359" spans="1:33" x14ac:dyDescent="0.25">
      <c r="A359" s="1"/>
      <c r="AG359" s="1"/>
    </row>
    <row r="360" spans="1:33" x14ac:dyDescent="0.25">
      <c r="A360" s="1"/>
      <c r="AG360" s="1"/>
    </row>
    <row r="361" spans="1:33" x14ac:dyDescent="0.25">
      <c r="A361" s="1"/>
      <c r="AG361" s="1"/>
    </row>
    <row r="362" spans="1:33" x14ac:dyDescent="0.25">
      <c r="A362" s="1"/>
      <c r="AG362" s="1"/>
    </row>
    <row r="363" spans="1:33" x14ac:dyDescent="0.25">
      <c r="A363" s="1"/>
      <c r="AG363" s="1"/>
    </row>
    <row r="364" spans="1:33" x14ac:dyDescent="0.25">
      <c r="A364" s="1"/>
      <c r="AG364" s="1"/>
    </row>
    <row r="365" spans="1:33" x14ac:dyDescent="0.25">
      <c r="A365" s="1"/>
      <c r="AG365" s="1"/>
    </row>
    <row r="366" spans="1:33" x14ac:dyDescent="0.25">
      <c r="A366" s="1"/>
      <c r="AG366" s="1"/>
    </row>
    <row r="367" spans="1:33" x14ac:dyDescent="0.25">
      <c r="A367" s="1"/>
      <c r="AG367" s="1"/>
    </row>
    <row r="368" spans="1:33" x14ac:dyDescent="0.25">
      <c r="A368" s="1"/>
      <c r="AG368" s="1"/>
    </row>
    <row r="369" spans="1:33" x14ac:dyDescent="0.25">
      <c r="A369" s="1"/>
      <c r="AG369" s="1"/>
    </row>
    <row r="370" spans="1:33" x14ac:dyDescent="0.25">
      <c r="A370" s="1"/>
      <c r="AG370" s="1"/>
    </row>
    <row r="371" spans="1:33" x14ac:dyDescent="0.25">
      <c r="A371" s="1"/>
      <c r="AG371" s="1"/>
    </row>
    <row r="372" spans="1:33" x14ac:dyDescent="0.25">
      <c r="A372" s="1"/>
      <c r="AG372" s="1"/>
    </row>
    <row r="373" spans="1:33" x14ac:dyDescent="0.25">
      <c r="A373" s="1"/>
      <c r="AG373" s="1"/>
    </row>
    <row r="374" spans="1:33" x14ac:dyDescent="0.25">
      <c r="A374" s="1"/>
      <c r="AG374" s="1"/>
    </row>
    <row r="375" spans="1:33" x14ac:dyDescent="0.25">
      <c r="A375" s="1"/>
      <c r="AG375" s="1"/>
    </row>
    <row r="376" spans="1:33" x14ac:dyDescent="0.25">
      <c r="A376" s="1"/>
      <c r="AG376" s="1"/>
    </row>
    <row r="377" spans="1:33" x14ac:dyDescent="0.25">
      <c r="A377" s="1"/>
      <c r="AG377" s="1"/>
    </row>
    <row r="378" spans="1:33" x14ac:dyDescent="0.25">
      <c r="A378" s="1"/>
      <c r="AG378" s="1"/>
    </row>
    <row r="379" spans="1:33" x14ac:dyDescent="0.25">
      <c r="A379" s="1"/>
      <c r="AG379" s="1"/>
    </row>
    <row r="380" spans="1:33" x14ac:dyDescent="0.25">
      <c r="A380" s="1"/>
      <c r="AG380" s="1"/>
    </row>
    <row r="381" spans="1:33" x14ac:dyDescent="0.25">
      <c r="A381" s="1"/>
      <c r="AG381" s="1"/>
    </row>
    <row r="382" spans="1:33" x14ac:dyDescent="0.25">
      <c r="A382" s="1"/>
      <c r="AG382" s="1"/>
    </row>
    <row r="383" spans="1:33" x14ac:dyDescent="0.25">
      <c r="A383" s="1"/>
      <c r="AG383" s="1"/>
    </row>
    <row r="384" spans="1:33" x14ac:dyDescent="0.25">
      <c r="A384" s="1"/>
      <c r="AG384" s="1"/>
    </row>
    <row r="385" spans="1:33" x14ac:dyDescent="0.25">
      <c r="A385" s="1"/>
      <c r="AG385" s="1"/>
    </row>
    <row r="386" spans="1:33" x14ac:dyDescent="0.25">
      <c r="A386" s="1"/>
      <c r="AG386" s="1"/>
    </row>
    <row r="387" spans="1:33" x14ac:dyDescent="0.25">
      <c r="A387" s="1"/>
      <c r="AG387" s="1"/>
    </row>
    <row r="388" spans="1:33" x14ac:dyDescent="0.25">
      <c r="A388" s="1"/>
      <c r="AG388" s="1"/>
    </row>
    <row r="389" spans="1:33" x14ac:dyDescent="0.25">
      <c r="A389" s="1"/>
      <c r="AG389" s="1"/>
    </row>
    <row r="390" spans="1:33" x14ac:dyDescent="0.25">
      <c r="A390" s="1"/>
      <c r="AG390" s="1"/>
    </row>
    <row r="391" spans="1:33" x14ac:dyDescent="0.25">
      <c r="A391" s="1"/>
      <c r="AG391" s="1"/>
    </row>
    <row r="392" spans="1:33" x14ac:dyDescent="0.25">
      <c r="A392" s="1"/>
      <c r="AG392" s="1"/>
    </row>
    <row r="393" spans="1:33" x14ac:dyDescent="0.25">
      <c r="A393" s="1"/>
      <c r="AG393" s="1"/>
    </row>
    <row r="394" spans="1:33" x14ac:dyDescent="0.25">
      <c r="A394" s="1"/>
      <c r="AG394" s="1"/>
    </row>
    <row r="395" spans="1:33" x14ac:dyDescent="0.25">
      <c r="A395" s="1"/>
      <c r="AG395" s="1"/>
    </row>
    <row r="396" spans="1:33" x14ac:dyDescent="0.25">
      <c r="A396" s="1"/>
      <c r="AG396" s="1"/>
    </row>
    <row r="397" spans="1:33" x14ac:dyDescent="0.25">
      <c r="A397" s="1"/>
      <c r="AG397" s="1"/>
    </row>
    <row r="398" spans="1:33" x14ac:dyDescent="0.25">
      <c r="A398" s="1"/>
      <c r="AG398" s="1"/>
    </row>
    <row r="399" spans="1:33" x14ac:dyDescent="0.25">
      <c r="A399" s="1"/>
      <c r="AG399" s="1"/>
    </row>
    <row r="400" spans="1:33" x14ac:dyDescent="0.25">
      <c r="A400" s="1"/>
      <c r="AG400" s="1"/>
    </row>
    <row r="401" spans="1:33" x14ac:dyDescent="0.25">
      <c r="A401" s="1"/>
      <c r="AG401" s="1"/>
    </row>
    <row r="402" spans="1:33" x14ac:dyDescent="0.25">
      <c r="A402" s="1"/>
      <c r="AG402" s="1"/>
    </row>
    <row r="403" spans="1:33" x14ac:dyDescent="0.25">
      <c r="A403" s="1"/>
      <c r="AG403" s="1"/>
    </row>
    <row r="404" spans="1:33" x14ac:dyDescent="0.25">
      <c r="A404" s="1"/>
      <c r="AG404" s="1"/>
    </row>
    <row r="405" spans="1:33" x14ac:dyDescent="0.25">
      <c r="A405" s="1"/>
      <c r="AG405" s="1"/>
    </row>
    <row r="406" spans="1:33" x14ac:dyDescent="0.25">
      <c r="A406" s="1"/>
      <c r="AG406" s="1"/>
    </row>
    <row r="407" spans="1:33" x14ac:dyDescent="0.25">
      <c r="A407" s="1"/>
      <c r="AG407" s="1"/>
    </row>
    <row r="408" spans="1:33" x14ac:dyDescent="0.25">
      <c r="A408" s="1"/>
      <c r="AG408" s="1"/>
    </row>
    <row r="409" spans="1:33" x14ac:dyDescent="0.25">
      <c r="A409" s="1"/>
      <c r="AG409" s="1"/>
    </row>
    <row r="410" spans="1:33" x14ac:dyDescent="0.25">
      <c r="A410" s="1"/>
      <c r="AG410" s="1"/>
    </row>
    <row r="411" spans="1:33" x14ac:dyDescent="0.25">
      <c r="A411" s="1"/>
      <c r="AG411" s="1"/>
    </row>
    <row r="412" spans="1:33" x14ac:dyDescent="0.25">
      <c r="A412" s="1"/>
      <c r="AG412" s="1"/>
    </row>
    <row r="413" spans="1:33" x14ac:dyDescent="0.25">
      <c r="A413" s="1"/>
      <c r="AG413" s="1"/>
    </row>
    <row r="414" spans="1:33" x14ac:dyDescent="0.25">
      <c r="A414" s="1"/>
      <c r="AG414" s="1"/>
    </row>
    <row r="415" spans="1:33" x14ac:dyDescent="0.25">
      <c r="A415" s="1"/>
      <c r="AG415" s="1"/>
    </row>
    <row r="416" spans="1:33" x14ac:dyDescent="0.25">
      <c r="A416" s="1"/>
      <c r="AG416" s="1"/>
    </row>
    <row r="417" spans="1:33" x14ac:dyDescent="0.25">
      <c r="A417" s="1"/>
      <c r="AG417" s="1"/>
    </row>
    <row r="418" spans="1:33" x14ac:dyDescent="0.25">
      <c r="A418" s="1"/>
      <c r="AG418" s="1"/>
    </row>
    <row r="419" spans="1:33" x14ac:dyDescent="0.25">
      <c r="A419" s="1"/>
      <c r="AG419" s="1"/>
    </row>
    <row r="420" spans="1:33" x14ac:dyDescent="0.25">
      <c r="A420" s="1"/>
      <c r="AG420" s="1"/>
    </row>
    <row r="421" spans="1:33" x14ac:dyDescent="0.25">
      <c r="A421" s="1"/>
      <c r="AG421" s="1"/>
    </row>
    <row r="422" spans="1:33" x14ac:dyDescent="0.25">
      <c r="A422" s="1"/>
      <c r="AG422" s="1"/>
    </row>
    <row r="423" spans="1:33" x14ac:dyDescent="0.25">
      <c r="A423" s="1"/>
      <c r="AG423" s="1"/>
    </row>
    <row r="424" spans="1:33" x14ac:dyDescent="0.25">
      <c r="A424" s="1"/>
      <c r="AG424" s="1"/>
    </row>
    <row r="425" spans="1:33" x14ac:dyDescent="0.25">
      <c r="A425" s="1"/>
      <c r="AG425" s="1"/>
    </row>
    <row r="426" spans="1:33" x14ac:dyDescent="0.25">
      <c r="A426" s="1"/>
      <c r="AG426" s="1"/>
    </row>
    <row r="427" spans="1:33" x14ac:dyDescent="0.25">
      <c r="A427" s="1"/>
      <c r="AG427" s="1"/>
    </row>
    <row r="428" spans="1:33" x14ac:dyDescent="0.25">
      <c r="A428" s="1"/>
      <c r="AG428" s="1"/>
    </row>
    <row r="429" spans="1:33" x14ac:dyDescent="0.25">
      <c r="A429" s="1"/>
      <c r="AG429" s="1"/>
    </row>
    <row r="430" spans="1:33" x14ac:dyDescent="0.25">
      <c r="A430" s="1"/>
      <c r="AG430" s="1"/>
    </row>
    <row r="431" spans="1:33" x14ac:dyDescent="0.25">
      <c r="A431" s="1"/>
      <c r="AG431" s="1"/>
    </row>
    <row r="432" spans="1:33" x14ac:dyDescent="0.25">
      <c r="A432" s="1"/>
      <c r="AG432" s="1"/>
    </row>
    <row r="433" spans="1:33" x14ac:dyDescent="0.25">
      <c r="A433" s="1"/>
      <c r="AG433" s="1"/>
    </row>
    <row r="434" spans="1:33" x14ac:dyDescent="0.25">
      <c r="A434" s="1"/>
      <c r="AG434" s="1"/>
    </row>
    <row r="435" spans="1:33" x14ac:dyDescent="0.25">
      <c r="A435" s="1"/>
      <c r="AG435" s="1"/>
    </row>
    <row r="436" spans="1:33" x14ac:dyDescent="0.25">
      <c r="A436" s="1"/>
      <c r="AG436" s="1"/>
    </row>
    <row r="437" spans="1:33" x14ac:dyDescent="0.25">
      <c r="A437" s="1"/>
      <c r="AG437" s="1"/>
    </row>
    <row r="438" spans="1:33" x14ac:dyDescent="0.25">
      <c r="A438" s="1"/>
      <c r="AG438" s="1"/>
    </row>
    <row r="439" spans="1:33" x14ac:dyDescent="0.25">
      <c r="A439" s="1"/>
      <c r="AG439" s="1"/>
    </row>
    <row r="440" spans="1:33" x14ac:dyDescent="0.25">
      <c r="A440" s="1"/>
      <c r="AG440" s="1"/>
    </row>
    <row r="441" spans="1:33" x14ac:dyDescent="0.25">
      <c r="A441" s="1"/>
      <c r="AG441" s="1"/>
    </row>
    <row r="442" spans="1:33" x14ac:dyDescent="0.25">
      <c r="A442" s="1"/>
      <c r="AG442" s="1"/>
    </row>
    <row r="443" spans="1:33" x14ac:dyDescent="0.25">
      <c r="A443" s="1"/>
      <c r="AG443" s="1"/>
    </row>
    <row r="444" spans="1:33" x14ac:dyDescent="0.25">
      <c r="A444" s="1"/>
      <c r="AG444" s="1"/>
    </row>
    <row r="445" spans="1:33" x14ac:dyDescent="0.25">
      <c r="A445" s="1"/>
      <c r="AG445" s="1"/>
    </row>
    <row r="446" spans="1:33" x14ac:dyDescent="0.25">
      <c r="A446" s="1"/>
      <c r="AG446" s="1"/>
    </row>
    <row r="447" spans="1:33" x14ac:dyDescent="0.25">
      <c r="A447" s="1"/>
      <c r="AG447" s="1"/>
    </row>
    <row r="448" spans="1:33" x14ac:dyDescent="0.25">
      <c r="A448" s="1"/>
      <c r="AG448" s="1"/>
    </row>
    <row r="449" spans="1:33" x14ac:dyDescent="0.25">
      <c r="A449" s="1"/>
      <c r="AG449" s="1"/>
    </row>
    <row r="450" spans="1:33" x14ac:dyDescent="0.25">
      <c r="A450" s="1"/>
      <c r="AG450" s="1"/>
    </row>
    <row r="451" spans="1:33" x14ac:dyDescent="0.25">
      <c r="A451" s="1"/>
      <c r="AG451" s="1"/>
    </row>
    <row r="452" spans="1:33" x14ac:dyDescent="0.25">
      <c r="A452" s="1"/>
      <c r="AG452" s="1"/>
    </row>
    <row r="453" spans="1:33" x14ac:dyDescent="0.25">
      <c r="A453" s="1"/>
      <c r="AG453" s="1"/>
    </row>
    <row r="454" spans="1:33" x14ac:dyDescent="0.25">
      <c r="A454" s="1"/>
      <c r="AG454" s="1"/>
    </row>
    <row r="455" spans="1:33" x14ac:dyDescent="0.25">
      <c r="A455" s="1"/>
      <c r="AG455" s="1"/>
    </row>
    <row r="456" spans="1:33" x14ac:dyDescent="0.25">
      <c r="A456" s="1"/>
      <c r="AG456" s="1"/>
    </row>
    <row r="457" spans="1:33" x14ac:dyDescent="0.25">
      <c r="A457" s="1"/>
      <c r="AG457" s="1"/>
    </row>
    <row r="458" spans="1:33" x14ac:dyDescent="0.25">
      <c r="A458" s="1"/>
      <c r="AG458" s="1"/>
    </row>
    <row r="459" spans="1:33" x14ac:dyDescent="0.25">
      <c r="A459" s="1"/>
      <c r="AG459" s="1"/>
    </row>
    <row r="460" spans="1:33" x14ac:dyDescent="0.25">
      <c r="A460" s="1"/>
      <c r="AG460" s="1"/>
    </row>
    <row r="461" spans="1:33" x14ac:dyDescent="0.25">
      <c r="A461" s="1"/>
      <c r="AG461" s="1"/>
    </row>
    <row r="462" spans="1:33" x14ac:dyDescent="0.25">
      <c r="A462" s="1"/>
      <c r="AG462" s="1"/>
    </row>
    <row r="463" spans="1:33" x14ac:dyDescent="0.25">
      <c r="A463" s="1"/>
      <c r="AG463" s="1"/>
    </row>
    <row r="464" spans="1:33" x14ac:dyDescent="0.25">
      <c r="A464" s="1"/>
      <c r="AG464" s="1"/>
    </row>
    <row r="465" spans="1:33" x14ac:dyDescent="0.25">
      <c r="A465" s="1"/>
      <c r="AG465" s="1"/>
    </row>
    <row r="466" spans="1:33" x14ac:dyDescent="0.25">
      <c r="A466" s="1"/>
      <c r="AG466" s="1"/>
    </row>
    <row r="467" spans="1:33" x14ac:dyDescent="0.25">
      <c r="A467" s="1"/>
      <c r="AG467" s="1"/>
    </row>
    <row r="468" spans="1:33" x14ac:dyDescent="0.25">
      <c r="A468" s="1"/>
      <c r="AG468" s="1"/>
    </row>
    <row r="469" spans="1:33" x14ac:dyDescent="0.25">
      <c r="A469" s="1"/>
      <c r="AG469" s="1"/>
    </row>
    <row r="470" spans="1:33" x14ac:dyDescent="0.25">
      <c r="A470" s="1"/>
      <c r="AG470" s="1"/>
    </row>
    <row r="471" spans="1:33" x14ac:dyDescent="0.25">
      <c r="A471" s="1"/>
      <c r="AG471" s="1"/>
    </row>
    <row r="472" spans="1:33" x14ac:dyDescent="0.25">
      <c r="A472" s="1"/>
      <c r="AG472" s="1"/>
    </row>
    <row r="473" spans="1:33" x14ac:dyDescent="0.25">
      <c r="A473" s="1"/>
      <c r="AG473" s="1"/>
    </row>
    <row r="474" spans="1:33" x14ac:dyDescent="0.25">
      <c r="A474" s="1"/>
      <c r="AG474" s="1"/>
    </row>
    <row r="475" spans="1:33" x14ac:dyDescent="0.25">
      <c r="A475" s="1"/>
      <c r="AG475" s="1"/>
    </row>
    <row r="476" spans="1:33" x14ac:dyDescent="0.25">
      <c r="A476" s="1"/>
      <c r="AG476" s="1"/>
    </row>
    <row r="477" spans="1:33" x14ac:dyDescent="0.25">
      <c r="A477" s="1"/>
      <c r="AG477" s="1"/>
    </row>
    <row r="478" spans="1:33" x14ac:dyDescent="0.25">
      <c r="A478" s="1"/>
      <c r="AG478" s="1"/>
    </row>
    <row r="479" spans="1:33" x14ac:dyDescent="0.25">
      <c r="A479" s="1"/>
      <c r="AG479" s="1"/>
    </row>
    <row r="480" spans="1:33" x14ac:dyDescent="0.25">
      <c r="A480" s="1"/>
      <c r="AG480" s="1"/>
    </row>
    <row r="481" spans="1:33" x14ac:dyDescent="0.25">
      <c r="A481" s="1"/>
      <c r="AG481" s="1"/>
    </row>
    <row r="482" spans="1:33" x14ac:dyDescent="0.25">
      <c r="A482" s="1"/>
      <c r="AG482" s="1"/>
    </row>
    <row r="483" spans="1:33" x14ac:dyDescent="0.25">
      <c r="A483" s="1"/>
      <c r="AG483" s="1"/>
    </row>
    <row r="484" spans="1:33" x14ac:dyDescent="0.25">
      <c r="A484" s="1"/>
      <c r="AG484" s="1"/>
    </row>
    <row r="485" spans="1:33" x14ac:dyDescent="0.25">
      <c r="A485" s="1"/>
      <c r="AG485" s="1"/>
    </row>
    <row r="486" spans="1:33" x14ac:dyDescent="0.25">
      <c r="A486" s="1"/>
      <c r="AG486" s="1"/>
    </row>
    <row r="487" spans="1:33" x14ac:dyDescent="0.25">
      <c r="A487" s="1"/>
      <c r="AG487" s="1"/>
    </row>
    <row r="488" spans="1:33" x14ac:dyDescent="0.25">
      <c r="A488" s="1"/>
      <c r="AG488" s="1"/>
    </row>
    <row r="489" spans="1:33" x14ac:dyDescent="0.25">
      <c r="A489" s="1"/>
      <c r="AG489" s="1"/>
    </row>
    <row r="490" spans="1:33" x14ac:dyDescent="0.25">
      <c r="A490" s="1"/>
      <c r="AG490" s="1"/>
    </row>
    <row r="491" spans="1:33" x14ac:dyDescent="0.25">
      <c r="A491" s="1"/>
      <c r="AG491" s="1"/>
    </row>
    <row r="492" spans="1:33" x14ac:dyDescent="0.25">
      <c r="A492" s="1"/>
      <c r="AG492" s="1"/>
    </row>
    <row r="493" spans="1:33" x14ac:dyDescent="0.25">
      <c r="A493" s="1"/>
      <c r="AG493" s="1"/>
    </row>
    <row r="494" spans="1:33" x14ac:dyDescent="0.25">
      <c r="A494" s="1"/>
      <c r="AG494" s="1"/>
    </row>
    <row r="495" spans="1:33" x14ac:dyDescent="0.25">
      <c r="A495" s="1"/>
      <c r="AG495" s="1"/>
    </row>
    <row r="496" spans="1:33" x14ac:dyDescent="0.25">
      <c r="A496" s="1"/>
      <c r="AG496" s="1"/>
    </row>
    <row r="497" spans="1:33" x14ac:dyDescent="0.25">
      <c r="A497" s="1"/>
      <c r="AG497" s="1"/>
    </row>
    <row r="498" spans="1:33" x14ac:dyDescent="0.25">
      <c r="A498" s="1"/>
      <c r="AG498" s="1"/>
    </row>
    <row r="499" spans="1:33" x14ac:dyDescent="0.25">
      <c r="A499" s="1"/>
      <c r="AG499" s="1"/>
    </row>
    <row r="500" spans="1:33" x14ac:dyDescent="0.25">
      <c r="A500" s="1"/>
      <c r="AG500" s="1"/>
    </row>
    <row r="501" spans="1:33" x14ac:dyDescent="0.25">
      <c r="A501" s="1"/>
      <c r="AG501" s="1"/>
    </row>
    <row r="502" spans="1:33" x14ac:dyDescent="0.25">
      <c r="A502" s="1"/>
      <c r="AG502" s="1"/>
    </row>
    <row r="503" spans="1:33" x14ac:dyDescent="0.25">
      <c r="A503" s="1"/>
      <c r="AG503" s="1"/>
    </row>
    <row r="504" spans="1:33" x14ac:dyDescent="0.25">
      <c r="A504" s="1"/>
      <c r="AG504" s="1"/>
    </row>
    <row r="505" spans="1:33" x14ac:dyDescent="0.25">
      <c r="A505" s="1"/>
      <c r="AG505" s="1"/>
    </row>
    <row r="506" spans="1:33" x14ac:dyDescent="0.25">
      <c r="A506" s="1"/>
      <c r="AG506" s="1"/>
    </row>
    <row r="507" spans="1:33" x14ac:dyDescent="0.25">
      <c r="A507" s="1"/>
      <c r="AG507" s="1"/>
    </row>
    <row r="508" spans="1:33" x14ac:dyDescent="0.25">
      <c r="A508" s="1"/>
      <c r="AG508" s="1"/>
    </row>
    <row r="509" spans="1:33" x14ac:dyDescent="0.25">
      <c r="A509" s="1"/>
      <c r="AG509" s="1"/>
    </row>
    <row r="510" spans="1:33" x14ac:dyDescent="0.25">
      <c r="A510" s="1"/>
      <c r="AG510" s="1"/>
    </row>
    <row r="511" spans="1:33" x14ac:dyDescent="0.25">
      <c r="A511" s="1"/>
      <c r="AG511" s="1"/>
    </row>
    <row r="512" spans="1:33" x14ac:dyDescent="0.25">
      <c r="A512" s="1"/>
      <c r="AG512" s="1"/>
    </row>
    <row r="513" spans="1:33" x14ac:dyDescent="0.25">
      <c r="A513" s="1"/>
      <c r="AG513" s="1"/>
    </row>
    <row r="514" spans="1:33" x14ac:dyDescent="0.25">
      <c r="A514" s="1"/>
      <c r="AG514" s="1"/>
    </row>
    <row r="515" spans="1:33" x14ac:dyDescent="0.25">
      <c r="A515" s="1"/>
      <c r="AG515" s="1"/>
    </row>
    <row r="516" spans="1:33" x14ac:dyDescent="0.25">
      <c r="A516" s="1"/>
      <c r="AG516" s="1"/>
    </row>
    <row r="517" spans="1:33" x14ac:dyDescent="0.25">
      <c r="A517" s="1"/>
      <c r="AG517" s="1"/>
    </row>
    <row r="518" spans="1:33" x14ac:dyDescent="0.25">
      <c r="A518" s="1"/>
      <c r="AG518" s="1"/>
    </row>
    <row r="519" spans="1:33" x14ac:dyDescent="0.25">
      <c r="A519" s="1"/>
      <c r="AG519" s="1"/>
    </row>
    <row r="520" spans="1:33" x14ac:dyDescent="0.25">
      <c r="A520" s="1"/>
      <c r="AG520" s="1"/>
    </row>
    <row r="521" spans="1:33" x14ac:dyDescent="0.25">
      <c r="A521" s="1"/>
      <c r="AG521" s="1"/>
    </row>
    <row r="522" spans="1:33" x14ac:dyDescent="0.25">
      <c r="A522" s="1"/>
      <c r="AG522" s="1"/>
    </row>
    <row r="523" spans="1:33" x14ac:dyDescent="0.25">
      <c r="A523" s="1"/>
      <c r="AG523" s="1"/>
    </row>
    <row r="524" spans="1:33" x14ac:dyDescent="0.25">
      <c r="A524" s="1"/>
      <c r="AG524" s="1"/>
    </row>
    <row r="525" spans="1:33" x14ac:dyDescent="0.25">
      <c r="A525" s="1"/>
      <c r="AG525" s="1"/>
    </row>
    <row r="526" spans="1:33" x14ac:dyDescent="0.25">
      <c r="A526" s="1"/>
      <c r="AG526" s="1"/>
    </row>
    <row r="527" spans="1:33" x14ac:dyDescent="0.25">
      <c r="A527" s="1"/>
      <c r="AG527" s="1"/>
    </row>
    <row r="528" spans="1:33" x14ac:dyDescent="0.25">
      <c r="A528" s="1"/>
      <c r="AG528" s="1"/>
    </row>
    <row r="529" spans="1:33" x14ac:dyDescent="0.25">
      <c r="A529" s="1"/>
      <c r="AG529" s="1"/>
    </row>
    <row r="530" spans="1:33" x14ac:dyDescent="0.25">
      <c r="A530" s="1"/>
      <c r="AG530" s="1"/>
    </row>
    <row r="531" spans="1:33" x14ac:dyDescent="0.25">
      <c r="A531" s="1"/>
      <c r="AG531" s="1"/>
    </row>
    <row r="532" spans="1:33" x14ac:dyDescent="0.25">
      <c r="A532" s="1"/>
      <c r="AG532" s="1"/>
    </row>
    <row r="533" spans="1:33" x14ac:dyDescent="0.25">
      <c r="A533" s="1"/>
      <c r="AG533" s="1"/>
    </row>
    <row r="534" spans="1:33" x14ac:dyDescent="0.25">
      <c r="A534" s="1"/>
      <c r="AG534" s="1"/>
    </row>
    <row r="535" spans="1:33" x14ac:dyDescent="0.25">
      <c r="A535" s="1"/>
      <c r="AG535" s="1"/>
    </row>
    <row r="536" spans="1:33" x14ac:dyDescent="0.25">
      <c r="A536" s="1"/>
      <c r="AG536" s="1"/>
    </row>
    <row r="537" spans="1:33" x14ac:dyDescent="0.25">
      <c r="A537" s="1"/>
      <c r="AG537" s="1"/>
    </row>
    <row r="538" spans="1:33" x14ac:dyDescent="0.25">
      <c r="A538" s="1"/>
      <c r="AG538" s="1"/>
    </row>
    <row r="539" spans="1:33" x14ac:dyDescent="0.25">
      <c r="A539" s="1"/>
      <c r="AG539" s="1"/>
    </row>
    <row r="540" spans="1:33" x14ac:dyDescent="0.25">
      <c r="A540" s="1"/>
      <c r="AG540" s="1"/>
    </row>
    <row r="541" spans="1:33" x14ac:dyDescent="0.25">
      <c r="A541" s="1"/>
      <c r="AG541" s="1"/>
    </row>
    <row r="542" spans="1:33" x14ac:dyDescent="0.25">
      <c r="A542" s="1"/>
      <c r="AG542" s="1"/>
    </row>
    <row r="543" spans="1:33" x14ac:dyDescent="0.25">
      <c r="A543" s="1"/>
      <c r="AG543" s="1"/>
    </row>
    <row r="544" spans="1:33" x14ac:dyDescent="0.25">
      <c r="A544" s="1"/>
      <c r="AG544" s="1"/>
    </row>
    <row r="545" spans="1:33" x14ac:dyDescent="0.25">
      <c r="A545" s="1"/>
      <c r="AG545" s="1"/>
    </row>
    <row r="546" spans="1:33" x14ac:dyDescent="0.25">
      <c r="A546" s="1"/>
      <c r="AG546" s="1"/>
    </row>
    <row r="547" spans="1:33" x14ac:dyDescent="0.25">
      <c r="A547" s="1"/>
      <c r="AG547" s="1"/>
    </row>
    <row r="548" spans="1:33" x14ac:dyDescent="0.25">
      <c r="A548" s="1"/>
      <c r="AG548" s="1"/>
    </row>
    <row r="549" spans="1:33" x14ac:dyDescent="0.25">
      <c r="A549" s="1"/>
      <c r="AG549" s="1"/>
    </row>
    <row r="550" spans="1:33" x14ac:dyDescent="0.25">
      <c r="A550" s="1"/>
      <c r="AG550" s="1"/>
    </row>
    <row r="551" spans="1:33" x14ac:dyDescent="0.25">
      <c r="A551" s="1"/>
      <c r="AG551" s="1"/>
    </row>
    <row r="552" spans="1:33" x14ac:dyDescent="0.25">
      <c r="A552" s="1"/>
      <c r="AG552" s="1"/>
    </row>
    <row r="553" spans="1:33" x14ac:dyDescent="0.25">
      <c r="A553" s="1"/>
      <c r="AG553" s="1"/>
    </row>
    <row r="554" spans="1:33" x14ac:dyDescent="0.25">
      <c r="A554" s="1"/>
      <c r="AG554" s="1"/>
    </row>
    <row r="555" spans="1:33" x14ac:dyDescent="0.25">
      <c r="A555" s="1"/>
      <c r="AG555" s="1"/>
    </row>
    <row r="556" spans="1:33" x14ac:dyDescent="0.25">
      <c r="A556" s="1"/>
      <c r="AG556" s="1"/>
    </row>
    <row r="557" spans="1:33" x14ac:dyDescent="0.25">
      <c r="A557" s="1"/>
      <c r="AG557" s="1"/>
    </row>
    <row r="558" spans="1:33" x14ac:dyDescent="0.25">
      <c r="A558" s="1"/>
      <c r="AG558" s="1"/>
    </row>
    <row r="559" spans="1:33" x14ac:dyDescent="0.25">
      <c r="A559" s="1"/>
      <c r="AG559" s="1"/>
    </row>
    <row r="560" spans="1:33" x14ac:dyDescent="0.25">
      <c r="A560" s="1"/>
      <c r="AG560" s="1"/>
    </row>
    <row r="561" spans="1:33" x14ac:dyDescent="0.25">
      <c r="A561" s="1"/>
      <c r="AG561" s="1"/>
    </row>
    <row r="562" spans="1:33" x14ac:dyDescent="0.25">
      <c r="A562" s="1"/>
      <c r="AG562" s="1"/>
    </row>
    <row r="563" spans="1:33" x14ac:dyDescent="0.25">
      <c r="A563" s="1"/>
      <c r="AG563" s="1"/>
    </row>
    <row r="564" spans="1:33" x14ac:dyDescent="0.25">
      <c r="A564" s="1"/>
      <c r="AG564" s="1"/>
    </row>
    <row r="565" spans="1:33" x14ac:dyDescent="0.25">
      <c r="A565" s="1"/>
      <c r="AG565" s="1"/>
    </row>
    <row r="566" spans="1:33" x14ac:dyDescent="0.25">
      <c r="A566" s="1"/>
      <c r="AG566" s="1"/>
    </row>
    <row r="567" spans="1:33" x14ac:dyDescent="0.25">
      <c r="A567" s="1"/>
      <c r="AG567" s="1"/>
    </row>
    <row r="568" spans="1:33" x14ac:dyDescent="0.25">
      <c r="A568" s="1"/>
      <c r="AG568" s="1"/>
    </row>
    <row r="569" spans="1:33" x14ac:dyDescent="0.25">
      <c r="A569" s="1"/>
      <c r="AG569" s="1"/>
    </row>
    <row r="570" spans="1:33" x14ac:dyDescent="0.25">
      <c r="A570" s="1"/>
      <c r="AG570" s="1"/>
    </row>
    <row r="571" spans="1:33" x14ac:dyDescent="0.25">
      <c r="A571" s="1"/>
      <c r="AG571" s="1"/>
    </row>
    <row r="572" spans="1:33" x14ac:dyDescent="0.25">
      <c r="A572" s="1"/>
      <c r="AG572" s="1"/>
    </row>
    <row r="573" spans="1:33" x14ac:dyDescent="0.25">
      <c r="A573" s="1"/>
      <c r="AG573" s="1"/>
    </row>
    <row r="574" spans="1:33" x14ac:dyDescent="0.25">
      <c r="A574" s="1"/>
      <c r="AG574" s="1"/>
    </row>
    <row r="575" spans="1:33" x14ac:dyDescent="0.25">
      <c r="A575" s="1"/>
      <c r="AG575" s="1"/>
    </row>
    <row r="576" spans="1:33" x14ac:dyDescent="0.25">
      <c r="A576" s="1"/>
      <c r="AG576" s="1"/>
    </row>
    <row r="577" spans="1:33" x14ac:dyDescent="0.25">
      <c r="A577" s="1"/>
      <c r="AG577" s="1"/>
    </row>
    <row r="578" spans="1:33" x14ac:dyDescent="0.25">
      <c r="A578" s="1"/>
      <c r="AG578" s="1"/>
    </row>
    <row r="579" spans="1:33" x14ac:dyDescent="0.25">
      <c r="A579" s="1"/>
      <c r="AG579" s="1"/>
    </row>
    <row r="580" spans="1:33" x14ac:dyDescent="0.25">
      <c r="A580" s="1"/>
      <c r="AG580" s="1"/>
    </row>
    <row r="581" spans="1:33" x14ac:dyDescent="0.25">
      <c r="A581" s="1"/>
      <c r="AG581" s="1"/>
    </row>
    <row r="582" spans="1:33" x14ac:dyDescent="0.25">
      <c r="A582" s="1"/>
      <c r="AG582" s="1"/>
    </row>
    <row r="583" spans="1:33" x14ac:dyDescent="0.25">
      <c r="A583" s="1"/>
      <c r="AG583" s="1"/>
    </row>
    <row r="584" spans="1:33" x14ac:dyDescent="0.25">
      <c r="A584" s="1"/>
      <c r="AG584" s="1"/>
    </row>
    <row r="585" spans="1:33" x14ac:dyDescent="0.25">
      <c r="A585" s="1"/>
      <c r="AG585" s="1"/>
    </row>
    <row r="586" spans="1:33" x14ac:dyDescent="0.25">
      <c r="A586" s="1"/>
      <c r="AG586" s="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7"/>
  <sheetViews>
    <sheetView zoomScaleNormal="100" workbookViewId="0">
      <selection activeCell="AS100" sqref="AS100"/>
    </sheetView>
  </sheetViews>
  <sheetFormatPr baseColWidth="10" defaultRowHeight="15" x14ac:dyDescent="0.25"/>
  <cols>
    <col min="1" max="1" width="11.42578125" customWidth="1"/>
    <col min="3" max="3" width="11.42578125" hidden="1" customWidth="1"/>
    <col min="5" max="5" width="11.42578125" customWidth="1"/>
    <col min="6" max="6" width="11.42578125" hidden="1" customWidth="1"/>
    <col min="10" max="11" width="11.42578125" hidden="1" customWidth="1"/>
    <col min="12" max="12" width="12.42578125" customWidth="1"/>
    <col min="13" max="13" width="11.42578125" hidden="1" customWidth="1"/>
    <col min="16" max="16" width="0" hidden="1" customWidth="1"/>
    <col min="17" max="18" width="11.42578125" hidden="1" customWidth="1"/>
    <col min="23" max="23" width="11.42578125" customWidth="1"/>
    <col min="24" max="24" width="0.140625" hidden="1" customWidth="1"/>
    <col min="52" max="52" width="14.7109375" style="3" customWidth="1"/>
  </cols>
  <sheetData>
    <row r="1" spans="1:66" x14ac:dyDescent="0.25">
      <c r="Y1" s="34">
        <v>9.0924060206795929E-2</v>
      </c>
      <c r="Z1" s="34">
        <v>0.12144982369615305</v>
      </c>
      <c r="AA1" s="34">
        <v>4.8974786738380308E-2</v>
      </c>
      <c r="AB1" s="34">
        <v>5.5738714484015447E-2</v>
      </c>
      <c r="AC1" s="34">
        <v>4.9793864713494902E-2</v>
      </c>
      <c r="AD1" s="34">
        <v>0.107945714081459</v>
      </c>
      <c r="AE1" s="34">
        <v>7.4329128255031407E-2</v>
      </c>
      <c r="AF1" s="34">
        <v>2.4300385150160742E-2</v>
      </c>
      <c r="AG1" s="34">
        <v>7.2156921781600852E-2</v>
      </c>
      <c r="AH1" s="34">
        <v>1.1720128971773712E-2</v>
      </c>
      <c r="AI1" s="34">
        <v>2.6927449802826436E-2</v>
      </c>
      <c r="AJ1" s="34">
        <v>3.9124824314900365E-2</v>
      </c>
      <c r="AK1" s="34">
        <v>0.20048574295262606</v>
      </c>
      <c r="AL1" s="34">
        <f>SUM(Y1:AK1)</f>
        <v>0.9238715451492181</v>
      </c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9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</row>
    <row r="2" spans="1:66" s="37" customFormat="1" ht="45" x14ac:dyDescent="0.25">
      <c r="A2" s="35"/>
      <c r="B2" s="36" t="s">
        <v>198</v>
      </c>
      <c r="C2" s="37" t="s">
        <v>199</v>
      </c>
      <c r="D2" s="37" t="s">
        <v>200</v>
      </c>
      <c r="E2" s="36" t="s">
        <v>201</v>
      </c>
      <c r="F2" s="37" t="s">
        <v>202</v>
      </c>
      <c r="G2" s="36" t="s">
        <v>203</v>
      </c>
      <c r="H2" s="36" t="s">
        <v>204</v>
      </c>
      <c r="I2" s="36" t="s">
        <v>205</v>
      </c>
      <c r="J2" s="37" t="s">
        <v>206</v>
      </c>
      <c r="K2" s="37" t="s">
        <v>207</v>
      </c>
      <c r="L2" s="36" t="s">
        <v>208</v>
      </c>
      <c r="M2" s="37" t="s">
        <v>209</v>
      </c>
      <c r="N2" s="36" t="s">
        <v>210</v>
      </c>
      <c r="O2" s="36" t="s">
        <v>211</v>
      </c>
      <c r="P2" s="37" t="s">
        <v>212</v>
      </c>
      <c r="Q2" s="37" t="s">
        <v>213</v>
      </c>
      <c r="R2" s="37" t="s">
        <v>214</v>
      </c>
      <c r="S2" s="36" t="s">
        <v>215</v>
      </c>
      <c r="T2" s="36" t="s">
        <v>216</v>
      </c>
      <c r="U2" s="36" t="s">
        <v>217</v>
      </c>
      <c r="V2" s="36" t="s">
        <v>218</v>
      </c>
      <c r="W2" s="36" t="s">
        <v>219</v>
      </c>
      <c r="X2" s="37" t="s">
        <v>220</v>
      </c>
      <c r="Y2" s="36" t="s">
        <v>198</v>
      </c>
      <c r="Z2" s="36" t="s">
        <v>201</v>
      </c>
      <c r="AA2" s="36" t="s">
        <v>203</v>
      </c>
      <c r="AB2" s="36" t="s">
        <v>204</v>
      </c>
      <c r="AC2" s="36" t="s">
        <v>205</v>
      </c>
      <c r="AD2" s="36" t="s">
        <v>208</v>
      </c>
      <c r="AE2" s="36" t="s">
        <v>210</v>
      </c>
      <c r="AF2" s="36" t="s">
        <v>211</v>
      </c>
      <c r="AG2" s="36" t="s">
        <v>215</v>
      </c>
      <c r="AH2" s="36" t="s">
        <v>216</v>
      </c>
      <c r="AI2" s="36" t="s">
        <v>217</v>
      </c>
      <c r="AJ2" s="36" t="s">
        <v>218</v>
      </c>
      <c r="AK2" s="36" t="s">
        <v>219</v>
      </c>
      <c r="AL2" s="36" t="s">
        <v>200</v>
      </c>
      <c r="AM2" s="36" t="s">
        <v>151</v>
      </c>
      <c r="AN2" s="36" t="s">
        <v>153</v>
      </c>
      <c r="AO2" s="36" t="s">
        <v>155</v>
      </c>
      <c r="AP2" s="36" t="s">
        <v>156</v>
      </c>
      <c r="AQ2" s="36" t="s">
        <v>157</v>
      </c>
      <c r="AR2" s="36" t="s">
        <v>221</v>
      </c>
      <c r="AS2" s="36" t="s">
        <v>164</v>
      </c>
      <c r="AT2" s="36" t="s">
        <v>158</v>
      </c>
      <c r="AU2" s="36" t="s">
        <v>222</v>
      </c>
      <c r="AV2" s="36" t="s">
        <v>171</v>
      </c>
      <c r="AW2" s="36" t="s">
        <v>172</v>
      </c>
      <c r="AX2" s="36" t="s">
        <v>170</v>
      </c>
      <c r="AY2" s="36" t="s">
        <v>162</v>
      </c>
      <c r="AZ2" s="40" t="s">
        <v>192</v>
      </c>
      <c r="BA2" s="36" t="s">
        <v>198</v>
      </c>
      <c r="BB2" s="36" t="s">
        <v>201</v>
      </c>
      <c r="BC2" s="36" t="s">
        <v>203</v>
      </c>
      <c r="BD2" s="36" t="s">
        <v>204</v>
      </c>
      <c r="BE2" s="36" t="s">
        <v>205</v>
      </c>
      <c r="BF2" s="36" t="s">
        <v>208</v>
      </c>
      <c r="BG2" s="36" t="s">
        <v>210</v>
      </c>
      <c r="BH2" s="36" t="s">
        <v>211</v>
      </c>
      <c r="BI2" s="36" t="s">
        <v>215</v>
      </c>
      <c r="BJ2" s="36" t="s">
        <v>216</v>
      </c>
      <c r="BK2" s="36" t="s">
        <v>217</v>
      </c>
      <c r="BL2" s="36" t="s">
        <v>218</v>
      </c>
      <c r="BM2" s="36" t="s">
        <v>219</v>
      </c>
      <c r="BN2" s="40" t="s">
        <v>223</v>
      </c>
    </row>
    <row r="3" spans="1:66" x14ac:dyDescent="0.25">
      <c r="A3" s="28">
        <v>32539</v>
      </c>
      <c r="C3">
        <v>4550.3496652400918</v>
      </c>
      <c r="F3">
        <v>4883.2789436683552</v>
      </c>
      <c r="N3">
        <v>5981.3972446304688</v>
      </c>
      <c r="O3">
        <v>1271.6258795533975</v>
      </c>
      <c r="S3">
        <v>111.31637534934394</v>
      </c>
      <c r="T3">
        <v>6066.8414639160728</v>
      </c>
      <c r="U3">
        <v>0</v>
      </c>
      <c r="V3">
        <v>4387.6077038891817</v>
      </c>
      <c r="W3">
        <v>22352.053897106995</v>
      </c>
      <c r="Y3" s="27">
        <f t="shared" ref="Y3:Y45" si="0">IF(B4="",100,Y4*B3/B4)</f>
        <v>100</v>
      </c>
      <c r="Z3" s="27">
        <f t="shared" ref="Z3:Z45" si="1">IF(E4="",100,Z4*E3/E4)</f>
        <v>100</v>
      </c>
      <c r="AA3" s="27">
        <f t="shared" ref="AA3:AC45" si="2">IF(G4="",100,AA4*G3/G4)</f>
        <v>100</v>
      </c>
      <c r="AB3" s="27">
        <f t="shared" si="2"/>
        <v>100</v>
      </c>
      <c r="AC3" s="27">
        <f t="shared" si="2"/>
        <v>100</v>
      </c>
      <c r="AD3" s="27">
        <f t="shared" ref="AD3:AD45" si="3">IF(L4="",100,AD4*L3/L4)</f>
        <v>100</v>
      </c>
      <c r="AE3" s="27">
        <f t="shared" ref="AE3:AF45" si="4">IF(N4="",100,AE4*N3/N4)</f>
        <v>60.731395082635188</v>
      </c>
      <c r="AF3" s="27">
        <f t="shared" si="4"/>
        <v>45.022576435763419</v>
      </c>
      <c r="AG3" s="27">
        <f t="shared" ref="AG3:AK45" si="5">IF(S4="",100,AG4*S3/S4)</f>
        <v>22.970124844757887</v>
      </c>
      <c r="AH3" s="27">
        <f t="shared" si="5"/>
        <v>81.905191282716729</v>
      </c>
      <c r="AI3" s="27">
        <f t="shared" si="5"/>
        <v>0</v>
      </c>
      <c r="AJ3" s="27">
        <f t="shared" si="5"/>
        <v>60.504615538702268</v>
      </c>
      <c r="AK3" s="27">
        <f t="shared" si="5"/>
        <v>62.903763690645071</v>
      </c>
      <c r="AL3" s="27">
        <f t="shared" ref="AL3:AL45" si="6">IF(D4="",100,AL4*D3/D4)</f>
        <v>100</v>
      </c>
      <c r="AM3">
        <v>9.2469074497126336</v>
      </c>
      <c r="AN3">
        <v>12.00522336654616</v>
      </c>
      <c r="AO3">
        <v>6.4061119477001371</v>
      </c>
      <c r="AP3">
        <v>0</v>
      </c>
      <c r="AQ3">
        <v>2.475378454522172</v>
      </c>
      <c r="AR3">
        <v>18.964880184458426</v>
      </c>
      <c r="AS3">
        <v>8.2617085205783685</v>
      </c>
      <c r="AT3">
        <v>0</v>
      </c>
      <c r="AU3">
        <v>4.5947993730570831</v>
      </c>
      <c r="AV3">
        <v>1.2261406551723044</v>
      </c>
      <c r="AW3">
        <v>1.376655171895975</v>
      </c>
      <c r="AX3">
        <v>7.5144071118364524</v>
      </c>
      <c r="AY3">
        <v>27.927787764520268</v>
      </c>
      <c r="BA3">
        <f>IF(Y3=100,0,AM3)</f>
        <v>0</v>
      </c>
      <c r="BB3">
        <f t="shared" ref="BB3:BM18" si="7">IF(Z3=100,0,AN3)</f>
        <v>0</v>
      </c>
      <c r="BC3">
        <f t="shared" si="7"/>
        <v>0</v>
      </c>
      <c r="BD3">
        <f t="shared" si="7"/>
        <v>0</v>
      </c>
      <c r="BE3">
        <f t="shared" si="7"/>
        <v>0</v>
      </c>
      <c r="BF3">
        <f t="shared" si="7"/>
        <v>0</v>
      </c>
      <c r="BG3">
        <f t="shared" si="7"/>
        <v>8.2617085205783685</v>
      </c>
      <c r="BH3">
        <f t="shared" si="7"/>
        <v>0</v>
      </c>
      <c r="BI3">
        <f t="shared" si="7"/>
        <v>4.5947993730570831</v>
      </c>
      <c r="BJ3">
        <f t="shared" si="7"/>
        <v>1.2261406551723044</v>
      </c>
      <c r="BK3">
        <f t="shared" si="7"/>
        <v>1.376655171895975</v>
      </c>
      <c r="BL3">
        <f t="shared" si="7"/>
        <v>7.5144071118364524</v>
      </c>
      <c r="BM3">
        <f t="shared" si="7"/>
        <v>27.927787764520268</v>
      </c>
      <c r="BN3" s="29"/>
    </row>
    <row r="4" spans="1:66" x14ac:dyDescent="0.25">
      <c r="A4" s="28">
        <v>32689</v>
      </c>
      <c r="C4">
        <v>4345.814952685163</v>
      </c>
      <c r="F4">
        <v>5034.2061553392205</v>
      </c>
      <c r="N4">
        <v>5512.5380220582128</v>
      </c>
      <c r="O4">
        <v>1386.4639464040288</v>
      </c>
      <c r="S4">
        <v>173.68512465855082</v>
      </c>
      <c r="T4">
        <v>6127.2908106809991</v>
      </c>
      <c r="U4">
        <v>7449.3242168866273</v>
      </c>
      <c r="V4">
        <v>4109.7232818728107</v>
      </c>
      <c r="W4">
        <v>22760.811368213323</v>
      </c>
      <c r="Y4" s="27">
        <f t="shared" si="0"/>
        <v>100</v>
      </c>
      <c r="Z4" s="27">
        <f t="shared" si="1"/>
        <v>100</v>
      </c>
      <c r="AA4" s="27">
        <f t="shared" si="2"/>
        <v>100</v>
      </c>
      <c r="AB4" s="27">
        <f t="shared" si="2"/>
        <v>100</v>
      </c>
      <c r="AC4" s="27">
        <f t="shared" si="2"/>
        <v>100</v>
      </c>
      <c r="AD4" s="27">
        <f t="shared" si="3"/>
        <v>100</v>
      </c>
      <c r="AE4" s="27">
        <f t="shared" si="4"/>
        <v>55.970889548625628</v>
      </c>
      <c r="AF4" s="27">
        <f t="shared" si="4"/>
        <v>49.088477991914274</v>
      </c>
      <c r="AG4" s="27">
        <f t="shared" si="5"/>
        <v>35.83991110529599</v>
      </c>
      <c r="AH4" s="27">
        <f t="shared" si="5"/>
        <v>82.721285676998235</v>
      </c>
      <c r="AI4" s="27">
        <f t="shared" si="5"/>
        <v>75.124952931496495</v>
      </c>
      <c r="AJ4" s="27">
        <f t="shared" si="5"/>
        <v>56.672620690258618</v>
      </c>
      <c r="AK4" s="27">
        <f t="shared" si="5"/>
        <v>64.0541001871308</v>
      </c>
      <c r="AL4" s="27">
        <f t="shared" si="6"/>
        <v>100</v>
      </c>
      <c r="AM4">
        <v>9.2469074497126336</v>
      </c>
      <c r="AN4">
        <v>12.00522336654616</v>
      </c>
      <c r="AO4">
        <v>6.4061119477001371</v>
      </c>
      <c r="AP4">
        <v>0</v>
      </c>
      <c r="AQ4">
        <v>2.475378454522172</v>
      </c>
      <c r="AR4">
        <v>18.964880184458426</v>
      </c>
      <c r="AS4">
        <v>8.2617085205783685</v>
      </c>
      <c r="AT4">
        <v>0</v>
      </c>
      <c r="AU4">
        <v>4.5947993730570831</v>
      </c>
      <c r="AV4">
        <v>1.2261406551723044</v>
      </c>
      <c r="AW4">
        <v>1.376655171895975</v>
      </c>
      <c r="AX4">
        <v>7.5144071118364524</v>
      </c>
      <c r="AY4">
        <v>27.927787764520268</v>
      </c>
      <c r="BA4">
        <f t="shared" ref="BA4:BM37" si="8">IF(Y4=100,0,AM4)</f>
        <v>0</v>
      </c>
      <c r="BB4">
        <f t="shared" si="7"/>
        <v>0</v>
      </c>
      <c r="BC4">
        <f t="shared" si="7"/>
        <v>0</v>
      </c>
      <c r="BD4">
        <f t="shared" si="7"/>
        <v>0</v>
      </c>
      <c r="BE4">
        <f t="shared" si="7"/>
        <v>0</v>
      </c>
      <c r="BF4">
        <f t="shared" si="7"/>
        <v>0</v>
      </c>
      <c r="BG4">
        <f t="shared" si="7"/>
        <v>8.2617085205783685</v>
      </c>
      <c r="BH4">
        <f t="shared" si="7"/>
        <v>0</v>
      </c>
      <c r="BI4">
        <f t="shared" si="7"/>
        <v>4.5947993730570831</v>
      </c>
      <c r="BJ4">
        <f t="shared" si="7"/>
        <v>1.2261406551723044</v>
      </c>
      <c r="BK4">
        <f t="shared" si="7"/>
        <v>1.376655171895975</v>
      </c>
      <c r="BL4">
        <f t="shared" si="7"/>
        <v>7.5144071118364524</v>
      </c>
      <c r="BM4">
        <f t="shared" si="7"/>
        <v>27.927787764520268</v>
      </c>
      <c r="BN4" s="29"/>
    </row>
    <row r="5" spans="1:66" x14ac:dyDescent="0.25">
      <c r="A5" s="28">
        <v>32781</v>
      </c>
      <c r="C5">
        <v>4544.0023211427206</v>
      </c>
      <c r="F5">
        <v>5471.4744641200286</v>
      </c>
      <c r="N5">
        <v>5951.2391849112455</v>
      </c>
      <c r="O5">
        <v>1459.6376957537093</v>
      </c>
      <c r="S5">
        <v>216.00113684808866</v>
      </c>
      <c r="T5">
        <v>5888.5276961122163</v>
      </c>
      <c r="U5">
        <v>7503.5582610135152</v>
      </c>
      <c r="V5">
        <v>4409.6883885221232</v>
      </c>
      <c r="W5">
        <v>23096.980823823425</v>
      </c>
      <c r="Y5" s="27">
        <f t="shared" si="0"/>
        <v>100</v>
      </c>
      <c r="Z5" s="27">
        <f t="shared" si="1"/>
        <v>100</v>
      </c>
      <c r="AA5" s="27">
        <f t="shared" si="2"/>
        <v>100</v>
      </c>
      <c r="AB5" s="27">
        <f t="shared" si="2"/>
        <v>100</v>
      </c>
      <c r="AC5" s="27">
        <f t="shared" si="2"/>
        <v>100</v>
      </c>
      <c r="AD5" s="27">
        <f t="shared" si="3"/>
        <v>100</v>
      </c>
      <c r="AE5" s="27">
        <f t="shared" si="4"/>
        <v>60.425188862779436</v>
      </c>
      <c r="AF5" s="27">
        <f t="shared" si="4"/>
        <v>51.679232691200852</v>
      </c>
      <c r="AG5" s="27">
        <f t="shared" si="5"/>
        <v>44.571816720040829</v>
      </c>
      <c r="AH5" s="27">
        <f t="shared" si="5"/>
        <v>79.497872194657091</v>
      </c>
      <c r="AI5" s="27">
        <f t="shared" si="5"/>
        <v>75.671892478453145</v>
      </c>
      <c r="AJ5" s="27">
        <f t="shared" si="5"/>
        <v>60.809105690217692</v>
      </c>
      <c r="AK5" s="27">
        <f t="shared" si="5"/>
        <v>65.000157497705189</v>
      </c>
      <c r="AL5" s="27">
        <f t="shared" si="6"/>
        <v>100</v>
      </c>
      <c r="AM5">
        <v>9.2469074497126336</v>
      </c>
      <c r="AN5">
        <v>12.00522336654616</v>
      </c>
      <c r="AO5">
        <v>6.4061119477001371</v>
      </c>
      <c r="AP5">
        <v>0</v>
      </c>
      <c r="AQ5">
        <v>2.475378454522172</v>
      </c>
      <c r="AR5">
        <v>18.964880184458426</v>
      </c>
      <c r="AS5">
        <v>8.2617085205783685</v>
      </c>
      <c r="AT5">
        <v>0</v>
      </c>
      <c r="AU5">
        <v>4.5947993730570831</v>
      </c>
      <c r="AV5">
        <v>1.2261406551723044</v>
      </c>
      <c r="AW5">
        <v>1.376655171895975</v>
      </c>
      <c r="AX5">
        <v>7.5144071118364524</v>
      </c>
      <c r="AY5">
        <v>27.927787764520268</v>
      </c>
      <c r="BA5">
        <f t="shared" si="8"/>
        <v>0</v>
      </c>
      <c r="BB5">
        <f t="shared" si="7"/>
        <v>0</v>
      </c>
      <c r="BC5">
        <f t="shared" si="7"/>
        <v>0</v>
      </c>
      <c r="BD5">
        <f t="shared" si="7"/>
        <v>0</v>
      </c>
      <c r="BE5">
        <f t="shared" si="7"/>
        <v>0</v>
      </c>
      <c r="BF5">
        <f t="shared" si="7"/>
        <v>0</v>
      </c>
      <c r="BG5">
        <f t="shared" si="7"/>
        <v>8.2617085205783685</v>
      </c>
      <c r="BH5">
        <f t="shared" si="7"/>
        <v>0</v>
      </c>
      <c r="BI5">
        <f t="shared" si="7"/>
        <v>4.5947993730570831</v>
      </c>
      <c r="BJ5">
        <f t="shared" si="7"/>
        <v>1.2261406551723044</v>
      </c>
      <c r="BK5">
        <f t="shared" si="7"/>
        <v>1.376655171895975</v>
      </c>
      <c r="BL5">
        <f t="shared" si="7"/>
        <v>7.5144071118364524</v>
      </c>
      <c r="BM5">
        <f t="shared" si="7"/>
        <v>27.927787764520268</v>
      </c>
      <c r="BN5" s="29"/>
    </row>
    <row r="6" spans="1:66" x14ac:dyDescent="0.25">
      <c r="A6" s="28">
        <v>32873</v>
      </c>
      <c r="C6">
        <v>4668.9178663913435</v>
      </c>
      <c r="F6">
        <v>5411.6117452677427</v>
      </c>
      <c r="N6">
        <v>6623.6434163386621</v>
      </c>
      <c r="O6">
        <v>1590.2229829579228</v>
      </c>
      <c r="S6">
        <v>167.82043213761276</v>
      </c>
      <c r="T6">
        <v>6981.9590414725681</v>
      </c>
      <c r="U6">
        <v>7955.4695290002655</v>
      </c>
      <c r="V6">
        <v>4494.8247550561618</v>
      </c>
      <c r="W6">
        <v>23306.778386160153</v>
      </c>
      <c r="Y6" s="27">
        <f t="shared" si="0"/>
        <v>100</v>
      </c>
      <c r="Z6" s="27">
        <f t="shared" si="1"/>
        <v>100</v>
      </c>
      <c r="AA6" s="27">
        <f t="shared" si="2"/>
        <v>100</v>
      </c>
      <c r="AB6" s="27">
        <f t="shared" si="2"/>
        <v>100</v>
      </c>
      <c r="AC6" s="27">
        <f t="shared" si="2"/>
        <v>100</v>
      </c>
      <c r="AD6" s="27">
        <f t="shared" si="3"/>
        <v>100</v>
      </c>
      <c r="AE6" s="27">
        <f t="shared" si="4"/>
        <v>67.252364080194198</v>
      </c>
      <c r="AF6" s="27">
        <f t="shared" si="4"/>
        <v>56.302672783976149</v>
      </c>
      <c r="AG6" s="27">
        <f t="shared" si="5"/>
        <v>34.62973228875353</v>
      </c>
      <c r="AH6" s="27">
        <f t="shared" si="5"/>
        <v>94.259705683948482</v>
      </c>
      <c r="AI6" s="27">
        <f t="shared" si="5"/>
        <v>80.229327723351986</v>
      </c>
      <c r="AJ6" s="27">
        <f t="shared" si="5"/>
        <v>61.983126585690648</v>
      </c>
      <c r="AK6" s="27">
        <f t="shared" si="5"/>
        <v>65.590575557041163</v>
      </c>
      <c r="AL6" s="27">
        <f t="shared" si="6"/>
        <v>0</v>
      </c>
      <c r="AM6">
        <v>9.2469074497126336</v>
      </c>
      <c r="AN6">
        <v>12.00522336654616</v>
      </c>
      <c r="AO6">
        <v>6.4061119477001371</v>
      </c>
      <c r="AP6">
        <v>0</v>
      </c>
      <c r="AQ6">
        <v>2.475378454522172</v>
      </c>
      <c r="AR6">
        <v>18.964880184458426</v>
      </c>
      <c r="AS6">
        <v>8.2617085205783685</v>
      </c>
      <c r="AT6">
        <v>0</v>
      </c>
      <c r="AU6">
        <v>4.5947993730570831</v>
      </c>
      <c r="AV6">
        <v>1.2261406551723044</v>
      </c>
      <c r="AW6">
        <v>1.376655171895975</v>
      </c>
      <c r="AX6">
        <v>7.5144071118364524</v>
      </c>
      <c r="AY6">
        <v>27.927787764520268</v>
      </c>
      <c r="BA6">
        <f t="shared" si="8"/>
        <v>0</v>
      </c>
      <c r="BB6">
        <f t="shared" si="7"/>
        <v>0</v>
      </c>
      <c r="BC6">
        <f t="shared" si="7"/>
        <v>0</v>
      </c>
      <c r="BD6">
        <f t="shared" si="7"/>
        <v>0</v>
      </c>
      <c r="BE6">
        <f t="shared" si="7"/>
        <v>0</v>
      </c>
      <c r="BF6">
        <f t="shared" si="7"/>
        <v>0</v>
      </c>
      <c r="BG6">
        <f t="shared" si="7"/>
        <v>8.2617085205783685</v>
      </c>
      <c r="BH6">
        <f t="shared" si="7"/>
        <v>0</v>
      </c>
      <c r="BI6">
        <f t="shared" si="7"/>
        <v>4.5947993730570831</v>
      </c>
      <c r="BJ6">
        <f t="shared" si="7"/>
        <v>1.2261406551723044</v>
      </c>
      <c r="BK6">
        <f t="shared" si="7"/>
        <v>1.376655171895975</v>
      </c>
      <c r="BL6">
        <f t="shared" si="7"/>
        <v>7.5144071118364524</v>
      </c>
      <c r="BM6">
        <f t="shared" si="7"/>
        <v>27.927787764520268</v>
      </c>
      <c r="BN6" s="29"/>
    </row>
    <row r="7" spans="1:66" s="3" customFormat="1" x14ac:dyDescent="0.25">
      <c r="A7" s="38">
        <v>32963</v>
      </c>
      <c r="C7" s="3">
        <v>4533.2870491825115</v>
      </c>
      <c r="D7" s="3">
        <v>176.28977642653072</v>
      </c>
      <c r="F7" s="3">
        <v>5161.7793762603023</v>
      </c>
      <c r="J7" s="3">
        <v>6342.0499560137196</v>
      </c>
      <c r="N7" s="3">
        <v>5304.4339981418061</v>
      </c>
      <c r="O7" s="3">
        <v>1433.8589003828311</v>
      </c>
      <c r="S7" s="3">
        <v>259.16479892830461</v>
      </c>
      <c r="T7" s="3">
        <v>7027.3083633826191</v>
      </c>
      <c r="U7" s="3">
        <v>8533.0503739851119</v>
      </c>
      <c r="V7" s="3">
        <v>4668.977141852487</v>
      </c>
      <c r="W7" s="3">
        <v>23558.930920986855</v>
      </c>
      <c r="Y7" s="43">
        <f t="shared" si="0"/>
        <v>100</v>
      </c>
      <c r="Z7" s="43">
        <f t="shared" si="1"/>
        <v>100</v>
      </c>
      <c r="AA7" s="43">
        <f t="shared" si="2"/>
        <v>100</v>
      </c>
      <c r="AB7" s="43">
        <f t="shared" si="2"/>
        <v>100</v>
      </c>
      <c r="AC7" s="43">
        <f t="shared" si="2"/>
        <v>100</v>
      </c>
      <c r="AD7" s="43">
        <f t="shared" si="3"/>
        <v>100</v>
      </c>
      <c r="AE7" s="43">
        <f t="shared" si="4"/>
        <v>53.857930455982334</v>
      </c>
      <c r="AF7" s="43">
        <f t="shared" si="4"/>
        <v>50.766521017375148</v>
      </c>
      <c r="AG7" s="43">
        <f t="shared" si="5"/>
        <v>53.47863481960578</v>
      </c>
      <c r="AH7" s="43">
        <f t="shared" si="5"/>
        <v>94.871942695196608</v>
      </c>
      <c r="AI7" s="43">
        <f t="shared" si="5"/>
        <v>86.054115654485329</v>
      </c>
      <c r="AJ7" s="43">
        <f t="shared" si="5"/>
        <v>64.384668364122433</v>
      </c>
      <c r="AK7" s="43">
        <f t="shared" si="5"/>
        <v>66.300190142696266</v>
      </c>
      <c r="AL7" s="43">
        <f t="shared" si="6"/>
        <v>68.90665765915243</v>
      </c>
      <c r="AM7" s="3">
        <v>9.2469074497126336</v>
      </c>
      <c r="AN7" s="3">
        <v>12.00522336654616</v>
      </c>
      <c r="AO7" s="3">
        <v>6.4061119477001371</v>
      </c>
      <c r="AP7" s="3">
        <v>0</v>
      </c>
      <c r="AQ7" s="3">
        <v>2.475378454522172</v>
      </c>
      <c r="AR7" s="3">
        <v>18.964880184458426</v>
      </c>
      <c r="AS7" s="3">
        <v>8.2617085205783685</v>
      </c>
      <c r="AT7" s="3">
        <v>0</v>
      </c>
      <c r="AU7" s="3">
        <v>4.5947993730570831</v>
      </c>
      <c r="AV7" s="3">
        <v>1.2261406551723044</v>
      </c>
      <c r="AW7" s="3">
        <v>1.376655171895975</v>
      </c>
      <c r="AX7" s="3">
        <v>7.5144071118364524</v>
      </c>
      <c r="AY7" s="3">
        <v>27.927787764520268</v>
      </c>
      <c r="AZ7" s="20">
        <f>AL7/(Y7*AM7+Z7*AN7+AA7*AO7+AB7*AP7+AC7*AQ7+AD7*AR7+AE7*AS7+AF7*AT7+AG7*AU7+AH7*AV7+AI7*AW7+AJ7*AX7+AK7*AY7)</f>
        <v>8.4333273684321069E-3</v>
      </c>
      <c r="BA7" s="3">
        <f t="shared" si="8"/>
        <v>0</v>
      </c>
      <c r="BB7" s="3">
        <f t="shared" si="7"/>
        <v>0</v>
      </c>
      <c r="BC7" s="3">
        <f t="shared" si="7"/>
        <v>0</v>
      </c>
      <c r="BD7" s="3">
        <f t="shared" si="7"/>
        <v>0</v>
      </c>
      <c r="BE7" s="3">
        <f t="shared" si="7"/>
        <v>0</v>
      </c>
      <c r="BF7" s="3">
        <f t="shared" si="7"/>
        <v>0</v>
      </c>
      <c r="BG7" s="3">
        <f t="shared" si="7"/>
        <v>8.2617085205783685</v>
      </c>
      <c r="BH7" s="3">
        <f t="shared" si="7"/>
        <v>0</v>
      </c>
      <c r="BI7" s="3">
        <f t="shared" si="7"/>
        <v>4.5947993730570831</v>
      </c>
      <c r="BJ7" s="3">
        <f t="shared" si="7"/>
        <v>1.2261406551723044</v>
      </c>
      <c r="BK7" s="3">
        <f t="shared" si="7"/>
        <v>1.376655171895975</v>
      </c>
      <c r="BL7" s="3">
        <f t="shared" si="7"/>
        <v>7.5144071118364524</v>
      </c>
      <c r="BM7" s="3">
        <f t="shared" si="7"/>
        <v>27.927787764520268</v>
      </c>
      <c r="BN7" s="41">
        <f>AL7/(Y7*BA7+Z7*BB7+AA7*BC7+AB7*BD7+AC7*BE7+AD7*BF7+AE7*BG7+AF7*BH7+AG7*BI7+AH7*BJ7+AI7*BK7+AJ7*BL7+AK7*BM7)</f>
        <v>2.1131141768323997E-2</v>
      </c>
    </row>
    <row r="8" spans="1:66" x14ac:dyDescent="0.25">
      <c r="A8" s="28">
        <v>33054</v>
      </c>
      <c r="C8">
        <v>4844.68848173471</v>
      </c>
      <c r="D8">
        <v>181.87687841894044</v>
      </c>
      <c r="F8">
        <v>5335.8367425987799</v>
      </c>
      <c r="J8">
        <v>6700.3033569257113</v>
      </c>
      <c r="N8">
        <v>5689.4744053494242</v>
      </c>
      <c r="O8">
        <v>1554.4915744381653</v>
      </c>
      <c r="S8">
        <v>163.09496207479049</v>
      </c>
      <c r="T8">
        <v>7473.042832392608</v>
      </c>
      <c r="U8">
        <v>8926.4847065556769</v>
      </c>
      <c r="V8">
        <v>5088.1660140098984</v>
      </c>
      <c r="W8">
        <v>23894.147900194763</v>
      </c>
      <c r="Y8" s="27">
        <f t="shared" si="0"/>
        <v>100</v>
      </c>
      <c r="Z8" s="27">
        <f t="shared" si="1"/>
        <v>100</v>
      </c>
      <c r="AA8" s="27">
        <f t="shared" si="2"/>
        <v>100</v>
      </c>
      <c r="AB8" s="27">
        <f t="shared" si="2"/>
        <v>100</v>
      </c>
      <c r="AC8" s="27">
        <f t="shared" si="2"/>
        <v>100</v>
      </c>
      <c r="AD8" s="27">
        <f t="shared" si="3"/>
        <v>100</v>
      </c>
      <c r="AE8" s="27">
        <f t="shared" si="4"/>
        <v>57.767391763521566</v>
      </c>
      <c r="AF8" s="27">
        <f t="shared" si="4"/>
        <v>55.037583659018054</v>
      </c>
      <c r="AG8" s="27">
        <f t="shared" si="5"/>
        <v>33.654631932201781</v>
      </c>
      <c r="AH8" s="27">
        <f t="shared" si="5"/>
        <v>100.88956606028746</v>
      </c>
      <c r="AI8" s="27">
        <f t="shared" si="5"/>
        <v>90.021822637757353</v>
      </c>
      <c r="AJ8" s="27">
        <f t="shared" si="5"/>
        <v>70.165235648090118</v>
      </c>
      <c r="AK8" s="27">
        <f t="shared" si="5"/>
        <v>67.243566968031999</v>
      </c>
      <c r="AL8" s="27">
        <f t="shared" si="6"/>
        <v>71.090496859029059</v>
      </c>
      <c r="AM8">
        <v>9.2469074497126336</v>
      </c>
      <c r="AN8">
        <v>12.00522336654616</v>
      </c>
      <c r="AO8">
        <v>6.4061119477001371</v>
      </c>
      <c r="AP8">
        <v>0</v>
      </c>
      <c r="AQ8">
        <v>2.475378454522172</v>
      </c>
      <c r="AR8">
        <v>18.964880184458426</v>
      </c>
      <c r="AS8">
        <v>8.2617085205783685</v>
      </c>
      <c r="AT8">
        <v>0</v>
      </c>
      <c r="AU8">
        <v>4.5947993730570831</v>
      </c>
      <c r="AV8">
        <v>1.2261406551723044</v>
      </c>
      <c r="AW8">
        <v>1.376655171895975</v>
      </c>
      <c r="AX8">
        <v>7.5144071118364524</v>
      </c>
      <c r="AY8">
        <v>27.927787764520268</v>
      </c>
      <c r="AZ8" s="20">
        <f t="shared" ref="AZ8:AZ71" si="9">AL8/(Y8*AM8+Z8*AN8+AA8*AO8+AB8*AP8+AC8*AQ8+AD8*AR8+AE8*AS8+AF8*AT8+AG8*AU8+AH8*AV8+AI8*AW8+AJ8*AX8+AK8*AY8)</f>
        <v>8.6752944684869143E-3</v>
      </c>
      <c r="BA8">
        <f t="shared" si="8"/>
        <v>0</v>
      </c>
      <c r="BB8">
        <f t="shared" si="7"/>
        <v>0</v>
      </c>
      <c r="BC8">
        <f t="shared" si="7"/>
        <v>0</v>
      </c>
      <c r="BD8">
        <f t="shared" si="7"/>
        <v>0</v>
      </c>
      <c r="BE8">
        <f t="shared" si="7"/>
        <v>0</v>
      </c>
      <c r="BF8">
        <f t="shared" si="7"/>
        <v>0</v>
      </c>
      <c r="BG8">
        <f t="shared" si="7"/>
        <v>8.2617085205783685</v>
      </c>
      <c r="BH8">
        <f t="shared" si="7"/>
        <v>0</v>
      </c>
      <c r="BI8">
        <f t="shared" si="7"/>
        <v>4.5947993730570831</v>
      </c>
      <c r="BJ8">
        <f t="shared" si="7"/>
        <v>1.2261406551723044</v>
      </c>
      <c r="BK8">
        <f t="shared" si="7"/>
        <v>1.376655171895975</v>
      </c>
      <c r="BL8">
        <f t="shared" si="7"/>
        <v>7.5144071118364524</v>
      </c>
      <c r="BM8">
        <f t="shared" si="7"/>
        <v>27.927787764520268</v>
      </c>
      <c r="BN8" s="41">
        <f t="shared" ref="BN8:BN71" si="10">AL8/(Y8*BA8+Z8*BB8+AA8*BC8+AB8*BD8+AC8*BE8+AD8*BF8+AE8*BG8+AF8*BH8+AG8*BI8+AH8*BJ8+AI8*BK8+AJ8*BL8+AK8*BM8)</f>
        <v>2.1642644798632274E-2</v>
      </c>
    </row>
    <row r="9" spans="1:66" x14ac:dyDescent="0.25">
      <c r="A9" s="28">
        <v>33146</v>
      </c>
      <c r="C9">
        <v>4990.292241941972</v>
      </c>
      <c r="D9">
        <v>188.55341555311131</v>
      </c>
      <c r="F9">
        <v>5645.9367055034663</v>
      </c>
      <c r="J9">
        <v>6824.7644804725414</v>
      </c>
      <c r="N9">
        <v>6548.5464826561956</v>
      </c>
      <c r="O9">
        <v>1686.8579743231085</v>
      </c>
      <c r="S9">
        <v>182.19486473751525</v>
      </c>
      <c r="T9">
        <v>7227.0952174384884</v>
      </c>
      <c r="U9">
        <v>9545.3319963370559</v>
      </c>
      <c r="V9">
        <v>5567.7164138279377</v>
      </c>
      <c r="W9">
        <v>24113.466668266366</v>
      </c>
      <c r="Y9" s="27">
        <f t="shared" si="0"/>
        <v>100</v>
      </c>
      <c r="Z9" s="27">
        <f t="shared" si="1"/>
        <v>100</v>
      </c>
      <c r="AA9" s="27">
        <f t="shared" si="2"/>
        <v>100</v>
      </c>
      <c r="AB9" s="27">
        <f t="shared" si="2"/>
        <v>100</v>
      </c>
      <c r="AC9" s="27">
        <f t="shared" si="2"/>
        <v>100</v>
      </c>
      <c r="AD9" s="27">
        <f t="shared" si="3"/>
        <v>100</v>
      </c>
      <c r="AE9" s="27">
        <f t="shared" si="4"/>
        <v>66.48987642681881</v>
      </c>
      <c r="AF9" s="27">
        <f t="shared" si="4"/>
        <v>59.724084973728388</v>
      </c>
      <c r="AG9" s="27">
        <f t="shared" si="5"/>
        <v>37.595895266627245</v>
      </c>
      <c r="AH9" s="27">
        <f t="shared" si="5"/>
        <v>97.569158469589979</v>
      </c>
      <c r="AI9" s="27">
        <f t="shared" si="5"/>
        <v>96.262774456074197</v>
      </c>
      <c r="AJ9" s="27">
        <f t="shared" si="5"/>
        <v>76.778181592802198</v>
      </c>
      <c r="AK9" s="27">
        <f t="shared" si="5"/>
        <v>67.860779865925252</v>
      </c>
      <c r="AL9" s="27">
        <f t="shared" si="6"/>
        <v>73.700165258289076</v>
      </c>
      <c r="AM9">
        <v>9.2469074497126336</v>
      </c>
      <c r="AN9">
        <v>12.00522336654616</v>
      </c>
      <c r="AO9">
        <v>6.4061119477001371</v>
      </c>
      <c r="AP9">
        <v>0</v>
      </c>
      <c r="AQ9">
        <v>2.475378454522172</v>
      </c>
      <c r="AR9">
        <v>18.964880184458426</v>
      </c>
      <c r="AS9">
        <v>8.2617085205783685</v>
      </c>
      <c r="AT9">
        <v>0</v>
      </c>
      <c r="AU9">
        <v>4.5947993730570831</v>
      </c>
      <c r="AV9">
        <v>1.2261406551723044</v>
      </c>
      <c r="AW9">
        <v>1.376655171895975</v>
      </c>
      <c r="AX9">
        <v>7.5144071118364524</v>
      </c>
      <c r="AY9">
        <v>27.927787764520268</v>
      </c>
      <c r="AZ9" s="20">
        <f t="shared" si="9"/>
        <v>8.8198036370860083E-3</v>
      </c>
      <c r="BA9">
        <f t="shared" si="8"/>
        <v>0</v>
      </c>
      <c r="BB9">
        <f t="shared" si="7"/>
        <v>0</v>
      </c>
      <c r="BC9">
        <f t="shared" si="7"/>
        <v>0</v>
      </c>
      <c r="BD9">
        <f t="shared" si="7"/>
        <v>0</v>
      </c>
      <c r="BE9">
        <f t="shared" si="7"/>
        <v>0</v>
      </c>
      <c r="BF9">
        <f t="shared" si="7"/>
        <v>0</v>
      </c>
      <c r="BG9">
        <f t="shared" si="7"/>
        <v>8.2617085205783685</v>
      </c>
      <c r="BH9">
        <f t="shared" si="7"/>
        <v>0</v>
      </c>
      <c r="BI9">
        <f t="shared" si="7"/>
        <v>4.5947993730570831</v>
      </c>
      <c r="BJ9">
        <f t="shared" si="7"/>
        <v>1.2261406551723044</v>
      </c>
      <c r="BK9">
        <f t="shared" si="7"/>
        <v>1.376655171895975</v>
      </c>
      <c r="BL9">
        <f t="shared" si="7"/>
        <v>7.5144071118364524</v>
      </c>
      <c r="BM9">
        <f t="shared" si="7"/>
        <v>27.927787764520268</v>
      </c>
      <c r="BN9" s="41">
        <f t="shared" si="10"/>
        <v>2.1384906406603833E-2</v>
      </c>
    </row>
    <row r="10" spans="1:66" x14ac:dyDescent="0.25">
      <c r="A10" s="28">
        <v>33238</v>
      </c>
      <c r="C10">
        <v>4701.8051554653457</v>
      </c>
      <c r="D10">
        <v>184.0771682133873</v>
      </c>
      <c r="F10">
        <v>5412.6792837366074</v>
      </c>
      <c r="J10">
        <v>7339.4705640221382</v>
      </c>
      <c r="N10">
        <v>7441.1570744934779</v>
      </c>
      <c r="O10">
        <v>1776.796610186643</v>
      </c>
      <c r="S10">
        <v>286.63507740479503</v>
      </c>
      <c r="T10">
        <v>8271.4983120425368</v>
      </c>
      <c r="U10">
        <v>10524.540742774328</v>
      </c>
      <c r="V10">
        <v>5735.9620724834203</v>
      </c>
      <c r="W10">
        <v>24088.791307234242</v>
      </c>
      <c r="Y10" s="27">
        <f t="shared" si="0"/>
        <v>100</v>
      </c>
      <c r="Z10" s="27">
        <f t="shared" si="1"/>
        <v>100</v>
      </c>
      <c r="AA10" s="27">
        <f t="shared" si="2"/>
        <v>100</v>
      </c>
      <c r="AB10" s="27">
        <f t="shared" si="2"/>
        <v>100</v>
      </c>
      <c r="AC10" s="27">
        <f t="shared" si="2"/>
        <v>100</v>
      </c>
      <c r="AD10" s="27">
        <f t="shared" si="3"/>
        <v>100</v>
      </c>
      <c r="AE10" s="27">
        <f t="shared" si="4"/>
        <v>75.552890349941691</v>
      </c>
      <c r="AF10" s="27">
        <f t="shared" si="4"/>
        <v>62.908409209970266</v>
      </c>
      <c r="AG10" s="27">
        <f t="shared" si="5"/>
        <v>59.147124510767554</v>
      </c>
      <c r="AH10" s="27">
        <f t="shared" si="5"/>
        <v>111.66908769117698</v>
      </c>
      <c r="AI10" s="27">
        <f t="shared" si="5"/>
        <v>106.13789988281455</v>
      </c>
      <c r="AJ10" s="27">
        <f t="shared" si="5"/>
        <v>79.098270256148851</v>
      </c>
      <c r="AK10" s="27">
        <f t="shared" si="5"/>
        <v>67.791337787515303</v>
      </c>
      <c r="AL10" s="27">
        <f t="shared" si="6"/>
        <v>71.950527535170181</v>
      </c>
      <c r="AM10">
        <v>9.2469074497126336</v>
      </c>
      <c r="AN10">
        <v>12.00522336654616</v>
      </c>
      <c r="AO10">
        <v>6.4061119477001371</v>
      </c>
      <c r="AP10">
        <v>0</v>
      </c>
      <c r="AQ10">
        <v>2.475378454522172</v>
      </c>
      <c r="AR10">
        <v>18.964880184458426</v>
      </c>
      <c r="AS10">
        <v>8.2617085205783685</v>
      </c>
      <c r="AT10">
        <v>0</v>
      </c>
      <c r="AU10">
        <v>4.5947993730570831</v>
      </c>
      <c r="AV10">
        <v>1.2261406551723044</v>
      </c>
      <c r="AW10">
        <v>1.376655171895975</v>
      </c>
      <c r="AX10">
        <v>7.5144071118364524</v>
      </c>
      <c r="AY10">
        <v>27.927787764520268</v>
      </c>
      <c r="AZ10" s="20">
        <f t="shared" si="9"/>
        <v>8.3892731089657367E-3</v>
      </c>
      <c r="BA10">
        <f t="shared" si="8"/>
        <v>0</v>
      </c>
      <c r="BB10">
        <f t="shared" si="7"/>
        <v>0</v>
      </c>
      <c r="BC10">
        <f t="shared" si="7"/>
        <v>0</v>
      </c>
      <c r="BD10">
        <f t="shared" si="7"/>
        <v>0</v>
      </c>
      <c r="BE10">
        <f t="shared" si="7"/>
        <v>0</v>
      </c>
      <c r="BF10">
        <f t="shared" si="7"/>
        <v>0</v>
      </c>
      <c r="BG10">
        <f t="shared" si="7"/>
        <v>8.2617085205783685</v>
      </c>
      <c r="BH10">
        <f t="shared" si="7"/>
        <v>0</v>
      </c>
      <c r="BI10">
        <f t="shared" si="7"/>
        <v>4.5947993730570831</v>
      </c>
      <c r="BJ10">
        <f t="shared" si="7"/>
        <v>1.2261406551723044</v>
      </c>
      <c r="BK10">
        <f t="shared" si="7"/>
        <v>1.376655171895975</v>
      </c>
      <c r="BL10">
        <f t="shared" si="7"/>
        <v>7.5144071118364524</v>
      </c>
      <c r="BM10">
        <f t="shared" si="7"/>
        <v>27.927787764520268</v>
      </c>
      <c r="BN10" s="41">
        <f t="shared" si="10"/>
        <v>1.9623007841897227E-2</v>
      </c>
    </row>
    <row r="11" spans="1:66" x14ac:dyDescent="0.25">
      <c r="A11" s="28">
        <v>33328</v>
      </c>
      <c r="C11">
        <v>4655.7752215574283</v>
      </c>
      <c r="D11">
        <v>185.25517329201776</v>
      </c>
      <c r="F11">
        <v>5157.4242614477762</v>
      </c>
      <c r="J11">
        <v>6588.2243119838367</v>
      </c>
      <c r="N11">
        <v>6457.1804782164618</v>
      </c>
      <c r="O11">
        <v>1663.424296715777</v>
      </c>
      <c r="P11">
        <v>615.82770339622436</v>
      </c>
      <c r="S11">
        <v>344.28338512249002</v>
      </c>
      <c r="T11">
        <v>7682.7800856500344</v>
      </c>
      <c r="U11">
        <v>10701.324384272048</v>
      </c>
      <c r="V11">
        <v>5281.7979802339405</v>
      </c>
      <c r="W11">
        <v>23895.268990339078</v>
      </c>
      <c r="Y11" s="27">
        <f t="shared" si="0"/>
        <v>100</v>
      </c>
      <c r="Z11" s="27">
        <f t="shared" si="1"/>
        <v>100</v>
      </c>
      <c r="AA11" s="27">
        <f t="shared" si="2"/>
        <v>100</v>
      </c>
      <c r="AB11" s="27">
        <f t="shared" si="2"/>
        <v>100</v>
      </c>
      <c r="AC11" s="27">
        <f t="shared" si="2"/>
        <v>100</v>
      </c>
      <c r="AD11" s="27">
        <f t="shared" si="3"/>
        <v>100</v>
      </c>
      <c r="AE11" s="27">
        <f t="shared" si="4"/>
        <v>65.562202726876464</v>
      </c>
      <c r="AF11" s="27">
        <f t="shared" si="4"/>
        <v>58.894403415487652</v>
      </c>
      <c r="AG11" s="27">
        <f t="shared" si="5"/>
        <v>71.042848039392823</v>
      </c>
      <c r="AH11" s="27">
        <f t="shared" si="5"/>
        <v>103.72111686795807</v>
      </c>
      <c r="AI11" s="27">
        <f t="shared" si="5"/>
        <v>107.92072774208113</v>
      </c>
      <c r="AJ11" s="27">
        <f t="shared" si="5"/>
        <v>72.835398630529028</v>
      </c>
      <c r="AK11" s="27">
        <f t="shared" si="5"/>
        <v>67.246721970692533</v>
      </c>
      <c r="AL11" s="27">
        <f t="shared" si="6"/>
        <v>72.410976202808939</v>
      </c>
      <c r="AM11">
        <v>8.229575891811642</v>
      </c>
      <c r="AN11">
        <v>10.929045114477782</v>
      </c>
      <c r="AO11">
        <v>5.893325913300707</v>
      </c>
      <c r="AP11">
        <v>0</v>
      </c>
      <c r="AQ11">
        <v>2.1946743559945947</v>
      </c>
      <c r="AR11">
        <v>21.020310074598711</v>
      </c>
      <c r="AS11">
        <v>8.4435194795930055</v>
      </c>
      <c r="AT11">
        <v>0.57434223129892881</v>
      </c>
      <c r="AU11">
        <v>5.2639819695677774</v>
      </c>
      <c r="AV11">
        <v>1.6038099932233525</v>
      </c>
      <c r="AW11">
        <v>0.80470500892349517</v>
      </c>
      <c r="AX11">
        <v>9.5573684948997055</v>
      </c>
      <c r="AY11">
        <v>25.485341472310296</v>
      </c>
      <c r="AZ11" s="20">
        <f t="shared" si="9"/>
        <v>8.568153431272877E-3</v>
      </c>
      <c r="BA11">
        <f t="shared" si="8"/>
        <v>0</v>
      </c>
      <c r="BB11">
        <f t="shared" si="7"/>
        <v>0</v>
      </c>
      <c r="BC11">
        <f t="shared" si="7"/>
        <v>0</v>
      </c>
      <c r="BD11">
        <f t="shared" si="7"/>
        <v>0</v>
      </c>
      <c r="BE11">
        <f t="shared" si="7"/>
        <v>0</v>
      </c>
      <c r="BF11">
        <f t="shared" si="7"/>
        <v>0</v>
      </c>
      <c r="BG11">
        <f t="shared" si="7"/>
        <v>8.4435194795930055</v>
      </c>
      <c r="BH11">
        <f t="shared" si="7"/>
        <v>0.57434223129892881</v>
      </c>
      <c r="BI11">
        <f t="shared" si="7"/>
        <v>5.2639819695677774</v>
      </c>
      <c r="BJ11">
        <f t="shared" si="7"/>
        <v>1.6038099932233525</v>
      </c>
      <c r="BK11">
        <f t="shared" si="7"/>
        <v>0.80470500892349517</v>
      </c>
      <c r="BL11">
        <f t="shared" si="7"/>
        <v>9.5573684948997055</v>
      </c>
      <c r="BM11">
        <f t="shared" si="7"/>
        <v>25.485341472310296</v>
      </c>
      <c r="BN11" s="41">
        <f t="shared" si="10"/>
        <v>1.9978289482706413E-2</v>
      </c>
    </row>
    <row r="12" spans="1:66" x14ac:dyDescent="0.25">
      <c r="A12" s="28">
        <v>33419</v>
      </c>
      <c r="C12">
        <v>4585.1421647997204</v>
      </c>
      <c r="D12">
        <v>194.47656926303628</v>
      </c>
      <c r="F12">
        <v>5389.848953794748</v>
      </c>
      <c r="J12">
        <v>6330.9853712516706</v>
      </c>
      <c r="N12">
        <v>6696.7350430943343</v>
      </c>
      <c r="O12">
        <v>1854.3709165616831</v>
      </c>
      <c r="P12">
        <v>610.3443904351534</v>
      </c>
      <c r="S12">
        <v>322.75615017060193</v>
      </c>
      <c r="T12">
        <v>7464.0375305863081</v>
      </c>
      <c r="U12">
        <v>9541.9283244903527</v>
      </c>
      <c r="V12">
        <v>4949.5718769996793</v>
      </c>
      <c r="W12">
        <v>24245.477363136957</v>
      </c>
      <c r="Y12" s="27">
        <f t="shared" si="0"/>
        <v>100</v>
      </c>
      <c r="Z12" s="27">
        <f t="shared" si="1"/>
        <v>100</v>
      </c>
      <c r="AA12" s="27">
        <f t="shared" si="2"/>
        <v>100</v>
      </c>
      <c r="AB12" s="27">
        <f t="shared" si="2"/>
        <v>100</v>
      </c>
      <c r="AC12" s="27">
        <f t="shared" si="2"/>
        <v>100</v>
      </c>
      <c r="AD12" s="27">
        <f t="shared" si="3"/>
        <v>100</v>
      </c>
      <c r="AE12" s="27">
        <f t="shared" si="4"/>
        <v>67.994491091690747</v>
      </c>
      <c r="AF12" s="27">
        <f t="shared" si="4"/>
        <v>65.654967922229403</v>
      </c>
      <c r="AG12" s="27">
        <f t="shared" si="5"/>
        <v>66.60070488789809</v>
      </c>
      <c r="AH12" s="27">
        <f t="shared" si="5"/>
        <v>100.76799028294261</v>
      </c>
      <c r="AI12" s="27">
        <f t="shared" si="5"/>
        <v>96.228449102547728</v>
      </c>
      <c r="AJ12" s="27">
        <f t="shared" si="5"/>
        <v>68.254038125055303</v>
      </c>
      <c r="AK12" s="27">
        <f t="shared" si="5"/>
        <v>68.232287987416143</v>
      </c>
      <c r="AL12" s="27">
        <f t="shared" si="6"/>
        <v>76.01535751291442</v>
      </c>
      <c r="AM12">
        <v>8.229575891811642</v>
      </c>
      <c r="AN12">
        <v>10.929045114477782</v>
      </c>
      <c r="AO12">
        <v>5.893325913300707</v>
      </c>
      <c r="AP12">
        <v>0</v>
      </c>
      <c r="AQ12">
        <v>2.1946743559945947</v>
      </c>
      <c r="AR12">
        <v>21.020310074598711</v>
      </c>
      <c r="AS12">
        <v>8.4435194795930055</v>
      </c>
      <c r="AT12">
        <v>0.57434223129892881</v>
      </c>
      <c r="AU12">
        <v>5.2639819695677774</v>
      </c>
      <c r="AV12">
        <v>1.6038099932233525</v>
      </c>
      <c r="AW12">
        <v>0.80470500892349517</v>
      </c>
      <c r="AX12">
        <v>9.5573684948997055</v>
      </c>
      <c r="AY12">
        <v>25.485341472310296</v>
      </c>
      <c r="AZ12" s="20">
        <f t="shared" si="9"/>
        <v>9.0285959389166393E-3</v>
      </c>
      <c r="BA12">
        <f t="shared" si="8"/>
        <v>0</v>
      </c>
      <c r="BB12">
        <f t="shared" si="7"/>
        <v>0</v>
      </c>
      <c r="BC12">
        <f t="shared" si="7"/>
        <v>0</v>
      </c>
      <c r="BD12">
        <f t="shared" si="7"/>
        <v>0</v>
      </c>
      <c r="BE12">
        <f t="shared" si="7"/>
        <v>0</v>
      </c>
      <c r="BF12">
        <f t="shared" si="7"/>
        <v>0</v>
      </c>
      <c r="BG12">
        <f t="shared" si="7"/>
        <v>8.4435194795930055</v>
      </c>
      <c r="BH12">
        <f t="shared" si="7"/>
        <v>0.57434223129892881</v>
      </c>
      <c r="BI12">
        <f t="shared" si="7"/>
        <v>5.2639819695677774</v>
      </c>
      <c r="BJ12">
        <f t="shared" si="7"/>
        <v>1.6038099932233525</v>
      </c>
      <c r="BK12">
        <f t="shared" si="7"/>
        <v>0.80470500892349517</v>
      </c>
      <c r="BL12">
        <f t="shared" si="7"/>
        <v>9.5573684948997055</v>
      </c>
      <c r="BM12">
        <f t="shared" si="7"/>
        <v>25.485341472310296</v>
      </c>
      <c r="BN12" s="41">
        <f t="shared" si="10"/>
        <v>2.1158242995299375E-2</v>
      </c>
    </row>
    <row r="13" spans="1:66" x14ac:dyDescent="0.25">
      <c r="A13" s="28">
        <v>33511</v>
      </c>
      <c r="C13">
        <v>4786.9839935227892</v>
      </c>
      <c r="D13">
        <v>200.48644281315441</v>
      </c>
      <c r="F13">
        <v>5736.8803138291541</v>
      </c>
      <c r="J13">
        <v>6652.2091180703501</v>
      </c>
      <c r="N13">
        <v>7108.4471765958197</v>
      </c>
      <c r="O13">
        <v>1910.6850413084219</v>
      </c>
      <c r="P13">
        <v>635.82181391946335</v>
      </c>
      <c r="S13">
        <v>423.64564176303628</v>
      </c>
      <c r="T13">
        <v>7269.2765613556503</v>
      </c>
      <c r="U13">
        <v>8949.0617382826204</v>
      </c>
      <c r="V13">
        <v>5391.7560510906469</v>
      </c>
      <c r="W13">
        <v>24540.751089221445</v>
      </c>
      <c r="Y13" s="27">
        <f t="shared" si="0"/>
        <v>100</v>
      </c>
      <c r="Z13" s="27">
        <f t="shared" si="1"/>
        <v>100</v>
      </c>
      <c r="AA13" s="27">
        <f t="shared" si="2"/>
        <v>100</v>
      </c>
      <c r="AB13" s="27">
        <f t="shared" si="2"/>
        <v>100</v>
      </c>
      <c r="AC13" s="27">
        <f t="shared" si="2"/>
        <v>100</v>
      </c>
      <c r="AD13" s="27">
        <f t="shared" si="3"/>
        <v>100</v>
      </c>
      <c r="AE13" s="27">
        <f t="shared" si="4"/>
        <v>72.174760553385411</v>
      </c>
      <c r="AF13" s="27">
        <f t="shared" si="4"/>
        <v>67.648798833183818</v>
      </c>
      <c r="AG13" s="27">
        <f t="shared" si="5"/>
        <v>87.419243131975279</v>
      </c>
      <c r="AH13" s="27">
        <f t="shared" si="5"/>
        <v>98.138626299373541</v>
      </c>
      <c r="AI13" s="27">
        <f t="shared" si="5"/>
        <v>90.24950751177245</v>
      </c>
      <c r="AJ13" s="27">
        <f t="shared" si="5"/>
        <v>74.351708029991798</v>
      </c>
      <c r="AK13" s="27">
        <f t="shared" si="5"/>
        <v>69.063255413281141</v>
      </c>
      <c r="AL13" s="27">
        <f t="shared" si="6"/>
        <v>78.364446085644957</v>
      </c>
      <c r="AM13">
        <v>8.229575891811642</v>
      </c>
      <c r="AN13">
        <v>10.929045114477782</v>
      </c>
      <c r="AO13">
        <v>5.893325913300707</v>
      </c>
      <c r="AP13">
        <v>0</v>
      </c>
      <c r="AQ13">
        <v>2.1946743559945947</v>
      </c>
      <c r="AR13">
        <v>21.020310074598711</v>
      </c>
      <c r="AS13">
        <v>8.4435194795930055</v>
      </c>
      <c r="AT13">
        <v>0.57434223129892881</v>
      </c>
      <c r="AU13">
        <v>5.2639819695677774</v>
      </c>
      <c r="AV13">
        <v>1.6038099932233525</v>
      </c>
      <c r="AW13">
        <v>0.80470500892349517</v>
      </c>
      <c r="AX13">
        <v>9.5573684948997055</v>
      </c>
      <c r="AY13">
        <v>25.485341472310296</v>
      </c>
      <c r="AZ13" s="20">
        <f t="shared" si="9"/>
        <v>9.0743110594359473E-3</v>
      </c>
      <c r="BA13">
        <f t="shared" si="8"/>
        <v>0</v>
      </c>
      <c r="BB13">
        <f t="shared" si="7"/>
        <v>0</v>
      </c>
      <c r="BC13">
        <f t="shared" si="7"/>
        <v>0</v>
      </c>
      <c r="BD13">
        <f t="shared" si="7"/>
        <v>0</v>
      </c>
      <c r="BE13">
        <f t="shared" si="7"/>
        <v>0</v>
      </c>
      <c r="BF13">
        <f t="shared" si="7"/>
        <v>0</v>
      </c>
      <c r="BG13">
        <f t="shared" si="7"/>
        <v>8.4435194795930055</v>
      </c>
      <c r="BH13">
        <f t="shared" si="7"/>
        <v>0.57434223129892881</v>
      </c>
      <c r="BI13">
        <f t="shared" si="7"/>
        <v>5.2639819695677774</v>
      </c>
      <c r="BJ13">
        <f t="shared" si="7"/>
        <v>1.6038099932233525</v>
      </c>
      <c r="BK13">
        <f t="shared" si="7"/>
        <v>0.80470500892349517</v>
      </c>
      <c r="BL13">
        <f t="shared" si="7"/>
        <v>9.5573684948997055</v>
      </c>
      <c r="BM13">
        <f t="shared" si="7"/>
        <v>25.485341472310296</v>
      </c>
      <c r="BN13" s="41">
        <f t="shared" si="10"/>
        <v>2.0572614836202846E-2</v>
      </c>
    </row>
    <row r="14" spans="1:66" x14ac:dyDescent="0.25">
      <c r="A14" s="28">
        <v>33603</v>
      </c>
      <c r="C14">
        <v>4608.5635312593413</v>
      </c>
      <c r="D14">
        <v>204.81164251603045</v>
      </c>
      <c r="F14">
        <v>5495.7672454793192</v>
      </c>
      <c r="J14">
        <v>7370.0692235228462</v>
      </c>
      <c r="N14">
        <v>8472.8747428903025</v>
      </c>
      <c r="O14">
        <v>1996.4000351904369</v>
      </c>
      <c r="P14">
        <v>726.4741595977921</v>
      </c>
      <c r="S14">
        <v>378.95992016657033</v>
      </c>
      <c r="T14">
        <v>8688.9508016049167</v>
      </c>
      <c r="U14">
        <v>9685.306539454572</v>
      </c>
      <c r="V14">
        <v>5836.7032122765268</v>
      </c>
      <c r="W14">
        <v>24780.971774957379</v>
      </c>
      <c r="Y14" s="27">
        <f t="shared" si="0"/>
        <v>100</v>
      </c>
      <c r="Z14" s="27">
        <f t="shared" si="1"/>
        <v>100</v>
      </c>
      <c r="AA14" s="27">
        <f t="shared" si="2"/>
        <v>100</v>
      </c>
      <c r="AB14" s="27">
        <v>100</v>
      </c>
      <c r="AC14" s="27">
        <f t="shared" si="2"/>
        <v>100</v>
      </c>
      <c r="AD14" s="27">
        <f t="shared" si="3"/>
        <v>100</v>
      </c>
      <c r="AE14" s="27">
        <f t="shared" si="4"/>
        <v>86.028311187337323</v>
      </c>
      <c r="AF14" s="27">
        <f t="shared" si="4"/>
        <v>70.683582825704761</v>
      </c>
      <c r="AG14" s="27">
        <f t="shared" si="5"/>
        <v>78.198348177143586</v>
      </c>
      <c r="AH14" s="27">
        <f t="shared" si="5"/>
        <v>117.30489113394286</v>
      </c>
      <c r="AI14" s="27">
        <f t="shared" si="5"/>
        <v>97.674389880124821</v>
      </c>
      <c r="AJ14" s="27">
        <f t="shared" si="5"/>
        <v>80.487479215443386</v>
      </c>
      <c r="AK14" s="27">
        <f t="shared" si="5"/>
        <v>69.739291061669306</v>
      </c>
      <c r="AL14" s="27">
        <f t="shared" si="6"/>
        <v>80.05504358525522</v>
      </c>
      <c r="AM14">
        <v>8.229575891811642</v>
      </c>
      <c r="AN14">
        <v>10.929045114477782</v>
      </c>
      <c r="AO14">
        <v>5.893325913300707</v>
      </c>
      <c r="AP14">
        <v>0</v>
      </c>
      <c r="AQ14">
        <v>2.1946743559945947</v>
      </c>
      <c r="AR14">
        <v>21.020310074598711</v>
      </c>
      <c r="AS14">
        <v>8.4435194795930055</v>
      </c>
      <c r="AT14">
        <v>0.57434223129892881</v>
      </c>
      <c r="AU14">
        <v>5.2639819695677774</v>
      </c>
      <c r="AV14">
        <v>1.6038099932233525</v>
      </c>
      <c r="AW14">
        <v>0.80470500892349517</v>
      </c>
      <c r="AX14">
        <v>9.5573684948997055</v>
      </c>
      <c r="AY14">
        <v>25.485341472310296</v>
      </c>
      <c r="AZ14" s="20">
        <f t="shared" si="9"/>
        <v>9.0779578803770449E-3</v>
      </c>
      <c r="BA14">
        <f t="shared" si="8"/>
        <v>0</v>
      </c>
      <c r="BB14">
        <f t="shared" si="7"/>
        <v>0</v>
      </c>
      <c r="BC14">
        <f t="shared" si="7"/>
        <v>0</v>
      </c>
      <c r="BD14">
        <f t="shared" si="7"/>
        <v>0</v>
      </c>
      <c r="BE14">
        <f t="shared" si="7"/>
        <v>0</v>
      </c>
      <c r="BF14">
        <f t="shared" si="7"/>
        <v>0</v>
      </c>
      <c r="BG14">
        <f t="shared" si="7"/>
        <v>8.4435194795930055</v>
      </c>
      <c r="BH14">
        <f t="shared" si="7"/>
        <v>0.57434223129892881</v>
      </c>
      <c r="BI14">
        <f t="shared" si="7"/>
        <v>5.2639819695677774</v>
      </c>
      <c r="BJ14">
        <f t="shared" si="7"/>
        <v>1.6038099932233525</v>
      </c>
      <c r="BK14">
        <f t="shared" si="7"/>
        <v>0.80470500892349517</v>
      </c>
      <c r="BL14">
        <f t="shared" si="7"/>
        <v>9.5573684948997055</v>
      </c>
      <c r="BM14">
        <f t="shared" si="7"/>
        <v>25.485341472310296</v>
      </c>
      <c r="BN14" s="41">
        <f t="shared" si="10"/>
        <v>2.0054245629771334E-2</v>
      </c>
    </row>
    <row r="15" spans="1:66" x14ac:dyDescent="0.25">
      <c r="A15" s="28">
        <v>33694</v>
      </c>
      <c r="C15">
        <v>4708.07536864741</v>
      </c>
      <c r="D15">
        <v>190.84086067482647</v>
      </c>
      <c r="F15">
        <v>5091.9762602773581</v>
      </c>
      <c r="H15">
        <v>81.944739794599641</v>
      </c>
      <c r="J15">
        <v>6916.8504514162214</v>
      </c>
      <c r="N15">
        <v>7088.4326874083026</v>
      </c>
      <c r="O15">
        <v>1804.4214531037155</v>
      </c>
      <c r="P15">
        <v>712.59893691785817</v>
      </c>
      <c r="S15">
        <v>424.73868278598854</v>
      </c>
      <c r="T15">
        <v>7968.1165219244822</v>
      </c>
      <c r="U15">
        <v>10267.953575414675</v>
      </c>
      <c r="V15">
        <v>5458.6105023666069</v>
      </c>
      <c r="W15">
        <v>24849.577649088507</v>
      </c>
      <c r="Y15" s="27">
        <f t="shared" si="0"/>
        <v>100</v>
      </c>
      <c r="Z15" s="27">
        <f t="shared" si="1"/>
        <v>100</v>
      </c>
      <c r="AA15" s="27">
        <f t="shared" si="2"/>
        <v>100</v>
      </c>
      <c r="AB15" s="27">
        <f t="shared" si="2"/>
        <v>40.310518919973092</v>
      </c>
      <c r="AC15" s="27">
        <f t="shared" si="2"/>
        <v>100</v>
      </c>
      <c r="AD15" s="27">
        <f t="shared" si="3"/>
        <v>100</v>
      </c>
      <c r="AE15" s="27">
        <f t="shared" si="4"/>
        <v>71.971545852787585</v>
      </c>
      <c r="AF15" s="27">
        <f t="shared" si="4"/>
        <v>63.886481158456142</v>
      </c>
      <c r="AG15" s="27">
        <f t="shared" si="5"/>
        <v>87.644792056640327</v>
      </c>
      <c r="AH15" s="27">
        <f t="shared" si="5"/>
        <v>107.57329193005405</v>
      </c>
      <c r="AI15" s="27">
        <f t="shared" si="5"/>
        <v>103.55026933949307</v>
      </c>
      <c r="AJ15" s="27">
        <f t="shared" si="5"/>
        <v>75.273623375321634</v>
      </c>
      <c r="AK15" s="27">
        <f t="shared" si="5"/>
        <v>69.932363596032388</v>
      </c>
      <c r="AL15" s="27">
        <f t="shared" si="6"/>
        <v>74.594262472042203</v>
      </c>
      <c r="AM15">
        <v>8.4073545281408357</v>
      </c>
      <c r="AN15">
        <v>9.8118305064760953</v>
      </c>
      <c r="AO15">
        <v>5.9007041296808476</v>
      </c>
      <c r="AP15">
        <v>0</v>
      </c>
      <c r="AQ15">
        <v>3.0073796481658532</v>
      </c>
      <c r="AR15">
        <v>15.753034268328005</v>
      </c>
      <c r="AS15">
        <v>7.5324189302457922</v>
      </c>
      <c r="AT15">
        <v>0.63549562065686294</v>
      </c>
      <c r="AU15">
        <v>7.411565977233054</v>
      </c>
      <c r="AV15">
        <v>1.527820427706875</v>
      </c>
      <c r="AW15">
        <v>0.66440928210557071</v>
      </c>
      <c r="AX15">
        <v>12.712916563067923</v>
      </c>
      <c r="AY15">
        <v>26.635070118192282</v>
      </c>
      <c r="AZ15" s="20">
        <f t="shared" si="9"/>
        <v>8.7009794305667777E-3</v>
      </c>
      <c r="BA15">
        <f t="shared" si="8"/>
        <v>0</v>
      </c>
      <c r="BB15">
        <f t="shared" si="7"/>
        <v>0</v>
      </c>
      <c r="BC15">
        <f t="shared" si="7"/>
        <v>0</v>
      </c>
      <c r="BD15">
        <f t="shared" si="7"/>
        <v>0</v>
      </c>
      <c r="BE15">
        <f t="shared" si="7"/>
        <v>0</v>
      </c>
      <c r="BF15">
        <f t="shared" si="7"/>
        <v>0</v>
      </c>
      <c r="BG15">
        <f t="shared" si="7"/>
        <v>7.5324189302457922</v>
      </c>
      <c r="BH15">
        <f t="shared" si="7"/>
        <v>0.63549562065686294</v>
      </c>
      <c r="BI15">
        <f t="shared" si="7"/>
        <v>7.411565977233054</v>
      </c>
      <c r="BJ15">
        <f t="shared" si="7"/>
        <v>1.527820427706875</v>
      </c>
      <c r="BK15">
        <f t="shared" si="7"/>
        <v>0.66440928210557071</v>
      </c>
      <c r="BL15">
        <f t="shared" si="7"/>
        <v>12.712916563067923</v>
      </c>
      <c r="BM15">
        <f t="shared" si="7"/>
        <v>26.635070118192282</v>
      </c>
      <c r="BN15" s="41">
        <f t="shared" si="10"/>
        <v>1.7407994846227879E-2</v>
      </c>
    </row>
    <row r="16" spans="1:66" x14ac:dyDescent="0.25">
      <c r="A16" s="28">
        <v>33785</v>
      </c>
      <c r="C16">
        <v>4573.7340873552148</v>
      </c>
      <c r="D16">
        <v>204.88733092891678</v>
      </c>
      <c r="F16">
        <v>5209.7707224884889</v>
      </c>
      <c r="H16">
        <v>101.06374461021197</v>
      </c>
      <c r="J16">
        <v>7645.7124409504358</v>
      </c>
      <c r="N16">
        <v>7541.2507832170259</v>
      </c>
      <c r="O16">
        <v>1958.2258711912482</v>
      </c>
      <c r="P16">
        <v>753.90047704651317</v>
      </c>
      <c r="S16">
        <v>404.29940021806158</v>
      </c>
      <c r="T16">
        <v>8648.8246218830209</v>
      </c>
      <c r="U16">
        <v>9329.1267544681523</v>
      </c>
      <c r="V16">
        <v>5994.9646941520405</v>
      </c>
      <c r="W16">
        <v>25283.806571460838</v>
      </c>
      <c r="Y16" s="27">
        <f t="shared" si="0"/>
        <v>100</v>
      </c>
      <c r="Z16" s="27">
        <f t="shared" si="1"/>
        <v>100</v>
      </c>
      <c r="AA16" s="27">
        <f t="shared" si="2"/>
        <v>100</v>
      </c>
      <c r="AB16" s="27">
        <f t="shared" si="2"/>
        <v>49.715601018990121</v>
      </c>
      <c r="AC16" s="27">
        <f t="shared" si="2"/>
        <v>100</v>
      </c>
      <c r="AD16" s="27">
        <f t="shared" si="3"/>
        <v>100</v>
      </c>
      <c r="AE16" s="27">
        <f t="shared" si="4"/>
        <v>76.56917974206209</v>
      </c>
      <c r="AF16" s="27">
        <f t="shared" si="4"/>
        <v>69.332006670988207</v>
      </c>
      <c r="AG16" s="27">
        <f t="shared" si="5"/>
        <v>83.427147789575784</v>
      </c>
      <c r="AH16" s="27">
        <f t="shared" si="5"/>
        <v>116.76316897998286</v>
      </c>
      <c r="AI16" s="27">
        <f t="shared" si="5"/>
        <v>94.082387598683155</v>
      </c>
      <c r="AJ16" s="27">
        <f t="shared" si="5"/>
        <v>82.669887206699187</v>
      </c>
      <c r="AK16" s="27">
        <f t="shared" si="5"/>
        <v>71.15438254991868</v>
      </c>
      <c r="AL16" s="27">
        <f t="shared" si="6"/>
        <v>80.08462803230168</v>
      </c>
      <c r="AM16">
        <v>8.4073545281408357</v>
      </c>
      <c r="AN16">
        <v>9.8118305064760953</v>
      </c>
      <c r="AO16">
        <v>5.9007041296808476</v>
      </c>
      <c r="AP16">
        <v>0</v>
      </c>
      <c r="AQ16">
        <v>3.0073796481658532</v>
      </c>
      <c r="AR16">
        <v>15.753034268328005</v>
      </c>
      <c r="AS16">
        <v>7.5324189302457922</v>
      </c>
      <c r="AT16">
        <v>0.63549562065686294</v>
      </c>
      <c r="AU16">
        <v>7.411565977233054</v>
      </c>
      <c r="AV16">
        <v>1.527820427706875</v>
      </c>
      <c r="AW16">
        <v>0.66440928210557071</v>
      </c>
      <c r="AX16">
        <v>12.712916563067923</v>
      </c>
      <c r="AY16">
        <v>26.635070118192282</v>
      </c>
      <c r="AZ16" s="20">
        <f t="shared" si="9"/>
        <v>9.1900799449543043E-3</v>
      </c>
      <c r="BA16">
        <f t="shared" si="8"/>
        <v>0</v>
      </c>
      <c r="BB16">
        <f t="shared" si="7"/>
        <v>0</v>
      </c>
      <c r="BC16">
        <f t="shared" si="7"/>
        <v>0</v>
      </c>
      <c r="BD16">
        <f t="shared" si="7"/>
        <v>0</v>
      </c>
      <c r="BE16">
        <f t="shared" si="7"/>
        <v>0</v>
      </c>
      <c r="BF16">
        <f t="shared" si="7"/>
        <v>0</v>
      </c>
      <c r="BG16">
        <f t="shared" si="7"/>
        <v>7.5324189302457922</v>
      </c>
      <c r="BH16">
        <f t="shared" si="7"/>
        <v>0.63549562065686294</v>
      </c>
      <c r="BI16">
        <f t="shared" si="7"/>
        <v>7.411565977233054</v>
      </c>
      <c r="BJ16">
        <f t="shared" si="7"/>
        <v>1.527820427706875</v>
      </c>
      <c r="BK16">
        <f t="shared" si="7"/>
        <v>0.66440928210557071</v>
      </c>
      <c r="BL16">
        <f t="shared" si="7"/>
        <v>12.712916563067923</v>
      </c>
      <c r="BM16">
        <f t="shared" si="7"/>
        <v>26.635070118192282</v>
      </c>
      <c r="BN16" s="41">
        <f t="shared" si="10"/>
        <v>1.809324548864932E-2</v>
      </c>
    </row>
    <row r="17" spans="1:66" x14ac:dyDescent="0.25">
      <c r="A17" s="28">
        <v>33877</v>
      </c>
      <c r="C17">
        <v>4396.4816712903848</v>
      </c>
      <c r="D17">
        <v>203.22022341505877</v>
      </c>
      <c r="F17">
        <v>5255.2439441059942</v>
      </c>
      <c r="H17">
        <v>111.32661663262247</v>
      </c>
      <c r="J17">
        <v>8022.3515218517414</v>
      </c>
      <c r="N17">
        <v>8048.9484315325544</v>
      </c>
      <c r="O17">
        <v>2032.6621118376681</v>
      </c>
      <c r="P17">
        <v>824.85373189256927</v>
      </c>
      <c r="S17">
        <v>333.86701679767299</v>
      </c>
      <c r="T17">
        <v>8376.3900437611555</v>
      </c>
      <c r="U17">
        <v>10127.263721089157</v>
      </c>
      <c r="V17">
        <v>5612.336938530796</v>
      </c>
      <c r="W17">
        <v>25650.856579833864</v>
      </c>
      <c r="Y17" s="27">
        <f t="shared" si="0"/>
        <v>100</v>
      </c>
      <c r="Z17" s="27">
        <f t="shared" si="1"/>
        <v>100</v>
      </c>
      <c r="AA17" s="27">
        <f t="shared" si="2"/>
        <v>100</v>
      </c>
      <c r="AB17" s="27">
        <f t="shared" si="2"/>
        <v>54.76414590264725</v>
      </c>
      <c r="AC17" s="27">
        <f t="shared" si="2"/>
        <v>100</v>
      </c>
      <c r="AD17" s="27">
        <f t="shared" si="3"/>
        <v>100</v>
      </c>
      <c r="AE17" s="27">
        <f t="shared" si="4"/>
        <v>81.724026544797724</v>
      </c>
      <c r="AF17" s="27">
        <f t="shared" si="4"/>
        <v>71.967460532049387</v>
      </c>
      <c r="AG17" s="27">
        <f t="shared" si="5"/>
        <v>68.893431297254537</v>
      </c>
      <c r="AH17" s="27">
        <f t="shared" si="5"/>
        <v>113.08517502450964</v>
      </c>
      <c r="AI17" s="27">
        <f t="shared" si="5"/>
        <v>102.13144014419716</v>
      </c>
      <c r="AJ17" s="27">
        <f t="shared" si="5"/>
        <v>77.393493597539674</v>
      </c>
      <c r="AK17" s="27">
        <f t="shared" si="5"/>
        <v>72.187344759818089</v>
      </c>
      <c r="AL17" s="27">
        <f t="shared" si="6"/>
        <v>79.433003139089067</v>
      </c>
      <c r="AM17">
        <v>8.4073545281408357</v>
      </c>
      <c r="AN17">
        <v>9.8118305064760953</v>
      </c>
      <c r="AO17">
        <v>5.9007041296808476</v>
      </c>
      <c r="AP17">
        <v>0</v>
      </c>
      <c r="AQ17">
        <v>3.0073796481658532</v>
      </c>
      <c r="AR17">
        <v>15.753034268328005</v>
      </c>
      <c r="AS17">
        <v>7.5324189302457922</v>
      </c>
      <c r="AT17">
        <v>0.63549562065686294</v>
      </c>
      <c r="AU17">
        <v>7.411565977233054</v>
      </c>
      <c r="AV17">
        <v>1.527820427706875</v>
      </c>
      <c r="AW17">
        <v>0.66440928210557071</v>
      </c>
      <c r="AX17">
        <v>12.712916563067923</v>
      </c>
      <c r="AY17">
        <v>26.635070118192282</v>
      </c>
      <c r="AZ17" s="20">
        <f t="shared" si="9"/>
        <v>9.2286736068380084E-3</v>
      </c>
      <c r="BA17">
        <f t="shared" si="8"/>
        <v>0</v>
      </c>
      <c r="BB17">
        <f t="shared" si="7"/>
        <v>0</v>
      </c>
      <c r="BC17">
        <f t="shared" si="7"/>
        <v>0</v>
      </c>
      <c r="BD17">
        <f t="shared" si="7"/>
        <v>0</v>
      </c>
      <c r="BE17">
        <f t="shared" si="7"/>
        <v>0</v>
      </c>
      <c r="BF17">
        <f t="shared" si="7"/>
        <v>0</v>
      </c>
      <c r="BG17">
        <f t="shared" si="7"/>
        <v>7.5324189302457922</v>
      </c>
      <c r="BH17">
        <f t="shared" si="7"/>
        <v>0.63549562065686294</v>
      </c>
      <c r="BI17">
        <f t="shared" si="7"/>
        <v>7.411565977233054</v>
      </c>
      <c r="BJ17">
        <f t="shared" si="7"/>
        <v>1.527820427706875</v>
      </c>
      <c r="BK17">
        <f t="shared" si="7"/>
        <v>0.66440928210557071</v>
      </c>
      <c r="BL17">
        <f t="shared" si="7"/>
        <v>12.712916563067923</v>
      </c>
      <c r="BM17">
        <f t="shared" si="7"/>
        <v>26.635070118192282</v>
      </c>
      <c r="BN17" s="41">
        <f t="shared" si="10"/>
        <v>1.8390820736947852E-2</v>
      </c>
    </row>
    <row r="18" spans="1:66" x14ac:dyDescent="0.25">
      <c r="A18" s="28">
        <v>33969</v>
      </c>
      <c r="C18">
        <v>4326.3846051810269</v>
      </c>
      <c r="D18">
        <v>210.9255092778649</v>
      </c>
      <c r="F18">
        <v>5062.875803526812</v>
      </c>
      <c r="H18">
        <v>122.179042495632</v>
      </c>
      <c r="J18">
        <v>7278.4634969834506</v>
      </c>
      <c r="N18">
        <v>8508.8971602974343</v>
      </c>
      <c r="O18">
        <v>2126.9512247453258</v>
      </c>
      <c r="P18">
        <v>807.94420531314427</v>
      </c>
      <c r="S18">
        <v>351.91120277479894</v>
      </c>
      <c r="T18">
        <v>6685.7495641127025</v>
      </c>
      <c r="U18">
        <v>11234.048769679745</v>
      </c>
      <c r="V18">
        <v>4847.0578236244492</v>
      </c>
      <c r="W18">
        <v>26083.138287307665</v>
      </c>
      <c r="Y18" s="27">
        <f t="shared" si="0"/>
        <v>100</v>
      </c>
      <c r="Z18" s="27">
        <f t="shared" si="1"/>
        <v>100</v>
      </c>
      <c r="AA18" s="27">
        <f t="shared" si="2"/>
        <v>100</v>
      </c>
      <c r="AB18" s="27">
        <f t="shared" si="2"/>
        <v>60.102706000281259</v>
      </c>
      <c r="AC18" s="27">
        <f t="shared" si="2"/>
        <v>100</v>
      </c>
      <c r="AD18" s="27">
        <f t="shared" si="3"/>
        <v>100</v>
      </c>
      <c r="AE18" s="27">
        <f t="shared" si="4"/>
        <v>86.394060455260984</v>
      </c>
      <c r="AF18" s="27">
        <f t="shared" si="4"/>
        <v>75.305815673450141</v>
      </c>
      <c r="AG18" s="27">
        <f t="shared" si="5"/>
        <v>72.616847580940203</v>
      </c>
      <c r="AH18" s="27">
        <f t="shared" si="5"/>
        <v>90.260739492527179</v>
      </c>
      <c r="AI18" s="27">
        <f t="shared" si="5"/>
        <v>113.2931472010827</v>
      </c>
      <c r="AJ18" s="27">
        <f t="shared" si="5"/>
        <v>66.840380887357341</v>
      </c>
      <c r="AK18" s="27">
        <f t="shared" si="5"/>
        <v>73.403883808081559</v>
      </c>
      <c r="AL18" s="27">
        <f t="shared" si="6"/>
        <v>82.444780145542765</v>
      </c>
      <c r="AM18">
        <v>8.4073545281408357</v>
      </c>
      <c r="AN18">
        <v>9.8118305064760953</v>
      </c>
      <c r="AO18">
        <v>5.9007041296808476</v>
      </c>
      <c r="AP18">
        <v>0</v>
      </c>
      <c r="AQ18">
        <v>3.0073796481658532</v>
      </c>
      <c r="AR18">
        <v>15.753034268328005</v>
      </c>
      <c r="AS18">
        <v>7.5324189302457922</v>
      </c>
      <c r="AT18">
        <v>0.63549562065686294</v>
      </c>
      <c r="AU18">
        <v>7.411565977233054</v>
      </c>
      <c r="AV18">
        <v>1.527820427706875</v>
      </c>
      <c r="AW18">
        <v>0.66440928210557071</v>
      </c>
      <c r="AX18">
        <v>12.712916563067923</v>
      </c>
      <c r="AY18">
        <v>26.635070118192282</v>
      </c>
      <c r="AZ18" s="20">
        <f t="shared" si="9"/>
        <v>9.6507047528193359E-3</v>
      </c>
      <c r="BA18">
        <f t="shared" si="8"/>
        <v>0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7.5324189302457922</v>
      </c>
      <c r="BH18">
        <f t="shared" si="7"/>
        <v>0.63549562065686294</v>
      </c>
      <c r="BI18">
        <f t="shared" si="7"/>
        <v>7.411565977233054</v>
      </c>
      <c r="BJ18">
        <f t="shared" si="7"/>
        <v>1.527820427706875</v>
      </c>
      <c r="BK18">
        <f t="shared" si="7"/>
        <v>0.66440928210557071</v>
      </c>
      <c r="BL18">
        <f t="shared" si="7"/>
        <v>12.712916563067923</v>
      </c>
      <c r="BM18">
        <f t="shared" si="7"/>
        <v>26.635070118192282</v>
      </c>
      <c r="BN18" s="41">
        <f t="shared" si="10"/>
        <v>1.93766763375442E-2</v>
      </c>
    </row>
    <row r="19" spans="1:66" x14ac:dyDescent="0.25">
      <c r="A19" s="28">
        <v>34059</v>
      </c>
      <c r="C19">
        <v>4488.5691735392948</v>
      </c>
      <c r="D19">
        <v>192.00943186477187</v>
      </c>
      <c r="F19">
        <v>4912.5349808418541</v>
      </c>
      <c r="H19">
        <v>100.58374124344348</v>
      </c>
      <c r="J19">
        <v>7116.5767086696833</v>
      </c>
      <c r="N19">
        <v>8353.5390355022046</v>
      </c>
      <c r="O19">
        <v>1963.7756789899795</v>
      </c>
      <c r="P19">
        <v>784.84321609752556</v>
      </c>
      <c r="Q19">
        <v>5313.0674152021847</v>
      </c>
      <c r="S19">
        <v>332.70215443071515</v>
      </c>
      <c r="T19">
        <v>5903.4022447046864</v>
      </c>
      <c r="U19">
        <v>9444.0635699763952</v>
      </c>
      <c r="V19">
        <v>4961.2413105874311</v>
      </c>
      <c r="W19">
        <v>25939.972169474062</v>
      </c>
      <c r="Y19" s="27">
        <f t="shared" si="0"/>
        <v>100</v>
      </c>
      <c r="Z19" s="27">
        <f t="shared" si="1"/>
        <v>100</v>
      </c>
      <c r="AA19" s="27">
        <f t="shared" si="2"/>
        <v>100</v>
      </c>
      <c r="AB19" s="27">
        <f t="shared" si="2"/>
        <v>49.479476225058605</v>
      </c>
      <c r="AC19" s="27">
        <f t="shared" si="2"/>
        <v>100</v>
      </c>
      <c r="AD19" s="27">
        <f t="shared" si="3"/>
        <v>100</v>
      </c>
      <c r="AE19" s="27">
        <f t="shared" si="4"/>
        <v>84.81665048391919</v>
      </c>
      <c r="AF19" s="27">
        <f t="shared" si="4"/>
        <v>69.528500506038128</v>
      </c>
      <c r="AG19" s="27">
        <f t="shared" si="5"/>
        <v>68.653062044195323</v>
      </c>
      <c r="AH19" s="27">
        <f t="shared" si="5"/>
        <v>79.698685542913594</v>
      </c>
      <c r="AI19" s="27">
        <f t="shared" si="5"/>
        <v>95.241502520219171</v>
      </c>
      <c r="AJ19" s="27">
        <f t="shared" si="5"/>
        <v>68.414958298514634</v>
      </c>
      <c r="AK19" s="27">
        <f t="shared" si="5"/>
        <v>73.000981789047074</v>
      </c>
      <c r="AL19" s="27">
        <f t="shared" si="6"/>
        <v>75.051023701014955</v>
      </c>
      <c r="AM19">
        <v>8.4207123868594991</v>
      </c>
      <c r="AN19">
        <v>10.520627649225229</v>
      </c>
      <c r="AO19">
        <v>5.5438806621913699</v>
      </c>
      <c r="AP19">
        <v>0</v>
      </c>
      <c r="AQ19">
        <v>4.053671412732605</v>
      </c>
      <c r="AR19">
        <v>12.759844944427915</v>
      </c>
      <c r="AS19">
        <v>9.0516158545272223</v>
      </c>
      <c r="AT19">
        <v>0.9466735286164073</v>
      </c>
      <c r="AU19">
        <v>9.1544198571828019</v>
      </c>
      <c r="AV19">
        <v>1.5997137769574796</v>
      </c>
      <c r="AW19">
        <v>1.1894475292023381</v>
      </c>
      <c r="AX19">
        <v>8.0640816487131932</v>
      </c>
      <c r="AY19">
        <v>28.695310749363948</v>
      </c>
      <c r="AZ19" s="20">
        <f t="shared" si="9"/>
        <v>8.8512221602017709E-3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9.0516158545272223</v>
      </c>
      <c r="BH19">
        <f t="shared" si="8"/>
        <v>0.9466735286164073</v>
      </c>
      <c r="BI19">
        <f t="shared" si="8"/>
        <v>9.1544198571828019</v>
      </c>
      <c r="BJ19">
        <f t="shared" si="8"/>
        <v>1.5997137769574796</v>
      </c>
      <c r="BK19">
        <f t="shared" si="8"/>
        <v>1.1894475292023381</v>
      </c>
      <c r="BL19">
        <f t="shared" si="8"/>
        <v>8.0640816487131932</v>
      </c>
      <c r="BM19">
        <f t="shared" si="8"/>
        <v>28.695310749363948</v>
      </c>
      <c r="BN19" s="41">
        <f t="shared" si="10"/>
        <v>1.725589758521678E-2</v>
      </c>
    </row>
    <row r="20" spans="1:66" x14ac:dyDescent="0.25">
      <c r="A20" s="28">
        <v>34150</v>
      </c>
      <c r="C20">
        <v>4271.7482210789412</v>
      </c>
      <c r="D20">
        <v>200.80954967114852</v>
      </c>
      <c r="F20">
        <v>5034.0275946041966</v>
      </c>
      <c r="H20">
        <v>122.08790593008135</v>
      </c>
      <c r="J20">
        <v>6846.6629947133288</v>
      </c>
      <c r="N20">
        <v>8836.658332972931</v>
      </c>
      <c r="O20">
        <v>2166.6780386855876</v>
      </c>
      <c r="P20">
        <v>840.79071861435671</v>
      </c>
      <c r="Q20">
        <v>5343.0224351597381</v>
      </c>
      <c r="S20">
        <v>369.29401742662054</v>
      </c>
      <c r="T20">
        <v>6103.6864002642633</v>
      </c>
      <c r="U20">
        <v>9448.4684598616586</v>
      </c>
      <c r="V20">
        <v>4894.3804437510626</v>
      </c>
      <c r="W20">
        <v>26252.91182643592</v>
      </c>
      <c r="Y20" s="27">
        <f t="shared" si="0"/>
        <v>100</v>
      </c>
      <c r="Z20" s="27">
        <f t="shared" si="1"/>
        <v>100</v>
      </c>
      <c r="AA20" s="27">
        <f t="shared" si="2"/>
        <v>100</v>
      </c>
      <c r="AB20" s="27">
        <f t="shared" si="2"/>
        <v>60.057873808988205</v>
      </c>
      <c r="AC20" s="27">
        <f t="shared" si="2"/>
        <v>100</v>
      </c>
      <c r="AD20" s="27">
        <f t="shared" si="3"/>
        <v>100</v>
      </c>
      <c r="AE20" s="27">
        <f t="shared" si="4"/>
        <v>89.721943967490944</v>
      </c>
      <c r="AF20" s="27">
        <f t="shared" si="4"/>
        <v>76.712364207837439</v>
      </c>
      <c r="AG20" s="27">
        <f t="shared" si="5"/>
        <v>76.203789946360857</v>
      </c>
      <c r="AH20" s="27">
        <f t="shared" si="5"/>
        <v>82.40261511970786</v>
      </c>
      <c r="AI20" s="27">
        <f t="shared" si="5"/>
        <v>95.285924958505404</v>
      </c>
      <c r="AJ20" s="27">
        <f t="shared" si="5"/>
        <v>67.492954483330109</v>
      </c>
      <c r="AK20" s="27">
        <f t="shared" si="5"/>
        <v>73.881665162556118</v>
      </c>
      <c r="AL20" s="27">
        <f t="shared" si="6"/>
        <v>78.490739363124959</v>
      </c>
      <c r="AM20">
        <v>8.4207123868594991</v>
      </c>
      <c r="AN20">
        <v>10.520627649225229</v>
      </c>
      <c r="AO20">
        <v>5.5438806621913699</v>
      </c>
      <c r="AP20">
        <v>0</v>
      </c>
      <c r="AQ20">
        <v>4.053671412732605</v>
      </c>
      <c r="AR20">
        <v>12.759844944427915</v>
      </c>
      <c r="AS20">
        <v>9.0516158545272223</v>
      </c>
      <c r="AT20">
        <v>0.9466735286164073</v>
      </c>
      <c r="AU20">
        <v>9.1544198571828019</v>
      </c>
      <c r="AV20">
        <v>1.5997137769574796</v>
      </c>
      <c r="AW20">
        <v>1.1894475292023381</v>
      </c>
      <c r="AX20">
        <v>8.0640816487131932</v>
      </c>
      <c r="AY20">
        <v>28.695310749363948</v>
      </c>
      <c r="AZ20" s="20">
        <f t="shared" si="9"/>
        <v>9.1038486873084856E-3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9.0516158545272223</v>
      </c>
      <c r="BH20">
        <f t="shared" si="8"/>
        <v>0.9466735286164073</v>
      </c>
      <c r="BI20">
        <f t="shared" si="8"/>
        <v>9.1544198571828019</v>
      </c>
      <c r="BJ20">
        <f t="shared" si="8"/>
        <v>1.5997137769574796</v>
      </c>
      <c r="BK20">
        <f t="shared" si="8"/>
        <v>1.1894475292023381</v>
      </c>
      <c r="BL20">
        <f t="shared" si="8"/>
        <v>8.0640816487131932</v>
      </c>
      <c r="BM20">
        <f t="shared" si="8"/>
        <v>28.695310749363948</v>
      </c>
      <c r="BN20" s="41">
        <f t="shared" si="10"/>
        <v>1.747408892683015E-2</v>
      </c>
    </row>
    <row r="21" spans="1:66" x14ac:dyDescent="0.25">
      <c r="A21" s="28">
        <v>34242</v>
      </c>
      <c r="C21">
        <v>4130.2506655898051</v>
      </c>
      <c r="D21">
        <v>204.35328388377218</v>
      </c>
      <c r="F21">
        <v>4996.0440611464055</v>
      </c>
      <c r="H21">
        <v>136.51026867996663</v>
      </c>
      <c r="J21">
        <v>6656.5251963081009</v>
      </c>
      <c r="N21">
        <v>9017.8647431876725</v>
      </c>
      <c r="O21">
        <v>2225.8835448624873</v>
      </c>
      <c r="P21">
        <v>904.37315455459202</v>
      </c>
      <c r="Q21">
        <v>5529.5853741304463</v>
      </c>
      <c r="S21">
        <v>362.11221336014205</v>
      </c>
      <c r="T21">
        <v>5527.6209625862166</v>
      </c>
      <c r="U21">
        <v>9408.4242878090536</v>
      </c>
      <c r="V21">
        <v>5000.695042872936</v>
      </c>
      <c r="W21">
        <v>26539.789195298021</v>
      </c>
      <c r="Y21" s="27">
        <f t="shared" si="0"/>
        <v>100</v>
      </c>
      <c r="Z21" s="27">
        <f t="shared" si="1"/>
        <v>100</v>
      </c>
      <c r="AA21" s="27">
        <f t="shared" si="2"/>
        <v>100</v>
      </c>
      <c r="AB21" s="27">
        <f t="shared" si="2"/>
        <v>67.15256869675305</v>
      </c>
      <c r="AC21" s="27">
        <f t="shared" si="2"/>
        <v>100</v>
      </c>
      <c r="AD21" s="27">
        <f t="shared" si="3"/>
        <v>100</v>
      </c>
      <c r="AE21" s="27">
        <f t="shared" si="4"/>
        <v>91.561801385444028</v>
      </c>
      <c r="AF21" s="27">
        <f t="shared" si="4"/>
        <v>78.808565983947645</v>
      </c>
      <c r="AG21" s="27">
        <f t="shared" si="5"/>
        <v>74.721825271353381</v>
      </c>
      <c r="AH21" s="27">
        <f t="shared" si="5"/>
        <v>74.625462849451168</v>
      </c>
      <c r="AI21" s="27">
        <f t="shared" si="5"/>
        <v>94.88208744881382</v>
      </c>
      <c r="AJ21" s="27">
        <f t="shared" si="5"/>
        <v>68.959020818366952</v>
      </c>
      <c r="AK21" s="27">
        <f t="shared" si="5"/>
        <v>74.68900332942728</v>
      </c>
      <c r="AL21" s="27">
        <f t="shared" si="6"/>
        <v>79.875884237513347</v>
      </c>
      <c r="AM21">
        <v>8.4207123868594991</v>
      </c>
      <c r="AN21">
        <v>10.520627649225229</v>
      </c>
      <c r="AO21">
        <v>5.5438806621913699</v>
      </c>
      <c r="AP21">
        <v>0</v>
      </c>
      <c r="AQ21">
        <v>4.053671412732605</v>
      </c>
      <c r="AR21">
        <v>12.759844944427915</v>
      </c>
      <c r="AS21">
        <v>9.0516158545272223</v>
      </c>
      <c r="AT21">
        <v>0.9466735286164073</v>
      </c>
      <c r="AU21">
        <v>9.1544198571828019</v>
      </c>
      <c r="AV21">
        <v>1.5997137769574796</v>
      </c>
      <c r="AW21">
        <v>1.1894475292023381</v>
      </c>
      <c r="AX21">
        <v>8.0640816487131932</v>
      </c>
      <c r="AY21">
        <v>28.695310749363948</v>
      </c>
      <c r="AZ21" s="20">
        <f t="shared" si="9"/>
        <v>9.2354352954685335E-3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9.0516158545272223</v>
      </c>
      <c r="BH21">
        <f t="shared" si="8"/>
        <v>0.9466735286164073</v>
      </c>
      <c r="BI21">
        <f t="shared" si="8"/>
        <v>9.1544198571828019</v>
      </c>
      <c r="BJ21">
        <f t="shared" si="8"/>
        <v>1.5997137769574796</v>
      </c>
      <c r="BK21">
        <f t="shared" si="8"/>
        <v>1.1894475292023381</v>
      </c>
      <c r="BL21">
        <f t="shared" si="8"/>
        <v>8.0640816487131932</v>
      </c>
      <c r="BM21">
        <f t="shared" si="8"/>
        <v>28.695310749363948</v>
      </c>
      <c r="BN21" s="41">
        <f t="shared" si="10"/>
        <v>1.7675663420165803E-2</v>
      </c>
    </row>
    <row r="22" spans="1:66" x14ac:dyDescent="0.25">
      <c r="A22" s="28">
        <v>34334</v>
      </c>
      <c r="C22">
        <v>4427.8764266369863</v>
      </c>
      <c r="D22">
        <v>206.79389864953581</v>
      </c>
      <c r="F22">
        <v>5040.2601182069384</v>
      </c>
      <c r="H22">
        <v>160.73973009329529</v>
      </c>
      <c r="J22">
        <v>6824.92363231528</v>
      </c>
      <c r="N22">
        <v>9546.9073914061773</v>
      </c>
      <c r="O22">
        <v>2347.141594408055</v>
      </c>
      <c r="P22">
        <v>847.13109215708141</v>
      </c>
      <c r="Q22">
        <v>5714.5726891617269</v>
      </c>
      <c r="S22">
        <v>378.81805845109398</v>
      </c>
      <c r="T22">
        <v>5891.4586248331661</v>
      </c>
      <c r="U22">
        <v>10041.6037161156</v>
      </c>
      <c r="V22">
        <v>5002.0435814951552</v>
      </c>
      <c r="W22">
        <v>27034.203870134461</v>
      </c>
      <c r="Y22" s="27">
        <f t="shared" si="0"/>
        <v>100</v>
      </c>
      <c r="Z22" s="27">
        <f t="shared" si="1"/>
        <v>100</v>
      </c>
      <c r="AA22" s="27">
        <f t="shared" si="2"/>
        <v>100</v>
      </c>
      <c r="AB22" s="27">
        <f t="shared" si="2"/>
        <v>79.071602977305005</v>
      </c>
      <c r="AC22" s="27">
        <f t="shared" si="2"/>
        <v>100</v>
      </c>
      <c r="AD22" s="27">
        <f t="shared" si="3"/>
        <v>100</v>
      </c>
      <c r="AE22" s="27">
        <f t="shared" si="4"/>
        <v>96.93337206875961</v>
      </c>
      <c r="AF22" s="27">
        <f t="shared" si="4"/>
        <v>83.101770370472281</v>
      </c>
      <c r="AG22" s="27">
        <f t="shared" si="5"/>
        <v>78.169075023890471</v>
      </c>
      <c r="AH22" s="27">
        <f t="shared" si="5"/>
        <v>79.537441100314709</v>
      </c>
      <c r="AI22" s="27">
        <f t="shared" si="5"/>
        <v>101.2675760332537</v>
      </c>
      <c r="AJ22" s="27">
        <f t="shared" si="5"/>
        <v>68.977617013921105</v>
      </c>
      <c r="AK22" s="27">
        <f t="shared" si="5"/>
        <v>76.08039868013033</v>
      </c>
      <c r="AL22" s="27">
        <f t="shared" si="6"/>
        <v>80.829851107012644</v>
      </c>
      <c r="AM22">
        <v>8.4207123868594991</v>
      </c>
      <c r="AN22">
        <v>10.520627649225229</v>
      </c>
      <c r="AO22">
        <v>5.5438806621913699</v>
      </c>
      <c r="AP22">
        <v>0</v>
      </c>
      <c r="AQ22">
        <v>4.053671412732605</v>
      </c>
      <c r="AR22">
        <v>12.759844944427915</v>
      </c>
      <c r="AS22">
        <v>9.0516158545272223</v>
      </c>
      <c r="AT22">
        <v>0.9466735286164073</v>
      </c>
      <c r="AU22">
        <v>9.1544198571828019</v>
      </c>
      <c r="AV22">
        <v>1.5997137769574796</v>
      </c>
      <c r="AW22">
        <v>1.1894475292023381</v>
      </c>
      <c r="AX22">
        <v>8.0640816487131932</v>
      </c>
      <c r="AY22">
        <v>28.695310749363948</v>
      </c>
      <c r="AZ22" s="20">
        <f t="shared" si="9"/>
        <v>9.197102250372997E-3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9.0516158545272223</v>
      </c>
      <c r="BH22">
        <f t="shared" si="8"/>
        <v>0.9466735286164073</v>
      </c>
      <c r="BI22">
        <f t="shared" si="8"/>
        <v>9.1544198571828019</v>
      </c>
      <c r="BJ22">
        <f t="shared" si="8"/>
        <v>1.5997137769574796</v>
      </c>
      <c r="BK22">
        <f t="shared" si="8"/>
        <v>1.1894475292023381</v>
      </c>
      <c r="BL22">
        <f t="shared" si="8"/>
        <v>8.0640816487131932</v>
      </c>
      <c r="BM22">
        <f t="shared" si="8"/>
        <v>28.695310749363948</v>
      </c>
      <c r="BN22" s="41">
        <f t="shared" si="10"/>
        <v>1.7350123610507976E-2</v>
      </c>
    </row>
    <row r="23" spans="1:66" x14ac:dyDescent="0.25">
      <c r="A23" s="28">
        <v>34424</v>
      </c>
      <c r="C23">
        <v>4661.5520141171601</v>
      </c>
      <c r="D23">
        <v>194.58801336263042</v>
      </c>
      <c r="F23">
        <v>4652.5099585341713</v>
      </c>
      <c r="H23">
        <v>90.06748744892927</v>
      </c>
      <c r="J23">
        <v>6960.1361487916465</v>
      </c>
      <c r="N23">
        <v>9396.344912116203</v>
      </c>
      <c r="O23">
        <v>2264.5180311786416</v>
      </c>
      <c r="P23">
        <v>805.23688174385893</v>
      </c>
      <c r="Q23">
        <v>5364.7226316411789</v>
      </c>
      <c r="R23">
        <v>390.24103322549598</v>
      </c>
      <c r="S23">
        <v>415.75845028624661</v>
      </c>
      <c r="T23">
        <v>6111.0924001916155</v>
      </c>
      <c r="U23">
        <v>9616.000375577567</v>
      </c>
      <c r="V23">
        <v>5077.7825584971579</v>
      </c>
      <c r="W23">
        <v>27100.579132251019</v>
      </c>
      <c r="Y23" s="27">
        <f t="shared" si="0"/>
        <v>100</v>
      </c>
      <c r="Z23" s="27">
        <f t="shared" si="1"/>
        <v>100</v>
      </c>
      <c r="AA23" s="27">
        <f t="shared" si="2"/>
        <v>100</v>
      </c>
      <c r="AB23" s="27">
        <f t="shared" si="2"/>
        <v>44.306286968328052</v>
      </c>
      <c r="AC23" s="27">
        <f t="shared" si="2"/>
        <v>100</v>
      </c>
      <c r="AD23" s="27">
        <f t="shared" si="3"/>
        <v>100</v>
      </c>
      <c r="AE23" s="27">
        <f t="shared" si="4"/>
        <v>95.404654105312346</v>
      </c>
      <c r="AF23" s="27">
        <f t="shared" si="4"/>
        <v>80.176440089998707</v>
      </c>
      <c r="AG23" s="27">
        <f t="shared" si="5"/>
        <v>85.791721823202835</v>
      </c>
      <c r="AH23" s="27">
        <f t="shared" si="5"/>
        <v>82.502599575259808</v>
      </c>
      <c r="AI23" s="27">
        <f t="shared" si="5"/>
        <v>96.975451003586201</v>
      </c>
      <c r="AJ23" s="27">
        <f t="shared" si="5"/>
        <v>70.022048967292591</v>
      </c>
      <c r="AK23" s="27">
        <f t="shared" si="5"/>
        <v>76.267193764926773</v>
      </c>
      <c r="AL23" s="27">
        <f t="shared" si="6"/>
        <v>76.058917840543884</v>
      </c>
      <c r="AM23">
        <v>7.3214718286676153</v>
      </c>
      <c r="AN23">
        <v>8.5096099099155058</v>
      </c>
      <c r="AO23">
        <v>5.7508835568364631</v>
      </c>
      <c r="AP23">
        <v>0</v>
      </c>
      <c r="AQ23">
        <v>3.7953502239172168</v>
      </c>
      <c r="AR23">
        <v>15.690685747767558</v>
      </c>
      <c r="AS23">
        <v>8.0093003803383525</v>
      </c>
      <c r="AT23">
        <v>0.8221478247006675</v>
      </c>
      <c r="AU23">
        <v>9.5035311216979199</v>
      </c>
      <c r="AV23">
        <v>1.7136654720274294</v>
      </c>
      <c r="AW23">
        <v>3.9384170719537224</v>
      </c>
      <c r="AX23">
        <v>7.8219366406413382</v>
      </c>
      <c r="AY23">
        <v>27.123000221536223</v>
      </c>
      <c r="AZ23" s="20">
        <f t="shared" si="9"/>
        <v>8.5538455268353106E-3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8.0093003803383525</v>
      </c>
      <c r="BH23">
        <f t="shared" si="8"/>
        <v>0.8221478247006675</v>
      </c>
      <c r="BI23">
        <f t="shared" si="8"/>
        <v>9.5035311216979199</v>
      </c>
      <c r="BJ23">
        <f t="shared" si="8"/>
        <v>1.7136654720274294</v>
      </c>
      <c r="BK23">
        <f t="shared" si="8"/>
        <v>3.9384170719537224</v>
      </c>
      <c r="BL23">
        <f t="shared" si="8"/>
        <v>7.8219366406413382</v>
      </c>
      <c r="BM23">
        <f t="shared" si="8"/>
        <v>27.123000221536223</v>
      </c>
      <c r="BN23" s="41">
        <f t="shared" si="10"/>
        <v>1.589534545108862E-2</v>
      </c>
    </row>
    <row r="24" spans="1:66" x14ac:dyDescent="0.25">
      <c r="A24" s="28">
        <v>34515</v>
      </c>
      <c r="C24">
        <v>4884.5800555972792</v>
      </c>
      <c r="D24">
        <v>191.74401208735972</v>
      </c>
      <c r="F24">
        <v>4851.3188809797166</v>
      </c>
      <c r="H24">
        <v>110.7223276419781</v>
      </c>
      <c r="J24">
        <v>7793.4561455012808</v>
      </c>
      <c r="N24">
        <v>9951.8455487691808</v>
      </c>
      <c r="O24">
        <v>2509.0101250391963</v>
      </c>
      <c r="P24">
        <v>889.46931121589398</v>
      </c>
      <c r="Q24">
        <v>5536.6639585464563</v>
      </c>
      <c r="R24">
        <v>394.15154356270551</v>
      </c>
      <c r="S24">
        <v>469.61160486450831</v>
      </c>
      <c r="T24">
        <v>6535.2319276572716</v>
      </c>
      <c r="U24">
        <v>10095.829410381402</v>
      </c>
      <c r="V24">
        <v>5333.4728389168258</v>
      </c>
      <c r="W24">
        <v>27607.898984145068</v>
      </c>
      <c r="Y24" s="27">
        <f t="shared" si="0"/>
        <v>100</v>
      </c>
      <c r="Z24" s="27">
        <f t="shared" si="1"/>
        <v>100</v>
      </c>
      <c r="AA24" s="27">
        <f t="shared" si="2"/>
        <v>100</v>
      </c>
      <c r="AB24" s="27">
        <f t="shared" si="2"/>
        <v>54.466882126454188</v>
      </c>
      <c r="AC24" s="27">
        <f t="shared" si="2"/>
        <v>100</v>
      </c>
      <c r="AD24" s="27">
        <f t="shared" si="3"/>
        <v>100</v>
      </c>
      <c r="AE24" s="27">
        <f t="shared" si="4"/>
        <v>101.04486278122209</v>
      </c>
      <c r="AF24" s="27">
        <f t="shared" si="4"/>
        <v>88.832809986813501</v>
      </c>
      <c r="AG24" s="27">
        <f t="shared" si="5"/>
        <v>96.904315815457764</v>
      </c>
      <c r="AH24" s="27">
        <f t="shared" si="5"/>
        <v>88.228681150698222</v>
      </c>
      <c r="AI24" s="27">
        <f t="shared" si="5"/>
        <v>101.81443137352224</v>
      </c>
      <c r="AJ24" s="27">
        <f t="shared" si="5"/>
        <v>73.547989105482699</v>
      </c>
      <c r="AK24" s="27">
        <f t="shared" si="5"/>
        <v>77.694907219181047</v>
      </c>
      <c r="AL24" s="27">
        <f t="shared" si="6"/>
        <v>74.947278661972788</v>
      </c>
      <c r="AM24">
        <v>7.3214718286676153</v>
      </c>
      <c r="AN24">
        <v>8.5096099099155058</v>
      </c>
      <c r="AO24">
        <v>5.7508835568364631</v>
      </c>
      <c r="AP24">
        <v>0</v>
      </c>
      <c r="AQ24">
        <v>3.7953502239172168</v>
      </c>
      <c r="AR24">
        <v>15.690685747767558</v>
      </c>
      <c r="AS24">
        <v>8.0093003803383525</v>
      </c>
      <c r="AT24">
        <v>0.8221478247006675</v>
      </c>
      <c r="AU24">
        <v>9.5035311216979199</v>
      </c>
      <c r="AV24">
        <v>1.7136654720274294</v>
      </c>
      <c r="AW24">
        <v>3.9384170719537224</v>
      </c>
      <c r="AX24">
        <v>7.8219366406413382</v>
      </c>
      <c r="AY24">
        <v>27.123000221536223</v>
      </c>
      <c r="AZ24" s="20">
        <f t="shared" si="9"/>
        <v>8.1955681894020863E-3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8.0093003803383525</v>
      </c>
      <c r="BH24">
        <f t="shared" si="8"/>
        <v>0.8221478247006675</v>
      </c>
      <c r="BI24">
        <f t="shared" si="8"/>
        <v>9.5035311216979199</v>
      </c>
      <c r="BJ24">
        <f t="shared" si="8"/>
        <v>1.7136654720274294</v>
      </c>
      <c r="BK24">
        <f t="shared" si="8"/>
        <v>3.9384170719537224</v>
      </c>
      <c r="BL24">
        <f t="shared" si="8"/>
        <v>7.8219366406413382</v>
      </c>
      <c r="BM24">
        <f t="shared" si="8"/>
        <v>27.123000221536223</v>
      </c>
      <c r="BN24" s="41">
        <f t="shared" si="10"/>
        <v>1.487623456662786E-2</v>
      </c>
    </row>
    <row r="25" spans="1:66" x14ac:dyDescent="0.25">
      <c r="A25" s="28">
        <v>34607</v>
      </c>
      <c r="C25">
        <v>5088.1278602606162</v>
      </c>
      <c r="D25">
        <v>218.11420532450575</v>
      </c>
      <c r="F25">
        <v>5263.2996123875864</v>
      </c>
      <c r="H25">
        <v>125.87050734089752</v>
      </c>
      <c r="J25">
        <v>7688.2619040235832</v>
      </c>
      <c r="N25">
        <v>9949.802387721058</v>
      </c>
      <c r="O25">
        <v>2647.7728753969927</v>
      </c>
      <c r="P25">
        <v>1002.7691628176053</v>
      </c>
      <c r="Q25">
        <v>5733.9716432428604</v>
      </c>
      <c r="R25">
        <v>434.23634461113079</v>
      </c>
      <c r="S25">
        <v>460.49623006878124</v>
      </c>
      <c r="T25">
        <v>6304.0297739279813</v>
      </c>
      <c r="U25">
        <v>10790.601239416748</v>
      </c>
      <c r="V25">
        <v>5509.1069176789033</v>
      </c>
      <c r="W25">
        <v>27920.858255008068</v>
      </c>
      <c r="Y25" s="27">
        <f t="shared" si="0"/>
        <v>100</v>
      </c>
      <c r="Z25" s="27">
        <f t="shared" si="1"/>
        <v>100</v>
      </c>
      <c r="AA25" s="27">
        <f t="shared" si="2"/>
        <v>100</v>
      </c>
      <c r="AB25" s="27">
        <f t="shared" si="2"/>
        <v>61.918623213033193</v>
      </c>
      <c r="AC25" s="27">
        <f t="shared" si="2"/>
        <v>100</v>
      </c>
      <c r="AD25" s="27">
        <f t="shared" si="3"/>
        <v>100</v>
      </c>
      <c r="AE25" s="27">
        <f t="shared" si="4"/>
        <v>101.02411779209061</v>
      </c>
      <c r="AF25" s="27">
        <f t="shared" si="4"/>
        <v>93.745777420768832</v>
      </c>
      <c r="AG25" s="27">
        <f t="shared" si="5"/>
        <v>95.023358980423296</v>
      </c>
      <c r="AH25" s="27">
        <f t="shared" si="5"/>
        <v>85.107344168546362</v>
      </c>
      <c r="AI25" s="27">
        <f t="shared" si="5"/>
        <v>108.82106706754823</v>
      </c>
      <c r="AJ25" s="27">
        <f t="shared" si="5"/>
        <v>75.969963249063071</v>
      </c>
      <c r="AK25" s="27">
        <f t="shared" si="5"/>
        <v>78.575645790669128</v>
      </c>
      <c r="AL25" s="27">
        <f t="shared" si="6"/>
        <v>85.254636891308294</v>
      </c>
      <c r="AM25">
        <v>7.3214718286676153</v>
      </c>
      <c r="AN25">
        <v>8.5096099099155058</v>
      </c>
      <c r="AO25">
        <v>5.7508835568364631</v>
      </c>
      <c r="AP25">
        <v>0</v>
      </c>
      <c r="AQ25">
        <v>3.7953502239172168</v>
      </c>
      <c r="AR25">
        <v>15.690685747767558</v>
      </c>
      <c r="AS25">
        <v>8.0093003803383525</v>
      </c>
      <c r="AT25">
        <v>0.8221478247006675</v>
      </c>
      <c r="AU25">
        <v>9.5035311216979199</v>
      </c>
      <c r="AV25">
        <v>1.7136654720274294</v>
      </c>
      <c r="AW25">
        <v>3.9384170719537224</v>
      </c>
      <c r="AX25">
        <v>7.8219366406413382</v>
      </c>
      <c r="AY25">
        <v>27.123000221536223</v>
      </c>
      <c r="AZ25" s="20">
        <f t="shared" si="9"/>
        <v>9.2709089907742851E-3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8.0093003803383525</v>
      </c>
      <c r="BH25">
        <f t="shared" si="8"/>
        <v>0.8221478247006675</v>
      </c>
      <c r="BI25">
        <f t="shared" si="8"/>
        <v>9.5035311216979199</v>
      </c>
      <c r="BJ25">
        <f t="shared" si="8"/>
        <v>1.7136654720274294</v>
      </c>
      <c r="BK25">
        <f t="shared" si="8"/>
        <v>3.9384170719537224</v>
      </c>
      <c r="BL25">
        <f t="shared" si="8"/>
        <v>7.8219366406413382</v>
      </c>
      <c r="BM25">
        <f t="shared" si="8"/>
        <v>27.123000221536223</v>
      </c>
      <c r="BN25" s="41">
        <f t="shared" si="10"/>
        <v>1.6752298874334232E-2</v>
      </c>
    </row>
    <row r="26" spans="1:66" x14ac:dyDescent="0.25">
      <c r="A26" s="28">
        <v>34699</v>
      </c>
      <c r="C26">
        <v>5289.8286564984664</v>
      </c>
      <c r="D26">
        <v>219.87085658727449</v>
      </c>
      <c r="F26">
        <v>5020.2739968618334</v>
      </c>
      <c r="H26">
        <v>147.32428938650168</v>
      </c>
      <c r="J26">
        <v>8218.7224109897415</v>
      </c>
      <c r="N26">
        <v>10814.667744107721</v>
      </c>
      <c r="O26">
        <v>2854.871659061052</v>
      </c>
      <c r="P26">
        <v>1038.708211261345</v>
      </c>
      <c r="Q26">
        <v>3999.0481819507668</v>
      </c>
      <c r="R26">
        <v>479.25970636304794</v>
      </c>
      <c r="S26">
        <v>515.53844518638005</v>
      </c>
      <c r="T26">
        <v>7102.395817839084</v>
      </c>
      <c r="U26">
        <v>11235.354350124753</v>
      </c>
      <c r="V26">
        <v>5578.0207620502333</v>
      </c>
      <c r="W26">
        <v>28393.278268299629</v>
      </c>
      <c r="Y26" s="27">
        <f t="shared" si="0"/>
        <v>100</v>
      </c>
      <c r="Z26" s="27">
        <f t="shared" si="1"/>
        <v>100</v>
      </c>
      <c r="AA26" s="27">
        <f t="shared" si="2"/>
        <v>100</v>
      </c>
      <c r="AB26" s="27">
        <f t="shared" si="2"/>
        <v>72.472236406778421</v>
      </c>
      <c r="AC26" s="27">
        <f t="shared" si="2"/>
        <v>100</v>
      </c>
      <c r="AD26" s="27">
        <v>100</v>
      </c>
      <c r="AE26" s="27">
        <f t="shared" si="4"/>
        <v>109.80542381538709</v>
      </c>
      <c r="AF26" s="27">
        <f t="shared" si="4"/>
        <v>101.07821769836325</v>
      </c>
      <c r="AG26" s="27">
        <f t="shared" si="5"/>
        <v>106.38131551660615</v>
      </c>
      <c r="AH26" s="27">
        <f t="shared" si="5"/>
        <v>95.885658375220231</v>
      </c>
      <c r="AI26" s="27">
        <f t="shared" si="5"/>
        <v>113.30631372016872</v>
      </c>
      <c r="AJ26" s="27">
        <f t="shared" si="5"/>
        <v>76.920277392983763</v>
      </c>
      <c r="AK26" s="27">
        <f t="shared" si="5"/>
        <v>79.905143161050376</v>
      </c>
      <c r="AL26" s="27">
        <f t="shared" si="6"/>
        <v>85.941261888195555</v>
      </c>
      <c r="AM26">
        <v>7.3214718286676153</v>
      </c>
      <c r="AN26">
        <v>8.5096099099155058</v>
      </c>
      <c r="AO26">
        <v>5.7508835568364631</v>
      </c>
      <c r="AP26">
        <v>0</v>
      </c>
      <c r="AQ26">
        <v>3.7953502239172168</v>
      </c>
      <c r="AR26">
        <v>15.690685747767558</v>
      </c>
      <c r="AS26">
        <v>8.0093003803383525</v>
      </c>
      <c r="AT26">
        <v>0.8221478247006675</v>
      </c>
      <c r="AU26">
        <v>9.5035311216979199</v>
      </c>
      <c r="AV26">
        <v>1.7136654720274294</v>
      </c>
      <c r="AW26">
        <v>3.9384170719537224</v>
      </c>
      <c r="AX26">
        <v>7.8219366406413382</v>
      </c>
      <c r="AY26">
        <v>27.123000221536223</v>
      </c>
      <c r="AZ26" s="20">
        <f t="shared" si="9"/>
        <v>9.0848341064865088E-3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8.0093003803383525</v>
      </c>
      <c r="BH26">
        <f t="shared" si="8"/>
        <v>0.8221478247006675</v>
      </c>
      <c r="BI26">
        <f t="shared" si="8"/>
        <v>9.5035311216979199</v>
      </c>
      <c r="BJ26">
        <f t="shared" si="8"/>
        <v>1.7136654720274294</v>
      </c>
      <c r="BK26">
        <f t="shared" si="8"/>
        <v>3.9384170719537224</v>
      </c>
      <c r="BL26">
        <f t="shared" si="8"/>
        <v>7.8219366406413382</v>
      </c>
      <c r="BM26">
        <f t="shared" si="8"/>
        <v>27.123000221536223</v>
      </c>
      <c r="BN26" s="41">
        <f t="shared" si="10"/>
        <v>1.6054603985960147E-2</v>
      </c>
    </row>
    <row r="27" spans="1:66" x14ac:dyDescent="0.25">
      <c r="A27" s="28">
        <v>34789</v>
      </c>
      <c r="C27">
        <v>5083.3629712478532</v>
      </c>
      <c r="D27">
        <v>216.6919821587868</v>
      </c>
      <c r="F27">
        <v>4820.7826746779738</v>
      </c>
      <c r="H27">
        <v>118.67072239314379</v>
      </c>
      <c r="J27">
        <v>8967.7067203451079</v>
      </c>
      <c r="L27">
        <v>6085.4516113687951</v>
      </c>
      <c r="N27">
        <v>11227.832122250831</v>
      </c>
      <c r="O27">
        <v>2761.1622905189706</v>
      </c>
      <c r="P27">
        <v>980.88279221920538</v>
      </c>
      <c r="Q27">
        <v>3149.6728042295549</v>
      </c>
      <c r="R27">
        <v>491.39578617898906</v>
      </c>
      <c r="S27">
        <v>503.83932461827141</v>
      </c>
      <c r="T27">
        <v>7092.0047544685367</v>
      </c>
      <c r="U27">
        <v>10934.611512861196</v>
      </c>
      <c r="V27">
        <v>5786.8013282745569</v>
      </c>
      <c r="W27">
        <v>28317.033078383833</v>
      </c>
      <c r="Y27" s="27">
        <f t="shared" si="0"/>
        <v>100</v>
      </c>
      <c r="Z27" s="27">
        <f t="shared" si="1"/>
        <v>100</v>
      </c>
      <c r="AA27" s="27">
        <f t="shared" si="2"/>
        <v>100</v>
      </c>
      <c r="AB27" s="27">
        <f t="shared" si="2"/>
        <v>58.376881936123425</v>
      </c>
      <c r="AC27" s="27">
        <f t="shared" si="2"/>
        <v>100</v>
      </c>
      <c r="AD27" s="27">
        <f t="shared" si="3"/>
        <v>118.07219703269017</v>
      </c>
      <c r="AE27" s="27">
        <f t="shared" si="4"/>
        <v>114.00043846779222</v>
      </c>
      <c r="AF27" s="27">
        <f t="shared" si="4"/>
        <v>97.760388708114377</v>
      </c>
      <c r="AG27" s="27">
        <f t="shared" si="5"/>
        <v>103.96720295517954</v>
      </c>
      <c r="AH27" s="27">
        <f t="shared" si="5"/>
        <v>95.745374169994577</v>
      </c>
      <c r="AI27" s="27">
        <f t="shared" si="5"/>
        <v>110.27338202917137</v>
      </c>
      <c r="AJ27" s="27">
        <f t="shared" si="5"/>
        <v>79.799337861438602</v>
      </c>
      <c r="AK27" s="27">
        <f t="shared" si="5"/>
        <v>79.690571854489946</v>
      </c>
      <c r="AL27" s="27">
        <f t="shared" si="6"/>
        <v>84.698730322126423</v>
      </c>
      <c r="AM27">
        <v>7.1159214216272906</v>
      </c>
      <c r="AN27">
        <v>8.5542047775220347</v>
      </c>
      <c r="AO27">
        <v>5.9476425305792828</v>
      </c>
      <c r="AP27">
        <v>0</v>
      </c>
      <c r="AQ27">
        <v>5.8536683367028095</v>
      </c>
      <c r="AR27">
        <v>12.401925356593928</v>
      </c>
      <c r="AS27">
        <v>7.9437753685068113</v>
      </c>
      <c r="AT27">
        <v>0.8183110825197224</v>
      </c>
      <c r="AU27">
        <v>8.8186530351592829</v>
      </c>
      <c r="AV27">
        <v>1.8885663405385797</v>
      </c>
      <c r="AW27">
        <v>4.1916089970376316</v>
      </c>
      <c r="AX27">
        <v>6.0908692053127389</v>
      </c>
      <c r="AY27">
        <v>30.3748535478999</v>
      </c>
      <c r="AZ27" s="20">
        <f t="shared" si="9"/>
        <v>8.7647268347927961E-3</v>
      </c>
      <c r="BA27">
        <f t="shared" si="8"/>
        <v>0</v>
      </c>
      <c r="BB27">
        <f t="shared" si="8"/>
        <v>0</v>
      </c>
      <c r="BC27">
        <f t="shared" si="8"/>
        <v>0</v>
      </c>
      <c r="BD27">
        <f t="shared" si="8"/>
        <v>0</v>
      </c>
      <c r="BE27">
        <f t="shared" si="8"/>
        <v>0</v>
      </c>
      <c r="BF27">
        <f t="shared" si="8"/>
        <v>12.401925356593928</v>
      </c>
      <c r="BG27">
        <f t="shared" si="8"/>
        <v>7.9437753685068113</v>
      </c>
      <c r="BH27">
        <f t="shared" si="8"/>
        <v>0.8183110825197224</v>
      </c>
      <c r="BI27">
        <f t="shared" si="8"/>
        <v>8.8186530351592829</v>
      </c>
      <c r="BJ27">
        <f t="shared" si="8"/>
        <v>1.8885663405385797</v>
      </c>
      <c r="BK27">
        <f t="shared" si="8"/>
        <v>4.1916089970376316</v>
      </c>
      <c r="BL27">
        <f t="shared" si="8"/>
        <v>6.0908692053127389</v>
      </c>
      <c r="BM27">
        <f t="shared" si="8"/>
        <v>30.3748535478999</v>
      </c>
      <c r="BN27" s="41">
        <f t="shared" si="10"/>
        <v>1.2245988983358144E-2</v>
      </c>
    </row>
    <row r="28" spans="1:66" x14ac:dyDescent="0.25">
      <c r="A28" s="28">
        <v>34880</v>
      </c>
      <c r="C28">
        <v>4966.2932666309534</v>
      </c>
      <c r="D28">
        <v>213.46086833445383</v>
      </c>
      <c r="F28">
        <v>5114.9708520347322</v>
      </c>
      <c r="H28">
        <v>145.33871592146554</v>
      </c>
      <c r="J28">
        <v>9303.2348816989997</v>
      </c>
      <c r="L28">
        <v>6162.9866023504965</v>
      </c>
      <c r="N28">
        <v>11814.925661236182</v>
      </c>
      <c r="O28">
        <v>3130.0117850649726</v>
      </c>
      <c r="P28">
        <v>1081.3906915604862</v>
      </c>
      <c r="Q28">
        <v>3764.4483475391507</v>
      </c>
      <c r="R28">
        <v>476.48052325707158</v>
      </c>
      <c r="S28">
        <v>566.17286006123527</v>
      </c>
      <c r="T28">
        <v>7453.9977825714068</v>
      </c>
      <c r="U28">
        <v>12731.239083131719</v>
      </c>
      <c r="V28">
        <v>5763.832733893556</v>
      </c>
      <c r="W28">
        <v>28540.783162824908</v>
      </c>
      <c r="Y28" s="27">
        <f t="shared" si="0"/>
        <v>100</v>
      </c>
      <c r="Z28" s="27">
        <f t="shared" si="1"/>
        <v>100</v>
      </c>
      <c r="AA28" s="27">
        <f t="shared" si="2"/>
        <v>100</v>
      </c>
      <c r="AB28" s="27">
        <f t="shared" si="2"/>
        <v>71.495486746825122</v>
      </c>
      <c r="AC28" s="27">
        <f t="shared" si="2"/>
        <v>100</v>
      </c>
      <c r="AD28" s="27">
        <f t="shared" si="3"/>
        <v>119.57655978450575</v>
      </c>
      <c r="AE28" s="27">
        <f t="shared" si="4"/>
        <v>119.96142186487215</v>
      </c>
      <c r="AF28" s="27">
        <f t="shared" si="4"/>
        <v>110.81969713247767</v>
      </c>
      <c r="AG28" s="27">
        <f t="shared" si="5"/>
        <v>116.82972283733145</v>
      </c>
      <c r="AH28" s="27">
        <f t="shared" si="5"/>
        <v>100.6324489989843</v>
      </c>
      <c r="AI28" s="27">
        <f t="shared" si="5"/>
        <v>128.3920136959257</v>
      </c>
      <c r="AJ28" s="27">
        <f t="shared" si="5"/>
        <v>79.482603534608288</v>
      </c>
      <c r="AK28" s="27">
        <f t="shared" si="5"/>
        <v>80.320255484559624</v>
      </c>
      <c r="AL28" s="27">
        <f t="shared" si="6"/>
        <v>83.435779862580887</v>
      </c>
      <c r="AM28">
        <v>7.1159214216272906</v>
      </c>
      <c r="AN28">
        <v>8.5542047775220347</v>
      </c>
      <c r="AO28">
        <v>5.9476425305792828</v>
      </c>
      <c r="AP28">
        <v>0</v>
      </c>
      <c r="AQ28">
        <v>5.8536683367028095</v>
      </c>
      <c r="AR28">
        <v>12.401925356593928</v>
      </c>
      <c r="AS28">
        <v>7.9437753685068113</v>
      </c>
      <c r="AT28">
        <v>0.8183110825197224</v>
      </c>
      <c r="AU28">
        <v>8.8186530351592829</v>
      </c>
      <c r="AV28">
        <v>1.8885663405385797</v>
      </c>
      <c r="AW28">
        <v>4.1916089970376316</v>
      </c>
      <c r="AX28">
        <v>6.0908692053127389</v>
      </c>
      <c r="AY28">
        <v>30.3748535478999</v>
      </c>
      <c r="AZ28" s="20">
        <f t="shared" si="9"/>
        <v>8.3803762560322216E-3</v>
      </c>
      <c r="BA28">
        <f t="shared" si="8"/>
        <v>0</v>
      </c>
      <c r="BB28">
        <f t="shared" si="8"/>
        <v>0</v>
      </c>
      <c r="BC28">
        <f t="shared" si="8"/>
        <v>0</v>
      </c>
      <c r="BD28">
        <f t="shared" si="8"/>
        <v>0</v>
      </c>
      <c r="BE28">
        <f t="shared" si="8"/>
        <v>0</v>
      </c>
      <c r="BF28">
        <f t="shared" si="8"/>
        <v>12.401925356593928</v>
      </c>
      <c r="BG28">
        <f t="shared" si="8"/>
        <v>7.9437753685068113</v>
      </c>
      <c r="BH28">
        <f t="shared" si="8"/>
        <v>0.8183110825197224</v>
      </c>
      <c r="BI28">
        <f t="shared" si="8"/>
        <v>8.8186530351592829</v>
      </c>
      <c r="BJ28">
        <f t="shared" si="8"/>
        <v>1.8885663405385797</v>
      </c>
      <c r="BK28">
        <f t="shared" si="8"/>
        <v>4.1916089970376316</v>
      </c>
      <c r="BL28">
        <f t="shared" si="8"/>
        <v>6.0908692053127389</v>
      </c>
      <c r="BM28">
        <f t="shared" si="8"/>
        <v>30.3748535478999</v>
      </c>
      <c r="BN28" s="41">
        <f t="shared" si="10"/>
        <v>1.157392176152292E-2</v>
      </c>
    </row>
    <row r="29" spans="1:66" x14ac:dyDescent="0.25">
      <c r="A29" s="28">
        <v>34972</v>
      </c>
      <c r="C29">
        <v>5380.4638111749409</v>
      </c>
      <c r="D29">
        <v>237.15234667132623</v>
      </c>
      <c r="F29">
        <v>5477.0084463755238</v>
      </c>
      <c r="H29">
        <v>160.43054535869265</v>
      </c>
      <c r="J29">
        <v>8736.2794795521859</v>
      </c>
      <c r="L29">
        <v>6153.9428074428624</v>
      </c>
      <c r="N29">
        <v>10101.207377716959</v>
      </c>
      <c r="O29">
        <v>3244.0742990935369</v>
      </c>
      <c r="P29">
        <v>1099.4664447316679</v>
      </c>
      <c r="Q29">
        <v>3983.6908738027573</v>
      </c>
      <c r="R29">
        <v>478.96243544504415</v>
      </c>
      <c r="S29">
        <v>553.32381225777613</v>
      </c>
      <c r="T29">
        <v>7331.1300569790446</v>
      </c>
      <c r="U29">
        <v>12640.577864065333</v>
      </c>
      <c r="V29">
        <v>5828.6805990368375</v>
      </c>
      <c r="W29">
        <v>28922.119058163011</v>
      </c>
      <c r="Y29" s="27">
        <f t="shared" si="0"/>
        <v>100</v>
      </c>
      <c r="Z29" s="27">
        <f t="shared" si="1"/>
        <v>100</v>
      </c>
      <c r="AA29" s="27">
        <f t="shared" si="2"/>
        <v>100</v>
      </c>
      <c r="AB29" s="27">
        <f t="shared" si="2"/>
        <v>78.919507832147346</v>
      </c>
      <c r="AC29" s="27">
        <f t="shared" si="2"/>
        <v>100</v>
      </c>
      <c r="AD29" s="27">
        <f t="shared" si="3"/>
        <v>119.40108870980974</v>
      </c>
      <c r="AE29" s="27">
        <f t="shared" si="4"/>
        <v>102.5613900863155</v>
      </c>
      <c r="AF29" s="27">
        <f t="shared" si="4"/>
        <v>114.85813983711181</v>
      </c>
      <c r="AG29" s="27">
        <f t="shared" si="5"/>
        <v>114.1783228860173</v>
      </c>
      <c r="AH29" s="27">
        <f t="shared" si="5"/>
        <v>98.973677358589583</v>
      </c>
      <c r="AI29" s="27">
        <f t="shared" si="5"/>
        <v>127.47771333568163</v>
      </c>
      <c r="AJ29" s="27">
        <f t="shared" si="5"/>
        <v>80.376848283408862</v>
      </c>
      <c r="AK29" s="27">
        <f t="shared" si="5"/>
        <v>81.393421429735398</v>
      </c>
      <c r="AL29" s="27">
        <f t="shared" si="6"/>
        <v>92.696104654463767</v>
      </c>
      <c r="AM29">
        <v>7.1159214216272906</v>
      </c>
      <c r="AN29">
        <v>8.5542047775220347</v>
      </c>
      <c r="AO29">
        <v>5.9476425305792828</v>
      </c>
      <c r="AP29">
        <v>0</v>
      </c>
      <c r="AQ29">
        <v>5.8536683367028095</v>
      </c>
      <c r="AR29">
        <v>12.401925356593928</v>
      </c>
      <c r="AS29">
        <v>7.9437753685068113</v>
      </c>
      <c r="AT29">
        <v>0.8183110825197224</v>
      </c>
      <c r="AU29">
        <v>8.8186530351592829</v>
      </c>
      <c r="AV29">
        <v>1.8885663405385797</v>
      </c>
      <c r="AW29">
        <v>4.1916089970376316</v>
      </c>
      <c r="AX29">
        <v>6.0908692053127389</v>
      </c>
      <c r="AY29">
        <v>30.3748535478999</v>
      </c>
      <c r="AZ29" s="20">
        <f t="shared" si="9"/>
        <v>9.4330919343630151E-3</v>
      </c>
      <c r="BA29">
        <f t="shared" si="8"/>
        <v>0</v>
      </c>
      <c r="BB29">
        <f t="shared" si="8"/>
        <v>0</v>
      </c>
      <c r="BC29">
        <f t="shared" si="8"/>
        <v>0</v>
      </c>
      <c r="BD29">
        <f t="shared" si="8"/>
        <v>0</v>
      </c>
      <c r="BE29">
        <f t="shared" si="8"/>
        <v>0</v>
      </c>
      <c r="BF29">
        <f t="shared" si="8"/>
        <v>12.401925356593928</v>
      </c>
      <c r="BG29">
        <f t="shared" si="8"/>
        <v>7.9437753685068113</v>
      </c>
      <c r="BH29">
        <f t="shared" si="8"/>
        <v>0.8183110825197224</v>
      </c>
      <c r="BI29">
        <f t="shared" si="8"/>
        <v>8.8186530351592829</v>
      </c>
      <c r="BJ29">
        <f t="shared" si="8"/>
        <v>1.8885663405385797</v>
      </c>
      <c r="BK29">
        <f t="shared" si="8"/>
        <v>4.1916089970376316</v>
      </c>
      <c r="BL29">
        <f t="shared" si="8"/>
        <v>6.0908692053127389</v>
      </c>
      <c r="BM29">
        <f t="shared" si="8"/>
        <v>30.3748535478999</v>
      </c>
      <c r="BN29" s="41">
        <f t="shared" si="10"/>
        <v>1.3093502459360831E-2</v>
      </c>
    </row>
    <row r="30" spans="1:66" x14ac:dyDescent="0.25">
      <c r="A30" s="28">
        <v>35064</v>
      </c>
      <c r="C30">
        <v>5374.836275860931</v>
      </c>
      <c r="D30">
        <v>237.10020283975661</v>
      </c>
      <c r="F30">
        <v>5288.7202589836079</v>
      </c>
      <c r="H30">
        <v>183.15449452842</v>
      </c>
      <c r="J30">
        <v>9223.5600280032522</v>
      </c>
      <c r="L30">
        <v>6232.7258573173249</v>
      </c>
      <c r="N30">
        <v>10693.797407132332</v>
      </c>
      <c r="O30">
        <v>3298.8349323461794</v>
      </c>
      <c r="P30">
        <v>1131.9520742263564</v>
      </c>
      <c r="Q30">
        <v>3597.5065621941835</v>
      </c>
      <c r="R30">
        <v>510.07884735740816</v>
      </c>
      <c r="S30">
        <v>548.14406223467051</v>
      </c>
      <c r="T30">
        <v>8447.3218453758382</v>
      </c>
      <c r="U30">
        <v>12602.875893462622</v>
      </c>
      <c r="V30">
        <v>5768.1131053461968</v>
      </c>
      <c r="W30">
        <v>29270.992051280122</v>
      </c>
      <c r="Y30" s="27">
        <f t="shared" si="0"/>
        <v>100</v>
      </c>
      <c r="Z30" s="27">
        <v>100</v>
      </c>
      <c r="AA30" s="27">
        <v>100</v>
      </c>
      <c r="AB30" s="27">
        <f t="shared" si="2"/>
        <v>90.097945706730343</v>
      </c>
      <c r="AC30" s="27">
        <f t="shared" si="2"/>
        <v>100</v>
      </c>
      <c r="AD30" s="27">
        <f t="shared" si="3"/>
        <v>120.92966676476226</v>
      </c>
      <c r="AE30" s="27">
        <f t="shared" si="4"/>
        <v>108.57818143565494</v>
      </c>
      <c r="AF30" s="27">
        <f t="shared" si="4"/>
        <v>116.79696857277249</v>
      </c>
      <c r="AG30" s="27">
        <f t="shared" si="5"/>
        <v>113.10948189724112</v>
      </c>
      <c r="AH30" s="27">
        <f t="shared" si="5"/>
        <v>114.04278745164042</v>
      </c>
      <c r="AI30" s="27">
        <f t="shared" si="5"/>
        <v>127.09749646170899</v>
      </c>
      <c r="AJ30" s="27">
        <f t="shared" si="5"/>
        <v>79.541629374333041</v>
      </c>
      <c r="AK30" s="27">
        <f t="shared" si="5"/>
        <v>82.375229384302244</v>
      </c>
      <c r="AL30" s="27">
        <f t="shared" si="6"/>
        <v>92.675723114343654</v>
      </c>
      <c r="AM30">
        <v>7.1159214216272906</v>
      </c>
      <c r="AN30">
        <v>8.5542047775220347</v>
      </c>
      <c r="AO30">
        <v>5.9476425305792828</v>
      </c>
      <c r="AP30">
        <v>0</v>
      </c>
      <c r="AQ30">
        <v>5.8536683367028095</v>
      </c>
      <c r="AR30">
        <v>12.401925356593928</v>
      </c>
      <c r="AS30">
        <v>7.9437753685068113</v>
      </c>
      <c r="AT30">
        <v>0.8183110825197224</v>
      </c>
      <c r="AU30">
        <v>8.8186530351592829</v>
      </c>
      <c r="AV30">
        <v>1.8885663405385797</v>
      </c>
      <c r="AW30">
        <v>4.1916089970376316</v>
      </c>
      <c r="AX30">
        <v>6.0908692053127389</v>
      </c>
      <c r="AY30">
        <v>30.3748535478999</v>
      </c>
      <c r="AZ30" s="20">
        <f t="shared" si="9"/>
        <v>9.3261327881916829E-3</v>
      </c>
      <c r="BA30">
        <f t="shared" si="8"/>
        <v>0</v>
      </c>
      <c r="BB30">
        <f t="shared" si="8"/>
        <v>0</v>
      </c>
      <c r="BC30">
        <f t="shared" si="8"/>
        <v>0</v>
      </c>
      <c r="BD30">
        <f t="shared" si="8"/>
        <v>0</v>
      </c>
      <c r="BE30">
        <f t="shared" si="8"/>
        <v>0</v>
      </c>
      <c r="BF30">
        <f t="shared" si="8"/>
        <v>12.401925356593928</v>
      </c>
      <c r="BG30">
        <f t="shared" si="8"/>
        <v>7.9437753685068113</v>
      </c>
      <c r="BH30">
        <f t="shared" si="8"/>
        <v>0.8183110825197224</v>
      </c>
      <c r="BI30">
        <f t="shared" si="8"/>
        <v>8.8186530351592829</v>
      </c>
      <c r="BJ30">
        <f t="shared" si="8"/>
        <v>1.8885663405385797</v>
      </c>
      <c r="BK30">
        <f t="shared" si="8"/>
        <v>4.1916089970376316</v>
      </c>
      <c r="BL30">
        <f t="shared" si="8"/>
        <v>6.0908692053127389</v>
      </c>
      <c r="BM30">
        <f t="shared" si="8"/>
        <v>30.3748535478999</v>
      </c>
      <c r="BN30" s="41">
        <f t="shared" si="10"/>
        <v>1.2889414739185839E-2</v>
      </c>
    </row>
    <row r="31" spans="1:66" x14ac:dyDescent="0.25">
      <c r="A31" s="28">
        <v>35155</v>
      </c>
      <c r="C31">
        <v>5722.2789138148128</v>
      </c>
      <c r="D31">
        <v>237.25909211574196</v>
      </c>
      <c r="E31">
        <v>1173.9147390976277</v>
      </c>
      <c r="F31">
        <v>5045.4622298457716</v>
      </c>
      <c r="G31">
        <v>1345.1186748724135</v>
      </c>
      <c r="H31">
        <v>143.41662284555807</v>
      </c>
      <c r="J31">
        <v>8713.3085641723374</v>
      </c>
      <c r="L31">
        <v>6114.4183674530886</v>
      </c>
      <c r="N31">
        <v>9326.7443689486809</v>
      </c>
      <c r="O31">
        <v>3088.4684153505959</v>
      </c>
      <c r="P31">
        <v>1094.0127241294304</v>
      </c>
      <c r="Q31">
        <v>3926.4773661242393</v>
      </c>
      <c r="R31">
        <v>475.06400193839607</v>
      </c>
      <c r="S31">
        <v>530.66381626862858</v>
      </c>
      <c r="T31">
        <v>8161.5998359884252</v>
      </c>
      <c r="U31">
        <v>12574.545185643387</v>
      </c>
      <c r="V31">
        <v>5784.8444059729736</v>
      </c>
      <c r="W31">
        <v>29279.326065264242</v>
      </c>
      <c r="Y31" s="27">
        <f t="shared" si="0"/>
        <v>100</v>
      </c>
      <c r="Z31" s="27">
        <f t="shared" si="1"/>
        <v>127.64102168655326</v>
      </c>
      <c r="AA31" s="27">
        <f t="shared" si="2"/>
        <v>98.705329743378769</v>
      </c>
      <c r="AB31" s="27">
        <f t="shared" si="2"/>
        <v>70.549964563259365</v>
      </c>
      <c r="AC31" s="27">
        <f t="shared" si="2"/>
        <v>100</v>
      </c>
      <c r="AD31" s="27">
        <f t="shared" si="3"/>
        <v>118.63422081501605</v>
      </c>
      <c r="AE31" s="27">
        <f t="shared" si="4"/>
        <v>94.697973389720815</v>
      </c>
      <c r="AF31" s="27">
        <f t="shared" si="4"/>
        <v>109.34883249497786</v>
      </c>
      <c r="AG31" s="27">
        <f t="shared" si="5"/>
        <v>109.50243458819105</v>
      </c>
      <c r="AH31" s="27">
        <f t="shared" si="5"/>
        <v>110.18540697256449</v>
      </c>
      <c r="AI31" s="27">
        <f t="shared" si="5"/>
        <v>126.81178690880601</v>
      </c>
      <c r="AJ31" s="27">
        <f t="shared" si="5"/>
        <v>79.7723521235406</v>
      </c>
      <c r="AK31" s="27">
        <f t="shared" si="5"/>
        <v>82.398683195243493</v>
      </c>
      <c r="AL31" s="27">
        <f t="shared" si="6"/>
        <v>92.737828411474126</v>
      </c>
      <c r="AM31">
        <v>12.950842858762268</v>
      </c>
      <c r="AN31">
        <v>9.2098582599534708</v>
      </c>
      <c r="AO31">
        <v>6.2297501219386637</v>
      </c>
      <c r="AP31">
        <v>0</v>
      </c>
      <c r="AQ31">
        <v>4.4378601610526349</v>
      </c>
      <c r="AR31">
        <v>11.243295973476132</v>
      </c>
      <c r="AS31">
        <v>8.3699530653144052</v>
      </c>
      <c r="AT31">
        <v>0.72919840798544855</v>
      </c>
      <c r="AU31">
        <v>8.7935092231389138</v>
      </c>
      <c r="AV31">
        <v>3.1546182253842496</v>
      </c>
      <c r="AW31">
        <v>4.3225774245514268</v>
      </c>
      <c r="AX31">
        <v>6.1699819769975317</v>
      </c>
      <c r="AY31">
        <v>24.388554301444859</v>
      </c>
      <c r="AZ31" s="20">
        <f t="shared" si="9"/>
        <v>9.1856321256760208E-3</v>
      </c>
      <c r="BA31">
        <f t="shared" si="8"/>
        <v>0</v>
      </c>
      <c r="BB31">
        <f t="shared" si="8"/>
        <v>9.2098582599534708</v>
      </c>
      <c r="BC31">
        <f t="shared" si="8"/>
        <v>6.2297501219386637</v>
      </c>
      <c r="BD31">
        <f t="shared" si="8"/>
        <v>0</v>
      </c>
      <c r="BE31">
        <f t="shared" si="8"/>
        <v>0</v>
      </c>
      <c r="BF31">
        <f t="shared" si="8"/>
        <v>11.243295973476132</v>
      </c>
      <c r="BG31">
        <f t="shared" si="8"/>
        <v>8.3699530653144052</v>
      </c>
      <c r="BH31">
        <f t="shared" si="8"/>
        <v>0.72919840798544855</v>
      </c>
      <c r="BI31">
        <f t="shared" si="8"/>
        <v>8.7935092231389138</v>
      </c>
      <c r="BJ31">
        <f t="shared" si="8"/>
        <v>3.1546182253842496</v>
      </c>
      <c r="BK31">
        <f t="shared" si="8"/>
        <v>4.3225774245514268</v>
      </c>
      <c r="BL31">
        <f t="shared" si="8"/>
        <v>6.1699819769975317</v>
      </c>
      <c r="BM31">
        <f t="shared" si="8"/>
        <v>24.388554301444859</v>
      </c>
      <c r="BN31" s="41">
        <f t="shared" si="10"/>
        <v>1.1096896964422997E-2</v>
      </c>
    </row>
    <row r="32" spans="1:66" x14ac:dyDescent="0.25">
      <c r="A32" s="28">
        <v>35246</v>
      </c>
      <c r="C32">
        <v>5833.2433097424819</v>
      </c>
      <c r="D32">
        <v>234.82541857676034</v>
      </c>
      <c r="E32">
        <v>1247.4799942036148</v>
      </c>
      <c r="F32">
        <v>5166.8026015016676</v>
      </c>
      <c r="G32">
        <v>1352.8339688812528</v>
      </c>
      <c r="H32">
        <v>168.35479689367099</v>
      </c>
      <c r="J32">
        <v>8927.3779409279177</v>
      </c>
      <c r="L32">
        <v>6061.3783144528616</v>
      </c>
      <c r="N32">
        <v>9369.5874053565112</v>
      </c>
      <c r="O32">
        <v>3248.4040717990661</v>
      </c>
      <c r="P32">
        <v>1170.7720204107975</v>
      </c>
      <c r="Q32">
        <v>4126.7347907541489</v>
      </c>
      <c r="R32">
        <v>491.12471609728061</v>
      </c>
      <c r="S32">
        <v>572.13666711217184</v>
      </c>
      <c r="T32">
        <v>8286.131149785715</v>
      </c>
      <c r="U32">
        <v>12148.073475086725</v>
      </c>
      <c r="V32">
        <v>6005.8814207503219</v>
      </c>
      <c r="W32">
        <v>29903.924979876178</v>
      </c>
      <c r="Y32" s="27">
        <f t="shared" si="0"/>
        <v>100</v>
      </c>
      <c r="Z32" s="27">
        <f t="shared" si="1"/>
        <v>135.63985159269961</v>
      </c>
      <c r="AA32" s="27">
        <f t="shared" si="2"/>
        <v>99.271481008271309</v>
      </c>
      <c r="AB32" s="27">
        <f t="shared" si="2"/>
        <v>82.81763103356387</v>
      </c>
      <c r="AC32" s="27">
        <f t="shared" si="2"/>
        <v>100</v>
      </c>
      <c r="AD32" s="27">
        <f t="shared" si="3"/>
        <v>117.60511796638482</v>
      </c>
      <c r="AE32" s="27">
        <f t="shared" si="4"/>
        <v>95.132974989549254</v>
      </c>
      <c r="AF32" s="27">
        <f t="shared" si="4"/>
        <v>115.01143769438146</v>
      </c>
      <c r="AG32" s="27">
        <f t="shared" si="5"/>
        <v>118.06035392893992</v>
      </c>
      <c r="AH32" s="27">
        <f t="shared" si="5"/>
        <v>111.86663783015661</v>
      </c>
      <c r="AI32" s="27">
        <f t="shared" si="5"/>
        <v>122.51090454023404</v>
      </c>
      <c r="AJ32" s="27">
        <f t="shared" si="5"/>
        <v>82.820427635640598</v>
      </c>
      <c r="AK32" s="27">
        <f t="shared" si="5"/>
        <v>84.156446607368579</v>
      </c>
      <c r="AL32" s="27">
        <f t="shared" si="6"/>
        <v>91.786574670026269</v>
      </c>
      <c r="AM32">
        <v>12.950842858762268</v>
      </c>
      <c r="AN32">
        <v>9.2098582599534708</v>
      </c>
      <c r="AO32">
        <v>6.2297501219386637</v>
      </c>
      <c r="AP32">
        <v>0</v>
      </c>
      <c r="AQ32">
        <v>4.4378601610526349</v>
      </c>
      <c r="AR32">
        <v>11.243295973476132</v>
      </c>
      <c r="AS32">
        <v>8.3699530653144052</v>
      </c>
      <c r="AT32">
        <v>0.72919840798544855</v>
      </c>
      <c r="AU32">
        <v>8.7935092231389138</v>
      </c>
      <c r="AV32">
        <v>3.1546182253842496</v>
      </c>
      <c r="AW32">
        <v>4.3225774245514268</v>
      </c>
      <c r="AX32">
        <v>6.1699819769975317</v>
      </c>
      <c r="AY32">
        <v>24.388554301444859</v>
      </c>
      <c r="AZ32" s="20">
        <f t="shared" si="9"/>
        <v>8.9173754223503075E-3</v>
      </c>
      <c r="BA32">
        <f t="shared" si="8"/>
        <v>0</v>
      </c>
      <c r="BB32">
        <f t="shared" si="8"/>
        <v>9.2098582599534708</v>
      </c>
      <c r="BC32">
        <f t="shared" si="8"/>
        <v>6.2297501219386637</v>
      </c>
      <c r="BD32">
        <f t="shared" si="8"/>
        <v>0</v>
      </c>
      <c r="BE32">
        <f t="shared" si="8"/>
        <v>0</v>
      </c>
      <c r="BF32">
        <f t="shared" si="8"/>
        <v>11.243295973476132</v>
      </c>
      <c r="BG32">
        <f t="shared" si="8"/>
        <v>8.3699530653144052</v>
      </c>
      <c r="BH32">
        <f t="shared" si="8"/>
        <v>0.72919840798544855</v>
      </c>
      <c r="BI32">
        <f t="shared" si="8"/>
        <v>8.7935092231389138</v>
      </c>
      <c r="BJ32">
        <f t="shared" si="8"/>
        <v>3.1546182253842496</v>
      </c>
      <c r="BK32">
        <f t="shared" si="8"/>
        <v>4.3225774245514268</v>
      </c>
      <c r="BL32">
        <f t="shared" si="8"/>
        <v>6.1699819769975317</v>
      </c>
      <c r="BM32">
        <f t="shared" si="8"/>
        <v>24.388554301444859</v>
      </c>
      <c r="BN32" s="41">
        <f t="shared" si="10"/>
        <v>1.073008505557466E-2</v>
      </c>
    </row>
    <row r="33" spans="1:66" x14ac:dyDescent="0.25">
      <c r="A33" s="28">
        <v>35338</v>
      </c>
      <c r="C33">
        <v>5871.0300971395563</v>
      </c>
      <c r="D33">
        <v>252.27869714363626</v>
      </c>
      <c r="E33">
        <v>1327.911913275289</v>
      </c>
      <c r="F33">
        <v>5569.101882298196</v>
      </c>
      <c r="G33">
        <v>1291.6471970344157</v>
      </c>
      <c r="H33">
        <v>183.1213269901202</v>
      </c>
      <c r="J33">
        <v>8773.0638226433002</v>
      </c>
      <c r="L33">
        <v>6124.3572113620257</v>
      </c>
      <c r="N33">
        <v>9195.4278008692127</v>
      </c>
      <c r="O33">
        <v>3321.0866464618089</v>
      </c>
      <c r="P33">
        <v>1227.2067275700674</v>
      </c>
      <c r="Q33">
        <v>4423.563017611782</v>
      </c>
      <c r="R33">
        <v>500.98315463553553</v>
      </c>
      <c r="S33">
        <v>543.21637024712118</v>
      </c>
      <c r="T33">
        <v>7878.7220280648417</v>
      </c>
      <c r="U33">
        <v>11465.865337348559</v>
      </c>
      <c r="V33">
        <v>6125.834207018589</v>
      </c>
      <c r="W33">
        <v>30265.634447531538</v>
      </c>
      <c r="Y33" s="27">
        <f t="shared" si="0"/>
        <v>100</v>
      </c>
      <c r="Z33" s="27">
        <f t="shared" si="1"/>
        <v>144.38530131284736</v>
      </c>
      <c r="AA33" s="27">
        <f t="shared" si="2"/>
        <v>94.781571973555259</v>
      </c>
      <c r="AB33" s="27">
        <f t="shared" si="2"/>
        <v>90.081629825033531</v>
      </c>
      <c r="AC33" s="27">
        <f t="shared" si="2"/>
        <v>100</v>
      </c>
      <c r="AD33" s="27">
        <f t="shared" si="3"/>
        <v>118.82705796355255</v>
      </c>
      <c r="AE33" s="27">
        <f t="shared" si="4"/>
        <v>93.364666463134526</v>
      </c>
      <c r="AF33" s="27">
        <f t="shared" si="4"/>
        <v>117.58480209810898</v>
      </c>
      <c r="AG33" s="27">
        <f t="shared" si="5"/>
        <v>112.09265306325062</v>
      </c>
      <c r="AH33" s="27">
        <f t="shared" si="5"/>
        <v>106.36642454069766</v>
      </c>
      <c r="AI33" s="27">
        <f t="shared" si="5"/>
        <v>115.63097117381072</v>
      </c>
      <c r="AJ33" s="27">
        <f t="shared" si="5"/>
        <v>84.474563033735649</v>
      </c>
      <c r="AK33" s="27">
        <f t="shared" si="5"/>
        <v>85.174379320970658</v>
      </c>
      <c r="AL33" s="27">
        <f t="shared" si="6"/>
        <v>98.608564666359101</v>
      </c>
      <c r="AM33">
        <v>12.950842858762268</v>
      </c>
      <c r="AN33">
        <v>9.2098582599534708</v>
      </c>
      <c r="AO33">
        <v>6.2297501219386637</v>
      </c>
      <c r="AP33">
        <v>0</v>
      </c>
      <c r="AQ33">
        <v>4.4378601610526349</v>
      </c>
      <c r="AR33">
        <v>11.243295973476132</v>
      </c>
      <c r="AS33">
        <v>8.3699530653144052</v>
      </c>
      <c r="AT33">
        <v>0.72919840798544855</v>
      </c>
      <c r="AU33">
        <v>8.7935092231389138</v>
      </c>
      <c r="AV33">
        <v>3.1546182253842496</v>
      </c>
      <c r="AW33">
        <v>4.3225774245514268</v>
      </c>
      <c r="AX33">
        <v>6.1699819769975317</v>
      </c>
      <c r="AY33">
        <v>24.388554301444859</v>
      </c>
      <c r="AZ33" s="20">
        <f t="shared" si="9"/>
        <v>9.5905414430129381E-3</v>
      </c>
      <c r="BA33">
        <f t="shared" si="8"/>
        <v>0</v>
      </c>
      <c r="BB33">
        <f t="shared" si="8"/>
        <v>9.2098582599534708</v>
      </c>
      <c r="BC33">
        <f t="shared" si="8"/>
        <v>6.2297501219386637</v>
      </c>
      <c r="BD33">
        <f t="shared" si="8"/>
        <v>0</v>
      </c>
      <c r="BE33">
        <f t="shared" si="8"/>
        <v>0</v>
      </c>
      <c r="BF33">
        <f t="shared" si="8"/>
        <v>11.243295973476132</v>
      </c>
      <c r="BG33">
        <f t="shared" si="8"/>
        <v>8.3699530653144052</v>
      </c>
      <c r="BH33">
        <f t="shared" si="8"/>
        <v>0.72919840798544855</v>
      </c>
      <c r="BI33">
        <f t="shared" si="8"/>
        <v>8.7935092231389138</v>
      </c>
      <c r="BJ33">
        <f t="shared" si="8"/>
        <v>3.1546182253842496</v>
      </c>
      <c r="BK33">
        <f t="shared" si="8"/>
        <v>4.3225774245514268</v>
      </c>
      <c r="BL33">
        <f t="shared" si="8"/>
        <v>6.1699819769975317</v>
      </c>
      <c r="BM33">
        <f t="shared" si="8"/>
        <v>24.388554301444859</v>
      </c>
      <c r="BN33" s="41">
        <f t="shared" si="10"/>
        <v>1.1542635075406421E-2</v>
      </c>
    </row>
    <row r="34" spans="1:66" x14ac:dyDescent="0.25">
      <c r="A34" s="28">
        <v>35430</v>
      </c>
      <c r="C34">
        <v>5962.4989516171145</v>
      </c>
      <c r="D34">
        <v>253.1033318198171</v>
      </c>
      <c r="E34">
        <v>1410.5989586868375</v>
      </c>
      <c r="F34">
        <v>5466.4244985286268</v>
      </c>
      <c r="G34">
        <v>1401.7105004317355</v>
      </c>
      <c r="H34">
        <v>211.02507089614915</v>
      </c>
      <c r="J34">
        <v>9133.2274557878627</v>
      </c>
      <c r="L34">
        <v>6096.2807111229595</v>
      </c>
      <c r="N34">
        <v>9765.5494922581311</v>
      </c>
      <c r="O34">
        <v>3366.989100801618</v>
      </c>
      <c r="P34">
        <v>1261.9971887402187</v>
      </c>
      <c r="Q34">
        <v>4554.1160131063052</v>
      </c>
      <c r="R34">
        <v>542.42986268459231</v>
      </c>
      <c r="S34">
        <v>554.45253390421828</v>
      </c>
      <c r="T34">
        <v>8318.9568729559105</v>
      </c>
      <c r="U34">
        <v>11510.802765468959</v>
      </c>
      <c r="V34">
        <v>6780.0615884106455</v>
      </c>
      <c r="W34">
        <v>30740.593736205446</v>
      </c>
      <c r="Y34" s="27">
        <f t="shared" si="0"/>
        <v>100</v>
      </c>
      <c r="Z34" s="27">
        <f t="shared" si="1"/>
        <v>153.37595336368148</v>
      </c>
      <c r="AA34" s="27">
        <f t="shared" si="2"/>
        <v>102.85805983847054</v>
      </c>
      <c r="AB34" s="27">
        <f t="shared" si="2"/>
        <v>103.80812892041772</v>
      </c>
      <c r="AC34" s="27">
        <f t="shared" si="2"/>
        <v>100</v>
      </c>
      <c r="AD34" s="27">
        <f t="shared" si="3"/>
        <v>118.28230725646907</v>
      </c>
      <c r="AE34" s="27">
        <f t="shared" si="4"/>
        <v>99.153328253822821</v>
      </c>
      <c r="AF34" s="27">
        <f t="shared" si="4"/>
        <v>119.21000239666614</v>
      </c>
      <c r="AG34" s="27">
        <f t="shared" si="5"/>
        <v>114.41123450438782</v>
      </c>
      <c r="AH34" s="27">
        <f t="shared" si="5"/>
        <v>112.30980041339525</v>
      </c>
      <c r="AI34" s="27">
        <f t="shared" si="5"/>
        <v>116.08415619759512</v>
      </c>
      <c r="AJ34" s="27">
        <f t="shared" si="5"/>
        <v>93.496284859716397</v>
      </c>
      <c r="AK34" s="27">
        <f t="shared" si="5"/>
        <v>86.511022789841647</v>
      </c>
      <c r="AL34" s="27">
        <f t="shared" si="6"/>
        <v>98.930890898074182</v>
      </c>
      <c r="AM34">
        <v>12.950842858762268</v>
      </c>
      <c r="AN34">
        <v>9.2098582599534708</v>
      </c>
      <c r="AO34">
        <v>6.2297501219386637</v>
      </c>
      <c r="AP34">
        <v>0</v>
      </c>
      <c r="AQ34">
        <v>4.4378601610526349</v>
      </c>
      <c r="AR34">
        <v>11.243295973476132</v>
      </c>
      <c r="AS34">
        <v>8.3699530653144052</v>
      </c>
      <c r="AT34">
        <v>0.72919840798544855</v>
      </c>
      <c r="AU34">
        <v>8.7935092231389138</v>
      </c>
      <c r="AV34">
        <v>3.1546182253842496</v>
      </c>
      <c r="AW34">
        <v>4.3225774245514268</v>
      </c>
      <c r="AX34">
        <v>6.1699819769975317</v>
      </c>
      <c r="AY34">
        <v>24.388554301444859</v>
      </c>
      <c r="AZ34" s="20">
        <f t="shared" si="9"/>
        <v>9.3438189954389832E-3</v>
      </c>
      <c r="BA34">
        <f t="shared" si="8"/>
        <v>0</v>
      </c>
      <c r="BB34">
        <f t="shared" si="8"/>
        <v>9.2098582599534708</v>
      </c>
      <c r="BC34">
        <f t="shared" si="8"/>
        <v>6.2297501219386637</v>
      </c>
      <c r="BD34">
        <f t="shared" si="8"/>
        <v>0</v>
      </c>
      <c r="BE34">
        <f t="shared" si="8"/>
        <v>0</v>
      </c>
      <c r="BF34">
        <f t="shared" si="8"/>
        <v>11.243295973476132</v>
      </c>
      <c r="BG34">
        <f t="shared" si="8"/>
        <v>8.3699530653144052</v>
      </c>
      <c r="BH34">
        <f t="shared" si="8"/>
        <v>0.72919840798544855</v>
      </c>
      <c r="BI34">
        <f t="shared" si="8"/>
        <v>8.7935092231389138</v>
      </c>
      <c r="BJ34">
        <f t="shared" si="8"/>
        <v>3.1546182253842496</v>
      </c>
      <c r="BK34">
        <f t="shared" si="8"/>
        <v>4.3225774245514268</v>
      </c>
      <c r="BL34">
        <f t="shared" si="8"/>
        <v>6.1699819769975317</v>
      </c>
      <c r="BM34">
        <f t="shared" si="8"/>
        <v>24.388554301444859</v>
      </c>
      <c r="BN34" s="41">
        <f t="shared" si="10"/>
        <v>1.1179929180221695E-2</v>
      </c>
    </row>
    <row r="35" spans="1:66" x14ac:dyDescent="0.25">
      <c r="A35" s="28">
        <v>35520</v>
      </c>
      <c r="C35">
        <v>5934.0818156172536</v>
      </c>
      <c r="D35">
        <v>247.49663288347165</v>
      </c>
      <c r="E35">
        <v>1246.957870124686</v>
      </c>
      <c r="F35">
        <v>5187.9608818006054</v>
      </c>
      <c r="G35">
        <v>1444.2489862559733</v>
      </c>
      <c r="H35">
        <v>162.73483641194923</v>
      </c>
      <c r="J35">
        <v>8139.8605762837042</v>
      </c>
      <c r="L35">
        <v>5560.2061289438989</v>
      </c>
      <c r="N35">
        <v>8251.138779855477</v>
      </c>
      <c r="O35">
        <v>2905.6118707768142</v>
      </c>
      <c r="P35">
        <v>1204.3653714028471</v>
      </c>
      <c r="Q35">
        <v>4728.7592118810508</v>
      </c>
      <c r="R35">
        <v>468.39292891537661</v>
      </c>
      <c r="S35">
        <v>529.06212406695363</v>
      </c>
      <c r="T35">
        <v>7212.1218741164048</v>
      </c>
      <c r="U35">
        <v>10778.435549285061</v>
      </c>
      <c r="V35">
        <v>6521.6402761380614</v>
      </c>
      <c r="W35">
        <v>30796.856558488686</v>
      </c>
      <c r="X35">
        <v>1633.4910276393625</v>
      </c>
      <c r="Y35" s="27">
        <f t="shared" si="0"/>
        <v>100</v>
      </c>
      <c r="Z35" s="27">
        <f t="shared" si="1"/>
        <v>135.58308047580158</v>
      </c>
      <c r="AA35" s="27">
        <f t="shared" si="2"/>
        <v>105.97955041658899</v>
      </c>
      <c r="AB35" s="27">
        <f t="shared" si="2"/>
        <v>80.05304206914964</v>
      </c>
      <c r="AC35" s="27">
        <f t="shared" si="2"/>
        <v>100</v>
      </c>
      <c r="AD35" s="27">
        <f t="shared" si="3"/>
        <v>107.88118869806743</v>
      </c>
      <c r="AE35" s="27">
        <f t="shared" si="4"/>
        <v>83.776941845970612</v>
      </c>
      <c r="AF35" s="27">
        <f t="shared" si="4"/>
        <v>102.87470131596784</v>
      </c>
      <c r="AG35" s="27">
        <f t="shared" si="5"/>
        <v>109.17192553487443</v>
      </c>
      <c r="AH35" s="27">
        <f t="shared" si="5"/>
        <v>97.36701134637417</v>
      </c>
      <c r="AI35" s="27">
        <f t="shared" si="5"/>
        <v>108.69837850253043</v>
      </c>
      <c r="AJ35" s="27">
        <f t="shared" si="5"/>
        <v>89.932684100195402</v>
      </c>
      <c r="AK35" s="27">
        <f t="shared" si="5"/>
        <v>86.669359168850278</v>
      </c>
      <c r="AL35" s="27">
        <f t="shared" si="6"/>
        <v>96.739391810401912</v>
      </c>
      <c r="AM35">
        <v>9.3999623299814559</v>
      </c>
      <c r="AN35">
        <v>8.8343885603653494</v>
      </c>
      <c r="AO35">
        <v>5.5082306212807399</v>
      </c>
      <c r="AP35">
        <v>0</v>
      </c>
      <c r="AQ35">
        <v>4.1222816236654038</v>
      </c>
      <c r="AR35">
        <v>9.1097343879086718</v>
      </c>
      <c r="AS35">
        <v>15.552140871767133</v>
      </c>
      <c r="AT35">
        <v>1.0327845611469548</v>
      </c>
      <c r="AU35">
        <v>7.1591304016173121</v>
      </c>
      <c r="AV35">
        <v>3.4172240871457311</v>
      </c>
      <c r="AW35">
        <v>2.9280373375480448</v>
      </c>
      <c r="AX35">
        <v>6.7854429629873358</v>
      </c>
      <c r="AY35">
        <v>26.150642254585865</v>
      </c>
      <c r="AZ35" s="20">
        <f t="shared" si="9"/>
        <v>9.8362657394099641E-3</v>
      </c>
      <c r="BA35">
        <f t="shared" si="8"/>
        <v>0</v>
      </c>
      <c r="BB35">
        <f t="shared" si="8"/>
        <v>8.8343885603653494</v>
      </c>
      <c r="BC35">
        <f t="shared" si="8"/>
        <v>5.5082306212807399</v>
      </c>
      <c r="BD35">
        <f t="shared" si="8"/>
        <v>0</v>
      </c>
      <c r="BE35">
        <f t="shared" si="8"/>
        <v>0</v>
      </c>
      <c r="BF35">
        <f t="shared" si="8"/>
        <v>9.1097343879086718</v>
      </c>
      <c r="BG35">
        <f t="shared" si="8"/>
        <v>15.552140871767133</v>
      </c>
      <c r="BH35">
        <f t="shared" si="8"/>
        <v>1.0327845611469548</v>
      </c>
      <c r="BI35">
        <f t="shared" si="8"/>
        <v>7.1591304016173121</v>
      </c>
      <c r="BJ35">
        <f t="shared" si="8"/>
        <v>3.4172240871457311</v>
      </c>
      <c r="BK35">
        <f t="shared" si="8"/>
        <v>2.9280373375480448</v>
      </c>
      <c r="BL35">
        <f t="shared" si="8"/>
        <v>6.7854429629873358</v>
      </c>
      <c r="BM35">
        <f t="shared" si="8"/>
        <v>26.150642254585865</v>
      </c>
      <c r="BN35" s="41">
        <f t="shared" si="10"/>
        <v>1.1404252919945124E-2</v>
      </c>
    </row>
    <row r="36" spans="1:66" x14ac:dyDescent="0.25">
      <c r="A36" s="28">
        <v>35611</v>
      </c>
      <c r="C36">
        <v>5829.3166539802623</v>
      </c>
      <c r="D36">
        <v>248.58810144418803</v>
      </c>
      <c r="E36">
        <v>1304.2869044804172</v>
      </c>
      <c r="F36">
        <v>5383.2450599945068</v>
      </c>
      <c r="G36">
        <v>1444.0530037874546</v>
      </c>
      <c r="H36">
        <v>186.96953200407262</v>
      </c>
      <c r="J36">
        <v>8324.5602842731787</v>
      </c>
      <c r="L36">
        <v>5437.034588939784</v>
      </c>
      <c r="N36">
        <v>9101.6970469842872</v>
      </c>
      <c r="O36">
        <v>3230.6299775333982</v>
      </c>
      <c r="P36">
        <v>1233.340441126996</v>
      </c>
      <c r="Q36">
        <v>4973.6627193038748</v>
      </c>
      <c r="R36">
        <v>495.29229313171385</v>
      </c>
      <c r="S36">
        <v>602.367583725842</v>
      </c>
      <c r="T36">
        <v>7550.5530765502526</v>
      </c>
      <c r="U36">
        <v>10062.722971100911</v>
      </c>
      <c r="V36">
        <v>6707.581416666877</v>
      </c>
      <c r="W36">
        <v>31346.225744258161</v>
      </c>
      <c r="X36">
        <v>1766.0631711833462</v>
      </c>
      <c r="Y36" s="27">
        <f t="shared" si="0"/>
        <v>100</v>
      </c>
      <c r="Z36" s="27">
        <f t="shared" si="1"/>
        <v>141.81652850550597</v>
      </c>
      <c r="AA36" s="27">
        <f t="shared" si="2"/>
        <v>105.96516914708435</v>
      </c>
      <c r="AB36" s="27">
        <f t="shared" si="2"/>
        <v>91.974651163702632</v>
      </c>
      <c r="AC36" s="27">
        <f t="shared" si="2"/>
        <v>100</v>
      </c>
      <c r="AD36" s="27">
        <f t="shared" si="3"/>
        <v>105.49136863721668</v>
      </c>
      <c r="AE36" s="27">
        <f t="shared" si="4"/>
        <v>92.412982565080668</v>
      </c>
      <c r="AF36" s="27">
        <f t="shared" si="4"/>
        <v>114.38213663145125</v>
      </c>
      <c r="AG36" s="27">
        <f t="shared" si="5"/>
        <v>124.29850107133663</v>
      </c>
      <c r="AH36" s="27">
        <f t="shared" si="5"/>
        <v>101.93599053204282</v>
      </c>
      <c r="AI36" s="27">
        <f t="shared" si="5"/>
        <v>101.48055951880576</v>
      </c>
      <c r="AJ36" s="27">
        <f t="shared" si="5"/>
        <v>92.496791463429261</v>
      </c>
      <c r="AK36" s="27">
        <f t="shared" si="5"/>
        <v>88.215409012844162</v>
      </c>
      <c r="AL36" s="27">
        <f t="shared" si="6"/>
        <v>97.166015815398339</v>
      </c>
      <c r="AM36">
        <v>9.3999623299814559</v>
      </c>
      <c r="AN36">
        <v>8.8343885603653494</v>
      </c>
      <c r="AO36">
        <v>5.5082306212807399</v>
      </c>
      <c r="AP36">
        <v>0</v>
      </c>
      <c r="AQ36">
        <v>4.1222816236654038</v>
      </c>
      <c r="AR36">
        <v>9.1097343879086718</v>
      </c>
      <c r="AS36">
        <v>15.552140871767133</v>
      </c>
      <c r="AT36">
        <v>1.0327845611469548</v>
      </c>
      <c r="AU36">
        <v>7.1591304016173121</v>
      </c>
      <c r="AV36">
        <v>3.4172240871457311</v>
      </c>
      <c r="AW36">
        <v>2.9280373375480448</v>
      </c>
      <c r="AX36">
        <v>6.7854429629873358</v>
      </c>
      <c r="AY36">
        <v>26.150642254585865</v>
      </c>
      <c r="AZ36" s="20">
        <f t="shared" si="9"/>
        <v>9.5494997076654032E-3</v>
      </c>
      <c r="BA36">
        <f t="shared" si="8"/>
        <v>0</v>
      </c>
      <c r="BB36">
        <f t="shared" si="8"/>
        <v>8.8343885603653494</v>
      </c>
      <c r="BC36">
        <f t="shared" si="8"/>
        <v>5.5082306212807399</v>
      </c>
      <c r="BD36">
        <f t="shared" si="8"/>
        <v>0</v>
      </c>
      <c r="BE36">
        <f t="shared" si="8"/>
        <v>0</v>
      </c>
      <c r="BF36">
        <f t="shared" si="8"/>
        <v>9.1097343879086718</v>
      </c>
      <c r="BG36">
        <f t="shared" si="8"/>
        <v>15.552140871767133</v>
      </c>
      <c r="BH36">
        <f t="shared" si="8"/>
        <v>1.0327845611469548</v>
      </c>
      <c r="BI36">
        <f t="shared" si="8"/>
        <v>7.1591304016173121</v>
      </c>
      <c r="BJ36">
        <f t="shared" si="8"/>
        <v>3.4172240871457311</v>
      </c>
      <c r="BK36">
        <f t="shared" si="8"/>
        <v>2.9280373375480448</v>
      </c>
      <c r="BL36">
        <f t="shared" si="8"/>
        <v>6.7854429629873358</v>
      </c>
      <c r="BM36">
        <f t="shared" si="8"/>
        <v>26.150642254585865</v>
      </c>
      <c r="BN36" s="41">
        <f t="shared" si="10"/>
        <v>1.1013108108545732E-2</v>
      </c>
    </row>
    <row r="37" spans="1:66" x14ac:dyDescent="0.25">
      <c r="A37" s="28">
        <v>35703</v>
      </c>
      <c r="C37">
        <v>5631.3923210420207</v>
      </c>
      <c r="D37">
        <v>262.03821844172717</v>
      </c>
      <c r="E37">
        <v>1354.3014808514145</v>
      </c>
      <c r="F37">
        <v>5693.7312604434419</v>
      </c>
      <c r="G37">
        <v>1414.4874071271934</v>
      </c>
      <c r="H37">
        <v>200.15691417905083</v>
      </c>
      <c r="J37">
        <v>7965.6752326649221</v>
      </c>
      <c r="L37">
        <v>5403.6139970711292</v>
      </c>
      <c r="N37">
        <v>8630.1709638183638</v>
      </c>
      <c r="O37">
        <v>3267.9361304496456</v>
      </c>
      <c r="P37">
        <v>1017.0858691610597</v>
      </c>
      <c r="Q37">
        <v>5381.5950829548883</v>
      </c>
      <c r="R37">
        <v>510.9315369753453</v>
      </c>
      <c r="S37">
        <v>584.44178016030833</v>
      </c>
      <c r="T37">
        <v>7212.5895796137929</v>
      </c>
      <c r="U37">
        <v>10115.364827638296</v>
      </c>
      <c r="V37">
        <v>6681.1157666120744</v>
      </c>
      <c r="W37">
        <v>31858.72107088138</v>
      </c>
      <c r="X37">
        <v>1799.4929855804271</v>
      </c>
      <c r="Y37" s="27">
        <f t="shared" si="0"/>
        <v>100</v>
      </c>
      <c r="Z37" s="27">
        <f t="shared" si="1"/>
        <v>147.25466759226919</v>
      </c>
      <c r="AA37" s="27">
        <f t="shared" si="2"/>
        <v>103.79563420423806</v>
      </c>
      <c r="AB37" s="27">
        <f t="shared" si="2"/>
        <v>98.461830450644584</v>
      </c>
      <c r="AC37" s="27">
        <f t="shared" si="2"/>
        <v>100</v>
      </c>
      <c r="AD37" s="27">
        <f t="shared" si="3"/>
        <v>104.84292987538463</v>
      </c>
      <c r="AE37" s="27">
        <f t="shared" si="4"/>
        <v>87.62539938387259</v>
      </c>
      <c r="AF37" s="27">
        <f t="shared" si="4"/>
        <v>115.70298040177929</v>
      </c>
      <c r="AG37" s="27">
        <f t="shared" si="5"/>
        <v>120.59951298848992</v>
      </c>
      <c r="AH37" s="27">
        <f t="shared" si="5"/>
        <v>97.373325588876682</v>
      </c>
      <c r="AI37" s="27">
        <f t="shared" si="5"/>
        <v>102.01144217063514</v>
      </c>
      <c r="AJ37" s="27">
        <f t="shared" si="5"/>
        <v>92.131833133146387</v>
      </c>
      <c r="AK37" s="27">
        <f t="shared" si="5"/>
        <v>89.657687430159513</v>
      </c>
      <c r="AL37" s="27">
        <f t="shared" si="6"/>
        <v>102.42328385561974</v>
      </c>
      <c r="AM37">
        <v>9.3999623299814559</v>
      </c>
      <c r="AN37">
        <v>8.8343885603653494</v>
      </c>
      <c r="AO37">
        <v>5.5082306212807399</v>
      </c>
      <c r="AP37">
        <v>0</v>
      </c>
      <c r="AQ37">
        <v>4.1222816236654038</v>
      </c>
      <c r="AR37">
        <v>9.1097343879086718</v>
      </c>
      <c r="AS37">
        <v>15.552140871767133</v>
      </c>
      <c r="AT37">
        <v>1.0327845611469548</v>
      </c>
      <c r="AU37">
        <v>7.1591304016173121</v>
      </c>
      <c r="AV37">
        <v>3.4172240871457311</v>
      </c>
      <c r="AW37">
        <v>2.9280373375480448</v>
      </c>
      <c r="AX37">
        <v>6.7854429629873358</v>
      </c>
      <c r="AY37">
        <v>26.150642254585865</v>
      </c>
      <c r="AZ37" s="20">
        <f t="shared" si="9"/>
        <v>1.0114083305432177E-2</v>
      </c>
      <c r="BA37">
        <f t="shared" si="8"/>
        <v>0</v>
      </c>
      <c r="BB37">
        <f t="shared" si="8"/>
        <v>8.8343885603653494</v>
      </c>
      <c r="BC37">
        <f t="shared" si="8"/>
        <v>5.5082306212807399</v>
      </c>
      <c r="BD37">
        <f t="shared" si="8"/>
        <v>0</v>
      </c>
      <c r="BE37">
        <f t="shared" si="8"/>
        <v>0</v>
      </c>
      <c r="BF37">
        <f t="shared" si="8"/>
        <v>9.1097343879086718</v>
      </c>
      <c r="BG37">
        <f t="shared" ref="BG37:BM74" si="11">IF(AE37=100,0,AS37)</f>
        <v>15.552140871767133</v>
      </c>
      <c r="BH37">
        <f t="shared" si="11"/>
        <v>1.0327845611469548</v>
      </c>
      <c r="BI37">
        <f t="shared" si="11"/>
        <v>7.1591304016173121</v>
      </c>
      <c r="BJ37">
        <f t="shared" si="11"/>
        <v>3.4172240871457311</v>
      </c>
      <c r="BK37">
        <f t="shared" si="11"/>
        <v>2.9280373375480448</v>
      </c>
      <c r="BL37">
        <f t="shared" si="11"/>
        <v>6.7854429629873358</v>
      </c>
      <c r="BM37">
        <f t="shared" si="11"/>
        <v>26.150642254585865</v>
      </c>
      <c r="BN37" s="41">
        <f t="shared" si="10"/>
        <v>1.1672735610035489E-2</v>
      </c>
    </row>
    <row r="38" spans="1:66" x14ac:dyDescent="0.25">
      <c r="A38" s="28">
        <v>35795</v>
      </c>
      <c r="C38">
        <v>5174.4536097426881</v>
      </c>
      <c r="D38">
        <v>268.41125755239398</v>
      </c>
      <c r="E38">
        <v>1371.7722609953837</v>
      </c>
      <c r="F38">
        <v>5438.8919091511671</v>
      </c>
      <c r="G38">
        <v>1490.7914345309955</v>
      </c>
      <c r="H38">
        <v>228.23739221515655</v>
      </c>
      <c r="J38">
        <v>8262.8979624111471</v>
      </c>
      <c r="L38">
        <v>5391.7771736195018</v>
      </c>
      <c r="N38">
        <v>8687.2776916283929</v>
      </c>
      <c r="O38">
        <v>1965.7974589591338</v>
      </c>
      <c r="P38">
        <v>914.67149942430717</v>
      </c>
      <c r="Q38">
        <v>5516.7186678974676</v>
      </c>
      <c r="R38">
        <v>528.87184036619658</v>
      </c>
      <c r="S38">
        <v>580.45729671510639</v>
      </c>
      <c r="T38">
        <v>7687.4318579007277</v>
      </c>
      <c r="U38">
        <v>10296.830123336176</v>
      </c>
      <c r="V38">
        <v>6771.3317886216819</v>
      </c>
      <c r="W38">
        <v>32212.651472388592</v>
      </c>
      <c r="X38">
        <v>1994.3067815484897</v>
      </c>
      <c r="Y38" s="27">
        <f t="shared" si="0"/>
        <v>100</v>
      </c>
      <c r="Z38" s="27">
        <f t="shared" si="1"/>
        <v>149.15428444941125</v>
      </c>
      <c r="AA38" s="27">
        <f t="shared" si="2"/>
        <v>109.39485331132128</v>
      </c>
      <c r="AB38" s="27">
        <f t="shared" si="2"/>
        <v>112.27526916548599</v>
      </c>
      <c r="AC38" s="27">
        <f t="shared" si="2"/>
        <v>100</v>
      </c>
      <c r="AD38" s="27">
        <f t="shared" si="3"/>
        <v>104.61326742137534</v>
      </c>
      <c r="AE38" s="27">
        <f t="shared" si="4"/>
        <v>88.205225652997385</v>
      </c>
      <c r="AF38" s="27">
        <f t="shared" si="4"/>
        <v>69.600082678641826</v>
      </c>
      <c r="AG38" s="27">
        <f t="shared" si="5"/>
        <v>119.77731515918646</v>
      </c>
      <c r="AH38" s="27">
        <f t="shared" si="5"/>
        <v>103.78391796442031</v>
      </c>
      <c r="AI38" s="27">
        <f t="shared" si="5"/>
        <v>103.84148358125063</v>
      </c>
      <c r="AJ38" s="27">
        <f t="shared" si="5"/>
        <v>93.375901904901895</v>
      </c>
      <c r="AK38" s="27">
        <f t="shared" si="5"/>
        <v>90.653728082254872</v>
      </c>
      <c r="AL38" s="27">
        <f t="shared" si="6"/>
        <v>104.91432351287474</v>
      </c>
      <c r="AM38">
        <v>9.3999623299814559</v>
      </c>
      <c r="AN38">
        <v>8.8343885603653494</v>
      </c>
      <c r="AO38">
        <v>5.5082306212807399</v>
      </c>
      <c r="AP38">
        <v>0</v>
      </c>
      <c r="AQ38">
        <v>4.1222816236654038</v>
      </c>
      <c r="AR38">
        <v>9.1097343879086718</v>
      </c>
      <c r="AS38">
        <v>15.552140871767133</v>
      </c>
      <c r="AT38">
        <v>1.0327845611469548</v>
      </c>
      <c r="AU38">
        <v>7.1591304016173121</v>
      </c>
      <c r="AV38">
        <v>3.4172240871457311</v>
      </c>
      <c r="AW38">
        <v>2.9280373375480448</v>
      </c>
      <c r="AX38">
        <v>6.7854429629873358</v>
      </c>
      <c r="AY38">
        <v>26.150642254585865</v>
      </c>
      <c r="AZ38" s="20">
        <f t="shared" si="9"/>
        <v>1.0296215509714789E-2</v>
      </c>
      <c r="BA38">
        <f t="shared" ref="BA38:BI79" si="12">IF(Y38=100,0,AM38)</f>
        <v>0</v>
      </c>
      <c r="BB38">
        <f t="shared" si="12"/>
        <v>8.8343885603653494</v>
      </c>
      <c r="BC38">
        <f t="shared" si="12"/>
        <v>5.5082306212807399</v>
      </c>
      <c r="BD38">
        <f t="shared" si="12"/>
        <v>0</v>
      </c>
      <c r="BE38">
        <f t="shared" si="12"/>
        <v>0</v>
      </c>
      <c r="BF38">
        <f t="shared" si="12"/>
        <v>9.1097343879086718</v>
      </c>
      <c r="BG38">
        <f t="shared" si="11"/>
        <v>15.552140871767133</v>
      </c>
      <c r="BH38">
        <f t="shared" si="11"/>
        <v>1.0327845611469548</v>
      </c>
      <c r="BI38">
        <f t="shared" si="11"/>
        <v>7.1591304016173121</v>
      </c>
      <c r="BJ38">
        <f t="shared" si="11"/>
        <v>3.4172240871457311</v>
      </c>
      <c r="BK38">
        <f t="shared" si="11"/>
        <v>2.9280373375480448</v>
      </c>
      <c r="BL38">
        <f t="shared" si="11"/>
        <v>6.7854429629873358</v>
      </c>
      <c r="BM38">
        <f t="shared" si="11"/>
        <v>26.150642254585865</v>
      </c>
      <c r="BN38" s="41">
        <f t="shared" si="10"/>
        <v>1.1871659793611312E-2</v>
      </c>
    </row>
    <row r="39" spans="1:66" x14ac:dyDescent="0.25">
      <c r="A39" s="28">
        <v>35885</v>
      </c>
      <c r="C39">
        <v>5288.5964006083841</v>
      </c>
      <c r="D39">
        <v>269.7107755813866</v>
      </c>
      <c r="E39">
        <v>1231.316735013859</v>
      </c>
      <c r="F39">
        <v>5222.8479008122222</v>
      </c>
      <c r="G39">
        <v>1413.6301960755027</v>
      </c>
      <c r="H39">
        <v>174.73627952595021</v>
      </c>
      <c r="J39">
        <v>7734.188803267969</v>
      </c>
      <c r="L39">
        <v>5217.0282945090585</v>
      </c>
      <c r="N39">
        <v>7607.9647326342683</v>
      </c>
      <c r="O39">
        <v>1988.0004933964374</v>
      </c>
      <c r="P39">
        <v>871.83338508813733</v>
      </c>
      <c r="Q39">
        <v>5380.4564027647975</v>
      </c>
      <c r="R39">
        <v>431.85314698192315</v>
      </c>
      <c r="S39">
        <v>544.11461239742061</v>
      </c>
      <c r="T39">
        <v>7211.1788144089933</v>
      </c>
      <c r="U39">
        <v>10251.278760100695</v>
      </c>
      <c r="V39">
        <v>6953.6043217684319</v>
      </c>
      <c r="W39">
        <v>32206.599473954975</v>
      </c>
      <c r="X39">
        <v>1810.6385161911232</v>
      </c>
      <c r="Y39" s="27">
        <f t="shared" si="0"/>
        <v>100</v>
      </c>
      <c r="Z39" s="27">
        <f t="shared" si="1"/>
        <v>133.88240290579509</v>
      </c>
      <c r="AA39" s="27">
        <f t="shared" si="2"/>
        <v>103.73273172500154</v>
      </c>
      <c r="AB39" s="27">
        <f t="shared" si="2"/>
        <v>85.956830413911689</v>
      </c>
      <c r="AC39" s="27">
        <f t="shared" si="2"/>
        <v>100</v>
      </c>
      <c r="AD39" s="27">
        <f t="shared" si="3"/>
        <v>101.22272463125215</v>
      </c>
      <c r="AE39" s="27">
        <f t="shared" si="4"/>
        <v>77.246551776367099</v>
      </c>
      <c r="AF39" s="27">
        <f t="shared" si="4"/>
        <v>70.386192674618371</v>
      </c>
      <c r="AG39" s="27">
        <f t="shared" si="5"/>
        <v>112.27800525665839</v>
      </c>
      <c r="AH39" s="27">
        <f t="shared" si="5"/>
        <v>97.3542796001787</v>
      </c>
      <c r="AI39" s="27">
        <f t="shared" si="5"/>
        <v>103.38210714395264</v>
      </c>
      <c r="AJ39" s="27">
        <f t="shared" si="5"/>
        <v>95.889419585968497</v>
      </c>
      <c r="AK39" s="27">
        <f t="shared" si="5"/>
        <v>90.636696382122224</v>
      </c>
      <c r="AL39" s="27">
        <f t="shared" si="6"/>
        <v>105.42226813542074</v>
      </c>
      <c r="AM39">
        <v>10.065525856987719</v>
      </c>
      <c r="AN39">
        <v>10.640311072320291</v>
      </c>
      <c r="AO39">
        <v>5.6223372629727981</v>
      </c>
      <c r="AP39">
        <v>1.2186897653730862</v>
      </c>
      <c r="AQ39">
        <v>6.2790833057597943</v>
      </c>
      <c r="AR39">
        <v>10.008627342876846</v>
      </c>
      <c r="AS39">
        <v>5.8463571039351905</v>
      </c>
      <c r="AT39">
        <v>1.2342600753281967</v>
      </c>
      <c r="AU39">
        <v>5.6537775177137695</v>
      </c>
      <c r="AV39">
        <v>1.3337709428694831</v>
      </c>
      <c r="AW39">
        <v>2.7928962574325493</v>
      </c>
      <c r="AX39">
        <v>7.0489414971553961</v>
      </c>
      <c r="AY39">
        <v>32.255421999274887</v>
      </c>
      <c r="AZ39" s="20">
        <f t="shared" si="9"/>
        <v>1.0593717325544252E-2</v>
      </c>
      <c r="BA39">
        <f t="shared" si="12"/>
        <v>0</v>
      </c>
      <c r="BB39">
        <f t="shared" si="12"/>
        <v>10.640311072320291</v>
      </c>
      <c r="BC39">
        <f t="shared" si="12"/>
        <v>5.6223372629727981</v>
      </c>
      <c r="BD39">
        <f t="shared" si="12"/>
        <v>1.2186897653730862</v>
      </c>
      <c r="BE39">
        <f t="shared" si="12"/>
        <v>0</v>
      </c>
      <c r="BF39">
        <f t="shared" si="12"/>
        <v>10.008627342876846</v>
      </c>
      <c r="BG39">
        <f t="shared" si="11"/>
        <v>5.8463571039351905</v>
      </c>
      <c r="BH39">
        <f t="shared" si="11"/>
        <v>1.2342600753281967</v>
      </c>
      <c r="BI39">
        <f t="shared" si="11"/>
        <v>5.6537775177137695</v>
      </c>
      <c r="BJ39">
        <f t="shared" si="11"/>
        <v>1.3337709428694831</v>
      </c>
      <c r="BK39">
        <f t="shared" si="11"/>
        <v>2.7928962574325493</v>
      </c>
      <c r="BL39">
        <f t="shared" si="11"/>
        <v>7.0489414971553961</v>
      </c>
      <c r="BM39">
        <f t="shared" si="11"/>
        <v>32.255421999274887</v>
      </c>
      <c r="BN39" s="41">
        <f t="shared" si="10"/>
        <v>1.267561628722553E-2</v>
      </c>
    </row>
    <row r="40" spans="1:66" x14ac:dyDescent="0.25">
      <c r="A40" s="28">
        <v>35976</v>
      </c>
      <c r="C40">
        <v>4983.746854522069</v>
      </c>
      <c r="D40">
        <v>261.47697543062168</v>
      </c>
      <c r="E40">
        <v>1293.9378421969161</v>
      </c>
      <c r="F40">
        <v>5242.2892423545136</v>
      </c>
      <c r="G40">
        <v>1357.1208602399472</v>
      </c>
      <c r="H40">
        <v>196.48520057986897</v>
      </c>
      <c r="J40">
        <v>8071.9079460199182</v>
      </c>
      <c r="L40">
        <v>5400.3353342677692</v>
      </c>
      <c r="N40">
        <v>7409.1541139471155</v>
      </c>
      <c r="O40">
        <v>2039.1374042919961</v>
      </c>
      <c r="P40">
        <v>761.258039133377</v>
      </c>
      <c r="Q40">
        <v>5337.6243298746722</v>
      </c>
      <c r="R40">
        <v>427.62374848723226</v>
      </c>
      <c r="S40">
        <v>564.52886561599928</v>
      </c>
      <c r="T40">
        <v>7644.9807734374426</v>
      </c>
      <c r="U40">
        <v>9915.6556480392464</v>
      </c>
      <c r="V40">
        <v>6981.1968132667034</v>
      </c>
      <c r="W40">
        <v>32587.04016346523</v>
      </c>
      <c r="X40">
        <v>1809.7582738481506</v>
      </c>
      <c r="Y40" s="27">
        <f t="shared" si="0"/>
        <v>100</v>
      </c>
      <c r="Z40" s="27">
        <f t="shared" si="1"/>
        <v>140.69126374873218</v>
      </c>
      <c r="AA40" s="27">
        <f t="shared" si="2"/>
        <v>99.586054757813585</v>
      </c>
      <c r="AB40" s="27">
        <f t="shared" si="2"/>
        <v>96.655629334141707</v>
      </c>
      <c r="AC40" s="27">
        <f t="shared" si="2"/>
        <v>100</v>
      </c>
      <c r="AD40" s="27">
        <f t="shared" si="3"/>
        <v>104.77931603942891</v>
      </c>
      <c r="AE40" s="27">
        <f t="shared" si="4"/>
        <v>75.227952152182041</v>
      </c>
      <c r="AF40" s="27">
        <f t="shared" si="4"/>
        <v>72.19672163325572</v>
      </c>
      <c r="AG40" s="27">
        <f t="shared" si="5"/>
        <v>116.49048471955545</v>
      </c>
      <c r="AH40" s="27">
        <f t="shared" si="5"/>
        <v>103.21080851137062</v>
      </c>
      <c r="AI40" s="27">
        <f t="shared" si="5"/>
        <v>99.997414819891532</v>
      </c>
      <c r="AJ40" s="27">
        <f t="shared" si="5"/>
        <v>96.269916932706678</v>
      </c>
      <c r="AK40" s="27">
        <f t="shared" si="5"/>
        <v>91.707343014481879</v>
      </c>
      <c r="AL40" s="27">
        <f t="shared" si="6"/>
        <v>102.20390993153994</v>
      </c>
      <c r="AM40">
        <v>10.065525856987719</v>
      </c>
      <c r="AN40">
        <v>10.640311072320291</v>
      </c>
      <c r="AO40">
        <v>5.6223372629727981</v>
      </c>
      <c r="AP40">
        <v>1.2186897653730862</v>
      </c>
      <c r="AQ40">
        <v>6.2790833057597943</v>
      </c>
      <c r="AR40">
        <v>10.008627342876846</v>
      </c>
      <c r="AS40">
        <v>5.8463571039351905</v>
      </c>
      <c r="AT40">
        <v>1.2342600753281967</v>
      </c>
      <c r="AU40">
        <v>5.6537775177137695</v>
      </c>
      <c r="AV40">
        <v>1.3337709428694831</v>
      </c>
      <c r="AW40">
        <v>2.7928962574325493</v>
      </c>
      <c r="AX40">
        <v>7.0489414971553961</v>
      </c>
      <c r="AY40">
        <v>32.255421999274887</v>
      </c>
      <c r="AZ40" s="20">
        <f t="shared" si="9"/>
        <v>1.0120212226934605E-2</v>
      </c>
      <c r="BA40">
        <f t="shared" si="12"/>
        <v>0</v>
      </c>
      <c r="BB40">
        <f t="shared" si="12"/>
        <v>10.640311072320291</v>
      </c>
      <c r="BC40">
        <f t="shared" si="12"/>
        <v>5.6223372629727981</v>
      </c>
      <c r="BD40">
        <f t="shared" si="12"/>
        <v>1.2186897653730862</v>
      </c>
      <c r="BE40">
        <f t="shared" si="12"/>
        <v>0</v>
      </c>
      <c r="BF40">
        <f t="shared" si="12"/>
        <v>10.008627342876846</v>
      </c>
      <c r="BG40">
        <f t="shared" si="11"/>
        <v>5.8463571039351905</v>
      </c>
      <c r="BH40">
        <f t="shared" si="11"/>
        <v>1.2342600753281967</v>
      </c>
      <c r="BI40">
        <f t="shared" si="11"/>
        <v>5.6537775177137695</v>
      </c>
      <c r="BJ40">
        <f t="shared" si="11"/>
        <v>1.3337709428694831</v>
      </c>
      <c r="BK40">
        <f t="shared" si="11"/>
        <v>2.7928962574325493</v>
      </c>
      <c r="BL40">
        <f t="shared" si="11"/>
        <v>7.0489414971553961</v>
      </c>
      <c r="BM40">
        <f t="shared" si="11"/>
        <v>32.255421999274887</v>
      </c>
      <c r="BN40" s="41">
        <f t="shared" si="10"/>
        <v>1.2074378079645667E-2</v>
      </c>
    </row>
    <row r="41" spans="1:66" x14ac:dyDescent="0.25">
      <c r="A41" s="28">
        <v>36068</v>
      </c>
      <c r="C41">
        <v>4834.9192247510064</v>
      </c>
      <c r="D41">
        <v>274.44588338039637</v>
      </c>
      <c r="E41">
        <v>1292.7743104735418</v>
      </c>
      <c r="F41">
        <v>5242.238759874087</v>
      </c>
      <c r="G41">
        <v>1321.3743421094621</v>
      </c>
      <c r="H41">
        <v>210.84624020987997</v>
      </c>
      <c r="J41">
        <v>8746.2654220653567</v>
      </c>
      <c r="L41">
        <v>5886.6106900177692</v>
      </c>
      <c r="N41">
        <v>7460.4685956549556</v>
      </c>
      <c r="O41">
        <v>2054.9934146898581</v>
      </c>
      <c r="P41">
        <v>846.96708800462966</v>
      </c>
      <c r="Q41">
        <v>4886.119624244684</v>
      </c>
      <c r="R41">
        <v>432.26138855936034</v>
      </c>
      <c r="S41">
        <v>526.62420303609929</v>
      </c>
      <c r="T41">
        <v>7271.1392981149856</v>
      </c>
      <c r="U41">
        <v>9942.6784202162671</v>
      </c>
      <c r="V41">
        <v>7181.7140751955676</v>
      </c>
      <c r="W41">
        <v>33136.923868387305</v>
      </c>
      <c r="X41">
        <v>1917.1488808260349</v>
      </c>
      <c r="Y41" s="27">
        <f t="shared" si="0"/>
        <v>100</v>
      </c>
      <c r="Z41" s="27">
        <f t="shared" si="1"/>
        <v>140.56475168359671</v>
      </c>
      <c r="AA41" s="27">
        <f t="shared" si="2"/>
        <v>96.962961401696248</v>
      </c>
      <c r="AB41" s="27">
        <f t="shared" si="2"/>
        <v>103.7201579563217</v>
      </c>
      <c r="AC41" s="27">
        <f t="shared" si="2"/>
        <v>100</v>
      </c>
      <c r="AD41" s="27">
        <f t="shared" si="3"/>
        <v>114.2142114724962</v>
      </c>
      <c r="AE41" s="27">
        <f t="shared" si="4"/>
        <v>75.748967549522035</v>
      </c>
      <c r="AF41" s="27">
        <f t="shared" si="4"/>
        <v>72.758111938047819</v>
      </c>
      <c r="AG41" s="27">
        <f t="shared" si="5"/>
        <v>108.66886073183318</v>
      </c>
      <c r="AH41" s="27">
        <f t="shared" si="5"/>
        <v>98.163774115002141</v>
      </c>
      <c r="AI41" s="27">
        <f t="shared" si="5"/>
        <v>100.26993410201315</v>
      </c>
      <c r="AJ41" s="27">
        <f t="shared" si="5"/>
        <v>99.035027366605576</v>
      </c>
      <c r="AK41" s="27">
        <f t="shared" si="5"/>
        <v>93.254840832399694</v>
      </c>
      <c r="AL41" s="27">
        <f t="shared" si="6"/>
        <v>107.27308704675747</v>
      </c>
      <c r="AM41">
        <v>10.065525856987719</v>
      </c>
      <c r="AN41">
        <v>10.640311072320291</v>
      </c>
      <c r="AO41">
        <v>5.6223372629727981</v>
      </c>
      <c r="AP41">
        <v>1.2186897653730862</v>
      </c>
      <c r="AQ41">
        <v>6.2790833057597943</v>
      </c>
      <c r="AR41">
        <v>10.008627342876846</v>
      </c>
      <c r="AS41">
        <v>5.8463571039351905</v>
      </c>
      <c r="AT41">
        <v>1.2342600753281967</v>
      </c>
      <c r="AU41">
        <v>5.6537775177137695</v>
      </c>
      <c r="AV41">
        <v>1.3337709428694831</v>
      </c>
      <c r="AW41">
        <v>2.7928962574325493</v>
      </c>
      <c r="AX41">
        <v>7.0489414971553961</v>
      </c>
      <c r="AY41">
        <v>32.255421999274887</v>
      </c>
      <c r="AZ41" s="20">
        <f t="shared" si="9"/>
        <v>1.0507813482699881E-2</v>
      </c>
      <c r="BA41">
        <f t="shared" si="12"/>
        <v>0</v>
      </c>
      <c r="BB41">
        <f t="shared" si="12"/>
        <v>10.640311072320291</v>
      </c>
      <c r="BC41">
        <f t="shared" si="12"/>
        <v>5.6223372629727981</v>
      </c>
      <c r="BD41">
        <f t="shared" si="12"/>
        <v>1.2186897653730862</v>
      </c>
      <c r="BE41">
        <f t="shared" si="12"/>
        <v>0</v>
      </c>
      <c r="BF41">
        <f t="shared" si="12"/>
        <v>10.008627342876846</v>
      </c>
      <c r="BG41">
        <f t="shared" si="11"/>
        <v>5.8463571039351905</v>
      </c>
      <c r="BH41">
        <f t="shared" si="11"/>
        <v>1.2342600753281967</v>
      </c>
      <c r="BI41">
        <f t="shared" si="11"/>
        <v>5.6537775177137695</v>
      </c>
      <c r="BJ41">
        <f t="shared" si="11"/>
        <v>1.3337709428694831</v>
      </c>
      <c r="BK41">
        <f t="shared" si="11"/>
        <v>2.7928962574325493</v>
      </c>
      <c r="BL41">
        <f t="shared" si="11"/>
        <v>7.0489414971553961</v>
      </c>
      <c r="BM41">
        <f t="shared" si="11"/>
        <v>32.255421999274887</v>
      </c>
      <c r="BN41" s="41">
        <f t="shared" si="10"/>
        <v>1.2510817419065866E-2</v>
      </c>
    </row>
    <row r="42" spans="1:66" x14ac:dyDescent="0.25">
      <c r="A42" s="28">
        <v>36160</v>
      </c>
      <c r="C42">
        <v>5052.7705756147252</v>
      </c>
      <c r="D42">
        <v>269.71074406268644</v>
      </c>
      <c r="E42">
        <v>1261.7428396904957</v>
      </c>
      <c r="F42">
        <v>5190.3876388346807</v>
      </c>
      <c r="G42">
        <v>1361.9510623842989</v>
      </c>
      <c r="H42">
        <v>242.75914636828713</v>
      </c>
      <c r="J42">
        <v>9190.4668578996443</v>
      </c>
      <c r="L42">
        <v>5934.1189128554424</v>
      </c>
      <c r="N42">
        <v>9852.4400723727558</v>
      </c>
      <c r="O42">
        <v>2454.7227736285531</v>
      </c>
      <c r="P42">
        <v>827.9917802924972</v>
      </c>
      <c r="Q42">
        <v>5241.5833739904629</v>
      </c>
      <c r="R42">
        <v>473.65741602769833</v>
      </c>
      <c r="S42">
        <v>498.96627307162879</v>
      </c>
      <c r="T42">
        <v>7847.9167322585727</v>
      </c>
      <c r="U42">
        <v>10913.595361852314</v>
      </c>
      <c r="V42">
        <v>7219.3422376126264</v>
      </c>
      <c r="W42">
        <v>33785.893878024217</v>
      </c>
      <c r="X42">
        <v>2077.015987772088</v>
      </c>
      <c r="Y42" s="27">
        <f t="shared" si="0"/>
        <v>100</v>
      </c>
      <c r="Z42" s="27">
        <f t="shared" si="1"/>
        <v>137.19066623832057</v>
      </c>
      <c r="AA42" s="27">
        <f t="shared" si="2"/>
        <v>99.940496863400014</v>
      </c>
      <c r="AB42" s="27">
        <f t="shared" si="2"/>
        <v>119.41885699074803</v>
      </c>
      <c r="AC42" s="27">
        <f t="shared" si="2"/>
        <v>100</v>
      </c>
      <c r="AD42" s="27">
        <f t="shared" si="3"/>
        <v>115.13598369349016</v>
      </c>
      <c r="AE42" s="27">
        <f t="shared" si="4"/>
        <v>100.03556127297865</v>
      </c>
      <c r="AF42" s="27">
        <f t="shared" si="4"/>
        <v>86.910738041219531</v>
      </c>
      <c r="AG42" s="27">
        <f t="shared" si="5"/>
        <v>102.96164917165008</v>
      </c>
      <c r="AH42" s="27">
        <f t="shared" si="5"/>
        <v>105.95053866984703</v>
      </c>
      <c r="AI42" s="27">
        <f t="shared" si="5"/>
        <v>110.06143832671249</v>
      </c>
      <c r="AJ42" s="27">
        <f t="shared" si="5"/>
        <v>99.55391548380301</v>
      </c>
      <c r="AK42" s="27">
        <f t="shared" si="5"/>
        <v>95.081190049184627</v>
      </c>
      <c r="AL42" s="27">
        <f t="shared" si="6"/>
        <v>105.42225581565764</v>
      </c>
      <c r="AM42">
        <v>10.065525856987719</v>
      </c>
      <c r="AN42">
        <v>10.640311072320291</v>
      </c>
      <c r="AO42">
        <v>5.6223372629727981</v>
      </c>
      <c r="AP42">
        <v>1.2186897653730862</v>
      </c>
      <c r="AQ42">
        <v>6.2790833057597943</v>
      </c>
      <c r="AR42">
        <v>10.008627342876846</v>
      </c>
      <c r="AS42">
        <v>5.8463571039351905</v>
      </c>
      <c r="AT42">
        <v>1.2342600753281967</v>
      </c>
      <c r="AU42">
        <v>5.6537775177137695</v>
      </c>
      <c r="AV42">
        <v>1.3337709428694831</v>
      </c>
      <c r="AW42">
        <v>2.7928962574325493</v>
      </c>
      <c r="AX42">
        <v>7.0489414971553961</v>
      </c>
      <c r="AY42">
        <v>32.255421999274887</v>
      </c>
      <c r="AZ42" s="20">
        <f t="shared" si="9"/>
        <v>1.0092529664916135E-2</v>
      </c>
      <c r="BA42">
        <f t="shared" si="12"/>
        <v>0</v>
      </c>
      <c r="BB42">
        <f t="shared" si="12"/>
        <v>10.640311072320291</v>
      </c>
      <c r="BC42">
        <f t="shared" si="12"/>
        <v>5.6223372629727981</v>
      </c>
      <c r="BD42">
        <f t="shared" si="12"/>
        <v>1.2186897653730862</v>
      </c>
      <c r="BE42">
        <f t="shared" si="12"/>
        <v>0</v>
      </c>
      <c r="BF42">
        <f t="shared" si="12"/>
        <v>10.008627342876846</v>
      </c>
      <c r="BG42">
        <f t="shared" si="11"/>
        <v>5.8463571039351905</v>
      </c>
      <c r="BH42">
        <f t="shared" si="11"/>
        <v>1.2342600753281967</v>
      </c>
      <c r="BI42">
        <f t="shared" si="11"/>
        <v>5.6537775177137695</v>
      </c>
      <c r="BJ42">
        <f t="shared" si="11"/>
        <v>1.3337709428694831</v>
      </c>
      <c r="BK42">
        <f t="shared" si="11"/>
        <v>2.7928962574325493</v>
      </c>
      <c r="BL42">
        <f t="shared" si="11"/>
        <v>7.0489414971553961</v>
      </c>
      <c r="BM42">
        <f t="shared" si="11"/>
        <v>32.255421999274887</v>
      </c>
      <c r="BN42" s="41">
        <f t="shared" si="10"/>
        <v>1.1964693478535585E-2</v>
      </c>
    </row>
    <row r="43" spans="1:66" x14ac:dyDescent="0.25">
      <c r="A43" s="28">
        <v>36250</v>
      </c>
      <c r="C43">
        <v>5278.5483575398639</v>
      </c>
      <c r="D43">
        <v>260.16462259478061</v>
      </c>
      <c r="E43">
        <v>854.05433306902637</v>
      </c>
      <c r="F43">
        <v>5116.5606385805977</v>
      </c>
      <c r="G43">
        <v>1285.4869071223509</v>
      </c>
      <c r="H43">
        <v>185.90254239794282</v>
      </c>
      <c r="J43">
        <v>8071.098098855703</v>
      </c>
      <c r="L43">
        <v>5520.5997359902594</v>
      </c>
      <c r="N43">
        <v>8374.8304279083022</v>
      </c>
      <c r="O43">
        <v>2271.4954189023829</v>
      </c>
      <c r="P43">
        <v>776.21815341496483</v>
      </c>
      <c r="Q43">
        <v>5635.1169043310347</v>
      </c>
      <c r="R43">
        <v>393.79974196075193</v>
      </c>
      <c r="S43">
        <v>460.40249534876847</v>
      </c>
      <c r="T43">
        <v>7347.0877504763821</v>
      </c>
      <c r="U43">
        <v>10894.07556344299</v>
      </c>
      <c r="V43">
        <v>7026.3102435140527</v>
      </c>
      <c r="W43">
        <v>33836.92401368219</v>
      </c>
      <c r="X43">
        <v>1800.1835316487955</v>
      </c>
      <c r="Y43" s="27">
        <f t="shared" si="0"/>
        <v>100</v>
      </c>
      <c r="Z43" s="27">
        <f t="shared" si="1"/>
        <v>92.862253124579283</v>
      </c>
      <c r="AA43" s="27">
        <f t="shared" si="2"/>
        <v>94.329527512018899</v>
      </c>
      <c r="AB43" s="27">
        <f t="shared" si="2"/>
        <v>91.449774218420714</v>
      </c>
      <c r="AC43" s="27">
        <f t="shared" si="2"/>
        <v>100</v>
      </c>
      <c r="AD43" s="27">
        <f t="shared" si="3"/>
        <v>107.11273072136775</v>
      </c>
      <c r="AE43" s="27">
        <f t="shared" si="4"/>
        <v>85.032830067249009</v>
      </c>
      <c r="AF43" s="27">
        <f t="shared" si="4"/>
        <v>80.423478135673292</v>
      </c>
      <c r="AG43" s="27">
        <f t="shared" si="5"/>
        <v>95.004016828702845</v>
      </c>
      <c r="AH43" s="27">
        <f t="shared" si="5"/>
        <v>99.189113668587765</v>
      </c>
      <c r="AI43" s="27">
        <f t="shared" si="5"/>
        <v>109.86458504257047</v>
      </c>
      <c r="AJ43" s="27">
        <f t="shared" si="5"/>
        <v>96.892026049328123</v>
      </c>
      <c r="AK43" s="27">
        <f t="shared" si="5"/>
        <v>95.224800457843585</v>
      </c>
      <c r="AL43" s="27">
        <f t="shared" si="6"/>
        <v>101.69094854818367</v>
      </c>
      <c r="AM43">
        <v>12.45438335851833</v>
      </c>
      <c r="AN43">
        <v>11.601016160423072</v>
      </c>
      <c r="AO43">
        <v>7.0628109891790656</v>
      </c>
      <c r="AP43">
        <v>2.7094601628715491</v>
      </c>
      <c r="AQ43">
        <v>8.778596101251841</v>
      </c>
      <c r="AR43">
        <v>9.7955941506702722</v>
      </c>
      <c r="AS43">
        <v>3.9347008254318165</v>
      </c>
      <c r="AT43">
        <v>0.97956594202559621</v>
      </c>
      <c r="AU43">
        <v>5.7512730560732113</v>
      </c>
      <c r="AV43">
        <v>0.88256445942695716</v>
      </c>
      <c r="AW43">
        <v>6.2705361232890278</v>
      </c>
      <c r="AX43">
        <v>6.4764290313460462</v>
      </c>
      <c r="AY43">
        <v>23.303069639493238</v>
      </c>
      <c r="AZ43" s="20">
        <f t="shared" si="9"/>
        <v>1.0433493735046527E-2</v>
      </c>
      <c r="BA43">
        <f t="shared" si="12"/>
        <v>0</v>
      </c>
      <c r="BB43">
        <f t="shared" si="12"/>
        <v>11.601016160423072</v>
      </c>
      <c r="BC43">
        <f t="shared" si="12"/>
        <v>7.0628109891790656</v>
      </c>
      <c r="BD43">
        <f t="shared" si="12"/>
        <v>2.7094601628715491</v>
      </c>
      <c r="BE43">
        <f t="shared" si="12"/>
        <v>0</v>
      </c>
      <c r="BF43">
        <f t="shared" si="12"/>
        <v>9.7955941506702722</v>
      </c>
      <c r="BG43">
        <f t="shared" si="11"/>
        <v>3.9347008254318165</v>
      </c>
      <c r="BH43">
        <f t="shared" si="11"/>
        <v>0.97956594202559621</v>
      </c>
      <c r="BI43">
        <f t="shared" si="11"/>
        <v>5.7512730560732113</v>
      </c>
      <c r="BJ43">
        <f t="shared" si="11"/>
        <v>0.88256445942695716</v>
      </c>
      <c r="BK43">
        <f t="shared" si="11"/>
        <v>6.2705361232890278</v>
      </c>
      <c r="BL43">
        <f t="shared" si="11"/>
        <v>6.4764290313460462</v>
      </c>
      <c r="BM43">
        <f t="shared" si="11"/>
        <v>23.303069639493238</v>
      </c>
      <c r="BN43" s="41">
        <f t="shared" si="10"/>
        <v>1.333951202854301E-2</v>
      </c>
    </row>
    <row r="44" spans="1:66" x14ac:dyDescent="0.25">
      <c r="A44" s="28">
        <v>36341</v>
      </c>
      <c r="C44">
        <v>5582.5559015108765</v>
      </c>
      <c r="D44">
        <v>247.62285955790486</v>
      </c>
      <c r="E44">
        <v>897.23774726741078</v>
      </c>
      <c r="F44">
        <v>5573.616074940699</v>
      </c>
      <c r="G44">
        <v>1185.717964586833</v>
      </c>
      <c r="H44">
        <v>207.1139646351109</v>
      </c>
      <c r="J44">
        <v>8119.7675137688348</v>
      </c>
      <c r="L44">
        <v>5359.5296888839976</v>
      </c>
      <c r="N44">
        <v>8387.0408380257923</v>
      </c>
      <c r="O44">
        <v>2611.556109393146</v>
      </c>
      <c r="P44">
        <v>846.98706609386841</v>
      </c>
      <c r="Q44">
        <v>6035.7247206841557</v>
      </c>
      <c r="R44">
        <v>362.63231090467292</v>
      </c>
      <c r="S44">
        <v>505.19126888326559</v>
      </c>
      <c r="T44">
        <v>7575.2791833047859</v>
      </c>
      <c r="U44">
        <v>10217.497028287717</v>
      </c>
      <c r="V44">
        <v>6832.7757085920412</v>
      </c>
      <c r="W44">
        <v>34230.55570479414</v>
      </c>
      <c r="X44">
        <v>1729.7844152652369</v>
      </c>
      <c r="Y44" s="27">
        <f t="shared" si="0"/>
        <v>100</v>
      </c>
      <c r="Z44" s="27">
        <f t="shared" si="1"/>
        <v>97.557632545773345</v>
      </c>
      <c r="AA44" s="27">
        <f t="shared" si="2"/>
        <v>87.008443837338248</v>
      </c>
      <c r="AB44" s="27">
        <f t="shared" si="2"/>
        <v>101.88416499877012</v>
      </c>
      <c r="AC44" s="27">
        <f t="shared" si="2"/>
        <v>100</v>
      </c>
      <c r="AD44" s="27">
        <f t="shared" si="3"/>
        <v>103.98758972074485</v>
      </c>
      <c r="AE44" s="27">
        <f t="shared" si="4"/>
        <v>85.156806992813017</v>
      </c>
      <c r="AF44" s="27">
        <f t="shared" si="4"/>
        <v>92.463503961347726</v>
      </c>
      <c r="AG44" s="27">
        <f t="shared" si="5"/>
        <v>104.24617654242236</v>
      </c>
      <c r="AH44" s="27">
        <f t="shared" si="5"/>
        <v>102.26980451341221</v>
      </c>
      <c r="AI44" s="27">
        <f t="shared" si="5"/>
        <v>103.04142509837304</v>
      </c>
      <c r="AJ44" s="27">
        <f t="shared" si="5"/>
        <v>94.223206633558945</v>
      </c>
      <c r="AK44" s="27">
        <f t="shared" si="5"/>
        <v>96.332569569032955</v>
      </c>
      <c r="AL44" s="27">
        <f t="shared" si="6"/>
        <v>96.788730225929626</v>
      </c>
      <c r="AM44">
        <v>12.45438335851833</v>
      </c>
      <c r="AN44">
        <v>11.601016160423072</v>
      </c>
      <c r="AO44">
        <v>7.0628109891790656</v>
      </c>
      <c r="AP44">
        <v>2.7094601628715491</v>
      </c>
      <c r="AQ44">
        <v>8.778596101251841</v>
      </c>
      <c r="AR44">
        <v>9.7955941506702722</v>
      </c>
      <c r="AS44">
        <v>3.9347008254318165</v>
      </c>
      <c r="AT44">
        <v>0.97956594202559621</v>
      </c>
      <c r="AU44">
        <v>5.7512730560732113</v>
      </c>
      <c r="AV44">
        <v>0.88256445942695716</v>
      </c>
      <c r="AW44">
        <v>6.2705361232890278</v>
      </c>
      <c r="AX44">
        <v>6.4764290313460462</v>
      </c>
      <c r="AY44">
        <v>23.303069639493238</v>
      </c>
      <c r="AZ44" s="20">
        <f t="shared" si="9"/>
        <v>9.8956782604543783E-3</v>
      </c>
      <c r="BA44">
        <f t="shared" si="12"/>
        <v>0</v>
      </c>
      <c r="BB44">
        <f t="shared" si="12"/>
        <v>11.601016160423072</v>
      </c>
      <c r="BC44">
        <f t="shared" si="12"/>
        <v>7.0628109891790656</v>
      </c>
      <c r="BD44">
        <f t="shared" si="12"/>
        <v>2.7094601628715491</v>
      </c>
      <c r="BE44">
        <f t="shared" si="12"/>
        <v>0</v>
      </c>
      <c r="BF44">
        <f t="shared" si="12"/>
        <v>9.7955941506702722</v>
      </c>
      <c r="BG44">
        <f t="shared" si="11"/>
        <v>3.9347008254318165</v>
      </c>
      <c r="BH44">
        <f t="shared" si="11"/>
        <v>0.97956594202559621</v>
      </c>
      <c r="BI44">
        <f t="shared" si="11"/>
        <v>5.7512730560732113</v>
      </c>
      <c r="BJ44">
        <f t="shared" si="11"/>
        <v>0.88256445942695716</v>
      </c>
      <c r="BK44">
        <f t="shared" si="11"/>
        <v>6.2705361232890278</v>
      </c>
      <c r="BL44">
        <f t="shared" si="11"/>
        <v>6.4764290313460462</v>
      </c>
      <c r="BM44">
        <f t="shared" si="11"/>
        <v>23.303069639493238</v>
      </c>
      <c r="BN44" s="41">
        <f t="shared" si="10"/>
        <v>1.2639546121328312E-2</v>
      </c>
    </row>
    <row r="45" spans="1:66" x14ac:dyDescent="0.25">
      <c r="A45" s="28">
        <v>36433</v>
      </c>
      <c r="C45">
        <v>5537.038373803075</v>
      </c>
      <c r="D45">
        <v>254.81597942280806</v>
      </c>
      <c r="E45">
        <v>827.92666099113001</v>
      </c>
      <c r="F45">
        <v>5866.1219116018428</v>
      </c>
      <c r="G45">
        <v>1160.2014290648569</v>
      </c>
      <c r="H45">
        <v>221.38019549919991</v>
      </c>
      <c r="J45">
        <v>8285.8199930415321</v>
      </c>
      <c r="L45">
        <v>5608.8927322588206</v>
      </c>
      <c r="N45">
        <v>9443.4128367861031</v>
      </c>
      <c r="O45">
        <v>2638.3834930302528</v>
      </c>
      <c r="P45">
        <v>896.99137398273524</v>
      </c>
      <c r="Q45">
        <v>6294.8476640982608</v>
      </c>
      <c r="R45">
        <v>386.30506079383542</v>
      </c>
      <c r="S45">
        <v>462.69444602222512</v>
      </c>
      <c r="T45">
        <v>7381.4814923460408</v>
      </c>
      <c r="U45">
        <v>9862.8405322826238</v>
      </c>
      <c r="V45">
        <v>7230.4036883608487</v>
      </c>
      <c r="W45">
        <v>34786.726123318826</v>
      </c>
      <c r="X45">
        <v>1711.8093996195016</v>
      </c>
      <c r="Y45" s="27">
        <f t="shared" si="0"/>
        <v>100</v>
      </c>
      <c r="Z45" s="27">
        <f t="shared" si="1"/>
        <v>90.02136302648114</v>
      </c>
      <c r="AA45" s="27">
        <f t="shared" si="2"/>
        <v>85.136030570275267</v>
      </c>
      <c r="AB45" s="27">
        <f t="shared" si="2"/>
        <v>108.90205498908604</v>
      </c>
      <c r="AC45" s="27">
        <f t="shared" si="2"/>
        <v>100</v>
      </c>
      <c r="AD45" s="27">
        <f t="shared" si="3"/>
        <v>108.82582429564779</v>
      </c>
      <c r="AE45" s="27">
        <f t="shared" si="4"/>
        <v>95.882552598246221</v>
      </c>
      <c r="AF45" s="27">
        <f t="shared" si="4"/>
        <v>93.413341448767682</v>
      </c>
      <c r="AG45" s="27">
        <f t="shared" si="5"/>
        <v>95.476960660570398</v>
      </c>
      <c r="AH45" s="27">
        <f t="shared" si="5"/>
        <v>99.653445236095777</v>
      </c>
      <c r="AI45" s="27">
        <f t="shared" si="5"/>
        <v>99.464784883300283</v>
      </c>
      <c r="AJ45" s="27">
        <f t="shared" si="5"/>
        <v>99.706451642454624</v>
      </c>
      <c r="AK45" s="27">
        <f t="shared" si="5"/>
        <v>97.89775962895547</v>
      </c>
      <c r="AL45" s="27">
        <f t="shared" si="6"/>
        <v>99.600316116383681</v>
      </c>
      <c r="AM45">
        <v>12.45438335851833</v>
      </c>
      <c r="AN45">
        <v>11.601016160423072</v>
      </c>
      <c r="AO45">
        <v>7.0628109891790656</v>
      </c>
      <c r="AP45">
        <v>2.7094601628715491</v>
      </c>
      <c r="AQ45">
        <v>8.778596101251841</v>
      </c>
      <c r="AR45">
        <v>9.7955941506702722</v>
      </c>
      <c r="AS45">
        <v>3.9347008254318165</v>
      </c>
      <c r="AT45">
        <v>0.97956594202559621</v>
      </c>
      <c r="AU45">
        <v>5.7512730560732113</v>
      </c>
      <c r="AV45">
        <v>0.88256445942695716</v>
      </c>
      <c r="AW45">
        <v>6.2705361232890278</v>
      </c>
      <c r="AX45">
        <v>6.4764290313460462</v>
      </c>
      <c r="AY45">
        <v>23.303069639493238</v>
      </c>
      <c r="AZ45" s="20">
        <f t="shared" si="9"/>
        <v>1.0177200600381181E-2</v>
      </c>
      <c r="BA45">
        <f t="shared" si="12"/>
        <v>0</v>
      </c>
      <c r="BB45">
        <f t="shared" si="12"/>
        <v>11.601016160423072</v>
      </c>
      <c r="BC45">
        <f t="shared" si="12"/>
        <v>7.0628109891790656</v>
      </c>
      <c r="BD45">
        <f t="shared" si="12"/>
        <v>2.7094601628715491</v>
      </c>
      <c r="BE45">
        <f t="shared" si="12"/>
        <v>0</v>
      </c>
      <c r="BF45">
        <f t="shared" si="12"/>
        <v>9.7955941506702722</v>
      </c>
      <c r="BG45">
        <f t="shared" si="11"/>
        <v>3.9347008254318165</v>
      </c>
      <c r="BH45">
        <f t="shared" si="11"/>
        <v>0.97956594202559621</v>
      </c>
      <c r="BI45">
        <f t="shared" si="11"/>
        <v>5.7512730560732113</v>
      </c>
      <c r="BJ45">
        <f t="shared" si="11"/>
        <v>0.88256445942695716</v>
      </c>
      <c r="BK45">
        <f t="shared" si="11"/>
        <v>6.2705361232890278</v>
      </c>
      <c r="BL45">
        <f t="shared" si="11"/>
        <v>6.4764290313460462</v>
      </c>
      <c r="BM45">
        <f t="shared" si="11"/>
        <v>23.303069639493238</v>
      </c>
      <c r="BN45" s="41">
        <f t="shared" si="10"/>
        <v>1.2997028713837464E-2</v>
      </c>
    </row>
    <row r="46" spans="1:66" x14ac:dyDescent="0.25">
      <c r="A46" s="28">
        <v>36525</v>
      </c>
      <c r="C46">
        <v>5658.4658783637087</v>
      </c>
      <c r="D46">
        <v>263.76775479691003</v>
      </c>
      <c r="E46">
        <v>956.98838025858868</v>
      </c>
      <c r="F46">
        <v>5950.2250796462104</v>
      </c>
      <c r="G46">
        <v>1316.321971433314</v>
      </c>
      <c r="H46">
        <v>255.25971344279685</v>
      </c>
      <c r="J46">
        <v>8363.7646934877757</v>
      </c>
      <c r="L46">
        <v>5364.8756515556297</v>
      </c>
      <c r="N46">
        <v>10616.638337503366</v>
      </c>
      <c r="O46">
        <v>2971.6112913239322</v>
      </c>
      <c r="P46">
        <v>934.82170946589554</v>
      </c>
      <c r="Q46">
        <v>6425.3618948493413</v>
      </c>
      <c r="R46">
        <v>441.946440543309</v>
      </c>
      <c r="S46">
        <v>496.65035647482233</v>
      </c>
      <c r="T46">
        <v>7938.5705541423649</v>
      </c>
      <c r="U46">
        <v>10480.555802917455</v>
      </c>
      <c r="V46">
        <v>7219.1270055030081</v>
      </c>
      <c r="W46">
        <v>35552.570783860741</v>
      </c>
      <c r="X46">
        <v>1891.1860193702303</v>
      </c>
      <c r="Y46" s="27">
        <f>IF(B47="",100,Y47*B46/B47)</f>
        <v>100</v>
      </c>
      <c r="Z46" s="27">
        <f>IF(E47="",100,Z47*E46/E47)</f>
        <v>104.05438361925822</v>
      </c>
      <c r="AA46" s="27">
        <f>IF(G47="",100,AA47*G46/G47)</f>
        <v>96.592216483131878</v>
      </c>
      <c r="AB46" s="27">
        <f>IF(H47="",100,AB47*H46/H47)</f>
        <v>125.5681759931695</v>
      </c>
      <c r="AC46" s="27">
        <f>IF(I47="",100,AC47*I46/I47)</f>
        <v>0</v>
      </c>
      <c r="AD46" s="27">
        <f>IF(L47="",100,AD47*L46/L47)</f>
        <v>104.09131407814752</v>
      </c>
      <c r="AE46" s="27">
        <f>IF(N47="",100,AE47*N46/N47)</f>
        <v>107.79475613380734</v>
      </c>
      <c r="AF46" s="27">
        <f>IF(O47="",100,AF47*O46/O47)</f>
        <v>105.21144516813159</v>
      </c>
      <c r="AG46" s="27">
        <f>IF(S47="",100,AG47*S46/S47)</f>
        <v>102.48375997348185</v>
      </c>
      <c r="AH46" s="27">
        <f>IF(T47="",100,AH47*T46/T47)</f>
        <v>107.17440757528381</v>
      </c>
      <c r="AI46" s="27">
        <f>IF(U47="",100,AI47*U46/U47)</f>
        <v>105.69432051370183</v>
      </c>
      <c r="AJ46" s="27">
        <f>IF(V47="",100,AJ47*V46/V47)</f>
        <v>99.550947457278554</v>
      </c>
      <c r="AK46" s="27">
        <f>IF(W47="",100,AK47*W46/W47)</f>
        <v>100.0530206967854</v>
      </c>
      <c r="AL46" s="27">
        <f>IF(D47="",100,AL47*D46/D47)</f>
        <v>103.09931040662798</v>
      </c>
      <c r="AM46">
        <v>12.45438335851833</v>
      </c>
      <c r="AN46">
        <v>11.601016160423072</v>
      </c>
      <c r="AO46">
        <v>7.0628109891790656</v>
      </c>
      <c r="AP46">
        <v>2.7094601628715491</v>
      </c>
      <c r="AQ46">
        <v>8.778596101251841</v>
      </c>
      <c r="AR46">
        <v>9.7955941506702722</v>
      </c>
      <c r="AS46">
        <v>3.9347008254318165</v>
      </c>
      <c r="AT46">
        <v>0.97956594202559621</v>
      </c>
      <c r="AU46">
        <v>5.7512730560732113</v>
      </c>
      <c r="AV46">
        <v>0.88256445942695716</v>
      </c>
      <c r="AW46">
        <v>6.2705361232890278</v>
      </c>
      <c r="AX46">
        <v>6.4764290313460462</v>
      </c>
      <c r="AY46">
        <v>23.303069639493238</v>
      </c>
      <c r="AZ46" s="20">
        <f t="shared" si="9"/>
        <v>1.1032699735572703E-2</v>
      </c>
      <c r="BA46">
        <f t="shared" si="12"/>
        <v>0</v>
      </c>
      <c r="BB46">
        <f t="shared" si="12"/>
        <v>11.601016160423072</v>
      </c>
      <c r="BC46">
        <f t="shared" si="12"/>
        <v>7.0628109891790656</v>
      </c>
      <c r="BD46">
        <f t="shared" si="12"/>
        <v>2.7094601628715491</v>
      </c>
      <c r="BE46">
        <f t="shared" si="12"/>
        <v>8.778596101251841</v>
      </c>
      <c r="BF46">
        <f t="shared" si="12"/>
        <v>9.7955941506702722</v>
      </c>
      <c r="BG46">
        <f t="shared" si="11"/>
        <v>3.9347008254318165</v>
      </c>
      <c r="BH46">
        <f t="shared" si="11"/>
        <v>0.97956594202559621</v>
      </c>
      <c r="BI46">
        <f t="shared" si="11"/>
        <v>5.7512730560732113</v>
      </c>
      <c r="BJ46">
        <f t="shared" si="11"/>
        <v>0.88256445942695716</v>
      </c>
      <c r="BK46">
        <f t="shared" si="11"/>
        <v>6.2705361232890278</v>
      </c>
      <c r="BL46">
        <f t="shared" si="11"/>
        <v>6.4764290313460462</v>
      </c>
      <c r="BM46">
        <f t="shared" si="11"/>
        <v>23.303069639493238</v>
      </c>
      <c r="BN46" s="41">
        <f t="shared" si="10"/>
        <v>1.2729179476367871E-2</v>
      </c>
    </row>
    <row r="47" spans="1:66" x14ac:dyDescent="0.25">
      <c r="A47" s="28">
        <v>36616</v>
      </c>
      <c r="C47">
        <v>5369.6685341942584</v>
      </c>
      <c r="D47">
        <v>255.83852477441314</v>
      </c>
      <c r="E47">
        <v>919.70020576958268</v>
      </c>
      <c r="F47">
        <v>5809.6974105794798</v>
      </c>
      <c r="G47">
        <v>1362.7619484880404</v>
      </c>
      <c r="H47">
        <v>203.28376312218006</v>
      </c>
      <c r="I47">
        <v>630.86790263410342</v>
      </c>
      <c r="J47">
        <v>7633.6115068900863</v>
      </c>
      <c r="K47">
        <v>306.85569660935238</v>
      </c>
      <c r="L47">
        <v>5154.0089574889016</v>
      </c>
      <c r="N47">
        <v>9848.9376647642912</v>
      </c>
      <c r="O47">
        <v>2824.4182812765216</v>
      </c>
      <c r="P47">
        <v>926.83648269598768</v>
      </c>
      <c r="Q47">
        <v>6842.6742919698017</v>
      </c>
      <c r="R47">
        <v>357.32029038679764</v>
      </c>
      <c r="S47">
        <v>484.61371499575438</v>
      </c>
      <c r="T47">
        <v>7407.1513281433154</v>
      </c>
      <c r="U47">
        <v>9915.9119922236441</v>
      </c>
      <c r="V47">
        <v>7251.6909079153011</v>
      </c>
      <c r="W47">
        <v>35533.730552328052</v>
      </c>
      <c r="X47">
        <v>1680.5683584808148</v>
      </c>
      <c r="Y47" s="27">
        <v>100</v>
      </c>
      <c r="Z47" s="27">
        <v>100</v>
      </c>
      <c r="AA47" s="27">
        <v>100</v>
      </c>
      <c r="AB47" s="27">
        <v>100</v>
      </c>
      <c r="AC47" s="27">
        <v>100</v>
      </c>
      <c r="AD47" s="27">
        <v>100</v>
      </c>
      <c r="AE47" s="27">
        <v>100</v>
      </c>
      <c r="AF47" s="27">
        <v>100</v>
      </c>
      <c r="AG47" s="27">
        <v>100</v>
      </c>
      <c r="AH47" s="27">
        <v>100</v>
      </c>
      <c r="AI47" s="27">
        <v>100</v>
      </c>
      <c r="AJ47" s="27">
        <v>100</v>
      </c>
      <c r="AK47" s="27">
        <v>100</v>
      </c>
      <c r="AL47" s="27">
        <v>100</v>
      </c>
      <c r="AM47">
        <v>14.158556484674151</v>
      </c>
      <c r="AN47">
        <v>13.95107051550562</v>
      </c>
      <c r="AO47">
        <v>7.1339438907134536</v>
      </c>
      <c r="AP47">
        <v>3.877827979357356</v>
      </c>
      <c r="AQ47">
        <v>10.007630596223002</v>
      </c>
      <c r="AR47">
        <v>8.3746917790827791</v>
      </c>
      <c r="AS47">
        <v>2.5939859231568141</v>
      </c>
      <c r="AT47">
        <v>0.96206715122104347</v>
      </c>
      <c r="AU47">
        <v>7.2818065724473939</v>
      </c>
      <c r="AV47">
        <v>0</v>
      </c>
      <c r="AW47">
        <v>8.0423435023065633</v>
      </c>
      <c r="AX47">
        <v>3.630680897723138</v>
      </c>
      <c r="AY47">
        <v>19.985394707588686</v>
      </c>
      <c r="AZ47" s="20">
        <f t="shared" si="9"/>
        <v>9.9999999999999985E-3</v>
      </c>
      <c r="BA47">
        <f t="shared" si="12"/>
        <v>0</v>
      </c>
      <c r="BB47">
        <f>IF(Z47=100,AN47,AN47)</f>
        <v>13.95107051550562</v>
      </c>
      <c r="BC47">
        <f t="shared" ref="BC47:BM47" si="13">IF(AA47=100,AO47,AO47)</f>
        <v>7.1339438907134536</v>
      </c>
      <c r="BD47">
        <f t="shared" si="13"/>
        <v>3.877827979357356</v>
      </c>
      <c r="BE47">
        <f t="shared" si="13"/>
        <v>10.007630596223002</v>
      </c>
      <c r="BF47">
        <f t="shared" si="13"/>
        <v>8.3746917790827791</v>
      </c>
      <c r="BG47">
        <f t="shared" si="13"/>
        <v>2.5939859231568141</v>
      </c>
      <c r="BH47">
        <f t="shared" si="13"/>
        <v>0.96206715122104347</v>
      </c>
      <c r="BI47">
        <f t="shared" si="13"/>
        <v>7.2818065724473939</v>
      </c>
      <c r="BJ47">
        <f t="shared" si="13"/>
        <v>0</v>
      </c>
      <c r="BK47">
        <f t="shared" si="13"/>
        <v>8.0423435023065633</v>
      </c>
      <c r="BL47">
        <f t="shared" si="13"/>
        <v>3.630680897723138</v>
      </c>
      <c r="BM47">
        <f t="shared" si="13"/>
        <v>19.985394707588686</v>
      </c>
      <c r="BN47" s="41">
        <f t="shared" si="10"/>
        <v>1.1649384714988666E-2</v>
      </c>
    </row>
    <row r="48" spans="1:66" x14ac:dyDescent="0.25">
      <c r="A48" s="28">
        <v>36707</v>
      </c>
      <c r="C48">
        <v>5328.5014329240812</v>
      </c>
      <c r="D48">
        <v>246.06657219734134</v>
      </c>
      <c r="E48">
        <v>934.69025320995149</v>
      </c>
      <c r="F48">
        <v>6038.7653671275602</v>
      </c>
      <c r="G48">
        <v>1244.7097773666155</v>
      </c>
      <c r="H48">
        <v>229.15850713496957</v>
      </c>
      <c r="I48">
        <v>593.12079672559435</v>
      </c>
      <c r="J48">
        <v>7914.9048078183732</v>
      </c>
      <c r="K48">
        <v>353.72641812630565</v>
      </c>
      <c r="L48">
        <v>5201.2205497137866</v>
      </c>
      <c r="N48">
        <v>9661.8951010795536</v>
      </c>
      <c r="O48">
        <v>3001.9421983283137</v>
      </c>
      <c r="P48">
        <v>971.51031930059014</v>
      </c>
      <c r="Q48">
        <v>6678.1192902236853</v>
      </c>
      <c r="R48">
        <v>378.20628285611616</v>
      </c>
      <c r="S48">
        <v>519.14120371937531</v>
      </c>
      <c r="T48">
        <v>7754.3045448454523</v>
      </c>
      <c r="U48">
        <v>9575.5739136577758</v>
      </c>
      <c r="V48">
        <v>7004.3008925673494</v>
      </c>
      <c r="W48">
        <v>36409.796809023152</v>
      </c>
      <c r="X48">
        <v>1625.273077862975</v>
      </c>
      <c r="Y48" s="27">
        <f>IF(B47="",100,Y47*B48/B47)</f>
        <v>100</v>
      </c>
      <c r="Z48" s="27">
        <f>IF(E47="",100,Z47*E48/E47)</f>
        <v>101.62988410205101</v>
      </c>
      <c r="AA48" s="27">
        <f>IF(G47="",100,AA47*G48/G47)</f>
        <v>91.337285924926107</v>
      </c>
      <c r="AB48" s="27">
        <f>IF(H47="",100,AB47*H48/H47)</f>
        <v>112.72838696774711</v>
      </c>
      <c r="AC48" s="27">
        <f>IF(I47="",100,AC47*I48/I47)</f>
        <v>94.016638705044087</v>
      </c>
      <c r="AD48" s="27">
        <f>IF(L47="",100,AD47*L48/L47)</f>
        <v>100.91601688344537</v>
      </c>
      <c r="AE48" s="27">
        <f>IF(N47="",100,AE47*N48/N47)</f>
        <v>98.100885902101865</v>
      </c>
      <c r="AF48" s="27">
        <f>IF(O47="",100,AF47*O48/O47)</f>
        <v>106.28532672474979</v>
      </c>
      <c r="AG48" s="27">
        <f>IF(S47="",100,AG47*S48/S47)</f>
        <v>107.12474444185375</v>
      </c>
      <c r="AH48" s="27">
        <f>IF(T47="",100,AH47*T48/T47)</f>
        <v>104.68673044903424</v>
      </c>
      <c r="AI48" s="27">
        <f>IF(U47="",100,AI47*U48/U47)</f>
        <v>96.567758176627919</v>
      </c>
      <c r="AJ48" s="27">
        <f>IF(V47="",100,AJ47*V48/V47)</f>
        <v>96.588519581303132</v>
      </c>
      <c r="AK48" s="27">
        <f>IF(W47="",100,AK47*W48/W47)</f>
        <v>102.46544970955127</v>
      </c>
      <c r="AL48">
        <f>IF(D47="",100,AL47*D48/D47)</f>
        <v>96.180421777490992</v>
      </c>
      <c r="AM48">
        <v>14.158556484674151</v>
      </c>
      <c r="AN48">
        <v>13.95107051550562</v>
      </c>
      <c r="AO48">
        <v>7.1339438907134536</v>
      </c>
      <c r="AP48">
        <v>3.877827979357356</v>
      </c>
      <c r="AQ48">
        <v>10.007630596223002</v>
      </c>
      <c r="AR48">
        <v>8.3746917790827791</v>
      </c>
      <c r="AS48">
        <v>2.5939859231568141</v>
      </c>
      <c r="AT48">
        <v>0.96206715122104347</v>
      </c>
      <c r="AU48">
        <v>7.2818065724473939</v>
      </c>
      <c r="AV48">
        <v>0</v>
      </c>
      <c r="AW48">
        <v>8.0423435023065633</v>
      </c>
      <c r="AX48">
        <v>3.630680897723138</v>
      </c>
      <c r="AY48">
        <v>19.985394707588686</v>
      </c>
      <c r="AZ48" s="20">
        <f t="shared" si="9"/>
        <v>9.5984850153464779E-3</v>
      </c>
      <c r="BA48">
        <f t="shared" si="12"/>
        <v>0</v>
      </c>
      <c r="BB48">
        <f t="shared" si="12"/>
        <v>13.95107051550562</v>
      </c>
      <c r="BC48">
        <f t="shared" si="12"/>
        <v>7.1339438907134536</v>
      </c>
      <c r="BD48">
        <f t="shared" si="12"/>
        <v>3.877827979357356</v>
      </c>
      <c r="BE48">
        <f t="shared" si="12"/>
        <v>10.007630596223002</v>
      </c>
      <c r="BF48">
        <f t="shared" si="12"/>
        <v>8.3746917790827791</v>
      </c>
      <c r="BG48">
        <f t="shared" si="11"/>
        <v>2.5939859231568141</v>
      </c>
      <c r="BH48">
        <f t="shared" si="11"/>
        <v>0.96206715122104347</v>
      </c>
      <c r="BI48">
        <f t="shared" si="11"/>
        <v>7.2818065724473939</v>
      </c>
      <c r="BJ48">
        <f t="shared" si="11"/>
        <v>0</v>
      </c>
      <c r="BK48">
        <f t="shared" si="11"/>
        <v>8.0423435023065633</v>
      </c>
      <c r="BL48">
        <f t="shared" si="11"/>
        <v>3.630680897723138</v>
      </c>
      <c r="BM48">
        <f t="shared" si="11"/>
        <v>19.985394707588686</v>
      </c>
      <c r="BN48" s="41">
        <f t="shared" si="10"/>
        <v>1.117789558559068E-2</v>
      </c>
    </row>
    <row r="49" spans="1:66" x14ac:dyDescent="0.25">
      <c r="A49" s="28">
        <v>36799</v>
      </c>
      <c r="C49">
        <v>4951.0385826291367</v>
      </c>
      <c r="D49">
        <v>257.34688654633425</v>
      </c>
      <c r="E49">
        <v>965.78859244891987</v>
      </c>
      <c r="F49">
        <v>6218.967418487051</v>
      </c>
      <c r="G49">
        <v>1184.9614366025344</v>
      </c>
      <c r="H49">
        <v>245.01940201750844</v>
      </c>
      <c r="I49">
        <v>602.25832321518715</v>
      </c>
      <c r="J49">
        <v>7276.0525907925357</v>
      </c>
      <c r="K49">
        <v>394.23533665434678</v>
      </c>
      <c r="L49">
        <v>4874.7541088326498</v>
      </c>
      <c r="N49">
        <v>9388.8855129041494</v>
      </c>
      <c r="O49">
        <v>3114.7756534828732</v>
      </c>
      <c r="P49">
        <v>1038.4493992639214</v>
      </c>
      <c r="Q49">
        <v>7159.5097940467622</v>
      </c>
      <c r="R49">
        <v>371.29302034795319</v>
      </c>
      <c r="S49">
        <v>483.93789951261124</v>
      </c>
      <c r="T49">
        <v>6685.5785198487501</v>
      </c>
      <c r="U49">
        <v>9865.2173620418744</v>
      </c>
      <c r="V49">
        <v>6878.5117241705129</v>
      </c>
      <c r="W49">
        <v>36689.999149828545</v>
      </c>
      <c r="X49">
        <v>1659.9546971553132</v>
      </c>
      <c r="Y49" s="27">
        <f t="shared" ref="Y49:Y112" si="14">IF(B48="",100,Y48*B49/B48)</f>
        <v>100</v>
      </c>
      <c r="Z49" s="27">
        <f t="shared" ref="Z49:Z112" si="15">IF(E48="",100,Z48*E49/E48)</f>
        <v>105.0112402270011</v>
      </c>
      <c r="AA49" s="27">
        <f t="shared" ref="AA49:AC64" si="16">IF(G48="",100,AA48*G49/G48)</f>
        <v>86.952929520612727</v>
      </c>
      <c r="AB49" s="27">
        <f t="shared" si="16"/>
        <v>120.53072919072434</v>
      </c>
      <c r="AC49" s="27">
        <f t="shared" si="16"/>
        <v>95.465044377838709</v>
      </c>
      <c r="AD49" s="27">
        <f t="shared" ref="AD49:AD112" si="17">IF(L48="",100,AD48*L49/L48)</f>
        <v>94.581793493965748</v>
      </c>
      <c r="AE49" s="27">
        <f t="shared" ref="AE49:AF64" si="18">IF(N48="",100,AE48*N49/N48)</f>
        <v>95.328915995620193</v>
      </c>
      <c r="AF49" s="27">
        <f t="shared" si="18"/>
        <v>110.28025395994541</v>
      </c>
      <c r="AG49" s="27">
        <f t="shared" ref="AG49:AK64" si="19">IF(S48="",100,AG48*S49/S48)</f>
        <v>99.860545530959854</v>
      </c>
      <c r="AH49" s="27">
        <f t="shared" si="19"/>
        <v>90.258430315133907</v>
      </c>
      <c r="AI49" s="27">
        <f t="shared" si="19"/>
        <v>99.488754738630945</v>
      </c>
      <c r="AJ49" s="27">
        <f t="shared" si="19"/>
        <v>94.853901131700752</v>
      </c>
      <c r="AK49" s="27">
        <f t="shared" si="19"/>
        <v>103.25400282922094</v>
      </c>
      <c r="AL49">
        <f t="shared" ref="AL49:AL112" si="20">IF(D48="",100,AL48*D49/D48)</f>
        <v>100.58957569945773</v>
      </c>
      <c r="AM49">
        <v>14.158556484674151</v>
      </c>
      <c r="AN49">
        <v>13.95107051550562</v>
      </c>
      <c r="AO49">
        <v>7.1339438907134536</v>
      </c>
      <c r="AP49">
        <v>3.877827979357356</v>
      </c>
      <c r="AQ49">
        <v>10.007630596223002</v>
      </c>
      <c r="AR49">
        <v>8.3746917790827791</v>
      </c>
      <c r="AS49">
        <v>2.5939859231568141</v>
      </c>
      <c r="AT49">
        <v>0.96206715122104347</v>
      </c>
      <c r="AU49">
        <v>7.2818065724473939</v>
      </c>
      <c r="AV49">
        <v>0</v>
      </c>
      <c r="AW49">
        <v>8.0423435023065633</v>
      </c>
      <c r="AX49">
        <v>3.630680897723138</v>
      </c>
      <c r="AY49">
        <v>19.985394707588686</v>
      </c>
      <c r="AZ49" s="20">
        <f t="shared" si="9"/>
        <v>1.0054247226418475E-2</v>
      </c>
      <c r="BA49">
        <f t="shared" si="12"/>
        <v>0</v>
      </c>
      <c r="BB49">
        <f t="shared" si="12"/>
        <v>13.95107051550562</v>
      </c>
      <c r="BC49">
        <f t="shared" si="12"/>
        <v>7.1339438907134536</v>
      </c>
      <c r="BD49">
        <f t="shared" si="12"/>
        <v>3.877827979357356</v>
      </c>
      <c r="BE49">
        <f t="shared" si="12"/>
        <v>10.007630596223002</v>
      </c>
      <c r="BF49">
        <f t="shared" si="12"/>
        <v>8.3746917790827791</v>
      </c>
      <c r="BG49">
        <f t="shared" si="11"/>
        <v>2.5939859231568141</v>
      </c>
      <c r="BH49">
        <f t="shared" si="11"/>
        <v>0.96206715122104347</v>
      </c>
      <c r="BI49">
        <f t="shared" si="11"/>
        <v>7.2818065724473939</v>
      </c>
      <c r="BJ49">
        <f t="shared" si="11"/>
        <v>0</v>
      </c>
      <c r="BK49">
        <f t="shared" si="11"/>
        <v>8.0423435023065633</v>
      </c>
      <c r="BL49">
        <f t="shared" si="11"/>
        <v>3.630680897723138</v>
      </c>
      <c r="BM49">
        <f t="shared" si="11"/>
        <v>19.985394707588686</v>
      </c>
      <c r="BN49" s="41">
        <f t="shared" si="10"/>
        <v>1.1711674829355591E-2</v>
      </c>
    </row>
    <row r="50" spans="1:66" x14ac:dyDescent="0.25">
      <c r="A50" s="28">
        <v>36891</v>
      </c>
      <c r="C50">
        <v>5054.7853227331416</v>
      </c>
      <c r="D50">
        <v>258.51298960869559</v>
      </c>
      <c r="E50">
        <v>947.54180370618724</v>
      </c>
      <c r="F50">
        <v>6174.9906615136688</v>
      </c>
      <c r="G50">
        <v>1293.4805073222155</v>
      </c>
      <c r="H50">
        <v>278.2788123354141</v>
      </c>
      <c r="I50">
        <v>596.00326102050553</v>
      </c>
      <c r="J50">
        <v>8339.4920553196716</v>
      </c>
      <c r="K50">
        <v>417.02900530290856</v>
      </c>
      <c r="L50">
        <v>5264.7571412794832</v>
      </c>
      <c r="N50">
        <v>9613.7447750224928</v>
      </c>
      <c r="O50">
        <v>2835.1585166638497</v>
      </c>
      <c r="P50">
        <v>1055.2189155587414</v>
      </c>
      <c r="Q50">
        <v>7120.0505409694897</v>
      </c>
      <c r="R50">
        <v>432.89704829924176</v>
      </c>
      <c r="S50">
        <v>482.97770618772813</v>
      </c>
      <c r="T50">
        <v>7536.7269757143176</v>
      </c>
      <c r="U50">
        <v>9469.9789510160736</v>
      </c>
      <c r="V50">
        <v>6966.1805964096593</v>
      </c>
      <c r="W50">
        <v>37096.806189248164</v>
      </c>
      <c r="X50">
        <v>1796.8107830024155</v>
      </c>
      <c r="Y50" s="27">
        <f t="shared" si="14"/>
        <v>100</v>
      </c>
      <c r="Z50" s="27">
        <f t="shared" si="15"/>
        <v>103.02724711399921</v>
      </c>
      <c r="AA50" s="27">
        <f t="shared" si="16"/>
        <v>94.91610099308312</v>
      </c>
      <c r="AB50" s="27">
        <f t="shared" si="16"/>
        <v>136.89180486498549</v>
      </c>
      <c r="AC50" s="27">
        <f t="shared" si="16"/>
        <v>94.473543277756661</v>
      </c>
      <c r="AD50" s="27">
        <f t="shared" si="17"/>
        <v>102.14877747990062</v>
      </c>
      <c r="AE50" s="27">
        <f t="shared" si="18"/>
        <v>97.611997377308739</v>
      </c>
      <c r="AF50" s="27">
        <f t="shared" si="18"/>
        <v>100.38026362662099</v>
      </c>
      <c r="AG50" s="27">
        <f t="shared" si="19"/>
        <v>99.662409717801637</v>
      </c>
      <c r="AH50" s="27">
        <f t="shared" si="19"/>
        <v>101.74933171783169</v>
      </c>
      <c r="AI50" s="27">
        <f t="shared" si="19"/>
        <v>95.502853982999412</v>
      </c>
      <c r="AJ50" s="27">
        <f t="shared" si="19"/>
        <v>96.062844995309931</v>
      </c>
      <c r="AK50" s="27">
        <f t="shared" si="19"/>
        <v>104.39885036731026</v>
      </c>
      <c r="AL50">
        <f t="shared" si="20"/>
        <v>101.04537220758314</v>
      </c>
      <c r="AM50">
        <v>14.158556484674151</v>
      </c>
      <c r="AN50">
        <v>13.95107051550562</v>
      </c>
      <c r="AO50">
        <v>7.1339438907134536</v>
      </c>
      <c r="AP50">
        <v>3.877827979357356</v>
      </c>
      <c r="AQ50">
        <v>10.007630596223002</v>
      </c>
      <c r="AR50">
        <v>8.3746917790827791</v>
      </c>
      <c r="AS50">
        <v>2.5939859231568141</v>
      </c>
      <c r="AT50">
        <v>0.96206715122104347</v>
      </c>
      <c r="AU50">
        <v>7.2818065724473939</v>
      </c>
      <c r="AV50">
        <v>0</v>
      </c>
      <c r="AW50">
        <v>8.0423435023065633</v>
      </c>
      <c r="AX50">
        <v>3.630680897723138</v>
      </c>
      <c r="AY50">
        <v>19.985394707588686</v>
      </c>
      <c r="AZ50" s="20">
        <f t="shared" si="9"/>
        <v>9.9641645480186905E-3</v>
      </c>
      <c r="BA50">
        <f t="shared" si="12"/>
        <v>0</v>
      </c>
      <c r="BB50">
        <f t="shared" si="12"/>
        <v>13.95107051550562</v>
      </c>
      <c r="BC50">
        <f t="shared" si="12"/>
        <v>7.1339438907134536</v>
      </c>
      <c r="BD50">
        <f t="shared" si="12"/>
        <v>3.877827979357356</v>
      </c>
      <c r="BE50">
        <f t="shared" si="12"/>
        <v>10.007630596223002</v>
      </c>
      <c r="BF50">
        <f t="shared" si="12"/>
        <v>8.3746917790827791</v>
      </c>
      <c r="BG50">
        <f t="shared" si="11"/>
        <v>2.5939859231568141</v>
      </c>
      <c r="BH50">
        <f t="shared" si="11"/>
        <v>0.96206715122104347</v>
      </c>
      <c r="BI50">
        <f t="shared" si="11"/>
        <v>7.2818065724473939</v>
      </c>
      <c r="BJ50">
        <f t="shared" si="11"/>
        <v>0</v>
      </c>
      <c r="BK50">
        <f t="shared" si="11"/>
        <v>8.0423435023065633</v>
      </c>
      <c r="BL50">
        <f t="shared" si="11"/>
        <v>3.630680897723138</v>
      </c>
      <c r="BM50">
        <f t="shared" si="11"/>
        <v>19.985394707588686</v>
      </c>
      <c r="BN50" s="41">
        <f t="shared" si="10"/>
        <v>1.1581102462389369E-2</v>
      </c>
    </row>
    <row r="51" spans="1:66" x14ac:dyDescent="0.25">
      <c r="A51" s="28">
        <v>36981</v>
      </c>
      <c r="C51">
        <v>4495.6471688447155</v>
      </c>
      <c r="D51">
        <v>246.61726747587349</v>
      </c>
      <c r="E51">
        <v>825.29967279668983</v>
      </c>
      <c r="F51">
        <v>5687.5765347636388</v>
      </c>
      <c r="G51">
        <v>1209.7402644984109</v>
      </c>
      <c r="H51">
        <v>227.99202232265063</v>
      </c>
      <c r="I51">
        <v>579.21640633862148</v>
      </c>
      <c r="J51">
        <v>7248.2878499201151</v>
      </c>
      <c r="K51">
        <v>467.50193997941244</v>
      </c>
      <c r="L51">
        <v>4961.5631457322925</v>
      </c>
      <c r="N51">
        <v>8105.8187090507809</v>
      </c>
      <c r="O51">
        <v>2545.5743046829275</v>
      </c>
      <c r="P51">
        <v>928.86671242064392</v>
      </c>
      <c r="Q51">
        <v>7252.4125309259653</v>
      </c>
      <c r="R51">
        <v>359.17369313209639</v>
      </c>
      <c r="S51">
        <v>458.53414873196414</v>
      </c>
      <c r="T51">
        <v>6435.4822180722804</v>
      </c>
      <c r="U51">
        <v>10117.569848202822</v>
      </c>
      <c r="V51">
        <v>6623.8836194873184</v>
      </c>
      <c r="W51">
        <v>36842.67362279816</v>
      </c>
      <c r="X51">
        <v>1646.3997454118173</v>
      </c>
      <c r="Y51" s="27">
        <f t="shared" si="14"/>
        <v>100</v>
      </c>
      <c r="Z51" s="27">
        <f t="shared" si="15"/>
        <v>89.735727753382335</v>
      </c>
      <c r="AA51" s="27">
        <f t="shared" si="16"/>
        <v>88.771209516129787</v>
      </c>
      <c r="AB51" s="27">
        <f t="shared" si="16"/>
        <v>112.15456602189131</v>
      </c>
      <c r="AC51" s="27">
        <f t="shared" si="16"/>
        <v>91.812628906967973</v>
      </c>
      <c r="AD51" s="27">
        <f t="shared" si="17"/>
        <v>96.266094736273587</v>
      </c>
      <c r="AE51" s="27">
        <f t="shared" si="18"/>
        <v>82.301452044419776</v>
      </c>
      <c r="AF51" s="27">
        <f t="shared" si="18"/>
        <v>90.127383807062472</v>
      </c>
      <c r="AG51" s="27">
        <f t="shared" si="19"/>
        <v>94.618483658883122</v>
      </c>
      <c r="AH51" s="27">
        <f t="shared" si="19"/>
        <v>86.882013516057143</v>
      </c>
      <c r="AI51" s="27">
        <f t="shared" si="19"/>
        <v>102.03367936441272</v>
      </c>
      <c r="AJ51" s="27">
        <f t="shared" si="19"/>
        <v>91.342608277157481</v>
      </c>
      <c r="AK51" s="27">
        <f t="shared" si="19"/>
        <v>103.68366352230461</v>
      </c>
      <c r="AL51">
        <f t="shared" si="20"/>
        <v>96.395672893020873</v>
      </c>
      <c r="AM51">
        <v>13.369618421152262</v>
      </c>
      <c r="AN51">
        <v>18.686933243281761</v>
      </c>
      <c r="AO51">
        <v>6.3319772479638088</v>
      </c>
      <c r="AP51">
        <v>4.1832165250965083</v>
      </c>
      <c r="AQ51">
        <v>7.3545621327033333</v>
      </c>
      <c r="AR51">
        <v>7.5511995970282522</v>
      </c>
      <c r="AS51">
        <v>4.3385238436063664</v>
      </c>
      <c r="AT51">
        <v>0.83243456936124061</v>
      </c>
      <c r="AU51">
        <v>6.5839250031333831</v>
      </c>
      <c r="AV51">
        <v>0.62981853048445779</v>
      </c>
      <c r="AW51">
        <v>8.9071493467135863</v>
      </c>
      <c r="AX51">
        <v>1.7589667034083412</v>
      </c>
      <c r="AY51">
        <v>19.471674836066693</v>
      </c>
      <c r="AZ51" s="20">
        <f t="shared" si="9"/>
        <v>9.9939083432663053E-3</v>
      </c>
      <c r="BA51">
        <f t="shared" si="12"/>
        <v>0</v>
      </c>
      <c r="BB51">
        <f t="shared" si="12"/>
        <v>18.686933243281761</v>
      </c>
      <c r="BC51">
        <f t="shared" si="12"/>
        <v>6.3319772479638088</v>
      </c>
      <c r="BD51">
        <f t="shared" si="12"/>
        <v>4.1832165250965083</v>
      </c>
      <c r="BE51">
        <f t="shared" si="12"/>
        <v>7.3545621327033333</v>
      </c>
      <c r="BF51">
        <f t="shared" si="12"/>
        <v>7.5511995970282522</v>
      </c>
      <c r="BG51">
        <f t="shared" si="11"/>
        <v>4.3385238436063664</v>
      </c>
      <c r="BH51">
        <f t="shared" si="11"/>
        <v>0.83243456936124061</v>
      </c>
      <c r="BI51">
        <f t="shared" si="11"/>
        <v>6.5839250031333831</v>
      </c>
      <c r="BJ51">
        <f t="shared" si="11"/>
        <v>0.62981853048445779</v>
      </c>
      <c r="BK51">
        <f t="shared" si="11"/>
        <v>8.9071493467135863</v>
      </c>
      <c r="BL51">
        <f t="shared" si="11"/>
        <v>1.7589667034083412</v>
      </c>
      <c r="BM51">
        <f t="shared" si="11"/>
        <v>19.471674836066693</v>
      </c>
      <c r="BN51" s="41">
        <f t="shared" si="10"/>
        <v>1.1602081234996299E-2</v>
      </c>
    </row>
    <row r="52" spans="1:66" x14ac:dyDescent="0.25">
      <c r="A52" s="28">
        <v>37072</v>
      </c>
      <c r="C52">
        <v>4771.2382145304273</v>
      </c>
      <c r="D52">
        <v>237.52077473269387</v>
      </c>
      <c r="E52">
        <v>796.5543813920433</v>
      </c>
      <c r="F52">
        <v>6115.9377053389562</v>
      </c>
      <c r="G52">
        <v>1146.9044267744061</v>
      </c>
      <c r="H52">
        <v>253.01364260881269</v>
      </c>
      <c r="I52">
        <v>598.0057916299379</v>
      </c>
      <c r="J52">
        <v>7299.3996215006309</v>
      </c>
      <c r="K52">
        <v>480.60970781534564</v>
      </c>
      <c r="L52">
        <v>4842.735987706892</v>
      </c>
      <c r="N52">
        <v>8210.0062347432522</v>
      </c>
      <c r="O52">
        <v>2803.2074667321435</v>
      </c>
      <c r="P52">
        <v>957.42870420673</v>
      </c>
      <c r="Q52">
        <v>7628.504724698214</v>
      </c>
      <c r="R52">
        <v>344.43275204601395</v>
      </c>
      <c r="S52">
        <v>517.25722114316932</v>
      </c>
      <c r="T52">
        <v>6578.3221211138725</v>
      </c>
      <c r="U52">
        <v>9413.0302815990181</v>
      </c>
      <c r="V52">
        <v>6752.753550183289</v>
      </c>
      <c r="W52">
        <v>37299.380118927409</v>
      </c>
      <c r="X52">
        <v>1469.4516715367495</v>
      </c>
      <c r="Y52" s="27">
        <f t="shared" si="14"/>
        <v>100</v>
      </c>
      <c r="Z52" s="27">
        <f t="shared" si="15"/>
        <v>86.610221069321838</v>
      </c>
      <c r="AA52" s="27">
        <f t="shared" si="16"/>
        <v>84.160291388152999</v>
      </c>
      <c r="AB52" s="27">
        <f t="shared" si="16"/>
        <v>124.4632816329474</v>
      </c>
      <c r="AC52" s="27">
        <f t="shared" si="16"/>
        <v>94.790967987600212</v>
      </c>
      <c r="AD52" s="27">
        <f t="shared" si="17"/>
        <v>93.960565991455596</v>
      </c>
      <c r="AE52" s="27">
        <f t="shared" si="18"/>
        <v>83.359307513088382</v>
      </c>
      <c r="AF52" s="27">
        <f t="shared" si="18"/>
        <v>99.249020066008384</v>
      </c>
      <c r="AG52" s="27">
        <f t="shared" si="19"/>
        <v>106.73598479310498</v>
      </c>
      <c r="AH52" s="27">
        <f t="shared" si="19"/>
        <v>88.810418873442984</v>
      </c>
      <c r="AI52" s="27">
        <f t="shared" si="19"/>
        <v>94.928537979976014</v>
      </c>
      <c r="AJ52" s="27">
        <f t="shared" si="19"/>
        <v>93.11971009151236</v>
      </c>
      <c r="AK52" s="27">
        <f t="shared" si="19"/>
        <v>104.96893948131682</v>
      </c>
      <c r="AL52">
        <f t="shared" si="20"/>
        <v>92.84011270082523</v>
      </c>
      <c r="AM52">
        <v>13.369618421152262</v>
      </c>
      <c r="AN52">
        <v>18.686933243281761</v>
      </c>
      <c r="AO52">
        <v>6.3319772479638088</v>
      </c>
      <c r="AP52">
        <v>4.1832165250965083</v>
      </c>
      <c r="AQ52">
        <v>7.3545621327033333</v>
      </c>
      <c r="AR52">
        <v>7.5511995970282522</v>
      </c>
      <c r="AS52">
        <v>4.3385238436063664</v>
      </c>
      <c r="AT52">
        <v>0.83243456936124061</v>
      </c>
      <c r="AU52">
        <v>6.5839250031333831</v>
      </c>
      <c r="AV52">
        <v>0.62981853048445779</v>
      </c>
      <c r="AW52">
        <v>8.9071493467135863</v>
      </c>
      <c r="AX52">
        <v>1.7589667034083412</v>
      </c>
      <c r="AY52">
        <v>19.471674836066693</v>
      </c>
      <c r="AZ52" s="20">
        <f t="shared" si="9"/>
        <v>9.5989834463711104E-3</v>
      </c>
      <c r="BA52">
        <f t="shared" si="12"/>
        <v>0</v>
      </c>
      <c r="BB52">
        <f t="shared" si="12"/>
        <v>18.686933243281761</v>
      </c>
      <c r="BC52">
        <f t="shared" si="12"/>
        <v>6.3319772479638088</v>
      </c>
      <c r="BD52">
        <f t="shared" si="12"/>
        <v>4.1832165250965083</v>
      </c>
      <c r="BE52">
        <f t="shared" si="12"/>
        <v>7.3545621327033333</v>
      </c>
      <c r="BF52">
        <f t="shared" si="12"/>
        <v>7.5511995970282522</v>
      </c>
      <c r="BG52">
        <f t="shared" si="11"/>
        <v>4.3385238436063664</v>
      </c>
      <c r="BH52">
        <f t="shared" si="11"/>
        <v>0.83243456936124061</v>
      </c>
      <c r="BI52">
        <f t="shared" si="11"/>
        <v>6.5839250031333831</v>
      </c>
      <c r="BJ52">
        <f t="shared" si="11"/>
        <v>0.62981853048445779</v>
      </c>
      <c r="BK52">
        <f t="shared" si="11"/>
        <v>8.9071493467135863</v>
      </c>
      <c r="BL52">
        <f t="shared" si="11"/>
        <v>1.7589667034083412</v>
      </c>
      <c r="BM52">
        <f t="shared" si="11"/>
        <v>19.471674836066693</v>
      </c>
      <c r="BN52" s="41">
        <f t="shared" si="10"/>
        <v>1.1138709562448511E-2</v>
      </c>
    </row>
    <row r="53" spans="1:66" x14ac:dyDescent="0.25">
      <c r="A53" s="28">
        <v>37164</v>
      </c>
      <c r="C53">
        <v>4664.172376050833</v>
      </c>
      <c r="D53">
        <v>241.86539950030445</v>
      </c>
      <c r="E53">
        <v>708.04072867356922</v>
      </c>
      <c r="F53">
        <v>5939.283744920539</v>
      </c>
      <c r="G53">
        <v>1022.6620161500657</v>
      </c>
      <c r="H53">
        <v>268.2206052402629</v>
      </c>
      <c r="I53">
        <v>603.27841154177861</v>
      </c>
      <c r="J53">
        <v>7800.0218441845236</v>
      </c>
      <c r="K53">
        <v>487.7352917887402</v>
      </c>
      <c r="L53">
        <v>5233.6483047580487</v>
      </c>
      <c r="N53">
        <v>8348.955188521375</v>
      </c>
      <c r="O53">
        <v>2857.3601337546561</v>
      </c>
      <c r="P53">
        <v>982.81236504298101</v>
      </c>
      <c r="Q53">
        <v>7321.8111135149184</v>
      </c>
      <c r="R53">
        <v>324.86611573378337</v>
      </c>
      <c r="S53">
        <v>495.535466949203</v>
      </c>
      <c r="T53">
        <v>6205.5542120369519</v>
      </c>
      <c r="U53">
        <v>9120.2971815466408</v>
      </c>
      <c r="V53">
        <v>7052.5375703855561</v>
      </c>
      <c r="W53">
        <v>37303.27190620442</v>
      </c>
      <c r="X53">
        <v>1501.913375592874</v>
      </c>
      <c r="Y53" s="27">
        <f t="shared" si="14"/>
        <v>100</v>
      </c>
      <c r="Z53" s="27">
        <f t="shared" si="15"/>
        <v>76.986035692043586</v>
      </c>
      <c r="AA53" s="27">
        <f t="shared" si="16"/>
        <v>75.043335138957374</v>
      </c>
      <c r="AB53" s="27">
        <f t="shared" si="16"/>
        <v>131.94393940801541</v>
      </c>
      <c r="AC53" s="27">
        <f t="shared" si="16"/>
        <v>95.626740403636219</v>
      </c>
      <c r="AD53" s="27">
        <f t="shared" si="17"/>
        <v>101.54519225569891</v>
      </c>
      <c r="AE53" s="27">
        <f t="shared" si="18"/>
        <v>84.770108946782386</v>
      </c>
      <c r="AF53" s="27">
        <f t="shared" si="18"/>
        <v>101.16632344070675</v>
      </c>
      <c r="AG53" s="27">
        <f t="shared" si="19"/>
        <v>102.25370261209889</v>
      </c>
      <c r="AH53" s="27">
        <f t="shared" si="19"/>
        <v>83.777878122444733</v>
      </c>
      <c r="AI53" s="27">
        <f t="shared" si="19"/>
        <v>91.976382895482047</v>
      </c>
      <c r="AJ53" s="27">
        <f t="shared" si="19"/>
        <v>97.253697929783968</v>
      </c>
      <c r="AK53" s="27">
        <f t="shared" si="19"/>
        <v>104.97989185590997</v>
      </c>
      <c r="AL53">
        <f t="shared" si="20"/>
        <v>94.53830290554184</v>
      </c>
      <c r="AM53">
        <v>13.369618421152262</v>
      </c>
      <c r="AN53">
        <v>18.686933243281761</v>
      </c>
      <c r="AO53">
        <v>6.3319772479638088</v>
      </c>
      <c r="AP53">
        <v>4.1832165250965083</v>
      </c>
      <c r="AQ53">
        <v>7.3545621327033333</v>
      </c>
      <c r="AR53">
        <v>7.5511995970282522</v>
      </c>
      <c r="AS53">
        <v>4.3385238436063664</v>
      </c>
      <c r="AT53">
        <v>0.83243456936124061</v>
      </c>
      <c r="AU53">
        <v>6.5839250031333831</v>
      </c>
      <c r="AV53">
        <v>0.62981853048445779</v>
      </c>
      <c r="AW53">
        <v>8.9071493467135863</v>
      </c>
      <c r="AX53">
        <v>1.7589667034083412</v>
      </c>
      <c r="AY53">
        <v>19.471674836066693</v>
      </c>
      <c r="AZ53" s="20">
        <f t="shared" si="9"/>
        <v>9.9668929535374935E-3</v>
      </c>
      <c r="BA53">
        <f t="shared" si="12"/>
        <v>0</v>
      </c>
      <c r="BB53">
        <f t="shared" si="12"/>
        <v>18.686933243281761</v>
      </c>
      <c r="BC53">
        <f t="shared" si="12"/>
        <v>6.3319772479638088</v>
      </c>
      <c r="BD53">
        <f t="shared" si="12"/>
        <v>4.1832165250965083</v>
      </c>
      <c r="BE53">
        <f t="shared" si="12"/>
        <v>7.3545621327033333</v>
      </c>
      <c r="BF53">
        <f t="shared" si="12"/>
        <v>7.5511995970282522</v>
      </c>
      <c r="BG53">
        <f t="shared" si="11"/>
        <v>4.3385238436063664</v>
      </c>
      <c r="BH53">
        <f t="shared" si="11"/>
        <v>0.83243456936124061</v>
      </c>
      <c r="BI53">
        <f t="shared" si="11"/>
        <v>6.5839250031333831</v>
      </c>
      <c r="BJ53">
        <f t="shared" si="11"/>
        <v>0.62981853048445779</v>
      </c>
      <c r="BK53">
        <f t="shared" si="11"/>
        <v>8.9071493467135863</v>
      </c>
      <c r="BL53">
        <f t="shared" si="11"/>
        <v>1.7589667034083412</v>
      </c>
      <c r="BM53">
        <f t="shared" si="11"/>
        <v>19.471674836066693</v>
      </c>
      <c r="BN53" s="41">
        <f t="shared" si="10"/>
        <v>1.1602252792257031E-2</v>
      </c>
    </row>
    <row r="54" spans="1:66" x14ac:dyDescent="0.25">
      <c r="A54" s="28">
        <v>37256</v>
      </c>
      <c r="C54">
        <v>4892.1577221716316</v>
      </c>
      <c r="D54">
        <v>241.56104492037193</v>
      </c>
      <c r="E54">
        <v>853.92074547927234</v>
      </c>
      <c r="F54">
        <v>5788.0258614219911</v>
      </c>
      <c r="G54">
        <v>1182.8528608864144</v>
      </c>
      <c r="H54">
        <v>300.26179975027293</v>
      </c>
      <c r="I54">
        <v>620.1246994679135</v>
      </c>
      <c r="J54">
        <v>8051.178657506518</v>
      </c>
      <c r="K54">
        <v>501.62427745664741</v>
      </c>
      <c r="L54">
        <v>5152.8622865028528</v>
      </c>
      <c r="N54">
        <v>8113.3758193695094</v>
      </c>
      <c r="O54">
        <v>2910.699852265313</v>
      </c>
      <c r="P54">
        <v>977.05634974742952</v>
      </c>
      <c r="Q54">
        <v>7617.0963110114308</v>
      </c>
      <c r="R54">
        <v>351.99413017035687</v>
      </c>
      <c r="S54">
        <v>513.71486131350593</v>
      </c>
      <c r="T54">
        <v>7010.0818708567767</v>
      </c>
      <c r="U54">
        <v>10052.694359750085</v>
      </c>
      <c r="V54">
        <v>7022.2609086141647</v>
      </c>
      <c r="W54">
        <v>37520.054975877931</v>
      </c>
      <c r="X54">
        <v>1486.3002386726648</v>
      </c>
      <c r="Y54" s="27">
        <f t="shared" si="14"/>
        <v>100</v>
      </c>
      <c r="Z54" s="27">
        <f t="shared" si="15"/>
        <v>92.847728001184066</v>
      </c>
      <c r="AA54" s="27">
        <f t="shared" si="16"/>
        <v>86.798201417259136</v>
      </c>
      <c r="AB54" s="27">
        <f t="shared" si="16"/>
        <v>147.70574645935</v>
      </c>
      <c r="AC54" s="27">
        <f t="shared" si="16"/>
        <v>98.297075644309501</v>
      </c>
      <c r="AD54" s="27">
        <f t="shared" si="17"/>
        <v>99.977751862763398</v>
      </c>
      <c r="AE54" s="27">
        <f t="shared" si="18"/>
        <v>82.378182252041711</v>
      </c>
      <c r="AF54" s="27">
        <f t="shared" si="18"/>
        <v>103.05484395001847</v>
      </c>
      <c r="AG54" s="27">
        <f t="shared" si="19"/>
        <v>106.00501913529349</v>
      </c>
      <c r="AH54" s="27">
        <f t="shared" si="19"/>
        <v>94.639377006138915</v>
      </c>
      <c r="AI54" s="27">
        <f t="shared" si="19"/>
        <v>101.37942296819203</v>
      </c>
      <c r="AJ54" s="27">
        <f t="shared" si="19"/>
        <v>96.836186177616696</v>
      </c>
      <c r="AK54" s="27">
        <f t="shared" si="19"/>
        <v>105.58996872176077</v>
      </c>
      <c r="AL54">
        <f t="shared" si="20"/>
        <v>94.419339360000421</v>
      </c>
      <c r="AM54">
        <v>13.369618421152262</v>
      </c>
      <c r="AN54">
        <v>18.686933243281761</v>
      </c>
      <c r="AO54">
        <v>6.3319772479638088</v>
      </c>
      <c r="AP54">
        <v>4.1832165250965083</v>
      </c>
      <c r="AQ54">
        <v>7.3545621327033333</v>
      </c>
      <c r="AR54">
        <v>7.5511995970282522</v>
      </c>
      <c r="AS54">
        <v>4.3385238436063664</v>
      </c>
      <c r="AT54">
        <v>0.83243456936124061</v>
      </c>
      <c r="AU54">
        <v>6.5839250031333831</v>
      </c>
      <c r="AV54">
        <v>0.62981853048445779</v>
      </c>
      <c r="AW54">
        <v>8.9071493467135863</v>
      </c>
      <c r="AX54">
        <v>1.7589667034083412</v>
      </c>
      <c r="AY54">
        <v>19.471674836066693</v>
      </c>
      <c r="AZ54" s="20">
        <f t="shared" si="9"/>
        <v>9.3973509485686148E-3</v>
      </c>
      <c r="BA54">
        <f t="shared" si="12"/>
        <v>0</v>
      </c>
      <c r="BB54">
        <f t="shared" si="12"/>
        <v>18.686933243281761</v>
      </c>
      <c r="BC54">
        <f t="shared" si="12"/>
        <v>6.3319772479638088</v>
      </c>
      <c r="BD54">
        <f t="shared" si="12"/>
        <v>4.1832165250965083</v>
      </c>
      <c r="BE54">
        <f t="shared" si="12"/>
        <v>7.3545621327033333</v>
      </c>
      <c r="BF54">
        <f t="shared" si="12"/>
        <v>7.5511995970282522</v>
      </c>
      <c r="BG54">
        <f t="shared" si="11"/>
        <v>4.3385238436063664</v>
      </c>
      <c r="BH54">
        <f t="shared" si="11"/>
        <v>0.83243456936124061</v>
      </c>
      <c r="BI54">
        <f t="shared" si="11"/>
        <v>6.5839250031333831</v>
      </c>
      <c r="BJ54">
        <f t="shared" si="11"/>
        <v>0.62981853048445779</v>
      </c>
      <c r="BK54">
        <f t="shared" si="11"/>
        <v>8.9071493467135863</v>
      </c>
      <c r="BL54">
        <f t="shared" si="11"/>
        <v>1.7589667034083412</v>
      </c>
      <c r="BM54">
        <f t="shared" si="11"/>
        <v>19.471674836066693</v>
      </c>
      <c r="BN54" s="41">
        <f t="shared" si="10"/>
        <v>1.08397398056993E-2</v>
      </c>
    </row>
    <row r="55" spans="1:66" x14ac:dyDescent="0.25">
      <c r="A55" s="28">
        <v>37346</v>
      </c>
      <c r="C55">
        <v>5211.6639045524389</v>
      </c>
      <c r="D55">
        <v>228.69820716366326</v>
      </c>
      <c r="E55">
        <v>825.7679492115692</v>
      </c>
      <c r="F55">
        <v>5579.8824713405165</v>
      </c>
      <c r="G55">
        <v>1151.0341931339815</v>
      </c>
      <c r="H55">
        <v>247.30618663107089</v>
      </c>
      <c r="I55">
        <v>613.53522186207942</v>
      </c>
      <c r="J55">
        <v>7374.3718772875181</v>
      </c>
      <c r="K55">
        <v>525.26319482341933</v>
      </c>
      <c r="L55">
        <v>5073.0597933626987</v>
      </c>
      <c r="N55">
        <v>7466.8526574113648</v>
      </c>
      <c r="O55">
        <v>2798.9240261027817</v>
      </c>
      <c r="P55">
        <v>931.08841696969637</v>
      </c>
      <c r="Q55">
        <v>7624.438207330767</v>
      </c>
      <c r="R55">
        <v>301.22674113246239</v>
      </c>
      <c r="S55">
        <v>489.23998408490615</v>
      </c>
      <c r="T55">
        <v>6647.3971104260327</v>
      </c>
      <c r="U55">
        <v>9745.2782307577017</v>
      </c>
      <c r="V55">
        <v>6948.3796099182637</v>
      </c>
      <c r="W55">
        <v>37617.101649543954</v>
      </c>
      <c r="X55">
        <v>1285.6773268559944</v>
      </c>
      <c r="Y55" s="27">
        <f t="shared" si="14"/>
        <v>100</v>
      </c>
      <c r="Z55" s="27">
        <f t="shared" si="15"/>
        <v>89.786643955416608</v>
      </c>
      <c r="AA55" s="27">
        <f t="shared" si="16"/>
        <v>84.463335244356728</v>
      </c>
      <c r="AB55" s="27">
        <f t="shared" si="16"/>
        <v>121.65565160382826</v>
      </c>
      <c r="AC55" s="27">
        <f t="shared" si="16"/>
        <v>97.252565759067181</v>
      </c>
      <c r="AD55" s="27">
        <f t="shared" si="17"/>
        <v>98.429394190155961</v>
      </c>
      <c r="AE55" s="27">
        <f t="shared" si="18"/>
        <v>75.813787350131065</v>
      </c>
      <c r="AF55" s="27">
        <f t="shared" si="18"/>
        <v>99.097362620021784</v>
      </c>
      <c r="AG55" s="27">
        <f t="shared" si="19"/>
        <v>100.95463024384122</v>
      </c>
      <c r="AH55" s="27">
        <f t="shared" si="19"/>
        <v>89.742963467877175</v>
      </c>
      <c r="AI55" s="27">
        <f t="shared" si="19"/>
        <v>98.279192457539367</v>
      </c>
      <c r="AJ55" s="27">
        <f t="shared" si="19"/>
        <v>95.81737139863516</v>
      </c>
      <c r="AK55" s="27">
        <f t="shared" si="19"/>
        <v>105.86308013493792</v>
      </c>
      <c r="AL55">
        <f t="shared" si="20"/>
        <v>89.391622065253458</v>
      </c>
      <c r="AM55">
        <v>12.794650399613561</v>
      </c>
      <c r="AN55">
        <v>18.04034648681013</v>
      </c>
      <c r="AO55">
        <v>6.7112252058796145</v>
      </c>
      <c r="AP55">
        <v>3.9376498710438743</v>
      </c>
      <c r="AQ55">
        <v>8.17333488614325</v>
      </c>
      <c r="AR55">
        <v>7.7926226060184121</v>
      </c>
      <c r="AS55">
        <v>4.0803115063991795</v>
      </c>
      <c r="AT55">
        <v>1.3752581648251476</v>
      </c>
      <c r="AU55">
        <v>7.5460344672731452</v>
      </c>
      <c r="AV55">
        <v>0</v>
      </c>
      <c r="AW55">
        <v>6.8923000130893453</v>
      </c>
      <c r="AX55">
        <v>1.9081909649777347</v>
      </c>
      <c r="AY55">
        <v>20.748075427926622</v>
      </c>
      <c r="AZ55" s="20">
        <f t="shared" si="9"/>
        <v>9.1485392606553105E-3</v>
      </c>
      <c r="BA55">
        <f t="shared" si="12"/>
        <v>0</v>
      </c>
      <c r="BB55">
        <f t="shared" si="12"/>
        <v>18.04034648681013</v>
      </c>
      <c r="BC55">
        <f t="shared" si="12"/>
        <v>6.7112252058796145</v>
      </c>
      <c r="BD55">
        <f t="shared" si="12"/>
        <v>3.9376498710438743</v>
      </c>
      <c r="BE55">
        <f t="shared" si="12"/>
        <v>8.17333488614325</v>
      </c>
      <c r="BF55">
        <f t="shared" si="12"/>
        <v>7.7926226060184121</v>
      </c>
      <c r="BG55">
        <f t="shared" si="11"/>
        <v>4.0803115063991795</v>
      </c>
      <c r="BH55">
        <f t="shared" si="11"/>
        <v>1.3752581648251476</v>
      </c>
      <c r="BI55">
        <f t="shared" si="11"/>
        <v>7.5460344672731452</v>
      </c>
      <c r="BJ55">
        <f t="shared" si="11"/>
        <v>0</v>
      </c>
      <c r="BK55">
        <f t="shared" si="11"/>
        <v>6.8923000130893453</v>
      </c>
      <c r="BL55">
        <f t="shared" si="11"/>
        <v>1.9081909649777347</v>
      </c>
      <c r="BM55">
        <f t="shared" si="11"/>
        <v>20.748075427926622</v>
      </c>
      <c r="BN55" s="41">
        <f t="shared" si="10"/>
        <v>1.0526976566233397E-2</v>
      </c>
    </row>
    <row r="56" spans="1:66" x14ac:dyDescent="0.25">
      <c r="A56" s="28">
        <v>37437</v>
      </c>
      <c r="C56">
        <v>5589.6943719978299</v>
      </c>
      <c r="D56">
        <v>228.00669010221807</v>
      </c>
      <c r="E56">
        <v>731.32324071972005</v>
      </c>
      <c r="F56">
        <v>6242.210719231467</v>
      </c>
      <c r="G56">
        <v>1098.1946584637917</v>
      </c>
      <c r="H56">
        <v>274.58894638881844</v>
      </c>
      <c r="I56">
        <v>611.43106941314363</v>
      </c>
      <c r="J56">
        <v>8827.2184431118039</v>
      </c>
      <c r="K56">
        <v>552.47735245965544</v>
      </c>
      <c r="L56">
        <v>5816.1803880243451</v>
      </c>
      <c r="N56">
        <v>8399.4405431945052</v>
      </c>
      <c r="O56">
        <v>3331.2510564750951</v>
      </c>
      <c r="P56">
        <v>998.45742424789546</v>
      </c>
      <c r="Q56">
        <v>7206.0045990289873</v>
      </c>
      <c r="R56">
        <v>268.32053313151351</v>
      </c>
      <c r="S56">
        <v>544.12309854315822</v>
      </c>
      <c r="T56">
        <v>8077.6760125526216</v>
      </c>
      <c r="U56">
        <v>9630.2124458609524</v>
      </c>
      <c r="V56">
        <v>7556.2023027322448</v>
      </c>
      <c r="W56">
        <v>37965.377284137503</v>
      </c>
      <c r="X56">
        <v>1053.5176142254084</v>
      </c>
      <c r="Y56" s="27">
        <f t="shared" si="14"/>
        <v>100</v>
      </c>
      <c r="Z56" s="27">
        <f t="shared" si="15"/>
        <v>79.517568456752329</v>
      </c>
      <c r="AA56" s="27">
        <f t="shared" si="16"/>
        <v>80.585949709134354</v>
      </c>
      <c r="AB56" s="27">
        <f t="shared" si="16"/>
        <v>135.07667418758953</v>
      </c>
      <c r="AC56" s="27">
        <f t="shared" si="16"/>
        <v>96.919032789621411</v>
      </c>
      <c r="AD56" s="27">
        <f t="shared" si="17"/>
        <v>112.84769654063741</v>
      </c>
      <c r="AE56" s="27">
        <f t="shared" si="18"/>
        <v>85.282705902835289</v>
      </c>
      <c r="AF56" s="27">
        <f t="shared" si="18"/>
        <v>117.94467832751405</v>
      </c>
      <c r="AG56" s="27">
        <f t="shared" si="19"/>
        <v>112.27975637212938</v>
      </c>
      <c r="AH56" s="27">
        <f t="shared" si="19"/>
        <v>109.05239618720444</v>
      </c>
      <c r="AI56" s="27">
        <f t="shared" si="19"/>
        <v>97.118776905374446</v>
      </c>
      <c r="AJ56" s="27">
        <f t="shared" si="19"/>
        <v>104.19917780120171</v>
      </c>
      <c r="AK56" s="27">
        <f t="shared" si="19"/>
        <v>106.84320698674894</v>
      </c>
      <c r="AL56">
        <f t="shared" si="20"/>
        <v>89.12132772156346</v>
      </c>
      <c r="AM56">
        <v>12.794650399613561</v>
      </c>
      <c r="AN56">
        <v>18.04034648681013</v>
      </c>
      <c r="AO56">
        <v>6.7112252058796145</v>
      </c>
      <c r="AP56">
        <v>3.9376498710438743</v>
      </c>
      <c r="AQ56">
        <v>8.17333488614325</v>
      </c>
      <c r="AR56">
        <v>7.7926226060184121</v>
      </c>
      <c r="AS56">
        <v>4.0803115063991795</v>
      </c>
      <c r="AT56">
        <v>1.3752581648251476</v>
      </c>
      <c r="AU56">
        <v>7.5460344672731452</v>
      </c>
      <c r="AV56">
        <v>0</v>
      </c>
      <c r="AW56">
        <v>6.8923000130893453</v>
      </c>
      <c r="AX56">
        <v>1.9081909649777347</v>
      </c>
      <c r="AY56">
        <v>20.748075427926622</v>
      </c>
      <c r="AZ56" s="20">
        <f t="shared" si="9"/>
        <v>9.0015344374774174E-3</v>
      </c>
      <c r="BA56">
        <f t="shared" si="12"/>
        <v>0</v>
      </c>
      <c r="BB56">
        <f t="shared" si="12"/>
        <v>18.04034648681013</v>
      </c>
      <c r="BC56">
        <f t="shared" si="12"/>
        <v>6.7112252058796145</v>
      </c>
      <c r="BD56">
        <f t="shared" si="12"/>
        <v>3.9376498710438743</v>
      </c>
      <c r="BE56">
        <f t="shared" si="12"/>
        <v>8.17333488614325</v>
      </c>
      <c r="BF56">
        <f t="shared" si="12"/>
        <v>7.7926226060184121</v>
      </c>
      <c r="BG56">
        <f t="shared" si="11"/>
        <v>4.0803115063991795</v>
      </c>
      <c r="BH56">
        <f t="shared" si="11"/>
        <v>1.3752581648251476</v>
      </c>
      <c r="BI56">
        <f t="shared" si="11"/>
        <v>7.5460344672731452</v>
      </c>
      <c r="BJ56">
        <f t="shared" si="11"/>
        <v>0</v>
      </c>
      <c r="BK56">
        <f t="shared" si="11"/>
        <v>6.8923000130893453</v>
      </c>
      <c r="BL56">
        <f t="shared" si="11"/>
        <v>1.9081909649777347</v>
      </c>
      <c r="BM56">
        <f t="shared" si="11"/>
        <v>20.748075427926622</v>
      </c>
      <c r="BN56" s="41">
        <f t="shared" si="10"/>
        <v>1.0337442002145853E-2</v>
      </c>
    </row>
    <row r="57" spans="1:66" x14ac:dyDescent="0.25">
      <c r="A57" s="28">
        <v>37529</v>
      </c>
      <c r="C57">
        <v>5449.2870057269565</v>
      </c>
      <c r="D57">
        <v>232.17433287666464</v>
      </c>
      <c r="E57">
        <v>569.65720176115008</v>
      </c>
      <c r="F57">
        <v>6188.38145091761</v>
      </c>
      <c r="G57">
        <v>1001.8153936512515</v>
      </c>
      <c r="H57">
        <v>293.98404443845033</v>
      </c>
      <c r="I57">
        <v>531.86704495742208</v>
      </c>
      <c r="J57">
        <v>8662.1929096694057</v>
      </c>
      <c r="K57">
        <v>568.65455679426213</v>
      </c>
      <c r="L57">
        <v>5852.0784792490176</v>
      </c>
      <c r="N57">
        <v>8135.1119824386151</v>
      </c>
      <c r="O57">
        <v>3313.8266535995622</v>
      </c>
      <c r="P57">
        <v>1071.9398242281168</v>
      </c>
      <c r="Q57">
        <v>7188.044098365257</v>
      </c>
      <c r="R57">
        <v>274.50893140069678</v>
      </c>
      <c r="S57">
        <v>487.14691325495522</v>
      </c>
      <c r="T57">
        <v>7461.025179316187</v>
      </c>
      <c r="U57">
        <v>10953.983831955971</v>
      </c>
      <c r="V57">
        <v>7840.4036730721436</v>
      </c>
      <c r="W57">
        <v>38320.596905065293</v>
      </c>
      <c r="X57">
        <v>819.27387710387404</v>
      </c>
      <c r="Y57" s="27">
        <f t="shared" si="14"/>
        <v>100</v>
      </c>
      <c r="Z57" s="27">
        <f t="shared" si="15"/>
        <v>61.93944485251852</v>
      </c>
      <c r="AA57" s="27">
        <f t="shared" si="16"/>
        <v>73.51360189963826</v>
      </c>
      <c r="AB57" s="27">
        <f t="shared" si="16"/>
        <v>144.61757295478463</v>
      </c>
      <c r="AC57" s="27">
        <f t="shared" si="16"/>
        <v>84.307196916610167</v>
      </c>
      <c r="AD57" s="27">
        <f t="shared" si="17"/>
        <v>113.54420466704477</v>
      </c>
      <c r="AE57" s="27">
        <f t="shared" si="18"/>
        <v>82.598877760622997</v>
      </c>
      <c r="AF57" s="27">
        <f t="shared" si="18"/>
        <v>117.3277582703454</v>
      </c>
      <c r="AG57" s="27">
        <f t="shared" si="19"/>
        <v>100.52272525122886</v>
      </c>
      <c r="AH57" s="27">
        <f t="shared" si="19"/>
        <v>100.7273221348696</v>
      </c>
      <c r="AI57" s="27">
        <f t="shared" si="19"/>
        <v>110.46874801376225</v>
      </c>
      <c r="AJ57" s="27">
        <f t="shared" si="19"/>
        <v>108.11828265479785</v>
      </c>
      <c r="AK57" s="27">
        <f t="shared" si="19"/>
        <v>107.84287579552961</v>
      </c>
      <c r="AL57">
        <f t="shared" si="20"/>
        <v>90.750340700793785</v>
      </c>
      <c r="AM57">
        <v>12.794650399613561</v>
      </c>
      <c r="AN57">
        <v>18.04034648681013</v>
      </c>
      <c r="AO57">
        <v>6.7112252058796145</v>
      </c>
      <c r="AP57">
        <v>3.9376498710438743</v>
      </c>
      <c r="AQ57">
        <v>8.17333488614325</v>
      </c>
      <c r="AR57">
        <v>7.7926226060184121</v>
      </c>
      <c r="AS57">
        <v>4.0803115063991795</v>
      </c>
      <c r="AT57">
        <v>1.3752581648251476</v>
      </c>
      <c r="AU57">
        <v>7.5460344672731452</v>
      </c>
      <c r="AV57">
        <v>0</v>
      </c>
      <c r="AW57">
        <v>6.8923000130893453</v>
      </c>
      <c r="AX57">
        <v>1.9081909649777347</v>
      </c>
      <c r="AY57">
        <v>20.748075427926622</v>
      </c>
      <c r="AZ57" s="20">
        <f t="shared" si="9"/>
        <v>9.5569618933563309E-3</v>
      </c>
      <c r="BA57">
        <f t="shared" si="12"/>
        <v>0</v>
      </c>
      <c r="BB57">
        <f t="shared" si="12"/>
        <v>18.04034648681013</v>
      </c>
      <c r="BC57">
        <f t="shared" si="12"/>
        <v>6.7112252058796145</v>
      </c>
      <c r="BD57">
        <f t="shared" si="12"/>
        <v>3.9376498710438743</v>
      </c>
      <c r="BE57">
        <f t="shared" si="12"/>
        <v>8.17333488614325</v>
      </c>
      <c r="BF57">
        <f t="shared" si="12"/>
        <v>7.7926226060184121</v>
      </c>
      <c r="BG57">
        <f t="shared" si="11"/>
        <v>4.0803115063991795</v>
      </c>
      <c r="BH57">
        <f t="shared" si="11"/>
        <v>1.3752581648251476</v>
      </c>
      <c r="BI57">
        <f t="shared" si="11"/>
        <v>7.5460344672731452</v>
      </c>
      <c r="BJ57">
        <f t="shared" si="11"/>
        <v>0</v>
      </c>
      <c r="BK57">
        <f t="shared" si="11"/>
        <v>6.8923000130893453</v>
      </c>
      <c r="BL57">
        <f t="shared" si="11"/>
        <v>1.9081909649777347</v>
      </c>
      <c r="BM57">
        <f t="shared" si="11"/>
        <v>20.748075427926622</v>
      </c>
      <c r="BN57" s="41">
        <f t="shared" si="10"/>
        <v>1.1045204663820101E-2</v>
      </c>
    </row>
    <row r="58" spans="1:66" x14ac:dyDescent="0.25">
      <c r="A58" s="28">
        <v>37621</v>
      </c>
      <c r="C58">
        <v>5719.4969872831571</v>
      </c>
      <c r="D58">
        <v>227.33434479770921</v>
      </c>
      <c r="E58">
        <v>632.71746950658394</v>
      </c>
      <c r="F58">
        <v>6232.1723333265136</v>
      </c>
      <c r="G58">
        <v>1161.8973834035273</v>
      </c>
      <c r="H58">
        <v>328.91384238452775</v>
      </c>
      <c r="I58">
        <v>538.82073648882636</v>
      </c>
      <c r="J58">
        <v>9665.5354324638356</v>
      </c>
      <c r="K58">
        <v>579.29640601855465</v>
      </c>
      <c r="L58">
        <v>6265.9368302538014</v>
      </c>
      <c r="N58">
        <v>8962.3087217882348</v>
      </c>
      <c r="O58">
        <v>3622.1583906221622</v>
      </c>
      <c r="P58">
        <v>1076.8892529610609</v>
      </c>
      <c r="Q58">
        <v>7180.3854196075727</v>
      </c>
      <c r="R58">
        <v>269.46718632235201</v>
      </c>
      <c r="S58">
        <v>531.74827290822361</v>
      </c>
      <c r="T58">
        <v>8685.2540615384496</v>
      </c>
      <c r="U58">
        <v>10965.119449353904</v>
      </c>
      <c r="V58">
        <v>8176.3446502950974</v>
      </c>
      <c r="W58">
        <v>38552.42188883372</v>
      </c>
      <c r="X58">
        <v>903.87210248201359</v>
      </c>
      <c r="Y58" s="27">
        <f t="shared" si="14"/>
        <v>100</v>
      </c>
      <c r="Z58" s="27">
        <f t="shared" si="15"/>
        <v>68.796056099296109</v>
      </c>
      <c r="AA58" s="27">
        <f t="shared" si="16"/>
        <v>85.260480357015481</v>
      </c>
      <c r="AB58" s="27">
        <f t="shared" si="16"/>
        <v>161.80035106239154</v>
      </c>
      <c r="AC58" s="27">
        <f t="shared" si="16"/>
        <v>85.409439002848828</v>
      </c>
      <c r="AD58" s="27">
        <f t="shared" si="17"/>
        <v>121.57403842205673</v>
      </c>
      <c r="AE58" s="27">
        <f t="shared" si="18"/>
        <v>90.997720026718468</v>
      </c>
      <c r="AF58" s="27">
        <f t="shared" si="18"/>
        <v>128.24440397635064</v>
      </c>
      <c r="AG58" s="27">
        <f t="shared" si="19"/>
        <v>109.72621212606055</v>
      </c>
      <c r="AH58" s="27">
        <f t="shared" si="19"/>
        <v>117.25498341770084</v>
      </c>
      <c r="AI58" s="27">
        <f t="shared" si="19"/>
        <v>110.58104850015893</v>
      </c>
      <c r="AJ58" s="27">
        <f t="shared" si="19"/>
        <v>112.7508708537277</v>
      </c>
      <c r="AK58" s="27">
        <f t="shared" si="19"/>
        <v>108.4952840289602</v>
      </c>
      <c r="AL58">
        <f t="shared" si="20"/>
        <v>88.858527072168798</v>
      </c>
      <c r="AM58">
        <v>12.794650399613561</v>
      </c>
      <c r="AN58">
        <v>18.04034648681013</v>
      </c>
      <c r="AO58">
        <v>6.7112252058796145</v>
      </c>
      <c r="AP58">
        <v>3.9376498710438743</v>
      </c>
      <c r="AQ58">
        <v>8.17333488614325</v>
      </c>
      <c r="AR58">
        <v>7.7926226060184121</v>
      </c>
      <c r="AS58">
        <v>4.0803115063991795</v>
      </c>
      <c r="AT58">
        <v>1.3752581648251476</v>
      </c>
      <c r="AU58">
        <v>7.5460344672731452</v>
      </c>
      <c r="AV58">
        <v>0</v>
      </c>
      <c r="AW58">
        <v>6.8923000130893453</v>
      </c>
      <c r="AX58">
        <v>1.9081909649777347</v>
      </c>
      <c r="AY58">
        <v>20.748075427926622</v>
      </c>
      <c r="AZ58" s="20">
        <f t="shared" si="9"/>
        <v>8.9042060827322286E-3</v>
      </c>
      <c r="BA58">
        <f t="shared" si="12"/>
        <v>0</v>
      </c>
      <c r="BB58">
        <f t="shared" si="12"/>
        <v>18.04034648681013</v>
      </c>
      <c r="BC58">
        <f t="shared" si="12"/>
        <v>6.7112252058796145</v>
      </c>
      <c r="BD58">
        <f t="shared" si="12"/>
        <v>3.9376498710438743</v>
      </c>
      <c r="BE58">
        <f t="shared" si="12"/>
        <v>8.17333488614325</v>
      </c>
      <c r="BF58">
        <f t="shared" si="12"/>
        <v>7.7926226060184121</v>
      </c>
      <c r="BG58">
        <f t="shared" si="11"/>
        <v>4.0803115063991795</v>
      </c>
      <c r="BH58">
        <f t="shared" si="11"/>
        <v>1.3752581648251476</v>
      </c>
      <c r="BI58">
        <f t="shared" si="11"/>
        <v>7.5460344672731452</v>
      </c>
      <c r="BJ58">
        <f t="shared" si="11"/>
        <v>0</v>
      </c>
      <c r="BK58">
        <f t="shared" si="11"/>
        <v>6.8923000130893453</v>
      </c>
      <c r="BL58">
        <f t="shared" si="11"/>
        <v>1.9081909649777347</v>
      </c>
      <c r="BM58">
        <f t="shared" si="11"/>
        <v>20.748075427926622</v>
      </c>
      <c r="BN58" s="41">
        <f t="shared" si="10"/>
        <v>1.0213714279752175E-2</v>
      </c>
    </row>
    <row r="59" spans="1:66" x14ac:dyDescent="0.25">
      <c r="A59" s="28">
        <v>37711</v>
      </c>
      <c r="C59">
        <v>6203.1220664986367</v>
      </c>
      <c r="D59">
        <v>228.88251509078071</v>
      </c>
      <c r="E59">
        <v>655.99979608688204</v>
      </c>
      <c r="F59">
        <v>6498.0477869649976</v>
      </c>
      <c r="G59">
        <v>1114.3415927538524</v>
      </c>
      <c r="H59">
        <v>278.83066079904557</v>
      </c>
      <c r="I59">
        <v>529.64171988247585</v>
      </c>
      <c r="J59">
        <v>9479.337468060392</v>
      </c>
      <c r="K59">
        <v>612.77566161847938</v>
      </c>
      <c r="L59">
        <v>6503.7439709706587</v>
      </c>
      <c r="N59">
        <v>8296.093349941797</v>
      </c>
      <c r="O59">
        <v>3159.5343307387561</v>
      </c>
      <c r="P59">
        <v>1031.969734763449</v>
      </c>
      <c r="Q59">
        <v>6922.2963938677531</v>
      </c>
      <c r="R59">
        <v>255.3679479818822</v>
      </c>
      <c r="S59">
        <v>520.69132126954605</v>
      </c>
      <c r="T59">
        <v>8542.771469918478</v>
      </c>
      <c r="U59">
        <v>11616.824233374702</v>
      </c>
      <c r="V59">
        <v>8127.7579307325932</v>
      </c>
      <c r="W59">
        <v>38626.781273539636</v>
      </c>
      <c r="X59">
        <v>798.43321426128</v>
      </c>
      <c r="Y59" s="27">
        <f t="shared" si="14"/>
        <v>100</v>
      </c>
      <c r="Z59" s="27">
        <f t="shared" si="15"/>
        <v>71.327568698101715</v>
      </c>
      <c r="AA59" s="27">
        <f t="shared" si="16"/>
        <v>81.770818006049694</v>
      </c>
      <c r="AB59" s="27">
        <f t="shared" si="16"/>
        <v>137.16327192913064</v>
      </c>
      <c r="AC59" s="27">
        <f t="shared" si="16"/>
        <v>83.954456657412521</v>
      </c>
      <c r="AD59" s="27">
        <f t="shared" si="17"/>
        <v>126.18806107274145</v>
      </c>
      <c r="AE59" s="27">
        <f t="shared" si="18"/>
        <v>84.233382648181689</v>
      </c>
      <c r="AF59" s="27">
        <f t="shared" si="18"/>
        <v>111.86495823525033</v>
      </c>
      <c r="AG59" s="27">
        <f t="shared" si="19"/>
        <v>107.44461107009901</v>
      </c>
      <c r="AH59" s="27">
        <f t="shared" si="19"/>
        <v>115.33140193127147</v>
      </c>
      <c r="AI59" s="27">
        <f t="shared" si="19"/>
        <v>117.15336161197237</v>
      </c>
      <c r="AJ59" s="27">
        <f t="shared" si="19"/>
        <v>112.08086546905982</v>
      </c>
      <c r="AK59" s="27">
        <f t="shared" si="19"/>
        <v>108.70454825072946</v>
      </c>
      <c r="AL59">
        <f t="shared" si="20"/>
        <v>89.463662789878484</v>
      </c>
      <c r="AM59">
        <v>12.573453247999876</v>
      </c>
      <c r="AN59">
        <v>20.882994813158458</v>
      </c>
      <c r="AO59">
        <v>5.4447501600880512</v>
      </c>
      <c r="AP59">
        <v>4.4885618772756093</v>
      </c>
      <c r="AQ59">
        <v>6.1724128201435242</v>
      </c>
      <c r="AR59">
        <v>7.9128087552044892</v>
      </c>
      <c r="AS59">
        <v>5.9725336383212326</v>
      </c>
      <c r="AT59">
        <v>2.4036720929839901</v>
      </c>
      <c r="AU59">
        <v>8.9597069904228182</v>
      </c>
      <c r="AV59">
        <v>0.72893180617283204</v>
      </c>
      <c r="AW59">
        <v>2.0108487063378324</v>
      </c>
      <c r="AX59">
        <v>2.1947502450755145</v>
      </c>
      <c r="AY59">
        <v>20.254574846815764</v>
      </c>
      <c r="AZ59" s="20">
        <f t="shared" si="9"/>
        <v>9.1043118970202657E-3</v>
      </c>
      <c r="BA59">
        <f t="shared" si="12"/>
        <v>0</v>
      </c>
      <c r="BB59">
        <f t="shared" si="12"/>
        <v>20.882994813158458</v>
      </c>
      <c r="BC59">
        <f t="shared" si="12"/>
        <v>5.4447501600880512</v>
      </c>
      <c r="BD59">
        <f t="shared" si="12"/>
        <v>4.4885618772756093</v>
      </c>
      <c r="BE59">
        <f t="shared" si="12"/>
        <v>6.1724128201435242</v>
      </c>
      <c r="BF59">
        <f t="shared" si="12"/>
        <v>7.9128087552044892</v>
      </c>
      <c r="BG59">
        <f t="shared" si="11"/>
        <v>5.9725336383212326</v>
      </c>
      <c r="BH59">
        <f t="shared" si="11"/>
        <v>2.4036720929839901</v>
      </c>
      <c r="BI59">
        <f t="shared" si="11"/>
        <v>8.9597069904228182</v>
      </c>
      <c r="BJ59">
        <f t="shared" si="11"/>
        <v>0.72893180617283204</v>
      </c>
      <c r="BK59">
        <f t="shared" si="11"/>
        <v>2.0108487063378324</v>
      </c>
      <c r="BL59">
        <f t="shared" si="11"/>
        <v>2.1947502450755145</v>
      </c>
      <c r="BM59">
        <f t="shared" si="11"/>
        <v>20.254574846815764</v>
      </c>
      <c r="BN59" s="41">
        <f t="shared" si="10"/>
        <v>1.0440177989689889E-2</v>
      </c>
    </row>
    <row r="60" spans="1:66" x14ac:dyDescent="0.25">
      <c r="A60" s="28">
        <v>37802</v>
      </c>
      <c r="C60">
        <v>6957.4695419813434</v>
      </c>
      <c r="D60">
        <v>229.0087574287123</v>
      </c>
      <c r="E60">
        <v>815.62078995702086</v>
      </c>
      <c r="F60">
        <v>7247.9172409690254</v>
      </c>
      <c r="G60">
        <v>1168.0633899044815</v>
      </c>
      <c r="H60">
        <v>304.17888238298366</v>
      </c>
      <c r="I60">
        <v>567.84100635045957</v>
      </c>
      <c r="J60">
        <v>10267.16309397783</v>
      </c>
      <c r="K60">
        <v>609.23038090867374</v>
      </c>
      <c r="L60">
        <v>6894.4655412719076</v>
      </c>
      <c r="N60">
        <v>8378.5654007599933</v>
      </c>
      <c r="O60">
        <v>3517.2722730917567</v>
      </c>
      <c r="P60">
        <v>1061.0605304731023</v>
      </c>
      <c r="Q60">
        <v>7108.0260805409735</v>
      </c>
      <c r="R60">
        <v>290.75967408803524</v>
      </c>
      <c r="S60">
        <v>584.10368759127391</v>
      </c>
      <c r="T60">
        <v>9457.6616598438868</v>
      </c>
      <c r="U60">
        <v>11928.817759716791</v>
      </c>
      <c r="V60">
        <v>8582.593786123296</v>
      </c>
      <c r="W60">
        <v>39110.283318371148</v>
      </c>
      <c r="X60">
        <v>897.2522135676719</v>
      </c>
      <c r="Y60" s="27">
        <f t="shared" si="14"/>
        <v>100</v>
      </c>
      <c r="Z60" s="27">
        <f t="shared" si="15"/>
        <v>88.683332333771645</v>
      </c>
      <c r="AA60" s="27">
        <f t="shared" si="16"/>
        <v>85.712944304060329</v>
      </c>
      <c r="AB60" s="27">
        <f t="shared" si="16"/>
        <v>149.6326502968968</v>
      </c>
      <c r="AC60" s="27">
        <f t="shared" si="16"/>
        <v>90.009493901895524</v>
      </c>
      <c r="AD60" s="27">
        <f t="shared" si="17"/>
        <v>133.7689863975514</v>
      </c>
      <c r="AE60" s="27">
        <f t="shared" si="18"/>
        <v>85.070752663358547</v>
      </c>
      <c r="AF60" s="27">
        <f t="shared" si="18"/>
        <v>124.53085636813302</v>
      </c>
      <c r="AG60" s="27">
        <f t="shared" si="19"/>
        <v>120.52974761483826</v>
      </c>
      <c r="AH60" s="27">
        <f t="shared" si="19"/>
        <v>127.68284649335709</v>
      </c>
      <c r="AI60" s="27">
        <f t="shared" si="19"/>
        <v>120.29975426437554</v>
      </c>
      <c r="AJ60" s="27">
        <f t="shared" si="19"/>
        <v>118.35300063265655</v>
      </c>
      <c r="AK60" s="27">
        <f t="shared" si="19"/>
        <v>110.06523297849677</v>
      </c>
      <c r="AL60">
        <f t="shared" si="20"/>
        <v>89.513007327822052</v>
      </c>
      <c r="AM60">
        <v>12.573453247999876</v>
      </c>
      <c r="AN60">
        <v>20.882994813158458</v>
      </c>
      <c r="AO60">
        <v>5.4447501600880512</v>
      </c>
      <c r="AP60">
        <v>4.4885618772756093</v>
      </c>
      <c r="AQ60">
        <v>6.1724128201435242</v>
      </c>
      <c r="AR60">
        <v>7.9128087552044892</v>
      </c>
      <c r="AS60">
        <v>5.9725336383212326</v>
      </c>
      <c r="AT60">
        <v>2.4036720929839901</v>
      </c>
      <c r="AU60">
        <v>8.9597069904228182</v>
      </c>
      <c r="AV60">
        <v>0.72893180617283204</v>
      </c>
      <c r="AW60">
        <v>2.0108487063378324</v>
      </c>
      <c r="AX60">
        <v>2.1947502450755145</v>
      </c>
      <c r="AY60">
        <v>20.254574846815764</v>
      </c>
      <c r="AZ60" s="20">
        <f t="shared" si="9"/>
        <v>8.4661152854890471E-3</v>
      </c>
      <c r="BA60">
        <f t="shared" si="12"/>
        <v>0</v>
      </c>
      <c r="BB60">
        <f t="shared" si="12"/>
        <v>20.882994813158458</v>
      </c>
      <c r="BC60">
        <f t="shared" si="12"/>
        <v>5.4447501600880512</v>
      </c>
      <c r="BD60">
        <f t="shared" si="12"/>
        <v>4.4885618772756093</v>
      </c>
      <c r="BE60">
        <f t="shared" si="12"/>
        <v>6.1724128201435242</v>
      </c>
      <c r="BF60">
        <f t="shared" si="12"/>
        <v>7.9128087552044892</v>
      </c>
      <c r="BG60">
        <f t="shared" si="11"/>
        <v>5.9725336383212326</v>
      </c>
      <c r="BH60">
        <f t="shared" si="11"/>
        <v>2.4036720929839901</v>
      </c>
      <c r="BI60">
        <f t="shared" si="11"/>
        <v>8.9597069904228182</v>
      </c>
      <c r="BJ60">
        <f t="shared" si="11"/>
        <v>0.72893180617283204</v>
      </c>
      <c r="BK60">
        <f t="shared" si="11"/>
        <v>2.0108487063378324</v>
      </c>
      <c r="BL60">
        <f t="shared" si="11"/>
        <v>2.1947502450755145</v>
      </c>
      <c r="BM60">
        <f t="shared" si="11"/>
        <v>20.254574846815764</v>
      </c>
      <c r="BN60" s="41">
        <f t="shared" si="10"/>
        <v>9.6087860758751632E-3</v>
      </c>
    </row>
    <row r="61" spans="1:66" x14ac:dyDescent="0.25">
      <c r="A61" s="28">
        <v>37894</v>
      </c>
      <c r="C61">
        <v>7175.1980973278642</v>
      </c>
      <c r="D61">
        <v>233.69173239451038</v>
      </c>
      <c r="E61">
        <v>838.74503811722502</v>
      </c>
      <c r="F61">
        <v>7525.2471651461128</v>
      </c>
      <c r="G61">
        <v>1216.2519441531708</v>
      </c>
      <c r="H61">
        <v>329.95052404424541</v>
      </c>
      <c r="I61">
        <v>569.96309466926607</v>
      </c>
      <c r="J61">
        <v>10339.536378687777</v>
      </c>
      <c r="K61">
        <v>621.11557289276425</v>
      </c>
      <c r="L61">
        <v>7074.4155934256523</v>
      </c>
      <c r="N61">
        <v>8874.6402180955902</v>
      </c>
      <c r="O61">
        <v>3714.3641537210342</v>
      </c>
      <c r="P61">
        <v>1110.3038995593249</v>
      </c>
      <c r="Q61">
        <v>6808.1883714212554</v>
      </c>
      <c r="R61">
        <v>292.29212660313061</v>
      </c>
      <c r="S61">
        <v>538.23872449659223</v>
      </c>
      <c r="T61">
        <v>9302.4517591790809</v>
      </c>
      <c r="U61">
        <v>12078.974765868219</v>
      </c>
      <c r="V61">
        <v>8731.9854857124337</v>
      </c>
      <c r="W61">
        <v>39985.622547148072</v>
      </c>
      <c r="X61">
        <v>893.61012417575466</v>
      </c>
      <c r="Y61" s="27">
        <f t="shared" si="14"/>
        <v>100</v>
      </c>
      <c r="Z61" s="27">
        <f t="shared" si="15"/>
        <v>91.197656894659858</v>
      </c>
      <c r="AA61" s="27">
        <f t="shared" si="16"/>
        <v>89.249039093187193</v>
      </c>
      <c r="AB61" s="27">
        <f t="shared" si="16"/>
        <v>162.31031882557912</v>
      </c>
      <c r="AC61" s="27">
        <f t="shared" si="16"/>
        <v>90.345869918165491</v>
      </c>
      <c r="AD61" s="27">
        <f t="shared" si="17"/>
        <v>137.26044428282094</v>
      </c>
      <c r="AE61" s="27">
        <f t="shared" si="18"/>
        <v>90.107588454393778</v>
      </c>
      <c r="AF61" s="27">
        <f t="shared" si="18"/>
        <v>131.50899703291444</v>
      </c>
      <c r="AG61" s="27">
        <f t="shared" si="19"/>
        <v>111.06551627440177</v>
      </c>
      <c r="AH61" s="27">
        <f t="shared" si="19"/>
        <v>125.58744039472522</v>
      </c>
      <c r="AI61" s="27">
        <f t="shared" si="19"/>
        <v>121.81405780266012</v>
      </c>
      <c r="AJ61" s="27">
        <f t="shared" si="19"/>
        <v>120.41309532624139</v>
      </c>
      <c r="AK61" s="27">
        <f t="shared" si="19"/>
        <v>112.52863666612218</v>
      </c>
      <c r="AL61">
        <f t="shared" si="20"/>
        <v>91.343448997983856</v>
      </c>
      <c r="AM61">
        <v>12.573453247999876</v>
      </c>
      <c r="AN61">
        <v>20.882994813158458</v>
      </c>
      <c r="AO61">
        <v>5.4447501600880512</v>
      </c>
      <c r="AP61">
        <v>4.4885618772756093</v>
      </c>
      <c r="AQ61">
        <v>6.1724128201435242</v>
      </c>
      <c r="AR61">
        <v>7.9128087552044892</v>
      </c>
      <c r="AS61">
        <v>5.9725336383212326</v>
      </c>
      <c r="AT61">
        <v>2.4036720929839901</v>
      </c>
      <c r="AU61">
        <v>8.9597069904228182</v>
      </c>
      <c r="AV61">
        <v>0.72893180617283204</v>
      </c>
      <c r="AW61">
        <v>2.0108487063378324</v>
      </c>
      <c r="AX61">
        <v>2.1947502450755145</v>
      </c>
      <c r="AY61">
        <v>20.254574846815764</v>
      </c>
      <c r="AZ61" s="20">
        <f t="shared" si="9"/>
        <v>8.4974981367388312E-3</v>
      </c>
      <c r="BA61">
        <f t="shared" si="12"/>
        <v>0</v>
      </c>
      <c r="BB61">
        <f t="shared" si="12"/>
        <v>20.882994813158458</v>
      </c>
      <c r="BC61">
        <f t="shared" si="12"/>
        <v>5.4447501600880512</v>
      </c>
      <c r="BD61">
        <f t="shared" si="12"/>
        <v>4.4885618772756093</v>
      </c>
      <c r="BE61">
        <f t="shared" si="12"/>
        <v>6.1724128201435242</v>
      </c>
      <c r="BF61">
        <f t="shared" si="12"/>
        <v>7.9128087552044892</v>
      </c>
      <c r="BG61">
        <f t="shared" si="11"/>
        <v>5.9725336383212326</v>
      </c>
      <c r="BH61">
        <f t="shared" si="11"/>
        <v>2.4036720929839901</v>
      </c>
      <c r="BI61">
        <f t="shared" si="11"/>
        <v>8.9597069904228182</v>
      </c>
      <c r="BJ61">
        <f t="shared" si="11"/>
        <v>0.72893180617283204</v>
      </c>
      <c r="BK61">
        <f t="shared" si="11"/>
        <v>2.0108487063378324</v>
      </c>
      <c r="BL61">
        <f t="shared" si="11"/>
        <v>2.1947502450755145</v>
      </c>
      <c r="BM61">
        <f t="shared" si="11"/>
        <v>20.254574846815764</v>
      </c>
      <c r="BN61" s="41">
        <f t="shared" si="10"/>
        <v>9.6230954180683368E-3</v>
      </c>
    </row>
    <row r="62" spans="1:66" x14ac:dyDescent="0.25">
      <c r="A62" s="28">
        <v>37986</v>
      </c>
      <c r="C62">
        <v>8098.3575365939869</v>
      </c>
      <c r="D62">
        <v>231.32414467155687</v>
      </c>
      <c r="E62">
        <v>885.29020878730717</v>
      </c>
      <c r="F62">
        <v>7780.957441956346</v>
      </c>
      <c r="G62">
        <v>1513.02852045954</v>
      </c>
      <c r="H62">
        <v>371.80628041908642</v>
      </c>
      <c r="I62">
        <v>607.25345026853142</v>
      </c>
      <c r="J62">
        <v>11876.242529494793</v>
      </c>
      <c r="K62">
        <v>637.59262658711953</v>
      </c>
      <c r="L62">
        <v>7716.5118482190665</v>
      </c>
      <c r="N62">
        <v>9934.287159472151</v>
      </c>
      <c r="O62">
        <v>3845.624720642501</v>
      </c>
      <c r="P62">
        <v>1149.0500540450653</v>
      </c>
      <c r="Q62">
        <v>6852.064583965288</v>
      </c>
      <c r="R62">
        <v>353.62702197025607</v>
      </c>
      <c r="S62">
        <v>563.82144249835119</v>
      </c>
      <c r="T62">
        <v>10905.116587537277</v>
      </c>
      <c r="U62">
        <v>12518.141437879754</v>
      </c>
      <c r="V62">
        <v>9569.2630893093683</v>
      </c>
      <c r="W62">
        <v>40644.956024943851</v>
      </c>
      <c r="X62">
        <v>1000.0672127416635</v>
      </c>
      <c r="Y62" s="27">
        <f t="shared" si="14"/>
        <v>100</v>
      </c>
      <c r="Z62" s="27">
        <f t="shared" si="15"/>
        <v>96.25856373996541</v>
      </c>
      <c r="AA62" s="27">
        <f t="shared" si="16"/>
        <v>111.0266192960713</v>
      </c>
      <c r="AB62" s="27">
        <f t="shared" si="16"/>
        <v>182.90013659163671</v>
      </c>
      <c r="AC62" s="27">
        <f t="shared" si="16"/>
        <v>96.256830904382184</v>
      </c>
      <c r="AD62" s="27">
        <f t="shared" si="17"/>
        <v>149.71863479218032</v>
      </c>
      <c r="AE62" s="27">
        <f t="shared" si="18"/>
        <v>100.86658579445788</v>
      </c>
      <c r="AF62" s="27">
        <f t="shared" si="18"/>
        <v>136.15634575571559</v>
      </c>
      <c r="AG62" s="27">
        <f t="shared" si="19"/>
        <v>116.34450801775</v>
      </c>
      <c r="AH62" s="27">
        <f t="shared" si="19"/>
        <v>147.224163574241</v>
      </c>
      <c r="AI62" s="27">
        <f t="shared" si="19"/>
        <v>126.24296633226328</v>
      </c>
      <c r="AJ62" s="27">
        <f t="shared" si="19"/>
        <v>131.95905907771674</v>
      </c>
      <c r="AK62" s="27">
        <f t="shared" si="19"/>
        <v>114.38415103949995</v>
      </c>
      <c r="AL62">
        <f t="shared" si="20"/>
        <v>90.418026321691784</v>
      </c>
      <c r="AM62">
        <v>12.573453247999876</v>
      </c>
      <c r="AN62">
        <v>20.882994813158458</v>
      </c>
      <c r="AO62">
        <v>5.4447501600880512</v>
      </c>
      <c r="AP62">
        <v>4.4885618772756093</v>
      </c>
      <c r="AQ62">
        <v>6.1724128201435242</v>
      </c>
      <c r="AR62">
        <v>7.9128087552044892</v>
      </c>
      <c r="AS62">
        <v>5.9725336383212326</v>
      </c>
      <c r="AT62">
        <v>2.4036720929839901</v>
      </c>
      <c r="AU62">
        <v>8.9597069904228182</v>
      </c>
      <c r="AV62">
        <v>0.72893180617283204</v>
      </c>
      <c r="AW62">
        <v>2.0108487063378324</v>
      </c>
      <c r="AX62">
        <v>2.1947502450755145</v>
      </c>
      <c r="AY62">
        <v>20.254574846815764</v>
      </c>
      <c r="AZ62" s="20">
        <f t="shared" si="9"/>
        <v>7.9233966462359806E-3</v>
      </c>
      <c r="BA62">
        <f t="shared" si="12"/>
        <v>0</v>
      </c>
      <c r="BB62">
        <f t="shared" si="12"/>
        <v>20.882994813158458</v>
      </c>
      <c r="BC62">
        <f t="shared" si="12"/>
        <v>5.4447501600880512</v>
      </c>
      <c r="BD62">
        <f t="shared" si="12"/>
        <v>4.4885618772756093</v>
      </c>
      <c r="BE62">
        <f t="shared" si="12"/>
        <v>6.1724128201435242</v>
      </c>
      <c r="BF62">
        <f t="shared" si="12"/>
        <v>7.9128087552044892</v>
      </c>
      <c r="BG62">
        <f t="shared" si="11"/>
        <v>5.9725336383212326</v>
      </c>
      <c r="BH62">
        <f t="shared" si="11"/>
        <v>2.4036720929839901</v>
      </c>
      <c r="BI62">
        <f t="shared" si="11"/>
        <v>8.9597069904228182</v>
      </c>
      <c r="BJ62">
        <f t="shared" si="11"/>
        <v>0.72893180617283204</v>
      </c>
      <c r="BK62">
        <f t="shared" si="11"/>
        <v>2.0108487063378324</v>
      </c>
      <c r="BL62">
        <f t="shared" si="11"/>
        <v>2.1947502450755145</v>
      </c>
      <c r="BM62">
        <f t="shared" si="11"/>
        <v>20.254574846815764</v>
      </c>
      <c r="BN62" s="41">
        <f t="shared" si="10"/>
        <v>8.9045145314345878E-3</v>
      </c>
    </row>
    <row r="63" spans="1:66" x14ac:dyDescent="0.25">
      <c r="A63" s="28">
        <v>38077</v>
      </c>
      <c r="C63">
        <v>8385.6071263387803</v>
      </c>
      <c r="D63">
        <v>244.98599724281488</v>
      </c>
      <c r="E63">
        <v>839.86607046457254</v>
      </c>
      <c r="F63">
        <v>7488.8736375475719</v>
      </c>
      <c r="G63">
        <v>1474.4891093780325</v>
      </c>
      <c r="H63">
        <v>321.07312224495485</v>
      </c>
      <c r="I63">
        <v>648.32935716930865</v>
      </c>
      <c r="J63">
        <v>11050.323301018767</v>
      </c>
      <c r="K63">
        <v>661.97434171154998</v>
      </c>
      <c r="L63">
        <v>7586.2165170711369</v>
      </c>
      <c r="N63">
        <v>9581.9312434393869</v>
      </c>
      <c r="O63">
        <v>3722.4579719512512</v>
      </c>
      <c r="P63">
        <v>1121.4152927193491</v>
      </c>
      <c r="Q63">
        <v>7101.8826877148931</v>
      </c>
      <c r="R63">
        <v>337.76959391469114</v>
      </c>
      <c r="S63">
        <v>569.26958555284045</v>
      </c>
      <c r="T63">
        <v>9891.6809041801735</v>
      </c>
      <c r="U63">
        <v>13329.519668982291</v>
      </c>
      <c r="V63">
        <v>9910.4493422076703</v>
      </c>
      <c r="W63">
        <v>40861.791001025944</v>
      </c>
      <c r="X63">
        <v>951.07226175765516</v>
      </c>
      <c r="Y63" s="27">
        <f t="shared" si="14"/>
        <v>100</v>
      </c>
      <c r="Z63" s="27">
        <f t="shared" si="15"/>
        <v>91.31954795658578</v>
      </c>
      <c r="AA63" s="27">
        <f t="shared" si="16"/>
        <v>108.19858237265511</v>
      </c>
      <c r="AB63" s="27">
        <f t="shared" si="16"/>
        <v>157.94331889260616</v>
      </c>
      <c r="AC63" s="27">
        <f t="shared" si="16"/>
        <v>102.76784640053762</v>
      </c>
      <c r="AD63" s="27">
        <f t="shared" si="17"/>
        <v>147.19059628424159</v>
      </c>
      <c r="AE63" s="27">
        <f t="shared" si="18"/>
        <v>97.288982523666974</v>
      </c>
      <c r="AF63" s="27">
        <f t="shared" si="18"/>
        <v>131.79556288202653</v>
      </c>
      <c r="AG63" s="27">
        <f t="shared" si="19"/>
        <v>117.46873188634954</v>
      </c>
      <c r="AH63" s="27">
        <f t="shared" si="19"/>
        <v>133.54230885761632</v>
      </c>
      <c r="AI63" s="27">
        <f t="shared" si="19"/>
        <v>134.42555439616345</v>
      </c>
      <c r="AJ63" s="27">
        <f t="shared" si="19"/>
        <v>136.66397903681062</v>
      </c>
      <c r="AK63" s="27">
        <f t="shared" si="19"/>
        <v>114.99437398179074</v>
      </c>
      <c r="AL63">
        <f t="shared" si="20"/>
        <v>95.758055773200084</v>
      </c>
      <c r="AM63">
        <v>13.528703169201291</v>
      </c>
      <c r="AN63">
        <v>19.428717165106857</v>
      </c>
      <c r="AO63">
        <v>5.5128085551918176</v>
      </c>
      <c r="AP63">
        <v>4.3307956940834798</v>
      </c>
      <c r="AQ63">
        <v>6.5697131453118045</v>
      </c>
      <c r="AR63">
        <v>7.2073433677875194</v>
      </c>
      <c r="AS63">
        <v>7.6606046603844744</v>
      </c>
      <c r="AT63">
        <v>2.1610467315286104</v>
      </c>
      <c r="AU63">
        <v>7.6268588551831487</v>
      </c>
      <c r="AV63">
        <v>1.0615077853731718</v>
      </c>
      <c r="AW63">
        <v>3.1535065881040061</v>
      </c>
      <c r="AX63">
        <v>2.1869451848221253</v>
      </c>
      <c r="AY63">
        <v>19.57144909792169</v>
      </c>
      <c r="AZ63" s="20">
        <f t="shared" si="9"/>
        <v>8.5614637138201142E-3</v>
      </c>
      <c r="BA63">
        <f t="shared" si="12"/>
        <v>0</v>
      </c>
      <c r="BB63">
        <f t="shared" si="12"/>
        <v>19.428717165106857</v>
      </c>
      <c r="BC63">
        <f t="shared" si="12"/>
        <v>5.5128085551918176</v>
      </c>
      <c r="BD63">
        <f t="shared" si="12"/>
        <v>4.3307956940834798</v>
      </c>
      <c r="BE63">
        <f t="shared" si="12"/>
        <v>6.5697131453118045</v>
      </c>
      <c r="BF63">
        <f t="shared" si="12"/>
        <v>7.2073433677875194</v>
      </c>
      <c r="BG63">
        <f t="shared" si="11"/>
        <v>7.6606046603844744</v>
      </c>
      <c r="BH63">
        <f t="shared" si="11"/>
        <v>2.1610467315286104</v>
      </c>
      <c r="BI63">
        <f t="shared" si="11"/>
        <v>7.6268588551831487</v>
      </c>
      <c r="BJ63">
        <f t="shared" si="11"/>
        <v>1.0615077853731718</v>
      </c>
      <c r="BK63">
        <f t="shared" si="11"/>
        <v>3.1535065881040061</v>
      </c>
      <c r="BL63">
        <f t="shared" si="11"/>
        <v>2.1869451848221253</v>
      </c>
      <c r="BM63">
        <f t="shared" si="11"/>
        <v>19.57144909792169</v>
      </c>
      <c r="BN63" s="41">
        <f t="shared" si="10"/>
        <v>9.7395211768849296E-3</v>
      </c>
    </row>
    <row r="64" spans="1:66" x14ac:dyDescent="0.25">
      <c r="A64" s="28">
        <v>38168</v>
      </c>
      <c r="C64">
        <v>7737.4863830462082</v>
      </c>
      <c r="D64">
        <v>242.91890351355281</v>
      </c>
      <c r="E64">
        <v>853.81257632369272</v>
      </c>
      <c r="F64">
        <v>7758.7598515357558</v>
      </c>
      <c r="G64">
        <v>1460.089573670808</v>
      </c>
      <c r="H64">
        <v>359.72010720982786</v>
      </c>
      <c r="I64">
        <v>659.09181925341352</v>
      </c>
      <c r="J64">
        <v>11412.069379032664</v>
      </c>
      <c r="K64">
        <v>676.36116098144828</v>
      </c>
      <c r="L64">
        <v>7596.554959795586</v>
      </c>
      <c r="N64">
        <v>9285.7249103182003</v>
      </c>
      <c r="O64">
        <v>3946.0939940448579</v>
      </c>
      <c r="P64">
        <v>1183.5552982049796</v>
      </c>
      <c r="Q64">
        <v>7196.8356534464983</v>
      </c>
      <c r="R64">
        <v>355.25623869865206</v>
      </c>
      <c r="S64">
        <v>644.38298644942074</v>
      </c>
      <c r="T64">
        <v>10572.290121327274</v>
      </c>
      <c r="U64">
        <v>13121.417138367162</v>
      </c>
      <c r="V64">
        <v>9919.4420298677487</v>
      </c>
      <c r="W64">
        <v>41519.620708342845</v>
      </c>
      <c r="X64">
        <v>956.99579929935373</v>
      </c>
      <c r="Y64" s="27">
        <f t="shared" si="14"/>
        <v>100</v>
      </c>
      <c r="Z64" s="27">
        <f t="shared" si="15"/>
        <v>92.835966651681119</v>
      </c>
      <c r="AA64" s="27">
        <f t="shared" si="16"/>
        <v>107.14193886105717</v>
      </c>
      <c r="AB64" s="27">
        <f t="shared" si="16"/>
        <v>176.95466754697208</v>
      </c>
      <c r="AC64" s="27">
        <f t="shared" si="16"/>
        <v>104.47382352176501</v>
      </c>
      <c r="AD64" s="27">
        <f t="shared" si="17"/>
        <v>147.39118659771839</v>
      </c>
      <c r="AE64" s="27">
        <f t="shared" si="18"/>
        <v>94.281487266783586</v>
      </c>
      <c r="AF64" s="27">
        <f t="shared" si="18"/>
        <v>139.71351269760882</v>
      </c>
      <c r="AG64" s="27">
        <f t="shared" si="19"/>
        <v>132.96837594764864</v>
      </c>
      <c r="AH64" s="27">
        <f t="shared" si="19"/>
        <v>142.73085094344006</v>
      </c>
      <c r="AI64" s="27">
        <f t="shared" si="19"/>
        <v>132.32688177000128</v>
      </c>
      <c r="AJ64" s="27">
        <f t="shared" si="19"/>
        <v>136.78798718572747</v>
      </c>
      <c r="AK64" s="27">
        <f t="shared" si="19"/>
        <v>116.84565640300502</v>
      </c>
      <c r="AL64">
        <f t="shared" si="20"/>
        <v>94.950087649132485</v>
      </c>
      <c r="AM64">
        <v>13.528703169201291</v>
      </c>
      <c r="AN64">
        <v>19.428717165106857</v>
      </c>
      <c r="AO64">
        <v>5.5128085551918176</v>
      </c>
      <c r="AP64">
        <v>4.3307956940834798</v>
      </c>
      <c r="AQ64">
        <v>6.5697131453118045</v>
      </c>
      <c r="AR64">
        <v>7.2073433677875194</v>
      </c>
      <c r="AS64">
        <v>7.6606046603844744</v>
      </c>
      <c r="AT64">
        <v>2.1610467315286104</v>
      </c>
      <c r="AU64">
        <v>7.6268588551831487</v>
      </c>
      <c r="AV64">
        <v>1.0615077853731718</v>
      </c>
      <c r="AW64">
        <v>3.1535065881040061</v>
      </c>
      <c r="AX64">
        <v>2.1869451848221253</v>
      </c>
      <c r="AY64">
        <v>19.57144909792169</v>
      </c>
      <c r="AZ64" s="20">
        <f t="shared" si="9"/>
        <v>8.2887289654500259E-3</v>
      </c>
      <c r="BA64">
        <f t="shared" si="12"/>
        <v>0</v>
      </c>
      <c r="BB64">
        <f t="shared" si="12"/>
        <v>19.428717165106857</v>
      </c>
      <c r="BC64">
        <f t="shared" si="12"/>
        <v>5.5128085551918176</v>
      </c>
      <c r="BD64">
        <f t="shared" si="12"/>
        <v>4.3307956940834798</v>
      </c>
      <c r="BE64">
        <f t="shared" si="12"/>
        <v>6.5697131453118045</v>
      </c>
      <c r="BF64">
        <f t="shared" si="12"/>
        <v>7.2073433677875194</v>
      </c>
      <c r="BG64">
        <f t="shared" si="11"/>
        <v>7.6606046603844744</v>
      </c>
      <c r="BH64">
        <f t="shared" si="11"/>
        <v>2.1610467315286104</v>
      </c>
      <c r="BI64">
        <f t="shared" si="11"/>
        <v>7.6268588551831487</v>
      </c>
      <c r="BJ64">
        <f t="shared" si="11"/>
        <v>1.0615077853731718</v>
      </c>
      <c r="BK64">
        <f t="shared" si="11"/>
        <v>3.1535065881040061</v>
      </c>
      <c r="BL64">
        <f t="shared" si="11"/>
        <v>2.1869451848221253</v>
      </c>
      <c r="BM64">
        <f t="shared" si="11"/>
        <v>19.57144909792169</v>
      </c>
      <c r="BN64" s="41">
        <f t="shared" si="10"/>
        <v>9.3987141387260435E-3</v>
      </c>
    </row>
    <row r="65" spans="1:66" x14ac:dyDescent="0.25">
      <c r="A65" s="28">
        <v>38260</v>
      </c>
      <c r="C65">
        <v>8150.5159091740152</v>
      </c>
      <c r="D65">
        <v>249.66316420547773</v>
      </c>
      <c r="E65">
        <v>965.55267512601279</v>
      </c>
      <c r="F65">
        <v>8590.5599282394996</v>
      </c>
      <c r="G65">
        <v>1546.353195002866</v>
      </c>
      <c r="H65">
        <v>389.04278466955822</v>
      </c>
      <c r="I65">
        <v>702.92644659856387</v>
      </c>
      <c r="J65">
        <v>11553.595805933273</v>
      </c>
      <c r="K65">
        <v>688.76937462597243</v>
      </c>
      <c r="L65">
        <v>7798.1813474255132</v>
      </c>
      <c r="N65">
        <v>9085.1781253419322</v>
      </c>
      <c r="O65">
        <v>4028.0689654489834</v>
      </c>
      <c r="P65">
        <v>1247.4933715295767</v>
      </c>
      <c r="Q65">
        <v>7402.1668359346577</v>
      </c>
      <c r="R65">
        <v>347.50739758403779</v>
      </c>
      <c r="S65">
        <v>607.68445271758242</v>
      </c>
      <c r="T65">
        <v>10370.833088870455</v>
      </c>
      <c r="U65">
        <v>13328.397111485898</v>
      </c>
      <c r="V65">
        <v>9937.7372670134482</v>
      </c>
      <c r="W65">
        <v>42154.750178091206</v>
      </c>
      <c r="X65">
        <v>1055.4849866733787</v>
      </c>
      <c r="Y65" s="27">
        <f t="shared" si="14"/>
        <v>100</v>
      </c>
      <c r="Z65" s="27">
        <f t="shared" si="15"/>
        <v>104.98558868083123</v>
      </c>
      <c r="AA65" s="27">
        <f t="shared" ref="AA65:AC80" si="21">IF(G64="",100,AA64*G65/G64)</f>
        <v>113.47199683103247</v>
      </c>
      <c r="AB65" s="27">
        <f t="shared" si="21"/>
        <v>191.37917298182398</v>
      </c>
      <c r="AC65" s="27">
        <f t="shared" si="21"/>
        <v>111.42212873148084</v>
      </c>
      <c r="AD65" s="27">
        <f t="shared" si="17"/>
        <v>151.30321681134384</v>
      </c>
      <c r="AE65" s="27">
        <f t="shared" ref="AE65:AF80" si="22">IF(N64="",100,AE64*N65/N64)</f>
        <v>92.245259687704205</v>
      </c>
      <c r="AF65" s="27">
        <f t="shared" si="22"/>
        <v>142.61587924676869</v>
      </c>
      <c r="AG65" s="27">
        <f t="shared" ref="AG65:AK80" si="23">IF(S64="",100,AG64*S65/S64)</f>
        <v>125.3956365479476</v>
      </c>
      <c r="AH65" s="27">
        <f t="shared" si="23"/>
        <v>140.01108698112722</v>
      </c>
      <c r="AI65" s="27">
        <f t="shared" si="23"/>
        <v>134.41423362710788</v>
      </c>
      <c r="AJ65" s="27">
        <f t="shared" si="23"/>
        <v>137.04027644319888</v>
      </c>
      <c r="AK65" s="27">
        <f t="shared" si="23"/>
        <v>118.63305519248212</v>
      </c>
      <c r="AL65">
        <f t="shared" si="20"/>
        <v>97.586227260190554</v>
      </c>
      <c r="AM65">
        <v>13.528703169201291</v>
      </c>
      <c r="AN65">
        <v>19.428717165106857</v>
      </c>
      <c r="AO65">
        <v>5.5128085551918176</v>
      </c>
      <c r="AP65">
        <v>4.3307956940834798</v>
      </c>
      <c r="AQ65">
        <v>6.5697131453118045</v>
      </c>
      <c r="AR65">
        <v>7.2073433677875194</v>
      </c>
      <c r="AS65">
        <v>7.6606046603844744</v>
      </c>
      <c r="AT65">
        <v>2.1610467315286104</v>
      </c>
      <c r="AU65">
        <v>7.6268588551831487</v>
      </c>
      <c r="AV65">
        <v>1.0615077853731718</v>
      </c>
      <c r="AW65">
        <v>3.1535065881040061</v>
      </c>
      <c r="AX65">
        <v>2.1869451848221253</v>
      </c>
      <c r="AY65">
        <v>19.57144909792169</v>
      </c>
      <c r="AZ65" s="20">
        <f t="shared" si="9"/>
        <v>8.2457480746684891E-3</v>
      </c>
      <c r="BA65">
        <f t="shared" si="12"/>
        <v>0</v>
      </c>
      <c r="BB65">
        <f t="shared" si="12"/>
        <v>19.428717165106857</v>
      </c>
      <c r="BC65">
        <f t="shared" si="12"/>
        <v>5.5128085551918176</v>
      </c>
      <c r="BD65">
        <f t="shared" si="12"/>
        <v>4.3307956940834798</v>
      </c>
      <c r="BE65">
        <f t="shared" si="12"/>
        <v>6.5697131453118045</v>
      </c>
      <c r="BF65">
        <f t="shared" si="12"/>
        <v>7.2073433677875194</v>
      </c>
      <c r="BG65">
        <f t="shared" si="11"/>
        <v>7.6606046603844744</v>
      </c>
      <c r="BH65">
        <f t="shared" si="11"/>
        <v>2.1610467315286104</v>
      </c>
      <c r="BI65">
        <f t="shared" si="11"/>
        <v>7.6268588551831487</v>
      </c>
      <c r="BJ65">
        <f t="shared" si="11"/>
        <v>1.0615077853731718</v>
      </c>
      <c r="BK65">
        <f t="shared" si="11"/>
        <v>3.1535065881040061</v>
      </c>
      <c r="BL65">
        <f t="shared" si="11"/>
        <v>2.1869451848221253</v>
      </c>
      <c r="BM65">
        <f t="shared" si="11"/>
        <v>19.57144909792169</v>
      </c>
      <c r="BN65" s="41">
        <f t="shared" si="10"/>
        <v>9.3100081298924369E-3</v>
      </c>
    </row>
    <row r="66" spans="1:66" x14ac:dyDescent="0.25">
      <c r="A66" s="28">
        <v>38352</v>
      </c>
      <c r="B66">
        <v>4348.4029570638932</v>
      </c>
      <c r="C66">
        <v>8872.041834404261</v>
      </c>
      <c r="D66">
        <v>246.26330185851322</v>
      </c>
      <c r="E66">
        <v>1082.5477040602423</v>
      </c>
      <c r="F66">
        <v>8940.2913897758026</v>
      </c>
      <c r="G66">
        <v>1879.0502987862264</v>
      </c>
      <c r="H66">
        <v>434.44706598729465</v>
      </c>
      <c r="I66">
        <v>811.47847011039266</v>
      </c>
      <c r="J66">
        <v>13404.370147453406</v>
      </c>
      <c r="K66">
        <v>710.15282764811491</v>
      </c>
      <c r="L66">
        <v>8578.0022815073808</v>
      </c>
      <c r="N66">
        <v>10425.436797071137</v>
      </c>
      <c r="O66">
        <v>4674.270379022726</v>
      </c>
      <c r="P66">
        <v>1263.1985290382877</v>
      </c>
      <c r="Q66">
        <v>7786.0757751556403</v>
      </c>
      <c r="R66">
        <v>374.33361078292546</v>
      </c>
      <c r="S66">
        <v>658.32824392556279</v>
      </c>
      <c r="T66">
        <v>12309.859337489906</v>
      </c>
      <c r="U66">
        <v>13410.128574536584</v>
      </c>
      <c r="V66">
        <v>10646.828748363901</v>
      </c>
      <c r="W66">
        <v>42817.419876000808</v>
      </c>
      <c r="X66">
        <v>1204.7216855777167</v>
      </c>
      <c r="Y66" s="27">
        <f t="shared" si="14"/>
        <v>100</v>
      </c>
      <c r="Z66" s="27">
        <f t="shared" si="15"/>
        <v>117.706584957692</v>
      </c>
      <c r="AA66" s="27">
        <f t="shared" si="21"/>
        <v>137.88543926332827</v>
      </c>
      <c r="AB66" s="27">
        <f t="shared" si="21"/>
        <v>213.71459250593372</v>
      </c>
      <c r="AC66" s="27">
        <f t="shared" si="21"/>
        <v>128.62890420041572</v>
      </c>
      <c r="AD66" s="27">
        <f t="shared" si="17"/>
        <v>166.4335928063015</v>
      </c>
      <c r="AE66" s="27">
        <f t="shared" si="22"/>
        <v>105.85341436741281</v>
      </c>
      <c r="AF66" s="27">
        <f t="shared" si="22"/>
        <v>165.49497678899556</v>
      </c>
      <c r="AG66" s="27">
        <f t="shared" si="23"/>
        <v>135.84597867423761</v>
      </c>
      <c r="AH66" s="27">
        <f t="shared" si="23"/>
        <v>166.18884632097172</v>
      </c>
      <c r="AI66" s="27">
        <f t="shared" si="23"/>
        <v>135.23847917421219</v>
      </c>
      <c r="AJ66" s="27">
        <f t="shared" si="23"/>
        <v>146.81856802173914</v>
      </c>
      <c r="AK66" s="27">
        <f t="shared" si="23"/>
        <v>120.49795844809086</v>
      </c>
      <c r="AL66">
        <f t="shared" si="20"/>
        <v>96.257317804524192</v>
      </c>
      <c r="AM66">
        <v>13.528703169201291</v>
      </c>
      <c r="AN66">
        <v>19.428717165106857</v>
      </c>
      <c r="AO66">
        <v>5.5128085551918176</v>
      </c>
      <c r="AP66">
        <v>4.3307956940834798</v>
      </c>
      <c r="AQ66">
        <v>6.5697131453118045</v>
      </c>
      <c r="AR66">
        <v>7.2073433677875194</v>
      </c>
      <c r="AS66">
        <v>7.6606046603844744</v>
      </c>
      <c r="AT66">
        <v>2.1610467315286104</v>
      </c>
      <c r="AU66">
        <v>7.6268588551831487</v>
      </c>
      <c r="AV66">
        <v>1.0615077853731718</v>
      </c>
      <c r="AW66">
        <v>3.1535065881040061</v>
      </c>
      <c r="AX66">
        <v>2.1869451848221253</v>
      </c>
      <c r="AY66">
        <v>19.57144909792169</v>
      </c>
      <c r="AZ66" s="20">
        <f t="shared" si="9"/>
        <v>7.4867871960957585E-3</v>
      </c>
      <c r="BA66">
        <f t="shared" si="12"/>
        <v>0</v>
      </c>
      <c r="BB66">
        <f t="shared" si="12"/>
        <v>19.428717165106857</v>
      </c>
      <c r="BC66">
        <f t="shared" si="12"/>
        <v>5.5128085551918176</v>
      </c>
      <c r="BD66">
        <f t="shared" si="12"/>
        <v>4.3307956940834798</v>
      </c>
      <c r="BE66">
        <f t="shared" si="12"/>
        <v>6.5697131453118045</v>
      </c>
      <c r="BF66">
        <f t="shared" si="12"/>
        <v>7.2073433677875194</v>
      </c>
      <c r="BG66">
        <f t="shared" si="11"/>
        <v>7.6606046603844744</v>
      </c>
      <c r="BH66">
        <f t="shared" si="11"/>
        <v>2.1610467315286104</v>
      </c>
      <c r="BI66">
        <f t="shared" si="11"/>
        <v>7.6268588551831487</v>
      </c>
      <c r="BJ66">
        <f t="shared" si="11"/>
        <v>1.0615077853731718</v>
      </c>
      <c r="BK66">
        <f t="shared" si="11"/>
        <v>3.1535065881040061</v>
      </c>
      <c r="BL66">
        <f t="shared" si="11"/>
        <v>2.1869451848221253</v>
      </c>
      <c r="BM66">
        <f t="shared" si="11"/>
        <v>19.57144909792169</v>
      </c>
      <c r="BN66" s="41">
        <f t="shared" si="10"/>
        <v>8.3672265108553079E-3</v>
      </c>
    </row>
    <row r="67" spans="1:66" x14ac:dyDescent="0.25">
      <c r="A67" s="28">
        <v>38442</v>
      </c>
      <c r="B67">
        <v>4495.5270156091983</v>
      </c>
      <c r="C67">
        <v>8920.1546819545856</v>
      </c>
      <c r="D67">
        <v>249.82126546722787</v>
      </c>
      <c r="E67">
        <v>1007.4782624936861</v>
      </c>
      <c r="F67">
        <v>8576.4434571303136</v>
      </c>
      <c r="G67">
        <v>1748.703743019478</v>
      </c>
      <c r="H67">
        <v>374.17623916953687</v>
      </c>
      <c r="I67">
        <v>799.00029155805748</v>
      </c>
      <c r="J67">
        <v>11985.28094304088</v>
      </c>
      <c r="K67">
        <v>721.57883179622308</v>
      </c>
      <c r="L67">
        <v>8205.7717719161392</v>
      </c>
      <c r="N67">
        <v>9335.1803557096009</v>
      </c>
      <c r="O67">
        <v>4383.0097642913197</v>
      </c>
      <c r="P67">
        <v>1257.6754800094623</v>
      </c>
      <c r="Q67">
        <v>7759.2134682976966</v>
      </c>
      <c r="R67">
        <v>335.65027481536316</v>
      </c>
      <c r="S67">
        <v>636.70442667660438</v>
      </c>
      <c r="T67">
        <v>10738.755678835994</v>
      </c>
      <c r="U67">
        <v>14748.654989211293</v>
      </c>
      <c r="V67">
        <v>10556.072493692362</v>
      </c>
      <c r="W67">
        <v>43272.816304476299</v>
      </c>
      <c r="X67">
        <v>1158.7166402913517</v>
      </c>
      <c r="Y67" s="27">
        <f t="shared" si="14"/>
        <v>103.38340443601955</v>
      </c>
      <c r="Z67" s="27">
        <f t="shared" si="15"/>
        <v>109.54420322768685</v>
      </c>
      <c r="AA67" s="27">
        <f t="shared" si="21"/>
        <v>128.32055847755601</v>
      </c>
      <c r="AB67" s="27">
        <f t="shared" si="21"/>
        <v>184.06597429261723</v>
      </c>
      <c r="AC67" s="27">
        <f t="shared" si="21"/>
        <v>126.65096579203669</v>
      </c>
      <c r="AD67" s="27">
        <f t="shared" si="17"/>
        <v>159.21143792334612</v>
      </c>
      <c r="AE67" s="27">
        <f t="shared" si="22"/>
        <v>94.783627163234897</v>
      </c>
      <c r="AF67" s="27">
        <f t="shared" si="22"/>
        <v>155.18274305710764</v>
      </c>
      <c r="AG67" s="27">
        <f t="shared" si="23"/>
        <v>131.38390577373212</v>
      </c>
      <c r="AH67" s="27">
        <f t="shared" si="23"/>
        <v>144.97821366271162</v>
      </c>
      <c r="AI67" s="27">
        <f t="shared" si="23"/>
        <v>148.73725181080297</v>
      </c>
      <c r="AJ67" s="27">
        <f t="shared" si="23"/>
        <v>145.56704950248621</v>
      </c>
      <c r="AK67" s="27">
        <f t="shared" si="23"/>
        <v>121.7795475787476</v>
      </c>
      <c r="AL67">
        <f t="shared" si="20"/>
        <v>97.64802454497773</v>
      </c>
      <c r="AM67">
        <v>11.845488462990517</v>
      </c>
      <c r="AN67">
        <v>16.515034755379869</v>
      </c>
      <c r="AO67">
        <v>6.496446734326768</v>
      </c>
      <c r="AP67">
        <v>5.0157009926935974</v>
      </c>
      <c r="AQ67">
        <v>4.823946789846544</v>
      </c>
      <c r="AR67">
        <v>7.806646827599991</v>
      </c>
      <c r="AS67">
        <v>13.235470474583048</v>
      </c>
      <c r="AT67">
        <v>1.5667347709254038</v>
      </c>
      <c r="AU67">
        <v>9.2871038663972119</v>
      </c>
      <c r="AV67">
        <v>0.91766417197805861</v>
      </c>
      <c r="AW67">
        <v>4.9103244575717868</v>
      </c>
      <c r="AX67">
        <v>2.1410313353616557</v>
      </c>
      <c r="AY67">
        <v>15.438406360345557</v>
      </c>
      <c r="AZ67" s="20">
        <f t="shared" si="9"/>
        <v>7.8637976916729833E-3</v>
      </c>
      <c r="BA67">
        <f t="shared" si="12"/>
        <v>11.845488462990517</v>
      </c>
      <c r="BB67">
        <f t="shared" si="12"/>
        <v>16.515034755379869</v>
      </c>
      <c r="BC67">
        <f t="shared" si="12"/>
        <v>6.496446734326768</v>
      </c>
      <c r="BD67">
        <f t="shared" si="12"/>
        <v>5.0157009926935974</v>
      </c>
      <c r="BE67">
        <f t="shared" si="12"/>
        <v>4.823946789846544</v>
      </c>
      <c r="BF67">
        <f t="shared" si="12"/>
        <v>7.806646827599991</v>
      </c>
      <c r="BG67">
        <f t="shared" si="11"/>
        <v>13.235470474583048</v>
      </c>
      <c r="BH67">
        <f t="shared" si="11"/>
        <v>1.5667347709254038</v>
      </c>
      <c r="BI67">
        <f t="shared" si="11"/>
        <v>9.2871038663972119</v>
      </c>
      <c r="BJ67">
        <f t="shared" si="11"/>
        <v>0.91766417197805861</v>
      </c>
      <c r="BK67">
        <f t="shared" si="11"/>
        <v>4.9103244575717868</v>
      </c>
      <c r="BL67">
        <f t="shared" si="11"/>
        <v>2.1410313353616557</v>
      </c>
      <c r="BM67">
        <f t="shared" si="11"/>
        <v>15.438406360345557</v>
      </c>
      <c r="BN67" s="41">
        <f t="shared" si="10"/>
        <v>7.8637976916729833E-3</v>
      </c>
    </row>
    <row r="68" spans="1:66" x14ac:dyDescent="0.25">
      <c r="A68" s="28">
        <v>38533</v>
      </c>
      <c r="B68">
        <v>5389.0954352748295</v>
      </c>
      <c r="C68">
        <v>8960.5523466872328</v>
      </c>
      <c r="D68">
        <v>251.62949475813889</v>
      </c>
      <c r="E68">
        <v>1240.1505361673464</v>
      </c>
      <c r="F68">
        <v>8840.1405006433106</v>
      </c>
      <c r="G68">
        <v>1812.361199192937</v>
      </c>
      <c r="H68">
        <v>414.31758839810306</v>
      </c>
      <c r="I68">
        <v>843.30339119386133</v>
      </c>
      <c r="J68">
        <v>12043.930457042357</v>
      </c>
      <c r="K68">
        <v>748.13482652613084</v>
      </c>
      <c r="L68">
        <v>7753.3519200780456</v>
      </c>
      <c r="N68">
        <v>9157.3531271833763</v>
      </c>
      <c r="O68">
        <v>4578.7022718302424</v>
      </c>
      <c r="P68">
        <v>1310.0446663737941</v>
      </c>
      <c r="Q68">
        <v>8156.5137297898527</v>
      </c>
      <c r="R68">
        <v>371.11605972401378</v>
      </c>
      <c r="S68">
        <v>722.99012706257145</v>
      </c>
      <c r="T68">
        <v>10548.109784387014</v>
      </c>
      <c r="U68">
        <v>14203.091225559829</v>
      </c>
      <c r="V68">
        <v>10241.72659656925</v>
      </c>
      <c r="W68">
        <v>43814.328892491096</v>
      </c>
      <c r="X68">
        <v>1244.895728228799</v>
      </c>
      <c r="Y68" s="27">
        <f t="shared" si="14"/>
        <v>123.93275159838517</v>
      </c>
      <c r="Z68" s="27">
        <f t="shared" si="15"/>
        <v>134.84291167790036</v>
      </c>
      <c r="AA68" s="27">
        <f t="shared" si="21"/>
        <v>132.99176728582114</v>
      </c>
      <c r="AB68" s="27">
        <f t="shared" si="21"/>
        <v>203.81243540296177</v>
      </c>
      <c r="AC68" s="27">
        <f t="shared" si="21"/>
        <v>133.67352938273805</v>
      </c>
      <c r="AD68" s="27">
        <f t="shared" si="17"/>
        <v>150.4334195774386</v>
      </c>
      <c r="AE68" s="27">
        <f t="shared" si="22"/>
        <v>92.978079858753304</v>
      </c>
      <c r="AF68" s="27">
        <f t="shared" si="22"/>
        <v>162.11133818893344</v>
      </c>
      <c r="AG68" s="27">
        <f t="shared" si="23"/>
        <v>149.1889529104445</v>
      </c>
      <c r="AH68" s="27">
        <f t="shared" si="23"/>
        <v>142.40440510928536</v>
      </c>
      <c r="AI68" s="27">
        <f t="shared" si="23"/>
        <v>143.23534977618112</v>
      </c>
      <c r="AJ68" s="27">
        <f t="shared" si="23"/>
        <v>141.23225502331172</v>
      </c>
      <c r="AK68" s="27">
        <f t="shared" si="23"/>
        <v>123.30348716965925</v>
      </c>
      <c r="AL68">
        <f t="shared" si="20"/>
        <v>98.35480992552408</v>
      </c>
      <c r="AM68">
        <v>11.845488462990517</v>
      </c>
      <c r="AN68">
        <v>16.515034755379869</v>
      </c>
      <c r="AO68">
        <v>6.496446734326768</v>
      </c>
      <c r="AP68">
        <v>5.0157009926935974</v>
      </c>
      <c r="AQ68">
        <v>4.823946789846544</v>
      </c>
      <c r="AR68">
        <v>7.806646827599991</v>
      </c>
      <c r="AS68">
        <v>13.235470474583048</v>
      </c>
      <c r="AT68">
        <v>1.5667347709254038</v>
      </c>
      <c r="AU68">
        <v>9.2871038663972119</v>
      </c>
      <c r="AV68">
        <v>0.91766417197805861</v>
      </c>
      <c r="AW68">
        <v>4.9103244575717868</v>
      </c>
      <c r="AX68">
        <v>2.1410313353616557</v>
      </c>
      <c r="AY68">
        <v>15.438406360345557</v>
      </c>
      <c r="AZ68" s="20">
        <f t="shared" si="9"/>
        <v>7.3892310090183742E-3</v>
      </c>
      <c r="BA68">
        <f t="shared" si="12"/>
        <v>11.845488462990517</v>
      </c>
      <c r="BB68">
        <f t="shared" si="12"/>
        <v>16.515034755379869</v>
      </c>
      <c r="BC68">
        <f t="shared" si="12"/>
        <v>6.496446734326768</v>
      </c>
      <c r="BD68">
        <f t="shared" si="12"/>
        <v>5.0157009926935974</v>
      </c>
      <c r="BE68">
        <f t="shared" si="12"/>
        <v>4.823946789846544</v>
      </c>
      <c r="BF68">
        <f t="shared" si="12"/>
        <v>7.806646827599991</v>
      </c>
      <c r="BG68">
        <f t="shared" si="11"/>
        <v>13.235470474583048</v>
      </c>
      <c r="BH68">
        <f t="shared" si="11"/>
        <v>1.5667347709254038</v>
      </c>
      <c r="BI68">
        <f t="shared" si="11"/>
        <v>9.2871038663972119</v>
      </c>
      <c r="BJ68">
        <f t="shared" si="11"/>
        <v>0.91766417197805861</v>
      </c>
      <c r="BK68">
        <f t="shared" si="11"/>
        <v>4.9103244575717868</v>
      </c>
      <c r="BL68">
        <f t="shared" si="11"/>
        <v>2.1410313353616557</v>
      </c>
      <c r="BM68">
        <f t="shared" si="11"/>
        <v>15.438406360345557</v>
      </c>
      <c r="BN68" s="41">
        <f t="shared" si="10"/>
        <v>7.3892310090183742E-3</v>
      </c>
    </row>
    <row r="69" spans="1:66" x14ac:dyDescent="0.25">
      <c r="A69" s="28">
        <v>38625</v>
      </c>
      <c r="B69">
        <v>5210.1239781186996</v>
      </c>
      <c r="C69">
        <v>9153.2139029770933</v>
      </c>
      <c r="D69">
        <v>273.22603334054372</v>
      </c>
      <c r="E69">
        <v>1340.5623834983323</v>
      </c>
      <c r="F69">
        <v>9794.4765007375172</v>
      </c>
      <c r="G69">
        <v>1990.6379600809828</v>
      </c>
      <c r="H69">
        <v>454.54967902801224</v>
      </c>
      <c r="I69">
        <v>886.88264675081211</v>
      </c>
      <c r="J69">
        <v>11787.873680919289</v>
      </c>
      <c r="K69">
        <v>779.23971600058553</v>
      </c>
      <c r="L69">
        <v>7786.5574693705139</v>
      </c>
      <c r="N69">
        <v>8870.5503817884655</v>
      </c>
      <c r="O69">
        <v>4678.6926969654924</v>
      </c>
      <c r="P69">
        <v>1420.3169151761979</v>
      </c>
      <c r="Q69">
        <v>8374.092694958219</v>
      </c>
      <c r="R69">
        <v>369.87086255411685</v>
      </c>
      <c r="S69">
        <v>657.58832891756026</v>
      </c>
      <c r="T69">
        <v>10045.1872742246</v>
      </c>
      <c r="U69">
        <v>13487.334370985205</v>
      </c>
      <c r="V69">
        <v>10161.797590691165</v>
      </c>
      <c r="W69">
        <v>44595.646961484556</v>
      </c>
      <c r="X69">
        <v>1309.1843433780177</v>
      </c>
      <c r="Y69" s="27">
        <f t="shared" si="14"/>
        <v>119.81695416831043</v>
      </c>
      <c r="Z69" s="27">
        <f t="shared" si="15"/>
        <v>145.7608006487921</v>
      </c>
      <c r="AA69" s="27">
        <f t="shared" si="21"/>
        <v>146.07378510161359</v>
      </c>
      <c r="AB69" s="27">
        <f t="shared" si="21"/>
        <v>223.60353431415635</v>
      </c>
      <c r="AC69" s="27">
        <f t="shared" si="21"/>
        <v>140.5813551533933</v>
      </c>
      <c r="AD69" s="27">
        <f t="shared" si="17"/>
        <v>151.07768600317345</v>
      </c>
      <c r="AE69" s="27">
        <f t="shared" si="22"/>
        <v>90.066062795014744</v>
      </c>
      <c r="AF69" s="27">
        <f t="shared" si="22"/>
        <v>165.65155125858041</v>
      </c>
      <c r="AG69" s="27">
        <f t="shared" si="23"/>
        <v>135.69329727354528</v>
      </c>
      <c r="AH69" s="27">
        <f t="shared" si="23"/>
        <v>135.61471649780026</v>
      </c>
      <c r="AI69" s="27">
        <f t="shared" si="23"/>
        <v>136.01708427386583</v>
      </c>
      <c r="AJ69" s="27">
        <f t="shared" si="23"/>
        <v>140.1300430441602</v>
      </c>
      <c r="AK69" s="27">
        <f t="shared" si="23"/>
        <v>125.50229392833286</v>
      </c>
      <c r="AL69">
        <f t="shared" si="20"/>
        <v>106.7962823743852</v>
      </c>
      <c r="AM69">
        <v>11.845488462990517</v>
      </c>
      <c r="AN69">
        <v>16.515034755379869</v>
      </c>
      <c r="AO69">
        <v>6.496446734326768</v>
      </c>
      <c r="AP69">
        <v>5.0157009926935974</v>
      </c>
      <c r="AQ69">
        <v>4.823946789846544</v>
      </c>
      <c r="AR69">
        <v>7.806646827599991</v>
      </c>
      <c r="AS69">
        <v>13.235470474583048</v>
      </c>
      <c r="AT69">
        <v>1.5667347709254038</v>
      </c>
      <c r="AU69">
        <v>9.2871038663972119</v>
      </c>
      <c r="AV69">
        <v>0.91766417197805861</v>
      </c>
      <c r="AW69">
        <v>4.9103244575717868</v>
      </c>
      <c r="AX69">
        <v>2.1410313353616557</v>
      </c>
      <c r="AY69">
        <v>15.438406360345557</v>
      </c>
      <c r="AZ69" s="20">
        <f t="shared" si="9"/>
        <v>7.9130028982573233E-3</v>
      </c>
      <c r="BA69">
        <f t="shared" si="12"/>
        <v>11.845488462990517</v>
      </c>
      <c r="BB69">
        <f t="shared" si="12"/>
        <v>16.515034755379869</v>
      </c>
      <c r="BC69">
        <f t="shared" si="12"/>
        <v>6.496446734326768</v>
      </c>
      <c r="BD69">
        <f t="shared" si="12"/>
        <v>5.0157009926935974</v>
      </c>
      <c r="BE69">
        <f t="shared" si="12"/>
        <v>4.823946789846544</v>
      </c>
      <c r="BF69">
        <f t="shared" si="12"/>
        <v>7.806646827599991</v>
      </c>
      <c r="BG69">
        <f t="shared" si="11"/>
        <v>13.235470474583048</v>
      </c>
      <c r="BH69">
        <f t="shared" si="11"/>
        <v>1.5667347709254038</v>
      </c>
      <c r="BI69">
        <f t="shared" si="11"/>
        <v>9.2871038663972119</v>
      </c>
      <c r="BJ69">
        <f t="shared" si="11"/>
        <v>0.91766417197805861</v>
      </c>
      <c r="BK69">
        <f t="shared" si="11"/>
        <v>4.9103244575717868</v>
      </c>
      <c r="BL69">
        <f t="shared" si="11"/>
        <v>2.1410313353616557</v>
      </c>
      <c r="BM69">
        <f t="shared" si="11"/>
        <v>15.438406360345557</v>
      </c>
      <c r="BN69" s="41">
        <f t="shared" si="10"/>
        <v>7.9130028982573233E-3</v>
      </c>
    </row>
    <row r="70" spans="1:66" x14ac:dyDescent="0.25">
      <c r="A70" s="28">
        <v>38717</v>
      </c>
      <c r="B70">
        <v>5226.7554847541551</v>
      </c>
      <c r="C70">
        <v>8969.2486536947999</v>
      </c>
      <c r="D70">
        <v>280.79363220544474</v>
      </c>
      <c r="E70">
        <v>1347.0232773988589</v>
      </c>
      <c r="F70">
        <v>9807.4404622177954</v>
      </c>
      <c r="G70">
        <v>2306.8123591901872</v>
      </c>
      <c r="H70">
        <v>512.47489184357835</v>
      </c>
      <c r="I70">
        <v>893.51324000409784</v>
      </c>
      <c r="J70">
        <v>12222.760320400659</v>
      </c>
      <c r="K70">
        <v>789.18782023129847</v>
      </c>
      <c r="L70">
        <v>7776.8263280556412</v>
      </c>
      <c r="N70">
        <v>9170.640993783205</v>
      </c>
      <c r="O70">
        <v>5052.2490358563236</v>
      </c>
      <c r="P70">
        <v>1433.9687814872339</v>
      </c>
      <c r="Q70">
        <v>8695.6195905196455</v>
      </c>
      <c r="R70">
        <v>443.74630954951283</v>
      </c>
      <c r="S70">
        <v>695.56755872914607</v>
      </c>
      <c r="T70">
        <v>10728.728936230129</v>
      </c>
      <c r="U70">
        <v>13558.063337501968</v>
      </c>
      <c r="V70">
        <v>10149.412276030656</v>
      </c>
      <c r="W70">
        <v>45190.652280364047</v>
      </c>
      <c r="X70">
        <v>1456.6577188534227</v>
      </c>
      <c r="Y70" s="27">
        <f t="shared" si="14"/>
        <v>120.19942807424039</v>
      </c>
      <c r="Z70" s="27">
        <f t="shared" si="15"/>
        <v>146.46330064389869</v>
      </c>
      <c r="AA70" s="27">
        <f t="shared" si="21"/>
        <v>169.27478506055684</v>
      </c>
      <c r="AB70" s="27">
        <f t="shared" si="21"/>
        <v>252.09829057304714</v>
      </c>
      <c r="AC70" s="27">
        <f t="shared" si="21"/>
        <v>141.6323823534776</v>
      </c>
      <c r="AD70" s="27">
        <f t="shared" si="17"/>
        <v>150.88887877766925</v>
      </c>
      <c r="AE70" s="27">
        <f t="shared" si="22"/>
        <v>93.112996608682266</v>
      </c>
      <c r="AF70" s="27">
        <f t="shared" si="22"/>
        <v>178.87750795795424</v>
      </c>
      <c r="AG70" s="27">
        <f t="shared" si="23"/>
        <v>143.53030820335741</v>
      </c>
      <c r="AH70" s="27">
        <f t="shared" si="23"/>
        <v>144.84284795784518</v>
      </c>
      <c r="AI70" s="27">
        <f t="shared" si="23"/>
        <v>136.73037183200702</v>
      </c>
      <c r="AJ70" s="27">
        <f t="shared" si="23"/>
        <v>139.95925095142235</v>
      </c>
      <c r="AK70" s="27">
        <f t="shared" si="23"/>
        <v>127.17677423093792</v>
      </c>
      <c r="AL70">
        <f t="shared" si="20"/>
        <v>109.75424145094483</v>
      </c>
      <c r="AM70">
        <v>11.845488462990517</v>
      </c>
      <c r="AN70">
        <v>16.515034755379869</v>
      </c>
      <c r="AO70">
        <v>6.496446734326768</v>
      </c>
      <c r="AP70">
        <v>5.0157009926935974</v>
      </c>
      <c r="AQ70">
        <v>4.823946789846544</v>
      </c>
      <c r="AR70">
        <v>7.806646827599991</v>
      </c>
      <c r="AS70">
        <v>13.235470474583048</v>
      </c>
      <c r="AT70">
        <v>1.5667347709254038</v>
      </c>
      <c r="AU70">
        <v>9.2871038663972119</v>
      </c>
      <c r="AV70">
        <v>0.91766417197805861</v>
      </c>
      <c r="AW70">
        <v>4.9103244575717868</v>
      </c>
      <c r="AX70">
        <v>2.1410313353616557</v>
      </c>
      <c r="AY70">
        <v>15.438406360345557</v>
      </c>
      <c r="AZ70" s="20">
        <f t="shared" si="9"/>
        <v>7.8502621015543207E-3</v>
      </c>
      <c r="BA70">
        <f t="shared" si="12"/>
        <v>11.845488462990517</v>
      </c>
      <c r="BB70">
        <f t="shared" si="12"/>
        <v>16.515034755379869</v>
      </c>
      <c r="BC70">
        <f t="shared" si="12"/>
        <v>6.496446734326768</v>
      </c>
      <c r="BD70">
        <f t="shared" si="12"/>
        <v>5.0157009926935974</v>
      </c>
      <c r="BE70">
        <f t="shared" si="12"/>
        <v>4.823946789846544</v>
      </c>
      <c r="BF70">
        <f t="shared" si="12"/>
        <v>7.806646827599991</v>
      </c>
      <c r="BG70">
        <f t="shared" si="11"/>
        <v>13.235470474583048</v>
      </c>
      <c r="BH70">
        <f t="shared" si="11"/>
        <v>1.5667347709254038</v>
      </c>
      <c r="BI70">
        <f t="shared" si="11"/>
        <v>9.2871038663972119</v>
      </c>
      <c r="BJ70">
        <f t="shared" si="11"/>
        <v>0.91766417197805861</v>
      </c>
      <c r="BK70">
        <f t="shared" si="11"/>
        <v>4.9103244575717868</v>
      </c>
      <c r="BL70">
        <f t="shared" si="11"/>
        <v>2.1410313353616557</v>
      </c>
      <c r="BM70">
        <f t="shared" si="11"/>
        <v>15.438406360345557</v>
      </c>
      <c r="BN70" s="41">
        <f t="shared" si="10"/>
        <v>7.8502621015543207E-3</v>
      </c>
    </row>
    <row r="71" spans="1:66" x14ac:dyDescent="0.25">
      <c r="A71" s="28">
        <v>38807</v>
      </c>
      <c r="B71">
        <v>5305.9926501442287</v>
      </c>
      <c r="C71">
        <v>8806.1928853667396</v>
      </c>
      <c r="D71">
        <v>294.11902743395842</v>
      </c>
      <c r="E71">
        <v>1367.3362587509075</v>
      </c>
      <c r="F71">
        <v>9351.6606214141939</v>
      </c>
      <c r="G71">
        <v>2300.1489218141928</v>
      </c>
      <c r="H71">
        <v>446.73597616399309</v>
      </c>
      <c r="I71">
        <v>903.04745237703651</v>
      </c>
      <c r="J71">
        <v>11955.938167119135</v>
      </c>
      <c r="K71">
        <v>812.86117697779696</v>
      </c>
      <c r="L71">
        <v>8007.5272039420934</v>
      </c>
      <c r="N71">
        <v>8596.6871181592069</v>
      </c>
      <c r="O71">
        <v>4820.9377663931327</v>
      </c>
      <c r="P71">
        <v>1430.1754308592583</v>
      </c>
      <c r="Q71">
        <v>8699.255747516685</v>
      </c>
      <c r="R71">
        <v>408.09415452241166</v>
      </c>
      <c r="S71">
        <v>706.17258268452372</v>
      </c>
      <c r="T71">
        <v>10425.787167004712</v>
      </c>
      <c r="U71">
        <v>13491.376328150354</v>
      </c>
      <c r="V71">
        <v>10289.363496919661</v>
      </c>
      <c r="W71">
        <v>45659.184424447194</v>
      </c>
      <c r="X71">
        <v>1373.3119238621853</v>
      </c>
      <c r="Y71" s="27">
        <f t="shared" si="14"/>
        <v>122.02164110675969</v>
      </c>
      <c r="Z71" s="27">
        <f t="shared" si="15"/>
        <v>148.6719531183266</v>
      </c>
      <c r="AA71" s="27">
        <f t="shared" si="21"/>
        <v>168.78581944309244</v>
      </c>
      <c r="AB71" s="27">
        <f t="shared" si="21"/>
        <v>219.75979256911452</v>
      </c>
      <c r="AC71" s="27">
        <f t="shared" si="21"/>
        <v>143.14366741539465</v>
      </c>
      <c r="AD71" s="27">
        <f t="shared" si="17"/>
        <v>155.36502303332171</v>
      </c>
      <c r="AE71" s="27">
        <f t="shared" si="22"/>
        <v>87.285425197834741</v>
      </c>
      <c r="AF71" s="27">
        <f t="shared" si="22"/>
        <v>170.6878120125418</v>
      </c>
      <c r="AG71" s="27">
        <f t="shared" si="23"/>
        <v>145.71865401925544</v>
      </c>
      <c r="AH71" s="27">
        <f t="shared" si="23"/>
        <v>140.75299268413966</v>
      </c>
      <c r="AI71" s="27">
        <f t="shared" si="23"/>
        <v>136.05784660786313</v>
      </c>
      <c r="AJ71" s="27">
        <f t="shared" si="23"/>
        <v>141.88916250813594</v>
      </c>
      <c r="AK71" s="27">
        <f t="shared" si="23"/>
        <v>128.49533025306224</v>
      </c>
      <c r="AL71">
        <f t="shared" si="20"/>
        <v>114.96275930034355</v>
      </c>
      <c r="AM71">
        <v>12.657006136959636</v>
      </c>
      <c r="AN71">
        <v>15.095490100660557</v>
      </c>
      <c r="AO71">
        <v>5.0996918002649441</v>
      </c>
      <c r="AP71">
        <v>6.0038006794812873</v>
      </c>
      <c r="AQ71">
        <v>4.1827975884722495</v>
      </c>
      <c r="AR71">
        <v>9.3346445339605477</v>
      </c>
      <c r="AS71">
        <v>13.70603422639163</v>
      </c>
      <c r="AT71">
        <v>4.0640798615804696</v>
      </c>
      <c r="AU71">
        <v>8.3942410806816454</v>
      </c>
      <c r="AV71">
        <v>1.0518329773716513</v>
      </c>
      <c r="AW71">
        <v>3.1302211468274352</v>
      </c>
      <c r="AX71">
        <v>2.3052123604314798</v>
      </c>
      <c r="AY71">
        <v>14.974947506916472</v>
      </c>
      <c r="AZ71" s="20">
        <f t="shared" si="9"/>
        <v>8.2373194763712392E-3</v>
      </c>
      <c r="BA71">
        <f t="shared" si="12"/>
        <v>12.657006136959636</v>
      </c>
      <c r="BB71">
        <f t="shared" si="12"/>
        <v>15.095490100660557</v>
      </c>
      <c r="BC71">
        <f t="shared" si="12"/>
        <v>5.0996918002649441</v>
      </c>
      <c r="BD71">
        <f t="shared" si="12"/>
        <v>6.0038006794812873</v>
      </c>
      <c r="BE71">
        <f t="shared" si="12"/>
        <v>4.1827975884722495</v>
      </c>
      <c r="BF71">
        <f t="shared" si="12"/>
        <v>9.3346445339605477</v>
      </c>
      <c r="BG71">
        <f t="shared" si="11"/>
        <v>13.70603422639163</v>
      </c>
      <c r="BH71">
        <f t="shared" si="11"/>
        <v>4.0640798615804696</v>
      </c>
      <c r="BI71">
        <f t="shared" si="11"/>
        <v>8.3942410806816454</v>
      </c>
      <c r="BJ71">
        <f t="shared" si="11"/>
        <v>1.0518329773716513</v>
      </c>
      <c r="BK71">
        <f t="shared" si="11"/>
        <v>3.1302211468274352</v>
      </c>
      <c r="BL71">
        <f t="shared" si="11"/>
        <v>2.3052123604314798</v>
      </c>
      <c r="BM71">
        <f t="shared" si="11"/>
        <v>14.974947506916472</v>
      </c>
      <c r="BN71" s="41">
        <f t="shared" si="10"/>
        <v>8.2373194763712392E-3</v>
      </c>
    </row>
    <row r="72" spans="1:66" x14ac:dyDescent="0.25">
      <c r="A72" s="28">
        <v>38898</v>
      </c>
      <c r="B72">
        <v>5993.3144655561391</v>
      </c>
      <c r="C72">
        <v>9243.284734994113</v>
      </c>
      <c r="D72">
        <v>302.7833627597447</v>
      </c>
      <c r="E72">
        <v>1435.0239018594229</v>
      </c>
      <c r="F72">
        <v>10206.645754944695</v>
      </c>
      <c r="G72">
        <v>2372.1367995641335</v>
      </c>
      <c r="H72">
        <v>501.25350791157217</v>
      </c>
      <c r="I72">
        <v>849.26056578408782</v>
      </c>
      <c r="J72">
        <v>13507.92280907464</v>
      </c>
      <c r="K72">
        <v>842.65172091686429</v>
      </c>
      <c r="L72">
        <v>8592.804253711789</v>
      </c>
      <c r="N72">
        <v>8903.4307544036183</v>
      </c>
      <c r="O72">
        <v>5206.8659829171729</v>
      </c>
      <c r="P72">
        <v>1489.3474852431459</v>
      </c>
      <c r="Q72">
        <v>8627.6276021417725</v>
      </c>
      <c r="R72">
        <v>439.91597861957496</v>
      </c>
      <c r="S72">
        <v>824.71978901176089</v>
      </c>
      <c r="T72">
        <v>12025.046430063256</v>
      </c>
      <c r="U72">
        <v>13776.995990903726</v>
      </c>
      <c r="V72">
        <v>11053.863952270684</v>
      </c>
      <c r="W72">
        <v>46163.951426755426</v>
      </c>
      <c r="X72">
        <v>1406.9159085922072</v>
      </c>
      <c r="Y72" s="27">
        <f t="shared" si="14"/>
        <v>137.82794567877204</v>
      </c>
      <c r="Z72" s="27">
        <f t="shared" si="15"/>
        <v>156.03170390275488</v>
      </c>
      <c r="AA72" s="27">
        <f t="shared" si="21"/>
        <v>174.06831781559322</v>
      </c>
      <c r="AB72" s="27">
        <f t="shared" si="21"/>
        <v>246.57823144010899</v>
      </c>
      <c r="AC72" s="27">
        <f t="shared" si="21"/>
        <v>134.61781178565522</v>
      </c>
      <c r="AD72" s="27">
        <f t="shared" si="17"/>
        <v>166.72078617997425</v>
      </c>
      <c r="AE72" s="27">
        <f t="shared" si="22"/>
        <v>90.399909690328002</v>
      </c>
      <c r="AF72" s="27">
        <f t="shared" si="22"/>
        <v>184.35180148189249</v>
      </c>
      <c r="AG72" s="27">
        <f t="shared" si="23"/>
        <v>170.18086023813552</v>
      </c>
      <c r="AH72" s="27">
        <f t="shared" si="23"/>
        <v>162.34373914266268</v>
      </c>
      <c r="AI72" s="27">
        <f t="shared" si="23"/>
        <v>138.93826409217888</v>
      </c>
      <c r="AJ72" s="27">
        <f t="shared" si="23"/>
        <v>152.43153759084336</v>
      </c>
      <c r="AK72" s="27">
        <f t="shared" si="23"/>
        <v>129.91585940793072</v>
      </c>
      <c r="AL72">
        <f t="shared" si="20"/>
        <v>118.34940145418888</v>
      </c>
      <c r="AM72">
        <v>12.657006136959636</v>
      </c>
      <c r="AN72">
        <v>15.095490100660557</v>
      </c>
      <c r="AO72">
        <v>5.0996918002649441</v>
      </c>
      <c r="AP72">
        <v>6.0038006794812873</v>
      </c>
      <c r="AQ72">
        <v>4.1827975884722495</v>
      </c>
      <c r="AR72">
        <v>9.3346445339605477</v>
      </c>
      <c r="AS72">
        <v>13.70603422639163</v>
      </c>
      <c r="AT72">
        <v>4.0640798615804696</v>
      </c>
      <c r="AU72">
        <v>8.3942410806816454</v>
      </c>
      <c r="AV72">
        <v>1.0518329773716513</v>
      </c>
      <c r="AW72">
        <v>3.1302211468274352</v>
      </c>
      <c r="AX72">
        <v>2.3052123604314798</v>
      </c>
      <c r="AY72">
        <v>14.974947506916472</v>
      </c>
      <c r="AZ72" s="20">
        <f t="shared" ref="AZ72:AZ117" si="24">AL72/(Y72*AM72+Z72*AN72+AA72*AO72+AB72*AP72+AC72*AQ72+AD72*AR72+AE72*AS72+AF72*AT72+AG72*AU72+AH72*AV72+AI72*AW72+AJ72*AX72+AK72*AY72)</f>
        <v>7.9393726589975684E-3</v>
      </c>
      <c r="BA72">
        <f t="shared" si="12"/>
        <v>12.657006136959636</v>
      </c>
      <c r="BB72">
        <f t="shared" si="12"/>
        <v>15.095490100660557</v>
      </c>
      <c r="BC72">
        <f t="shared" si="12"/>
        <v>5.0996918002649441</v>
      </c>
      <c r="BD72">
        <f t="shared" si="12"/>
        <v>6.0038006794812873</v>
      </c>
      <c r="BE72">
        <f t="shared" si="12"/>
        <v>4.1827975884722495</v>
      </c>
      <c r="BF72">
        <f t="shared" si="12"/>
        <v>9.3346445339605477</v>
      </c>
      <c r="BG72">
        <f t="shared" si="11"/>
        <v>13.70603422639163</v>
      </c>
      <c r="BH72">
        <f t="shared" si="11"/>
        <v>4.0640798615804696</v>
      </c>
      <c r="BI72">
        <f t="shared" si="11"/>
        <v>8.3942410806816454</v>
      </c>
      <c r="BJ72">
        <f t="shared" si="11"/>
        <v>1.0518329773716513</v>
      </c>
      <c r="BK72">
        <f t="shared" si="11"/>
        <v>3.1302211468274352</v>
      </c>
      <c r="BL72">
        <f t="shared" si="11"/>
        <v>2.3052123604314798</v>
      </c>
      <c r="BM72">
        <f t="shared" si="11"/>
        <v>14.974947506916472</v>
      </c>
      <c r="BN72" s="41">
        <f t="shared" ref="BN72:BN117" si="25">AL72/(Y72*BA72+Z72*BB72+AA72*BC72+AB72*BD72+AC72*BE72+AD72*BF72+AE72*BG72+AF72*BH72+AG72*BI72+AH72*BJ72+AI72*BK72+AJ72*BL72+AK72*BM72)</f>
        <v>7.9393726589975684E-3</v>
      </c>
    </row>
    <row r="73" spans="1:66" x14ac:dyDescent="0.25">
      <c r="A73" s="28">
        <v>38990</v>
      </c>
      <c r="B73">
        <v>5968.3170123388181</v>
      </c>
      <c r="C73">
        <v>9519.1762039463993</v>
      </c>
      <c r="D73">
        <v>327.3991228964814</v>
      </c>
      <c r="E73">
        <v>1520.6641489004107</v>
      </c>
      <c r="F73">
        <v>10581.695395594808</v>
      </c>
      <c r="G73">
        <v>2334.8020683904851</v>
      </c>
      <c r="H73">
        <v>539.62232643729669</v>
      </c>
      <c r="I73">
        <v>949.38930475571124</v>
      </c>
      <c r="J73">
        <v>13203.097230474157</v>
      </c>
      <c r="K73">
        <v>858.06804627434076</v>
      </c>
      <c r="L73">
        <v>8612.4907888928901</v>
      </c>
      <c r="N73">
        <v>8485.5475221567995</v>
      </c>
      <c r="O73">
        <v>5400.7833429529692</v>
      </c>
      <c r="P73">
        <v>1568.2661748784435</v>
      </c>
      <c r="Q73">
        <v>9046.7641984604306</v>
      </c>
      <c r="R73">
        <v>463.39388096958749</v>
      </c>
      <c r="S73">
        <v>796.51767038681601</v>
      </c>
      <c r="T73">
        <v>11214.757439970448</v>
      </c>
      <c r="U73">
        <v>14899.53599010705</v>
      </c>
      <c r="V73">
        <v>11314.625800084577</v>
      </c>
      <c r="W73">
        <v>46527.615160739973</v>
      </c>
      <c r="X73">
        <v>1455.825612179844</v>
      </c>
      <c r="Y73" s="27">
        <f t="shared" si="14"/>
        <v>137.25308052795356</v>
      </c>
      <c r="Z73" s="27">
        <f t="shared" si="15"/>
        <v>165.34346076697415</v>
      </c>
      <c r="AA73" s="27">
        <f t="shared" si="21"/>
        <v>171.32868077076154</v>
      </c>
      <c r="AB73" s="27">
        <f t="shared" si="21"/>
        <v>265.45274356858806</v>
      </c>
      <c r="AC73" s="27">
        <f t="shared" si="21"/>
        <v>150.48939735111978</v>
      </c>
      <c r="AD73" s="27">
        <f t="shared" si="17"/>
        <v>167.10275166244583</v>
      </c>
      <c r="AE73" s="27">
        <f t="shared" si="22"/>
        <v>86.156982722256672</v>
      </c>
      <c r="AF73" s="27">
        <f t="shared" si="22"/>
        <v>191.21754659200252</v>
      </c>
      <c r="AG73" s="27">
        <f t="shared" si="23"/>
        <v>164.36135539288119</v>
      </c>
      <c r="AH73" s="27">
        <f t="shared" si="23"/>
        <v>151.40445959785129</v>
      </c>
      <c r="AI73" s="27">
        <f t="shared" si="23"/>
        <v>150.25885669206937</v>
      </c>
      <c r="AJ73" s="27">
        <f t="shared" si="23"/>
        <v>156.02741407158621</v>
      </c>
      <c r="AK73" s="27">
        <f t="shared" si="23"/>
        <v>130.93929187148532</v>
      </c>
      <c r="AL73">
        <f t="shared" si="20"/>
        <v>127.97100170319038</v>
      </c>
      <c r="AM73">
        <v>12.657006136959636</v>
      </c>
      <c r="AN73">
        <v>15.095490100660557</v>
      </c>
      <c r="AO73">
        <v>5.0996918002649441</v>
      </c>
      <c r="AP73">
        <v>6.0038006794812873</v>
      </c>
      <c r="AQ73">
        <v>4.1827975884722495</v>
      </c>
      <c r="AR73">
        <v>9.3346445339605477</v>
      </c>
      <c r="AS73">
        <v>13.70603422639163</v>
      </c>
      <c r="AT73">
        <v>4.0640798615804696</v>
      </c>
      <c r="AU73">
        <v>8.3942410806816454</v>
      </c>
      <c r="AV73">
        <v>1.0518329773716513</v>
      </c>
      <c r="AW73">
        <v>3.1302211468274352</v>
      </c>
      <c r="AX73">
        <v>2.3052123604314798</v>
      </c>
      <c r="AY73">
        <v>14.974947506916472</v>
      </c>
      <c r="AZ73" s="20">
        <f t="shared" si="24"/>
        <v>8.4315271344040793E-3</v>
      </c>
      <c r="BA73">
        <f t="shared" si="12"/>
        <v>12.657006136959636</v>
      </c>
      <c r="BB73">
        <f t="shared" si="12"/>
        <v>15.095490100660557</v>
      </c>
      <c r="BC73">
        <f t="shared" si="12"/>
        <v>5.0996918002649441</v>
      </c>
      <c r="BD73">
        <f t="shared" si="12"/>
        <v>6.0038006794812873</v>
      </c>
      <c r="BE73">
        <f t="shared" si="12"/>
        <v>4.1827975884722495</v>
      </c>
      <c r="BF73">
        <f t="shared" si="12"/>
        <v>9.3346445339605477</v>
      </c>
      <c r="BG73">
        <f t="shared" si="11"/>
        <v>13.70603422639163</v>
      </c>
      <c r="BH73">
        <f t="shared" si="11"/>
        <v>4.0640798615804696</v>
      </c>
      <c r="BI73">
        <f t="shared" si="11"/>
        <v>8.3942410806816454</v>
      </c>
      <c r="BJ73">
        <f t="shared" si="11"/>
        <v>1.0518329773716513</v>
      </c>
      <c r="BK73">
        <f t="shared" si="11"/>
        <v>3.1302211468274352</v>
      </c>
      <c r="BL73">
        <f t="shared" si="11"/>
        <v>2.3052123604314798</v>
      </c>
      <c r="BM73">
        <f t="shared" si="11"/>
        <v>14.974947506916472</v>
      </c>
      <c r="BN73" s="41">
        <f t="shared" si="25"/>
        <v>8.4315271344040793E-3</v>
      </c>
    </row>
    <row r="74" spans="1:66" x14ac:dyDescent="0.25">
      <c r="A74" s="28">
        <v>39082</v>
      </c>
      <c r="B74">
        <v>6272.1237792855063</v>
      </c>
      <c r="C74">
        <v>10272.863180448026</v>
      </c>
      <c r="D74">
        <v>323.02311441327839</v>
      </c>
      <c r="E74">
        <v>1637.5903177581347</v>
      </c>
      <c r="F74">
        <v>10045.651940935835</v>
      </c>
      <c r="G74">
        <v>2536.9960924350739</v>
      </c>
      <c r="H74">
        <v>620.16441215015368</v>
      </c>
      <c r="I74">
        <v>1032.5987684388597</v>
      </c>
      <c r="J74">
        <v>14143.28872676382</v>
      </c>
      <c r="K74">
        <v>849.35963210462023</v>
      </c>
      <c r="L74">
        <v>9110.5386330759211</v>
      </c>
      <c r="N74">
        <v>9156.5837633840474</v>
      </c>
      <c r="O74">
        <v>5725.6084377802172</v>
      </c>
      <c r="P74">
        <v>1621.0981847335293</v>
      </c>
      <c r="Q74">
        <v>9284.3310922807032</v>
      </c>
      <c r="R74">
        <v>554.86743723885513</v>
      </c>
      <c r="S74">
        <v>847.95997357731267</v>
      </c>
      <c r="T74">
        <v>13145.10492369134</v>
      </c>
      <c r="U74">
        <v>14835.833619543542</v>
      </c>
      <c r="V74">
        <v>11970.559171788998</v>
      </c>
      <c r="W74">
        <v>47055.732111196601</v>
      </c>
      <c r="X74">
        <v>1590.6145628003876</v>
      </c>
      <c r="Y74" s="27">
        <f t="shared" si="14"/>
        <v>144.23970918096651</v>
      </c>
      <c r="Z74" s="27">
        <f t="shared" si="15"/>
        <v>178.05696981309674</v>
      </c>
      <c r="AA74" s="27">
        <f t="shared" si="21"/>
        <v>186.16575662754778</v>
      </c>
      <c r="AB74" s="27">
        <f t="shared" si="21"/>
        <v>305.07326439909269</v>
      </c>
      <c r="AC74" s="27">
        <f t="shared" si="21"/>
        <v>163.67907831851701</v>
      </c>
      <c r="AD74" s="27">
        <f t="shared" si="17"/>
        <v>176.76606129754757</v>
      </c>
      <c r="AE74" s="27">
        <f t="shared" si="22"/>
        <v>92.970268216264387</v>
      </c>
      <c r="AF74" s="27">
        <f t="shared" si="22"/>
        <v>202.71814821962121</v>
      </c>
      <c r="AG74" s="27">
        <f t="shared" si="23"/>
        <v>174.97647040070703</v>
      </c>
      <c r="AH74" s="27">
        <f t="shared" si="23"/>
        <v>177.4650515610069</v>
      </c>
      <c r="AI74" s="27">
        <f t="shared" si="23"/>
        <v>149.61643095640872</v>
      </c>
      <c r="AJ74" s="27">
        <f t="shared" si="23"/>
        <v>165.07266131162595</v>
      </c>
      <c r="AK74" s="27">
        <f t="shared" si="23"/>
        <v>132.42553309144083</v>
      </c>
      <c r="AL74">
        <f t="shared" si="20"/>
        <v>126.26054449700472</v>
      </c>
      <c r="AM74">
        <v>12.657006136959636</v>
      </c>
      <c r="AN74">
        <v>15.095490100660557</v>
      </c>
      <c r="AO74">
        <v>5.0996918002649441</v>
      </c>
      <c r="AP74">
        <v>6.0038006794812873</v>
      </c>
      <c r="AQ74">
        <v>4.1827975884722495</v>
      </c>
      <c r="AR74">
        <v>9.3346445339605477</v>
      </c>
      <c r="AS74">
        <v>13.70603422639163</v>
      </c>
      <c r="AT74">
        <v>4.0640798615804696</v>
      </c>
      <c r="AU74">
        <v>8.3942410806816454</v>
      </c>
      <c r="AV74">
        <v>1.0518329773716513</v>
      </c>
      <c r="AW74">
        <v>3.1302211468274352</v>
      </c>
      <c r="AX74">
        <v>2.3052123604314798</v>
      </c>
      <c r="AY74">
        <v>14.974947506916472</v>
      </c>
      <c r="AZ74" s="20">
        <f t="shared" si="24"/>
        <v>7.786808365057022E-3</v>
      </c>
      <c r="BA74">
        <f t="shared" si="12"/>
        <v>12.657006136959636</v>
      </c>
      <c r="BB74">
        <f t="shared" si="12"/>
        <v>15.095490100660557</v>
      </c>
      <c r="BC74">
        <f t="shared" si="12"/>
        <v>5.0996918002649441</v>
      </c>
      <c r="BD74">
        <f t="shared" si="12"/>
        <v>6.0038006794812873</v>
      </c>
      <c r="BE74">
        <f t="shared" si="12"/>
        <v>4.1827975884722495</v>
      </c>
      <c r="BF74">
        <f t="shared" si="12"/>
        <v>9.3346445339605477</v>
      </c>
      <c r="BG74">
        <f t="shared" si="11"/>
        <v>13.70603422639163</v>
      </c>
      <c r="BH74">
        <f t="shared" si="11"/>
        <v>4.0640798615804696</v>
      </c>
      <c r="BI74">
        <f t="shared" si="11"/>
        <v>8.3942410806816454</v>
      </c>
      <c r="BJ74">
        <f t="shared" ref="BJ74:BM117" si="26">IF(AH74=100,0,AV74)</f>
        <v>1.0518329773716513</v>
      </c>
      <c r="BK74">
        <f t="shared" si="26"/>
        <v>3.1302211468274352</v>
      </c>
      <c r="BL74">
        <f t="shared" si="26"/>
        <v>2.3052123604314798</v>
      </c>
      <c r="BM74">
        <f t="shared" si="26"/>
        <v>14.974947506916472</v>
      </c>
      <c r="BN74" s="41">
        <f t="shared" si="25"/>
        <v>7.786808365057022E-3</v>
      </c>
    </row>
    <row r="75" spans="1:66" x14ac:dyDescent="0.25">
      <c r="A75" s="28">
        <v>39172</v>
      </c>
      <c r="B75">
        <v>6283.051478943843</v>
      </c>
      <c r="C75">
        <v>10727.938865415566</v>
      </c>
      <c r="D75">
        <v>323.82984851381866</v>
      </c>
      <c r="E75">
        <v>1618.4397684733228</v>
      </c>
      <c r="F75">
        <v>9810.0626278283216</v>
      </c>
      <c r="G75">
        <v>2545.2749007195266</v>
      </c>
      <c r="H75">
        <v>559.70534777579871</v>
      </c>
      <c r="I75">
        <v>1068.0778793026936</v>
      </c>
      <c r="J75">
        <v>13691.557114631581</v>
      </c>
      <c r="K75">
        <v>846.98273788468339</v>
      </c>
      <c r="L75">
        <v>9330.6565362183446</v>
      </c>
      <c r="N75">
        <v>8738.2444148531467</v>
      </c>
      <c r="O75">
        <v>5274.557478451311</v>
      </c>
      <c r="P75">
        <v>1602.7507373191195</v>
      </c>
      <c r="Q75">
        <v>9162.2874190152925</v>
      </c>
      <c r="R75">
        <v>529.4411445309313</v>
      </c>
      <c r="S75">
        <v>819.19700680386416</v>
      </c>
      <c r="T75">
        <v>12315.994198291883</v>
      </c>
      <c r="U75">
        <v>15330.11627748202</v>
      </c>
      <c r="V75">
        <v>12113.862218160308</v>
      </c>
      <c r="W75">
        <v>47145.043275489144</v>
      </c>
      <c r="X75">
        <v>1603.5252807116544</v>
      </c>
      <c r="Y75" s="27">
        <f t="shared" si="14"/>
        <v>144.49101293009548</v>
      </c>
      <c r="Z75" s="27">
        <f t="shared" si="15"/>
        <v>175.9747098370008</v>
      </c>
      <c r="AA75" s="27">
        <f t="shared" si="21"/>
        <v>186.7732587884085</v>
      </c>
      <c r="AB75" s="27">
        <f t="shared" si="21"/>
        <v>275.33204776389243</v>
      </c>
      <c r="AC75" s="27">
        <f t="shared" si="21"/>
        <v>169.30293566102813</v>
      </c>
      <c r="AD75" s="27">
        <f t="shared" si="17"/>
        <v>181.03687077727474</v>
      </c>
      <c r="AE75" s="27">
        <f t="shared" si="22"/>
        <v>88.722710126547184</v>
      </c>
      <c r="AF75" s="27">
        <f t="shared" si="22"/>
        <v>186.74845413008114</v>
      </c>
      <c r="AG75" s="27">
        <f t="shared" si="23"/>
        <v>169.04123458640478</v>
      </c>
      <c r="AH75" s="27">
        <f t="shared" si="23"/>
        <v>166.27166980506425</v>
      </c>
      <c r="AI75" s="27">
        <f t="shared" si="23"/>
        <v>154.60117324058902</v>
      </c>
      <c r="AJ75" s="27">
        <f t="shared" si="23"/>
        <v>167.04879416382587</v>
      </c>
      <c r="AK75" s="27">
        <f t="shared" si="23"/>
        <v>132.67687502178225</v>
      </c>
      <c r="AL75">
        <f t="shared" si="20"/>
        <v>126.57587390302425</v>
      </c>
      <c r="AM75">
        <v>12.059002340815315</v>
      </c>
      <c r="AN75">
        <v>14.423707670710156</v>
      </c>
      <c r="AO75">
        <v>5.6426238453773623</v>
      </c>
      <c r="AP75">
        <v>7.5602631100978988</v>
      </c>
      <c r="AQ75">
        <v>4.315402629000805</v>
      </c>
      <c r="AR75">
        <v>8.4229630547388687</v>
      </c>
      <c r="AS75">
        <v>9.4234152791584123</v>
      </c>
      <c r="AT75">
        <v>11.104274034026766</v>
      </c>
      <c r="AU75">
        <v>8.2948458729609609</v>
      </c>
      <c r="AV75">
        <v>1.3048378398664016</v>
      </c>
      <c r="AW75">
        <v>2.2885985796114947</v>
      </c>
      <c r="AX75">
        <v>1.4834986534691006</v>
      </c>
      <c r="AY75">
        <v>13.676567090166444</v>
      </c>
      <c r="AZ75" s="20">
        <f t="shared" si="24"/>
        <v>7.6173972589178261E-3</v>
      </c>
      <c r="BA75">
        <f t="shared" si="12"/>
        <v>12.059002340815315</v>
      </c>
      <c r="BB75">
        <f t="shared" si="12"/>
        <v>14.423707670710156</v>
      </c>
      <c r="BC75">
        <f t="shared" si="12"/>
        <v>5.6426238453773623</v>
      </c>
      <c r="BD75">
        <f t="shared" si="12"/>
        <v>7.5602631100978988</v>
      </c>
      <c r="BE75">
        <f t="shared" si="12"/>
        <v>4.315402629000805</v>
      </c>
      <c r="BF75">
        <f t="shared" si="12"/>
        <v>8.4229630547388687</v>
      </c>
      <c r="BG75">
        <f t="shared" si="12"/>
        <v>9.4234152791584123</v>
      </c>
      <c r="BH75">
        <f t="shared" si="12"/>
        <v>11.104274034026766</v>
      </c>
      <c r="BI75">
        <f t="shared" si="12"/>
        <v>8.2948458729609609</v>
      </c>
      <c r="BJ75">
        <f t="shared" si="26"/>
        <v>1.3048378398664016</v>
      </c>
      <c r="BK75">
        <f t="shared" si="26"/>
        <v>2.2885985796114947</v>
      </c>
      <c r="BL75">
        <f t="shared" si="26"/>
        <v>1.4834986534691006</v>
      </c>
      <c r="BM75">
        <f t="shared" si="26"/>
        <v>13.676567090166444</v>
      </c>
      <c r="BN75" s="41">
        <f t="shared" si="25"/>
        <v>7.6173972589178261E-3</v>
      </c>
    </row>
    <row r="76" spans="1:66" x14ac:dyDescent="0.25">
      <c r="A76" s="28">
        <v>39263</v>
      </c>
      <c r="B76">
        <v>7355.7850321964197</v>
      </c>
      <c r="C76">
        <v>11403.81099737829</v>
      </c>
      <c r="D76">
        <v>335.58374248757673</v>
      </c>
      <c r="E76">
        <v>1835.2016526515524</v>
      </c>
      <c r="F76">
        <v>11179.662833287115</v>
      </c>
      <c r="G76">
        <v>2645.5742744270992</v>
      </c>
      <c r="H76">
        <v>644.11821709705453</v>
      </c>
      <c r="I76">
        <v>1213.7125028576013</v>
      </c>
      <c r="J76">
        <v>14425.336519415116</v>
      </c>
      <c r="K76">
        <v>883.12946586487442</v>
      </c>
      <c r="L76">
        <v>9560.2771933246386</v>
      </c>
      <c r="N76">
        <v>8380.6194270014366</v>
      </c>
      <c r="O76">
        <v>5757.6033943843022</v>
      </c>
      <c r="P76">
        <v>1707.9599367422245</v>
      </c>
      <c r="Q76">
        <v>9572.7003301429631</v>
      </c>
      <c r="R76">
        <v>520.60744337456617</v>
      </c>
      <c r="S76">
        <v>915.91474929143544</v>
      </c>
      <c r="T76">
        <v>13383.55768038397</v>
      </c>
      <c r="U76">
        <v>15689.046447430504</v>
      </c>
      <c r="V76">
        <v>12468.53431145246</v>
      </c>
      <c r="W76">
        <v>47771.337151336687</v>
      </c>
      <c r="X76">
        <v>1651.1842715770838</v>
      </c>
      <c r="Y76" s="27">
        <f t="shared" si="14"/>
        <v>169.16061148949169</v>
      </c>
      <c r="Z76" s="27">
        <f t="shared" si="15"/>
        <v>199.5434643961942</v>
      </c>
      <c r="AA76" s="27">
        <f t="shared" si="21"/>
        <v>194.13326570809488</v>
      </c>
      <c r="AB76" s="27">
        <f t="shared" si="21"/>
        <v>316.85669686757956</v>
      </c>
      <c r="AC76" s="27">
        <f t="shared" si="21"/>
        <v>192.3877404112508</v>
      </c>
      <c r="AD76" s="27">
        <f t="shared" si="17"/>
        <v>185.49205622612129</v>
      </c>
      <c r="AE76" s="27">
        <f t="shared" si="22"/>
        <v>85.091607970919227</v>
      </c>
      <c r="AF76" s="27">
        <f t="shared" si="22"/>
        <v>203.8509463188328</v>
      </c>
      <c r="AG76" s="27">
        <f t="shared" si="23"/>
        <v>188.99893274779888</v>
      </c>
      <c r="AH76" s="27">
        <f t="shared" si="23"/>
        <v>180.68427506716958</v>
      </c>
      <c r="AI76" s="27">
        <f t="shared" si="23"/>
        <v>158.22091260727527</v>
      </c>
      <c r="AJ76" s="27">
        <f t="shared" si="23"/>
        <v>171.9396823414373</v>
      </c>
      <c r="AK76" s="27">
        <f t="shared" si="23"/>
        <v>134.43940844034702</v>
      </c>
      <c r="AL76">
        <f t="shared" si="20"/>
        <v>131.17013662562323</v>
      </c>
      <c r="AM76">
        <v>12.059002340815315</v>
      </c>
      <c r="AN76">
        <v>14.423707670710156</v>
      </c>
      <c r="AO76">
        <v>5.6426238453773623</v>
      </c>
      <c r="AP76">
        <v>7.5602631100978988</v>
      </c>
      <c r="AQ76">
        <v>4.315402629000805</v>
      </c>
      <c r="AR76">
        <v>8.4229630547388687</v>
      </c>
      <c r="AS76">
        <v>9.4234152791584123</v>
      </c>
      <c r="AT76">
        <v>11.104274034026766</v>
      </c>
      <c r="AU76">
        <v>8.2948458729609609</v>
      </c>
      <c r="AV76">
        <v>1.3048378398664016</v>
      </c>
      <c r="AW76">
        <v>2.2885985796114947</v>
      </c>
      <c r="AX76">
        <v>1.4834986534691006</v>
      </c>
      <c r="AY76">
        <v>13.676567090166444</v>
      </c>
      <c r="AZ76" s="20">
        <f t="shared" si="24"/>
        <v>7.2364036636584994E-3</v>
      </c>
      <c r="BA76">
        <f t="shared" si="12"/>
        <v>12.059002340815315</v>
      </c>
      <c r="BB76">
        <f t="shared" si="12"/>
        <v>14.423707670710156</v>
      </c>
      <c r="BC76">
        <f t="shared" si="12"/>
        <v>5.6426238453773623</v>
      </c>
      <c r="BD76">
        <f t="shared" si="12"/>
        <v>7.5602631100978988</v>
      </c>
      <c r="BE76">
        <f t="shared" si="12"/>
        <v>4.315402629000805</v>
      </c>
      <c r="BF76">
        <f t="shared" si="12"/>
        <v>8.4229630547388687</v>
      </c>
      <c r="BG76">
        <f t="shared" si="12"/>
        <v>9.4234152791584123</v>
      </c>
      <c r="BH76">
        <f t="shared" si="12"/>
        <v>11.104274034026766</v>
      </c>
      <c r="BI76">
        <f t="shared" si="12"/>
        <v>8.2948458729609609</v>
      </c>
      <c r="BJ76">
        <f t="shared" si="26"/>
        <v>1.3048378398664016</v>
      </c>
      <c r="BK76">
        <f t="shared" si="26"/>
        <v>2.2885985796114947</v>
      </c>
      <c r="BL76">
        <f t="shared" si="26"/>
        <v>1.4834986534691006</v>
      </c>
      <c r="BM76">
        <f t="shared" si="26"/>
        <v>13.676567090166444</v>
      </c>
      <c r="BN76" s="41">
        <f t="shared" si="25"/>
        <v>7.2364036636584994E-3</v>
      </c>
    </row>
    <row r="77" spans="1:66" x14ac:dyDescent="0.25">
      <c r="A77" s="28">
        <v>39355</v>
      </c>
      <c r="B77">
        <v>7299.3766793992754</v>
      </c>
      <c r="C77">
        <v>12059.103272646271</v>
      </c>
      <c r="D77">
        <v>371.18592969249443</v>
      </c>
      <c r="E77">
        <v>1991.6897420162329</v>
      </c>
      <c r="F77">
        <v>12509.632788324525</v>
      </c>
      <c r="G77">
        <v>2602.5777721572581</v>
      </c>
      <c r="H77">
        <v>700.59918268883723</v>
      </c>
      <c r="I77">
        <v>1221.2650121944105</v>
      </c>
      <c r="J77">
        <v>15202.905702169688</v>
      </c>
      <c r="K77">
        <v>914.25801202688365</v>
      </c>
      <c r="L77">
        <v>10176.495986091804</v>
      </c>
      <c r="N77">
        <v>8817.0254588001881</v>
      </c>
      <c r="O77">
        <v>5975.1968633044562</v>
      </c>
      <c r="P77">
        <v>1860.9844355997095</v>
      </c>
      <c r="Q77">
        <v>9639.9624187474783</v>
      </c>
      <c r="R77">
        <v>577.08153856638614</v>
      </c>
      <c r="S77">
        <v>938.97120586544941</v>
      </c>
      <c r="T77">
        <v>13392.619064522616</v>
      </c>
      <c r="U77">
        <v>15854.845109596141</v>
      </c>
      <c r="V77">
        <v>12901.63995147079</v>
      </c>
      <c r="W77">
        <v>48259.4409462642</v>
      </c>
      <c r="X77">
        <v>1780.376532371025</v>
      </c>
      <c r="Y77" s="27">
        <f t="shared" si="14"/>
        <v>167.86339149046859</v>
      </c>
      <c r="Z77" s="27">
        <f t="shared" si="15"/>
        <v>216.55858393003567</v>
      </c>
      <c r="AA77" s="27">
        <f t="shared" si="21"/>
        <v>190.97816570566638</v>
      </c>
      <c r="AB77" s="27">
        <f t="shared" si="21"/>
        <v>344.64099440532033</v>
      </c>
      <c r="AC77" s="27">
        <f t="shared" si="21"/>
        <v>193.58490217923341</v>
      </c>
      <c r="AD77" s="27">
        <f t="shared" si="17"/>
        <v>197.4481625862351</v>
      </c>
      <c r="AE77" s="27">
        <f t="shared" si="22"/>
        <v>89.522603948891998</v>
      </c>
      <c r="AF77" s="27">
        <f t="shared" si="22"/>
        <v>211.55495639278726</v>
      </c>
      <c r="AG77" s="27">
        <f t="shared" si="23"/>
        <v>193.75663065451536</v>
      </c>
      <c r="AH77" s="27">
        <f t="shared" si="23"/>
        <v>180.80660798217588</v>
      </c>
      <c r="AI77" s="27">
        <f t="shared" si="23"/>
        <v>159.89295913507485</v>
      </c>
      <c r="AJ77" s="27">
        <f t="shared" si="23"/>
        <v>177.91216028510681</v>
      </c>
      <c r="AK77" s="27">
        <f t="shared" si="23"/>
        <v>135.81304353956273</v>
      </c>
      <c r="AL77">
        <f t="shared" si="20"/>
        <v>145.08601862045185</v>
      </c>
      <c r="AM77">
        <v>12.059002340815315</v>
      </c>
      <c r="AN77">
        <v>14.423707670710156</v>
      </c>
      <c r="AO77">
        <v>5.6426238453773623</v>
      </c>
      <c r="AP77">
        <v>7.5602631100978988</v>
      </c>
      <c r="AQ77">
        <v>4.315402629000805</v>
      </c>
      <c r="AR77">
        <v>8.4229630547388687</v>
      </c>
      <c r="AS77">
        <v>9.4234152791584123</v>
      </c>
      <c r="AT77">
        <v>11.104274034026766</v>
      </c>
      <c r="AU77">
        <v>8.2948458729609609</v>
      </c>
      <c r="AV77">
        <v>1.3048378398664016</v>
      </c>
      <c r="AW77">
        <v>2.2885985796114947</v>
      </c>
      <c r="AX77">
        <v>1.4834986534691006</v>
      </c>
      <c r="AY77">
        <v>13.676567090166444</v>
      </c>
      <c r="AZ77" s="20">
        <f t="shared" si="24"/>
        <v>7.6957565840710361E-3</v>
      </c>
      <c r="BA77">
        <f t="shared" si="12"/>
        <v>12.059002340815315</v>
      </c>
      <c r="BB77">
        <f t="shared" si="12"/>
        <v>14.423707670710156</v>
      </c>
      <c r="BC77">
        <f t="shared" si="12"/>
        <v>5.6426238453773623</v>
      </c>
      <c r="BD77">
        <f t="shared" si="12"/>
        <v>7.5602631100978988</v>
      </c>
      <c r="BE77">
        <f t="shared" si="12"/>
        <v>4.315402629000805</v>
      </c>
      <c r="BF77">
        <f t="shared" si="12"/>
        <v>8.4229630547388687</v>
      </c>
      <c r="BG77">
        <f t="shared" si="12"/>
        <v>9.4234152791584123</v>
      </c>
      <c r="BH77">
        <f t="shared" si="12"/>
        <v>11.104274034026766</v>
      </c>
      <c r="BI77">
        <f t="shared" si="12"/>
        <v>8.2948458729609609</v>
      </c>
      <c r="BJ77">
        <f t="shared" si="26"/>
        <v>1.3048378398664016</v>
      </c>
      <c r="BK77">
        <f t="shared" si="26"/>
        <v>2.2885985796114947</v>
      </c>
      <c r="BL77">
        <f t="shared" si="26"/>
        <v>1.4834986534691006</v>
      </c>
      <c r="BM77">
        <f t="shared" si="26"/>
        <v>13.676567090166444</v>
      </c>
      <c r="BN77" s="41">
        <f t="shared" si="25"/>
        <v>7.6957565840710361E-3</v>
      </c>
    </row>
    <row r="78" spans="1:66" x14ac:dyDescent="0.25">
      <c r="A78" s="28">
        <v>39447</v>
      </c>
      <c r="B78">
        <v>7868.5831218195945</v>
      </c>
      <c r="C78">
        <v>12061.121149386698</v>
      </c>
      <c r="D78">
        <v>380.0532886215675</v>
      </c>
      <c r="E78">
        <v>2153.952957204086</v>
      </c>
      <c r="F78">
        <v>12275.149726586538</v>
      </c>
      <c r="G78">
        <v>2960.2314030915563</v>
      </c>
      <c r="H78">
        <v>815.73995531053311</v>
      </c>
      <c r="I78">
        <v>1282.0084453650686</v>
      </c>
      <c r="J78">
        <v>16459.575422827747</v>
      </c>
      <c r="K78">
        <v>964.24506544039616</v>
      </c>
      <c r="L78">
        <v>10536.968878551264</v>
      </c>
      <c r="N78">
        <v>9732.122358478402</v>
      </c>
      <c r="O78">
        <v>6180.018478437858</v>
      </c>
      <c r="P78">
        <v>2042.7527240695931</v>
      </c>
      <c r="Q78">
        <v>9990.3383984969951</v>
      </c>
      <c r="R78">
        <v>702.54948077343181</v>
      </c>
      <c r="S78">
        <v>998.70501903229604</v>
      </c>
      <c r="T78">
        <v>14736.185472812243</v>
      </c>
      <c r="U78">
        <v>16860.521291553629</v>
      </c>
      <c r="V78">
        <v>12689.547469046562</v>
      </c>
      <c r="W78">
        <v>48642.544128412104</v>
      </c>
      <c r="X78">
        <v>2061.3357841484681</v>
      </c>
      <c r="Y78" s="27">
        <f t="shared" si="14"/>
        <v>180.95340288179224</v>
      </c>
      <c r="Z78" s="27">
        <f t="shared" si="15"/>
        <v>234.20163915280526</v>
      </c>
      <c r="AA78" s="27">
        <f t="shared" si="21"/>
        <v>217.22292777369361</v>
      </c>
      <c r="AB78" s="27">
        <f t="shared" si="21"/>
        <v>401.28141214123787</v>
      </c>
      <c r="AC78" s="27">
        <f t="shared" si="21"/>
        <v>203.21345245370958</v>
      </c>
      <c r="AD78" s="27">
        <f t="shared" si="17"/>
        <v>204.44219180567765</v>
      </c>
      <c r="AE78" s="27">
        <f t="shared" si="22"/>
        <v>98.813929885008733</v>
      </c>
      <c r="AF78" s="27">
        <f t="shared" si="22"/>
        <v>218.80677233277018</v>
      </c>
      <c r="AG78" s="27">
        <f t="shared" si="23"/>
        <v>206.08269806005092</v>
      </c>
      <c r="AH78" s="27">
        <f t="shared" si="23"/>
        <v>198.94538156419756</v>
      </c>
      <c r="AI78" s="27">
        <f t="shared" si="23"/>
        <v>170.03500338421873</v>
      </c>
      <c r="AJ78" s="27">
        <f t="shared" si="23"/>
        <v>174.98742886567018</v>
      </c>
      <c r="AK78" s="27">
        <f t="shared" si="23"/>
        <v>136.89118303179458</v>
      </c>
      <c r="AL78">
        <f t="shared" si="20"/>
        <v>148.55201692422253</v>
      </c>
      <c r="AM78">
        <v>12.059002340815315</v>
      </c>
      <c r="AN78">
        <v>14.423707670710156</v>
      </c>
      <c r="AO78">
        <v>5.6426238453773623</v>
      </c>
      <c r="AP78">
        <v>7.5602631100978988</v>
      </c>
      <c r="AQ78">
        <v>4.315402629000805</v>
      </c>
      <c r="AR78">
        <v>8.4229630547388687</v>
      </c>
      <c r="AS78">
        <v>9.4234152791584123</v>
      </c>
      <c r="AT78">
        <v>11.104274034026766</v>
      </c>
      <c r="AU78">
        <v>8.2948458729609609</v>
      </c>
      <c r="AV78">
        <v>1.3048378398664016</v>
      </c>
      <c r="AW78">
        <v>2.2885985796114947</v>
      </c>
      <c r="AX78">
        <v>1.4834986534691006</v>
      </c>
      <c r="AY78">
        <v>13.676567090166444</v>
      </c>
      <c r="AZ78" s="20">
        <f t="shared" si="24"/>
        <v>7.3288669443251093E-3</v>
      </c>
      <c r="BA78">
        <f t="shared" si="12"/>
        <v>12.059002340815315</v>
      </c>
      <c r="BB78">
        <f t="shared" si="12"/>
        <v>14.423707670710156</v>
      </c>
      <c r="BC78">
        <f t="shared" si="12"/>
        <v>5.6426238453773623</v>
      </c>
      <c r="BD78">
        <f t="shared" si="12"/>
        <v>7.5602631100978988</v>
      </c>
      <c r="BE78">
        <f t="shared" si="12"/>
        <v>4.315402629000805</v>
      </c>
      <c r="BF78">
        <f t="shared" si="12"/>
        <v>8.4229630547388687</v>
      </c>
      <c r="BG78">
        <f t="shared" si="12"/>
        <v>9.4234152791584123</v>
      </c>
      <c r="BH78">
        <f t="shared" si="12"/>
        <v>11.104274034026766</v>
      </c>
      <c r="BI78">
        <f t="shared" si="12"/>
        <v>8.2948458729609609</v>
      </c>
      <c r="BJ78">
        <f t="shared" si="26"/>
        <v>1.3048378398664016</v>
      </c>
      <c r="BK78">
        <f t="shared" si="26"/>
        <v>2.2885985796114947</v>
      </c>
      <c r="BL78">
        <f t="shared" si="26"/>
        <v>1.4834986534691006</v>
      </c>
      <c r="BM78">
        <f t="shared" si="26"/>
        <v>13.676567090166444</v>
      </c>
      <c r="BN78" s="41">
        <f t="shared" si="25"/>
        <v>7.3288669443251093E-3</v>
      </c>
    </row>
    <row r="79" spans="1:66" x14ac:dyDescent="0.25">
      <c r="A79" s="28">
        <v>39538</v>
      </c>
      <c r="B79">
        <v>8119.5553292933319</v>
      </c>
      <c r="C79">
        <v>12804.139334967787</v>
      </c>
      <c r="D79">
        <v>399.32187525511137</v>
      </c>
      <c r="E79">
        <v>2122.284980753283</v>
      </c>
      <c r="F79">
        <v>11468.775247524392</v>
      </c>
      <c r="G79">
        <v>3348.3585559336389</v>
      </c>
      <c r="H79">
        <v>745.38049529542945</v>
      </c>
      <c r="I79">
        <v>1414.442164298322</v>
      </c>
      <c r="J79">
        <v>16734.589457601487</v>
      </c>
      <c r="K79">
        <v>1010.5803957085133</v>
      </c>
      <c r="L79">
        <v>11452.01464139243</v>
      </c>
      <c r="N79">
        <v>10278.234697828409</v>
      </c>
      <c r="O79">
        <v>5351.5345311348856</v>
      </c>
      <c r="P79">
        <v>2067.2392243785416</v>
      </c>
      <c r="Q79">
        <v>10185.058195316315</v>
      </c>
      <c r="R79">
        <v>735.27511896017279</v>
      </c>
      <c r="S79">
        <v>1051.9656918337539</v>
      </c>
      <c r="T79">
        <v>14885.447688357088</v>
      </c>
      <c r="U79">
        <v>17340.037207208763</v>
      </c>
      <c r="V79">
        <v>12756.903484594031</v>
      </c>
      <c r="W79">
        <v>48137.753595127295</v>
      </c>
      <c r="X79">
        <v>2111.9850139653886</v>
      </c>
      <c r="Y79" s="27">
        <f t="shared" si="14"/>
        <v>186.72499787774447</v>
      </c>
      <c r="Z79" s="27">
        <f t="shared" si="15"/>
        <v>230.75834575652902</v>
      </c>
      <c r="AA79" s="27">
        <f t="shared" si="21"/>
        <v>245.70384869115114</v>
      </c>
      <c r="AB79" s="27">
        <f t="shared" si="21"/>
        <v>366.66996116528588</v>
      </c>
      <c r="AC79" s="27">
        <f t="shared" si="21"/>
        <v>224.20575819319868</v>
      </c>
      <c r="AD79" s="27">
        <f t="shared" si="17"/>
        <v>222.19625025587848</v>
      </c>
      <c r="AE79" s="27">
        <f t="shared" si="22"/>
        <v>104.35881561724143</v>
      </c>
      <c r="AF79" s="27">
        <f t="shared" si="22"/>
        <v>189.47386676438774</v>
      </c>
      <c r="AG79" s="27">
        <f t="shared" si="23"/>
        <v>217.07303348667509</v>
      </c>
      <c r="AH79" s="27">
        <f t="shared" si="23"/>
        <v>200.96049113780282</v>
      </c>
      <c r="AI79" s="27">
        <f t="shared" si="23"/>
        <v>174.87082600982478</v>
      </c>
      <c r="AJ79" s="27">
        <f t="shared" si="23"/>
        <v>175.91626072575335</v>
      </c>
      <c r="AK79" s="27">
        <f t="shared" si="23"/>
        <v>135.47058765540584</v>
      </c>
      <c r="AL79">
        <f t="shared" si="20"/>
        <v>156.08355919313377</v>
      </c>
      <c r="AM79">
        <v>10.474849879187044</v>
      </c>
      <c r="AN79">
        <v>13.067024455908754</v>
      </c>
      <c r="AO79">
        <v>4.8220623265544491</v>
      </c>
      <c r="AP79">
        <v>7.5960095918060428</v>
      </c>
      <c r="AQ79">
        <v>5.900340060004913</v>
      </c>
      <c r="AR79">
        <v>10.231582761212369</v>
      </c>
      <c r="AS79">
        <v>9.2286199139234366</v>
      </c>
      <c r="AT79">
        <v>7.816920869039313</v>
      </c>
      <c r="AU79">
        <v>9.2348574611125933</v>
      </c>
      <c r="AV79">
        <v>1.2596110321316498</v>
      </c>
      <c r="AW79">
        <v>2.6904142029072275</v>
      </c>
      <c r="AX79">
        <v>1.5334330024476919</v>
      </c>
      <c r="AY79">
        <v>16.14427444376452</v>
      </c>
      <c r="AZ79" s="20">
        <f t="shared" si="24"/>
        <v>7.7396124234744594E-3</v>
      </c>
      <c r="BA79">
        <f t="shared" si="12"/>
        <v>10.474849879187044</v>
      </c>
      <c r="BB79">
        <f t="shared" si="12"/>
        <v>13.067024455908754</v>
      </c>
      <c r="BC79">
        <f t="shared" ref="BC79:BI115" si="27">IF(AA79=100,0,AO79)</f>
        <v>4.8220623265544491</v>
      </c>
      <c r="BD79">
        <f t="shared" si="27"/>
        <v>7.5960095918060428</v>
      </c>
      <c r="BE79">
        <f t="shared" si="27"/>
        <v>5.900340060004913</v>
      </c>
      <c r="BF79">
        <f t="shared" si="27"/>
        <v>10.231582761212369</v>
      </c>
      <c r="BG79">
        <f t="shared" si="27"/>
        <v>9.2286199139234366</v>
      </c>
      <c r="BH79">
        <f t="shared" si="27"/>
        <v>7.816920869039313</v>
      </c>
      <c r="BI79">
        <f t="shared" si="27"/>
        <v>9.2348574611125933</v>
      </c>
      <c r="BJ79">
        <f t="shared" si="26"/>
        <v>1.2596110321316498</v>
      </c>
      <c r="BK79">
        <f t="shared" si="26"/>
        <v>2.6904142029072275</v>
      </c>
      <c r="BL79">
        <f t="shared" si="26"/>
        <v>1.5334330024476919</v>
      </c>
      <c r="BM79">
        <f t="shared" si="26"/>
        <v>16.14427444376452</v>
      </c>
      <c r="BN79" s="41">
        <f t="shared" si="25"/>
        <v>7.7396124234744594E-3</v>
      </c>
    </row>
    <row r="80" spans="1:66" x14ac:dyDescent="0.25">
      <c r="A80" s="28">
        <v>39629</v>
      </c>
      <c r="B80">
        <v>9994.9643760320741</v>
      </c>
      <c r="C80">
        <v>13764.908320186203</v>
      </c>
      <c r="D80">
        <v>460.53220111669083</v>
      </c>
      <c r="E80">
        <v>2505.526942868195</v>
      </c>
      <c r="F80">
        <v>12135.671864801341</v>
      </c>
      <c r="G80">
        <v>2731.2319557149526</v>
      </c>
      <c r="H80">
        <v>865.32902594429834</v>
      </c>
      <c r="I80">
        <v>1403.3767489898846</v>
      </c>
      <c r="J80">
        <v>17619.531876468493</v>
      </c>
      <c r="K80">
        <v>1099.9667688449213</v>
      </c>
      <c r="L80">
        <v>11445.628111769103</v>
      </c>
      <c r="N80">
        <v>9566.6715310809195</v>
      </c>
      <c r="O80">
        <v>5447.7879371008858</v>
      </c>
      <c r="P80">
        <v>2163.1649352118675</v>
      </c>
      <c r="Q80">
        <v>10864.142266243125</v>
      </c>
      <c r="R80">
        <v>832.24036186715898</v>
      </c>
      <c r="S80">
        <v>1083.4727569594227</v>
      </c>
      <c r="T80">
        <v>15775.320254034239</v>
      </c>
      <c r="U80">
        <v>19948.708912515718</v>
      </c>
      <c r="V80">
        <v>12752.942802856393</v>
      </c>
      <c r="W80">
        <v>48612.060987536017</v>
      </c>
      <c r="X80">
        <v>2347.4917195826047</v>
      </c>
      <c r="Y80" s="27">
        <f t="shared" si="14"/>
        <v>229.85368363333154</v>
      </c>
      <c r="Z80" s="27">
        <f t="shared" si="15"/>
        <v>272.42865959474597</v>
      </c>
      <c r="AA80" s="27">
        <f t="shared" si="21"/>
        <v>200.41885956275812</v>
      </c>
      <c r="AB80" s="27">
        <f t="shared" si="21"/>
        <v>425.67542663218399</v>
      </c>
      <c r="AC80" s="27">
        <f t="shared" si="21"/>
        <v>222.45175941433621</v>
      </c>
      <c r="AD80" s="27">
        <f t="shared" si="17"/>
        <v>222.0723364312033</v>
      </c>
      <c r="AE80" s="27">
        <f t="shared" si="22"/>
        <v>97.134044875791943</v>
      </c>
      <c r="AF80" s="27">
        <f t="shared" si="22"/>
        <v>192.88176872437992</v>
      </c>
      <c r="AG80" s="27">
        <f t="shared" si="23"/>
        <v>223.57451376895409</v>
      </c>
      <c r="AH80" s="27">
        <f t="shared" si="23"/>
        <v>212.97418609629651</v>
      </c>
      <c r="AI80" s="27">
        <f t="shared" si="23"/>
        <v>201.17876124919312</v>
      </c>
      <c r="AJ80" s="27">
        <f t="shared" si="23"/>
        <v>175.86164337115383</v>
      </c>
      <c r="AK80" s="27">
        <f t="shared" si="23"/>
        <v>136.80539653991133</v>
      </c>
      <c r="AL80">
        <f t="shared" si="20"/>
        <v>180.0089339644087</v>
      </c>
      <c r="AM80">
        <v>10.474849879187044</v>
      </c>
      <c r="AN80">
        <v>13.067024455908754</v>
      </c>
      <c r="AO80">
        <v>4.8220623265544491</v>
      </c>
      <c r="AP80">
        <v>7.5960095918060428</v>
      </c>
      <c r="AQ80">
        <v>5.900340060004913</v>
      </c>
      <c r="AR80">
        <v>10.231582761212369</v>
      </c>
      <c r="AS80">
        <v>9.2286199139234366</v>
      </c>
      <c r="AT80">
        <v>7.816920869039313</v>
      </c>
      <c r="AU80">
        <v>9.2348574611125933</v>
      </c>
      <c r="AV80">
        <v>1.2596110321316498</v>
      </c>
      <c r="AW80">
        <v>2.6904142029072275</v>
      </c>
      <c r="AX80">
        <v>1.5334330024476919</v>
      </c>
      <c r="AY80">
        <v>16.14427444376452</v>
      </c>
      <c r="AZ80" s="20">
        <f t="shared" si="24"/>
        <v>8.3691132746549716E-3</v>
      </c>
      <c r="BA80">
        <f t="shared" ref="BA80:BE117" si="28">IF(Y80=100,0,AM80)</f>
        <v>10.474849879187044</v>
      </c>
      <c r="BB80">
        <f t="shared" si="28"/>
        <v>13.067024455908754</v>
      </c>
      <c r="BC80">
        <f t="shared" si="27"/>
        <v>4.8220623265544491</v>
      </c>
      <c r="BD80">
        <f t="shared" si="27"/>
        <v>7.5960095918060428</v>
      </c>
      <c r="BE80">
        <f t="shared" si="27"/>
        <v>5.900340060004913</v>
      </c>
      <c r="BF80">
        <f t="shared" si="27"/>
        <v>10.231582761212369</v>
      </c>
      <c r="BG80">
        <f t="shared" si="27"/>
        <v>9.2286199139234366</v>
      </c>
      <c r="BH80">
        <f t="shared" si="27"/>
        <v>7.816920869039313</v>
      </c>
      <c r="BI80">
        <f t="shared" si="27"/>
        <v>9.2348574611125933</v>
      </c>
      <c r="BJ80">
        <f t="shared" si="26"/>
        <v>1.2596110321316498</v>
      </c>
      <c r="BK80">
        <f t="shared" si="26"/>
        <v>2.6904142029072275</v>
      </c>
      <c r="BL80">
        <f t="shared" si="26"/>
        <v>1.5334330024476919</v>
      </c>
      <c r="BM80">
        <f t="shared" si="26"/>
        <v>16.14427444376452</v>
      </c>
      <c r="BN80" s="41">
        <f t="shared" si="25"/>
        <v>8.3691132746549716E-3</v>
      </c>
    </row>
    <row r="81" spans="1:66" x14ac:dyDescent="0.25">
      <c r="A81" s="28">
        <v>39721</v>
      </c>
      <c r="B81">
        <v>9410.5179352051837</v>
      </c>
      <c r="C81">
        <v>11687.815690702217</v>
      </c>
      <c r="D81">
        <v>488.12923188884565</v>
      </c>
      <c r="E81">
        <v>2227.7893025650442</v>
      </c>
      <c r="F81">
        <v>12472.757928274992</v>
      </c>
      <c r="G81">
        <v>2448.5628617545581</v>
      </c>
      <c r="H81">
        <v>907.88941169825569</v>
      </c>
      <c r="I81">
        <v>1266.4645814096484</v>
      </c>
      <c r="J81">
        <v>15670.063288843507</v>
      </c>
      <c r="K81">
        <v>1129.5433328688866</v>
      </c>
      <c r="L81">
        <v>10203.403586347695</v>
      </c>
      <c r="N81">
        <v>9316.1555134819519</v>
      </c>
      <c r="O81">
        <v>4816.5779904057781</v>
      </c>
      <c r="P81">
        <v>2164.99604743083</v>
      </c>
      <c r="Q81">
        <v>10299.283795904286</v>
      </c>
      <c r="R81">
        <v>821.05674695836365</v>
      </c>
      <c r="S81">
        <v>1062.3089322964931</v>
      </c>
      <c r="T81">
        <v>12901.815546124752</v>
      </c>
      <c r="U81">
        <v>19500.847022226386</v>
      </c>
      <c r="V81">
        <v>11312.03760845971</v>
      </c>
      <c r="W81">
        <v>48710.54548795936</v>
      </c>
      <c r="X81">
        <v>2242.5871021493613</v>
      </c>
      <c r="Y81" s="27">
        <f t="shared" si="14"/>
        <v>216.4131987795194</v>
      </c>
      <c r="Z81" s="27">
        <f t="shared" si="15"/>
        <v>242.22994499613972</v>
      </c>
      <c r="AA81" s="27">
        <f t="shared" ref="AA81:AC96" si="29">IF(G80="",100,AA80*G81/G80)</f>
        <v>179.67649188262067</v>
      </c>
      <c r="AB81" s="27">
        <f t="shared" si="29"/>
        <v>446.6118679397847</v>
      </c>
      <c r="AC81" s="27">
        <f t="shared" si="29"/>
        <v>200.74956676694077</v>
      </c>
      <c r="AD81" s="27">
        <f t="shared" si="17"/>
        <v>197.97023386080659</v>
      </c>
      <c r="AE81" s="27">
        <f t="shared" ref="AE81:AF96" si="30">IF(N80="",100,AE80*N81/N80)</f>
        <v>94.59046072361258</v>
      </c>
      <c r="AF81" s="27">
        <f t="shared" si="30"/>
        <v>170.53345187345559</v>
      </c>
      <c r="AG81" s="27">
        <f t="shared" ref="AG81:AK96" si="31">IF(S80="",100,AG80*S81/S80)</f>
        <v>219.20736030052305</v>
      </c>
      <c r="AH81" s="27">
        <f t="shared" si="31"/>
        <v>174.18053141569524</v>
      </c>
      <c r="AI81" s="27">
        <f t="shared" si="31"/>
        <v>196.66216317288345</v>
      </c>
      <c r="AJ81" s="27">
        <f t="shared" si="31"/>
        <v>155.99172320089508</v>
      </c>
      <c r="AK81" s="27">
        <f t="shared" si="31"/>
        <v>137.08255432462047</v>
      </c>
      <c r="AL81">
        <f t="shared" si="20"/>
        <v>190.79582807915884</v>
      </c>
      <c r="AM81">
        <v>10.474849879187044</v>
      </c>
      <c r="AN81">
        <v>13.067024455908754</v>
      </c>
      <c r="AO81">
        <v>4.8220623265544491</v>
      </c>
      <c r="AP81">
        <v>7.5960095918060428</v>
      </c>
      <c r="AQ81">
        <v>5.900340060004913</v>
      </c>
      <c r="AR81">
        <v>10.231582761212369</v>
      </c>
      <c r="AS81">
        <v>9.2286199139234366</v>
      </c>
      <c r="AT81">
        <v>7.816920869039313</v>
      </c>
      <c r="AU81">
        <v>9.2348574611125933</v>
      </c>
      <c r="AV81">
        <v>1.2596110321316498</v>
      </c>
      <c r="AW81">
        <v>2.6904142029072275</v>
      </c>
      <c r="AX81">
        <v>1.5334330024476919</v>
      </c>
      <c r="AY81">
        <v>16.14427444376452</v>
      </c>
      <c r="AZ81" s="20">
        <f t="shared" si="24"/>
        <v>9.3839348184336525E-3</v>
      </c>
      <c r="BA81">
        <f t="shared" si="28"/>
        <v>10.474849879187044</v>
      </c>
      <c r="BB81">
        <f t="shared" si="28"/>
        <v>13.067024455908754</v>
      </c>
      <c r="BC81">
        <f t="shared" si="27"/>
        <v>4.8220623265544491</v>
      </c>
      <c r="BD81">
        <f t="shared" si="27"/>
        <v>7.5960095918060428</v>
      </c>
      <c r="BE81">
        <f t="shared" si="27"/>
        <v>5.900340060004913</v>
      </c>
      <c r="BF81">
        <f t="shared" si="27"/>
        <v>10.231582761212369</v>
      </c>
      <c r="BG81">
        <f t="shared" si="27"/>
        <v>9.2286199139234366</v>
      </c>
      <c r="BH81">
        <f t="shared" si="27"/>
        <v>7.816920869039313</v>
      </c>
      <c r="BI81">
        <f t="shared" si="27"/>
        <v>9.2348574611125933</v>
      </c>
      <c r="BJ81">
        <f t="shared" si="26"/>
        <v>1.2596110321316498</v>
      </c>
      <c r="BK81">
        <f t="shared" si="26"/>
        <v>2.6904142029072275</v>
      </c>
      <c r="BL81">
        <f t="shared" si="26"/>
        <v>1.5334330024476919</v>
      </c>
      <c r="BM81">
        <f t="shared" si="26"/>
        <v>16.14427444376452</v>
      </c>
      <c r="BN81" s="41">
        <f t="shared" si="25"/>
        <v>9.3839348184336525E-3</v>
      </c>
    </row>
    <row r="82" spans="1:66" x14ac:dyDescent="0.25">
      <c r="A82" s="28">
        <v>39813</v>
      </c>
      <c r="B82">
        <v>8349.0748199510472</v>
      </c>
      <c r="C82">
        <v>10333.177469294644</v>
      </c>
      <c r="D82">
        <v>419.65037716509983</v>
      </c>
      <c r="E82">
        <v>1840.0522459149311</v>
      </c>
      <c r="F82">
        <v>10135.871545162325</v>
      </c>
      <c r="G82">
        <v>2282.7477784519547</v>
      </c>
      <c r="H82">
        <v>979.27809878056314</v>
      </c>
      <c r="I82">
        <v>1222.3012322396996</v>
      </c>
      <c r="J82">
        <v>15692.489576545799</v>
      </c>
      <c r="K82">
        <v>1062.7264873902745</v>
      </c>
      <c r="L82">
        <v>9994.0699032131197</v>
      </c>
      <c r="N82">
        <v>11568.296758536837</v>
      </c>
      <c r="O82">
        <v>4639.1338724468969</v>
      </c>
      <c r="P82">
        <v>1957.3158626166369</v>
      </c>
      <c r="Q82">
        <v>8046.9804901402076</v>
      </c>
      <c r="R82">
        <v>728.8148388354324</v>
      </c>
      <c r="S82">
        <v>1012.1340620773607</v>
      </c>
      <c r="T82">
        <v>11924.587003682695</v>
      </c>
      <c r="U82">
        <v>17482.436514018198</v>
      </c>
      <c r="V82">
        <v>9127.1538757594662</v>
      </c>
      <c r="W82">
        <v>47748.902263732372</v>
      </c>
      <c r="X82">
        <v>2171.3638413204449</v>
      </c>
      <c r="Y82" s="27">
        <f t="shared" si="14"/>
        <v>192.00324584427352</v>
      </c>
      <c r="Z82" s="27">
        <f t="shared" si="15"/>
        <v>200.07087465803275</v>
      </c>
      <c r="AA82" s="27">
        <f t="shared" si="29"/>
        <v>167.5089167983169</v>
      </c>
      <c r="AB82" s="27">
        <f t="shared" si="29"/>
        <v>481.72961959189308</v>
      </c>
      <c r="AC82" s="27">
        <f t="shared" si="29"/>
        <v>193.74915527262468</v>
      </c>
      <c r="AD82" s="27">
        <f t="shared" si="17"/>
        <v>193.90866383131706</v>
      </c>
      <c r="AE82" s="27">
        <f t="shared" si="30"/>
        <v>117.45730506472542</v>
      </c>
      <c r="AF82" s="27">
        <f t="shared" si="30"/>
        <v>164.25095047714387</v>
      </c>
      <c r="AG82" s="27">
        <f t="shared" si="31"/>
        <v>208.85377998149062</v>
      </c>
      <c r="AH82" s="27">
        <f t="shared" si="31"/>
        <v>160.98749000004199</v>
      </c>
      <c r="AI82" s="27">
        <f t="shared" si="31"/>
        <v>176.30689469338216</v>
      </c>
      <c r="AJ82" s="27">
        <f t="shared" si="31"/>
        <v>125.86242287018987</v>
      </c>
      <c r="AK82" s="27">
        <f t="shared" si="31"/>
        <v>134.37627156376359</v>
      </c>
      <c r="AL82">
        <f t="shared" si="20"/>
        <v>164.02939218600031</v>
      </c>
      <c r="AM82">
        <v>10.474849879187044</v>
      </c>
      <c r="AN82">
        <v>13.067024455908754</v>
      </c>
      <c r="AO82">
        <v>4.8220623265544491</v>
      </c>
      <c r="AP82">
        <v>7.5960095918060428</v>
      </c>
      <c r="AQ82">
        <v>5.900340060004913</v>
      </c>
      <c r="AR82">
        <v>10.231582761212369</v>
      </c>
      <c r="AS82">
        <v>9.2286199139234366</v>
      </c>
      <c r="AT82">
        <v>7.816920869039313</v>
      </c>
      <c r="AU82">
        <v>9.2348574611125933</v>
      </c>
      <c r="AV82">
        <v>1.2596110321316498</v>
      </c>
      <c r="AW82">
        <v>2.6904142029072275</v>
      </c>
      <c r="AX82">
        <v>1.5334330024476919</v>
      </c>
      <c r="AY82">
        <v>16.14427444376452</v>
      </c>
      <c r="AZ82" s="20">
        <f t="shared" si="24"/>
        <v>8.3877422967740117E-3</v>
      </c>
      <c r="BA82">
        <f t="shared" si="28"/>
        <v>10.474849879187044</v>
      </c>
      <c r="BB82">
        <f t="shared" si="28"/>
        <v>13.067024455908754</v>
      </c>
      <c r="BC82">
        <f t="shared" si="27"/>
        <v>4.8220623265544491</v>
      </c>
      <c r="BD82">
        <f t="shared" si="27"/>
        <v>7.5960095918060428</v>
      </c>
      <c r="BE82">
        <f t="shared" si="27"/>
        <v>5.900340060004913</v>
      </c>
      <c r="BF82">
        <f t="shared" si="27"/>
        <v>10.231582761212369</v>
      </c>
      <c r="BG82">
        <f t="shared" si="27"/>
        <v>9.2286199139234366</v>
      </c>
      <c r="BH82">
        <f t="shared" si="27"/>
        <v>7.816920869039313</v>
      </c>
      <c r="BI82">
        <f t="shared" si="27"/>
        <v>9.2348574611125933</v>
      </c>
      <c r="BJ82">
        <f t="shared" si="26"/>
        <v>1.2596110321316498</v>
      </c>
      <c r="BK82">
        <f t="shared" si="26"/>
        <v>2.6904142029072275</v>
      </c>
      <c r="BL82">
        <f t="shared" si="26"/>
        <v>1.5334330024476919</v>
      </c>
      <c r="BM82">
        <f t="shared" si="26"/>
        <v>16.14427444376452</v>
      </c>
      <c r="BN82" s="41">
        <f t="shared" si="25"/>
        <v>8.3877422967740117E-3</v>
      </c>
    </row>
    <row r="83" spans="1:66" x14ac:dyDescent="0.25">
      <c r="A83" s="28">
        <v>39903</v>
      </c>
      <c r="B83">
        <v>7380.2276925222804</v>
      </c>
      <c r="C83">
        <v>10102.024437864586</v>
      </c>
      <c r="D83">
        <v>427.16714307206257</v>
      </c>
      <c r="E83">
        <v>1682.0508486017907</v>
      </c>
      <c r="F83">
        <v>8879.5116146081582</v>
      </c>
      <c r="G83">
        <v>2379.6435106484764</v>
      </c>
      <c r="H83">
        <v>812.00003129441029</v>
      </c>
      <c r="I83">
        <v>1068.6007265834094</v>
      </c>
      <c r="J83">
        <v>13584.127050842435</v>
      </c>
      <c r="K83">
        <v>1030.8106086598505</v>
      </c>
      <c r="L83">
        <v>9182.9966984151288</v>
      </c>
      <c r="N83">
        <v>9475.2784764325934</v>
      </c>
      <c r="O83">
        <v>3889.3287631009316</v>
      </c>
      <c r="P83">
        <v>1613.9457250891458</v>
      </c>
      <c r="Q83">
        <v>7421.8090647343624</v>
      </c>
      <c r="R83">
        <v>594.24065880161675</v>
      </c>
      <c r="S83">
        <v>952.3182419851604</v>
      </c>
      <c r="T83">
        <v>10278.876623617705</v>
      </c>
      <c r="U83">
        <v>17807.147536071428</v>
      </c>
      <c r="V83">
        <v>8762.1458039041718</v>
      </c>
      <c r="W83">
        <v>46796.05301684593</v>
      </c>
      <c r="X83">
        <v>2036.627770002548</v>
      </c>
      <c r="Y83" s="27">
        <f t="shared" si="14"/>
        <v>169.72271809661171</v>
      </c>
      <c r="Z83" s="27">
        <f t="shared" si="15"/>
        <v>182.89121151106968</v>
      </c>
      <c r="AA83" s="27">
        <f t="shared" si="29"/>
        <v>174.61916318463742</v>
      </c>
      <c r="AB83" s="27">
        <f t="shared" si="29"/>
        <v>399.44165673791275</v>
      </c>
      <c r="AC83" s="27">
        <f t="shared" si="29"/>
        <v>169.38581311897656</v>
      </c>
      <c r="AD83" s="27">
        <f t="shared" si="17"/>
        <v>178.17191964852938</v>
      </c>
      <c r="AE83" s="27">
        <f t="shared" si="30"/>
        <v>96.206096524821092</v>
      </c>
      <c r="AF83" s="27">
        <f t="shared" si="30"/>
        <v>137.70371013683973</v>
      </c>
      <c r="AG83" s="27">
        <f t="shared" si="31"/>
        <v>196.51079045369229</v>
      </c>
      <c r="AH83" s="27">
        <f t="shared" si="31"/>
        <v>138.76963178223906</v>
      </c>
      <c r="AI83" s="27">
        <f t="shared" si="31"/>
        <v>179.58154076030851</v>
      </c>
      <c r="AJ83" s="27">
        <f t="shared" si="31"/>
        <v>120.8290027135629</v>
      </c>
      <c r="AK83" s="27">
        <f t="shared" si="31"/>
        <v>131.69473705535265</v>
      </c>
      <c r="AL83">
        <f t="shared" si="20"/>
        <v>166.96748210564422</v>
      </c>
      <c r="AM83">
        <v>9.6593612547107455</v>
      </c>
      <c r="AN83">
        <v>13.773725088602989</v>
      </c>
      <c r="AO83">
        <v>4.9701047107120946</v>
      </c>
      <c r="AP83">
        <v>9.229505953160448</v>
      </c>
      <c r="AQ83">
        <v>4.3782273974582155</v>
      </c>
      <c r="AR83">
        <v>11.803267317774045</v>
      </c>
      <c r="AS83">
        <v>9.6285136830971467</v>
      </c>
      <c r="AT83">
        <v>5.0739699426698026</v>
      </c>
      <c r="AU83">
        <v>9.8296241231751988</v>
      </c>
      <c r="AV83">
        <v>0.72055806426795777</v>
      </c>
      <c r="AW83">
        <v>2.256088198536601</v>
      </c>
      <c r="AX83">
        <v>1.6565649847966635</v>
      </c>
      <c r="AY83">
        <v>17.020489281038088</v>
      </c>
      <c r="AZ83" s="20">
        <f t="shared" si="24"/>
        <v>9.2445816973863552E-3</v>
      </c>
      <c r="BA83">
        <f t="shared" si="28"/>
        <v>9.6593612547107455</v>
      </c>
      <c r="BB83">
        <f t="shared" si="28"/>
        <v>13.773725088602989</v>
      </c>
      <c r="BC83">
        <f t="shared" si="27"/>
        <v>4.9701047107120946</v>
      </c>
      <c r="BD83">
        <f t="shared" si="27"/>
        <v>9.229505953160448</v>
      </c>
      <c r="BE83">
        <f t="shared" si="27"/>
        <v>4.3782273974582155</v>
      </c>
      <c r="BF83">
        <f t="shared" si="27"/>
        <v>11.803267317774045</v>
      </c>
      <c r="BG83">
        <f t="shared" si="27"/>
        <v>9.6285136830971467</v>
      </c>
      <c r="BH83">
        <f t="shared" si="27"/>
        <v>5.0739699426698026</v>
      </c>
      <c r="BI83">
        <f t="shared" si="27"/>
        <v>9.8296241231751988</v>
      </c>
      <c r="BJ83">
        <f t="shared" si="26"/>
        <v>0.72055806426795777</v>
      </c>
      <c r="BK83">
        <f t="shared" si="26"/>
        <v>2.256088198536601</v>
      </c>
      <c r="BL83">
        <f t="shared" si="26"/>
        <v>1.6565649847966635</v>
      </c>
      <c r="BM83">
        <f t="shared" si="26"/>
        <v>17.020489281038088</v>
      </c>
      <c r="BN83" s="41">
        <f t="shared" si="25"/>
        <v>9.2445816973863552E-3</v>
      </c>
    </row>
    <row r="84" spans="1:66" x14ac:dyDescent="0.25">
      <c r="A84" s="28">
        <v>39994</v>
      </c>
      <c r="B84">
        <v>8134.8743080250833</v>
      </c>
      <c r="C84">
        <v>11590.307891797351</v>
      </c>
      <c r="D84">
        <v>448.52634784810311</v>
      </c>
      <c r="E84">
        <v>2127.3988306902902</v>
      </c>
      <c r="F84">
        <v>9799.8477859465747</v>
      </c>
      <c r="G84">
        <v>2638.0007949065935</v>
      </c>
      <c r="H84">
        <v>921.32216460512871</v>
      </c>
      <c r="I84">
        <v>1306.0088439906365</v>
      </c>
      <c r="J84">
        <v>14586.997329071548</v>
      </c>
      <c r="K84">
        <v>1069.708982364647</v>
      </c>
      <c r="L84">
        <v>9693.8794806933074</v>
      </c>
      <c r="N84">
        <v>9879.8009996141536</v>
      </c>
      <c r="O84">
        <v>4574.6248570082771</v>
      </c>
      <c r="P84">
        <v>1718.1159327883734</v>
      </c>
      <c r="Q84">
        <v>7992.7804572226323</v>
      </c>
      <c r="R84">
        <v>594.12678263932332</v>
      </c>
      <c r="S84">
        <v>1060.3618156402392</v>
      </c>
      <c r="T84">
        <v>11711.800374198529</v>
      </c>
      <c r="U84">
        <v>16698.518406390187</v>
      </c>
      <c r="V84">
        <v>10070.107829006984</v>
      </c>
      <c r="W84">
        <v>46654.629213921799</v>
      </c>
      <c r="X84">
        <v>2121.389262632531</v>
      </c>
      <c r="Y84" s="27">
        <f t="shared" si="14"/>
        <v>187.07728764672424</v>
      </c>
      <c r="Z84" s="27">
        <f t="shared" si="15"/>
        <v>231.31438020176745</v>
      </c>
      <c r="AA84" s="27">
        <f t="shared" si="29"/>
        <v>193.57752084532495</v>
      </c>
      <c r="AB84" s="27">
        <f t="shared" si="29"/>
        <v>453.21975078323612</v>
      </c>
      <c r="AC84" s="27">
        <f t="shared" si="29"/>
        <v>207.01779858153722</v>
      </c>
      <c r="AD84" s="27">
        <f t="shared" si="17"/>
        <v>188.08425752942992</v>
      </c>
      <c r="AE84" s="27">
        <f t="shared" si="30"/>
        <v>100.31336714578143</v>
      </c>
      <c r="AF84" s="27">
        <f t="shared" si="30"/>
        <v>161.96697519394095</v>
      </c>
      <c r="AG84" s="27">
        <f t="shared" si="31"/>
        <v>218.80557293957909</v>
      </c>
      <c r="AH84" s="27">
        <f t="shared" si="31"/>
        <v>158.11477119010374</v>
      </c>
      <c r="AI84" s="27">
        <f t="shared" si="31"/>
        <v>168.40123651244244</v>
      </c>
      <c r="AJ84" s="27">
        <f t="shared" si="31"/>
        <v>138.86565156845489</v>
      </c>
      <c r="AK84" s="27">
        <f t="shared" si="31"/>
        <v>131.2967383067668</v>
      </c>
      <c r="AL84">
        <f t="shared" si="20"/>
        <v>175.31618752241997</v>
      </c>
      <c r="AM84">
        <v>9.6593612547107455</v>
      </c>
      <c r="AN84">
        <v>13.773725088602989</v>
      </c>
      <c r="AO84">
        <v>4.9701047107120946</v>
      </c>
      <c r="AP84">
        <v>9.229505953160448</v>
      </c>
      <c r="AQ84">
        <v>4.3782273974582155</v>
      </c>
      <c r="AR84">
        <v>11.803267317774045</v>
      </c>
      <c r="AS84">
        <v>9.6285136830971467</v>
      </c>
      <c r="AT84">
        <v>5.0739699426698026</v>
      </c>
      <c r="AU84">
        <v>9.8296241231751988</v>
      </c>
      <c r="AV84">
        <v>0.72055806426795777</v>
      </c>
      <c r="AW84">
        <v>2.256088198536601</v>
      </c>
      <c r="AX84">
        <v>1.6565649847966635</v>
      </c>
      <c r="AY84">
        <v>17.020489281038088</v>
      </c>
      <c r="AZ84" s="20">
        <f t="shared" si="24"/>
        <v>8.6955161978325337E-3</v>
      </c>
      <c r="BA84">
        <f t="shared" si="28"/>
        <v>9.6593612547107455</v>
      </c>
      <c r="BB84">
        <f t="shared" si="28"/>
        <v>13.773725088602989</v>
      </c>
      <c r="BC84">
        <f t="shared" si="27"/>
        <v>4.9701047107120946</v>
      </c>
      <c r="BD84">
        <f t="shared" si="27"/>
        <v>9.229505953160448</v>
      </c>
      <c r="BE84">
        <f t="shared" si="27"/>
        <v>4.3782273974582155</v>
      </c>
      <c r="BF84">
        <f t="shared" si="27"/>
        <v>11.803267317774045</v>
      </c>
      <c r="BG84">
        <f t="shared" si="27"/>
        <v>9.6285136830971467</v>
      </c>
      <c r="BH84">
        <f t="shared" si="27"/>
        <v>5.0739699426698026</v>
      </c>
      <c r="BI84">
        <f t="shared" si="27"/>
        <v>9.8296241231751988</v>
      </c>
      <c r="BJ84">
        <f t="shared" si="26"/>
        <v>0.72055806426795777</v>
      </c>
      <c r="BK84">
        <f t="shared" si="26"/>
        <v>2.256088198536601</v>
      </c>
      <c r="BL84">
        <f t="shared" si="26"/>
        <v>1.6565649847966635</v>
      </c>
      <c r="BM84">
        <f t="shared" si="26"/>
        <v>17.020489281038088</v>
      </c>
      <c r="BN84" s="41">
        <f t="shared" si="25"/>
        <v>8.6955161978325337E-3</v>
      </c>
    </row>
    <row r="85" spans="1:66" x14ac:dyDescent="0.25">
      <c r="A85" s="28">
        <v>40086</v>
      </c>
      <c r="B85">
        <v>8154.8039889171787</v>
      </c>
      <c r="C85">
        <v>12686.814038597442</v>
      </c>
      <c r="D85">
        <v>443.98990191797515</v>
      </c>
      <c r="E85">
        <v>2493.955679121008</v>
      </c>
      <c r="F85">
        <v>11287.514497782176</v>
      </c>
      <c r="G85">
        <v>2569.7785632741115</v>
      </c>
      <c r="H85">
        <v>988.09848367326424</v>
      </c>
      <c r="I85">
        <v>1470.6152180799115</v>
      </c>
      <c r="J85">
        <v>15316.053891227089</v>
      </c>
      <c r="K85">
        <v>1082.8228230288889</v>
      </c>
      <c r="L85">
        <v>10157.865545841869</v>
      </c>
      <c r="N85">
        <v>10436.84982506262</v>
      </c>
      <c r="O85">
        <v>5136.2412288033929</v>
      </c>
      <c r="P85">
        <v>1880.1956174589216</v>
      </c>
      <c r="Q85">
        <v>8042.3432321830742</v>
      </c>
      <c r="R85">
        <v>651.7353354523957</v>
      </c>
      <c r="S85">
        <v>1099.3735587414315</v>
      </c>
      <c r="T85">
        <v>12227.127303112611</v>
      </c>
      <c r="U85">
        <v>17673.868691357351</v>
      </c>
      <c r="V85">
        <v>9837.5099598059714</v>
      </c>
      <c r="W85">
        <v>46796.898891903671</v>
      </c>
      <c r="X85">
        <v>2497.3738753845328</v>
      </c>
      <c r="Y85" s="27">
        <f t="shared" si="14"/>
        <v>187.5356094970422</v>
      </c>
      <c r="Z85" s="27">
        <f t="shared" si="15"/>
        <v>271.17050354839557</v>
      </c>
      <c r="AA85" s="27">
        <f t="shared" si="29"/>
        <v>188.5713470445248</v>
      </c>
      <c r="AB85" s="27">
        <f t="shared" si="29"/>
        <v>486.06857158551571</v>
      </c>
      <c r="AC85" s="27">
        <f t="shared" si="29"/>
        <v>233.10984945335736</v>
      </c>
      <c r="AD85" s="27">
        <f t="shared" si="17"/>
        <v>197.08668785067294</v>
      </c>
      <c r="AE85" s="27">
        <f t="shared" si="30"/>
        <v>105.96929516978926</v>
      </c>
      <c r="AF85" s="27">
        <f t="shared" si="30"/>
        <v>181.8512952862641</v>
      </c>
      <c r="AG85" s="27">
        <f t="shared" si="31"/>
        <v>226.85564290128747</v>
      </c>
      <c r="AH85" s="27">
        <f t="shared" si="31"/>
        <v>165.07192524413406</v>
      </c>
      <c r="AI85" s="27">
        <f t="shared" si="31"/>
        <v>178.23745012276959</v>
      </c>
      <c r="AJ85" s="27">
        <f t="shared" si="31"/>
        <v>135.65815317732617</v>
      </c>
      <c r="AK85" s="27">
        <f t="shared" si="31"/>
        <v>131.69711754016129</v>
      </c>
      <c r="AL85">
        <f t="shared" si="20"/>
        <v>173.54301988313341</v>
      </c>
      <c r="AM85">
        <v>9.6593612547107455</v>
      </c>
      <c r="AN85">
        <v>13.773725088602989</v>
      </c>
      <c r="AO85">
        <v>4.9701047107120946</v>
      </c>
      <c r="AP85">
        <v>9.229505953160448</v>
      </c>
      <c r="AQ85">
        <v>4.3782273974582155</v>
      </c>
      <c r="AR85">
        <v>11.803267317774045</v>
      </c>
      <c r="AS85">
        <v>9.6285136830971467</v>
      </c>
      <c r="AT85">
        <v>5.0739699426698026</v>
      </c>
      <c r="AU85">
        <v>9.8296241231751988</v>
      </c>
      <c r="AV85">
        <v>0.72055806426795777</v>
      </c>
      <c r="AW85">
        <v>2.256088198536601</v>
      </c>
      <c r="AX85">
        <v>1.6565649847966635</v>
      </c>
      <c r="AY85">
        <v>17.020489281038088</v>
      </c>
      <c r="AZ85" s="20">
        <f t="shared" si="24"/>
        <v>8.0803941581282478E-3</v>
      </c>
      <c r="BA85">
        <f t="shared" si="28"/>
        <v>9.6593612547107455</v>
      </c>
      <c r="BB85">
        <f t="shared" si="28"/>
        <v>13.773725088602989</v>
      </c>
      <c r="BC85">
        <f t="shared" si="27"/>
        <v>4.9701047107120946</v>
      </c>
      <c r="BD85">
        <f t="shared" si="27"/>
        <v>9.229505953160448</v>
      </c>
      <c r="BE85">
        <f t="shared" si="27"/>
        <v>4.3782273974582155</v>
      </c>
      <c r="BF85">
        <f t="shared" si="27"/>
        <v>11.803267317774045</v>
      </c>
      <c r="BG85">
        <f t="shared" si="27"/>
        <v>9.6285136830971467</v>
      </c>
      <c r="BH85">
        <f t="shared" si="27"/>
        <v>5.0739699426698026</v>
      </c>
      <c r="BI85">
        <f t="shared" si="27"/>
        <v>9.8296241231751988</v>
      </c>
      <c r="BJ85">
        <f t="shared" si="26"/>
        <v>0.72055806426795777</v>
      </c>
      <c r="BK85">
        <f t="shared" si="26"/>
        <v>2.256088198536601</v>
      </c>
      <c r="BL85">
        <f t="shared" si="26"/>
        <v>1.6565649847966635</v>
      </c>
      <c r="BM85">
        <f t="shared" si="26"/>
        <v>17.020489281038088</v>
      </c>
      <c r="BN85" s="41">
        <f t="shared" si="25"/>
        <v>8.0803941581282478E-3</v>
      </c>
    </row>
    <row r="86" spans="1:66" x14ac:dyDescent="0.25">
      <c r="A86" s="28">
        <v>40178</v>
      </c>
      <c r="B86">
        <v>8731.8726591529139</v>
      </c>
      <c r="C86">
        <v>13138.445777842822</v>
      </c>
      <c r="D86">
        <v>466.95418802540667</v>
      </c>
      <c r="E86">
        <v>2726.4953689290278</v>
      </c>
      <c r="F86">
        <v>11409.582668198853</v>
      </c>
      <c r="G86">
        <v>3183.7485102855298</v>
      </c>
      <c r="H86">
        <v>1108.9387175991189</v>
      </c>
      <c r="I86">
        <v>1406.378032626154</v>
      </c>
      <c r="J86">
        <v>15554.206756194379</v>
      </c>
      <c r="K86">
        <v>1106.7616139435943</v>
      </c>
      <c r="L86">
        <v>10022.2391115462</v>
      </c>
      <c r="N86">
        <v>10875.066901786477</v>
      </c>
      <c r="O86">
        <v>5366.841994529771</v>
      </c>
      <c r="P86">
        <v>2026.3975838701224</v>
      </c>
      <c r="Q86">
        <v>8546.5295987229492</v>
      </c>
      <c r="R86">
        <v>769.35953645899463</v>
      </c>
      <c r="S86">
        <v>1158.4680542126739</v>
      </c>
      <c r="T86">
        <v>12841.611975741611</v>
      </c>
      <c r="U86">
        <v>18602.626501666473</v>
      </c>
      <c r="V86">
        <v>9985.2210012796568</v>
      </c>
      <c r="W86">
        <v>47390.182643945162</v>
      </c>
      <c r="X86">
        <v>3029.4228112522965</v>
      </c>
      <c r="Y86" s="27">
        <f t="shared" si="14"/>
        <v>200.80642813859197</v>
      </c>
      <c r="Z86" s="27">
        <f t="shared" si="15"/>
        <v>296.4547960112244</v>
      </c>
      <c r="AA86" s="27">
        <f t="shared" si="29"/>
        <v>233.62469973701866</v>
      </c>
      <c r="AB86" s="27">
        <f t="shared" si="29"/>
        <v>545.51268658511151</v>
      </c>
      <c r="AC86" s="27">
        <f t="shared" si="29"/>
        <v>222.92749825343995</v>
      </c>
      <c r="AD86" s="27">
        <f t="shared" si="17"/>
        <v>194.45521329534449</v>
      </c>
      <c r="AE86" s="27">
        <f t="shared" si="30"/>
        <v>110.41867937385047</v>
      </c>
      <c r="AF86" s="27">
        <f t="shared" si="30"/>
        <v>190.01583547689609</v>
      </c>
      <c r="AG86" s="27">
        <f t="shared" si="31"/>
        <v>239.04978715322224</v>
      </c>
      <c r="AH86" s="27">
        <f t="shared" si="31"/>
        <v>173.36775511727677</v>
      </c>
      <c r="AI86" s="27">
        <f t="shared" si="31"/>
        <v>187.60378789419678</v>
      </c>
      <c r="AJ86" s="27">
        <f t="shared" si="31"/>
        <v>137.69507178499126</v>
      </c>
      <c r="AK86" s="27">
        <f t="shared" si="31"/>
        <v>133.36675296211001</v>
      </c>
      <c r="AL86">
        <f t="shared" si="20"/>
        <v>182.51910592321687</v>
      </c>
      <c r="AM86">
        <v>9.6593612547107455</v>
      </c>
      <c r="AN86">
        <v>13.773725088602989</v>
      </c>
      <c r="AO86">
        <v>4.9701047107120946</v>
      </c>
      <c r="AP86">
        <v>9.229505953160448</v>
      </c>
      <c r="AQ86">
        <v>4.3782273974582155</v>
      </c>
      <c r="AR86">
        <v>11.803267317774045</v>
      </c>
      <c r="AS86">
        <v>9.6285136830971467</v>
      </c>
      <c r="AT86">
        <v>5.0739699426698026</v>
      </c>
      <c r="AU86">
        <v>9.8296241231751988</v>
      </c>
      <c r="AV86">
        <v>0.72055806426795777</v>
      </c>
      <c r="AW86">
        <v>2.256088198536601</v>
      </c>
      <c r="AX86">
        <v>1.6565649847966635</v>
      </c>
      <c r="AY86">
        <v>17.020489281038088</v>
      </c>
      <c r="AZ86" s="20">
        <f t="shared" si="24"/>
        <v>7.9655891798217637E-3</v>
      </c>
      <c r="BA86">
        <f t="shared" si="28"/>
        <v>9.6593612547107455</v>
      </c>
      <c r="BB86">
        <f t="shared" si="28"/>
        <v>13.773725088602989</v>
      </c>
      <c r="BC86">
        <f t="shared" si="27"/>
        <v>4.9701047107120946</v>
      </c>
      <c r="BD86">
        <f t="shared" si="27"/>
        <v>9.229505953160448</v>
      </c>
      <c r="BE86">
        <f t="shared" si="27"/>
        <v>4.3782273974582155</v>
      </c>
      <c r="BF86">
        <f t="shared" si="27"/>
        <v>11.803267317774045</v>
      </c>
      <c r="BG86">
        <f t="shared" si="27"/>
        <v>9.6285136830971467</v>
      </c>
      <c r="BH86">
        <f t="shared" si="27"/>
        <v>5.0739699426698026</v>
      </c>
      <c r="BI86">
        <f t="shared" si="27"/>
        <v>9.8296241231751988</v>
      </c>
      <c r="BJ86">
        <f t="shared" si="26"/>
        <v>0.72055806426795777</v>
      </c>
      <c r="BK86">
        <f t="shared" si="26"/>
        <v>2.256088198536601</v>
      </c>
      <c r="BL86">
        <f t="shared" si="26"/>
        <v>1.6565649847966635</v>
      </c>
      <c r="BM86">
        <f t="shared" si="26"/>
        <v>17.020489281038088</v>
      </c>
      <c r="BN86" s="41">
        <f t="shared" si="25"/>
        <v>7.9655891798217637E-3</v>
      </c>
    </row>
    <row r="87" spans="1:66" x14ac:dyDescent="0.25">
      <c r="A87" s="28">
        <v>40268</v>
      </c>
      <c r="B87">
        <v>8934.1090080232134</v>
      </c>
      <c r="C87">
        <v>13638.065337174618</v>
      </c>
      <c r="D87">
        <v>444.1764739056743</v>
      </c>
      <c r="E87">
        <v>2545.4883056609178</v>
      </c>
      <c r="F87">
        <v>11383.010927274663</v>
      </c>
      <c r="G87">
        <v>2927.9575566757503</v>
      </c>
      <c r="H87">
        <v>957.25433272499731</v>
      </c>
      <c r="I87">
        <v>1505.2784091964577</v>
      </c>
      <c r="J87">
        <v>14113.956081401235</v>
      </c>
      <c r="K87">
        <v>1133.2991684132242</v>
      </c>
      <c r="L87">
        <v>9465.8038239008911</v>
      </c>
      <c r="N87">
        <v>10243.865227280003</v>
      </c>
      <c r="O87">
        <v>5233.7835528208834</v>
      </c>
      <c r="P87">
        <v>2107.5187543287329</v>
      </c>
      <c r="Q87">
        <v>9198.4123110180917</v>
      </c>
      <c r="R87">
        <v>744.37958722283975</v>
      </c>
      <c r="S87">
        <v>1165.5129238994582</v>
      </c>
      <c r="T87">
        <v>12144.223923937079</v>
      </c>
      <c r="U87">
        <v>18624.534544823648</v>
      </c>
      <c r="V87">
        <v>9431.7629550834699</v>
      </c>
      <c r="W87">
        <v>47395.562959232426</v>
      </c>
      <c r="X87">
        <v>2846.9488804956441</v>
      </c>
      <c r="Y87" s="27">
        <f t="shared" si="14"/>
        <v>205.45724709137028</v>
      </c>
      <c r="Z87" s="27">
        <f t="shared" si="15"/>
        <v>276.77370187504908</v>
      </c>
      <c r="AA87" s="27">
        <f t="shared" si="29"/>
        <v>214.85466041404118</v>
      </c>
      <c r="AB87" s="27">
        <f t="shared" si="29"/>
        <v>470.89561803795243</v>
      </c>
      <c r="AC87" s="27">
        <f t="shared" si="29"/>
        <v>238.60437389687633</v>
      </c>
      <c r="AD87" s="27">
        <f t="shared" si="17"/>
        <v>183.65904875168778</v>
      </c>
      <c r="AE87" s="27">
        <f t="shared" si="30"/>
        <v>104.00984934576864</v>
      </c>
      <c r="AF87" s="27">
        <f t="shared" si="30"/>
        <v>185.30483206104401</v>
      </c>
      <c r="AG87" s="27">
        <f t="shared" si="31"/>
        <v>240.50349543030765</v>
      </c>
      <c r="AH87" s="27">
        <f t="shared" si="31"/>
        <v>163.95269093255004</v>
      </c>
      <c r="AI87" s="27">
        <f t="shared" si="31"/>
        <v>187.82472615155885</v>
      </c>
      <c r="AJ87" s="27">
        <f t="shared" si="31"/>
        <v>130.06294772973013</v>
      </c>
      <c r="AK87" s="27">
        <f t="shared" si="31"/>
        <v>133.38189439309301</v>
      </c>
      <c r="AL87">
        <f t="shared" si="20"/>
        <v>173.61594556462089</v>
      </c>
      <c r="AM87">
        <v>9.6016927776046845</v>
      </c>
      <c r="AN87">
        <v>14.064879487286293</v>
      </c>
      <c r="AO87">
        <v>4.3055986278955976</v>
      </c>
      <c r="AP87">
        <v>11.822092974180741</v>
      </c>
      <c r="AQ87">
        <v>4.030108204335745</v>
      </c>
      <c r="AR87">
        <v>9.9612062857544768</v>
      </c>
      <c r="AS87">
        <v>10.428715479812043</v>
      </c>
      <c r="AT87">
        <v>4.4814297814123929</v>
      </c>
      <c r="AU87">
        <v>8.6694832956250156</v>
      </c>
      <c r="AV87">
        <v>1.5137051654992657</v>
      </c>
      <c r="AW87">
        <v>3.0244054054834462</v>
      </c>
      <c r="AX87">
        <v>1.8552799951642387</v>
      </c>
      <c r="AY87">
        <v>16.241402519946057</v>
      </c>
      <c r="AZ87" s="20">
        <f t="shared" si="24"/>
        <v>7.7601868774252736E-3</v>
      </c>
      <c r="BA87">
        <f t="shared" si="28"/>
        <v>9.6016927776046845</v>
      </c>
      <c r="BB87">
        <f t="shared" si="28"/>
        <v>14.064879487286293</v>
      </c>
      <c r="BC87">
        <f t="shared" si="27"/>
        <v>4.3055986278955976</v>
      </c>
      <c r="BD87">
        <f t="shared" si="27"/>
        <v>11.822092974180741</v>
      </c>
      <c r="BE87">
        <f t="shared" si="27"/>
        <v>4.030108204335745</v>
      </c>
      <c r="BF87">
        <f t="shared" si="27"/>
        <v>9.9612062857544768</v>
      </c>
      <c r="BG87">
        <f t="shared" si="27"/>
        <v>10.428715479812043</v>
      </c>
      <c r="BH87">
        <f t="shared" si="27"/>
        <v>4.4814297814123929</v>
      </c>
      <c r="BI87">
        <f t="shared" si="27"/>
        <v>8.6694832956250156</v>
      </c>
      <c r="BJ87">
        <f t="shared" si="26"/>
        <v>1.5137051654992657</v>
      </c>
      <c r="BK87">
        <f t="shared" si="26"/>
        <v>3.0244054054834462</v>
      </c>
      <c r="BL87">
        <f t="shared" si="26"/>
        <v>1.8552799951642387</v>
      </c>
      <c r="BM87">
        <f t="shared" si="26"/>
        <v>16.241402519946057</v>
      </c>
      <c r="BN87" s="41">
        <f t="shared" si="25"/>
        <v>7.7601868774252736E-3</v>
      </c>
    </row>
    <row r="88" spans="1:66" x14ac:dyDescent="0.25">
      <c r="A88" s="28">
        <v>40359</v>
      </c>
      <c r="B88">
        <v>10476.995544757016</v>
      </c>
      <c r="C88">
        <v>12927.83342214947</v>
      </c>
      <c r="D88">
        <v>495.53908310891336</v>
      </c>
      <c r="E88">
        <v>2676.1692471694309</v>
      </c>
      <c r="F88">
        <v>11277.134285377319</v>
      </c>
      <c r="G88">
        <v>2921.5119963760771</v>
      </c>
      <c r="H88">
        <v>1094.5103397127982</v>
      </c>
      <c r="I88">
        <v>1562.4926621735408</v>
      </c>
      <c r="J88">
        <v>13492.777839290715</v>
      </c>
      <c r="K88">
        <v>1154.1339327969711</v>
      </c>
      <c r="L88">
        <v>8676.7406920191497</v>
      </c>
      <c r="N88">
        <v>10939.342082390414</v>
      </c>
      <c r="O88">
        <v>5252.8001381058002</v>
      </c>
      <c r="P88">
        <v>2154.7137819680106</v>
      </c>
      <c r="Q88">
        <v>8970.3402129428432</v>
      </c>
      <c r="R88">
        <v>757.32733055070833</v>
      </c>
      <c r="S88">
        <v>1293.8582908516855</v>
      </c>
      <c r="T88">
        <v>12203.838849598662</v>
      </c>
      <c r="U88">
        <v>18503.557310538155</v>
      </c>
      <c r="V88">
        <v>9430.5164733807633</v>
      </c>
      <c r="W88">
        <v>48065.574193881635</v>
      </c>
      <c r="X88">
        <v>2722.7240808511965</v>
      </c>
      <c r="Y88" s="27">
        <f t="shared" si="14"/>
        <v>240.93892972217188</v>
      </c>
      <c r="Z88" s="27">
        <f t="shared" si="15"/>
        <v>290.98278225675483</v>
      </c>
      <c r="AA88" s="27">
        <f t="shared" si="29"/>
        <v>214.38168270088855</v>
      </c>
      <c r="AB88" s="27">
        <f t="shared" si="29"/>
        <v>538.41503271216106</v>
      </c>
      <c r="AC88" s="27">
        <f t="shared" si="29"/>
        <v>247.6735075044339</v>
      </c>
      <c r="AD88" s="27">
        <f t="shared" si="17"/>
        <v>168.34935219527776</v>
      </c>
      <c r="AE88" s="27">
        <f t="shared" si="30"/>
        <v>111.0712896633225</v>
      </c>
      <c r="AF88" s="27">
        <f t="shared" si="30"/>
        <v>185.97812416550957</v>
      </c>
      <c r="AG88" s="27">
        <f t="shared" si="31"/>
        <v>266.98755128360756</v>
      </c>
      <c r="AH88" s="27">
        <f t="shared" si="31"/>
        <v>164.75752025249491</v>
      </c>
      <c r="AI88" s="27">
        <f t="shared" si="31"/>
        <v>186.60469480819512</v>
      </c>
      <c r="AJ88" s="27">
        <f t="shared" si="31"/>
        <v>130.04575888758924</v>
      </c>
      <c r="AK88" s="27">
        <f t="shared" si="31"/>
        <v>135.2674584029358</v>
      </c>
      <c r="AL88">
        <f t="shared" si="20"/>
        <v>193.6921280897227</v>
      </c>
      <c r="AM88">
        <v>9.6016927776046845</v>
      </c>
      <c r="AN88">
        <v>14.064879487286293</v>
      </c>
      <c r="AO88">
        <v>4.3055986278955976</v>
      </c>
      <c r="AP88">
        <v>11.822092974180741</v>
      </c>
      <c r="AQ88">
        <v>4.030108204335745</v>
      </c>
      <c r="AR88">
        <v>9.9612062857544768</v>
      </c>
      <c r="AS88">
        <v>10.428715479812043</v>
      </c>
      <c r="AT88">
        <v>4.4814297814123929</v>
      </c>
      <c r="AU88">
        <v>8.6694832956250156</v>
      </c>
      <c r="AV88">
        <v>1.5137051654992657</v>
      </c>
      <c r="AW88">
        <v>3.0244054054834462</v>
      </c>
      <c r="AX88">
        <v>1.8552799951642387</v>
      </c>
      <c r="AY88">
        <v>16.241402519946057</v>
      </c>
      <c r="AZ88" s="20">
        <f t="shared" si="24"/>
        <v>8.0948583640161574E-3</v>
      </c>
      <c r="BA88">
        <f t="shared" si="28"/>
        <v>9.6016927776046845</v>
      </c>
      <c r="BB88">
        <f t="shared" si="28"/>
        <v>14.064879487286293</v>
      </c>
      <c r="BC88">
        <f t="shared" si="27"/>
        <v>4.3055986278955976</v>
      </c>
      <c r="BD88">
        <f t="shared" si="27"/>
        <v>11.822092974180741</v>
      </c>
      <c r="BE88">
        <f t="shared" si="27"/>
        <v>4.030108204335745</v>
      </c>
      <c r="BF88">
        <f t="shared" si="27"/>
        <v>9.9612062857544768</v>
      </c>
      <c r="BG88">
        <f t="shared" si="27"/>
        <v>10.428715479812043</v>
      </c>
      <c r="BH88">
        <f t="shared" si="27"/>
        <v>4.4814297814123929</v>
      </c>
      <c r="BI88">
        <f t="shared" si="27"/>
        <v>8.6694832956250156</v>
      </c>
      <c r="BJ88">
        <f t="shared" si="26"/>
        <v>1.5137051654992657</v>
      </c>
      <c r="BK88">
        <f t="shared" si="26"/>
        <v>3.0244054054834462</v>
      </c>
      <c r="BL88">
        <f t="shared" si="26"/>
        <v>1.8552799951642387</v>
      </c>
      <c r="BM88">
        <f t="shared" si="26"/>
        <v>16.241402519946057</v>
      </c>
      <c r="BN88" s="41">
        <f t="shared" si="25"/>
        <v>8.0948583640161574E-3</v>
      </c>
    </row>
    <row r="89" spans="1:66" x14ac:dyDescent="0.25">
      <c r="A89" s="28">
        <v>40451</v>
      </c>
      <c r="B89">
        <v>10565.371835121736</v>
      </c>
      <c r="C89">
        <v>15035.680885888136</v>
      </c>
      <c r="D89">
        <v>503.33376652355048</v>
      </c>
      <c r="E89">
        <v>3025.4490575443406</v>
      </c>
      <c r="F89">
        <v>12279.221679171205</v>
      </c>
      <c r="G89">
        <v>3437.8702510692469</v>
      </c>
      <c r="H89">
        <v>1183.9154720118277</v>
      </c>
      <c r="I89">
        <v>1654.3112966442004</v>
      </c>
      <c r="J89">
        <v>15065.897684474325</v>
      </c>
      <c r="K89">
        <v>1178.3759042661077</v>
      </c>
      <c r="L89">
        <v>9747.3164023905229</v>
      </c>
      <c r="N89">
        <v>11633.406955594015</v>
      </c>
      <c r="O89">
        <v>5732.9421482721491</v>
      </c>
      <c r="P89">
        <v>2350.403954182028</v>
      </c>
      <c r="Q89">
        <v>9345.7388943041078</v>
      </c>
      <c r="R89">
        <v>771.30671950561975</v>
      </c>
      <c r="S89">
        <v>1295.7517539163321</v>
      </c>
      <c r="T89">
        <v>13508.16216200477</v>
      </c>
      <c r="U89">
        <v>18184.421487144205</v>
      </c>
      <c r="V89">
        <v>9913.4856579530315</v>
      </c>
      <c r="W89">
        <v>48611.358617750746</v>
      </c>
      <c r="X89">
        <v>2888.373137120409</v>
      </c>
      <c r="Y89" s="27">
        <f t="shared" si="14"/>
        <v>242.97131474346239</v>
      </c>
      <c r="Z89" s="27">
        <f t="shared" si="15"/>
        <v>328.96035453343393</v>
      </c>
      <c r="AA89" s="27">
        <f t="shared" si="29"/>
        <v>252.27225157581637</v>
      </c>
      <c r="AB89" s="27">
        <f t="shared" si="29"/>
        <v>582.39549181321286</v>
      </c>
      <c r="AC89" s="27">
        <f t="shared" si="29"/>
        <v>262.2278435369509</v>
      </c>
      <c r="AD89" s="27">
        <f t="shared" si="17"/>
        <v>189.12106057222579</v>
      </c>
      <c r="AE89" s="27">
        <f t="shared" si="30"/>
        <v>118.11839359298487</v>
      </c>
      <c r="AF89" s="27">
        <f t="shared" si="30"/>
        <v>202.97780205845058</v>
      </c>
      <c r="AG89" s="27">
        <f t="shared" si="31"/>
        <v>267.37826723036176</v>
      </c>
      <c r="AH89" s="27">
        <f t="shared" si="31"/>
        <v>182.36649372452808</v>
      </c>
      <c r="AI89" s="27">
        <f t="shared" si="31"/>
        <v>183.38627351074689</v>
      </c>
      <c r="AJ89" s="27">
        <f t="shared" si="31"/>
        <v>136.70584948859792</v>
      </c>
      <c r="AK89" s="27">
        <f t="shared" si="31"/>
        <v>136.80341991158002</v>
      </c>
      <c r="AL89">
        <f t="shared" si="20"/>
        <v>196.73884805557228</v>
      </c>
      <c r="AM89">
        <v>9.6016927776046845</v>
      </c>
      <c r="AN89">
        <v>14.064879487286293</v>
      </c>
      <c r="AO89">
        <v>4.3055986278955976</v>
      </c>
      <c r="AP89">
        <v>11.822092974180741</v>
      </c>
      <c r="AQ89">
        <v>4.030108204335745</v>
      </c>
      <c r="AR89">
        <v>9.9612062857544768</v>
      </c>
      <c r="AS89">
        <v>10.428715479812043</v>
      </c>
      <c r="AT89">
        <v>4.4814297814123929</v>
      </c>
      <c r="AU89">
        <v>8.6694832956250156</v>
      </c>
      <c r="AV89">
        <v>1.5137051654992657</v>
      </c>
      <c r="AW89">
        <v>3.0244054054834462</v>
      </c>
      <c r="AX89">
        <v>1.8552799951642387</v>
      </c>
      <c r="AY89">
        <v>16.241402519946057</v>
      </c>
      <c r="AZ89" s="20">
        <f t="shared" si="24"/>
        <v>7.6739011397325566E-3</v>
      </c>
      <c r="BA89">
        <f t="shared" si="28"/>
        <v>9.6016927776046845</v>
      </c>
      <c r="BB89">
        <f t="shared" si="28"/>
        <v>14.064879487286293</v>
      </c>
      <c r="BC89">
        <f t="shared" si="27"/>
        <v>4.3055986278955976</v>
      </c>
      <c r="BD89">
        <f t="shared" si="27"/>
        <v>11.822092974180741</v>
      </c>
      <c r="BE89">
        <f t="shared" si="27"/>
        <v>4.030108204335745</v>
      </c>
      <c r="BF89">
        <f t="shared" si="27"/>
        <v>9.9612062857544768</v>
      </c>
      <c r="BG89">
        <f t="shared" si="27"/>
        <v>10.428715479812043</v>
      </c>
      <c r="BH89">
        <f t="shared" si="27"/>
        <v>4.4814297814123929</v>
      </c>
      <c r="BI89">
        <f t="shared" si="27"/>
        <v>8.6694832956250156</v>
      </c>
      <c r="BJ89">
        <f t="shared" si="26"/>
        <v>1.5137051654992657</v>
      </c>
      <c r="BK89">
        <f t="shared" si="26"/>
        <v>3.0244054054834462</v>
      </c>
      <c r="BL89">
        <f t="shared" si="26"/>
        <v>1.8552799951642387</v>
      </c>
      <c r="BM89">
        <f t="shared" si="26"/>
        <v>16.241402519946057</v>
      </c>
      <c r="BN89" s="41">
        <f t="shared" si="25"/>
        <v>7.6739011397325566E-3</v>
      </c>
    </row>
    <row r="90" spans="1:66" x14ac:dyDescent="0.25">
      <c r="A90" s="28">
        <v>40543</v>
      </c>
      <c r="B90">
        <v>11115.845365618779</v>
      </c>
      <c r="C90">
        <v>16144.345445303907</v>
      </c>
      <c r="D90">
        <v>547.97788509648694</v>
      </c>
      <c r="E90">
        <v>3255.8082236784771</v>
      </c>
      <c r="F90">
        <v>12771.99887304571</v>
      </c>
      <c r="G90">
        <v>3974.7710258450111</v>
      </c>
      <c r="H90">
        <v>1350.4594333708237</v>
      </c>
      <c r="I90">
        <v>1642.1785414455685</v>
      </c>
      <c r="J90">
        <v>15249.296472084992</v>
      </c>
      <c r="K90">
        <v>1236.737610709215</v>
      </c>
      <c r="L90">
        <v>9644.9260408853006</v>
      </c>
      <c r="N90">
        <v>12633.809381018978</v>
      </c>
      <c r="O90">
        <v>6049.5641645284222</v>
      </c>
      <c r="P90">
        <v>2488.5478848167913</v>
      </c>
      <c r="Q90">
        <v>9768.1093756202627</v>
      </c>
      <c r="R90">
        <v>924.87350528307581</v>
      </c>
      <c r="S90">
        <v>1361.0092662913328</v>
      </c>
      <c r="T90">
        <v>14899.451190582557</v>
      </c>
      <c r="U90">
        <v>20098.709172658699</v>
      </c>
      <c r="V90">
        <v>9904.2036649785132</v>
      </c>
      <c r="W90">
        <v>49168.409974302354</v>
      </c>
      <c r="X90">
        <v>3335.1245778495067</v>
      </c>
      <c r="Y90" s="27">
        <f t="shared" si="14"/>
        <v>255.63052631912399</v>
      </c>
      <c r="Z90" s="27">
        <f t="shared" si="15"/>
        <v>354.00755629429227</v>
      </c>
      <c r="AA90" s="27">
        <f t="shared" si="29"/>
        <v>291.67023853688801</v>
      </c>
      <c r="AB90" s="27">
        <f t="shared" si="29"/>
        <v>664.32233082932146</v>
      </c>
      <c r="AC90" s="27">
        <f t="shared" si="29"/>
        <v>260.30465880240138</v>
      </c>
      <c r="AD90" s="27">
        <f t="shared" si="17"/>
        <v>187.13444467090014</v>
      </c>
      <c r="AE90" s="27">
        <f t="shared" si="30"/>
        <v>128.27585889001907</v>
      </c>
      <c r="AF90" s="27">
        <f t="shared" si="30"/>
        <v>214.18796941769784</v>
      </c>
      <c r="AG90" s="27">
        <f t="shared" si="31"/>
        <v>280.84414951055527</v>
      </c>
      <c r="AH90" s="27">
        <f t="shared" si="31"/>
        <v>201.1495449535696</v>
      </c>
      <c r="AI90" s="27">
        <f t="shared" si="31"/>
        <v>202.69148403516195</v>
      </c>
      <c r="AJ90" s="27">
        <f t="shared" si="31"/>
        <v>136.57785185201379</v>
      </c>
      <c r="AK90" s="27">
        <f t="shared" si="31"/>
        <v>138.3710891314816</v>
      </c>
      <c r="AL90">
        <f t="shared" si="20"/>
        <v>214.18896375347259</v>
      </c>
      <c r="AM90">
        <v>9.6016927776046845</v>
      </c>
      <c r="AN90">
        <v>14.064879487286293</v>
      </c>
      <c r="AO90">
        <v>4.3055986278955976</v>
      </c>
      <c r="AP90">
        <v>11.822092974180741</v>
      </c>
      <c r="AQ90">
        <v>4.030108204335745</v>
      </c>
      <c r="AR90">
        <v>9.9612062857544768</v>
      </c>
      <c r="AS90">
        <v>10.428715479812043</v>
      </c>
      <c r="AT90">
        <v>4.4814297814123929</v>
      </c>
      <c r="AU90">
        <v>8.6694832956250156</v>
      </c>
      <c r="AV90">
        <v>1.5137051654992657</v>
      </c>
      <c r="AW90">
        <v>3.0244054054834462</v>
      </c>
      <c r="AX90">
        <v>1.8552799951642387</v>
      </c>
      <c r="AY90">
        <v>16.241402519946057</v>
      </c>
      <c r="AZ90" s="20">
        <f t="shared" si="24"/>
        <v>7.7585517192449533E-3</v>
      </c>
      <c r="BA90">
        <f t="shared" si="28"/>
        <v>9.6016927776046845</v>
      </c>
      <c r="BB90">
        <f t="shared" si="28"/>
        <v>14.064879487286293</v>
      </c>
      <c r="BC90">
        <f t="shared" si="27"/>
        <v>4.3055986278955976</v>
      </c>
      <c r="BD90">
        <f t="shared" si="27"/>
        <v>11.822092974180741</v>
      </c>
      <c r="BE90">
        <f t="shared" si="27"/>
        <v>4.030108204335745</v>
      </c>
      <c r="BF90">
        <f t="shared" si="27"/>
        <v>9.9612062857544768</v>
      </c>
      <c r="BG90">
        <f t="shared" si="27"/>
        <v>10.428715479812043</v>
      </c>
      <c r="BH90">
        <f t="shared" si="27"/>
        <v>4.4814297814123929</v>
      </c>
      <c r="BI90">
        <f t="shared" si="27"/>
        <v>8.6694832956250156</v>
      </c>
      <c r="BJ90">
        <f t="shared" si="26"/>
        <v>1.5137051654992657</v>
      </c>
      <c r="BK90">
        <f t="shared" si="26"/>
        <v>3.0244054054834462</v>
      </c>
      <c r="BL90">
        <f t="shared" si="26"/>
        <v>1.8552799951642387</v>
      </c>
      <c r="BM90">
        <f t="shared" si="26"/>
        <v>16.241402519946057</v>
      </c>
      <c r="BN90" s="41">
        <f t="shared" si="25"/>
        <v>7.7585517192449533E-3</v>
      </c>
    </row>
    <row r="91" spans="1:66" x14ac:dyDescent="0.25">
      <c r="A91" s="28">
        <v>40633</v>
      </c>
      <c r="B91">
        <v>11271.855634605923</v>
      </c>
      <c r="C91">
        <v>16485.35477323892</v>
      </c>
      <c r="D91">
        <v>547.3171147403865</v>
      </c>
      <c r="E91">
        <v>3155.8715889836453</v>
      </c>
      <c r="F91">
        <v>12549.969505831541</v>
      </c>
      <c r="G91">
        <v>3702.4492151454792</v>
      </c>
      <c r="H91">
        <v>1186.0257878144018</v>
      </c>
      <c r="I91">
        <v>1710.5474920863498</v>
      </c>
      <c r="J91">
        <v>15355.515368366265</v>
      </c>
      <c r="K91">
        <v>1260.9418937829014</v>
      </c>
      <c r="L91">
        <v>10323.913254541798</v>
      </c>
      <c r="N91">
        <v>11395.714736563077</v>
      </c>
      <c r="O91">
        <v>5743.9087936330106</v>
      </c>
      <c r="P91">
        <v>2482.8804619864186</v>
      </c>
      <c r="Q91">
        <v>10242.913411831927</v>
      </c>
      <c r="R91">
        <v>984.06802597039621</v>
      </c>
      <c r="S91">
        <v>1343.3327375467993</v>
      </c>
      <c r="T91">
        <v>14672.959025168877</v>
      </c>
      <c r="U91">
        <v>21051.616136034339</v>
      </c>
      <c r="V91">
        <v>10339.505897290823</v>
      </c>
      <c r="W91">
        <v>48837.955380922314</v>
      </c>
      <c r="X91">
        <v>3342.3269774468135</v>
      </c>
      <c r="Y91" s="27">
        <f t="shared" si="14"/>
        <v>259.21828648136255</v>
      </c>
      <c r="Z91" s="27">
        <f t="shared" si="15"/>
        <v>343.14133770829045</v>
      </c>
      <c r="AA91" s="27">
        <f t="shared" si="29"/>
        <v>271.68715851314158</v>
      </c>
      <c r="AB91" s="27">
        <f t="shared" si="29"/>
        <v>583.43360512347556</v>
      </c>
      <c r="AC91" s="27">
        <f t="shared" si="29"/>
        <v>271.14194349469847</v>
      </c>
      <c r="AD91" s="27">
        <f t="shared" si="17"/>
        <v>200.30840729411042</v>
      </c>
      <c r="AE91" s="27">
        <f t="shared" si="30"/>
        <v>115.70501433197778</v>
      </c>
      <c r="AF91" s="27">
        <f t="shared" si="30"/>
        <v>203.36608184808233</v>
      </c>
      <c r="AG91" s="27">
        <f t="shared" si="31"/>
        <v>277.19659926640082</v>
      </c>
      <c r="AH91" s="27">
        <f t="shared" si="31"/>
        <v>198.09179501192702</v>
      </c>
      <c r="AI91" s="27">
        <f t="shared" si="31"/>
        <v>212.30136121159251</v>
      </c>
      <c r="AJ91" s="27">
        <f t="shared" si="31"/>
        <v>142.58062055575394</v>
      </c>
      <c r="AK91" s="27">
        <f t="shared" si="31"/>
        <v>137.44111474308067</v>
      </c>
      <c r="AL91">
        <f t="shared" si="20"/>
        <v>213.93068742207055</v>
      </c>
      <c r="AM91">
        <v>9.4865482101081913</v>
      </c>
      <c r="AN91">
        <v>13.391498608560953</v>
      </c>
      <c r="AO91">
        <v>4.8630563859686493</v>
      </c>
      <c r="AP91">
        <v>11.488545138355791</v>
      </c>
      <c r="AQ91">
        <v>4.6674759107160497</v>
      </c>
      <c r="AR91">
        <v>9.5269492259116095</v>
      </c>
      <c r="AS91">
        <v>6.650831788406852</v>
      </c>
      <c r="AT91">
        <v>3.5018784393050284</v>
      </c>
      <c r="AU91">
        <v>9.7669109190448946</v>
      </c>
      <c r="AV91">
        <v>0.71183644175813643</v>
      </c>
      <c r="AW91">
        <v>2.6130162440342182</v>
      </c>
      <c r="AX91">
        <v>1.4418835145016244</v>
      </c>
      <c r="AY91">
        <v>21.889569173327988</v>
      </c>
      <c r="AZ91" s="20">
        <f t="shared" si="24"/>
        <v>8.1184749156337291E-3</v>
      </c>
      <c r="BA91">
        <f t="shared" si="28"/>
        <v>9.4865482101081913</v>
      </c>
      <c r="BB91">
        <f t="shared" si="28"/>
        <v>13.391498608560953</v>
      </c>
      <c r="BC91">
        <f t="shared" si="27"/>
        <v>4.8630563859686493</v>
      </c>
      <c r="BD91">
        <f t="shared" si="27"/>
        <v>11.488545138355791</v>
      </c>
      <c r="BE91">
        <f t="shared" si="27"/>
        <v>4.6674759107160497</v>
      </c>
      <c r="BF91">
        <f t="shared" si="27"/>
        <v>9.5269492259116095</v>
      </c>
      <c r="BG91">
        <f t="shared" si="27"/>
        <v>6.650831788406852</v>
      </c>
      <c r="BH91">
        <f t="shared" si="27"/>
        <v>3.5018784393050284</v>
      </c>
      <c r="BI91">
        <f t="shared" si="27"/>
        <v>9.7669109190448946</v>
      </c>
      <c r="BJ91">
        <f t="shared" si="26"/>
        <v>0.71183644175813643</v>
      </c>
      <c r="BK91">
        <f t="shared" si="26"/>
        <v>2.6130162440342182</v>
      </c>
      <c r="BL91">
        <f t="shared" si="26"/>
        <v>1.4418835145016244</v>
      </c>
      <c r="BM91">
        <f t="shared" si="26"/>
        <v>21.889569173327988</v>
      </c>
      <c r="BN91" s="41">
        <f t="shared" si="25"/>
        <v>8.1184749156337291E-3</v>
      </c>
    </row>
    <row r="92" spans="1:66" x14ac:dyDescent="0.25">
      <c r="A92" s="28">
        <v>40724</v>
      </c>
      <c r="B92">
        <v>13165.798316440052</v>
      </c>
      <c r="C92">
        <v>17534.311634986232</v>
      </c>
      <c r="D92">
        <v>588.96987764210542</v>
      </c>
      <c r="E92">
        <v>3521.5850959935938</v>
      </c>
      <c r="F92">
        <v>13087.708765142504</v>
      </c>
      <c r="G92">
        <v>3782.5398607113325</v>
      </c>
      <c r="H92">
        <v>1368.3826338695576</v>
      </c>
      <c r="I92">
        <v>1875.6477595075869</v>
      </c>
      <c r="J92">
        <v>16313.606506154369</v>
      </c>
      <c r="K92">
        <v>1314.5941227427202</v>
      </c>
      <c r="L92">
        <v>10601.297547676217</v>
      </c>
      <c r="M92">
        <v>384.44984407633342</v>
      </c>
      <c r="N92">
        <v>11643.682168278643</v>
      </c>
      <c r="O92">
        <v>6253.4620968330164</v>
      </c>
      <c r="P92">
        <v>2553.000858431797</v>
      </c>
      <c r="Q92">
        <v>10617.479837200191</v>
      </c>
      <c r="R92">
        <v>985.79073586360937</v>
      </c>
      <c r="S92">
        <v>1491.5692533388865</v>
      </c>
      <c r="T92">
        <v>15620.152757828784</v>
      </c>
      <c r="U92">
        <v>21531.773805293582</v>
      </c>
      <c r="V92">
        <v>10290.855997943519</v>
      </c>
      <c r="W92">
        <v>49551.24527672994</v>
      </c>
      <c r="X92">
        <v>3571.1861616071542</v>
      </c>
      <c r="Y92" s="27">
        <f t="shared" si="14"/>
        <v>302.77318929361132</v>
      </c>
      <c r="Z92" s="27">
        <f t="shared" si="15"/>
        <v>382.90576362835731</v>
      </c>
      <c r="AA92" s="27">
        <f t="shared" si="29"/>
        <v>277.5642411286866</v>
      </c>
      <c r="AB92" s="27">
        <f t="shared" si="29"/>
        <v>673.13916903787106</v>
      </c>
      <c r="AC92" s="27">
        <f t="shared" si="29"/>
        <v>297.31228228224546</v>
      </c>
      <c r="AD92" s="27">
        <f t="shared" si="17"/>
        <v>205.69032058573117</v>
      </c>
      <c r="AE92" s="27">
        <f t="shared" si="30"/>
        <v>118.22272172495579</v>
      </c>
      <c r="AF92" s="27">
        <f t="shared" si="30"/>
        <v>221.40708188614005</v>
      </c>
      <c r="AG92" s="27">
        <f t="shared" si="31"/>
        <v>307.7851920373227</v>
      </c>
      <c r="AH92" s="27">
        <f t="shared" si="31"/>
        <v>210.87935247765699</v>
      </c>
      <c r="AI92" s="27">
        <f t="shared" si="31"/>
        <v>217.14365579464038</v>
      </c>
      <c r="AJ92" s="27">
        <f t="shared" si="31"/>
        <v>141.90974392897712</v>
      </c>
      <c r="AK92" s="27">
        <f t="shared" si="31"/>
        <v>139.44847474925064</v>
      </c>
      <c r="AL92">
        <f t="shared" si="20"/>
        <v>230.21156730067617</v>
      </c>
      <c r="AM92">
        <v>9.4865482101081913</v>
      </c>
      <c r="AN92">
        <v>13.391498608560953</v>
      </c>
      <c r="AO92">
        <v>4.8630563859686493</v>
      </c>
      <c r="AP92">
        <v>11.488545138355791</v>
      </c>
      <c r="AQ92">
        <v>4.6674759107160497</v>
      </c>
      <c r="AR92">
        <v>9.5269492259116095</v>
      </c>
      <c r="AS92">
        <v>6.650831788406852</v>
      </c>
      <c r="AT92">
        <v>3.5018784393050284</v>
      </c>
      <c r="AU92">
        <v>9.7669109190448946</v>
      </c>
      <c r="AV92">
        <v>0.71183644175813643</v>
      </c>
      <c r="AW92">
        <v>2.6130162440342182</v>
      </c>
      <c r="AX92">
        <v>1.4418835145016244</v>
      </c>
      <c r="AY92">
        <v>21.889569173327988</v>
      </c>
      <c r="AZ92" s="20">
        <f t="shared" si="24"/>
        <v>7.9457878688356399E-3</v>
      </c>
      <c r="BA92">
        <f t="shared" si="28"/>
        <v>9.4865482101081913</v>
      </c>
      <c r="BB92">
        <f t="shared" si="28"/>
        <v>13.391498608560953</v>
      </c>
      <c r="BC92">
        <f t="shared" si="27"/>
        <v>4.8630563859686493</v>
      </c>
      <c r="BD92">
        <f t="shared" si="27"/>
        <v>11.488545138355791</v>
      </c>
      <c r="BE92">
        <f t="shared" si="27"/>
        <v>4.6674759107160497</v>
      </c>
      <c r="BF92">
        <f t="shared" si="27"/>
        <v>9.5269492259116095</v>
      </c>
      <c r="BG92">
        <f t="shared" si="27"/>
        <v>6.650831788406852</v>
      </c>
      <c r="BH92">
        <f t="shared" si="27"/>
        <v>3.5018784393050284</v>
      </c>
      <c r="BI92">
        <f t="shared" si="27"/>
        <v>9.7669109190448946</v>
      </c>
      <c r="BJ92">
        <f t="shared" si="26"/>
        <v>0.71183644175813643</v>
      </c>
      <c r="BK92">
        <f t="shared" si="26"/>
        <v>2.6130162440342182</v>
      </c>
      <c r="BL92">
        <f t="shared" si="26"/>
        <v>1.4418835145016244</v>
      </c>
      <c r="BM92">
        <f t="shared" si="26"/>
        <v>21.889569173327988</v>
      </c>
      <c r="BN92" s="41">
        <f t="shared" si="25"/>
        <v>7.9457878688356399E-3</v>
      </c>
    </row>
    <row r="93" spans="1:66" x14ac:dyDescent="0.25">
      <c r="A93" s="28">
        <v>40816</v>
      </c>
      <c r="B93">
        <v>12941.114925486729</v>
      </c>
      <c r="C93">
        <v>16010.011004767011</v>
      </c>
      <c r="D93">
        <v>617.06985274074032</v>
      </c>
      <c r="E93">
        <v>2998.50757816751</v>
      </c>
      <c r="F93">
        <v>12754.537582753253</v>
      </c>
      <c r="G93">
        <v>3332.0199731077651</v>
      </c>
      <c r="H93">
        <v>1476.9235372961216</v>
      </c>
      <c r="I93">
        <v>1760.3809255685192</v>
      </c>
      <c r="J93">
        <v>14768.292208114772</v>
      </c>
      <c r="K93">
        <v>1330.6103818218164</v>
      </c>
      <c r="L93">
        <v>9823.1389369596964</v>
      </c>
      <c r="M93">
        <v>348.47727763100369</v>
      </c>
      <c r="N93">
        <v>12327.807345834193</v>
      </c>
      <c r="O93">
        <v>5778.8242506872593</v>
      </c>
      <c r="P93">
        <v>2496.0962450948018</v>
      </c>
      <c r="Q93">
        <v>9190.1619346259413</v>
      </c>
      <c r="R93">
        <v>963.08895429924883</v>
      </c>
      <c r="S93">
        <v>1474.0756591340773</v>
      </c>
      <c r="T93">
        <v>13723.238905594384</v>
      </c>
      <c r="U93">
        <v>23444.726205890944</v>
      </c>
      <c r="V93">
        <v>10058.56084480899</v>
      </c>
      <c r="W93">
        <v>49955.707825484984</v>
      </c>
      <c r="X93">
        <v>3394.3836357038253</v>
      </c>
      <c r="Y93" s="27">
        <f t="shared" si="14"/>
        <v>297.60615686419192</v>
      </c>
      <c r="Z93" s="27">
        <f t="shared" si="15"/>
        <v>326.03097828584617</v>
      </c>
      <c r="AA93" s="27">
        <f t="shared" si="29"/>
        <v>244.50491715039303</v>
      </c>
      <c r="AB93" s="27">
        <f t="shared" si="29"/>
        <v>726.53295797581359</v>
      </c>
      <c r="AC93" s="27">
        <f t="shared" si="29"/>
        <v>279.041130198301</v>
      </c>
      <c r="AD93" s="27">
        <f t="shared" si="17"/>
        <v>190.59219760738756</v>
      </c>
      <c r="AE93" s="27">
        <f t="shared" si="30"/>
        <v>125.16890415438762</v>
      </c>
      <c r="AF93" s="27">
        <f t="shared" si="30"/>
        <v>204.60228178651599</v>
      </c>
      <c r="AG93" s="27">
        <f t="shared" si="31"/>
        <v>304.17539032030726</v>
      </c>
      <c r="AH93" s="27">
        <f t="shared" si="31"/>
        <v>185.27013014373333</v>
      </c>
      <c r="AI93" s="27">
        <f t="shared" si="31"/>
        <v>236.43540023627679</v>
      </c>
      <c r="AJ93" s="27">
        <f t="shared" si="31"/>
        <v>138.70641995827427</v>
      </c>
      <c r="AK93" s="27">
        <f t="shared" si="31"/>
        <v>140.58672435735022</v>
      </c>
      <c r="AL93">
        <f t="shared" si="20"/>
        <v>241.1950480424496</v>
      </c>
      <c r="AM93">
        <v>9.4865482101081913</v>
      </c>
      <c r="AN93">
        <v>13.391498608560953</v>
      </c>
      <c r="AO93">
        <v>4.8630563859686493</v>
      </c>
      <c r="AP93">
        <v>11.488545138355791</v>
      </c>
      <c r="AQ93">
        <v>4.6674759107160497</v>
      </c>
      <c r="AR93">
        <v>9.5269492259116095</v>
      </c>
      <c r="AS93">
        <v>6.650831788406852</v>
      </c>
      <c r="AT93">
        <v>3.5018784393050284</v>
      </c>
      <c r="AU93">
        <v>9.7669109190448946</v>
      </c>
      <c r="AV93">
        <v>0.71183644175813643</v>
      </c>
      <c r="AW93">
        <v>2.6130162440342182</v>
      </c>
      <c r="AX93">
        <v>1.4418835145016244</v>
      </c>
      <c r="AY93">
        <v>21.889569173327988</v>
      </c>
      <c r="AZ93" s="20">
        <f t="shared" si="24"/>
        <v>8.4957081618127241E-3</v>
      </c>
      <c r="BA93">
        <f t="shared" si="28"/>
        <v>9.4865482101081913</v>
      </c>
      <c r="BB93">
        <f t="shared" si="28"/>
        <v>13.391498608560953</v>
      </c>
      <c r="BC93">
        <f t="shared" si="27"/>
        <v>4.8630563859686493</v>
      </c>
      <c r="BD93">
        <f t="shared" si="27"/>
        <v>11.488545138355791</v>
      </c>
      <c r="BE93">
        <f t="shared" si="27"/>
        <v>4.6674759107160497</v>
      </c>
      <c r="BF93">
        <f t="shared" si="27"/>
        <v>9.5269492259116095</v>
      </c>
      <c r="BG93">
        <f t="shared" si="27"/>
        <v>6.650831788406852</v>
      </c>
      <c r="BH93">
        <f t="shared" si="27"/>
        <v>3.5018784393050284</v>
      </c>
      <c r="BI93">
        <f t="shared" si="27"/>
        <v>9.7669109190448946</v>
      </c>
      <c r="BJ93">
        <f t="shared" si="26"/>
        <v>0.71183644175813643</v>
      </c>
      <c r="BK93">
        <f t="shared" si="26"/>
        <v>2.6130162440342182</v>
      </c>
      <c r="BL93">
        <f t="shared" si="26"/>
        <v>1.4418835145016244</v>
      </c>
      <c r="BM93">
        <f t="shared" si="26"/>
        <v>21.889569173327988</v>
      </c>
      <c r="BN93" s="41">
        <f t="shared" si="25"/>
        <v>8.4957081618127241E-3</v>
      </c>
    </row>
    <row r="94" spans="1:66" x14ac:dyDescent="0.25">
      <c r="A94" s="28">
        <v>40908</v>
      </c>
      <c r="B94">
        <v>13019.395055023328</v>
      </c>
      <c r="C94">
        <v>16840.614327716761</v>
      </c>
      <c r="D94">
        <v>635.53883710953346</v>
      </c>
      <c r="E94">
        <v>3150.1258483968545</v>
      </c>
      <c r="F94">
        <v>13126.043983435069</v>
      </c>
      <c r="G94">
        <v>3745.6707871500143</v>
      </c>
      <c r="H94">
        <v>1632.9916345364552</v>
      </c>
      <c r="I94">
        <v>1826.1396784884801</v>
      </c>
      <c r="J94">
        <v>14865.097359801903</v>
      </c>
      <c r="K94">
        <v>1376.4993003265142</v>
      </c>
      <c r="L94">
        <v>9512.0365163903407</v>
      </c>
      <c r="M94">
        <v>355.74147810810928</v>
      </c>
      <c r="N94">
        <v>13117.696522791144</v>
      </c>
      <c r="O94">
        <v>6165.6395638872355</v>
      </c>
      <c r="P94">
        <v>2585.5229224319442</v>
      </c>
      <c r="Q94">
        <v>9554.6670003924464</v>
      </c>
      <c r="R94">
        <v>1005.8745854487019</v>
      </c>
      <c r="S94">
        <v>1563.9747216160245</v>
      </c>
      <c r="T94">
        <v>14465.134600193704</v>
      </c>
      <c r="U94">
        <v>21770.935262427571</v>
      </c>
      <c r="V94">
        <v>10131.913331723714</v>
      </c>
      <c r="W94">
        <v>50590.861453949918</v>
      </c>
      <c r="X94">
        <v>3631.6321862376421</v>
      </c>
      <c r="Y94" s="27">
        <f t="shared" si="14"/>
        <v>299.40636099222553</v>
      </c>
      <c r="Z94" s="27">
        <f t="shared" si="15"/>
        <v>342.51659710795724</v>
      </c>
      <c r="AA94" s="27">
        <f t="shared" si="29"/>
        <v>274.85877421994121</v>
      </c>
      <c r="AB94" s="27">
        <f t="shared" si="29"/>
        <v>803.30647635393007</v>
      </c>
      <c r="AC94" s="27">
        <f t="shared" si="29"/>
        <v>289.46466777968595</v>
      </c>
      <c r="AD94" s="27">
        <f t="shared" si="17"/>
        <v>184.55607265814166</v>
      </c>
      <c r="AE94" s="27">
        <f t="shared" si="30"/>
        <v>133.18894858804131</v>
      </c>
      <c r="AF94" s="27">
        <f t="shared" si="30"/>
        <v>218.29767937561357</v>
      </c>
      <c r="AG94" s="27">
        <f t="shared" si="31"/>
        <v>322.72605442661194</v>
      </c>
      <c r="AH94" s="27">
        <f t="shared" si="31"/>
        <v>195.28606827882317</v>
      </c>
      <c r="AI94" s="27">
        <f t="shared" si="31"/>
        <v>219.55555151660269</v>
      </c>
      <c r="AJ94" s="27">
        <f t="shared" si="31"/>
        <v>139.7179424824163</v>
      </c>
      <c r="AK94" s="27">
        <f t="shared" si="31"/>
        <v>142.37419113495071</v>
      </c>
      <c r="AL94">
        <f t="shared" si="20"/>
        <v>248.41404853703042</v>
      </c>
      <c r="AM94">
        <v>9.4865482101081913</v>
      </c>
      <c r="AN94">
        <v>13.391498608560953</v>
      </c>
      <c r="AO94">
        <v>4.8630563859686493</v>
      </c>
      <c r="AP94">
        <v>11.488545138355791</v>
      </c>
      <c r="AQ94">
        <v>4.6674759107160497</v>
      </c>
      <c r="AR94">
        <v>9.5269492259116095</v>
      </c>
      <c r="AS94">
        <v>6.650831788406852</v>
      </c>
      <c r="AT94">
        <v>3.5018784393050284</v>
      </c>
      <c r="AU94">
        <v>9.7669109190448946</v>
      </c>
      <c r="AV94">
        <v>0.71183644175813643</v>
      </c>
      <c r="AW94">
        <v>2.6130162440342182</v>
      </c>
      <c r="AX94">
        <v>1.4418835145016244</v>
      </c>
      <c r="AY94">
        <v>21.889569173327988</v>
      </c>
      <c r="AZ94" s="20">
        <f t="shared" si="24"/>
        <v>8.2984670897844701E-3</v>
      </c>
      <c r="BA94">
        <f t="shared" si="28"/>
        <v>9.4865482101081913</v>
      </c>
      <c r="BB94">
        <f t="shared" si="28"/>
        <v>13.391498608560953</v>
      </c>
      <c r="BC94">
        <f t="shared" si="27"/>
        <v>4.8630563859686493</v>
      </c>
      <c r="BD94">
        <f t="shared" si="27"/>
        <v>11.488545138355791</v>
      </c>
      <c r="BE94">
        <f t="shared" si="27"/>
        <v>4.6674759107160497</v>
      </c>
      <c r="BF94">
        <f t="shared" si="27"/>
        <v>9.5269492259116095</v>
      </c>
      <c r="BG94">
        <f t="shared" si="27"/>
        <v>6.650831788406852</v>
      </c>
      <c r="BH94">
        <f t="shared" si="27"/>
        <v>3.5018784393050284</v>
      </c>
      <c r="BI94">
        <f t="shared" si="27"/>
        <v>9.7669109190448946</v>
      </c>
      <c r="BJ94">
        <f t="shared" si="26"/>
        <v>0.71183644175813643</v>
      </c>
      <c r="BK94">
        <f t="shared" si="26"/>
        <v>2.6130162440342182</v>
      </c>
      <c r="BL94">
        <f t="shared" si="26"/>
        <v>1.4418835145016244</v>
      </c>
      <c r="BM94">
        <f t="shared" si="26"/>
        <v>21.889569173327988</v>
      </c>
      <c r="BN94" s="41">
        <f t="shared" si="25"/>
        <v>8.2984670897844701E-3</v>
      </c>
    </row>
    <row r="95" spans="1:66" x14ac:dyDescent="0.25">
      <c r="A95" s="28">
        <v>40999</v>
      </c>
      <c r="B95">
        <v>12817.348949574807</v>
      </c>
      <c r="C95">
        <v>17054.077072041746</v>
      </c>
      <c r="D95">
        <v>606.11087500389567</v>
      </c>
      <c r="E95">
        <v>3103.1255096594859</v>
      </c>
      <c r="F95">
        <v>12516.449094932699</v>
      </c>
      <c r="G95">
        <v>3795.7214967895338</v>
      </c>
      <c r="H95">
        <v>1378.8472781457244</v>
      </c>
      <c r="I95">
        <v>1973.5356338773481</v>
      </c>
      <c r="J95">
        <v>14703.214286190514</v>
      </c>
      <c r="K95">
        <v>1420.3190357330532</v>
      </c>
      <c r="L95">
        <v>9786.6108084002899</v>
      </c>
      <c r="M95">
        <v>394.47440611496262</v>
      </c>
      <c r="N95">
        <v>11703.269501055067</v>
      </c>
      <c r="O95">
        <v>5800.0272867814219</v>
      </c>
      <c r="P95">
        <v>2597.856700775505</v>
      </c>
      <c r="Q95">
        <v>10335.732282729243</v>
      </c>
      <c r="R95">
        <v>926.69526034391299</v>
      </c>
      <c r="S95">
        <v>1525.2079421151498</v>
      </c>
      <c r="T95">
        <v>14069.751148460939</v>
      </c>
      <c r="U95">
        <v>20871.667064987061</v>
      </c>
      <c r="V95">
        <v>10437.987116557986</v>
      </c>
      <c r="W95">
        <v>50826.259052322101</v>
      </c>
      <c r="X95">
        <v>3704.3518343886121</v>
      </c>
      <c r="Y95" s="27">
        <f t="shared" si="14"/>
        <v>294.75991705767018</v>
      </c>
      <c r="Z95" s="27">
        <f t="shared" si="15"/>
        <v>337.40619934545595</v>
      </c>
      <c r="AA95" s="27">
        <f t="shared" si="29"/>
        <v>278.53151469343697</v>
      </c>
      <c r="AB95" s="27">
        <f t="shared" si="29"/>
        <v>678.28697037499865</v>
      </c>
      <c r="AC95" s="27">
        <f t="shared" si="29"/>
        <v>312.82866439029749</v>
      </c>
      <c r="AD95" s="27">
        <f t="shared" si="17"/>
        <v>189.8834652621259</v>
      </c>
      <c r="AE95" s="27">
        <f t="shared" si="30"/>
        <v>118.82773451724509</v>
      </c>
      <c r="AF95" s="27">
        <f t="shared" si="30"/>
        <v>205.35298632042731</v>
      </c>
      <c r="AG95" s="27">
        <f t="shared" si="31"/>
        <v>314.72653268356464</v>
      </c>
      <c r="AH95" s="27">
        <f t="shared" si="31"/>
        <v>189.94820714683152</v>
      </c>
      <c r="AI95" s="27">
        <f t="shared" si="31"/>
        <v>210.48661062497575</v>
      </c>
      <c r="AJ95" s="27">
        <f t="shared" si="31"/>
        <v>143.93866546579926</v>
      </c>
      <c r="AK95" s="27">
        <f t="shared" si="31"/>
        <v>143.03665351847536</v>
      </c>
      <c r="AL95">
        <f t="shared" si="20"/>
        <v>236.91149545923025</v>
      </c>
      <c r="AM95">
        <v>6.5943499611881462</v>
      </c>
      <c r="AN95">
        <v>13.052498217505555</v>
      </c>
      <c r="AO95">
        <v>3.1493857638833918</v>
      </c>
      <c r="AP95">
        <v>14.383475851219959</v>
      </c>
      <c r="AQ95">
        <v>6.7343041123402285</v>
      </c>
      <c r="AR95">
        <v>11.81594044829208</v>
      </c>
      <c r="AS95">
        <v>7.3338230015586348</v>
      </c>
      <c r="AT95">
        <v>4.1151784934991706</v>
      </c>
      <c r="AU95">
        <v>9.8328828804362587</v>
      </c>
      <c r="AV95">
        <v>1.7483427324866194</v>
      </c>
      <c r="AW95">
        <v>1.5218940038583642</v>
      </c>
      <c r="AX95">
        <v>1.4209387958564204</v>
      </c>
      <c r="AY95">
        <v>18.296985737875165</v>
      </c>
      <c r="AZ95" s="20">
        <f t="shared" si="24"/>
        <v>7.9992531572230571E-3</v>
      </c>
      <c r="BA95">
        <f t="shared" si="28"/>
        <v>6.5943499611881462</v>
      </c>
      <c r="BB95">
        <f t="shared" si="28"/>
        <v>13.052498217505555</v>
      </c>
      <c r="BC95">
        <f t="shared" si="27"/>
        <v>3.1493857638833918</v>
      </c>
      <c r="BD95">
        <f t="shared" si="27"/>
        <v>14.383475851219959</v>
      </c>
      <c r="BE95">
        <f t="shared" si="27"/>
        <v>6.7343041123402285</v>
      </c>
      <c r="BF95">
        <f t="shared" si="27"/>
        <v>11.81594044829208</v>
      </c>
      <c r="BG95">
        <f t="shared" si="27"/>
        <v>7.3338230015586348</v>
      </c>
      <c r="BH95">
        <f t="shared" si="27"/>
        <v>4.1151784934991706</v>
      </c>
      <c r="BI95">
        <f t="shared" si="27"/>
        <v>9.8328828804362587</v>
      </c>
      <c r="BJ95">
        <f t="shared" si="26"/>
        <v>1.7483427324866194</v>
      </c>
      <c r="BK95">
        <f t="shared" si="26"/>
        <v>1.5218940038583642</v>
      </c>
      <c r="BL95">
        <f t="shared" si="26"/>
        <v>1.4209387958564204</v>
      </c>
      <c r="BM95">
        <f t="shared" si="26"/>
        <v>18.296985737875165</v>
      </c>
      <c r="BN95" s="41">
        <f t="shared" si="25"/>
        <v>7.9992531572230571E-3</v>
      </c>
    </row>
    <row r="96" spans="1:66" x14ac:dyDescent="0.25">
      <c r="A96" s="28">
        <v>41090</v>
      </c>
      <c r="B96">
        <v>14015.805988066906</v>
      </c>
      <c r="C96">
        <v>17053.168971383766</v>
      </c>
      <c r="D96">
        <v>651.62248156238752</v>
      </c>
      <c r="E96">
        <v>2955.143923511815</v>
      </c>
      <c r="F96">
        <v>12668.484945513586</v>
      </c>
      <c r="G96">
        <v>3727.5887887844078</v>
      </c>
      <c r="H96">
        <v>1530.5564730816352</v>
      </c>
      <c r="I96">
        <v>1986.6144926636839</v>
      </c>
      <c r="J96">
        <v>14583.833905292659</v>
      </c>
      <c r="K96">
        <v>1439.0990541250658</v>
      </c>
      <c r="L96">
        <v>9278.8859256533415</v>
      </c>
      <c r="M96">
        <v>345.01058785477568</v>
      </c>
      <c r="N96">
        <v>12016.125086757153</v>
      </c>
      <c r="O96">
        <v>6026.2079288531932</v>
      </c>
      <c r="P96">
        <v>2555.5579778370907</v>
      </c>
      <c r="Q96">
        <v>10058.796026118842</v>
      </c>
      <c r="R96">
        <v>877.55027641608103</v>
      </c>
      <c r="S96">
        <v>1627.107798748247</v>
      </c>
      <c r="T96">
        <v>14364.648113437601</v>
      </c>
      <c r="U96">
        <v>21740.433985489712</v>
      </c>
      <c r="V96">
        <v>10246.2530885754</v>
      </c>
      <c r="W96">
        <v>51297.075256774129</v>
      </c>
      <c r="X96">
        <v>3323.7284354851899</v>
      </c>
      <c r="Y96" s="27">
        <f t="shared" si="14"/>
        <v>322.32077216529609</v>
      </c>
      <c r="Z96" s="27">
        <f t="shared" si="15"/>
        <v>321.31600112441242</v>
      </c>
      <c r="AA96" s="27">
        <f t="shared" si="29"/>
        <v>273.53191017111243</v>
      </c>
      <c r="AB96" s="27">
        <f t="shared" si="29"/>
        <v>752.91624356723514</v>
      </c>
      <c r="AC96" s="27">
        <f t="shared" si="29"/>
        <v>314.90181769730941</v>
      </c>
      <c r="AD96" s="27">
        <f t="shared" si="17"/>
        <v>180.03239812322983</v>
      </c>
      <c r="AE96" s="27">
        <f t="shared" si="30"/>
        <v>122.00427595096096</v>
      </c>
      <c r="AF96" s="27">
        <f t="shared" si="30"/>
        <v>213.36102973138932</v>
      </c>
      <c r="AG96" s="27">
        <f t="shared" si="31"/>
        <v>335.75355967020079</v>
      </c>
      <c r="AH96" s="27">
        <f t="shared" si="31"/>
        <v>193.92945380850304</v>
      </c>
      <c r="AI96" s="27">
        <f t="shared" si="31"/>
        <v>219.24795220590104</v>
      </c>
      <c r="AJ96" s="27">
        <f t="shared" si="31"/>
        <v>141.29467483771958</v>
      </c>
      <c r="AK96" s="27">
        <f t="shared" si="31"/>
        <v>144.3616374059923</v>
      </c>
      <c r="AL96">
        <f t="shared" si="20"/>
        <v>254.70068752818153</v>
      </c>
      <c r="AM96">
        <v>6.5943499611881462</v>
      </c>
      <c r="AN96">
        <v>13.052498217505555</v>
      </c>
      <c r="AO96">
        <v>3.1493857638833918</v>
      </c>
      <c r="AP96">
        <v>14.383475851219959</v>
      </c>
      <c r="AQ96">
        <v>6.7343041123402285</v>
      </c>
      <c r="AR96">
        <v>11.81594044829208</v>
      </c>
      <c r="AS96">
        <v>7.3338230015586348</v>
      </c>
      <c r="AT96">
        <v>4.1151784934991706</v>
      </c>
      <c r="AU96">
        <v>9.8328828804362587</v>
      </c>
      <c r="AV96">
        <v>1.7483427324866194</v>
      </c>
      <c r="AW96">
        <v>1.5218940038583642</v>
      </c>
      <c r="AX96">
        <v>1.4209387958564204</v>
      </c>
      <c r="AY96">
        <v>18.296985737875165</v>
      </c>
      <c r="AZ96" s="20">
        <f t="shared" si="24"/>
        <v>8.2567792438312665E-3</v>
      </c>
      <c r="BA96">
        <f t="shared" si="28"/>
        <v>6.5943499611881462</v>
      </c>
      <c r="BB96">
        <f t="shared" si="28"/>
        <v>13.052498217505555</v>
      </c>
      <c r="BC96">
        <f t="shared" si="27"/>
        <v>3.1493857638833918</v>
      </c>
      <c r="BD96">
        <f t="shared" si="27"/>
        <v>14.383475851219959</v>
      </c>
      <c r="BE96">
        <f t="shared" si="27"/>
        <v>6.7343041123402285</v>
      </c>
      <c r="BF96">
        <f t="shared" si="27"/>
        <v>11.81594044829208</v>
      </c>
      <c r="BG96">
        <f t="shared" si="27"/>
        <v>7.3338230015586348</v>
      </c>
      <c r="BH96">
        <f t="shared" si="27"/>
        <v>4.1151784934991706</v>
      </c>
      <c r="BI96">
        <f t="shared" si="27"/>
        <v>9.8328828804362587</v>
      </c>
      <c r="BJ96">
        <f t="shared" si="26"/>
        <v>1.7483427324866194</v>
      </c>
      <c r="BK96">
        <f t="shared" si="26"/>
        <v>1.5218940038583642</v>
      </c>
      <c r="BL96">
        <f t="shared" si="26"/>
        <v>1.4209387958564204</v>
      </c>
      <c r="BM96">
        <f t="shared" si="26"/>
        <v>18.296985737875165</v>
      </c>
      <c r="BN96" s="41">
        <f t="shared" si="25"/>
        <v>8.2567792438312665E-3</v>
      </c>
    </row>
    <row r="97" spans="1:66" x14ac:dyDescent="0.25">
      <c r="A97" s="28">
        <v>41182</v>
      </c>
      <c r="B97">
        <v>13780.432375439037</v>
      </c>
      <c r="C97">
        <v>17244.43755357483</v>
      </c>
      <c r="D97">
        <v>666.49521032902953</v>
      </c>
      <c r="E97">
        <v>3047.5487127348292</v>
      </c>
      <c r="F97">
        <v>13822.649896896874</v>
      </c>
      <c r="G97">
        <v>3868.7153366941325</v>
      </c>
      <c r="H97">
        <v>1628.9837102742993</v>
      </c>
      <c r="I97">
        <v>1968.8386120375569</v>
      </c>
      <c r="J97">
        <v>14653.947538867811</v>
      </c>
      <c r="K97">
        <v>1452.1109432475039</v>
      </c>
      <c r="L97">
        <v>9440.1997706475595</v>
      </c>
      <c r="M97">
        <v>370.00709092149572</v>
      </c>
      <c r="N97">
        <v>12122.582321861766</v>
      </c>
      <c r="O97">
        <v>6275.2619899342435</v>
      </c>
      <c r="P97">
        <v>2716.2959924378888</v>
      </c>
      <c r="Q97">
        <v>10578.03664080405</v>
      </c>
      <c r="R97">
        <v>965.83989520505565</v>
      </c>
      <c r="S97">
        <v>1669.899307709971</v>
      </c>
      <c r="T97">
        <v>14205.308221197882</v>
      </c>
      <c r="U97">
        <v>20793.704174807754</v>
      </c>
      <c r="V97">
        <v>10809.805225264976</v>
      </c>
      <c r="W97">
        <v>51634.636188924669</v>
      </c>
      <c r="X97">
        <v>3608.6037861729633</v>
      </c>
      <c r="Y97" s="27">
        <f t="shared" si="14"/>
        <v>316.90789725577304</v>
      </c>
      <c r="Z97" s="27">
        <f t="shared" si="15"/>
        <v>331.36327399043211</v>
      </c>
      <c r="AA97" s="27">
        <f t="shared" ref="AA97:AC112" si="32">IF(G96="",100,AA96*G97/G96)</f>
        <v>283.88783095876738</v>
      </c>
      <c r="AB97" s="27">
        <f t="shared" si="32"/>
        <v>801.33488541100405</v>
      </c>
      <c r="AC97" s="27">
        <f t="shared" si="32"/>
        <v>312.08413105452632</v>
      </c>
      <c r="AD97" s="27">
        <f t="shared" si="17"/>
        <v>183.16226938121096</v>
      </c>
      <c r="AE97" s="27">
        <f t="shared" ref="AE97:AF112" si="33">IF(N96="",100,AE96*N97/N96)</f>
        <v>123.08517664023505</v>
      </c>
      <c r="AF97" s="27">
        <f t="shared" si="33"/>
        <v>222.17891845318616</v>
      </c>
      <c r="AG97" s="27">
        <f t="shared" ref="AG97:AK112" si="34">IF(S96="",100,AG96*S97/S96)</f>
        <v>344.58358400455103</v>
      </c>
      <c r="AH97" s="27">
        <f t="shared" si="34"/>
        <v>191.77829089605774</v>
      </c>
      <c r="AI97" s="27">
        <f t="shared" si="34"/>
        <v>209.70037038564678</v>
      </c>
      <c r="AJ97" s="27">
        <f t="shared" si="34"/>
        <v>149.06599526278697</v>
      </c>
      <c r="AK97" s="27">
        <f t="shared" si="34"/>
        <v>145.31161064804587</v>
      </c>
      <c r="AL97">
        <f t="shared" si="20"/>
        <v>260.5140140315907</v>
      </c>
      <c r="AM97">
        <v>6.5943499611881462</v>
      </c>
      <c r="AN97">
        <v>13.052498217505555</v>
      </c>
      <c r="AO97">
        <v>3.1493857638833918</v>
      </c>
      <c r="AP97">
        <v>14.383475851219959</v>
      </c>
      <c r="AQ97">
        <v>6.7343041123402285</v>
      </c>
      <c r="AR97">
        <v>11.81594044829208</v>
      </c>
      <c r="AS97">
        <v>7.3338230015586348</v>
      </c>
      <c r="AT97">
        <v>4.1151784934991706</v>
      </c>
      <c r="AU97">
        <v>9.8328828804362587</v>
      </c>
      <c r="AV97">
        <v>1.7483427324866194</v>
      </c>
      <c r="AW97">
        <v>1.5218940038583642</v>
      </c>
      <c r="AX97">
        <v>1.4209387958564204</v>
      </c>
      <c r="AY97">
        <v>18.296985737875165</v>
      </c>
      <c r="AZ97" s="20">
        <f t="shared" si="24"/>
        <v>8.1842522155989791E-3</v>
      </c>
      <c r="BA97">
        <f t="shared" si="28"/>
        <v>6.5943499611881462</v>
      </c>
      <c r="BB97">
        <f t="shared" si="28"/>
        <v>13.052498217505555</v>
      </c>
      <c r="BC97">
        <f t="shared" si="27"/>
        <v>3.1493857638833918</v>
      </c>
      <c r="BD97">
        <f t="shared" si="27"/>
        <v>14.383475851219959</v>
      </c>
      <c r="BE97">
        <f t="shared" si="27"/>
        <v>6.7343041123402285</v>
      </c>
      <c r="BF97">
        <f t="shared" si="27"/>
        <v>11.81594044829208</v>
      </c>
      <c r="BG97">
        <f t="shared" si="27"/>
        <v>7.3338230015586348</v>
      </c>
      <c r="BH97">
        <f t="shared" si="27"/>
        <v>4.1151784934991706</v>
      </c>
      <c r="BI97">
        <f t="shared" si="27"/>
        <v>9.8328828804362587</v>
      </c>
      <c r="BJ97">
        <f t="shared" si="26"/>
        <v>1.7483427324866194</v>
      </c>
      <c r="BK97">
        <f t="shared" si="26"/>
        <v>1.5218940038583642</v>
      </c>
      <c r="BL97">
        <f t="shared" si="26"/>
        <v>1.4209387958564204</v>
      </c>
      <c r="BM97">
        <f t="shared" si="26"/>
        <v>18.296985737875165</v>
      </c>
      <c r="BN97" s="41">
        <f t="shared" si="25"/>
        <v>8.1842522155989791E-3</v>
      </c>
    </row>
    <row r="98" spans="1:66" x14ac:dyDescent="0.25">
      <c r="A98" s="28">
        <v>41274</v>
      </c>
      <c r="B98">
        <v>13734.916179703814</v>
      </c>
      <c r="C98">
        <v>17244.819399800177</v>
      </c>
      <c r="D98">
        <v>727.07429160752179</v>
      </c>
      <c r="E98">
        <v>3111.0398470936698</v>
      </c>
      <c r="F98">
        <v>13659.702001286176</v>
      </c>
      <c r="G98">
        <v>4290.5901498102394</v>
      </c>
      <c r="H98">
        <v>1807.2569442486347</v>
      </c>
      <c r="I98">
        <v>2060.4566660196037</v>
      </c>
      <c r="J98">
        <v>15385.47849026621</v>
      </c>
      <c r="K98">
        <v>1463.8614030478193</v>
      </c>
      <c r="L98">
        <v>9676.5619574392767</v>
      </c>
      <c r="M98">
        <v>384.52707495596462</v>
      </c>
      <c r="N98">
        <v>11605.090077519157</v>
      </c>
      <c r="O98">
        <v>6762.84501852831</v>
      </c>
      <c r="P98">
        <v>2786.7973942832123</v>
      </c>
      <c r="Q98">
        <v>10653.984368181416</v>
      </c>
      <c r="R98">
        <v>1079.1188759735614</v>
      </c>
      <c r="S98">
        <v>1744.5827460241198</v>
      </c>
      <c r="T98">
        <v>15352.103309438773</v>
      </c>
      <c r="U98">
        <v>21061.183029835443</v>
      </c>
      <c r="V98">
        <v>10926.802805128051</v>
      </c>
      <c r="W98">
        <v>51855.487393567601</v>
      </c>
      <c r="X98">
        <v>4379.9036321036401</v>
      </c>
      <c r="Y98" s="27">
        <f t="shared" si="14"/>
        <v>315.86116363461025</v>
      </c>
      <c r="Z98" s="27">
        <f t="shared" si="15"/>
        <v>338.26673383099103</v>
      </c>
      <c r="AA98" s="27">
        <f t="shared" si="32"/>
        <v>314.84516826805822</v>
      </c>
      <c r="AB98" s="27">
        <f t="shared" si="32"/>
        <v>889.03162578824094</v>
      </c>
      <c r="AC98" s="27">
        <f t="shared" si="32"/>
        <v>326.6066727149132</v>
      </c>
      <c r="AD98" s="27">
        <f t="shared" si="17"/>
        <v>187.74825649806061</v>
      </c>
      <c r="AE98" s="27">
        <f t="shared" si="33"/>
        <v>117.83088158875962</v>
      </c>
      <c r="AF98" s="27">
        <f t="shared" si="33"/>
        <v>239.44204947830113</v>
      </c>
      <c r="AG98" s="27">
        <f t="shared" si="34"/>
        <v>359.99450532253377</v>
      </c>
      <c r="AH98" s="27">
        <f t="shared" si="34"/>
        <v>207.26055982019417</v>
      </c>
      <c r="AI98" s="27">
        <f t="shared" si="34"/>
        <v>212.39784143256063</v>
      </c>
      <c r="AJ98" s="27">
        <f t="shared" si="34"/>
        <v>150.67937869775068</v>
      </c>
      <c r="AK98" s="27">
        <f t="shared" si="34"/>
        <v>145.93313617100694</v>
      </c>
      <c r="AL98">
        <f t="shared" si="20"/>
        <v>284.19265325604221</v>
      </c>
      <c r="AM98">
        <v>6.5943499611881462</v>
      </c>
      <c r="AN98">
        <v>13.052498217505555</v>
      </c>
      <c r="AO98">
        <v>3.1493857638833918</v>
      </c>
      <c r="AP98">
        <v>14.383475851219959</v>
      </c>
      <c r="AQ98">
        <v>6.7343041123402285</v>
      </c>
      <c r="AR98">
        <v>11.81594044829208</v>
      </c>
      <c r="AS98">
        <v>7.3338230015586348</v>
      </c>
      <c r="AT98">
        <v>4.1151784934991706</v>
      </c>
      <c r="AU98">
        <v>9.8328828804362587</v>
      </c>
      <c r="AV98">
        <v>1.7483427324866194</v>
      </c>
      <c r="AW98">
        <v>1.5218940038583642</v>
      </c>
      <c r="AX98">
        <v>1.4209387958564204</v>
      </c>
      <c r="AY98">
        <v>18.296985737875165</v>
      </c>
      <c r="AZ98" s="20">
        <f t="shared" si="24"/>
        <v>8.4445221982305183E-3</v>
      </c>
      <c r="BA98">
        <f t="shared" si="28"/>
        <v>6.5943499611881462</v>
      </c>
      <c r="BB98">
        <f t="shared" si="28"/>
        <v>13.052498217505555</v>
      </c>
      <c r="BC98">
        <f t="shared" si="27"/>
        <v>3.1493857638833918</v>
      </c>
      <c r="BD98">
        <f t="shared" si="27"/>
        <v>14.383475851219959</v>
      </c>
      <c r="BE98">
        <f t="shared" si="27"/>
        <v>6.7343041123402285</v>
      </c>
      <c r="BF98">
        <f t="shared" si="27"/>
        <v>11.81594044829208</v>
      </c>
      <c r="BG98">
        <f t="shared" si="27"/>
        <v>7.3338230015586348</v>
      </c>
      <c r="BH98">
        <f t="shared" si="27"/>
        <v>4.1151784934991706</v>
      </c>
      <c r="BI98">
        <f t="shared" si="27"/>
        <v>9.8328828804362587</v>
      </c>
      <c r="BJ98">
        <f t="shared" si="26"/>
        <v>1.7483427324866194</v>
      </c>
      <c r="BK98">
        <f t="shared" si="26"/>
        <v>1.5218940038583642</v>
      </c>
      <c r="BL98">
        <f t="shared" si="26"/>
        <v>1.4209387958564204</v>
      </c>
      <c r="BM98">
        <f t="shared" si="26"/>
        <v>18.296985737875165</v>
      </c>
      <c r="BN98" s="41">
        <f t="shared" si="25"/>
        <v>8.4445221982305183E-3</v>
      </c>
    </row>
    <row r="99" spans="1:66" x14ac:dyDescent="0.25">
      <c r="A99" s="28">
        <v>41364</v>
      </c>
      <c r="B99">
        <v>13362.489358550054</v>
      </c>
      <c r="C99">
        <v>17391.251526252865</v>
      </c>
      <c r="D99">
        <v>694.36716634295976</v>
      </c>
      <c r="E99">
        <v>3054.7829432701633</v>
      </c>
      <c r="F99">
        <v>12433.382591130865</v>
      </c>
      <c r="G99">
        <v>4072.332676371137</v>
      </c>
      <c r="H99">
        <v>1535.4050683884259</v>
      </c>
      <c r="I99">
        <v>1995.1549973501621</v>
      </c>
      <c r="J99">
        <v>14247.502082703721</v>
      </c>
      <c r="K99">
        <v>1491.0153507351513</v>
      </c>
      <c r="L99">
        <v>9390.6308568400455</v>
      </c>
      <c r="M99">
        <v>411.29978312540868</v>
      </c>
      <c r="N99">
        <v>10271.231298793093</v>
      </c>
      <c r="O99">
        <v>6038.901983635591</v>
      </c>
      <c r="P99">
        <v>2587.1219417034731</v>
      </c>
      <c r="Q99">
        <v>11080.122019099439</v>
      </c>
      <c r="R99">
        <v>1151.7690494082849</v>
      </c>
      <c r="S99">
        <v>1640.8069910699814</v>
      </c>
      <c r="T99">
        <v>14373.512397642224</v>
      </c>
      <c r="U99">
        <v>21477.202722374044</v>
      </c>
      <c r="V99">
        <v>10240.471779405634</v>
      </c>
      <c r="W99">
        <v>52059.050291333304</v>
      </c>
      <c r="X99">
        <v>4182.6156930479301</v>
      </c>
      <c r="Y99" s="27">
        <f t="shared" si="14"/>
        <v>307.2964831109536</v>
      </c>
      <c r="Z99" s="27">
        <f t="shared" si="15"/>
        <v>332.14985971586214</v>
      </c>
      <c r="AA99" s="27">
        <f t="shared" si="32"/>
        <v>298.82935026835145</v>
      </c>
      <c r="AB99" s="27">
        <f t="shared" si="32"/>
        <v>755.3013801036326</v>
      </c>
      <c r="AC99" s="27">
        <f t="shared" si="32"/>
        <v>316.25558837589654</v>
      </c>
      <c r="AD99" s="27">
        <f t="shared" si="17"/>
        <v>182.20051486707709</v>
      </c>
      <c r="AE99" s="27">
        <f t="shared" si="33"/>
        <v>104.28770745031322</v>
      </c>
      <c r="AF99" s="27">
        <f t="shared" si="33"/>
        <v>213.81046935109961</v>
      </c>
      <c r="AG99" s="27">
        <f t="shared" si="34"/>
        <v>338.58038687253332</v>
      </c>
      <c r="AH99" s="27">
        <f t="shared" si="34"/>
        <v>194.04912578240945</v>
      </c>
      <c r="AI99" s="27">
        <f t="shared" si="34"/>
        <v>216.59331727850255</v>
      </c>
      <c r="AJ99" s="27">
        <f t="shared" si="34"/>
        <v>141.21495123610475</v>
      </c>
      <c r="AK99" s="27">
        <f t="shared" si="34"/>
        <v>146.50600846615177</v>
      </c>
      <c r="AL99">
        <f t="shared" si="20"/>
        <v>271.40836860094515</v>
      </c>
      <c r="AM99">
        <v>5.8130737404940271</v>
      </c>
      <c r="AN99">
        <v>12.103231669937747</v>
      </c>
      <c r="AO99">
        <v>2.6094158116443738</v>
      </c>
      <c r="AP99">
        <v>16.613593133573428</v>
      </c>
      <c r="AQ99">
        <v>5.9203728481398326</v>
      </c>
      <c r="AR99">
        <v>11.686464465507072</v>
      </c>
      <c r="AS99">
        <v>6.8041416360530436</v>
      </c>
      <c r="AT99">
        <v>4.4187565551241059</v>
      </c>
      <c r="AU99">
        <v>8.1485009079444009</v>
      </c>
      <c r="AV99">
        <v>1.4097638725155583</v>
      </c>
      <c r="AW99">
        <v>0.92108970347192676</v>
      </c>
      <c r="AX99">
        <v>1.1637403691764829</v>
      </c>
      <c r="AY99">
        <v>22.387855286418013</v>
      </c>
      <c r="AZ99" s="20">
        <f t="shared" si="24"/>
        <v>8.6252458432455915E-3</v>
      </c>
      <c r="BA99">
        <f t="shared" si="28"/>
        <v>5.8130737404940271</v>
      </c>
      <c r="BB99">
        <f t="shared" si="28"/>
        <v>12.103231669937747</v>
      </c>
      <c r="BC99">
        <f t="shared" si="27"/>
        <v>2.6094158116443738</v>
      </c>
      <c r="BD99">
        <f t="shared" si="27"/>
        <v>16.613593133573428</v>
      </c>
      <c r="BE99">
        <f t="shared" si="27"/>
        <v>5.9203728481398326</v>
      </c>
      <c r="BF99">
        <f t="shared" si="27"/>
        <v>11.686464465507072</v>
      </c>
      <c r="BG99">
        <f t="shared" si="27"/>
        <v>6.8041416360530436</v>
      </c>
      <c r="BH99">
        <f t="shared" si="27"/>
        <v>4.4187565551241059</v>
      </c>
      <c r="BI99">
        <f t="shared" si="27"/>
        <v>8.1485009079444009</v>
      </c>
      <c r="BJ99">
        <f t="shared" si="26"/>
        <v>1.4097638725155583</v>
      </c>
      <c r="BK99">
        <f t="shared" si="26"/>
        <v>0.92108970347192676</v>
      </c>
      <c r="BL99">
        <f t="shared" si="26"/>
        <v>1.1637403691764829</v>
      </c>
      <c r="BM99">
        <f t="shared" si="26"/>
        <v>22.387855286418013</v>
      </c>
      <c r="BN99" s="41">
        <f t="shared" si="25"/>
        <v>8.6252458432455915E-3</v>
      </c>
    </row>
    <row r="100" spans="1:66" x14ac:dyDescent="0.25">
      <c r="A100" s="28">
        <v>41455</v>
      </c>
      <c r="B100">
        <v>14898.255418936031</v>
      </c>
      <c r="C100">
        <v>15361.632285430385</v>
      </c>
      <c r="D100">
        <v>730.87233910320242</v>
      </c>
      <c r="E100">
        <v>2947.7946951841345</v>
      </c>
      <c r="F100">
        <v>12466.564860816392</v>
      </c>
      <c r="G100">
        <v>3858.189156348395</v>
      </c>
      <c r="H100">
        <v>1723.8627351830869</v>
      </c>
      <c r="I100">
        <v>1942.8749689892327</v>
      </c>
      <c r="J100">
        <v>15176.250293356916</v>
      </c>
      <c r="K100">
        <v>1518.3188030312845</v>
      </c>
      <c r="L100">
        <v>9602.3710122272332</v>
      </c>
      <c r="M100">
        <v>353.82852579203552</v>
      </c>
      <c r="N100">
        <v>9830.5235126301122</v>
      </c>
      <c r="O100">
        <v>6236.9814293171394</v>
      </c>
      <c r="P100">
        <v>2566.3739782063763</v>
      </c>
      <c r="Q100">
        <v>10462.768223392719</v>
      </c>
      <c r="R100">
        <v>1006.012168499326</v>
      </c>
      <c r="S100">
        <v>1650.6072707035996</v>
      </c>
      <c r="T100">
        <v>14854.178978445638</v>
      </c>
      <c r="U100">
        <v>20880.259409630053</v>
      </c>
      <c r="V100">
        <v>10306.742964722513</v>
      </c>
      <c r="W100">
        <v>52267.438921118825</v>
      </c>
      <c r="X100">
        <v>4016.6439766876028</v>
      </c>
      <c r="Y100" s="27">
        <f t="shared" si="14"/>
        <v>342.61441651202347</v>
      </c>
      <c r="Z100" s="27">
        <f t="shared" si="15"/>
        <v>320.51691156440404</v>
      </c>
      <c r="AA100" s="27">
        <f t="shared" si="32"/>
        <v>283.11541576494602</v>
      </c>
      <c r="AB100" s="27">
        <f t="shared" si="32"/>
        <v>848.0080793009472</v>
      </c>
      <c r="AC100" s="27">
        <f t="shared" si="32"/>
        <v>307.96858754059627</v>
      </c>
      <c r="AD100" s="27">
        <f t="shared" si="17"/>
        <v>186.30877616684694</v>
      </c>
      <c r="AE100" s="27">
        <f t="shared" si="33"/>
        <v>99.813034128543066</v>
      </c>
      <c r="AF100" s="27">
        <f t="shared" si="33"/>
        <v>220.82357527080867</v>
      </c>
      <c r="AG100" s="27">
        <f t="shared" si="34"/>
        <v>340.6026737642083</v>
      </c>
      <c r="AH100" s="27">
        <f t="shared" si="34"/>
        <v>200.53834896024748</v>
      </c>
      <c r="AI100" s="27">
        <f t="shared" si="34"/>
        <v>210.57326271153855</v>
      </c>
      <c r="AJ100" s="27">
        <f t="shared" si="34"/>
        <v>142.12882340962145</v>
      </c>
      <c r="AK100" s="27">
        <f t="shared" si="34"/>
        <v>147.09246146882381</v>
      </c>
      <c r="AL100">
        <f t="shared" si="20"/>
        <v>285.67720195684075</v>
      </c>
      <c r="AM100">
        <v>5.8130737404940271</v>
      </c>
      <c r="AN100">
        <v>12.103231669937747</v>
      </c>
      <c r="AO100">
        <v>2.6094158116443738</v>
      </c>
      <c r="AP100">
        <v>16.613593133573428</v>
      </c>
      <c r="AQ100">
        <v>5.9203728481398326</v>
      </c>
      <c r="AR100">
        <v>11.686464465507072</v>
      </c>
      <c r="AS100">
        <v>6.8041416360530436</v>
      </c>
      <c r="AT100">
        <v>4.4187565551241059</v>
      </c>
      <c r="AU100">
        <v>8.1485009079444009</v>
      </c>
      <c r="AV100">
        <v>1.4097638725155583</v>
      </c>
      <c r="AW100">
        <v>0.92108970347192676</v>
      </c>
      <c r="AX100">
        <v>1.1637403691764829</v>
      </c>
      <c r="AY100">
        <v>22.387855286418013</v>
      </c>
      <c r="AZ100" s="20">
        <f t="shared" si="24"/>
        <v>8.6400751658122343E-3</v>
      </c>
      <c r="BA100">
        <f t="shared" si="28"/>
        <v>5.8130737404940271</v>
      </c>
      <c r="BB100">
        <f t="shared" si="28"/>
        <v>12.103231669937747</v>
      </c>
      <c r="BC100">
        <f t="shared" si="27"/>
        <v>2.6094158116443738</v>
      </c>
      <c r="BD100">
        <f t="shared" si="27"/>
        <v>16.613593133573428</v>
      </c>
      <c r="BE100">
        <f t="shared" si="27"/>
        <v>5.9203728481398326</v>
      </c>
      <c r="BF100">
        <f t="shared" si="27"/>
        <v>11.686464465507072</v>
      </c>
      <c r="BG100">
        <f t="shared" si="27"/>
        <v>6.8041416360530436</v>
      </c>
      <c r="BH100">
        <f t="shared" si="27"/>
        <v>4.4187565551241059</v>
      </c>
      <c r="BI100">
        <f t="shared" si="27"/>
        <v>8.1485009079444009</v>
      </c>
      <c r="BJ100">
        <f t="shared" si="26"/>
        <v>1.4097638725155583</v>
      </c>
      <c r="BK100">
        <f t="shared" si="26"/>
        <v>0.92108970347192676</v>
      </c>
      <c r="BL100">
        <f t="shared" si="26"/>
        <v>1.1637403691764829</v>
      </c>
      <c r="BM100">
        <f t="shared" si="26"/>
        <v>22.387855286418013</v>
      </c>
      <c r="BN100" s="41">
        <f t="shared" si="25"/>
        <v>8.6400751658122343E-3</v>
      </c>
    </row>
    <row r="101" spans="1:66" x14ac:dyDescent="0.25">
      <c r="A101" s="28">
        <v>41547</v>
      </c>
      <c r="B101">
        <v>14055.751903961112</v>
      </c>
      <c r="C101">
        <v>15742.973104181274</v>
      </c>
      <c r="D101">
        <v>745.56626124578224</v>
      </c>
      <c r="E101">
        <v>3038.1489964939979</v>
      </c>
      <c r="F101">
        <v>13792.594090925026</v>
      </c>
      <c r="G101">
        <v>3882.8820491696133</v>
      </c>
      <c r="H101">
        <v>1835.8554654163279</v>
      </c>
      <c r="I101">
        <v>2007.1565438917239</v>
      </c>
      <c r="J101">
        <v>15608.298946144618</v>
      </c>
      <c r="K101">
        <v>1569.9576397435067</v>
      </c>
      <c r="L101">
        <v>10034.402325131074</v>
      </c>
      <c r="M101">
        <v>351.39743311408108</v>
      </c>
      <c r="N101">
        <v>9906.8058975729218</v>
      </c>
      <c r="O101">
        <v>6762.7864897078489</v>
      </c>
      <c r="P101">
        <v>2622.2416517251845</v>
      </c>
      <c r="Q101">
        <v>10545.883757085505</v>
      </c>
      <c r="R101">
        <v>1063.348827103111</v>
      </c>
      <c r="S101">
        <v>1645.3131269400085</v>
      </c>
      <c r="T101">
        <v>14744.520774451583</v>
      </c>
      <c r="U101">
        <v>21116.251396136955</v>
      </c>
      <c r="V101">
        <v>11152.947685979429</v>
      </c>
      <c r="W101">
        <v>52924.550360848843</v>
      </c>
      <c r="X101">
        <v>3920.3965329146927</v>
      </c>
      <c r="Y101" s="27">
        <f t="shared" si="14"/>
        <v>323.23940634636506</v>
      </c>
      <c r="Z101" s="27">
        <f t="shared" si="15"/>
        <v>330.34123265762997</v>
      </c>
      <c r="AA101" s="27">
        <f t="shared" si="32"/>
        <v>284.92738981137535</v>
      </c>
      <c r="AB101" s="27">
        <f t="shared" si="32"/>
        <v>903.09990193998874</v>
      </c>
      <c r="AC101" s="27">
        <f t="shared" si="32"/>
        <v>318.15797499145435</v>
      </c>
      <c r="AD101" s="27">
        <f t="shared" si="17"/>
        <v>194.69120849219414</v>
      </c>
      <c r="AE101" s="27">
        <f t="shared" si="33"/>
        <v>100.58755811822897</v>
      </c>
      <c r="AF101" s="27">
        <f t="shared" si="33"/>
        <v>239.43997723493516</v>
      </c>
      <c r="AG101" s="27">
        <f t="shared" si="34"/>
        <v>339.51022763654612</v>
      </c>
      <c r="AH101" s="27">
        <f t="shared" si="34"/>
        <v>199.05791202658568</v>
      </c>
      <c r="AI101" s="27">
        <f t="shared" si="34"/>
        <v>212.95319495268765</v>
      </c>
      <c r="AJ101" s="27">
        <f t="shared" si="34"/>
        <v>153.79789110710527</v>
      </c>
      <c r="AK101" s="27">
        <f t="shared" si="34"/>
        <v>148.94172252167706</v>
      </c>
      <c r="AL101">
        <f t="shared" si="20"/>
        <v>291.42063803846145</v>
      </c>
      <c r="AM101">
        <v>5.8130737404940271</v>
      </c>
      <c r="AN101">
        <v>12.103231669937747</v>
      </c>
      <c r="AO101">
        <v>2.6094158116443738</v>
      </c>
      <c r="AP101">
        <v>16.613593133573428</v>
      </c>
      <c r="AQ101">
        <v>5.9203728481398326</v>
      </c>
      <c r="AR101">
        <v>11.686464465507072</v>
      </c>
      <c r="AS101">
        <v>6.8041416360530436</v>
      </c>
      <c r="AT101">
        <v>4.4187565551241059</v>
      </c>
      <c r="AU101">
        <v>8.1485009079444009</v>
      </c>
      <c r="AV101">
        <v>1.4097638725155583</v>
      </c>
      <c r="AW101">
        <v>0.92108970347192676</v>
      </c>
      <c r="AX101">
        <v>1.1637403691764829</v>
      </c>
      <c r="AY101">
        <v>22.387855286418013</v>
      </c>
      <c r="AZ101" s="20">
        <f t="shared" si="24"/>
        <v>8.500569599450029E-3</v>
      </c>
      <c r="BA101">
        <f t="shared" si="28"/>
        <v>5.8130737404940271</v>
      </c>
      <c r="BB101">
        <f t="shared" si="28"/>
        <v>12.103231669937747</v>
      </c>
      <c r="BC101">
        <f t="shared" si="27"/>
        <v>2.6094158116443738</v>
      </c>
      <c r="BD101">
        <f t="shared" si="27"/>
        <v>16.613593133573428</v>
      </c>
      <c r="BE101">
        <f t="shared" si="27"/>
        <v>5.9203728481398326</v>
      </c>
      <c r="BF101">
        <f t="shared" si="27"/>
        <v>11.686464465507072</v>
      </c>
      <c r="BG101">
        <f t="shared" si="27"/>
        <v>6.8041416360530436</v>
      </c>
      <c r="BH101">
        <f t="shared" si="27"/>
        <v>4.4187565551241059</v>
      </c>
      <c r="BI101">
        <f t="shared" si="27"/>
        <v>8.1485009079444009</v>
      </c>
      <c r="BJ101">
        <f t="shared" si="26"/>
        <v>1.4097638725155583</v>
      </c>
      <c r="BK101">
        <f t="shared" si="26"/>
        <v>0.92108970347192676</v>
      </c>
      <c r="BL101">
        <f t="shared" si="26"/>
        <v>1.1637403691764829</v>
      </c>
      <c r="BM101">
        <f t="shared" si="26"/>
        <v>22.387855286418013</v>
      </c>
      <c r="BN101" s="41">
        <f t="shared" si="25"/>
        <v>8.500569599450029E-3</v>
      </c>
    </row>
    <row r="102" spans="1:66" x14ac:dyDescent="0.25">
      <c r="A102" s="28">
        <v>41639</v>
      </c>
      <c r="B102">
        <v>13238.586518539323</v>
      </c>
      <c r="C102">
        <v>15229.539293680229</v>
      </c>
      <c r="D102">
        <v>781.37885741375089</v>
      </c>
      <c r="E102">
        <v>2976.1774271255699</v>
      </c>
      <c r="F102">
        <v>13245.412578885403</v>
      </c>
      <c r="G102">
        <v>4118.8268263470327</v>
      </c>
      <c r="H102">
        <v>2046.8664848432213</v>
      </c>
      <c r="I102">
        <v>2008.6132290372177</v>
      </c>
      <c r="J102">
        <v>16298.005315175065</v>
      </c>
      <c r="K102">
        <v>1582.3546214133039</v>
      </c>
      <c r="L102">
        <v>10237.93636838191</v>
      </c>
      <c r="M102">
        <v>387.17648144142311</v>
      </c>
      <c r="N102">
        <v>9835.3038910266114</v>
      </c>
      <c r="O102">
        <v>7097.5706825821644</v>
      </c>
      <c r="P102">
        <v>2763.2461762180133</v>
      </c>
      <c r="Q102">
        <v>10746.930289295118</v>
      </c>
      <c r="R102">
        <v>1147.7226608981221</v>
      </c>
      <c r="S102">
        <v>1712.5446720100572</v>
      </c>
      <c r="T102">
        <v>15954.260690679419</v>
      </c>
      <c r="U102">
        <v>22072.375619512408</v>
      </c>
      <c r="V102">
        <v>11480.468090618953</v>
      </c>
      <c r="W102">
        <v>53716.205968225077</v>
      </c>
      <c r="X102">
        <v>4441.548066522445</v>
      </c>
      <c r="Y102" s="27">
        <f t="shared" si="14"/>
        <v>304.44709584776422</v>
      </c>
      <c r="Z102" s="27">
        <f t="shared" si="15"/>
        <v>323.60299676514455</v>
      </c>
      <c r="AA102" s="27">
        <f t="shared" si="32"/>
        <v>302.24110901517292</v>
      </c>
      <c r="AB102" s="27">
        <f t="shared" si="32"/>
        <v>1006.9011186166344</v>
      </c>
      <c r="AC102" s="27">
        <f t="shared" si="32"/>
        <v>318.38887676017833</v>
      </c>
      <c r="AD102" s="27">
        <f t="shared" si="17"/>
        <v>198.64025175016317</v>
      </c>
      <c r="AE102" s="27">
        <f t="shared" si="33"/>
        <v>99.861571123691306</v>
      </c>
      <c r="AF102" s="27">
        <f t="shared" si="33"/>
        <v>251.29318591488348</v>
      </c>
      <c r="AG102" s="27">
        <f t="shared" si="34"/>
        <v>353.38345140006214</v>
      </c>
      <c r="AH102" s="27">
        <f t="shared" si="34"/>
        <v>215.38996550619336</v>
      </c>
      <c r="AI102" s="27">
        <f t="shared" si="34"/>
        <v>222.59551755624921</v>
      </c>
      <c r="AJ102" s="27">
        <f t="shared" si="34"/>
        <v>158.31436055951991</v>
      </c>
      <c r="AK102" s="27">
        <f t="shared" si="34"/>
        <v>151.16962146465582</v>
      </c>
      <c r="AL102">
        <f t="shared" si="20"/>
        <v>305.41876291021271</v>
      </c>
      <c r="AM102">
        <v>5.8130737404940271</v>
      </c>
      <c r="AN102">
        <v>12.103231669937747</v>
      </c>
      <c r="AO102">
        <v>2.6094158116443738</v>
      </c>
      <c r="AP102">
        <v>16.613593133573428</v>
      </c>
      <c r="AQ102">
        <v>5.9203728481398326</v>
      </c>
      <c r="AR102">
        <v>11.686464465507072</v>
      </c>
      <c r="AS102">
        <v>6.8041416360530436</v>
      </c>
      <c r="AT102">
        <v>4.4187565551241059</v>
      </c>
      <c r="AU102">
        <v>8.1485009079444009</v>
      </c>
      <c r="AV102">
        <v>1.4097638725155583</v>
      </c>
      <c r="AW102">
        <v>0.92108970347192676</v>
      </c>
      <c r="AX102">
        <v>1.1637403691764829</v>
      </c>
      <c r="AY102">
        <v>22.387855286418013</v>
      </c>
      <c r="AZ102" s="20">
        <f t="shared" si="24"/>
        <v>8.447152185281517E-3</v>
      </c>
      <c r="BA102">
        <f t="shared" si="28"/>
        <v>5.8130737404940271</v>
      </c>
      <c r="BB102">
        <f t="shared" si="28"/>
        <v>12.103231669937747</v>
      </c>
      <c r="BC102">
        <f t="shared" si="27"/>
        <v>2.6094158116443738</v>
      </c>
      <c r="BD102">
        <f t="shared" si="27"/>
        <v>16.613593133573428</v>
      </c>
      <c r="BE102">
        <f t="shared" si="27"/>
        <v>5.9203728481398326</v>
      </c>
      <c r="BF102">
        <f t="shared" si="27"/>
        <v>11.686464465507072</v>
      </c>
      <c r="BG102">
        <f t="shared" si="27"/>
        <v>6.8041416360530436</v>
      </c>
      <c r="BH102">
        <f t="shared" si="27"/>
        <v>4.4187565551241059</v>
      </c>
      <c r="BI102">
        <f t="shared" si="27"/>
        <v>8.1485009079444009</v>
      </c>
      <c r="BJ102">
        <f t="shared" si="26"/>
        <v>1.4097638725155583</v>
      </c>
      <c r="BK102">
        <f t="shared" si="26"/>
        <v>0.92108970347192676</v>
      </c>
      <c r="BL102">
        <f t="shared" si="26"/>
        <v>1.1637403691764829</v>
      </c>
      <c r="BM102">
        <f t="shared" si="26"/>
        <v>22.387855286418013</v>
      </c>
      <c r="BN102" s="41">
        <f t="shared" si="25"/>
        <v>8.447152185281517E-3</v>
      </c>
    </row>
    <row r="103" spans="1:66" x14ac:dyDescent="0.25">
      <c r="A103" s="28">
        <v>41729</v>
      </c>
      <c r="B103">
        <v>11481.849615605583</v>
      </c>
      <c r="C103">
        <v>15940.337540683206</v>
      </c>
      <c r="D103">
        <v>739.90897405766123</v>
      </c>
      <c r="E103">
        <v>3008.6083865360447</v>
      </c>
      <c r="F103">
        <v>11940.197841601381</v>
      </c>
      <c r="G103">
        <v>3763.4410427887897</v>
      </c>
      <c r="H103">
        <v>1653.5793521511559</v>
      </c>
      <c r="I103">
        <v>1986.1985057659808</v>
      </c>
      <c r="J103">
        <v>15718.485825544054</v>
      </c>
      <c r="K103">
        <v>1586.2713683403604</v>
      </c>
      <c r="L103">
        <v>10293.739033087522</v>
      </c>
      <c r="M103">
        <v>413.38190515414465</v>
      </c>
      <c r="N103">
        <v>9700.6479875600235</v>
      </c>
      <c r="O103">
        <v>6595.4102379688911</v>
      </c>
      <c r="P103">
        <v>2653.2094332352008</v>
      </c>
      <c r="Q103">
        <v>10863.773534379323</v>
      </c>
      <c r="R103">
        <v>1123.4972974335922</v>
      </c>
      <c r="S103">
        <v>1592.0391217462843</v>
      </c>
      <c r="T103">
        <v>14838.59249911573</v>
      </c>
      <c r="U103">
        <v>22202.411434128306</v>
      </c>
      <c r="V103">
        <v>11641.866676827813</v>
      </c>
      <c r="W103">
        <v>53425.055444196631</v>
      </c>
      <c r="X103">
        <v>4023.0348038185812</v>
      </c>
      <c r="Y103" s="27">
        <f t="shared" si="14"/>
        <v>264.04750730273395</v>
      </c>
      <c r="Z103" s="27">
        <f t="shared" si="15"/>
        <v>327.12925012542706</v>
      </c>
      <c r="AA103" s="27">
        <f t="shared" si="32"/>
        <v>276.16276246664057</v>
      </c>
      <c r="AB103" s="27">
        <f t="shared" si="32"/>
        <v>813.43405235827959</v>
      </c>
      <c r="AC103" s="27">
        <f t="shared" si="32"/>
        <v>314.83587886986766</v>
      </c>
      <c r="AD103" s="27">
        <f t="shared" si="17"/>
        <v>199.72295581928455</v>
      </c>
      <c r="AE103" s="27">
        <f t="shared" si="33"/>
        <v>98.494358658246071</v>
      </c>
      <c r="AF103" s="27">
        <f t="shared" si="33"/>
        <v>233.51393388475154</v>
      </c>
      <c r="AG103" s="27">
        <f t="shared" si="34"/>
        <v>328.51714107188076</v>
      </c>
      <c r="AH103" s="27">
        <f t="shared" si="34"/>
        <v>200.32792421476285</v>
      </c>
      <c r="AI103" s="27">
        <f t="shared" si="34"/>
        <v>223.90690288034119</v>
      </c>
      <c r="AJ103" s="27">
        <f t="shared" si="34"/>
        <v>160.54002886582748</v>
      </c>
      <c r="AK103" s="27">
        <f t="shared" si="34"/>
        <v>150.35025766720796</v>
      </c>
      <c r="AL103">
        <f t="shared" si="20"/>
        <v>289.20936544254988</v>
      </c>
      <c r="AM103">
        <v>6.6342378935174233</v>
      </c>
      <c r="AN103">
        <v>13.36249833833395</v>
      </c>
      <c r="AO103">
        <v>2.9494804864081643</v>
      </c>
      <c r="AP103">
        <v>18.294628402569952</v>
      </c>
      <c r="AQ103">
        <v>6.2804592165053279</v>
      </c>
      <c r="AR103">
        <v>13.510428864764869</v>
      </c>
      <c r="AS103">
        <v>7.7851256490331169</v>
      </c>
      <c r="AT103">
        <v>4.7833779069434765</v>
      </c>
      <c r="AU103">
        <v>7.3998498888733568</v>
      </c>
      <c r="AV103">
        <v>1.0297242691960524</v>
      </c>
      <c r="AW103">
        <v>0</v>
      </c>
      <c r="AX103">
        <v>1.2567498582317371</v>
      </c>
      <c r="AY103">
        <v>16.713439225622569</v>
      </c>
      <c r="AZ103" s="20">
        <f t="shared" si="24"/>
        <v>8.5741584289611237E-3</v>
      </c>
      <c r="BA103">
        <f t="shared" si="28"/>
        <v>6.6342378935174233</v>
      </c>
      <c r="BB103">
        <f t="shared" si="28"/>
        <v>13.36249833833395</v>
      </c>
      <c r="BC103">
        <f t="shared" si="27"/>
        <v>2.9494804864081643</v>
      </c>
      <c r="BD103">
        <f t="shared" si="27"/>
        <v>18.294628402569952</v>
      </c>
      <c r="BE103">
        <f t="shared" si="27"/>
        <v>6.2804592165053279</v>
      </c>
      <c r="BF103">
        <f t="shared" si="27"/>
        <v>13.510428864764869</v>
      </c>
      <c r="BG103">
        <f t="shared" si="27"/>
        <v>7.7851256490331169</v>
      </c>
      <c r="BH103">
        <f t="shared" si="27"/>
        <v>4.7833779069434765</v>
      </c>
      <c r="BI103">
        <f t="shared" si="27"/>
        <v>7.3998498888733568</v>
      </c>
      <c r="BJ103">
        <f t="shared" si="26"/>
        <v>1.0297242691960524</v>
      </c>
      <c r="BK103">
        <f t="shared" si="26"/>
        <v>0</v>
      </c>
      <c r="BL103">
        <f t="shared" si="26"/>
        <v>1.2567498582317371</v>
      </c>
      <c r="BM103">
        <f t="shared" si="26"/>
        <v>16.713439225622569</v>
      </c>
      <c r="BN103" s="41">
        <f t="shared" si="25"/>
        <v>8.5741584289611237E-3</v>
      </c>
    </row>
    <row r="104" spans="1:66" x14ac:dyDescent="0.25">
      <c r="A104" s="28">
        <v>41820</v>
      </c>
      <c r="B104">
        <v>13563.16687726875</v>
      </c>
      <c r="C104">
        <v>16151.820184255315</v>
      </c>
      <c r="D104">
        <v>776.58343098584282</v>
      </c>
      <c r="E104">
        <v>3167.7128130354067</v>
      </c>
      <c r="F104">
        <v>12908.187031667572</v>
      </c>
      <c r="G104">
        <v>3809.0369472077668</v>
      </c>
      <c r="H104">
        <v>1844.0351806073463</v>
      </c>
      <c r="I104">
        <v>2095.9171357178452</v>
      </c>
      <c r="J104">
        <v>16162.102651956591</v>
      </c>
      <c r="K104">
        <v>1631.7414079468506</v>
      </c>
      <c r="L104">
        <v>10254.255489904896</v>
      </c>
      <c r="M104">
        <v>391.55415520076548</v>
      </c>
      <c r="N104">
        <v>9838.6161969034019</v>
      </c>
      <c r="O104">
        <v>7263.7067202777753</v>
      </c>
      <c r="P104">
        <v>2762.1782189242736</v>
      </c>
      <c r="Q104">
        <v>11213.82767258342</v>
      </c>
      <c r="R104">
        <v>1112.5806056328627</v>
      </c>
      <c r="S104">
        <v>1711.430683845231</v>
      </c>
      <c r="T104">
        <v>15396.580805631238</v>
      </c>
      <c r="U104">
        <v>22501.667906370596</v>
      </c>
      <c r="V104">
        <v>12152.584901094013</v>
      </c>
      <c r="W104">
        <v>54333.49331375926</v>
      </c>
      <c r="X104">
        <v>4097.0148957274823</v>
      </c>
      <c r="Y104" s="27">
        <f t="shared" si="14"/>
        <v>311.91145372660685</v>
      </c>
      <c r="Z104" s="27">
        <f t="shared" si="15"/>
        <v>344.42884683109787</v>
      </c>
      <c r="AA104" s="27">
        <f t="shared" si="32"/>
        <v>279.50860760632656</v>
      </c>
      <c r="AB104" s="27">
        <f t="shared" si="32"/>
        <v>907.12369364149436</v>
      </c>
      <c r="AC104" s="27">
        <f t="shared" si="32"/>
        <v>332.22757521291334</v>
      </c>
      <c r="AD104" s="27">
        <f t="shared" si="17"/>
        <v>198.95688141956398</v>
      </c>
      <c r="AE104" s="27">
        <f t="shared" si="33"/>
        <v>99.895202221679071</v>
      </c>
      <c r="AF104" s="27">
        <f t="shared" si="33"/>
        <v>257.1753188410492</v>
      </c>
      <c r="AG104" s="27">
        <f t="shared" si="34"/>
        <v>353.15358003440423</v>
      </c>
      <c r="AH104" s="27">
        <f t="shared" si="34"/>
        <v>207.86102677735587</v>
      </c>
      <c r="AI104" s="27">
        <f t="shared" si="34"/>
        <v>226.92484487576203</v>
      </c>
      <c r="AJ104" s="27">
        <f t="shared" si="34"/>
        <v>167.58277559554185</v>
      </c>
      <c r="AK104" s="27">
        <f t="shared" si="34"/>
        <v>152.90680845836351</v>
      </c>
      <c r="AL104">
        <f t="shared" si="20"/>
        <v>303.54436716307634</v>
      </c>
      <c r="AM104">
        <v>6.6342378935174233</v>
      </c>
      <c r="AN104">
        <v>13.36249833833395</v>
      </c>
      <c r="AO104">
        <v>2.9494804864081643</v>
      </c>
      <c r="AP104">
        <v>18.294628402569952</v>
      </c>
      <c r="AQ104">
        <v>6.2804592165053279</v>
      </c>
      <c r="AR104">
        <v>13.510428864764869</v>
      </c>
      <c r="AS104">
        <v>7.7851256490331169</v>
      </c>
      <c r="AT104">
        <v>4.7833779069434765</v>
      </c>
      <c r="AU104">
        <v>7.3998498888733568</v>
      </c>
      <c r="AV104">
        <v>1.0297242691960524</v>
      </c>
      <c r="AW104">
        <v>0</v>
      </c>
      <c r="AX104">
        <v>1.2567498582317371</v>
      </c>
      <c r="AY104">
        <v>16.713439225622569</v>
      </c>
      <c r="AZ104" s="20">
        <f t="shared" si="24"/>
        <v>8.3236841230034178E-3</v>
      </c>
      <c r="BA104">
        <f t="shared" si="28"/>
        <v>6.6342378935174233</v>
      </c>
      <c r="BB104">
        <f t="shared" si="28"/>
        <v>13.36249833833395</v>
      </c>
      <c r="BC104">
        <f t="shared" si="27"/>
        <v>2.9494804864081643</v>
      </c>
      <c r="BD104">
        <f t="shared" si="27"/>
        <v>18.294628402569952</v>
      </c>
      <c r="BE104">
        <f t="shared" si="27"/>
        <v>6.2804592165053279</v>
      </c>
      <c r="BF104">
        <f t="shared" si="27"/>
        <v>13.510428864764869</v>
      </c>
      <c r="BG104">
        <f t="shared" si="27"/>
        <v>7.7851256490331169</v>
      </c>
      <c r="BH104">
        <f t="shared" si="27"/>
        <v>4.7833779069434765</v>
      </c>
      <c r="BI104">
        <f t="shared" si="27"/>
        <v>7.3998498888733568</v>
      </c>
      <c r="BJ104">
        <f t="shared" si="26"/>
        <v>1.0297242691960524</v>
      </c>
      <c r="BK104">
        <f t="shared" si="26"/>
        <v>0</v>
      </c>
      <c r="BL104">
        <f t="shared" si="26"/>
        <v>1.2567498582317371</v>
      </c>
      <c r="BM104">
        <f t="shared" si="26"/>
        <v>16.713439225622569</v>
      </c>
      <c r="BN104" s="41">
        <f t="shared" si="25"/>
        <v>8.3236841230034178E-3</v>
      </c>
    </row>
    <row r="105" spans="1:66" x14ac:dyDescent="0.25">
      <c r="A105" s="28">
        <v>41912</v>
      </c>
      <c r="B105">
        <v>13040.408645586216</v>
      </c>
      <c r="C105">
        <v>14907.353472820363</v>
      </c>
      <c r="D105">
        <v>793.49361417034129</v>
      </c>
      <c r="E105">
        <v>2946.6773153703616</v>
      </c>
      <c r="F105">
        <v>13150.448643061025</v>
      </c>
      <c r="G105">
        <v>3490.6816412569833</v>
      </c>
      <c r="H105">
        <v>1973.3259058345523</v>
      </c>
      <c r="I105">
        <v>1973.1546540901284</v>
      </c>
      <c r="J105">
        <v>14887.954466947842</v>
      </c>
      <c r="K105">
        <v>1657.2706017631276</v>
      </c>
      <c r="L105">
        <v>9528.0884908982916</v>
      </c>
      <c r="M105">
        <v>400.31903502322308</v>
      </c>
      <c r="N105">
        <v>8990.3310981189934</v>
      </c>
      <c r="O105">
        <v>7086.9554296786764</v>
      </c>
      <c r="P105">
        <v>2767.1191200548888</v>
      </c>
      <c r="Q105">
        <v>10948.306141149053</v>
      </c>
      <c r="R105">
        <v>1133.5314107353458</v>
      </c>
      <c r="S105">
        <v>1638.3562284720592</v>
      </c>
      <c r="T105">
        <v>13590.111194481027</v>
      </c>
      <c r="U105">
        <v>22530.640494104631</v>
      </c>
      <c r="V105">
        <v>11624.049552200197</v>
      </c>
      <c r="W105">
        <v>55278.758049995449</v>
      </c>
      <c r="X105">
        <v>3847.0020166846525</v>
      </c>
      <c r="Y105" s="27">
        <f t="shared" si="14"/>
        <v>299.88960945770526</v>
      </c>
      <c r="Z105" s="27">
        <f t="shared" si="15"/>
        <v>320.39541764641177</v>
      </c>
      <c r="AA105" s="27">
        <f t="shared" si="32"/>
        <v>256.14757185800727</v>
      </c>
      <c r="AB105" s="27">
        <f t="shared" si="32"/>
        <v>970.72480139425568</v>
      </c>
      <c r="AC105" s="27">
        <f t="shared" si="32"/>
        <v>312.7682746025734</v>
      </c>
      <c r="AD105" s="27">
        <f t="shared" si="17"/>
        <v>184.86751904173062</v>
      </c>
      <c r="AE105" s="27">
        <f t="shared" si="33"/>
        <v>91.282241843025787</v>
      </c>
      <c r="AF105" s="27">
        <f t="shared" si="33"/>
        <v>250.9173473581846</v>
      </c>
      <c r="AG105" s="27">
        <f t="shared" si="34"/>
        <v>338.07467221318996</v>
      </c>
      <c r="AH105" s="27">
        <f t="shared" si="34"/>
        <v>183.47284391025866</v>
      </c>
      <c r="AI105" s="27">
        <f t="shared" si="34"/>
        <v>227.21702765992507</v>
      </c>
      <c r="AJ105" s="27">
        <f t="shared" si="34"/>
        <v>160.29433272607378</v>
      </c>
      <c r="AK105" s="27">
        <f t="shared" si="34"/>
        <v>155.56699842869091</v>
      </c>
      <c r="AL105">
        <f t="shared" si="20"/>
        <v>310.15407662704746</v>
      </c>
      <c r="AM105">
        <v>6.6342378935174233</v>
      </c>
      <c r="AN105">
        <v>13.36249833833395</v>
      </c>
      <c r="AO105">
        <v>2.9494804864081643</v>
      </c>
      <c r="AP105">
        <v>18.294628402569952</v>
      </c>
      <c r="AQ105">
        <v>6.2804592165053279</v>
      </c>
      <c r="AR105">
        <v>13.510428864764869</v>
      </c>
      <c r="AS105">
        <v>7.7851256490331169</v>
      </c>
      <c r="AT105">
        <v>4.7833779069434765</v>
      </c>
      <c r="AU105">
        <v>7.3998498888733568</v>
      </c>
      <c r="AV105">
        <v>1.0297242691960524</v>
      </c>
      <c r="AW105">
        <v>0</v>
      </c>
      <c r="AX105">
        <v>1.2567498582317371</v>
      </c>
      <c r="AY105">
        <v>16.713439225622569</v>
      </c>
      <c r="AZ105" s="20">
        <f t="shared" si="24"/>
        <v>8.4625120166540689E-3</v>
      </c>
      <c r="BA105">
        <f t="shared" si="28"/>
        <v>6.6342378935174233</v>
      </c>
      <c r="BB105">
        <f t="shared" si="28"/>
        <v>13.36249833833395</v>
      </c>
      <c r="BC105">
        <f t="shared" si="27"/>
        <v>2.9494804864081643</v>
      </c>
      <c r="BD105">
        <f t="shared" si="27"/>
        <v>18.294628402569952</v>
      </c>
      <c r="BE105">
        <f t="shared" si="27"/>
        <v>6.2804592165053279</v>
      </c>
      <c r="BF105">
        <f t="shared" si="27"/>
        <v>13.510428864764869</v>
      </c>
      <c r="BG105">
        <f t="shared" si="27"/>
        <v>7.7851256490331169</v>
      </c>
      <c r="BH105">
        <f t="shared" si="27"/>
        <v>4.7833779069434765</v>
      </c>
      <c r="BI105">
        <f t="shared" si="27"/>
        <v>7.3998498888733568</v>
      </c>
      <c r="BJ105">
        <f t="shared" si="26"/>
        <v>1.0297242691960524</v>
      </c>
      <c r="BK105">
        <f t="shared" si="26"/>
        <v>0</v>
      </c>
      <c r="BL105">
        <f t="shared" si="26"/>
        <v>1.2567498582317371</v>
      </c>
      <c r="BM105">
        <f t="shared" si="26"/>
        <v>16.713439225622569</v>
      </c>
      <c r="BN105" s="41">
        <f t="shared" si="25"/>
        <v>8.4625120166540689E-3</v>
      </c>
    </row>
    <row r="106" spans="1:66" x14ac:dyDescent="0.25">
      <c r="A106" s="28">
        <v>42004</v>
      </c>
      <c r="B106">
        <v>13747.252248118852</v>
      </c>
      <c r="C106">
        <v>13945.931121055375</v>
      </c>
      <c r="D106">
        <v>816.40708879060708</v>
      </c>
      <c r="E106">
        <v>2798.9403132711154</v>
      </c>
      <c r="F106">
        <v>12374.929676894308</v>
      </c>
      <c r="G106">
        <v>3809.0970314530755</v>
      </c>
      <c r="H106">
        <v>2134.5705745358478</v>
      </c>
      <c r="I106">
        <v>1699.3584015653696</v>
      </c>
      <c r="J106">
        <v>14801.850425889686</v>
      </c>
      <c r="K106">
        <v>1623.1407308036285</v>
      </c>
      <c r="L106">
        <v>9202.1594362758533</v>
      </c>
      <c r="M106">
        <v>407.38756592182159</v>
      </c>
      <c r="N106">
        <v>8835.4833137025598</v>
      </c>
      <c r="O106">
        <v>7028.4018621253945</v>
      </c>
      <c r="P106">
        <v>2693.9647120511381</v>
      </c>
      <c r="Q106">
        <v>10143.24093671863</v>
      </c>
      <c r="R106">
        <v>1228.7544090801714</v>
      </c>
      <c r="S106">
        <v>1657.7723194204225</v>
      </c>
      <c r="T106">
        <v>13695.464116227922</v>
      </c>
      <c r="U106">
        <v>21062.975769289245</v>
      </c>
      <c r="V106">
        <v>11183.071908753249</v>
      </c>
      <c r="W106">
        <v>55635.326187540973</v>
      </c>
      <c r="X106">
        <v>4344.3039811983253</v>
      </c>
      <c r="Y106" s="27">
        <f t="shared" si="14"/>
        <v>316.14485556787503</v>
      </c>
      <c r="Z106" s="27">
        <f t="shared" si="15"/>
        <v>304.33181331399527</v>
      </c>
      <c r="AA106" s="27">
        <f t="shared" si="32"/>
        <v>279.51301661153656</v>
      </c>
      <c r="AB106" s="27">
        <f t="shared" si="32"/>
        <v>1050.0447953892419</v>
      </c>
      <c r="AC106" s="27">
        <f t="shared" si="32"/>
        <v>269.36834073661515</v>
      </c>
      <c r="AD106" s="27">
        <f t="shared" si="17"/>
        <v>178.5437222204454</v>
      </c>
      <c r="AE106" s="27">
        <f t="shared" si="33"/>
        <v>89.710013551131738</v>
      </c>
      <c r="AF106" s="27">
        <f t="shared" si="33"/>
        <v>248.84422780852574</v>
      </c>
      <c r="AG106" s="27">
        <f t="shared" si="34"/>
        <v>342.08118097420049</v>
      </c>
      <c r="AH106" s="27">
        <f t="shared" si="34"/>
        <v>184.89515752421991</v>
      </c>
      <c r="AI106" s="27">
        <f t="shared" si="34"/>
        <v>212.41592085334617</v>
      </c>
      <c r="AJ106" s="27">
        <f t="shared" si="34"/>
        <v>154.21330074268332</v>
      </c>
      <c r="AK106" s="27">
        <f t="shared" si="34"/>
        <v>156.57046226995698</v>
      </c>
      <c r="AL106">
        <f t="shared" si="20"/>
        <v>319.11030190252927</v>
      </c>
      <c r="AM106">
        <v>6.6342378935174233</v>
      </c>
      <c r="AN106">
        <v>13.36249833833395</v>
      </c>
      <c r="AO106">
        <v>2.9494804864081643</v>
      </c>
      <c r="AP106">
        <v>18.294628402569952</v>
      </c>
      <c r="AQ106">
        <v>6.2804592165053279</v>
      </c>
      <c r="AR106">
        <v>13.510428864764869</v>
      </c>
      <c r="AS106">
        <v>7.7851256490331169</v>
      </c>
      <c r="AT106">
        <v>4.7833779069434765</v>
      </c>
      <c r="AU106">
        <v>7.3998498888733568</v>
      </c>
      <c r="AV106">
        <v>1.0297242691960524</v>
      </c>
      <c r="AW106">
        <v>0</v>
      </c>
      <c r="AX106">
        <v>1.2567498582317371</v>
      </c>
      <c r="AY106">
        <v>16.713439225622569</v>
      </c>
      <c r="AZ106" s="20">
        <f t="shared" si="24"/>
        <v>8.4591534253204009E-3</v>
      </c>
      <c r="BA106">
        <f t="shared" si="28"/>
        <v>6.6342378935174233</v>
      </c>
      <c r="BB106">
        <f t="shared" si="28"/>
        <v>13.36249833833395</v>
      </c>
      <c r="BC106">
        <f t="shared" si="27"/>
        <v>2.9494804864081643</v>
      </c>
      <c r="BD106">
        <f t="shared" si="27"/>
        <v>18.294628402569952</v>
      </c>
      <c r="BE106">
        <f t="shared" si="27"/>
        <v>6.2804592165053279</v>
      </c>
      <c r="BF106">
        <f t="shared" si="27"/>
        <v>13.510428864764869</v>
      </c>
      <c r="BG106">
        <f t="shared" si="27"/>
        <v>7.7851256490331169</v>
      </c>
      <c r="BH106">
        <f t="shared" si="27"/>
        <v>4.7833779069434765</v>
      </c>
      <c r="BI106">
        <f t="shared" si="27"/>
        <v>7.3998498888733568</v>
      </c>
      <c r="BJ106">
        <f t="shared" si="26"/>
        <v>1.0297242691960524</v>
      </c>
      <c r="BK106">
        <f t="shared" si="26"/>
        <v>0</v>
      </c>
      <c r="BL106">
        <f t="shared" si="26"/>
        <v>1.2567498582317371</v>
      </c>
      <c r="BM106">
        <f t="shared" si="26"/>
        <v>16.713439225622569</v>
      </c>
      <c r="BN106" s="41">
        <f t="shared" si="25"/>
        <v>8.4591534253204009E-3</v>
      </c>
    </row>
    <row r="107" spans="1:66" x14ac:dyDescent="0.25">
      <c r="A107" s="28">
        <v>42094</v>
      </c>
      <c r="B107">
        <v>13148.768219107569</v>
      </c>
      <c r="C107">
        <v>13048.420476358975</v>
      </c>
      <c r="D107">
        <v>755.46062169494621</v>
      </c>
      <c r="E107">
        <v>2228.4620864633312</v>
      </c>
      <c r="F107">
        <v>10433.66388365186</v>
      </c>
      <c r="G107">
        <v>3557.6170746789485</v>
      </c>
      <c r="H107">
        <v>1771.6803161271137</v>
      </c>
      <c r="I107">
        <v>1540.6894641461136</v>
      </c>
      <c r="J107">
        <v>12556.627267584014</v>
      </c>
      <c r="K107">
        <v>1578.8214645828082</v>
      </c>
      <c r="L107">
        <v>8243.0457185876039</v>
      </c>
      <c r="M107">
        <v>421.79698462241515</v>
      </c>
      <c r="N107">
        <v>8646.3451392038296</v>
      </c>
      <c r="O107">
        <v>6582.6646620053607</v>
      </c>
      <c r="P107">
        <v>2403.120050779346</v>
      </c>
      <c r="Q107">
        <v>9752.0644351346291</v>
      </c>
      <c r="R107">
        <v>1086.6449898988453</v>
      </c>
      <c r="S107">
        <v>1485.951284484411</v>
      </c>
      <c r="T107">
        <v>11678.587264629994</v>
      </c>
      <c r="U107">
        <v>19930.391285681628</v>
      </c>
      <c r="V107">
        <v>10613.769575303551</v>
      </c>
      <c r="W107">
        <v>55670.611685561234</v>
      </c>
      <c r="X107">
        <v>3919.8727408031809</v>
      </c>
      <c r="Y107" s="27">
        <f t="shared" si="14"/>
        <v>302.3815490178448</v>
      </c>
      <c r="Z107" s="27">
        <f t="shared" si="15"/>
        <v>242.30309751845815</v>
      </c>
      <c r="AA107" s="27">
        <f t="shared" si="32"/>
        <v>261.05931990734405</v>
      </c>
      <c r="AB107" s="27">
        <f t="shared" si="32"/>
        <v>871.5306569085285</v>
      </c>
      <c r="AC107" s="27">
        <f t="shared" si="32"/>
        <v>244.21744357466488</v>
      </c>
      <c r="AD107" s="27">
        <f t="shared" si="17"/>
        <v>159.93464090919477</v>
      </c>
      <c r="AE107" s="27">
        <f t="shared" si="33"/>
        <v>87.789621921734053</v>
      </c>
      <c r="AF107" s="27">
        <f t="shared" si="33"/>
        <v>233.06267013079471</v>
      </c>
      <c r="AG107" s="27">
        <f t="shared" si="34"/>
        <v>306.6259246289448</v>
      </c>
      <c r="AH107" s="27">
        <f t="shared" si="34"/>
        <v>157.66637870968634</v>
      </c>
      <c r="AI107" s="27">
        <f t="shared" si="34"/>
        <v>200.99403162625515</v>
      </c>
      <c r="AJ107" s="27">
        <f t="shared" si="34"/>
        <v>146.36268575262221</v>
      </c>
      <c r="AK107" s="27">
        <f t="shared" si="34"/>
        <v>156.66976368715069</v>
      </c>
      <c r="AL107">
        <f t="shared" si="20"/>
        <v>295.28806201531887</v>
      </c>
      <c r="AM107">
        <v>6.1636192014233009</v>
      </c>
      <c r="AN107">
        <v>13.902277707912404</v>
      </c>
      <c r="AO107">
        <v>2.8914362419837767</v>
      </c>
      <c r="AP107">
        <v>19.725400497717413</v>
      </c>
      <c r="AQ107">
        <v>7.4546603270240839</v>
      </c>
      <c r="AR107">
        <v>12.896210230559824</v>
      </c>
      <c r="AS107">
        <v>7.5355148436604544</v>
      </c>
      <c r="AT107">
        <v>4.324697120516837</v>
      </c>
      <c r="AU107">
        <v>7.8764012942339381</v>
      </c>
      <c r="AV107">
        <v>0.763972966916039</v>
      </c>
      <c r="AW107">
        <v>0</v>
      </c>
      <c r="AX107">
        <v>1.1355735418102075</v>
      </c>
      <c r="AY107">
        <v>15.330236026241721</v>
      </c>
      <c r="AZ107" s="20">
        <f t="shared" si="24"/>
        <v>8.7274035300659546E-3</v>
      </c>
      <c r="BA107">
        <f t="shared" si="28"/>
        <v>6.1636192014233009</v>
      </c>
      <c r="BB107">
        <f t="shared" si="28"/>
        <v>13.902277707912404</v>
      </c>
      <c r="BC107">
        <f t="shared" si="27"/>
        <v>2.8914362419837767</v>
      </c>
      <c r="BD107">
        <f t="shared" si="27"/>
        <v>19.725400497717413</v>
      </c>
      <c r="BE107">
        <f t="shared" si="27"/>
        <v>7.4546603270240839</v>
      </c>
      <c r="BF107">
        <f t="shared" si="27"/>
        <v>12.896210230559824</v>
      </c>
      <c r="BG107">
        <f t="shared" si="27"/>
        <v>7.5355148436604544</v>
      </c>
      <c r="BH107">
        <f t="shared" si="27"/>
        <v>4.324697120516837</v>
      </c>
      <c r="BI107">
        <f t="shared" si="27"/>
        <v>7.8764012942339381</v>
      </c>
      <c r="BJ107">
        <f t="shared" si="26"/>
        <v>0.763972966916039</v>
      </c>
      <c r="BK107">
        <f t="shared" si="26"/>
        <v>0</v>
      </c>
      <c r="BL107">
        <f t="shared" si="26"/>
        <v>1.1355735418102075</v>
      </c>
      <c r="BM107">
        <f t="shared" si="26"/>
        <v>15.330236026241721</v>
      </c>
      <c r="BN107" s="41">
        <f t="shared" si="25"/>
        <v>8.7274035300659546E-3</v>
      </c>
    </row>
    <row r="108" spans="1:66" x14ac:dyDescent="0.25">
      <c r="A108" s="28">
        <v>42185</v>
      </c>
      <c r="B108">
        <v>14994.497958089845</v>
      </c>
      <c r="C108">
        <v>13155.870439653216</v>
      </c>
      <c r="D108">
        <v>766.77761453358573</v>
      </c>
      <c r="E108">
        <v>2332.6446382267063</v>
      </c>
      <c r="F108">
        <v>10949.720315954428</v>
      </c>
      <c r="G108">
        <v>3487.4879399944857</v>
      </c>
      <c r="H108">
        <v>1976.8023453707569</v>
      </c>
      <c r="I108">
        <v>1571.1485843422904</v>
      </c>
      <c r="J108">
        <v>13534.60320487366</v>
      </c>
      <c r="K108">
        <v>1580.929858835392</v>
      </c>
      <c r="L108">
        <v>8610.6359013941783</v>
      </c>
      <c r="M108">
        <v>404.199798524046</v>
      </c>
      <c r="N108">
        <v>8450.2634394966717</v>
      </c>
      <c r="O108">
        <v>6888.7662699482798</v>
      </c>
      <c r="P108">
        <v>2409.9263860483165</v>
      </c>
      <c r="Q108">
        <v>9679.9674942144102</v>
      </c>
      <c r="R108">
        <v>952.32377934354759</v>
      </c>
      <c r="S108">
        <v>1584.3925009099316</v>
      </c>
      <c r="T108">
        <v>13098.218773951396</v>
      </c>
      <c r="U108">
        <v>20363.63542880382</v>
      </c>
      <c r="V108">
        <v>11424.31226979402</v>
      </c>
      <c r="W108">
        <v>56351.127444873549</v>
      </c>
      <c r="X108">
        <v>3710.6995267549064</v>
      </c>
      <c r="Y108" s="27">
        <f t="shared" si="14"/>
        <v>344.82770125366562</v>
      </c>
      <c r="Z108" s="27">
        <f t="shared" si="15"/>
        <v>253.63097926838097</v>
      </c>
      <c r="AA108" s="27">
        <f t="shared" si="32"/>
        <v>255.91321682145517</v>
      </c>
      <c r="AB108" s="27">
        <f t="shared" si="32"/>
        <v>972.43494266811388</v>
      </c>
      <c r="AC108" s="27">
        <f t="shared" si="32"/>
        <v>249.04557321464165</v>
      </c>
      <c r="AD108" s="27">
        <f t="shared" si="17"/>
        <v>167.06676244484822</v>
      </c>
      <c r="AE108" s="27">
        <f t="shared" si="33"/>
        <v>85.798730047083822</v>
      </c>
      <c r="AF108" s="27">
        <f t="shared" si="33"/>
        <v>243.90035695544501</v>
      </c>
      <c r="AG108" s="27">
        <f t="shared" si="34"/>
        <v>326.9392614948614</v>
      </c>
      <c r="AH108" s="27">
        <f t="shared" si="34"/>
        <v>176.83206665678608</v>
      </c>
      <c r="AI108" s="27">
        <f t="shared" si="34"/>
        <v>205.36321263009984</v>
      </c>
      <c r="AJ108" s="27">
        <f t="shared" si="34"/>
        <v>157.53997812185091</v>
      </c>
      <c r="AK108" s="27">
        <f t="shared" si="34"/>
        <v>158.58488981867288</v>
      </c>
      <c r="AL108">
        <f t="shared" si="20"/>
        <v>299.71155251528103</v>
      </c>
      <c r="AM108">
        <v>6.1636192014233009</v>
      </c>
      <c r="AN108">
        <v>13.902277707912404</v>
      </c>
      <c r="AO108">
        <v>2.8914362419837767</v>
      </c>
      <c r="AP108">
        <v>19.725400497717413</v>
      </c>
      <c r="AQ108">
        <v>7.4546603270240839</v>
      </c>
      <c r="AR108">
        <v>12.896210230559824</v>
      </c>
      <c r="AS108">
        <v>7.5355148436604544</v>
      </c>
      <c r="AT108">
        <v>4.324697120516837</v>
      </c>
      <c r="AU108">
        <v>7.8764012942339381</v>
      </c>
      <c r="AV108">
        <v>0.763972966916039</v>
      </c>
      <c r="AW108">
        <v>0</v>
      </c>
      <c r="AX108">
        <v>1.1355735418102075</v>
      </c>
      <c r="AY108">
        <v>15.330236026241721</v>
      </c>
      <c r="AZ108" s="20">
        <f t="shared" si="24"/>
        <v>8.1875621709022635E-3</v>
      </c>
      <c r="BA108">
        <f t="shared" si="28"/>
        <v>6.1636192014233009</v>
      </c>
      <c r="BB108">
        <f t="shared" si="28"/>
        <v>13.902277707912404</v>
      </c>
      <c r="BC108">
        <f t="shared" si="27"/>
        <v>2.8914362419837767</v>
      </c>
      <c r="BD108">
        <f t="shared" si="27"/>
        <v>19.725400497717413</v>
      </c>
      <c r="BE108">
        <f t="shared" si="27"/>
        <v>7.4546603270240839</v>
      </c>
      <c r="BF108">
        <f t="shared" si="27"/>
        <v>12.896210230559824</v>
      </c>
      <c r="BG108">
        <f t="shared" si="27"/>
        <v>7.5355148436604544</v>
      </c>
      <c r="BH108">
        <f t="shared" si="27"/>
        <v>4.324697120516837</v>
      </c>
      <c r="BI108">
        <f t="shared" si="27"/>
        <v>7.8764012942339381</v>
      </c>
      <c r="BJ108">
        <f t="shared" si="26"/>
        <v>0.763972966916039</v>
      </c>
      <c r="BK108">
        <f t="shared" si="26"/>
        <v>0</v>
      </c>
      <c r="BL108">
        <f t="shared" si="26"/>
        <v>1.1355735418102075</v>
      </c>
      <c r="BM108">
        <f t="shared" si="26"/>
        <v>15.330236026241721</v>
      </c>
      <c r="BN108" s="41">
        <f t="shared" si="25"/>
        <v>8.1875621709022635E-3</v>
      </c>
    </row>
    <row r="109" spans="1:66" x14ac:dyDescent="0.25">
      <c r="A109" s="28">
        <v>42277</v>
      </c>
      <c r="B109">
        <v>15008.790073376455</v>
      </c>
      <c r="C109">
        <v>12055.815467152172</v>
      </c>
      <c r="D109">
        <v>759.92036424658875</v>
      </c>
      <c r="E109">
        <v>1868.5457913046826</v>
      </c>
      <c r="F109">
        <v>10951.80532908514</v>
      </c>
      <c r="G109">
        <v>3159.6756549617148</v>
      </c>
      <c r="H109">
        <v>2022.5327516338884</v>
      </c>
      <c r="I109">
        <v>1358.9553850812661</v>
      </c>
      <c r="J109">
        <v>13325.583410450572</v>
      </c>
      <c r="K109">
        <v>1561.6169649609276</v>
      </c>
      <c r="L109">
        <v>8706.1919681142408</v>
      </c>
      <c r="M109">
        <v>405.17966220535192</v>
      </c>
      <c r="N109">
        <v>8565.0341337678256</v>
      </c>
      <c r="O109">
        <v>6637.5052786582746</v>
      </c>
      <c r="P109">
        <v>2133.684005548711</v>
      </c>
      <c r="Q109">
        <v>9179.1213937009634</v>
      </c>
      <c r="R109">
        <v>923.62253607350124</v>
      </c>
      <c r="S109">
        <v>1529.0195089004858</v>
      </c>
      <c r="T109">
        <v>12378.334361159039</v>
      </c>
      <c r="U109">
        <v>21186.393723134399</v>
      </c>
      <c r="V109">
        <v>11003.629142907464</v>
      </c>
      <c r="W109">
        <v>56769.932727046216</v>
      </c>
      <c r="X109">
        <v>3628.9228721062686</v>
      </c>
      <c r="Y109" s="27">
        <f t="shared" si="14"/>
        <v>345.156376296612</v>
      </c>
      <c r="Z109" s="27">
        <f t="shared" si="15"/>
        <v>203.169008725091</v>
      </c>
      <c r="AA109" s="27">
        <f t="shared" si="32"/>
        <v>231.85822428248144</v>
      </c>
      <c r="AB109" s="27">
        <f t="shared" si="32"/>
        <v>994.93079062014442</v>
      </c>
      <c r="AC109" s="27">
        <f t="shared" si="32"/>
        <v>215.4104495421517</v>
      </c>
      <c r="AD109" s="27">
        <f t="shared" si="17"/>
        <v>168.92077681518063</v>
      </c>
      <c r="AE109" s="27">
        <f t="shared" si="33"/>
        <v>86.964040440729207</v>
      </c>
      <c r="AF109" s="27">
        <f t="shared" si="33"/>
        <v>235.00433072039155</v>
      </c>
      <c r="AG109" s="27">
        <f t="shared" si="34"/>
        <v>315.51304917440922</v>
      </c>
      <c r="AH109" s="27">
        <f t="shared" si="34"/>
        <v>167.11329109920877</v>
      </c>
      <c r="AI109" s="27">
        <f t="shared" si="34"/>
        <v>213.66056636796895</v>
      </c>
      <c r="AJ109" s="27">
        <f t="shared" si="34"/>
        <v>151.73880523364389</v>
      </c>
      <c r="AK109" s="27">
        <f t="shared" si="34"/>
        <v>159.76350314089615</v>
      </c>
      <c r="AL109">
        <f t="shared" si="20"/>
        <v>297.03124848638492</v>
      </c>
      <c r="AM109">
        <v>6.1636192014233009</v>
      </c>
      <c r="AN109">
        <v>13.902277707912404</v>
      </c>
      <c r="AO109">
        <v>2.8914362419837767</v>
      </c>
      <c r="AP109">
        <v>19.725400497717413</v>
      </c>
      <c r="AQ109">
        <v>7.4546603270240839</v>
      </c>
      <c r="AR109">
        <v>12.896210230559824</v>
      </c>
      <c r="AS109">
        <v>7.5355148436604544</v>
      </c>
      <c r="AT109">
        <v>4.324697120516837</v>
      </c>
      <c r="AU109">
        <v>7.8764012942339381</v>
      </c>
      <c r="AV109">
        <v>0.763972966916039</v>
      </c>
      <c r="AW109">
        <v>0</v>
      </c>
      <c r="AX109">
        <v>1.1355735418102075</v>
      </c>
      <c r="AY109">
        <v>15.330236026241721</v>
      </c>
      <c r="AZ109" s="20">
        <f t="shared" si="24"/>
        <v>8.2651190999863625E-3</v>
      </c>
      <c r="BA109">
        <f t="shared" si="28"/>
        <v>6.1636192014233009</v>
      </c>
      <c r="BB109">
        <f t="shared" si="28"/>
        <v>13.902277707912404</v>
      </c>
      <c r="BC109">
        <f t="shared" si="27"/>
        <v>2.8914362419837767</v>
      </c>
      <c r="BD109">
        <f t="shared" si="27"/>
        <v>19.725400497717413</v>
      </c>
      <c r="BE109">
        <f t="shared" si="27"/>
        <v>7.4546603270240839</v>
      </c>
      <c r="BF109">
        <f t="shared" si="27"/>
        <v>12.896210230559824</v>
      </c>
      <c r="BG109">
        <f t="shared" si="27"/>
        <v>7.5355148436604544</v>
      </c>
      <c r="BH109">
        <f t="shared" si="27"/>
        <v>4.324697120516837</v>
      </c>
      <c r="BI109">
        <f t="shared" si="27"/>
        <v>7.8764012942339381</v>
      </c>
      <c r="BJ109">
        <f t="shared" si="26"/>
        <v>0.763972966916039</v>
      </c>
      <c r="BK109">
        <f t="shared" si="26"/>
        <v>0</v>
      </c>
      <c r="BL109">
        <f t="shared" si="26"/>
        <v>1.1355735418102075</v>
      </c>
      <c r="BM109">
        <f t="shared" si="26"/>
        <v>15.330236026241721</v>
      </c>
      <c r="BN109" s="41">
        <f t="shared" si="25"/>
        <v>8.2651190999863625E-3</v>
      </c>
    </row>
    <row r="110" spans="1:66" x14ac:dyDescent="0.25">
      <c r="A110" s="28">
        <v>42369</v>
      </c>
      <c r="B110">
        <v>11508.297859222248</v>
      </c>
      <c r="C110">
        <v>12497.949549936164</v>
      </c>
      <c r="D110">
        <v>795.40130044108321</v>
      </c>
      <c r="E110">
        <v>1915.1542899058004</v>
      </c>
      <c r="F110">
        <v>10272.277928239908</v>
      </c>
      <c r="G110">
        <v>3396.8638247127506</v>
      </c>
      <c r="H110">
        <v>2160.4739921166433</v>
      </c>
      <c r="I110">
        <v>1350.414508557415</v>
      </c>
      <c r="J110">
        <v>13271.584080435316</v>
      </c>
      <c r="K110">
        <v>1535.9030123519033</v>
      </c>
      <c r="L110">
        <v>8519.649474984386</v>
      </c>
      <c r="M110">
        <v>415.9788922021479</v>
      </c>
      <c r="N110">
        <v>9058.1478150731018</v>
      </c>
      <c r="O110">
        <v>6831.1184407172032</v>
      </c>
      <c r="P110">
        <v>2270.9854214750394</v>
      </c>
      <c r="Q110">
        <v>9097.2434204780748</v>
      </c>
      <c r="R110">
        <v>979.29144770056371</v>
      </c>
      <c r="S110">
        <v>1547.3464638904866</v>
      </c>
      <c r="T110">
        <v>13432.083742690987</v>
      </c>
      <c r="U110">
        <v>20443.910182898191</v>
      </c>
      <c r="V110">
        <v>10755.925393753156</v>
      </c>
      <c r="W110">
        <v>56955.369378348078</v>
      </c>
      <c r="X110">
        <v>3797.188303114955</v>
      </c>
      <c r="Y110" s="27">
        <f t="shared" si="14"/>
        <v>264.6557362060305</v>
      </c>
      <c r="Z110" s="27">
        <f t="shared" si="15"/>
        <v>208.23680128496295</v>
      </c>
      <c r="AA110" s="27">
        <f t="shared" si="32"/>
        <v>249.26318411528217</v>
      </c>
      <c r="AB110" s="27">
        <f t="shared" si="32"/>
        <v>1062.787287550422</v>
      </c>
      <c r="AC110" s="27">
        <f t="shared" si="32"/>
        <v>214.05661992295728</v>
      </c>
      <c r="AD110" s="27">
        <f t="shared" si="17"/>
        <v>165.30140993653359</v>
      </c>
      <c r="AE110" s="27">
        <f t="shared" si="33"/>
        <v>91.970810694433297</v>
      </c>
      <c r="AF110" s="27">
        <f t="shared" si="33"/>
        <v>241.85930554272642</v>
      </c>
      <c r="AG110" s="27">
        <f t="shared" si="34"/>
        <v>319.29481482050971</v>
      </c>
      <c r="AH110" s="27">
        <f t="shared" si="34"/>
        <v>181.33939955642703</v>
      </c>
      <c r="AI110" s="27">
        <f t="shared" si="34"/>
        <v>206.1727675571436</v>
      </c>
      <c r="AJ110" s="27">
        <f t="shared" si="34"/>
        <v>148.32299846113048</v>
      </c>
      <c r="AK110" s="27">
        <f t="shared" si="34"/>
        <v>160.28536405563682</v>
      </c>
      <c r="AL110">
        <f t="shared" si="20"/>
        <v>310.89973691117552</v>
      </c>
      <c r="AM110">
        <v>6.1636192014233009</v>
      </c>
      <c r="AN110">
        <v>13.902277707912404</v>
      </c>
      <c r="AO110">
        <v>2.8914362419837767</v>
      </c>
      <c r="AP110">
        <v>19.725400497717413</v>
      </c>
      <c r="AQ110">
        <v>7.4546603270240839</v>
      </c>
      <c r="AR110">
        <v>12.896210230559824</v>
      </c>
      <c r="AS110">
        <v>7.5355148436604544</v>
      </c>
      <c r="AT110">
        <v>4.324697120516837</v>
      </c>
      <c r="AU110">
        <v>7.8764012942339381</v>
      </c>
      <c r="AV110">
        <v>0.763972966916039</v>
      </c>
      <c r="AW110">
        <v>0</v>
      </c>
      <c r="AX110">
        <v>1.1355735418102075</v>
      </c>
      <c r="AY110">
        <v>15.330236026241721</v>
      </c>
      <c r="AZ110" s="20">
        <f t="shared" si="24"/>
        <v>8.4126065709097912E-3</v>
      </c>
      <c r="BA110">
        <f t="shared" si="28"/>
        <v>6.1636192014233009</v>
      </c>
      <c r="BB110">
        <f t="shared" si="28"/>
        <v>13.902277707912404</v>
      </c>
      <c r="BC110">
        <f t="shared" si="27"/>
        <v>2.8914362419837767</v>
      </c>
      <c r="BD110">
        <f t="shared" si="27"/>
        <v>19.725400497717413</v>
      </c>
      <c r="BE110">
        <f t="shared" si="27"/>
        <v>7.4546603270240839</v>
      </c>
      <c r="BF110">
        <f t="shared" si="27"/>
        <v>12.896210230559824</v>
      </c>
      <c r="BG110">
        <f t="shared" si="27"/>
        <v>7.5355148436604544</v>
      </c>
      <c r="BH110">
        <f t="shared" si="27"/>
        <v>4.324697120516837</v>
      </c>
      <c r="BI110">
        <f t="shared" si="27"/>
        <v>7.8764012942339381</v>
      </c>
      <c r="BJ110">
        <f t="shared" si="26"/>
        <v>0.763972966916039</v>
      </c>
      <c r="BK110">
        <f t="shared" si="26"/>
        <v>0</v>
      </c>
      <c r="BL110">
        <f t="shared" si="26"/>
        <v>1.1355735418102075</v>
      </c>
      <c r="BM110">
        <f t="shared" si="26"/>
        <v>15.330236026241721</v>
      </c>
      <c r="BN110" s="41">
        <f t="shared" si="25"/>
        <v>8.4126065709097912E-3</v>
      </c>
    </row>
    <row r="111" spans="1:66" x14ac:dyDescent="0.25">
      <c r="A111" s="28">
        <v>42460</v>
      </c>
      <c r="B111">
        <v>10790.345227471509</v>
      </c>
      <c r="C111">
        <v>13193.517587691758</v>
      </c>
      <c r="D111">
        <v>731.50783610748636</v>
      </c>
      <c r="E111">
        <v>2022.7687427699934</v>
      </c>
      <c r="F111">
        <v>10186.743655587488</v>
      </c>
      <c r="G111">
        <v>3479.2697947077213</v>
      </c>
      <c r="H111">
        <v>1809.346930994029</v>
      </c>
      <c r="I111">
        <v>1419.7555965318002</v>
      </c>
      <c r="J111">
        <v>13278.839281939781</v>
      </c>
      <c r="K111">
        <v>1509.5950500590759</v>
      </c>
      <c r="L111">
        <v>8949.4554002966506</v>
      </c>
      <c r="M111">
        <v>439.75830411419628</v>
      </c>
      <c r="N111">
        <v>9362.5494049519239</v>
      </c>
      <c r="O111">
        <v>6652.4076496441439</v>
      </c>
      <c r="P111">
        <v>2357.6166054849209</v>
      </c>
      <c r="Q111">
        <v>9152.8144396676325</v>
      </c>
      <c r="R111">
        <v>973.75254407585055</v>
      </c>
      <c r="S111">
        <v>1496.0744201419914</v>
      </c>
      <c r="T111">
        <v>12851.901325764509</v>
      </c>
      <c r="U111">
        <v>19672.22261855843</v>
      </c>
      <c r="V111">
        <v>10549.520674178046</v>
      </c>
      <c r="W111">
        <v>56682.039480603038</v>
      </c>
      <c r="X111">
        <v>3494.8236611189673</v>
      </c>
      <c r="Y111" s="27">
        <f t="shared" si="14"/>
        <v>248.14501632013676</v>
      </c>
      <c r="Z111" s="27">
        <f t="shared" si="15"/>
        <v>219.93783736053322</v>
      </c>
      <c r="AA111" s="27">
        <f t="shared" si="32"/>
        <v>255.31016613487839</v>
      </c>
      <c r="AB111" s="27">
        <f t="shared" si="32"/>
        <v>890.05973876356904</v>
      </c>
      <c r="AC111" s="27">
        <f t="shared" si="32"/>
        <v>225.04799984335912</v>
      </c>
      <c r="AD111" s="27">
        <f t="shared" si="17"/>
        <v>173.64066446358959</v>
      </c>
      <c r="AE111" s="27">
        <f t="shared" si="33"/>
        <v>95.061515501793934</v>
      </c>
      <c r="AF111" s="27">
        <f t="shared" si="33"/>
        <v>235.53195692521606</v>
      </c>
      <c r="AG111" s="27">
        <f t="shared" si="34"/>
        <v>308.71483283445627</v>
      </c>
      <c r="AH111" s="27">
        <f t="shared" si="34"/>
        <v>173.50666614483751</v>
      </c>
      <c r="AI111" s="27">
        <f t="shared" si="34"/>
        <v>198.39045197240523</v>
      </c>
      <c r="AJ111" s="27">
        <f t="shared" si="34"/>
        <v>145.47670065009422</v>
      </c>
      <c r="AK111" s="27">
        <f t="shared" si="34"/>
        <v>159.5161515538914</v>
      </c>
      <c r="AL111">
        <f t="shared" si="20"/>
        <v>285.92559965411652</v>
      </c>
      <c r="AM111">
        <v>6.1636192014233009</v>
      </c>
      <c r="AN111">
        <v>13.902277707912404</v>
      </c>
      <c r="AO111">
        <v>2.8914362419837767</v>
      </c>
      <c r="AP111">
        <v>19.725400497717413</v>
      </c>
      <c r="AQ111">
        <v>7.4546603270240839</v>
      </c>
      <c r="AR111">
        <v>12.896210230559824</v>
      </c>
      <c r="AS111">
        <v>7.5355148436604544</v>
      </c>
      <c r="AT111">
        <v>4.324697120516837</v>
      </c>
      <c r="AU111">
        <v>7.8764012942339381</v>
      </c>
      <c r="AV111">
        <v>0.763972966916039</v>
      </c>
      <c r="AW111">
        <v>0</v>
      </c>
      <c r="AX111">
        <v>1.1355735418102075</v>
      </c>
      <c r="AY111">
        <v>15.330236026241721</v>
      </c>
      <c r="AZ111" s="20">
        <f t="shared" si="24"/>
        <v>8.4822375612278646E-3</v>
      </c>
      <c r="BA111">
        <f t="shared" si="28"/>
        <v>6.1636192014233009</v>
      </c>
      <c r="BB111">
        <f t="shared" si="28"/>
        <v>13.902277707912404</v>
      </c>
      <c r="BC111">
        <f t="shared" si="27"/>
        <v>2.8914362419837767</v>
      </c>
      <c r="BD111">
        <f t="shared" si="27"/>
        <v>19.725400497717413</v>
      </c>
      <c r="BE111">
        <f t="shared" si="27"/>
        <v>7.4546603270240839</v>
      </c>
      <c r="BF111">
        <f t="shared" si="27"/>
        <v>12.896210230559824</v>
      </c>
      <c r="BG111">
        <f t="shared" si="27"/>
        <v>7.5355148436604544</v>
      </c>
      <c r="BH111">
        <f t="shared" si="27"/>
        <v>4.324697120516837</v>
      </c>
      <c r="BI111">
        <f t="shared" si="27"/>
        <v>7.8764012942339381</v>
      </c>
      <c r="BJ111">
        <f t="shared" si="26"/>
        <v>0.763972966916039</v>
      </c>
      <c r="BK111">
        <f t="shared" si="26"/>
        <v>0</v>
      </c>
      <c r="BL111">
        <f t="shared" si="26"/>
        <v>1.1355735418102075</v>
      </c>
      <c r="BM111">
        <f t="shared" si="26"/>
        <v>15.330236026241721</v>
      </c>
      <c r="BN111" s="41">
        <f t="shared" si="25"/>
        <v>8.4822375612278646E-3</v>
      </c>
    </row>
    <row r="112" spans="1:66" x14ac:dyDescent="0.25">
      <c r="A112" s="28">
        <v>42551</v>
      </c>
      <c r="B112">
        <v>12610.452942495114</v>
      </c>
      <c r="C112">
        <v>12965.331916522206</v>
      </c>
      <c r="D112">
        <v>743.40217555963648</v>
      </c>
      <c r="E112">
        <v>2349.406668591123</v>
      </c>
      <c r="F112">
        <v>10565.569694186548</v>
      </c>
      <c r="G112">
        <v>3504.1911174143311</v>
      </c>
      <c r="H112">
        <v>1964.8604045417326</v>
      </c>
      <c r="I112">
        <v>1488.7621595279118</v>
      </c>
      <c r="J112">
        <v>13674.773607659725</v>
      </c>
      <c r="K112">
        <v>1532.0233194453081</v>
      </c>
      <c r="L112">
        <v>8770.8928546773404</v>
      </c>
      <c r="M112">
        <v>415.55698499001039</v>
      </c>
      <c r="N112">
        <v>10151.628664097341</v>
      </c>
      <c r="O112">
        <v>6989.406696698562</v>
      </c>
      <c r="P112">
        <v>2344.4244369037583</v>
      </c>
      <c r="Q112">
        <v>8817.7933691034013</v>
      </c>
      <c r="R112">
        <v>964.76516113249374</v>
      </c>
      <c r="S112">
        <v>1595.9618772126653</v>
      </c>
      <c r="T112">
        <v>13305.528610966712</v>
      </c>
      <c r="U112">
        <v>20575.987095170494</v>
      </c>
      <c r="V112">
        <v>9894.3769747427614</v>
      </c>
      <c r="W112">
        <v>57340.410395362793</v>
      </c>
      <c r="X112">
        <v>3600.5789290812108</v>
      </c>
      <c r="Y112" s="27">
        <f t="shared" si="14"/>
        <v>290.00194018380211</v>
      </c>
      <c r="Z112" s="27">
        <f t="shared" si="15"/>
        <v>255.45353299396052</v>
      </c>
      <c r="AA112" s="27">
        <f t="shared" si="32"/>
        <v>257.13890245483947</v>
      </c>
      <c r="AB112" s="27">
        <f t="shared" si="32"/>
        <v>966.56042487800062</v>
      </c>
      <c r="AC112" s="27">
        <f t="shared" si="32"/>
        <v>235.9863536109203</v>
      </c>
      <c r="AD112" s="27">
        <f t="shared" si="17"/>
        <v>170.17612749650002</v>
      </c>
      <c r="AE112" s="27">
        <f t="shared" si="33"/>
        <v>103.07333653268988</v>
      </c>
      <c r="AF112" s="27">
        <f t="shared" si="33"/>
        <v>247.46358367074569</v>
      </c>
      <c r="AG112" s="27">
        <f t="shared" si="34"/>
        <v>329.32660133786089</v>
      </c>
      <c r="AH112" s="27">
        <f t="shared" si="34"/>
        <v>179.63084621226312</v>
      </c>
      <c r="AI112" s="27">
        <f t="shared" si="34"/>
        <v>207.50473694509179</v>
      </c>
      <c r="AJ112" s="27">
        <f t="shared" si="34"/>
        <v>136.4423429016112</v>
      </c>
      <c r="AK112" s="27">
        <f t="shared" si="34"/>
        <v>161.3689570559487</v>
      </c>
      <c r="AL112">
        <f t="shared" si="20"/>
        <v>290.5747585181453</v>
      </c>
      <c r="AM112">
        <v>6.1636192014233009</v>
      </c>
      <c r="AN112">
        <v>13.902277707912404</v>
      </c>
      <c r="AO112">
        <v>2.8914362419837767</v>
      </c>
      <c r="AP112">
        <v>19.725400497717413</v>
      </c>
      <c r="AQ112">
        <v>7.4546603270240839</v>
      </c>
      <c r="AR112">
        <v>12.896210230559824</v>
      </c>
      <c r="AS112">
        <v>7.5355148436604544</v>
      </c>
      <c r="AT112">
        <v>4.324697120516837</v>
      </c>
      <c r="AU112">
        <v>7.8764012942339381</v>
      </c>
      <c r="AV112">
        <v>0.763972966916039</v>
      </c>
      <c r="AW112">
        <v>0</v>
      </c>
      <c r="AX112">
        <v>1.1355735418102075</v>
      </c>
      <c r="AY112">
        <v>15.330236026241721</v>
      </c>
      <c r="AZ112" s="20">
        <f t="shared" si="24"/>
        <v>8.0028771173986987E-3</v>
      </c>
      <c r="BA112">
        <f t="shared" si="28"/>
        <v>6.1636192014233009</v>
      </c>
      <c r="BB112">
        <f t="shared" si="28"/>
        <v>13.902277707912404</v>
      </c>
      <c r="BC112">
        <f t="shared" si="27"/>
        <v>2.8914362419837767</v>
      </c>
      <c r="BD112">
        <f t="shared" si="27"/>
        <v>19.725400497717413</v>
      </c>
      <c r="BE112">
        <f t="shared" si="27"/>
        <v>7.4546603270240839</v>
      </c>
      <c r="BF112">
        <f t="shared" si="27"/>
        <v>12.896210230559824</v>
      </c>
      <c r="BG112">
        <f t="shared" si="27"/>
        <v>7.5355148436604544</v>
      </c>
      <c r="BH112">
        <f t="shared" si="27"/>
        <v>4.324697120516837</v>
      </c>
      <c r="BI112">
        <f t="shared" si="27"/>
        <v>7.8764012942339381</v>
      </c>
      <c r="BJ112">
        <f t="shared" si="26"/>
        <v>0.763972966916039</v>
      </c>
      <c r="BK112">
        <f t="shared" si="26"/>
        <v>0</v>
      </c>
      <c r="BL112">
        <f t="shared" si="26"/>
        <v>1.1355735418102075</v>
      </c>
      <c r="BM112">
        <f t="shared" si="26"/>
        <v>15.330236026241721</v>
      </c>
      <c r="BN112" s="41">
        <f t="shared" si="25"/>
        <v>8.0028771173986987E-3</v>
      </c>
    </row>
    <row r="113" spans="1:66" x14ac:dyDescent="0.25">
      <c r="A113" s="28">
        <v>42643</v>
      </c>
      <c r="B113">
        <v>12393.377734589281</v>
      </c>
      <c r="C113">
        <v>13378.071296368567</v>
      </c>
      <c r="D113">
        <v>792.52970598318768</v>
      </c>
      <c r="E113">
        <v>2341.6235790001865</v>
      </c>
      <c r="F113">
        <v>11201.661364181204</v>
      </c>
      <c r="G113">
        <v>3519.2434636316739</v>
      </c>
      <c r="H113">
        <v>2063.5154895119531</v>
      </c>
      <c r="I113">
        <v>1523.5881467611823</v>
      </c>
      <c r="J113">
        <v>13528.346005249818</v>
      </c>
      <c r="K113">
        <v>1538.5484111684598</v>
      </c>
      <c r="L113">
        <v>8921.2801894421991</v>
      </c>
      <c r="M113">
        <v>435.57787613246575</v>
      </c>
      <c r="N113">
        <v>10214.125686347106</v>
      </c>
      <c r="O113">
        <v>7401.3876946453665</v>
      </c>
      <c r="P113">
        <v>2382.0990698792934</v>
      </c>
      <c r="Q113">
        <v>8567.7054184651333</v>
      </c>
      <c r="R113">
        <v>1020.273216976646</v>
      </c>
      <c r="S113">
        <v>1556.7099507064859</v>
      </c>
      <c r="T113">
        <v>12418.051944597428</v>
      </c>
      <c r="U113">
        <v>20308.688701774005</v>
      </c>
      <c r="V113">
        <v>9754.2229827243755</v>
      </c>
      <c r="W113">
        <v>57931.474985926296</v>
      </c>
      <c r="X113">
        <v>3933.8341529094955</v>
      </c>
      <c r="Y113" s="27">
        <f t="shared" ref="Y113:Y117" si="35">IF(B112="",100,Y112*B113/B112)</f>
        <v>285.00987275009754</v>
      </c>
      <c r="Z113" s="27">
        <f t="shared" ref="Z113:Z117" si="36">IF(E112="",100,Z112*E113/E112)</f>
        <v>254.60726922864762</v>
      </c>
      <c r="AA113" s="27">
        <f t="shared" ref="AA113:AC117" si="37">IF(G112="",100,AA112*G113/G112)</f>
        <v>258.24344945470568</v>
      </c>
      <c r="AB113" s="27">
        <f t="shared" si="37"/>
        <v>1015.091150330444</v>
      </c>
      <c r="AC113" s="27">
        <f t="shared" si="37"/>
        <v>241.50668315817725</v>
      </c>
      <c r="AD113" s="27">
        <f t="shared" ref="AD113:AD117" si="38">IF(L112="",100,AD112*L113/L112)</f>
        <v>173.09399853640849</v>
      </c>
      <c r="AE113" s="27">
        <f t="shared" ref="AE113:AF117" si="39">IF(N112="",100,AE112*N113/N112)</f>
        <v>103.70789250590266</v>
      </c>
      <c r="AF113" s="27">
        <f t="shared" si="39"/>
        <v>262.0499854327611</v>
      </c>
      <c r="AG113" s="27">
        <f t="shared" ref="AG113:AK117" si="40">IF(S112="",100,AG112*S113/S112)</f>
        <v>321.22696955040243</v>
      </c>
      <c r="AH113" s="27">
        <f t="shared" si="40"/>
        <v>167.64949701264118</v>
      </c>
      <c r="AI113" s="27">
        <f t="shared" si="40"/>
        <v>204.80908581783177</v>
      </c>
      <c r="AJ113" s="27">
        <f t="shared" si="40"/>
        <v>134.50963515388568</v>
      </c>
      <c r="AK113" s="27">
        <f t="shared" si="40"/>
        <v>163.03234725274518</v>
      </c>
      <c r="AL113">
        <f t="shared" ref="AL113:AL117" si="41">IF(D112="",100,AL112*D113/D112)</f>
        <v>309.77731234262097</v>
      </c>
      <c r="AM113">
        <v>6.1636192014233009</v>
      </c>
      <c r="AN113">
        <v>13.902277707912404</v>
      </c>
      <c r="AO113">
        <v>2.8914362419837767</v>
      </c>
      <c r="AP113">
        <v>19.725400497717413</v>
      </c>
      <c r="AQ113">
        <v>7.4546603270240839</v>
      </c>
      <c r="AR113">
        <v>12.896210230559824</v>
      </c>
      <c r="AS113">
        <v>7.5355148436604544</v>
      </c>
      <c r="AT113">
        <v>4.324697120516837</v>
      </c>
      <c r="AU113">
        <v>7.8764012942339381</v>
      </c>
      <c r="AV113">
        <v>0.763972966916039</v>
      </c>
      <c r="AW113">
        <v>0</v>
      </c>
      <c r="AX113">
        <v>1.1355735418102075</v>
      </c>
      <c r="AY113">
        <v>15.330236026241721</v>
      </c>
      <c r="AZ113" s="20">
        <f t="shared" si="24"/>
        <v>8.2997403284944381E-3</v>
      </c>
      <c r="BA113">
        <f t="shared" si="28"/>
        <v>6.1636192014233009</v>
      </c>
      <c r="BB113">
        <f t="shared" si="28"/>
        <v>13.902277707912404</v>
      </c>
      <c r="BC113">
        <f t="shared" si="27"/>
        <v>2.8914362419837767</v>
      </c>
      <c r="BD113">
        <f t="shared" si="27"/>
        <v>19.725400497717413</v>
      </c>
      <c r="BE113">
        <f t="shared" si="27"/>
        <v>7.4546603270240839</v>
      </c>
      <c r="BF113">
        <f t="shared" si="27"/>
        <v>12.896210230559824</v>
      </c>
      <c r="BG113">
        <f t="shared" si="27"/>
        <v>7.5355148436604544</v>
      </c>
      <c r="BH113">
        <f t="shared" si="27"/>
        <v>4.324697120516837</v>
      </c>
      <c r="BI113">
        <f t="shared" si="27"/>
        <v>7.8764012942339381</v>
      </c>
      <c r="BJ113">
        <f t="shared" si="26"/>
        <v>0.763972966916039</v>
      </c>
      <c r="BK113">
        <f t="shared" si="26"/>
        <v>0</v>
      </c>
      <c r="BL113">
        <f t="shared" si="26"/>
        <v>1.1355735418102075</v>
      </c>
      <c r="BM113">
        <f t="shared" si="26"/>
        <v>15.330236026241721</v>
      </c>
      <c r="BN113" s="41">
        <f t="shared" si="25"/>
        <v>8.2997403284944381E-3</v>
      </c>
    </row>
    <row r="114" spans="1:66" x14ac:dyDescent="0.25">
      <c r="A114" s="28">
        <v>42735</v>
      </c>
      <c r="B114">
        <v>12636.893960382224</v>
      </c>
      <c r="C114">
        <v>12945.261638188922</v>
      </c>
      <c r="D114">
        <v>836.73510581469213</v>
      </c>
      <c r="E114">
        <v>2431.6679986665172</v>
      </c>
      <c r="F114">
        <v>10866.668836164536</v>
      </c>
      <c r="G114">
        <v>3750.1647149898249</v>
      </c>
      <c r="H114">
        <v>2198.8247232213234</v>
      </c>
      <c r="I114">
        <v>1514.6148294124314</v>
      </c>
      <c r="J114">
        <v>13272.772931210389</v>
      </c>
      <c r="K114">
        <v>1552.1615571170946</v>
      </c>
      <c r="L114">
        <v>8437.1162570947454</v>
      </c>
      <c r="M114">
        <v>441.83223614381586</v>
      </c>
      <c r="N114">
        <v>9441.4586129435738</v>
      </c>
      <c r="O114">
        <v>6922.5526383868037</v>
      </c>
      <c r="P114">
        <v>2315.7639452465787</v>
      </c>
      <c r="Q114">
        <v>8255.0136045951385</v>
      </c>
      <c r="R114">
        <v>1070.9319791203445</v>
      </c>
      <c r="S114">
        <v>1659.5358840067108</v>
      </c>
      <c r="T114">
        <v>12885.80948318901</v>
      </c>
      <c r="U114">
        <v>20407.912731402859</v>
      </c>
      <c r="V114">
        <v>9397.2625580115873</v>
      </c>
      <c r="W114">
        <v>58477.13255262946</v>
      </c>
      <c r="X114">
        <v>4159.8905644078177</v>
      </c>
      <c r="Y114" s="27">
        <f t="shared" si="35"/>
        <v>290.61000291736627</v>
      </c>
      <c r="Z114" s="27">
        <f t="shared" si="36"/>
        <v>264.39789655497117</v>
      </c>
      <c r="AA114" s="27">
        <f t="shared" si="37"/>
        <v>275.18854038671725</v>
      </c>
      <c r="AB114" s="27">
        <f t="shared" si="37"/>
        <v>1081.6529020567955</v>
      </c>
      <c r="AC114" s="27">
        <f t="shared" si="37"/>
        <v>240.08430657010169</v>
      </c>
      <c r="AD114" s="27">
        <f t="shared" si="38"/>
        <v>163.70006972602192</v>
      </c>
      <c r="AE114" s="27">
        <f t="shared" si="39"/>
        <v>95.862710622298721</v>
      </c>
      <c r="AF114" s="27">
        <f t="shared" si="39"/>
        <v>245.0965809234917</v>
      </c>
      <c r="AG114" s="27">
        <f t="shared" si="40"/>
        <v>342.44509238069122</v>
      </c>
      <c r="AH114" s="27">
        <f t="shared" si="40"/>
        <v>173.96444209570365</v>
      </c>
      <c r="AI114" s="27">
        <f t="shared" si="40"/>
        <v>205.80974041931137</v>
      </c>
      <c r="AJ114" s="27">
        <f t="shared" si="40"/>
        <v>129.58719114399054</v>
      </c>
      <c r="AK114" s="27">
        <f t="shared" si="40"/>
        <v>164.56795175647051</v>
      </c>
      <c r="AL114">
        <f t="shared" si="41"/>
        <v>327.05594536729257</v>
      </c>
      <c r="AM114">
        <v>6.1636192014233009</v>
      </c>
      <c r="AN114">
        <v>13.902277707912404</v>
      </c>
      <c r="AO114">
        <v>2.8914362419837767</v>
      </c>
      <c r="AP114">
        <v>19.725400497717413</v>
      </c>
      <c r="AQ114">
        <v>7.4546603270240839</v>
      </c>
      <c r="AR114">
        <v>12.896210230559824</v>
      </c>
      <c r="AS114">
        <v>7.5355148436604544</v>
      </c>
      <c r="AT114">
        <v>4.324697120516837</v>
      </c>
      <c r="AU114">
        <v>7.8764012942339381</v>
      </c>
      <c r="AV114">
        <v>0.763972966916039</v>
      </c>
      <c r="AW114">
        <v>0</v>
      </c>
      <c r="AX114">
        <v>1.1355735418102075</v>
      </c>
      <c r="AY114">
        <v>15.330236026241721</v>
      </c>
      <c r="AZ114" s="20">
        <f t="shared" si="24"/>
        <v>8.4331826268576847E-3</v>
      </c>
      <c r="BA114">
        <f t="shared" si="28"/>
        <v>6.1636192014233009</v>
      </c>
      <c r="BB114">
        <f t="shared" si="28"/>
        <v>13.902277707912404</v>
      </c>
      <c r="BC114">
        <f t="shared" si="27"/>
        <v>2.8914362419837767</v>
      </c>
      <c r="BD114">
        <f t="shared" si="27"/>
        <v>19.725400497717413</v>
      </c>
      <c r="BE114">
        <f t="shared" si="27"/>
        <v>7.4546603270240839</v>
      </c>
      <c r="BF114">
        <f t="shared" si="27"/>
        <v>12.896210230559824</v>
      </c>
      <c r="BG114">
        <f t="shared" si="27"/>
        <v>7.5355148436604544</v>
      </c>
      <c r="BH114">
        <f t="shared" si="27"/>
        <v>4.324697120516837</v>
      </c>
      <c r="BI114">
        <f t="shared" si="27"/>
        <v>7.8764012942339381</v>
      </c>
      <c r="BJ114">
        <f t="shared" si="26"/>
        <v>0.763972966916039</v>
      </c>
      <c r="BK114">
        <f t="shared" si="26"/>
        <v>0</v>
      </c>
      <c r="BL114">
        <f t="shared" si="26"/>
        <v>1.1355735418102075</v>
      </c>
      <c r="BM114">
        <f t="shared" si="26"/>
        <v>15.330236026241721</v>
      </c>
      <c r="BN114" s="41">
        <f t="shared" si="25"/>
        <v>8.4331826268576847E-3</v>
      </c>
    </row>
    <row r="115" spans="1:66" x14ac:dyDescent="0.25">
      <c r="A115" s="28">
        <v>42825</v>
      </c>
      <c r="B115">
        <v>13270.152093024815</v>
      </c>
      <c r="C115">
        <v>13913.416174267451</v>
      </c>
      <c r="D115">
        <v>789.21489587036103</v>
      </c>
      <c r="E115">
        <v>2444.6139602419189</v>
      </c>
      <c r="F115">
        <v>10275.918154437635</v>
      </c>
      <c r="G115">
        <v>3630.4246686194301</v>
      </c>
      <c r="H115">
        <v>1872.1062345724997</v>
      </c>
      <c r="I115">
        <v>1570.2833833561622</v>
      </c>
      <c r="J115">
        <v>12914.326769351121</v>
      </c>
      <c r="K115">
        <v>1548.9231477502915</v>
      </c>
      <c r="L115">
        <v>8586.4713490748381</v>
      </c>
      <c r="M115">
        <v>499.31068984452463</v>
      </c>
      <c r="N115">
        <v>9538.1003294610837</v>
      </c>
      <c r="O115">
        <v>7098.0982066917068</v>
      </c>
      <c r="P115">
        <v>2286.5553707837248</v>
      </c>
      <c r="Q115">
        <v>9243.0789939139213</v>
      </c>
      <c r="R115">
        <v>1067.0036833806639</v>
      </c>
      <c r="S115">
        <v>1597.5911189319122</v>
      </c>
      <c r="T115">
        <v>12049.86299884445</v>
      </c>
      <c r="U115">
        <v>19305.173205531948</v>
      </c>
      <c r="V115">
        <v>9571.9847434566382</v>
      </c>
      <c r="W115">
        <v>58560.006637188533</v>
      </c>
      <c r="X115">
        <v>4131.6299568474451</v>
      </c>
      <c r="Y115" s="27">
        <f t="shared" si="35"/>
        <v>305.17300774684912</v>
      </c>
      <c r="Z115" s="27">
        <f t="shared" si="36"/>
        <v>265.80552498586502</v>
      </c>
      <c r="AA115" s="27">
        <f t="shared" si="37"/>
        <v>266.40196937163688</v>
      </c>
      <c r="AB115" s="27">
        <f t="shared" si="37"/>
        <v>920.9324964371616</v>
      </c>
      <c r="AC115" s="27">
        <f t="shared" si="37"/>
        <v>248.90842865830658</v>
      </c>
      <c r="AD115" s="27">
        <f t="shared" si="38"/>
        <v>166.59791280724272</v>
      </c>
      <c r="AE115" s="27">
        <f t="shared" si="39"/>
        <v>96.843950628144796</v>
      </c>
      <c r="AF115" s="27">
        <f t="shared" si="39"/>
        <v>251.3118631806779</v>
      </c>
      <c r="AG115" s="27">
        <f t="shared" si="40"/>
        <v>329.66279523184943</v>
      </c>
      <c r="AH115" s="27">
        <f t="shared" si="40"/>
        <v>162.67877440361264</v>
      </c>
      <c r="AI115" s="27">
        <f t="shared" si="40"/>
        <v>194.6888316543313</v>
      </c>
      <c r="AJ115" s="27">
        <f t="shared" si="40"/>
        <v>131.99659038154408</v>
      </c>
      <c r="AK115" s="27">
        <f t="shared" si="40"/>
        <v>164.80117828031391</v>
      </c>
      <c r="AL115">
        <f t="shared" si="41"/>
        <v>308.4816473853009</v>
      </c>
      <c r="AM115">
        <v>6.1636192014233009</v>
      </c>
      <c r="AN115">
        <v>13.902277707912404</v>
      </c>
      <c r="AO115">
        <v>2.8914362419837767</v>
      </c>
      <c r="AP115">
        <v>19.725400497717413</v>
      </c>
      <c r="AQ115">
        <v>7.4546603270240839</v>
      </c>
      <c r="AR115">
        <v>4.324697120516837</v>
      </c>
      <c r="AS115">
        <v>15.330236026241721</v>
      </c>
      <c r="AT115">
        <v>7.5355148436604544</v>
      </c>
      <c r="AU115">
        <v>7.8764012942339381</v>
      </c>
      <c r="AV115">
        <v>1.1355735418102075</v>
      </c>
      <c r="AW115">
        <v>0.763972966916039</v>
      </c>
      <c r="AX115">
        <v>0</v>
      </c>
      <c r="AY115">
        <v>12.896210230559824</v>
      </c>
      <c r="AZ115" s="20">
        <f t="shared" si="24"/>
        <v>8.6842237284245425E-3</v>
      </c>
      <c r="BA115">
        <f t="shared" si="28"/>
        <v>6.1636192014233009</v>
      </c>
      <c r="BB115">
        <f t="shared" si="28"/>
        <v>13.902277707912404</v>
      </c>
      <c r="BC115">
        <f t="shared" si="27"/>
        <v>2.8914362419837767</v>
      </c>
      <c r="BD115">
        <f t="shared" si="27"/>
        <v>19.725400497717413</v>
      </c>
      <c r="BE115">
        <f t="shared" si="27"/>
        <v>7.4546603270240839</v>
      </c>
      <c r="BF115">
        <f t="shared" ref="BF115:BI117" si="42">IF(AD115=100,0,AR115)</f>
        <v>4.324697120516837</v>
      </c>
      <c r="BG115">
        <f t="shared" si="42"/>
        <v>15.330236026241721</v>
      </c>
      <c r="BH115">
        <f t="shared" si="42"/>
        <v>7.5355148436604544</v>
      </c>
      <c r="BI115">
        <f t="shared" si="42"/>
        <v>7.8764012942339381</v>
      </c>
      <c r="BJ115">
        <f t="shared" si="26"/>
        <v>1.1355735418102075</v>
      </c>
      <c r="BK115">
        <f t="shared" si="26"/>
        <v>0.763972966916039</v>
      </c>
      <c r="BL115">
        <f t="shared" si="26"/>
        <v>0</v>
      </c>
      <c r="BM115">
        <f t="shared" si="26"/>
        <v>12.896210230559824</v>
      </c>
      <c r="BN115" s="41">
        <f t="shared" si="25"/>
        <v>8.6842237284245425E-3</v>
      </c>
    </row>
    <row r="116" spans="1:66" x14ac:dyDescent="0.25">
      <c r="A116" s="28">
        <v>42916</v>
      </c>
      <c r="B116">
        <v>14151.607879467598</v>
      </c>
      <c r="C116">
        <v>13966.431544717361</v>
      </c>
      <c r="D116">
        <v>808.29889480867382</v>
      </c>
      <c r="E116">
        <v>2373.8291614260279</v>
      </c>
      <c r="F116">
        <v>11069.934440043058</v>
      </c>
      <c r="G116">
        <v>3682.3102287444722</v>
      </c>
      <c r="H116">
        <v>2114.1033165545145</v>
      </c>
      <c r="I116">
        <v>1504.8764314098476</v>
      </c>
      <c r="J116">
        <v>14541.655433271226</v>
      </c>
      <c r="K116">
        <v>1576.2522865385795</v>
      </c>
      <c r="L116">
        <v>9315.5934103501222</v>
      </c>
      <c r="M116">
        <v>469.11746954220388</v>
      </c>
      <c r="N116">
        <v>9447.9534754104207</v>
      </c>
      <c r="O116">
        <v>7352.9665232872967</v>
      </c>
      <c r="P116">
        <v>2392.9822191851044</v>
      </c>
      <c r="Q116">
        <v>9666.848920647124</v>
      </c>
      <c r="R116">
        <v>1007.6632453776471</v>
      </c>
      <c r="S116">
        <v>1709.8716250430164</v>
      </c>
      <c r="T116">
        <v>13698.465972756116</v>
      </c>
      <c r="U116">
        <v>19687.209928769524</v>
      </c>
      <c r="V116">
        <v>10000.151702766894</v>
      </c>
      <c r="W116">
        <v>59150.900783249701</v>
      </c>
      <c r="X116">
        <v>4090.0714300780319</v>
      </c>
      <c r="Y116" s="27">
        <f t="shared" si="35"/>
        <v>325.44380130361634</v>
      </c>
      <c r="Z116" s="27">
        <f t="shared" si="36"/>
        <v>258.10901710516271</v>
      </c>
      <c r="AA116" s="27">
        <f t="shared" si="37"/>
        <v>270.2093518849664</v>
      </c>
      <c r="AB116" s="27">
        <f t="shared" si="37"/>
        <v>1039.9764762736461</v>
      </c>
      <c r="AC116" s="27">
        <f t="shared" si="37"/>
        <v>238.54065567869915</v>
      </c>
      <c r="AD116" s="27">
        <f t="shared" si="38"/>
        <v>180.74461040302108</v>
      </c>
      <c r="AE116" s="27">
        <f t="shared" si="39"/>
        <v>95.928655424549646</v>
      </c>
      <c r="AF116" s="27">
        <f t="shared" si="39"/>
        <v>260.33560864660797</v>
      </c>
      <c r="AG116" s="27">
        <f t="shared" si="40"/>
        <v>352.8318683795394</v>
      </c>
      <c r="AH116" s="27">
        <f t="shared" si="40"/>
        <v>184.93568398837886</v>
      </c>
      <c r="AI116" s="27">
        <f t="shared" si="40"/>
        <v>198.54159601465619</v>
      </c>
      <c r="AJ116" s="27">
        <f t="shared" si="40"/>
        <v>137.90096447508006</v>
      </c>
      <c r="AK116" s="27">
        <f t="shared" si="40"/>
        <v>166.46408880751284</v>
      </c>
      <c r="AL116">
        <f t="shared" si="41"/>
        <v>315.94103957619171</v>
      </c>
      <c r="AM116">
        <v>6.1636192014233009</v>
      </c>
      <c r="AN116">
        <v>13.902277707912404</v>
      </c>
      <c r="AO116">
        <v>2.8914362419837767</v>
      </c>
      <c r="AP116">
        <v>19.725400497717413</v>
      </c>
      <c r="AQ116">
        <v>7.4546603270240839</v>
      </c>
      <c r="AR116">
        <v>4.324697120516837</v>
      </c>
      <c r="AS116">
        <v>15.330236026241721</v>
      </c>
      <c r="AT116">
        <v>7.5355148436604544</v>
      </c>
      <c r="AU116">
        <v>7.8764012942339381</v>
      </c>
      <c r="AV116">
        <v>1.1355735418102075</v>
      </c>
      <c r="AW116">
        <v>0.763972966916039</v>
      </c>
      <c r="AX116">
        <v>0</v>
      </c>
      <c r="AY116">
        <v>12.896210230559824</v>
      </c>
      <c r="AZ116" s="20">
        <f t="shared" si="24"/>
        <v>8.2773758328285492E-3</v>
      </c>
      <c r="BA116">
        <f t="shared" si="28"/>
        <v>6.1636192014233009</v>
      </c>
      <c r="BB116">
        <f t="shared" si="28"/>
        <v>13.902277707912404</v>
      </c>
      <c r="BC116">
        <f t="shared" si="28"/>
        <v>2.8914362419837767</v>
      </c>
      <c r="BD116">
        <f t="shared" si="28"/>
        <v>19.725400497717413</v>
      </c>
      <c r="BE116">
        <f t="shared" si="28"/>
        <v>7.4546603270240839</v>
      </c>
      <c r="BF116">
        <f t="shared" si="42"/>
        <v>4.324697120516837</v>
      </c>
      <c r="BG116">
        <f t="shared" si="42"/>
        <v>15.330236026241721</v>
      </c>
      <c r="BH116">
        <f t="shared" si="42"/>
        <v>7.5355148436604544</v>
      </c>
      <c r="BI116">
        <f t="shared" si="42"/>
        <v>7.8764012942339381</v>
      </c>
      <c r="BJ116">
        <f t="shared" si="26"/>
        <v>1.1355735418102075</v>
      </c>
      <c r="BK116">
        <f t="shared" si="26"/>
        <v>0.763972966916039</v>
      </c>
      <c r="BL116">
        <f t="shared" si="26"/>
        <v>0</v>
      </c>
      <c r="BM116">
        <f t="shared" si="26"/>
        <v>12.896210230559824</v>
      </c>
      <c r="BN116" s="41">
        <f t="shared" si="25"/>
        <v>8.2773758328285492E-3</v>
      </c>
    </row>
    <row r="117" spans="1:66" x14ac:dyDescent="0.25">
      <c r="A117" s="28">
        <v>43008</v>
      </c>
      <c r="B117">
        <v>13858.480531881252</v>
      </c>
      <c r="C117" t="e">
        <v>#DIV/0!</v>
      </c>
      <c r="D117">
        <v>871.43966993461822</v>
      </c>
      <c r="E117">
        <v>2499.0713848102364</v>
      </c>
      <c r="F117">
        <v>12179.30822178529</v>
      </c>
      <c r="G117">
        <v>3832.8817130834623</v>
      </c>
      <c r="H117">
        <v>2273.3902916679162</v>
      </c>
      <c r="I117">
        <v>1579.5065195166405</v>
      </c>
      <c r="J117">
        <v>14612.125891432799</v>
      </c>
      <c r="K117">
        <v>1585.7583328218034</v>
      </c>
      <c r="L117">
        <v>9730.3184842186274</v>
      </c>
      <c r="M117">
        <v>480.6531008415335</v>
      </c>
      <c r="N117">
        <v>9414.2928057947684</v>
      </c>
      <c r="O117">
        <v>7603.8565397641814</v>
      </c>
      <c r="P117">
        <v>2531.0793569127586</v>
      </c>
      <c r="Q117">
        <v>9652.3600992695028</v>
      </c>
      <c r="R117">
        <v>1062.3278569942001</v>
      </c>
      <c r="S117">
        <v>1724.3682071897169</v>
      </c>
      <c r="T117">
        <v>13432.13341817431</v>
      </c>
      <c r="U117">
        <v>20733.522633016259</v>
      </c>
      <c r="V117">
        <v>10352.638629927191</v>
      </c>
      <c r="W117">
        <v>59920.906836611466</v>
      </c>
      <c r="X117">
        <v>4094.042989293504</v>
      </c>
      <c r="Y117" s="27">
        <f t="shared" si="35"/>
        <v>318.70276671044076</v>
      </c>
      <c r="Z117" s="27">
        <f t="shared" si="36"/>
        <v>271.72673977158405</v>
      </c>
      <c r="AA117" s="27">
        <f t="shared" si="37"/>
        <v>281.25834576875121</v>
      </c>
      <c r="AB117" s="27">
        <f t="shared" si="37"/>
        <v>1118.3334353671598</v>
      </c>
      <c r="AC117" s="27">
        <f t="shared" si="37"/>
        <v>250.37040447320672</v>
      </c>
      <c r="AD117" s="27">
        <f t="shared" si="38"/>
        <v>188.79126063760981</v>
      </c>
      <c r="AE117" s="27">
        <f t="shared" si="39"/>
        <v>95.586885877808811</v>
      </c>
      <c r="AF117" s="27">
        <f t="shared" si="39"/>
        <v>269.21850032522622</v>
      </c>
      <c r="AG117" s="27">
        <f t="shared" si="40"/>
        <v>355.82323690629016</v>
      </c>
      <c r="AH117" s="27">
        <f t="shared" si="40"/>
        <v>181.34007019863648</v>
      </c>
      <c r="AI117" s="27">
        <f t="shared" si="40"/>
        <v>209.09345150779978</v>
      </c>
      <c r="AJ117" s="27">
        <f t="shared" si="40"/>
        <v>142.76171945810825</v>
      </c>
      <c r="AK117" s="27">
        <f t="shared" si="40"/>
        <v>168.63106098125584</v>
      </c>
      <c r="AL117">
        <f t="shared" si="41"/>
        <v>340.62097203812999</v>
      </c>
      <c r="AM117">
        <v>6.1636192014233009</v>
      </c>
      <c r="AN117">
        <v>13.902277707912404</v>
      </c>
      <c r="AO117">
        <v>2.8914362419837767</v>
      </c>
      <c r="AP117">
        <v>19.725400497717413</v>
      </c>
      <c r="AQ117">
        <v>7.4546603270240839</v>
      </c>
      <c r="AR117">
        <v>4.324697120516837</v>
      </c>
      <c r="AS117">
        <v>15.330236026241721</v>
      </c>
      <c r="AT117">
        <v>7.5355148436604544</v>
      </c>
      <c r="AU117">
        <v>7.8764012942339381</v>
      </c>
      <c r="AV117">
        <v>1.1355735418102075</v>
      </c>
      <c r="AW117">
        <v>0.763972966916039</v>
      </c>
      <c r="AX117">
        <v>0</v>
      </c>
      <c r="AY117">
        <v>12.896210230559824</v>
      </c>
      <c r="AZ117" s="20">
        <f t="shared" si="24"/>
        <v>8.4869372444976894E-3</v>
      </c>
      <c r="BA117">
        <f t="shared" si="28"/>
        <v>6.1636192014233009</v>
      </c>
      <c r="BB117">
        <f t="shared" si="28"/>
        <v>13.902277707912404</v>
      </c>
      <c r="BC117">
        <f t="shared" si="28"/>
        <v>2.8914362419837767</v>
      </c>
      <c r="BD117">
        <f t="shared" si="28"/>
        <v>19.725400497717413</v>
      </c>
      <c r="BE117">
        <f t="shared" si="28"/>
        <v>7.4546603270240839</v>
      </c>
      <c r="BF117">
        <f t="shared" si="42"/>
        <v>4.324697120516837</v>
      </c>
      <c r="BG117">
        <f t="shared" si="42"/>
        <v>15.330236026241721</v>
      </c>
      <c r="BH117">
        <f t="shared" si="42"/>
        <v>7.5355148436604544</v>
      </c>
      <c r="BI117">
        <f t="shared" si="42"/>
        <v>7.8764012942339381</v>
      </c>
      <c r="BJ117">
        <f t="shared" si="26"/>
        <v>1.1355735418102075</v>
      </c>
      <c r="BK117">
        <f t="shared" si="26"/>
        <v>0.763972966916039</v>
      </c>
      <c r="BL117">
        <f t="shared" si="26"/>
        <v>0</v>
      </c>
      <c r="BM117">
        <f t="shared" si="26"/>
        <v>12.896210230559824</v>
      </c>
      <c r="BN117" s="41">
        <f t="shared" si="25"/>
        <v>8.4869372444976894E-3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8"/>
  <sheetViews>
    <sheetView topLeftCell="A89" workbookViewId="0">
      <selection activeCell="F117" sqref="F117:F118"/>
    </sheetView>
  </sheetViews>
  <sheetFormatPr baseColWidth="10" defaultRowHeight="15" x14ac:dyDescent="0.25"/>
  <cols>
    <col min="1" max="1" width="11.42578125" style="28"/>
  </cols>
  <sheetData>
    <row r="2" spans="1:6" ht="60" x14ac:dyDescent="0.25">
      <c r="B2" s="29" t="s">
        <v>192</v>
      </c>
      <c r="C2" s="29" t="s">
        <v>193</v>
      </c>
      <c r="D2" s="30" t="s">
        <v>194</v>
      </c>
      <c r="E2" s="30" t="s">
        <v>195</v>
      </c>
      <c r="F2" s="29" t="s">
        <v>196</v>
      </c>
    </row>
    <row r="3" spans="1:6" x14ac:dyDescent="0.25">
      <c r="A3" s="28">
        <v>32539</v>
      </c>
    </row>
    <row r="4" spans="1:6" x14ac:dyDescent="0.25">
      <c r="A4" s="28">
        <v>32689</v>
      </c>
    </row>
    <row r="5" spans="1:6" x14ac:dyDescent="0.25">
      <c r="A5" s="28">
        <v>32781</v>
      </c>
    </row>
    <row r="6" spans="1:6" x14ac:dyDescent="0.25">
      <c r="A6" s="28">
        <v>32873</v>
      </c>
    </row>
    <row r="7" spans="1:6" x14ac:dyDescent="0.25">
      <c r="A7" s="28">
        <v>32963</v>
      </c>
      <c r="B7">
        <v>8.4333273684321069E-3</v>
      </c>
      <c r="C7">
        <v>2.1131141768323997E-2</v>
      </c>
    </row>
    <row r="8" spans="1:6" x14ac:dyDescent="0.25">
      <c r="A8" s="28">
        <v>33054</v>
      </c>
      <c r="B8">
        <v>8.6752944684869143E-3</v>
      </c>
      <c r="C8">
        <v>2.1642644798632274E-2</v>
      </c>
    </row>
    <row r="9" spans="1:6" x14ac:dyDescent="0.25">
      <c r="A9" s="28">
        <v>33146</v>
      </c>
      <c r="B9">
        <v>8.8198036370860083E-3</v>
      </c>
      <c r="C9">
        <v>2.1384906406603833E-2</v>
      </c>
    </row>
    <row r="10" spans="1:6" x14ac:dyDescent="0.25">
      <c r="A10" s="28">
        <v>33238</v>
      </c>
      <c r="B10">
        <v>8.3892731089657367E-3</v>
      </c>
      <c r="C10">
        <v>1.9623007841897227E-2</v>
      </c>
    </row>
    <row r="11" spans="1:6" x14ac:dyDescent="0.25">
      <c r="A11" s="28">
        <v>33328</v>
      </c>
      <c r="B11">
        <v>8.568153431272877E-3</v>
      </c>
      <c r="C11">
        <v>1.9978289482706413E-2</v>
      </c>
      <c r="D11" s="31">
        <v>20.940029515454974</v>
      </c>
      <c r="E11" s="32">
        <v>15.96930076512416</v>
      </c>
      <c r="F11">
        <v>0.76262073811012909</v>
      </c>
    </row>
    <row r="12" spans="1:6" x14ac:dyDescent="0.25">
      <c r="A12" s="28">
        <v>33419</v>
      </c>
      <c r="B12">
        <v>9.0285959389166393E-3</v>
      </c>
      <c r="C12">
        <v>2.1158242995299375E-2</v>
      </c>
      <c r="D12" s="31">
        <v>21.337438173844404</v>
      </c>
      <c r="E12" s="32">
        <v>16.321878498239315</v>
      </c>
      <c r="F12">
        <v>0.7649408689674283</v>
      </c>
    </row>
    <row r="13" spans="1:6" x14ac:dyDescent="0.25">
      <c r="A13" s="28">
        <v>33511</v>
      </c>
      <c r="B13">
        <v>9.0743110594359473E-3</v>
      </c>
      <c r="C13">
        <v>2.0572614836202846E-2</v>
      </c>
      <c r="D13" s="31">
        <v>22.097092756369388</v>
      </c>
      <c r="E13" s="32">
        <v>16.432208129859657</v>
      </c>
      <c r="F13">
        <v>0.74363665442473859</v>
      </c>
    </row>
    <row r="14" spans="1:6" x14ac:dyDescent="0.25">
      <c r="A14" s="28">
        <v>33603</v>
      </c>
      <c r="B14">
        <v>9.0779578803770449E-3</v>
      </c>
      <c r="C14">
        <v>2.0054245629771334E-2</v>
      </c>
      <c r="D14" s="31">
        <v>22.705370350151146</v>
      </c>
      <c r="E14" s="32">
        <v>16.873911484184308</v>
      </c>
      <c r="F14">
        <v>0.74316830000845957</v>
      </c>
    </row>
    <row r="15" spans="1:6" x14ac:dyDescent="0.25">
      <c r="A15" s="28">
        <v>33694</v>
      </c>
      <c r="B15">
        <v>8.7009794305667777E-3</v>
      </c>
      <c r="C15">
        <v>1.7407994846227879E-2</v>
      </c>
      <c r="D15" s="31">
        <v>24.007583373188957</v>
      </c>
      <c r="E15" s="32">
        <v>17.711659631572921</v>
      </c>
      <c r="F15">
        <v>0.73775270739464938</v>
      </c>
    </row>
    <row r="16" spans="1:6" x14ac:dyDescent="0.25">
      <c r="A16" s="28">
        <v>33785</v>
      </c>
      <c r="B16">
        <v>9.1900799449543043E-3</v>
      </c>
      <c r="C16">
        <v>1.809324548864932E-2</v>
      </c>
      <c r="D16" s="31">
        <v>24.422063955680375</v>
      </c>
      <c r="E16" s="32">
        <v>17.967166892158939</v>
      </c>
      <c r="F16">
        <v>0.73569403981435078</v>
      </c>
    </row>
    <row r="17" spans="1:6" x14ac:dyDescent="0.25">
      <c r="A17" s="28">
        <v>33877</v>
      </c>
      <c r="B17">
        <v>9.2286736068380084E-3</v>
      </c>
      <c r="C17">
        <v>1.8390820736947852E-2</v>
      </c>
      <c r="D17" s="31">
        <v>24.736036303730639</v>
      </c>
      <c r="E17" s="32">
        <v>18.393181117059878</v>
      </c>
      <c r="F17">
        <v>0.74357835229591152</v>
      </c>
    </row>
    <row r="18" spans="1:6" x14ac:dyDescent="0.25">
      <c r="A18" s="28">
        <v>33969</v>
      </c>
      <c r="B18">
        <v>9.6507047528193359E-3</v>
      </c>
      <c r="C18">
        <v>1.93766763375442E-2</v>
      </c>
      <c r="D18" s="31">
        <v>25.036551064604353</v>
      </c>
      <c r="E18" s="32">
        <v>18.682655650836431</v>
      </c>
      <c r="F18">
        <v>0.74621522759375591</v>
      </c>
    </row>
    <row r="19" spans="1:6" x14ac:dyDescent="0.25">
      <c r="A19" s="28">
        <v>34059</v>
      </c>
      <c r="B19">
        <v>8.8512221602017709E-3</v>
      </c>
      <c r="C19">
        <v>1.725589758521678E-2</v>
      </c>
      <c r="D19" s="31">
        <v>25.399384149162582</v>
      </c>
      <c r="E19" s="32">
        <v>19.459865089271037</v>
      </c>
      <c r="F19">
        <v>0.76615499710502344</v>
      </c>
    </row>
    <row r="20" spans="1:6" x14ac:dyDescent="0.25">
      <c r="A20" s="28">
        <v>34150</v>
      </c>
      <c r="B20">
        <v>9.1038486873084856E-3</v>
      </c>
      <c r="C20">
        <v>1.747408892683015E-2</v>
      </c>
      <c r="D20" s="31">
        <v>25.833631027778154</v>
      </c>
      <c r="E20" s="32">
        <v>19.828791579509925</v>
      </c>
      <c r="F20">
        <v>0.76755728059244177</v>
      </c>
    </row>
    <row r="21" spans="1:6" x14ac:dyDescent="0.25">
      <c r="A21" s="28">
        <v>34242</v>
      </c>
      <c r="B21">
        <v>9.2354352954685335E-3</v>
      </c>
      <c r="C21">
        <v>1.7675663420165803E-2</v>
      </c>
      <c r="D21" s="31">
        <v>26.939947704521597</v>
      </c>
      <c r="E21" s="32">
        <v>20.286366127385509</v>
      </c>
      <c r="F21">
        <v>0.7530217337422912</v>
      </c>
    </row>
    <row r="22" spans="1:6" x14ac:dyDescent="0.25">
      <c r="A22" s="28">
        <v>34334</v>
      </c>
      <c r="B22">
        <v>9.197102250372997E-3</v>
      </c>
      <c r="C22">
        <v>1.7350123610507976E-2</v>
      </c>
      <c r="D22" s="31">
        <v>27.182162371316451</v>
      </c>
      <c r="E22" s="32">
        <v>20.602321877051523</v>
      </c>
      <c r="F22">
        <v>0.75793535464977568</v>
      </c>
    </row>
    <row r="23" spans="1:6" x14ac:dyDescent="0.25">
      <c r="A23" s="28">
        <v>34424</v>
      </c>
      <c r="B23">
        <v>8.5538455268353106E-3</v>
      </c>
      <c r="C23">
        <v>1.589534545108862E-2</v>
      </c>
      <c r="D23" s="31">
        <v>27.4525725393983</v>
      </c>
      <c r="E23" s="32">
        <v>20.95035639084934</v>
      </c>
      <c r="F23">
        <v>0.7631472919626251</v>
      </c>
    </row>
    <row r="24" spans="1:6" x14ac:dyDescent="0.25">
      <c r="A24" s="28">
        <v>34515</v>
      </c>
      <c r="B24">
        <v>8.1955681894020863E-3</v>
      </c>
      <c r="C24">
        <v>1.487623456662786E-2</v>
      </c>
      <c r="D24" s="31">
        <v>27.887472833924676</v>
      </c>
      <c r="E24" s="32">
        <v>21.282990951088934</v>
      </c>
      <c r="F24">
        <v>0.76317388376613704</v>
      </c>
    </row>
    <row r="25" spans="1:6" x14ac:dyDescent="0.25">
      <c r="A25" s="28">
        <v>34607</v>
      </c>
      <c r="B25">
        <v>9.2709089907742851E-3</v>
      </c>
      <c r="C25">
        <v>1.6752298874334232E-2</v>
      </c>
      <c r="D25" s="31">
        <v>28.904445271748106</v>
      </c>
      <c r="E25" s="32">
        <v>21.642618045029888</v>
      </c>
      <c r="F25">
        <v>0.74876434546847714</v>
      </c>
    </row>
    <row r="26" spans="1:6" x14ac:dyDescent="0.25">
      <c r="A26" s="28">
        <v>34699</v>
      </c>
      <c r="B26">
        <v>1.0891335674637445E-2</v>
      </c>
      <c r="C26">
        <v>1.6054603985960147E-2</v>
      </c>
      <c r="D26" s="31">
        <v>29.715171087976994</v>
      </c>
      <c r="E26" s="32">
        <v>22.14136158155755</v>
      </c>
      <c r="F26">
        <v>0.74511977454224143</v>
      </c>
    </row>
    <row r="27" spans="1:6" x14ac:dyDescent="0.25">
      <c r="A27" s="28">
        <v>34789</v>
      </c>
      <c r="B27">
        <v>8.7647268347927961E-3</v>
      </c>
      <c r="C27">
        <v>1.2245988983358144E-2</v>
      </c>
      <c r="D27" s="31">
        <v>30.200154757480806</v>
      </c>
      <c r="E27" s="32">
        <v>22.865690817226717</v>
      </c>
      <c r="F27">
        <v>0.7571382001465643</v>
      </c>
    </row>
    <row r="28" spans="1:6" x14ac:dyDescent="0.25">
      <c r="A28" s="28">
        <v>34880</v>
      </c>
      <c r="B28">
        <v>8.3803762560322216E-3</v>
      </c>
      <c r="C28">
        <v>1.157392176152292E-2</v>
      </c>
      <c r="D28" s="31">
        <v>31.15279409090029</v>
      </c>
      <c r="E28" s="32">
        <v>23.364158262883013</v>
      </c>
      <c r="F28">
        <v>0.74998596256596028</v>
      </c>
    </row>
    <row r="29" spans="1:6" x14ac:dyDescent="0.25">
      <c r="A29" s="28">
        <v>34972</v>
      </c>
      <c r="B29">
        <v>9.4330919343630151E-3</v>
      </c>
      <c r="C29">
        <v>1.3093502459360831E-2</v>
      </c>
      <c r="D29" s="31">
        <v>31.464093322123404</v>
      </c>
      <c r="E29" s="32">
        <v>23.833171604756792</v>
      </c>
      <c r="F29">
        <v>0.75747206063614525</v>
      </c>
    </row>
    <row r="30" spans="1:6" x14ac:dyDescent="0.25">
      <c r="A30" s="28">
        <v>35064</v>
      </c>
      <c r="B30">
        <v>1.0919696825524737E-2</v>
      </c>
      <c r="C30">
        <v>1.2889414739185839E-2</v>
      </c>
      <c r="D30" s="31">
        <v>33.723953360737781</v>
      </c>
      <c r="E30" s="32">
        <v>24.654606616926245</v>
      </c>
      <c r="F30">
        <v>0.73107106848361725</v>
      </c>
    </row>
    <row r="31" spans="1:6" x14ac:dyDescent="0.25">
      <c r="A31" s="28">
        <v>35155</v>
      </c>
      <c r="B31">
        <v>9.1856321256760208E-3</v>
      </c>
      <c r="C31">
        <v>1.1096896964422997E-2</v>
      </c>
      <c r="D31" s="31">
        <v>34.25929155235761</v>
      </c>
      <c r="E31" s="32">
        <v>26.524962772195437</v>
      </c>
      <c r="F31">
        <v>0.77424142678659913</v>
      </c>
    </row>
    <row r="32" spans="1:6" x14ac:dyDescent="0.25">
      <c r="A32" s="28">
        <v>35246</v>
      </c>
      <c r="B32">
        <v>8.9173754223503075E-3</v>
      </c>
      <c r="C32">
        <v>1.073008505557466E-2</v>
      </c>
      <c r="D32" s="31">
        <v>34.46982593833539</v>
      </c>
      <c r="E32" s="32">
        <v>26.734168176077659</v>
      </c>
      <c r="F32">
        <v>0.77558175732896373</v>
      </c>
    </row>
    <row r="33" spans="1:6" x14ac:dyDescent="0.25">
      <c r="A33" s="28">
        <v>35338</v>
      </c>
      <c r="B33">
        <v>9.5905414430129381E-3</v>
      </c>
      <c r="C33">
        <v>1.1542635075406421E-2</v>
      </c>
      <c r="D33" s="31">
        <v>35.532023253325193</v>
      </c>
      <c r="E33" s="32">
        <v>27.107816552036432</v>
      </c>
      <c r="F33">
        <v>0.76291227096108583</v>
      </c>
    </row>
    <row r="34" spans="1:6" x14ac:dyDescent="0.25">
      <c r="A34" s="28">
        <v>35430</v>
      </c>
      <c r="B34">
        <v>9.3438189954389832E-3</v>
      </c>
      <c r="C34">
        <v>1.1179929180221695E-2</v>
      </c>
      <c r="D34" s="31">
        <v>35.564782125371217</v>
      </c>
      <c r="E34" s="32">
        <v>27.455274479952934</v>
      </c>
      <c r="F34">
        <v>0.77197926823139118</v>
      </c>
    </row>
    <row r="35" spans="1:6" x14ac:dyDescent="0.25">
      <c r="A35" s="28">
        <v>35520</v>
      </c>
      <c r="B35">
        <v>9.8362657394099641E-3</v>
      </c>
      <c r="C35">
        <v>1.1404252919945124E-2</v>
      </c>
      <c r="D35" s="31">
        <v>35.126775491155428</v>
      </c>
      <c r="E35" s="32">
        <v>27.855756906779078</v>
      </c>
      <c r="F35">
        <v>0.79300637525903506</v>
      </c>
    </row>
    <row r="36" spans="1:6" x14ac:dyDescent="0.25">
      <c r="A36" s="28">
        <v>35611</v>
      </c>
      <c r="B36">
        <v>9.5494997076654032E-3</v>
      </c>
      <c r="C36">
        <v>1.1013108108545732E-2</v>
      </c>
      <c r="D36" s="31">
        <v>36.252382416174605</v>
      </c>
      <c r="E36" s="32">
        <v>28.132838482265178</v>
      </c>
      <c r="F36">
        <v>0.77602730102817308</v>
      </c>
    </row>
    <row r="37" spans="1:6" x14ac:dyDescent="0.25">
      <c r="A37" s="28">
        <v>35703</v>
      </c>
      <c r="B37">
        <v>1.0114083305432177E-2</v>
      </c>
      <c r="C37">
        <v>1.1672735610035489E-2</v>
      </c>
      <c r="D37" s="31">
        <v>36.359722100349273</v>
      </c>
      <c r="E37" s="32">
        <v>28.584956480876684</v>
      </c>
      <c r="F37">
        <v>0.7861709284241778</v>
      </c>
    </row>
    <row r="38" spans="1:6" x14ac:dyDescent="0.25">
      <c r="A38" s="28">
        <v>35795</v>
      </c>
      <c r="B38">
        <v>1.0296215509714789E-2</v>
      </c>
      <c r="C38">
        <v>1.1871659793611312E-2</v>
      </c>
      <c r="D38" s="31">
        <v>37.026456800140068</v>
      </c>
      <c r="E38" s="32">
        <v>30.235440660321572</v>
      </c>
      <c r="F38">
        <v>0.81659017019979063</v>
      </c>
    </row>
    <row r="39" spans="1:6" x14ac:dyDescent="0.25">
      <c r="A39" s="28">
        <v>35885</v>
      </c>
      <c r="B39">
        <v>1.0593717325544252E-2</v>
      </c>
      <c r="C39">
        <v>1.267561628722553E-2</v>
      </c>
      <c r="D39" s="31">
        <v>37.642768968390421</v>
      </c>
      <c r="E39" s="32">
        <v>31.269919255476871</v>
      </c>
      <c r="F39">
        <v>0.83070188810326384</v>
      </c>
    </row>
    <row r="40" spans="1:6" x14ac:dyDescent="0.25">
      <c r="A40" s="28">
        <v>35976</v>
      </c>
      <c r="B40">
        <v>1.0120212226934605E-2</v>
      </c>
      <c r="C40">
        <v>1.2074378079645667E-2</v>
      </c>
      <c r="D40" s="31">
        <v>37.841788310000027</v>
      </c>
      <c r="E40" s="32">
        <v>31.635185955498955</v>
      </c>
      <c r="F40">
        <v>0.83598549033527247</v>
      </c>
    </row>
    <row r="41" spans="1:6" x14ac:dyDescent="0.25">
      <c r="A41" s="28">
        <v>36068</v>
      </c>
      <c r="B41">
        <v>1.0507813482699881E-2</v>
      </c>
      <c r="C41">
        <v>1.2510817419065866E-2</v>
      </c>
      <c r="D41" s="31">
        <v>37.765969252410052</v>
      </c>
      <c r="E41" s="32">
        <v>31.854345203500536</v>
      </c>
      <c r="F41">
        <v>0.84346690510181299</v>
      </c>
    </row>
    <row r="42" spans="1:6" x14ac:dyDescent="0.25">
      <c r="A42" s="28">
        <v>36160</v>
      </c>
      <c r="B42">
        <v>1.0092529664916135E-2</v>
      </c>
      <c r="C42">
        <v>1.1964693478535585E-2</v>
      </c>
      <c r="D42" s="31">
        <v>38.031211380338839</v>
      </c>
      <c r="E42" s="32">
        <v>32.184940205522814</v>
      </c>
      <c r="F42">
        <v>0.84627701925270782</v>
      </c>
    </row>
    <row r="43" spans="1:6" x14ac:dyDescent="0.25">
      <c r="A43" s="28">
        <v>36250</v>
      </c>
      <c r="B43">
        <v>1.0433493735046527E-2</v>
      </c>
      <c r="C43">
        <v>1.333951202854301E-2</v>
      </c>
      <c r="D43" s="31">
        <v>37.74942785045355</v>
      </c>
      <c r="E43" s="32">
        <v>32.540066507193778</v>
      </c>
      <c r="F43">
        <v>0.86200158148364669</v>
      </c>
    </row>
    <row r="44" spans="1:6" x14ac:dyDescent="0.25">
      <c r="A44" s="28">
        <v>36341</v>
      </c>
      <c r="B44">
        <v>9.8956782604543783E-3</v>
      </c>
      <c r="C44">
        <v>1.2639546121328312E-2</v>
      </c>
      <c r="D44" s="31">
        <v>37.633819519468233</v>
      </c>
      <c r="E44" s="32">
        <v>32.868247888257642</v>
      </c>
      <c r="F44">
        <v>0.87336997168875385</v>
      </c>
    </row>
    <row r="45" spans="1:6" x14ac:dyDescent="0.25">
      <c r="A45" s="28">
        <v>36433</v>
      </c>
      <c r="B45">
        <v>1.0177200600381181E-2</v>
      </c>
      <c r="C45">
        <v>1.2997028713837464E-2</v>
      </c>
      <c r="D45" s="31">
        <v>37.711557744537508</v>
      </c>
      <c r="E45" s="32">
        <v>33.720157980644537</v>
      </c>
      <c r="F45">
        <v>0.89415977481144693</v>
      </c>
    </row>
    <row r="46" spans="1:6" x14ac:dyDescent="0.25">
      <c r="A46" s="28">
        <v>36525</v>
      </c>
      <c r="B46">
        <v>1.1032699735572703E-2</v>
      </c>
      <c r="C46">
        <v>1.2729179476367871E-2</v>
      </c>
      <c r="D46" s="31">
        <v>38.244480941842859</v>
      </c>
      <c r="E46" s="32">
        <v>34.171884680009519</v>
      </c>
      <c r="F46">
        <v>0.89351152998974137</v>
      </c>
    </row>
    <row r="47" spans="1:6" x14ac:dyDescent="0.25">
      <c r="A47" s="28">
        <v>36616</v>
      </c>
      <c r="B47">
        <v>9.9999999999999985E-3</v>
      </c>
      <c r="C47">
        <v>1.1649384714988666E-2</v>
      </c>
      <c r="D47" s="31">
        <v>38.71213857593419</v>
      </c>
      <c r="E47" s="32">
        <v>34.834019390540107</v>
      </c>
      <c r="F47">
        <v>0.89982162370629248</v>
      </c>
    </row>
    <row r="48" spans="1:6" x14ac:dyDescent="0.25">
      <c r="A48" s="28">
        <v>36707</v>
      </c>
      <c r="B48">
        <v>9.5984850153464779E-3</v>
      </c>
      <c r="C48">
        <v>1.117789558559068E-2</v>
      </c>
      <c r="D48" s="31">
        <v>38.527081899904836</v>
      </c>
      <c r="E48" s="32">
        <v>34.944976095592644</v>
      </c>
      <c r="F48">
        <v>0.90702369274634731</v>
      </c>
    </row>
    <row r="49" spans="1:6" x14ac:dyDescent="0.25">
      <c r="A49" s="28">
        <v>36799</v>
      </c>
      <c r="B49">
        <v>1.0054247226418475E-2</v>
      </c>
      <c r="C49">
        <v>1.1711674829355591E-2</v>
      </c>
      <c r="D49" s="31">
        <v>40.299079987476098</v>
      </c>
      <c r="E49" s="32">
        <v>35.363829232775736</v>
      </c>
      <c r="F49">
        <v>0.87753440633795832</v>
      </c>
    </row>
    <row r="50" spans="1:6" x14ac:dyDescent="0.25">
      <c r="A50" s="28">
        <v>36891</v>
      </c>
      <c r="B50">
        <v>9.9641645480186905E-3</v>
      </c>
      <c r="C50">
        <v>1.1581102462389369E-2</v>
      </c>
      <c r="D50" s="31">
        <v>39.368057739694684</v>
      </c>
      <c r="E50" s="32">
        <v>35.51908962077858</v>
      </c>
      <c r="F50">
        <v>0.90223119097300031</v>
      </c>
    </row>
    <row r="51" spans="1:6" x14ac:dyDescent="0.25">
      <c r="A51" s="28">
        <v>36981</v>
      </c>
      <c r="B51">
        <v>9.9939083432663053E-3</v>
      </c>
      <c r="C51">
        <v>1.1602081234996299E-2</v>
      </c>
      <c r="D51" s="31">
        <v>39.263445219556971</v>
      </c>
      <c r="E51" s="32">
        <v>35.603628754328994</v>
      </c>
      <c r="F51">
        <v>0.90678819841807878</v>
      </c>
    </row>
    <row r="52" spans="1:6" x14ac:dyDescent="0.25">
      <c r="A52" s="28">
        <v>37072</v>
      </c>
      <c r="B52">
        <v>9.5989834463711104E-3</v>
      </c>
      <c r="C52">
        <v>1.1138709562448511E-2</v>
      </c>
      <c r="D52" s="31">
        <v>39.69168089323496</v>
      </c>
      <c r="E52" s="32">
        <v>35.750509319036837</v>
      </c>
      <c r="F52">
        <v>0.90070534969785432</v>
      </c>
    </row>
    <row r="53" spans="1:6" x14ac:dyDescent="0.25">
      <c r="A53" s="28">
        <v>37164</v>
      </c>
      <c r="B53">
        <v>9.9668929535374935E-3</v>
      </c>
      <c r="C53">
        <v>1.1602252792257031E-2</v>
      </c>
      <c r="D53" s="31">
        <v>39.710192269137167</v>
      </c>
      <c r="E53" s="32">
        <v>35.93457716412378</v>
      </c>
      <c r="F53">
        <v>0.90492075486756574</v>
      </c>
    </row>
    <row r="54" spans="1:6" x14ac:dyDescent="0.25">
      <c r="A54" s="28">
        <v>37256</v>
      </c>
      <c r="B54">
        <v>9.3973509485686148E-3</v>
      </c>
      <c r="C54">
        <v>1.08397398056993E-2</v>
      </c>
      <c r="D54" s="31">
        <v>39.497405233218366</v>
      </c>
      <c r="E54" s="32">
        <v>36.082371153132463</v>
      </c>
      <c r="F54">
        <v>0.9135377612802329</v>
      </c>
    </row>
    <row r="55" spans="1:6" x14ac:dyDescent="0.25">
      <c r="A55" s="28">
        <v>37346</v>
      </c>
      <c r="B55">
        <v>9.1485392606553105E-3</v>
      </c>
      <c r="C55">
        <v>1.0526976566233397E-2</v>
      </c>
      <c r="D55" s="31">
        <v>39.299311532741591</v>
      </c>
      <c r="E55" s="32">
        <v>36.20404064494759</v>
      </c>
      <c r="F55">
        <v>0.92123854675634143</v>
      </c>
    </row>
    <row r="56" spans="1:6" x14ac:dyDescent="0.25">
      <c r="A56" s="28">
        <v>37437</v>
      </c>
      <c r="B56">
        <v>9.0015344374774174E-3</v>
      </c>
      <c r="C56">
        <v>1.0337442002145853E-2</v>
      </c>
      <c r="D56" s="31">
        <v>39.278780396395675</v>
      </c>
      <c r="E56" s="32">
        <v>36.314585665093873</v>
      </c>
      <c r="F56">
        <v>0.9245344508819372</v>
      </c>
    </row>
    <row r="57" spans="1:6" x14ac:dyDescent="0.25">
      <c r="A57" s="28">
        <v>37529</v>
      </c>
      <c r="B57">
        <v>9.5569618933563309E-3</v>
      </c>
      <c r="C57">
        <v>1.1045204663820101E-2</v>
      </c>
      <c r="D57" s="31">
        <v>39.809015490763592</v>
      </c>
      <c r="E57" s="32">
        <v>36.613012689986327</v>
      </c>
      <c r="F57">
        <v>0.91971660787444509</v>
      </c>
    </row>
    <row r="58" spans="1:6" x14ac:dyDescent="0.25">
      <c r="A58" s="28">
        <v>37621</v>
      </c>
      <c r="B58">
        <v>8.9042060827322286E-3</v>
      </c>
      <c r="C58">
        <v>1.0213714279752175E-2</v>
      </c>
      <c r="D58" s="31">
        <v>40.443549298677276</v>
      </c>
      <c r="E58" s="32">
        <v>36.9848363158656</v>
      </c>
      <c r="F58">
        <v>0.9144804785240549</v>
      </c>
    </row>
    <row r="59" spans="1:6" x14ac:dyDescent="0.25">
      <c r="A59" s="28">
        <v>37711</v>
      </c>
      <c r="B59">
        <v>9.1043118970202657E-3</v>
      </c>
      <c r="C59">
        <v>1.0440177989689889E-2</v>
      </c>
      <c r="D59" s="31">
        <v>40.336846348101105</v>
      </c>
      <c r="E59" s="32">
        <v>37.279931889292158</v>
      </c>
      <c r="F59">
        <v>0.92421533323581573</v>
      </c>
    </row>
    <row r="60" spans="1:6" x14ac:dyDescent="0.25">
      <c r="A60" s="28">
        <v>37802</v>
      </c>
      <c r="B60">
        <v>8.4661152854890471E-3</v>
      </c>
      <c r="C60">
        <v>9.6087860758751632E-3</v>
      </c>
      <c r="D60" s="31">
        <v>40.657171213368279</v>
      </c>
      <c r="E60" s="32">
        <v>37.375872190864889</v>
      </c>
      <c r="F60">
        <v>0.91929347456852872</v>
      </c>
    </row>
    <row r="61" spans="1:6" x14ac:dyDescent="0.25">
      <c r="A61" s="28">
        <v>37894</v>
      </c>
      <c r="B61">
        <v>8.4974981367388312E-3</v>
      </c>
      <c r="C61">
        <v>9.6230954180683368E-3</v>
      </c>
      <c r="D61" s="31">
        <v>41.59301362909423</v>
      </c>
      <c r="E61" s="32">
        <v>37.594064982513203</v>
      </c>
      <c r="F61">
        <v>0.9038552800659827</v>
      </c>
    </row>
    <row r="62" spans="1:6" x14ac:dyDescent="0.25">
      <c r="A62" s="28">
        <v>37986</v>
      </c>
      <c r="B62">
        <v>7.9233966462359806E-3</v>
      </c>
      <c r="C62">
        <v>8.9045145314345878E-3</v>
      </c>
      <c r="D62" s="31">
        <v>42.408822466821178</v>
      </c>
      <c r="E62" s="32">
        <v>38.069314408451604</v>
      </c>
      <c r="F62">
        <v>0.89767440343893967</v>
      </c>
    </row>
    <row r="63" spans="1:6" x14ac:dyDescent="0.25">
      <c r="A63" s="28">
        <v>38077</v>
      </c>
      <c r="B63">
        <v>8.5614637138201142E-3</v>
      </c>
      <c r="C63">
        <v>9.7395211768849296E-3</v>
      </c>
      <c r="D63" s="31">
        <v>42.61649388585495</v>
      </c>
      <c r="E63" s="32">
        <v>38.297469530001607</v>
      </c>
      <c r="F63">
        <v>0.89865369104690962</v>
      </c>
    </row>
    <row r="64" spans="1:6" x14ac:dyDescent="0.25">
      <c r="A64" s="28">
        <v>38168</v>
      </c>
      <c r="B64">
        <v>8.2887289654500259E-3</v>
      </c>
      <c r="C64">
        <v>9.3987141387260435E-3</v>
      </c>
      <c r="D64" s="31">
        <v>43.428821466380221</v>
      </c>
      <c r="E64" s="32">
        <v>38.439611348689915</v>
      </c>
      <c r="F64">
        <v>0.88511753372002899</v>
      </c>
    </row>
    <row r="65" spans="1:6" x14ac:dyDescent="0.25">
      <c r="A65" s="28">
        <v>38260</v>
      </c>
      <c r="B65">
        <v>8.2457480746684891E-3</v>
      </c>
      <c r="C65">
        <v>9.3100081298924369E-3</v>
      </c>
      <c r="D65" s="31">
        <v>43.783580466001155</v>
      </c>
      <c r="E65" s="32">
        <v>38.784627383474358</v>
      </c>
      <c r="F65">
        <v>0.88582585002593417</v>
      </c>
    </row>
    <row r="66" spans="1:6" x14ac:dyDescent="0.25">
      <c r="A66" s="28">
        <v>38352</v>
      </c>
      <c r="B66">
        <v>7.4867871960957585E-3</v>
      </c>
      <c r="C66">
        <v>8.3672265108553079E-3</v>
      </c>
      <c r="D66" s="31">
        <v>44.542301693688216</v>
      </c>
      <c r="E66" s="32">
        <v>39.657283569395034</v>
      </c>
      <c r="F66">
        <v>0.89032856546375094</v>
      </c>
    </row>
    <row r="67" spans="1:6" x14ac:dyDescent="0.25">
      <c r="A67" s="28">
        <v>38442</v>
      </c>
      <c r="B67">
        <v>7.8637976916729833E-3</v>
      </c>
      <c r="C67">
        <v>7.8637976916729833E-3</v>
      </c>
      <c r="D67" s="31">
        <v>45.205981030283844</v>
      </c>
      <c r="E67" s="32">
        <v>40.327309840570528</v>
      </c>
      <c r="F67">
        <v>0.89207907718129031</v>
      </c>
    </row>
    <row r="68" spans="1:6" x14ac:dyDescent="0.25">
      <c r="A68" s="28">
        <v>38533</v>
      </c>
      <c r="B68">
        <v>7.3892310090183742E-3</v>
      </c>
      <c r="C68">
        <v>7.3892310090183742E-3</v>
      </c>
      <c r="D68" s="31">
        <v>46.271493678458576</v>
      </c>
      <c r="E68" s="32">
        <v>40.835932977730501</v>
      </c>
      <c r="F68">
        <v>0.88252895533263132</v>
      </c>
    </row>
    <row r="69" spans="1:6" x14ac:dyDescent="0.25">
      <c r="A69" s="28">
        <v>38625</v>
      </c>
      <c r="B69">
        <v>7.9130028982573233E-3</v>
      </c>
      <c r="C69">
        <v>7.9130028982573233E-3</v>
      </c>
      <c r="D69" s="31">
        <v>46.389330776918662</v>
      </c>
      <c r="E69" s="32">
        <v>40.747999144742629</v>
      </c>
      <c r="F69">
        <v>0.87839161424197743</v>
      </c>
    </row>
    <row r="70" spans="1:6" x14ac:dyDescent="0.25">
      <c r="A70" s="28">
        <v>38717</v>
      </c>
      <c r="B70">
        <v>7.8502621015543207E-3</v>
      </c>
      <c r="C70">
        <v>7.8502621015543207E-3</v>
      </c>
      <c r="D70" s="31">
        <v>46.900846945760968</v>
      </c>
      <c r="E70" s="32">
        <v>41.431690304092534</v>
      </c>
      <c r="F70">
        <v>0.88338895781576598</v>
      </c>
    </row>
    <row r="71" spans="1:6" x14ac:dyDescent="0.25">
      <c r="A71" s="28">
        <v>38807</v>
      </c>
      <c r="B71">
        <v>8.2373194763712392E-3</v>
      </c>
      <c r="C71">
        <v>8.2373194763712392E-3</v>
      </c>
      <c r="D71" s="31">
        <v>47.210340951778527</v>
      </c>
      <c r="E71" s="32">
        <v>41.508327083484481</v>
      </c>
      <c r="F71">
        <v>0.87922108264123355</v>
      </c>
    </row>
    <row r="72" spans="1:6" x14ac:dyDescent="0.25">
      <c r="A72" s="28">
        <v>38898</v>
      </c>
      <c r="B72">
        <v>7.9393726589975684E-3</v>
      </c>
      <c r="C72">
        <v>7.9393726589975684E-3</v>
      </c>
      <c r="D72" s="31">
        <v>48.061797063004349</v>
      </c>
      <c r="E72" s="32">
        <v>42.082542101020977</v>
      </c>
      <c r="F72">
        <v>0.87559235552209691</v>
      </c>
    </row>
    <row r="73" spans="1:6" x14ac:dyDescent="0.25">
      <c r="A73" s="28">
        <v>38990</v>
      </c>
      <c r="B73">
        <v>8.4315271344040793E-3</v>
      </c>
      <c r="C73">
        <v>8.4315271344040793E-3</v>
      </c>
      <c r="D73" s="31">
        <v>48.408254561290477</v>
      </c>
      <c r="E73" s="32">
        <v>42.48774674949405</v>
      </c>
      <c r="F73">
        <v>0.87769631717870811</v>
      </c>
    </row>
    <row r="74" spans="1:6" x14ac:dyDescent="0.25">
      <c r="A74" s="28">
        <v>39082</v>
      </c>
      <c r="B74">
        <v>7.786808365057022E-3</v>
      </c>
      <c r="C74">
        <v>7.786808365057022E-3</v>
      </c>
      <c r="D74" s="31">
        <v>49.548583574927378</v>
      </c>
      <c r="E74" s="32">
        <v>43.152147178814545</v>
      </c>
      <c r="F74">
        <v>0.87090576693398025</v>
      </c>
    </row>
    <row r="75" spans="1:6" x14ac:dyDescent="0.25">
      <c r="A75" s="28">
        <v>39172</v>
      </c>
      <c r="B75">
        <v>7.6173972589178261E-3</v>
      </c>
      <c r="C75">
        <v>7.6173972589178261E-3</v>
      </c>
      <c r="D75" s="31">
        <v>50.959982244440539</v>
      </c>
      <c r="E75" s="32">
        <v>44.136644980488526</v>
      </c>
      <c r="F75">
        <v>0.86610401017758587</v>
      </c>
    </row>
    <row r="76" spans="1:6" x14ac:dyDescent="0.25">
      <c r="A76" s="28">
        <v>39263</v>
      </c>
      <c r="B76">
        <v>7.2364036636584994E-3</v>
      </c>
      <c r="C76">
        <v>7.2364036636584994E-3</v>
      </c>
      <c r="D76" s="31">
        <v>51.634748443429686</v>
      </c>
      <c r="E76" s="32">
        <v>44.454251739208075</v>
      </c>
      <c r="F76">
        <v>0.86093673503438362</v>
      </c>
    </row>
    <row r="77" spans="1:6" x14ac:dyDescent="0.25">
      <c r="A77" s="28">
        <v>39355</v>
      </c>
      <c r="B77">
        <v>7.6957565840710361E-3</v>
      </c>
      <c r="C77">
        <v>7.6957565840710361E-3</v>
      </c>
      <c r="D77" s="31">
        <v>54.453217001321256</v>
      </c>
      <c r="E77" s="32">
        <v>45.967184700870455</v>
      </c>
      <c r="F77">
        <v>0.84415921101144686</v>
      </c>
    </row>
    <row r="78" spans="1:6" x14ac:dyDescent="0.25">
      <c r="A78" s="28">
        <v>39447</v>
      </c>
      <c r="B78">
        <v>7.3288669443251093E-3</v>
      </c>
      <c r="C78">
        <v>7.3288669443251093E-3</v>
      </c>
      <c r="D78" s="31">
        <v>56.69295938901918</v>
      </c>
      <c r="E78" s="32">
        <v>46.878282588070675</v>
      </c>
      <c r="F78">
        <v>0.82688014690498757</v>
      </c>
    </row>
    <row r="79" spans="1:6" x14ac:dyDescent="0.25">
      <c r="A79" s="28">
        <v>39538</v>
      </c>
      <c r="B79">
        <v>7.7396124234744594E-3</v>
      </c>
      <c r="C79">
        <v>7.7396124234744594E-3</v>
      </c>
      <c r="D79" s="33">
        <v>60.123141904734567</v>
      </c>
      <c r="E79" s="33">
        <v>48.363894541965585</v>
      </c>
      <c r="F79">
        <v>0.80441395791654446</v>
      </c>
    </row>
    <row r="80" spans="1:6" x14ac:dyDescent="0.25">
      <c r="A80" s="28">
        <v>39629</v>
      </c>
      <c r="B80">
        <v>8.3691132746549716E-3</v>
      </c>
      <c r="C80">
        <v>8.3691132746549716E-3</v>
      </c>
      <c r="D80" s="2">
        <v>63.309304307008141</v>
      </c>
      <c r="E80" s="2">
        <v>49.424455579985079</v>
      </c>
      <c r="F80">
        <v>0.78068233604825676</v>
      </c>
    </row>
    <row r="81" spans="1:6" x14ac:dyDescent="0.25">
      <c r="A81" s="28">
        <v>39721</v>
      </c>
      <c r="B81">
        <v>9.3839348184336525E-3</v>
      </c>
      <c r="C81">
        <v>9.3839348184336525E-3</v>
      </c>
      <c r="D81" s="2">
        <v>64.678194518781325</v>
      </c>
      <c r="E81" s="2">
        <v>50.316191647561133</v>
      </c>
      <c r="F81">
        <v>0.77794675658347667</v>
      </c>
    </row>
    <row r="82" spans="1:6" x14ac:dyDescent="0.25">
      <c r="A82" s="28">
        <v>39813</v>
      </c>
      <c r="B82">
        <v>8.3877422967740117E-3</v>
      </c>
      <c r="C82">
        <v>8.3877422967740117E-3</v>
      </c>
      <c r="D82" s="2">
        <v>64.626187371791872</v>
      </c>
      <c r="E82" s="2">
        <v>51.217024319155286</v>
      </c>
      <c r="F82">
        <v>0.79251192747153398</v>
      </c>
    </row>
    <row r="83" spans="1:6" x14ac:dyDescent="0.25">
      <c r="A83" s="28">
        <v>39903</v>
      </c>
      <c r="B83">
        <v>9.2445816973863552E-3</v>
      </c>
      <c r="C83">
        <v>9.2445816973863552E-3</v>
      </c>
      <c r="D83" s="2">
        <v>63.903269595408084</v>
      </c>
      <c r="E83" s="2">
        <v>51.704485961116994</v>
      </c>
      <c r="F83">
        <v>0.80910548534487414</v>
      </c>
    </row>
    <row r="84" spans="1:6" x14ac:dyDescent="0.25">
      <c r="A84" s="28">
        <v>39994</v>
      </c>
      <c r="B84">
        <v>8.6955161978325337E-3</v>
      </c>
      <c r="C84">
        <v>8.6955161978325337E-3</v>
      </c>
      <c r="D84" s="2">
        <v>63.273483784576939</v>
      </c>
      <c r="E84" s="2">
        <v>51.847573562537065</v>
      </c>
      <c r="F84">
        <v>0.81942024464875496</v>
      </c>
    </row>
    <row r="85" spans="1:6" x14ac:dyDescent="0.25">
      <c r="A85" s="28">
        <v>40086</v>
      </c>
      <c r="B85">
        <v>8.0803941581282478E-3</v>
      </c>
      <c r="C85">
        <v>8.0803941581282478E-3</v>
      </c>
      <c r="D85" s="2">
        <v>63.627637387812662</v>
      </c>
      <c r="E85" s="2">
        <v>52.107311983879612</v>
      </c>
      <c r="F85">
        <v>0.81894148711327652</v>
      </c>
    </row>
    <row r="86" spans="1:6" x14ac:dyDescent="0.25">
      <c r="A86" s="28">
        <v>40178</v>
      </c>
      <c r="B86">
        <v>7.9655891798217637E-3</v>
      </c>
      <c r="C86">
        <v>7.9655891798217637E-3</v>
      </c>
      <c r="D86" s="2">
        <v>63.640132457598817</v>
      </c>
      <c r="E86" s="2">
        <v>52.508793202749622</v>
      </c>
      <c r="F86">
        <v>0.82508931353551762</v>
      </c>
    </row>
    <row r="87" spans="1:6" x14ac:dyDescent="0.25">
      <c r="A87" s="28">
        <v>40268</v>
      </c>
      <c r="B87">
        <v>7.7601868774252736E-3</v>
      </c>
      <c r="C87">
        <v>7.7601868774252736E-3</v>
      </c>
      <c r="D87" s="2">
        <v>63.60954851566548</v>
      </c>
      <c r="E87" s="2">
        <v>52.790709364766457</v>
      </c>
      <c r="F87">
        <v>0.82991800125362303</v>
      </c>
    </row>
    <row r="88" spans="1:6" x14ac:dyDescent="0.25">
      <c r="A88" s="28">
        <v>40359</v>
      </c>
      <c r="B88">
        <v>8.0948583640161574E-3</v>
      </c>
      <c r="C88">
        <v>8.0948583640161574E-3</v>
      </c>
      <c r="D88" s="2">
        <v>63.597490245750933</v>
      </c>
      <c r="E88" s="2">
        <v>53.053133471669284</v>
      </c>
      <c r="F88">
        <v>0.834201684164948</v>
      </c>
    </row>
    <row r="89" spans="1:6" x14ac:dyDescent="0.25">
      <c r="A89" s="28">
        <v>40451</v>
      </c>
      <c r="B89">
        <v>7.6739011397325566E-3</v>
      </c>
      <c r="C89">
        <v>7.6739011397325566E-3</v>
      </c>
      <c r="D89" s="2">
        <v>65.935895694675622</v>
      </c>
      <c r="E89" s="2">
        <v>53.584603762960739</v>
      </c>
      <c r="F89">
        <v>0.81267727083121644</v>
      </c>
    </row>
    <row r="90" spans="1:6" x14ac:dyDescent="0.25">
      <c r="A90" s="28">
        <v>40543</v>
      </c>
      <c r="B90">
        <v>7.7585517192449533E-3</v>
      </c>
      <c r="C90">
        <v>7.7585517192449533E-3</v>
      </c>
      <c r="D90" s="2">
        <v>68.527813089239629</v>
      </c>
      <c r="E90" s="2">
        <v>55.962753867705409</v>
      </c>
      <c r="F90">
        <v>0.81664292708171637</v>
      </c>
    </row>
    <row r="91" spans="1:6" x14ac:dyDescent="0.25">
      <c r="A91" s="28">
        <v>40633</v>
      </c>
      <c r="B91">
        <v>8.1184749156337291E-3</v>
      </c>
      <c r="C91">
        <v>8.1184749156337291E-3</v>
      </c>
      <c r="D91" s="2">
        <v>71.568610997589218</v>
      </c>
      <c r="E91" s="2">
        <v>57.7624757042203</v>
      </c>
      <c r="F91">
        <v>0.8070923118260046</v>
      </c>
    </row>
    <row r="92" spans="1:6" x14ac:dyDescent="0.25">
      <c r="A92" s="28">
        <v>40724</v>
      </c>
      <c r="B92">
        <v>7.9457878688356399E-3</v>
      </c>
      <c r="C92">
        <v>7.9457878688356399E-3</v>
      </c>
      <c r="D92" s="2">
        <v>71.297610065626742</v>
      </c>
      <c r="E92" s="2">
        <v>58.506221277438584</v>
      </c>
      <c r="F92">
        <v>0.82059161904004674</v>
      </c>
    </row>
    <row r="93" spans="1:6" x14ac:dyDescent="0.25">
      <c r="A93" s="28">
        <v>40816</v>
      </c>
      <c r="B93">
        <v>8.4957081618127241E-3</v>
      </c>
      <c r="C93">
        <v>8.4957081618127241E-3</v>
      </c>
      <c r="D93" s="2">
        <v>72.166140632616148</v>
      </c>
      <c r="E93" s="2">
        <v>59.221774156915622</v>
      </c>
      <c r="F93">
        <v>0.82063102776137375</v>
      </c>
    </row>
    <row r="94" spans="1:6" x14ac:dyDescent="0.25">
      <c r="A94" s="28">
        <v>40908</v>
      </c>
      <c r="B94">
        <v>8.2984670897844701E-3</v>
      </c>
      <c r="C94">
        <v>8.2984670897844701E-3</v>
      </c>
      <c r="D94" s="2">
        <v>73.118962979205435</v>
      </c>
      <c r="E94" s="2">
        <v>59.965862472284293</v>
      </c>
      <c r="F94">
        <v>0.82011368910330695</v>
      </c>
    </row>
    <row r="95" spans="1:6" x14ac:dyDescent="0.25">
      <c r="A95" s="28">
        <v>40999</v>
      </c>
      <c r="B95">
        <v>7.9992531572230571E-3</v>
      </c>
      <c r="C95">
        <v>7.9992531572230571E-3</v>
      </c>
      <c r="D95" s="2">
        <v>73.801040262985197</v>
      </c>
      <c r="E95" s="2">
        <v>60.736989314473611</v>
      </c>
      <c r="F95">
        <v>0.82298283463270039</v>
      </c>
    </row>
    <row r="96" spans="1:6" x14ac:dyDescent="0.25">
      <c r="A96" s="28">
        <v>41090</v>
      </c>
      <c r="B96">
        <v>8.2567792438312665E-3</v>
      </c>
      <c r="C96">
        <v>8.2567792438312665E-3</v>
      </c>
      <c r="D96" s="2">
        <v>74.345996283155245</v>
      </c>
      <c r="E96" s="2">
        <v>61.352894570515538</v>
      </c>
      <c r="F96">
        <v>0.82523468159396252</v>
      </c>
    </row>
    <row r="97" spans="1:6" x14ac:dyDescent="0.25">
      <c r="A97" s="28">
        <v>41182</v>
      </c>
      <c r="B97">
        <v>8.1842522155989791E-3</v>
      </c>
      <c r="C97">
        <v>8.1842522155989791E-3</v>
      </c>
      <c r="D97" s="2">
        <v>75.281866736903822</v>
      </c>
      <c r="E97" s="2">
        <v>61.928632598351513</v>
      </c>
      <c r="F97">
        <v>0.82262349862790474</v>
      </c>
    </row>
    <row r="98" spans="1:6" x14ac:dyDescent="0.25">
      <c r="A98" s="28">
        <v>41274</v>
      </c>
      <c r="B98">
        <v>8.4445221982305183E-3</v>
      </c>
      <c r="C98">
        <v>8.4445221982305183E-3</v>
      </c>
      <c r="D98" s="2">
        <v>76.411553311916961</v>
      </c>
      <c r="E98" s="2">
        <v>62.715472514445139</v>
      </c>
      <c r="F98">
        <v>0.82075903179767173</v>
      </c>
    </row>
    <row r="99" spans="1:6" x14ac:dyDescent="0.25">
      <c r="A99" s="28">
        <v>41364</v>
      </c>
      <c r="B99">
        <v>8.6252458432455915E-3</v>
      </c>
      <c r="C99">
        <v>8.6252458432455915E-3</v>
      </c>
      <c r="D99" s="2">
        <v>77.689215970377433</v>
      </c>
      <c r="E99" s="2">
        <v>63.625484952834015</v>
      </c>
      <c r="F99">
        <v>0.81897447616274233</v>
      </c>
    </row>
    <row r="100" spans="1:6" x14ac:dyDescent="0.25">
      <c r="A100" s="28">
        <v>41455</v>
      </c>
      <c r="B100">
        <v>8.6400751658122343E-3</v>
      </c>
      <c r="C100">
        <v>8.6400751658122343E-3</v>
      </c>
      <c r="D100" s="2">
        <v>77.51794687787509</v>
      </c>
      <c r="E100" s="2">
        <v>64.713420016556356</v>
      </c>
      <c r="F100">
        <v>0.83481855006439343</v>
      </c>
    </row>
    <row r="101" spans="1:6" x14ac:dyDescent="0.25">
      <c r="A101" s="28">
        <v>41547</v>
      </c>
      <c r="B101">
        <v>8.500569599450029E-3</v>
      </c>
      <c r="C101">
        <v>8.500569599450029E-3</v>
      </c>
      <c r="D101" s="2">
        <v>81.600559404345844</v>
      </c>
      <c r="E101" s="2">
        <v>65.388013795889208</v>
      </c>
      <c r="F101">
        <v>0.80131820508581963</v>
      </c>
    </row>
    <row r="102" spans="1:6" x14ac:dyDescent="0.25">
      <c r="A102" s="28">
        <v>41639</v>
      </c>
      <c r="B102">
        <v>8.447152185281517E-3</v>
      </c>
      <c r="C102">
        <v>8.447152185281517E-3</v>
      </c>
      <c r="D102" s="2">
        <v>81.56197868598457</v>
      </c>
      <c r="E102" s="2">
        <v>66.580037752496679</v>
      </c>
      <c r="F102">
        <v>0.81631219380823639</v>
      </c>
    </row>
    <row r="103" spans="1:6" x14ac:dyDescent="0.25">
      <c r="A103" s="28">
        <v>41729</v>
      </c>
      <c r="B103">
        <v>8.5741584289611237E-3</v>
      </c>
      <c r="C103">
        <v>8.5741584289611237E-3</v>
      </c>
      <c r="D103" s="2">
        <v>82.125291092040186</v>
      </c>
      <c r="E103" s="2">
        <v>67.843346727764285</v>
      </c>
      <c r="F103">
        <v>0.82609566219656116</v>
      </c>
    </row>
    <row r="104" spans="1:6" x14ac:dyDescent="0.25">
      <c r="A104" s="28">
        <v>41820</v>
      </c>
      <c r="B104">
        <v>8.3236841230034178E-3</v>
      </c>
      <c r="C104">
        <v>8.3236841230034178E-3</v>
      </c>
      <c r="D104" s="2">
        <v>83.92022611091312</v>
      </c>
      <c r="E104" s="2">
        <v>68.743191954399734</v>
      </c>
      <c r="F104">
        <v>0.81914926996914106</v>
      </c>
    </row>
    <row r="105" spans="1:6" x14ac:dyDescent="0.25">
      <c r="A105" s="28">
        <v>41912</v>
      </c>
      <c r="B105">
        <v>8.4625120166540689E-3</v>
      </c>
      <c r="C105">
        <v>8.4625120166540689E-3</v>
      </c>
      <c r="D105" s="2">
        <v>83.86384271938033</v>
      </c>
      <c r="E105" s="2">
        <v>69.441363806796204</v>
      </c>
      <c r="F105">
        <v>0.82802506485609451</v>
      </c>
    </row>
    <row r="106" spans="1:6" x14ac:dyDescent="0.25">
      <c r="A106" s="28">
        <v>42004</v>
      </c>
      <c r="B106">
        <v>8.4591534253204009E-3</v>
      </c>
      <c r="C106">
        <v>8.4591534253204009E-3</v>
      </c>
      <c r="D106" s="2">
        <v>85.531195121552983</v>
      </c>
      <c r="E106" s="2">
        <v>70.305684515134331</v>
      </c>
      <c r="F106">
        <v>0.82198880087223314</v>
      </c>
    </row>
    <row r="107" spans="1:6" x14ac:dyDescent="0.25">
      <c r="A107" s="28">
        <v>42094</v>
      </c>
      <c r="B107">
        <v>8.7274035300659546E-3</v>
      </c>
      <c r="C107">
        <v>8.7274035300659546E-3</v>
      </c>
      <c r="D107" s="2">
        <v>85.611588492851368</v>
      </c>
      <c r="E107" s="2">
        <v>71.487326517512784</v>
      </c>
      <c r="F107">
        <v>0.83501927456330316</v>
      </c>
    </row>
    <row r="108" spans="1:6" x14ac:dyDescent="0.25">
      <c r="A108" s="28">
        <v>42185</v>
      </c>
      <c r="B108">
        <v>8.1875621709022635E-3</v>
      </c>
      <c r="C108">
        <v>8.1875621709022635E-3</v>
      </c>
      <c r="D108" s="2">
        <v>85.498772829168033</v>
      </c>
      <c r="E108" s="2">
        <v>72.040280203487967</v>
      </c>
      <c r="F108">
        <v>0.84258847021616334</v>
      </c>
    </row>
    <row r="109" spans="1:6" x14ac:dyDescent="0.25">
      <c r="A109" s="28">
        <v>42277</v>
      </c>
      <c r="B109">
        <v>8.2651190999863625E-3</v>
      </c>
      <c r="C109">
        <v>8.2651190999863625E-3</v>
      </c>
      <c r="D109" s="2">
        <v>86.852191901331238</v>
      </c>
      <c r="E109" s="2">
        <v>72.705719842663399</v>
      </c>
      <c r="F109">
        <v>0.83712014919854882</v>
      </c>
    </row>
    <row r="110" spans="1:6" x14ac:dyDescent="0.25">
      <c r="A110" s="28">
        <v>42369</v>
      </c>
      <c r="B110">
        <v>8.4126065709097912E-3</v>
      </c>
      <c r="C110">
        <v>8.4126065709097912E-3</v>
      </c>
      <c r="D110" s="2">
        <v>86.931900114741737</v>
      </c>
      <c r="E110" s="2">
        <v>73.507070321514206</v>
      </c>
      <c r="F110">
        <v>0.8455707309341215</v>
      </c>
    </row>
    <row r="111" spans="1:6" x14ac:dyDescent="0.25">
      <c r="A111" s="28">
        <v>42460</v>
      </c>
      <c r="B111">
        <v>8.4822375612278646E-3</v>
      </c>
      <c r="C111">
        <v>8.4822375612278646E-3</v>
      </c>
      <c r="D111" s="2">
        <v>87.818757340061595</v>
      </c>
      <c r="E111" s="2">
        <v>74.435042908833424</v>
      </c>
      <c r="F111">
        <v>0.84759845348981355</v>
      </c>
    </row>
    <row r="112" spans="1:6" x14ac:dyDescent="0.25">
      <c r="A112" s="28">
        <v>42551</v>
      </c>
      <c r="B112">
        <v>8.0028771173986987E-3</v>
      </c>
      <c r="C112">
        <v>8.0028771173986987E-3</v>
      </c>
      <c r="D112" s="2">
        <v>89.314448805177335</v>
      </c>
      <c r="E112" s="2">
        <v>74.771663942204569</v>
      </c>
      <c r="F112">
        <v>0.83717321152935609</v>
      </c>
    </row>
    <row r="113" spans="1:6" x14ac:dyDescent="0.25">
      <c r="A113" s="28">
        <v>42643</v>
      </c>
      <c r="B113">
        <v>8.2997403284944381E-3</v>
      </c>
      <c r="C113">
        <v>8.2997403284944381E-3</v>
      </c>
      <c r="D113" s="2">
        <v>89.584840181516554</v>
      </c>
      <c r="E113" s="2">
        <v>75.501794341453802</v>
      </c>
      <c r="F113">
        <v>0.84279655116281138</v>
      </c>
    </row>
    <row r="114" spans="1:6" x14ac:dyDescent="0.25">
      <c r="A114" s="28">
        <v>42735</v>
      </c>
      <c r="B114">
        <v>8.4331826268576847E-3</v>
      </c>
      <c r="C114">
        <v>8.4331826268576847E-3</v>
      </c>
      <c r="D114" s="2">
        <v>90.488278618307689</v>
      </c>
      <c r="E114" s="2">
        <v>76.372966494372818</v>
      </c>
      <c r="F114">
        <v>0.84400949670536618</v>
      </c>
    </row>
    <row r="115" spans="1:6" x14ac:dyDescent="0.25">
      <c r="A115" s="28">
        <v>42825</v>
      </c>
      <c r="B115">
        <v>8.6842237284245425E-3</v>
      </c>
      <c r="C115">
        <v>8.6842237284245425E-3</v>
      </c>
      <c r="D115" s="2">
        <v>90.822793810497785</v>
      </c>
      <c r="E115" s="2">
        <v>76.844898543058804</v>
      </c>
      <c r="F115">
        <v>0.84609705690617787</v>
      </c>
    </row>
    <row r="116" spans="1:6" x14ac:dyDescent="0.25">
      <c r="A116" s="28">
        <v>42916</v>
      </c>
      <c r="B116">
        <v>8.2773758328285492E-3</v>
      </c>
      <c r="C116">
        <v>8.2773758328285492E-3</v>
      </c>
      <c r="D116" s="2">
        <v>89.665828617347856</v>
      </c>
      <c r="E116" s="2">
        <v>77.436099304510606</v>
      </c>
      <c r="F116">
        <v>0.86360769201132281</v>
      </c>
    </row>
    <row r="117" spans="1:6" x14ac:dyDescent="0.25">
      <c r="A117" s="28">
        <v>43008</v>
      </c>
      <c r="B117">
        <v>8.4869372444976894E-3</v>
      </c>
      <c r="C117">
        <v>8.4869372444976894E-3</v>
      </c>
      <c r="D117" s="2">
        <v>93.090718922410517</v>
      </c>
      <c r="E117" s="2">
        <v>77.958484886009145</v>
      </c>
      <c r="F117">
        <v>0.83744637261837218</v>
      </c>
    </row>
    <row r="118" spans="1:6" x14ac:dyDescent="0.25">
      <c r="D118" s="2">
        <v>95.465600788410484</v>
      </c>
      <c r="E118" s="2">
        <v>75.925373720884153</v>
      </c>
      <c r="F118">
        <f>E118/D118</f>
        <v>0.7953165652742793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3"/>
  <sheetViews>
    <sheetView workbookViewId="0">
      <selection activeCell="I1" sqref="I1:I113"/>
    </sheetView>
  </sheetViews>
  <sheetFormatPr baseColWidth="10" defaultRowHeight="15" x14ac:dyDescent="0.25"/>
  <cols>
    <col min="6" max="7" width="11.42578125" style="3"/>
    <col min="8" max="8" width="21.140625" style="3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s="3" t="s">
        <v>4</v>
      </c>
      <c r="G1" s="3" t="s">
        <v>5</v>
      </c>
      <c r="H1" s="3" t="s">
        <v>6</v>
      </c>
      <c r="I1" t="s">
        <v>225</v>
      </c>
    </row>
    <row r="2" spans="1:9" x14ac:dyDescent="0.25">
      <c r="A2" s="1">
        <v>32933</v>
      </c>
      <c r="B2">
        <v>506057532.53457814</v>
      </c>
      <c r="C2">
        <v>662831808.79702771</v>
      </c>
      <c r="D2">
        <v>343819000</v>
      </c>
      <c r="E2">
        <v>3557912000</v>
      </c>
      <c r="F2" s="21">
        <f>B2/$E2</f>
        <v>0.14223441516669838</v>
      </c>
      <c r="G2" s="21">
        <f t="shared" ref="G2:H17" si="0">C2/$E2</f>
        <v>0.18629797723974839</v>
      </c>
      <c r="H2" s="21">
        <f t="shared" si="0"/>
        <v>9.6635048871360513E-2</v>
      </c>
      <c r="I2">
        <v>3.1348270456549504E-2</v>
      </c>
    </row>
    <row r="3" spans="1:9" x14ac:dyDescent="0.25">
      <c r="A3" s="1">
        <v>33025</v>
      </c>
      <c r="B3">
        <v>580034914.63646507</v>
      </c>
      <c r="C3">
        <v>842996419.31883383</v>
      </c>
      <c r="D3">
        <v>446719000</v>
      </c>
      <c r="E3">
        <v>3754368000</v>
      </c>
      <c r="F3" s="21">
        <f t="shared" ref="F3:H66" si="1">B3/$E3</f>
        <v>0.1544960202719779</v>
      </c>
      <c r="G3" s="21">
        <f t="shared" si="0"/>
        <v>0.22453750386718452</v>
      </c>
      <c r="H3" s="21">
        <f t="shared" si="0"/>
        <v>0.11898647122498381</v>
      </c>
      <c r="I3">
        <v>3.9979918865626442E-2</v>
      </c>
    </row>
    <row r="4" spans="1:9" x14ac:dyDescent="0.25">
      <c r="A4" s="1">
        <v>33117</v>
      </c>
      <c r="B4">
        <v>719847328.23041213</v>
      </c>
      <c r="C4">
        <v>879890937.7925477</v>
      </c>
      <c r="D4">
        <v>430301000</v>
      </c>
      <c r="E4">
        <v>4028538000</v>
      </c>
      <c r="F4" s="21">
        <f t="shared" si="1"/>
        <v>0.17868698972937877</v>
      </c>
      <c r="G4" s="21">
        <f t="shared" si="0"/>
        <v>0.21841445650817931</v>
      </c>
      <c r="H4" s="21">
        <f t="shared" si="0"/>
        <v>0.10681319128676457</v>
      </c>
      <c r="I4">
        <v>4.4520980183425929E-2</v>
      </c>
    </row>
    <row r="5" spans="1:9" x14ac:dyDescent="0.25">
      <c r="A5" s="1">
        <v>33208</v>
      </c>
      <c r="B5">
        <v>815884855.26302814</v>
      </c>
      <c r="C5">
        <v>1064431049.7560745</v>
      </c>
      <c r="D5">
        <v>594576000</v>
      </c>
      <c r="E5">
        <v>4102318000</v>
      </c>
      <c r="F5" s="21">
        <f t="shared" si="1"/>
        <v>0.19888386401615579</v>
      </c>
      <c r="G5" s="21">
        <f t="shared" si="0"/>
        <v>0.25947063337266263</v>
      </c>
      <c r="H5" s="21">
        <f t="shared" si="0"/>
        <v>0.14493659438395562</v>
      </c>
      <c r="I5">
        <v>5.8439894791528058E-2</v>
      </c>
    </row>
    <row r="6" spans="1:9" x14ac:dyDescent="0.25">
      <c r="A6" s="1">
        <v>33298</v>
      </c>
      <c r="B6">
        <v>674150372.18178666</v>
      </c>
      <c r="C6">
        <v>912266472.50018668</v>
      </c>
      <c r="D6">
        <v>395058000</v>
      </c>
      <c r="E6">
        <v>4364334000</v>
      </c>
      <c r="F6" s="21">
        <f t="shared" si="1"/>
        <v>0.15446809803781897</v>
      </c>
      <c r="G6" s="21">
        <f t="shared" si="0"/>
        <v>0.20902764831935106</v>
      </c>
      <c r="H6" s="21">
        <f t="shared" si="0"/>
        <v>9.0519653170449368E-2</v>
      </c>
      <c r="I6">
        <v>4.7774407771931253E-2</v>
      </c>
    </row>
    <row r="7" spans="1:9" x14ac:dyDescent="0.25">
      <c r="A7" s="1">
        <v>33390</v>
      </c>
      <c r="B7">
        <v>804116170.36709154</v>
      </c>
      <c r="C7">
        <v>1173862890.1043804</v>
      </c>
      <c r="D7">
        <v>607103000</v>
      </c>
      <c r="E7">
        <v>4686298000</v>
      </c>
      <c r="F7" s="21">
        <f t="shared" si="1"/>
        <v>0.17158878295129579</v>
      </c>
      <c r="G7" s="21">
        <f t="shared" si="0"/>
        <v>0.25048831510594938</v>
      </c>
      <c r="H7" s="21">
        <f t="shared" si="0"/>
        <v>0.12954852636345363</v>
      </c>
      <c r="I7">
        <v>4.3268846695509879E-2</v>
      </c>
    </row>
    <row r="8" spans="1:9" x14ac:dyDescent="0.25">
      <c r="A8" s="1">
        <v>33482</v>
      </c>
      <c r="B8">
        <v>954113662.1629287</v>
      </c>
      <c r="C8">
        <v>1131666404.4076314</v>
      </c>
      <c r="D8">
        <v>592310000</v>
      </c>
      <c r="E8">
        <v>4925581000</v>
      </c>
      <c r="F8" s="21">
        <f t="shared" si="1"/>
        <v>0.19370581098208084</v>
      </c>
      <c r="G8" s="21">
        <f t="shared" si="0"/>
        <v>0.22975287674847525</v>
      </c>
      <c r="H8" s="21">
        <f t="shared" si="0"/>
        <v>0.12025180379735913</v>
      </c>
      <c r="I8">
        <v>4.8270171989217209E-2</v>
      </c>
    </row>
    <row r="9" spans="1:9" x14ac:dyDescent="0.25">
      <c r="A9" s="1">
        <v>33573</v>
      </c>
      <c r="B9">
        <v>1082929783.7999916</v>
      </c>
      <c r="C9">
        <v>1395436552.7185359</v>
      </c>
      <c r="D9">
        <v>715682000</v>
      </c>
      <c r="E9">
        <v>5155916000</v>
      </c>
      <c r="F9" s="21">
        <f t="shared" si="1"/>
        <v>0.21003635121285755</v>
      </c>
      <c r="G9" s="21">
        <f t="shared" si="0"/>
        <v>0.27064765072172159</v>
      </c>
      <c r="H9" s="21">
        <f t="shared" si="0"/>
        <v>0.13880792472181472</v>
      </c>
      <c r="I9">
        <v>5.8207796335785586E-2</v>
      </c>
    </row>
    <row r="10" spans="1:9" x14ac:dyDescent="0.25">
      <c r="A10" s="1">
        <v>33664</v>
      </c>
      <c r="B10">
        <v>962190488.99476206</v>
      </c>
      <c r="C10">
        <v>1118024383.590523</v>
      </c>
      <c r="D10">
        <v>517744000</v>
      </c>
      <c r="E10">
        <v>4998771000</v>
      </c>
      <c r="F10" s="21">
        <f t="shared" si="1"/>
        <v>0.19248541071290565</v>
      </c>
      <c r="G10" s="21">
        <f t="shared" si="0"/>
        <v>0.22365985230980234</v>
      </c>
      <c r="H10" s="21">
        <f t="shared" si="0"/>
        <v>0.10357425855275226</v>
      </c>
      <c r="I10">
        <v>3.6015527759690358E-2</v>
      </c>
    </row>
    <row r="11" spans="1:9" x14ac:dyDescent="0.25">
      <c r="A11" s="1">
        <v>33756</v>
      </c>
      <c r="B11">
        <v>1141235799.1229651</v>
      </c>
      <c r="C11">
        <v>1501742758.9094732</v>
      </c>
      <c r="D11">
        <v>699582000</v>
      </c>
      <c r="E11">
        <v>5465556000</v>
      </c>
      <c r="F11" s="21">
        <f t="shared" si="1"/>
        <v>0.20880506925973591</v>
      </c>
      <c r="G11" s="21">
        <f t="shared" si="0"/>
        <v>0.27476486544268747</v>
      </c>
      <c r="H11" s="21">
        <f t="shared" si="0"/>
        <v>0.12799832258602784</v>
      </c>
      <c r="I11">
        <v>6.5238277088681171E-2</v>
      </c>
    </row>
    <row r="12" spans="1:9" x14ac:dyDescent="0.25">
      <c r="A12" s="1">
        <v>33848</v>
      </c>
      <c r="B12">
        <v>1222023488.0664272</v>
      </c>
      <c r="C12">
        <v>1419396322.65185</v>
      </c>
      <c r="D12">
        <v>711196000</v>
      </c>
      <c r="E12">
        <v>5603188000</v>
      </c>
      <c r="F12" s="21">
        <f t="shared" si="1"/>
        <v>0.21809432202996351</v>
      </c>
      <c r="G12" s="21">
        <f t="shared" si="0"/>
        <v>0.25331941791920065</v>
      </c>
      <c r="H12" s="21">
        <f t="shared" si="0"/>
        <v>0.12692702797050537</v>
      </c>
      <c r="I12">
        <v>6.9245478822468204E-2</v>
      </c>
    </row>
    <row r="13" spans="1:9" x14ac:dyDescent="0.25">
      <c r="A13" s="1">
        <v>33939</v>
      </c>
      <c r="B13">
        <v>1358399694.2103419</v>
      </c>
      <c r="C13">
        <v>1644855669.382221</v>
      </c>
      <c r="D13">
        <v>904791000</v>
      </c>
      <c r="E13">
        <v>5946490000</v>
      </c>
      <c r="F13" s="21">
        <f t="shared" si="1"/>
        <v>0.22843722838352404</v>
      </c>
      <c r="G13" s="21">
        <f t="shared" si="0"/>
        <v>0.27660950735345069</v>
      </c>
      <c r="H13" s="21">
        <f t="shared" si="0"/>
        <v>0.15215547322874504</v>
      </c>
      <c r="I13">
        <v>0.10938383745744255</v>
      </c>
    </row>
    <row r="14" spans="1:9" x14ac:dyDescent="0.25">
      <c r="A14" s="1">
        <v>34029</v>
      </c>
      <c r="B14">
        <v>1131605500.0000002</v>
      </c>
      <c r="C14">
        <v>1348514008</v>
      </c>
      <c r="D14">
        <v>670292000</v>
      </c>
      <c r="E14">
        <v>5647992000</v>
      </c>
      <c r="F14" s="21">
        <f t="shared" si="1"/>
        <v>0.20035536523422842</v>
      </c>
      <c r="G14" s="21">
        <f t="shared" si="0"/>
        <v>0.23875990050977408</v>
      </c>
      <c r="H14" s="21">
        <f t="shared" si="0"/>
        <v>0.11867793013871124</v>
      </c>
      <c r="I14">
        <v>5.3135291445172018E-2</v>
      </c>
    </row>
    <row r="15" spans="1:9" x14ac:dyDescent="0.25">
      <c r="A15" s="1">
        <v>34121</v>
      </c>
      <c r="B15">
        <v>1302116640</v>
      </c>
      <c r="C15">
        <v>1640782836</v>
      </c>
      <c r="D15">
        <v>855204000</v>
      </c>
      <c r="E15">
        <v>6034335000</v>
      </c>
      <c r="F15" s="21">
        <f t="shared" si="1"/>
        <v>0.21578461255465597</v>
      </c>
      <c r="G15" s="21">
        <f t="shared" si="0"/>
        <v>0.2719078135370343</v>
      </c>
      <c r="H15" s="21">
        <f t="shared" si="0"/>
        <v>0.14172299018864548</v>
      </c>
      <c r="I15">
        <v>6.6672871658600322E-2</v>
      </c>
    </row>
    <row r="16" spans="1:9" x14ac:dyDescent="0.25">
      <c r="A16" s="1">
        <v>34213</v>
      </c>
      <c r="B16">
        <v>1430765015.0000002</v>
      </c>
      <c r="C16">
        <v>1630077087</v>
      </c>
      <c r="D16">
        <v>748661000</v>
      </c>
      <c r="E16">
        <v>6256145000</v>
      </c>
      <c r="F16" s="21">
        <f t="shared" si="1"/>
        <v>0.22869754697181735</v>
      </c>
      <c r="G16" s="21">
        <f t="shared" si="0"/>
        <v>0.26055615510829755</v>
      </c>
      <c r="H16" s="21">
        <f t="shared" si="0"/>
        <v>0.11966810232179721</v>
      </c>
      <c r="I16">
        <v>5.2402237799795241E-2</v>
      </c>
    </row>
    <row r="17" spans="1:9" x14ac:dyDescent="0.25">
      <c r="A17" s="1">
        <v>34304</v>
      </c>
      <c r="B17">
        <v>1518495908.0000002</v>
      </c>
      <c r="C17">
        <v>1824382145</v>
      </c>
      <c r="D17">
        <v>996114000</v>
      </c>
      <c r="E17">
        <v>6520497000</v>
      </c>
      <c r="F17" s="21">
        <f t="shared" si="1"/>
        <v>0.23288039362643678</v>
      </c>
      <c r="G17" s="21">
        <f t="shared" si="0"/>
        <v>0.27979188472903216</v>
      </c>
      <c r="H17" s="21">
        <f t="shared" si="0"/>
        <v>0.15276657592205012</v>
      </c>
      <c r="I17">
        <v>7.7420684343540061E-2</v>
      </c>
    </row>
    <row r="18" spans="1:9" x14ac:dyDescent="0.25">
      <c r="A18" s="1">
        <v>34394</v>
      </c>
      <c r="B18">
        <v>1267808698.9999998</v>
      </c>
      <c r="C18">
        <v>1479393521</v>
      </c>
      <c r="D18">
        <v>794122000</v>
      </c>
      <c r="E18">
        <v>6416063000</v>
      </c>
      <c r="F18" s="21">
        <f t="shared" si="1"/>
        <v>0.19759916618649159</v>
      </c>
      <c r="G18" s="21">
        <f t="shared" si="1"/>
        <v>0.2305765266020611</v>
      </c>
      <c r="H18" s="21">
        <f t="shared" si="1"/>
        <v>0.12377091683794252</v>
      </c>
      <c r="I18">
        <v>3.9239053918267326E-2</v>
      </c>
    </row>
    <row r="19" spans="1:9" x14ac:dyDescent="0.25">
      <c r="A19" s="1">
        <v>34486</v>
      </c>
      <c r="B19">
        <v>1313754482</v>
      </c>
      <c r="C19">
        <v>1614586732</v>
      </c>
      <c r="D19">
        <v>834834000</v>
      </c>
      <c r="E19">
        <v>6446798000</v>
      </c>
      <c r="F19" s="21">
        <f t="shared" si="1"/>
        <v>0.20378403077000395</v>
      </c>
      <c r="G19" s="21">
        <f t="shared" si="1"/>
        <v>0.25044785519881341</v>
      </c>
      <c r="H19" s="21">
        <f t="shared" si="1"/>
        <v>0.12949591409564873</v>
      </c>
      <c r="I19">
        <v>5.3567133327273475E-2</v>
      </c>
    </row>
    <row r="20" spans="1:9" x14ac:dyDescent="0.25">
      <c r="A20" s="1">
        <v>34578</v>
      </c>
      <c r="B20">
        <v>1786036732</v>
      </c>
      <c r="C20">
        <v>2036018650.9999998</v>
      </c>
      <c r="D20">
        <v>1072195000</v>
      </c>
      <c r="E20">
        <v>7333414000</v>
      </c>
      <c r="F20" s="21">
        <f t="shared" si="1"/>
        <v>0.24354778442891672</v>
      </c>
      <c r="G20" s="21">
        <f t="shared" si="1"/>
        <v>0.27763585296016285</v>
      </c>
      <c r="H20" s="21">
        <f t="shared" si="1"/>
        <v>0.1462068008161001</v>
      </c>
      <c r="I20">
        <v>7.7506051206164009E-2</v>
      </c>
    </row>
    <row r="21" spans="1:9" x14ac:dyDescent="0.25">
      <c r="A21" s="1">
        <v>34669</v>
      </c>
      <c r="B21">
        <v>1801367099</v>
      </c>
      <c r="C21">
        <v>2116198373.0000002</v>
      </c>
      <c r="D21">
        <v>1048522000</v>
      </c>
      <c r="E21">
        <v>7440067000</v>
      </c>
      <c r="F21" s="21">
        <f t="shared" si="1"/>
        <v>0.24211705338137413</v>
      </c>
      <c r="G21" s="21">
        <f t="shared" si="1"/>
        <v>0.28443270376463009</v>
      </c>
      <c r="H21" s="21">
        <f t="shared" si="1"/>
        <v>0.14092910722443763</v>
      </c>
      <c r="I21">
        <v>8.3305753967000559E-2</v>
      </c>
    </row>
    <row r="22" spans="1:9" x14ac:dyDescent="0.25">
      <c r="A22" s="1">
        <v>34759</v>
      </c>
      <c r="B22">
        <v>1262897974</v>
      </c>
      <c r="C22">
        <v>1513610950</v>
      </c>
      <c r="D22">
        <v>892876000</v>
      </c>
      <c r="E22">
        <v>7590991000</v>
      </c>
      <c r="F22" s="21">
        <f t="shared" si="1"/>
        <v>0.16636799780160455</v>
      </c>
      <c r="G22" s="21">
        <f t="shared" si="1"/>
        <v>0.19939569813743688</v>
      </c>
      <c r="H22" s="21">
        <f t="shared" si="1"/>
        <v>0.11762311403082944</v>
      </c>
      <c r="I22">
        <v>3.7701688883572643E-2</v>
      </c>
    </row>
    <row r="23" spans="1:9" x14ac:dyDescent="0.25">
      <c r="A23" s="1">
        <v>34851</v>
      </c>
      <c r="B23">
        <v>1463051177</v>
      </c>
      <c r="C23">
        <v>1851978750.0000002</v>
      </c>
      <c r="D23">
        <v>950508000</v>
      </c>
      <c r="E23">
        <v>7540772000</v>
      </c>
      <c r="F23" s="21">
        <f t="shared" si="1"/>
        <v>0.19401875258925744</v>
      </c>
      <c r="G23" s="21">
        <f t="shared" si="1"/>
        <v>0.24559537803291231</v>
      </c>
      <c r="H23" s="21">
        <f t="shared" si="1"/>
        <v>0.12604916313608208</v>
      </c>
      <c r="I23">
        <v>5.2071527822350284E-2</v>
      </c>
    </row>
    <row r="24" spans="1:9" x14ac:dyDescent="0.25">
      <c r="A24" s="1">
        <v>34943</v>
      </c>
      <c r="B24">
        <v>1623590819</v>
      </c>
      <c r="C24">
        <v>1982149594.0000002</v>
      </c>
      <c r="D24">
        <v>1117376000</v>
      </c>
      <c r="E24">
        <v>8482643000</v>
      </c>
      <c r="F24" s="21">
        <f t="shared" si="1"/>
        <v>0.19140152650535924</v>
      </c>
      <c r="G24" s="21">
        <f t="shared" si="1"/>
        <v>0.23367122652692093</v>
      </c>
      <c r="H24" s="21">
        <f t="shared" si="1"/>
        <v>0.13172498241408956</v>
      </c>
      <c r="I24">
        <v>7.237046342749541E-2</v>
      </c>
    </row>
    <row r="25" spans="1:9" x14ac:dyDescent="0.25">
      <c r="A25" s="1">
        <v>35034</v>
      </c>
      <c r="B25">
        <v>2347105857.4000001</v>
      </c>
      <c r="C25">
        <v>2752039554</v>
      </c>
      <c r="D25">
        <v>1414384000</v>
      </c>
      <c r="E25">
        <v>8620667000</v>
      </c>
      <c r="F25" s="21">
        <f t="shared" si="1"/>
        <v>0.27226499497080681</v>
      </c>
      <c r="G25" s="21">
        <f t="shared" si="1"/>
        <v>0.31923742721995874</v>
      </c>
      <c r="H25" s="21">
        <f t="shared" si="1"/>
        <v>0.16406897517326677</v>
      </c>
      <c r="I25">
        <v>7.8233048556451606E-2</v>
      </c>
    </row>
    <row r="26" spans="1:9" x14ac:dyDescent="0.25">
      <c r="A26" s="1">
        <v>35125</v>
      </c>
      <c r="B26">
        <v>1677300337</v>
      </c>
      <c r="C26">
        <v>1966573512.0000002</v>
      </c>
      <c r="D26">
        <v>1001304000</v>
      </c>
      <c r="E26">
        <v>8937550000</v>
      </c>
      <c r="F26" s="21">
        <f t="shared" si="1"/>
        <v>0.1876689178801797</v>
      </c>
      <c r="G26" s="21">
        <f t="shared" si="1"/>
        <v>0.22003496618200741</v>
      </c>
      <c r="H26" s="21">
        <f t="shared" si="1"/>
        <v>0.11203338722580573</v>
      </c>
      <c r="I26">
        <v>4.5722233945544359E-2</v>
      </c>
    </row>
    <row r="27" spans="1:9" x14ac:dyDescent="0.25">
      <c r="A27" s="1">
        <v>35217</v>
      </c>
      <c r="B27">
        <v>1801173726</v>
      </c>
      <c r="C27">
        <v>2147417134.9999998</v>
      </c>
      <c r="D27">
        <v>1221026000</v>
      </c>
      <c r="E27">
        <v>8952024000</v>
      </c>
      <c r="F27" s="21">
        <f t="shared" si="1"/>
        <v>0.20120295991163561</v>
      </c>
      <c r="G27" s="21">
        <f t="shared" si="1"/>
        <v>0.23988062755417097</v>
      </c>
      <c r="H27" s="21">
        <f t="shared" si="1"/>
        <v>0.13639664058094572</v>
      </c>
      <c r="I27">
        <v>5.2599237446190938E-2</v>
      </c>
    </row>
    <row r="28" spans="1:9" x14ac:dyDescent="0.25">
      <c r="A28" s="1">
        <v>35309</v>
      </c>
      <c r="B28">
        <v>2129946323.0000002</v>
      </c>
      <c r="C28">
        <v>2513041736</v>
      </c>
      <c r="D28">
        <v>1303587000</v>
      </c>
      <c r="E28">
        <v>9769432000</v>
      </c>
      <c r="F28" s="21">
        <f t="shared" si="1"/>
        <v>0.21802151066715036</v>
      </c>
      <c r="G28" s="21">
        <f t="shared" si="1"/>
        <v>0.25723519402151529</v>
      </c>
      <c r="H28" s="21">
        <f t="shared" si="1"/>
        <v>0.13343529081322231</v>
      </c>
      <c r="I28">
        <v>7.3572915088615187E-2</v>
      </c>
    </row>
    <row r="29" spans="1:9" x14ac:dyDescent="0.25">
      <c r="A29" s="1">
        <v>35400</v>
      </c>
      <c r="B29">
        <v>2596462536.1999998</v>
      </c>
      <c r="C29">
        <v>3013274637.2000003</v>
      </c>
      <c r="D29">
        <v>1476692000</v>
      </c>
      <c r="E29">
        <v>9877641000</v>
      </c>
      <c r="F29" s="21">
        <f t="shared" si="1"/>
        <v>0.26286261428209423</v>
      </c>
      <c r="G29" s="21">
        <f t="shared" si="1"/>
        <v>0.30506014919959129</v>
      </c>
      <c r="H29" s="21">
        <f t="shared" si="1"/>
        <v>0.14949844806062501</v>
      </c>
      <c r="I29">
        <v>8.6129759828282901E-2</v>
      </c>
    </row>
    <row r="30" spans="1:9" x14ac:dyDescent="0.25">
      <c r="A30" s="1">
        <v>35490</v>
      </c>
      <c r="B30">
        <v>1784285142.1713316</v>
      </c>
      <c r="C30">
        <v>2175038719.1713319</v>
      </c>
      <c r="D30">
        <v>1171311000</v>
      </c>
      <c r="E30">
        <v>9941420000</v>
      </c>
      <c r="F30" s="21">
        <f t="shared" si="1"/>
        <v>0.17947990751535814</v>
      </c>
      <c r="G30" s="21">
        <f t="shared" si="1"/>
        <v>0.21878551747852237</v>
      </c>
      <c r="H30" s="21">
        <f t="shared" si="1"/>
        <v>0.11782129715875599</v>
      </c>
      <c r="I30">
        <v>5.4632756219544734E-2</v>
      </c>
    </row>
    <row r="31" spans="1:9" x14ac:dyDescent="0.25">
      <c r="A31" s="1">
        <v>35582</v>
      </c>
      <c r="B31">
        <v>2018700270.9999998</v>
      </c>
      <c r="C31">
        <v>2432291268</v>
      </c>
      <c r="D31">
        <v>1429474000</v>
      </c>
      <c r="E31">
        <v>9985262000</v>
      </c>
      <c r="F31" s="21">
        <f t="shared" si="1"/>
        <v>0.20216798227227284</v>
      </c>
      <c r="G31" s="21">
        <f t="shared" si="1"/>
        <v>0.24358812698154539</v>
      </c>
      <c r="H31" s="21">
        <f t="shared" si="1"/>
        <v>0.1431583868305108</v>
      </c>
      <c r="I31">
        <v>6.0529525673242199E-2</v>
      </c>
    </row>
    <row r="32" spans="1:9" x14ac:dyDescent="0.25">
      <c r="A32" s="1">
        <v>35674</v>
      </c>
      <c r="B32">
        <v>2461400115.3260536</v>
      </c>
      <c r="C32">
        <v>2814949130.3260536</v>
      </c>
      <c r="D32">
        <v>1467153000</v>
      </c>
      <c r="E32">
        <v>10646508000</v>
      </c>
      <c r="F32" s="21">
        <f t="shared" si="1"/>
        <v>0.23119318703616751</v>
      </c>
      <c r="G32" s="21">
        <f t="shared" si="1"/>
        <v>0.26440116612189213</v>
      </c>
      <c r="H32" s="21">
        <f t="shared" si="1"/>
        <v>0.13780602992079657</v>
      </c>
      <c r="I32">
        <v>6.478260569272587E-2</v>
      </c>
    </row>
    <row r="33" spans="1:9" x14ac:dyDescent="0.25">
      <c r="A33" s="1">
        <v>35765</v>
      </c>
      <c r="B33">
        <v>3172856604.231431</v>
      </c>
      <c r="C33">
        <v>3562649031.231431</v>
      </c>
      <c r="D33">
        <v>1722029000</v>
      </c>
      <c r="E33">
        <v>11070676000</v>
      </c>
      <c r="F33" s="21">
        <f t="shared" si="1"/>
        <v>0.28660007792039355</v>
      </c>
      <c r="G33" s="21">
        <f t="shared" si="1"/>
        <v>0.32180952917702865</v>
      </c>
      <c r="H33" s="21">
        <f t="shared" si="1"/>
        <v>0.15554867652165053</v>
      </c>
      <c r="I33">
        <v>8.6187167661354591E-2</v>
      </c>
    </row>
    <row r="34" spans="1:9" x14ac:dyDescent="0.25">
      <c r="A34" s="1">
        <v>35855</v>
      </c>
      <c r="B34">
        <v>2372690583.9999995</v>
      </c>
      <c r="C34">
        <v>2807747584.9999995</v>
      </c>
      <c r="D34">
        <v>1417487000</v>
      </c>
      <c r="E34">
        <v>11530934000</v>
      </c>
      <c r="F34" s="21">
        <f t="shared" si="1"/>
        <v>0.20576742387043404</v>
      </c>
      <c r="G34" s="21">
        <f t="shared" si="1"/>
        <v>0.24349697821529456</v>
      </c>
      <c r="H34" s="21">
        <f t="shared" si="1"/>
        <v>0.12292907061995151</v>
      </c>
      <c r="I34">
        <v>4.7837952068756961E-2</v>
      </c>
    </row>
    <row r="35" spans="1:9" x14ac:dyDescent="0.25">
      <c r="A35" s="1">
        <v>35947</v>
      </c>
      <c r="B35">
        <v>2720308736</v>
      </c>
      <c r="C35">
        <v>3127195462.0000005</v>
      </c>
      <c r="D35">
        <v>1560033000</v>
      </c>
      <c r="E35">
        <v>11322761000</v>
      </c>
      <c r="F35" s="21">
        <f t="shared" si="1"/>
        <v>0.24025136060012217</v>
      </c>
      <c r="G35" s="21">
        <f t="shared" si="1"/>
        <v>0.27618665288439809</v>
      </c>
      <c r="H35" s="21">
        <f t="shared" si="1"/>
        <v>0.13777849766501299</v>
      </c>
      <c r="I35">
        <v>5.876148317534919E-2</v>
      </c>
    </row>
    <row r="36" spans="1:9" x14ac:dyDescent="0.25">
      <c r="A36" s="1">
        <v>36039</v>
      </c>
      <c r="B36">
        <v>2877537264.5</v>
      </c>
      <c r="C36">
        <v>3365899905.4999995</v>
      </c>
      <c r="D36">
        <v>1655935000</v>
      </c>
      <c r="E36">
        <v>12013767000</v>
      </c>
      <c r="F36" s="21">
        <f t="shared" si="1"/>
        <v>0.23951998274146652</v>
      </c>
      <c r="G36" s="21">
        <f t="shared" si="1"/>
        <v>0.28017023349129372</v>
      </c>
      <c r="H36" s="21">
        <f t="shared" si="1"/>
        <v>0.13783645046553675</v>
      </c>
      <c r="I36">
        <v>7.4769167406026765E-2</v>
      </c>
    </row>
    <row r="37" spans="1:9" x14ac:dyDescent="0.25">
      <c r="A37" s="1">
        <v>36130</v>
      </c>
      <c r="B37">
        <v>3711816202.0000014</v>
      </c>
      <c r="C37">
        <v>4339161863.000001</v>
      </c>
      <c r="D37">
        <v>2024151000</v>
      </c>
      <c r="E37">
        <v>11954864000</v>
      </c>
      <c r="F37" s="21">
        <f t="shared" si="1"/>
        <v>0.31048585763920039</v>
      </c>
      <c r="G37" s="21">
        <f t="shared" si="1"/>
        <v>0.36296204314829522</v>
      </c>
      <c r="H37" s="21">
        <f t="shared" si="1"/>
        <v>0.16931610430700006</v>
      </c>
      <c r="I37">
        <v>8.8249651522593661E-2</v>
      </c>
    </row>
    <row r="38" spans="1:9" x14ac:dyDescent="0.25">
      <c r="A38" s="1">
        <v>36220</v>
      </c>
      <c r="B38">
        <v>2676176166.4003992</v>
      </c>
      <c r="C38">
        <v>3089805660.4003997</v>
      </c>
      <c r="D38">
        <v>1603740000</v>
      </c>
      <c r="E38">
        <v>11922944000</v>
      </c>
      <c r="F38" s="21">
        <f t="shared" si="1"/>
        <v>0.22445598724613647</v>
      </c>
      <c r="G38" s="21">
        <f t="shared" si="1"/>
        <v>0.25914787995317262</v>
      </c>
      <c r="H38" s="21">
        <f t="shared" si="1"/>
        <v>0.13450872536178984</v>
      </c>
      <c r="I38">
        <v>4.8863794126685491E-2</v>
      </c>
    </row>
    <row r="39" spans="1:9" x14ac:dyDescent="0.25">
      <c r="A39" s="1">
        <v>36312</v>
      </c>
      <c r="B39">
        <v>2904977575.9400005</v>
      </c>
      <c r="C39">
        <v>3301437720.9400005</v>
      </c>
      <c r="D39">
        <v>1650586000</v>
      </c>
      <c r="E39">
        <v>11507168000</v>
      </c>
      <c r="F39" s="21">
        <f t="shared" si="1"/>
        <v>0.25244939292969398</v>
      </c>
      <c r="G39" s="21">
        <f t="shared" si="1"/>
        <v>0.28690271324273708</v>
      </c>
      <c r="H39" s="21">
        <f t="shared" si="1"/>
        <v>0.14343981073362272</v>
      </c>
      <c r="I39">
        <v>6.9104366947627768E-2</v>
      </c>
    </row>
    <row r="40" spans="1:9" x14ac:dyDescent="0.25">
      <c r="A40" s="1">
        <v>36404</v>
      </c>
      <c r="B40">
        <v>2905649570.6500001</v>
      </c>
      <c r="C40">
        <v>3444579110.4499998</v>
      </c>
      <c r="D40">
        <v>1658480000</v>
      </c>
      <c r="E40">
        <v>12066403000</v>
      </c>
      <c r="F40" s="21">
        <f t="shared" si="1"/>
        <v>0.24080494996313317</v>
      </c>
      <c r="G40" s="21">
        <f t="shared" si="1"/>
        <v>0.285468594944989</v>
      </c>
      <c r="H40" s="21">
        <f t="shared" si="1"/>
        <v>0.13744609723378209</v>
      </c>
      <c r="I40">
        <v>6.8453998677153419E-2</v>
      </c>
    </row>
    <row r="41" spans="1:9" x14ac:dyDescent="0.25">
      <c r="A41" s="1">
        <v>36495</v>
      </c>
      <c r="B41">
        <v>3688399299.0699997</v>
      </c>
      <c r="C41">
        <v>4295541321.2700005</v>
      </c>
      <c r="D41">
        <v>2213293000</v>
      </c>
      <c r="E41">
        <v>12659660000</v>
      </c>
      <c r="F41" s="21">
        <f t="shared" si="1"/>
        <v>0.29135058122177054</v>
      </c>
      <c r="G41" s="21">
        <f t="shared" si="1"/>
        <v>0.33930937491765184</v>
      </c>
      <c r="H41" s="21">
        <f t="shared" si="1"/>
        <v>0.17483036669231244</v>
      </c>
      <c r="I41">
        <v>9.0420058279606239E-2</v>
      </c>
    </row>
    <row r="42" spans="1:9" x14ac:dyDescent="0.25">
      <c r="A42" s="1">
        <v>36586</v>
      </c>
      <c r="B42">
        <v>2665977461</v>
      </c>
      <c r="C42">
        <v>3122450653</v>
      </c>
      <c r="D42">
        <v>1574868000</v>
      </c>
      <c r="E42">
        <v>12747308000</v>
      </c>
      <c r="F42" s="21">
        <f t="shared" si="1"/>
        <v>0.20914042878700351</v>
      </c>
      <c r="G42" s="21">
        <f t="shared" si="1"/>
        <v>0.24494980846151987</v>
      </c>
      <c r="H42" s="21">
        <f t="shared" si="1"/>
        <v>0.12354514380604908</v>
      </c>
      <c r="I42">
        <v>4.6432582706874267E-2</v>
      </c>
    </row>
    <row r="43" spans="1:9" x14ac:dyDescent="0.25">
      <c r="A43" s="1">
        <v>36678</v>
      </c>
      <c r="B43">
        <v>2941630621.4000006</v>
      </c>
      <c r="C43">
        <v>3387410707.4000001</v>
      </c>
      <c r="D43">
        <v>1795269000</v>
      </c>
      <c r="E43">
        <v>12441901000</v>
      </c>
      <c r="F43" s="21">
        <f t="shared" si="1"/>
        <v>0.23642935443707522</v>
      </c>
      <c r="G43" s="21">
        <f t="shared" si="1"/>
        <v>0.27225829134952934</v>
      </c>
      <c r="H43" s="21">
        <f t="shared" si="1"/>
        <v>0.14429217850230444</v>
      </c>
      <c r="I43">
        <v>6.3331814165697026E-2</v>
      </c>
    </row>
    <row r="44" spans="1:9" x14ac:dyDescent="0.25">
      <c r="A44" s="1">
        <v>36770</v>
      </c>
      <c r="B44">
        <v>3306707205.1999998</v>
      </c>
      <c r="C44">
        <v>3850815653.1999998</v>
      </c>
      <c r="D44">
        <v>1887209000</v>
      </c>
      <c r="E44">
        <v>13223165000</v>
      </c>
      <c r="F44" s="21">
        <f t="shared" si="1"/>
        <v>0.25006926898363591</v>
      </c>
      <c r="G44" s="21">
        <f t="shared" si="1"/>
        <v>0.29121739411101655</v>
      </c>
      <c r="H44" s="21">
        <f t="shared" si="1"/>
        <v>0.1427199161471554</v>
      </c>
      <c r="I44">
        <v>6.9866069583189819E-2</v>
      </c>
    </row>
    <row r="45" spans="1:9" x14ac:dyDescent="0.25">
      <c r="A45" s="1">
        <v>36861</v>
      </c>
      <c r="B45">
        <v>4179053449</v>
      </c>
      <c r="C45">
        <v>4728952268</v>
      </c>
      <c r="D45">
        <v>2292693000</v>
      </c>
      <c r="E45">
        <v>13516119000</v>
      </c>
      <c r="F45" s="21">
        <f t="shared" si="1"/>
        <v>0.30919034147302193</v>
      </c>
      <c r="G45" s="21">
        <f t="shared" si="1"/>
        <v>0.34987500983085457</v>
      </c>
      <c r="H45" s="21">
        <f t="shared" si="1"/>
        <v>0.16962657697819913</v>
      </c>
      <c r="I45">
        <v>9.6798873478400146E-2</v>
      </c>
    </row>
    <row r="46" spans="1:9" x14ac:dyDescent="0.25">
      <c r="A46" s="1">
        <v>36951</v>
      </c>
      <c r="B46">
        <v>2856423209.3113995</v>
      </c>
      <c r="C46">
        <v>3392005085.6514006</v>
      </c>
      <c r="D46">
        <v>1923685000</v>
      </c>
      <c r="E46">
        <v>13350500000</v>
      </c>
      <c r="F46" s="21">
        <f t="shared" si="1"/>
        <v>0.21395627199815734</v>
      </c>
      <c r="G46" s="21">
        <f t="shared" si="1"/>
        <v>0.25407326209890269</v>
      </c>
      <c r="H46" s="21">
        <f t="shared" si="1"/>
        <v>0.14409085802029886</v>
      </c>
      <c r="I46">
        <v>5.1191382270326956E-2</v>
      </c>
    </row>
    <row r="47" spans="1:9" x14ac:dyDescent="0.25">
      <c r="A47" s="1">
        <v>37043</v>
      </c>
      <c r="B47">
        <v>3544754756.0999999</v>
      </c>
      <c r="C47">
        <v>4076439999.1800003</v>
      </c>
      <c r="D47">
        <v>2046432000</v>
      </c>
      <c r="E47">
        <v>13076673000</v>
      </c>
      <c r="F47" s="21">
        <f t="shared" si="1"/>
        <v>0.27107466525315727</v>
      </c>
      <c r="G47" s="21">
        <f t="shared" si="1"/>
        <v>0.31173372609225608</v>
      </c>
      <c r="H47" s="21">
        <f t="shared" si="1"/>
        <v>0.15649485155742596</v>
      </c>
      <c r="I47">
        <v>7.6907863913091651E-2</v>
      </c>
    </row>
    <row r="48" spans="1:9" x14ac:dyDescent="0.25">
      <c r="A48" s="1">
        <v>37135</v>
      </c>
      <c r="B48">
        <v>3687986401.125</v>
      </c>
      <c r="C48">
        <v>4212488773.6850004</v>
      </c>
      <c r="D48">
        <v>2109914000</v>
      </c>
      <c r="E48">
        <v>13599182000</v>
      </c>
      <c r="F48" s="21">
        <f t="shared" si="1"/>
        <v>0.27119178205902383</v>
      </c>
      <c r="G48" s="21">
        <f t="shared" si="1"/>
        <v>0.30976045277465958</v>
      </c>
      <c r="H48" s="21">
        <f t="shared" si="1"/>
        <v>0.15515006711433085</v>
      </c>
      <c r="I48">
        <v>7.2504948624115773E-2</v>
      </c>
    </row>
    <row r="49" spans="1:9" x14ac:dyDescent="0.25">
      <c r="A49" s="1">
        <v>37226</v>
      </c>
      <c r="B49">
        <v>4829378935.7507992</v>
      </c>
      <c r="C49">
        <v>5287498386.7707996</v>
      </c>
      <c r="D49">
        <v>2378030000</v>
      </c>
      <c r="E49">
        <v>13763972000</v>
      </c>
      <c r="F49" s="21">
        <f t="shared" si="1"/>
        <v>0.35087102296857325</v>
      </c>
      <c r="G49" s="21">
        <f t="shared" si="1"/>
        <v>0.38415497988304537</v>
      </c>
      <c r="H49" s="21">
        <f t="shared" si="1"/>
        <v>0.17277207480515072</v>
      </c>
      <c r="I49">
        <v>0.12595845285648649</v>
      </c>
    </row>
    <row r="50" spans="1:9" x14ac:dyDescent="0.25">
      <c r="A50" s="1">
        <v>37316</v>
      </c>
      <c r="B50">
        <v>3092448196.3292003</v>
      </c>
      <c r="C50">
        <v>3586510624.3691998</v>
      </c>
      <c r="D50">
        <v>1882913000</v>
      </c>
      <c r="E50">
        <v>13694316000</v>
      </c>
      <c r="F50" s="21">
        <f t="shared" si="1"/>
        <v>0.22581983622469354</v>
      </c>
      <c r="G50" s="21">
        <f t="shared" si="1"/>
        <v>0.26189775556290651</v>
      </c>
      <c r="H50" s="21">
        <f t="shared" si="1"/>
        <v>0.1374959508748009</v>
      </c>
      <c r="I50">
        <v>5.1934149394537117E-2</v>
      </c>
    </row>
    <row r="51" spans="1:9" x14ac:dyDescent="0.25">
      <c r="A51" s="1">
        <v>37408</v>
      </c>
      <c r="B51">
        <v>3910053999.4726</v>
      </c>
      <c r="C51">
        <v>4395595121.0725994</v>
      </c>
      <c r="D51">
        <v>2172342000</v>
      </c>
      <c r="E51">
        <v>13925577000</v>
      </c>
      <c r="F51" s="21">
        <f t="shared" si="1"/>
        <v>0.28078218945416766</v>
      </c>
      <c r="G51" s="21">
        <f t="shared" si="1"/>
        <v>0.31564904786872383</v>
      </c>
      <c r="H51" s="21">
        <f t="shared" si="1"/>
        <v>0.15599655224340075</v>
      </c>
      <c r="I51">
        <v>8.5137011198889639E-2</v>
      </c>
    </row>
    <row r="52" spans="1:9" x14ac:dyDescent="0.25">
      <c r="A52" s="1">
        <v>37500</v>
      </c>
      <c r="B52">
        <v>4197384759.4650998</v>
      </c>
      <c r="C52">
        <v>4790527936.0651007</v>
      </c>
      <c r="D52">
        <v>2299971000</v>
      </c>
      <c r="E52">
        <v>14537099000</v>
      </c>
      <c r="F52" s="21">
        <f t="shared" si="1"/>
        <v>0.28873606484107317</v>
      </c>
      <c r="G52" s="21">
        <f t="shared" si="1"/>
        <v>0.32953809670451445</v>
      </c>
      <c r="H52" s="21">
        <f t="shared" si="1"/>
        <v>0.15821389123098081</v>
      </c>
      <c r="I52">
        <v>8.5274330593744993E-2</v>
      </c>
    </row>
    <row r="53" spans="1:9" x14ac:dyDescent="0.25">
      <c r="A53" s="1">
        <v>37591</v>
      </c>
      <c r="B53">
        <v>5173817739.8599997</v>
      </c>
      <c r="C53">
        <v>5829030004.8099995</v>
      </c>
      <c r="D53">
        <v>2695746000</v>
      </c>
      <c r="E53">
        <v>14525337000</v>
      </c>
      <c r="F53" s="21">
        <f t="shared" si="1"/>
        <v>0.35619261293972043</v>
      </c>
      <c r="G53" s="21">
        <f t="shared" si="1"/>
        <v>0.40130084450433057</v>
      </c>
      <c r="H53" s="21">
        <f t="shared" si="1"/>
        <v>0.1855892224738056</v>
      </c>
      <c r="I53">
        <v>0.10770844511215127</v>
      </c>
    </row>
    <row r="54" spans="1:9" x14ac:dyDescent="0.25">
      <c r="A54" s="1">
        <v>37681</v>
      </c>
      <c r="B54">
        <v>3436221588.7702994</v>
      </c>
      <c r="C54">
        <v>3932172667.4200001</v>
      </c>
      <c r="D54">
        <v>2207670000</v>
      </c>
      <c r="E54">
        <v>15126850000</v>
      </c>
      <c r="F54" s="21">
        <f t="shared" si="1"/>
        <v>0.22716041930542707</v>
      </c>
      <c r="G54" s="21">
        <f t="shared" si="1"/>
        <v>0.25994656305972491</v>
      </c>
      <c r="H54" s="21">
        <f t="shared" si="1"/>
        <v>0.14594380191513764</v>
      </c>
      <c r="I54">
        <v>4.4940433526477745E-2</v>
      </c>
    </row>
    <row r="55" spans="1:9" x14ac:dyDescent="0.25">
      <c r="A55" s="1">
        <v>37773</v>
      </c>
      <c r="B55">
        <v>4037139509.9505997</v>
      </c>
      <c r="C55">
        <v>4640584429.75</v>
      </c>
      <c r="D55">
        <v>2437666000</v>
      </c>
      <c r="E55">
        <v>15254997000</v>
      </c>
      <c r="F55" s="21">
        <f t="shared" si="1"/>
        <v>0.26464374328953322</v>
      </c>
      <c r="G55" s="21">
        <f t="shared" si="1"/>
        <v>0.30420094017389843</v>
      </c>
      <c r="H55" s="21">
        <f t="shared" si="1"/>
        <v>0.15979459058562909</v>
      </c>
      <c r="I55">
        <v>7.2343191667622084E-2</v>
      </c>
    </row>
    <row r="56" spans="1:9" x14ac:dyDescent="0.25">
      <c r="A56" s="1">
        <v>37865</v>
      </c>
      <c r="B56">
        <v>4329290948.5774937</v>
      </c>
      <c r="C56">
        <v>4960274002.6440945</v>
      </c>
      <c r="D56">
        <v>2553015000</v>
      </c>
      <c r="E56">
        <v>15750325000</v>
      </c>
      <c r="F56" s="21">
        <f t="shared" si="1"/>
        <v>0.27486994386322144</v>
      </c>
      <c r="G56" s="21">
        <f t="shared" si="1"/>
        <v>0.31493153332671514</v>
      </c>
      <c r="H56" s="21">
        <f t="shared" si="1"/>
        <v>0.16209284570318391</v>
      </c>
      <c r="I56">
        <v>8.0872329364632164E-2</v>
      </c>
    </row>
    <row r="57" spans="1:9" x14ac:dyDescent="0.25">
      <c r="A57" s="1">
        <v>37956</v>
      </c>
      <c r="B57">
        <v>5564993669.1002998</v>
      </c>
      <c r="C57">
        <v>6150575739.6499996</v>
      </c>
      <c r="D57">
        <v>3028971000</v>
      </c>
      <c r="E57">
        <v>15772277000</v>
      </c>
      <c r="F57" s="21">
        <f t="shared" si="1"/>
        <v>0.35283387865305055</v>
      </c>
      <c r="G57" s="21">
        <f t="shared" si="1"/>
        <v>0.38996117933066987</v>
      </c>
      <c r="H57" s="21">
        <f t="shared" si="1"/>
        <v>0.19204398959008898</v>
      </c>
      <c r="I57">
        <v>0.12084494889355545</v>
      </c>
    </row>
    <row r="58" spans="1:9" x14ac:dyDescent="0.25">
      <c r="A58" s="1">
        <v>38047</v>
      </c>
      <c r="B58">
        <v>4109671660.4176002</v>
      </c>
      <c r="C58">
        <v>4613641531.3699999</v>
      </c>
      <c r="D58">
        <v>2533526000</v>
      </c>
      <c r="E58">
        <v>17173636000</v>
      </c>
      <c r="F58" s="21">
        <f t="shared" si="1"/>
        <v>0.23930119751097556</v>
      </c>
      <c r="G58" s="21">
        <f t="shared" si="1"/>
        <v>0.26864675199649041</v>
      </c>
      <c r="H58" s="21">
        <f t="shared" si="1"/>
        <v>0.14752414689585827</v>
      </c>
      <c r="I58">
        <v>6.1817164635374837E-2</v>
      </c>
    </row>
    <row r="59" spans="1:9" x14ac:dyDescent="0.25">
      <c r="A59" s="1">
        <v>38139</v>
      </c>
      <c r="B59">
        <v>4727365751.1700001</v>
      </c>
      <c r="C59">
        <v>5291729728.0299997</v>
      </c>
      <c r="D59">
        <v>2689465000</v>
      </c>
      <c r="E59">
        <v>17115172000</v>
      </c>
      <c r="F59" s="21">
        <f t="shared" si="1"/>
        <v>0.27620907059362304</v>
      </c>
      <c r="G59" s="21">
        <f t="shared" si="1"/>
        <v>0.30918355527072705</v>
      </c>
      <c r="H59" s="21">
        <f t="shared" si="1"/>
        <v>0.15713923295658377</v>
      </c>
      <c r="I59">
        <v>8.1553014249579267E-2</v>
      </c>
    </row>
    <row r="60" spans="1:9" x14ac:dyDescent="0.25">
      <c r="A60" s="1">
        <v>38231</v>
      </c>
      <c r="B60">
        <v>5135725520.7300005</v>
      </c>
      <c r="C60">
        <v>5657534884.9699993</v>
      </c>
      <c r="D60">
        <v>2845895000</v>
      </c>
      <c r="E60">
        <v>17723608000</v>
      </c>
      <c r="F60" s="21">
        <f t="shared" si="1"/>
        <v>0.28976749659155182</v>
      </c>
      <c r="G60" s="21">
        <f t="shared" si="1"/>
        <v>0.31920898301124689</v>
      </c>
      <c r="H60" s="21">
        <f t="shared" si="1"/>
        <v>0.16057086119259689</v>
      </c>
      <c r="I60">
        <v>0.10686988540933652</v>
      </c>
    </row>
    <row r="61" spans="1:9" x14ac:dyDescent="0.25">
      <c r="A61" s="1">
        <v>38322</v>
      </c>
      <c r="B61">
        <v>6177865350.4400005</v>
      </c>
      <c r="C61">
        <v>6774902144.25</v>
      </c>
      <c r="D61">
        <v>3251301000</v>
      </c>
      <c r="E61">
        <v>17613697000</v>
      </c>
      <c r="F61" s="21">
        <f t="shared" si="1"/>
        <v>0.35074211566373603</v>
      </c>
      <c r="G61" s="21">
        <f t="shared" si="1"/>
        <v>0.38463828146072909</v>
      </c>
      <c r="H61" s="21">
        <f t="shared" si="1"/>
        <v>0.18458935679431751</v>
      </c>
      <c r="I61">
        <v>0.11013349406430689</v>
      </c>
    </row>
    <row r="62" spans="1:9" x14ac:dyDescent="0.25">
      <c r="A62" s="1">
        <v>38412</v>
      </c>
      <c r="B62">
        <v>4381291541.54</v>
      </c>
      <c r="C62">
        <v>4880288884.4400005</v>
      </c>
      <c r="D62">
        <v>2752501000</v>
      </c>
      <c r="E62">
        <v>18314357000</v>
      </c>
      <c r="F62" s="21">
        <f t="shared" si="1"/>
        <v>0.23922715613439227</v>
      </c>
      <c r="G62" s="21">
        <f t="shared" si="1"/>
        <v>0.26647339485847088</v>
      </c>
      <c r="H62" s="21">
        <f t="shared" si="1"/>
        <v>0.15029198131280286</v>
      </c>
      <c r="I62">
        <v>6.2666382008388283E-2</v>
      </c>
    </row>
    <row r="63" spans="1:9" x14ac:dyDescent="0.25">
      <c r="A63" s="1">
        <v>38504</v>
      </c>
      <c r="B63">
        <v>5126782812.3300009</v>
      </c>
      <c r="C63">
        <v>5719932778.1300011</v>
      </c>
      <c r="D63">
        <v>2924543000</v>
      </c>
      <c r="E63">
        <v>18446918000</v>
      </c>
      <c r="F63" s="21">
        <f t="shared" si="1"/>
        <v>0.27792083275536872</v>
      </c>
      <c r="G63" s="21">
        <f t="shared" si="1"/>
        <v>0.31007525366188549</v>
      </c>
      <c r="H63" s="21">
        <f t="shared" si="1"/>
        <v>0.15853829891800897</v>
      </c>
      <c r="I63">
        <v>8.4346593940516246E-2</v>
      </c>
    </row>
    <row r="64" spans="1:9" x14ac:dyDescent="0.25">
      <c r="A64" s="1">
        <v>38596</v>
      </c>
      <c r="B64">
        <v>5700618141.2799997</v>
      </c>
      <c r="C64">
        <v>6274936602.3800001</v>
      </c>
      <c r="D64">
        <v>3096512000</v>
      </c>
      <c r="E64">
        <v>19881418000</v>
      </c>
      <c r="F64" s="21">
        <f t="shared" si="1"/>
        <v>0.28673096362040174</v>
      </c>
      <c r="G64" s="21">
        <f t="shared" si="1"/>
        <v>0.31561816176190249</v>
      </c>
      <c r="H64" s="21">
        <f t="shared" si="1"/>
        <v>0.15574905170244899</v>
      </c>
      <c r="I64">
        <v>9.7421224834164238E-2</v>
      </c>
    </row>
    <row r="65" spans="1:9" x14ac:dyDescent="0.25">
      <c r="A65" s="1">
        <v>38687</v>
      </c>
      <c r="B65">
        <v>7631098777.6500006</v>
      </c>
      <c r="C65">
        <v>8389281711.9499998</v>
      </c>
      <c r="D65">
        <v>3530658000</v>
      </c>
      <c r="E65">
        <v>20381125000</v>
      </c>
      <c r="F65" s="21">
        <f t="shared" si="1"/>
        <v>0.37441989966942457</v>
      </c>
      <c r="G65" s="21">
        <f t="shared" si="1"/>
        <v>0.41162014913062944</v>
      </c>
      <c r="H65" s="21">
        <f t="shared" si="1"/>
        <v>0.17323175241798477</v>
      </c>
      <c r="I65">
        <v>0.14753707923384995</v>
      </c>
    </row>
    <row r="66" spans="1:9" x14ac:dyDescent="0.25">
      <c r="A66" s="1">
        <v>38777</v>
      </c>
      <c r="B66">
        <v>4395976900.2828007</v>
      </c>
      <c r="C66">
        <v>4918941522.3228006</v>
      </c>
      <c r="D66">
        <v>2912043000</v>
      </c>
      <c r="E66">
        <v>21683190000</v>
      </c>
      <c r="F66" s="21">
        <f t="shared" si="1"/>
        <v>0.20273663147732418</v>
      </c>
      <c r="G66" s="21">
        <f t="shared" si="1"/>
        <v>0.22685506709680636</v>
      </c>
      <c r="H66" s="21">
        <f t="shared" si="1"/>
        <v>0.1342995657004343</v>
      </c>
      <c r="I66">
        <v>6.3302716989520447E-2</v>
      </c>
    </row>
    <row r="67" spans="1:9" x14ac:dyDescent="0.25">
      <c r="A67" s="1">
        <v>38869</v>
      </c>
      <c r="B67">
        <v>5372908118.2908993</v>
      </c>
      <c r="C67">
        <v>6057810365.6709003</v>
      </c>
      <c r="D67">
        <v>3162037000</v>
      </c>
      <c r="E67">
        <v>22293939000</v>
      </c>
      <c r="F67" s="21">
        <f t="shared" ref="F67:H113" si="2">B67/$E67</f>
        <v>0.24100308690585812</v>
      </c>
      <c r="G67" s="21">
        <f t="shared" si="2"/>
        <v>0.27172454206817825</v>
      </c>
      <c r="H67" s="21">
        <f t="shared" si="2"/>
        <v>0.14183393073785661</v>
      </c>
      <c r="I67">
        <v>7.6190027836713831E-2</v>
      </c>
    </row>
    <row r="68" spans="1:9" x14ac:dyDescent="0.25">
      <c r="A68" s="1">
        <v>38961</v>
      </c>
      <c r="B68">
        <v>5980522007.1830997</v>
      </c>
      <c r="C68">
        <v>6562811785.0431004</v>
      </c>
      <c r="D68">
        <v>3315418000</v>
      </c>
      <c r="E68">
        <v>24076113000</v>
      </c>
      <c r="F68" s="21">
        <f t="shared" si="2"/>
        <v>0.24840064536925457</v>
      </c>
      <c r="G68" s="21">
        <f t="shared" si="2"/>
        <v>0.27258601855885545</v>
      </c>
      <c r="H68" s="21">
        <f t="shared" si="2"/>
        <v>0.13770570025153148</v>
      </c>
      <c r="I68">
        <v>9.7196257012084952E-2</v>
      </c>
    </row>
    <row r="69" spans="1:9" x14ac:dyDescent="0.25">
      <c r="A69" s="1">
        <v>39052</v>
      </c>
      <c r="B69">
        <v>8536633950.3795004</v>
      </c>
      <c r="C69">
        <v>9340325912.8794994</v>
      </c>
      <c r="D69">
        <v>3780194000</v>
      </c>
      <c r="E69">
        <v>23694553000</v>
      </c>
      <c r="F69" s="21">
        <f t="shared" si="2"/>
        <v>0.360278328541564</v>
      </c>
      <c r="G69" s="21">
        <f t="shared" si="2"/>
        <v>0.39419717742214844</v>
      </c>
      <c r="H69" s="21">
        <f t="shared" si="2"/>
        <v>0.15953852347415037</v>
      </c>
      <c r="I69">
        <v>0.16470522988975569</v>
      </c>
    </row>
    <row r="70" spans="1:9" x14ac:dyDescent="0.25">
      <c r="A70" s="1">
        <v>39142</v>
      </c>
      <c r="B70">
        <v>5287332232.5200005</v>
      </c>
      <c r="C70">
        <v>5878014373.7000008</v>
      </c>
      <c r="D70">
        <v>3199186000</v>
      </c>
      <c r="E70">
        <v>24083595000</v>
      </c>
      <c r="F70" s="21">
        <f t="shared" si="2"/>
        <v>0.21954082156422247</v>
      </c>
      <c r="G70" s="21">
        <f t="shared" si="2"/>
        <v>0.24406714918183936</v>
      </c>
      <c r="H70" s="21">
        <f t="shared" si="2"/>
        <v>0.13283672973241745</v>
      </c>
      <c r="I70">
        <v>8.2354418391440323E-2</v>
      </c>
    </row>
    <row r="71" spans="1:9" x14ac:dyDescent="0.25">
      <c r="A71" s="1">
        <v>39234</v>
      </c>
      <c r="B71">
        <v>6335111312.3600006</v>
      </c>
      <c r="C71">
        <v>7085177211.5999994</v>
      </c>
      <c r="D71">
        <v>3471583000</v>
      </c>
      <c r="E71">
        <v>24831217000</v>
      </c>
      <c r="F71" s="21">
        <f t="shared" si="2"/>
        <v>0.25512689580861059</v>
      </c>
      <c r="G71" s="21">
        <f t="shared" si="2"/>
        <v>0.28533346599967291</v>
      </c>
      <c r="H71" s="21">
        <f t="shared" si="2"/>
        <v>0.13980720316688466</v>
      </c>
      <c r="I71">
        <v>0.10609010911547349</v>
      </c>
    </row>
    <row r="72" spans="1:9" x14ac:dyDescent="0.25">
      <c r="A72" s="1">
        <v>39326</v>
      </c>
      <c r="B72">
        <v>6730134933.3800001</v>
      </c>
      <c r="C72">
        <v>7382326463.6999989</v>
      </c>
      <c r="D72">
        <v>3594404000</v>
      </c>
      <c r="E72">
        <v>26975737000</v>
      </c>
      <c r="F72" s="21">
        <f t="shared" si="2"/>
        <v>0.24948845450932444</v>
      </c>
      <c r="G72" s="21">
        <f t="shared" si="2"/>
        <v>0.27366542251283066</v>
      </c>
      <c r="H72" s="21">
        <f t="shared" si="2"/>
        <v>0.13324581270939881</v>
      </c>
      <c r="I72">
        <v>0.10634198528106943</v>
      </c>
    </row>
    <row r="73" spans="1:9" x14ac:dyDescent="0.25">
      <c r="A73" s="1">
        <v>39417</v>
      </c>
      <c r="B73">
        <v>10161582350.620001</v>
      </c>
      <c r="C73">
        <v>11066537195.68</v>
      </c>
      <c r="D73">
        <v>4216530000</v>
      </c>
      <c r="E73">
        <v>27118634000</v>
      </c>
      <c r="F73" s="21">
        <f t="shared" si="2"/>
        <v>0.37470848828963882</v>
      </c>
      <c r="G73" s="21">
        <f t="shared" si="2"/>
        <v>0.40807871058992135</v>
      </c>
      <c r="H73" s="21">
        <f t="shared" si="2"/>
        <v>0.15548460147365831</v>
      </c>
      <c r="I73">
        <v>0.17067551308078424</v>
      </c>
    </row>
    <row r="74" spans="1:9" x14ac:dyDescent="0.25">
      <c r="A74" s="1">
        <v>39508</v>
      </c>
      <c r="B74">
        <v>6264683188.3400011</v>
      </c>
      <c r="C74">
        <v>6840091139.2900009</v>
      </c>
      <c r="D74">
        <v>3288170000</v>
      </c>
      <c r="E74">
        <v>28370781000</v>
      </c>
      <c r="F74" s="21">
        <f t="shared" si="2"/>
        <v>0.2208146186860348</v>
      </c>
      <c r="G74" s="21">
        <f t="shared" si="2"/>
        <v>0.24109632862380492</v>
      </c>
      <c r="H74" s="21">
        <f t="shared" si="2"/>
        <v>0.11589987600270855</v>
      </c>
      <c r="I74">
        <v>8.3228648622679785E-2</v>
      </c>
    </row>
    <row r="75" spans="1:9" x14ac:dyDescent="0.25">
      <c r="A75" s="1">
        <v>39600</v>
      </c>
      <c r="B75">
        <v>7461498190.0100012</v>
      </c>
      <c r="C75">
        <v>8310297563.0599995</v>
      </c>
      <c r="D75">
        <v>3984612000</v>
      </c>
      <c r="E75">
        <v>31481576000</v>
      </c>
      <c r="F75" s="21">
        <f t="shared" si="2"/>
        <v>0.23701158385495064</v>
      </c>
      <c r="G75" s="21">
        <f t="shared" si="2"/>
        <v>0.26397336534422544</v>
      </c>
      <c r="H75" s="21">
        <f t="shared" si="2"/>
        <v>0.1265696482285385</v>
      </c>
      <c r="I75">
        <v>9.059635788246434E-2</v>
      </c>
    </row>
    <row r="76" spans="1:9" x14ac:dyDescent="0.25">
      <c r="A76" s="1">
        <v>39692</v>
      </c>
      <c r="B76">
        <v>8536752368.1499987</v>
      </c>
      <c r="C76">
        <v>9253565190.4500008</v>
      </c>
      <c r="D76">
        <v>4026790000</v>
      </c>
      <c r="E76">
        <v>32758836000</v>
      </c>
      <c r="F76" s="21">
        <f t="shared" si="2"/>
        <v>0.26059388581908094</v>
      </c>
      <c r="G76" s="21">
        <f t="shared" si="2"/>
        <v>0.28247539657544612</v>
      </c>
      <c r="H76" s="21">
        <f t="shared" si="2"/>
        <v>0.12292225523519822</v>
      </c>
      <c r="I76">
        <v>0.10713744371136996</v>
      </c>
    </row>
    <row r="77" spans="1:9" x14ac:dyDescent="0.25">
      <c r="A77" s="1">
        <v>39783</v>
      </c>
      <c r="B77">
        <v>13876355085.750002</v>
      </c>
      <c r="C77">
        <v>15121369714.85</v>
      </c>
      <c r="D77">
        <v>4725391000</v>
      </c>
      <c r="E77">
        <v>28082571000</v>
      </c>
      <c r="F77" s="21">
        <f t="shared" si="2"/>
        <v>0.49412694748461605</v>
      </c>
      <c r="G77" s="21">
        <f t="shared" si="2"/>
        <v>0.53846101608182528</v>
      </c>
      <c r="H77" s="21">
        <f t="shared" si="2"/>
        <v>0.16826774870434763</v>
      </c>
      <c r="I77">
        <v>0.1590178832628964</v>
      </c>
    </row>
    <row r="78" spans="1:9" x14ac:dyDescent="0.25">
      <c r="A78" s="1">
        <v>39873</v>
      </c>
      <c r="B78">
        <v>8133746206.1583014</v>
      </c>
      <c r="C78">
        <v>8816408767.9283009</v>
      </c>
      <c r="D78">
        <v>3666304000</v>
      </c>
      <c r="E78">
        <v>29103645000</v>
      </c>
      <c r="F78" s="21">
        <f t="shared" si="2"/>
        <v>0.27947517247953996</v>
      </c>
      <c r="G78" s="21">
        <f t="shared" si="2"/>
        <v>0.30293142896459535</v>
      </c>
      <c r="H78" s="21">
        <f t="shared" si="2"/>
        <v>0.12597404895503639</v>
      </c>
      <c r="I78">
        <v>8.8659931462193142E-2</v>
      </c>
    </row>
    <row r="79" spans="1:9" x14ac:dyDescent="0.25">
      <c r="A79" s="1">
        <v>39965</v>
      </c>
      <c r="B79">
        <v>6212443086.7799997</v>
      </c>
      <c r="C79">
        <v>7272291029.5</v>
      </c>
      <c r="D79">
        <v>4529890000</v>
      </c>
      <c r="E79">
        <v>30558885000</v>
      </c>
      <c r="F79" s="21">
        <f t="shared" si="2"/>
        <v>0.20329416753196328</v>
      </c>
      <c r="G79" s="21">
        <f t="shared" si="2"/>
        <v>0.23797632110922895</v>
      </c>
      <c r="H79" s="21">
        <f t="shared" si="2"/>
        <v>0.14823479325243705</v>
      </c>
      <c r="I79">
        <v>0.10169279010016236</v>
      </c>
    </row>
    <row r="80" spans="1:9" x14ac:dyDescent="0.25">
      <c r="A80" s="1">
        <v>40057</v>
      </c>
      <c r="B80">
        <v>10789675662.49</v>
      </c>
      <c r="C80">
        <v>11521672379.25</v>
      </c>
      <c r="D80">
        <v>4456739000</v>
      </c>
      <c r="E80">
        <v>30249809000</v>
      </c>
      <c r="F80" s="21">
        <f t="shared" si="2"/>
        <v>0.35668574510635753</v>
      </c>
      <c r="G80" s="21">
        <f t="shared" si="2"/>
        <v>0.38088413646677899</v>
      </c>
      <c r="H80" s="21">
        <f t="shared" si="2"/>
        <v>0.14733114513218909</v>
      </c>
      <c r="I80">
        <v>0.11971039255156948</v>
      </c>
    </row>
    <row r="81" spans="1:9" x14ac:dyDescent="0.25">
      <c r="A81" s="1">
        <v>40148</v>
      </c>
      <c r="B81">
        <v>10668474557.269999</v>
      </c>
      <c r="C81">
        <v>11884365409.589998</v>
      </c>
      <c r="D81">
        <v>5251568000</v>
      </c>
      <c r="E81">
        <v>31814406000</v>
      </c>
      <c r="F81" s="21">
        <f t="shared" si="2"/>
        <v>0.33533470834784718</v>
      </c>
      <c r="G81" s="21">
        <f t="shared" si="2"/>
        <v>0.37355295615420253</v>
      </c>
      <c r="H81" s="21">
        <f t="shared" si="2"/>
        <v>0.16506886848681065</v>
      </c>
      <c r="I81">
        <v>0.16649855568574812</v>
      </c>
    </row>
    <row r="82" spans="1:9" x14ac:dyDescent="0.25">
      <c r="A82" s="1">
        <v>40238</v>
      </c>
      <c r="B82">
        <v>8548941870.000001</v>
      </c>
      <c r="C82">
        <v>9179393165</v>
      </c>
      <c r="D82">
        <v>3807830000</v>
      </c>
      <c r="E82">
        <v>30795017000</v>
      </c>
      <c r="F82" s="21">
        <f t="shared" si="2"/>
        <v>0.27760796072949079</v>
      </c>
      <c r="G82" s="21">
        <f t="shared" si="2"/>
        <v>0.29808047077876271</v>
      </c>
      <c r="H82" s="21">
        <f t="shared" si="2"/>
        <v>0.12365084909678732</v>
      </c>
      <c r="I82">
        <v>9.4051746878399192E-2</v>
      </c>
    </row>
    <row r="83" spans="1:9" x14ac:dyDescent="0.25">
      <c r="A83" s="1">
        <v>40330</v>
      </c>
      <c r="B83">
        <v>8239257538.0000019</v>
      </c>
      <c r="C83">
        <v>9110209870.0000019</v>
      </c>
      <c r="D83">
        <v>4704370000</v>
      </c>
      <c r="E83">
        <v>34356017000</v>
      </c>
      <c r="F83" s="21">
        <f t="shared" si="2"/>
        <v>0.23981992842767547</v>
      </c>
      <c r="G83" s="21">
        <f t="shared" si="2"/>
        <v>0.26517072307887152</v>
      </c>
      <c r="H83" s="21">
        <f t="shared" si="2"/>
        <v>0.13693001723686421</v>
      </c>
      <c r="I83">
        <v>0.10025115405548903</v>
      </c>
    </row>
    <row r="84" spans="1:9" x14ac:dyDescent="0.25">
      <c r="A84" s="1">
        <v>40422</v>
      </c>
      <c r="B84">
        <v>9826325752</v>
      </c>
      <c r="C84">
        <v>10578975708</v>
      </c>
      <c r="D84">
        <v>4825521000</v>
      </c>
      <c r="E84">
        <v>34896427000</v>
      </c>
      <c r="F84" s="21">
        <f t="shared" si="2"/>
        <v>0.28158544002226932</v>
      </c>
      <c r="G84" s="21">
        <f t="shared" si="2"/>
        <v>0.30315354944504774</v>
      </c>
      <c r="H84" s="21">
        <f t="shared" si="2"/>
        <v>0.1382812343510125</v>
      </c>
      <c r="I84">
        <v>7.2895501479277522E-2</v>
      </c>
    </row>
    <row r="85" spans="1:9" x14ac:dyDescent="0.25">
      <c r="A85" s="1">
        <v>40513</v>
      </c>
      <c r="B85">
        <v>12577638649</v>
      </c>
      <c r="C85">
        <v>13685137771.999998</v>
      </c>
      <c r="D85">
        <v>5732150000</v>
      </c>
      <c r="E85">
        <v>37828108000</v>
      </c>
      <c r="F85" s="21">
        <f t="shared" si="2"/>
        <v>0.33249452097895038</v>
      </c>
      <c r="G85" s="21">
        <f t="shared" si="2"/>
        <v>0.36177166915141507</v>
      </c>
      <c r="H85" s="21">
        <f t="shared" si="2"/>
        <v>0.15153150139044755</v>
      </c>
      <c r="I85">
        <v>0.12677205011152023</v>
      </c>
    </row>
    <row r="86" spans="1:9" x14ac:dyDescent="0.25">
      <c r="A86" s="1">
        <v>40603</v>
      </c>
      <c r="B86">
        <v>7869931814.5199995</v>
      </c>
      <c r="C86">
        <v>8906813873.1199989</v>
      </c>
      <c r="D86">
        <v>4309942000</v>
      </c>
      <c r="E86">
        <v>38214283000</v>
      </c>
      <c r="F86" s="21">
        <f t="shared" si="2"/>
        <v>0.20594215556837739</v>
      </c>
      <c r="G86" s="21">
        <f t="shared" si="2"/>
        <v>0.23307551977672847</v>
      </c>
      <c r="H86" s="21">
        <f t="shared" si="2"/>
        <v>0.11278353698275589</v>
      </c>
      <c r="I86">
        <v>6.0470572351180842E-2</v>
      </c>
    </row>
    <row r="87" spans="1:9" x14ac:dyDescent="0.25">
      <c r="A87" s="1">
        <v>40695</v>
      </c>
      <c r="B87">
        <v>11551360696.879999</v>
      </c>
      <c r="C87">
        <v>12974123184.439999</v>
      </c>
      <c r="D87">
        <v>5826016000</v>
      </c>
      <c r="E87">
        <v>41003329000</v>
      </c>
      <c r="F87" s="21">
        <f t="shared" si="2"/>
        <v>0.28171763070457034</v>
      </c>
      <c r="G87" s="21">
        <f t="shared" si="2"/>
        <v>0.31641633742567582</v>
      </c>
      <c r="H87" s="21">
        <f t="shared" si="2"/>
        <v>0.14208641449575959</v>
      </c>
      <c r="I87">
        <v>0.10218303613835841</v>
      </c>
    </row>
    <row r="88" spans="1:9" x14ac:dyDescent="0.25">
      <c r="A88" s="1">
        <v>40787</v>
      </c>
      <c r="B88">
        <v>12157414587.6</v>
      </c>
      <c r="C88">
        <v>13121310947.799999</v>
      </c>
      <c r="D88">
        <v>5765650000</v>
      </c>
      <c r="E88">
        <v>42897172000</v>
      </c>
      <c r="F88" s="21">
        <f t="shared" si="2"/>
        <v>0.28340829991310384</v>
      </c>
      <c r="G88" s="21">
        <f t="shared" si="2"/>
        <v>0.30587822777221768</v>
      </c>
      <c r="H88" s="21">
        <f t="shared" si="2"/>
        <v>0.13440629606072865</v>
      </c>
      <c r="I88">
        <v>0.11704001170520052</v>
      </c>
    </row>
    <row r="89" spans="1:9" x14ac:dyDescent="0.25">
      <c r="A89" s="1">
        <v>40878</v>
      </c>
      <c r="B89">
        <v>19388202226.360001</v>
      </c>
      <c r="C89">
        <v>21356082060.52</v>
      </c>
      <c r="D89">
        <v>7000283000</v>
      </c>
      <c r="E89">
        <v>44116780000</v>
      </c>
      <c r="F89" s="21">
        <f t="shared" si="2"/>
        <v>0.43947455427073329</v>
      </c>
      <c r="G89" s="21">
        <f t="shared" si="2"/>
        <v>0.48408070717128493</v>
      </c>
      <c r="H89" s="21">
        <f t="shared" si="2"/>
        <v>0.15867619984958103</v>
      </c>
      <c r="I89">
        <v>0.19456474513779112</v>
      </c>
    </row>
    <row r="90" spans="1:9" x14ac:dyDescent="0.25">
      <c r="A90" s="1">
        <v>40969</v>
      </c>
      <c r="B90">
        <v>9187470565.3029995</v>
      </c>
      <c r="C90">
        <v>9894015282.3715992</v>
      </c>
      <c r="D90">
        <v>4802413000</v>
      </c>
      <c r="E90">
        <v>42785003000</v>
      </c>
      <c r="F90" s="21">
        <f t="shared" si="2"/>
        <v>0.21473577003846417</v>
      </c>
      <c r="G90" s="21">
        <f t="shared" si="2"/>
        <v>0.23124961057900589</v>
      </c>
      <c r="H90" s="21">
        <f t="shared" si="2"/>
        <v>0.11224524163291516</v>
      </c>
      <c r="I90">
        <v>6.8383108328869346E-2</v>
      </c>
    </row>
    <row r="91" spans="1:9" x14ac:dyDescent="0.25">
      <c r="A91" s="1">
        <v>41061</v>
      </c>
      <c r="B91">
        <v>12769179431.66</v>
      </c>
      <c r="C91">
        <v>13777549593.839998</v>
      </c>
      <c r="D91">
        <v>6386925000</v>
      </c>
      <c r="E91">
        <v>45997640000</v>
      </c>
      <c r="F91" s="21">
        <f t="shared" si="2"/>
        <v>0.27760509955858603</v>
      </c>
      <c r="G91" s="21">
        <f t="shared" si="2"/>
        <v>0.29952731474571298</v>
      </c>
      <c r="H91" s="21">
        <f t="shared" si="2"/>
        <v>0.13885331943117082</v>
      </c>
      <c r="I91">
        <v>8.0454315025727405E-2</v>
      </c>
    </row>
    <row r="92" spans="1:9" x14ac:dyDescent="0.25">
      <c r="A92" s="1">
        <v>41153</v>
      </c>
      <c r="B92">
        <v>13999568362.369799</v>
      </c>
      <c r="C92">
        <v>14988275652.4238</v>
      </c>
      <c r="D92">
        <v>6363391000</v>
      </c>
      <c r="E92">
        <v>47047497000</v>
      </c>
      <c r="F92" s="21">
        <f t="shared" si="2"/>
        <v>0.2975624476339262</v>
      </c>
      <c r="G92" s="21">
        <f t="shared" si="2"/>
        <v>0.31857753564283769</v>
      </c>
      <c r="H92" s="21">
        <f t="shared" si="2"/>
        <v>0.13525461301373801</v>
      </c>
      <c r="I92">
        <v>9.5295585990472567E-2</v>
      </c>
    </row>
    <row r="93" spans="1:9" x14ac:dyDescent="0.25">
      <c r="A93" s="1">
        <v>41244</v>
      </c>
      <c r="B93">
        <v>21527421727.384399</v>
      </c>
      <c r="C93">
        <v>23205177963.323803</v>
      </c>
      <c r="D93">
        <v>7600054000</v>
      </c>
      <c r="E93">
        <v>51323738000</v>
      </c>
      <c r="F93" s="21">
        <f t="shared" si="2"/>
        <v>0.41944376162516456</v>
      </c>
      <c r="G93" s="21">
        <f t="shared" si="2"/>
        <v>0.45213343508463477</v>
      </c>
      <c r="H93" s="21">
        <f t="shared" si="2"/>
        <v>0.1480806795483213</v>
      </c>
      <c r="I93">
        <v>0.16910152099599604</v>
      </c>
    </row>
    <row r="94" spans="1:9" x14ac:dyDescent="0.25">
      <c r="A94" s="1">
        <v>41334</v>
      </c>
      <c r="B94">
        <v>10556386834.098598</v>
      </c>
      <c r="C94">
        <v>11394867180.5938</v>
      </c>
      <c r="D94">
        <v>5549355000</v>
      </c>
      <c r="E94">
        <v>49829496000</v>
      </c>
      <c r="F94" s="21">
        <f t="shared" si="2"/>
        <v>0.21185016268473994</v>
      </c>
      <c r="G94" s="21">
        <f t="shared" si="2"/>
        <v>0.22867715099092714</v>
      </c>
      <c r="H94" s="21">
        <f t="shared" si="2"/>
        <v>0.11136686993583078</v>
      </c>
      <c r="I94">
        <v>8.4901874664756807E-2</v>
      </c>
    </row>
    <row r="95" spans="1:9" x14ac:dyDescent="0.25">
      <c r="A95" s="1">
        <v>41426</v>
      </c>
      <c r="B95">
        <v>18696555634.613602</v>
      </c>
      <c r="C95">
        <v>19785884959.5448</v>
      </c>
      <c r="D95">
        <v>7395747000</v>
      </c>
      <c r="E95">
        <v>52449197000</v>
      </c>
      <c r="F95" s="21">
        <f t="shared" si="2"/>
        <v>0.35646981658486787</v>
      </c>
      <c r="G95" s="21">
        <f t="shared" si="2"/>
        <v>0.37723904447087719</v>
      </c>
      <c r="H95" s="21">
        <f t="shared" si="2"/>
        <v>0.14100782133995302</v>
      </c>
      <c r="I95">
        <v>0.10701295962643624</v>
      </c>
    </row>
    <row r="96" spans="1:9" x14ac:dyDescent="0.25">
      <c r="A96" s="1">
        <v>41518</v>
      </c>
      <c r="B96">
        <v>16872356171.709602</v>
      </c>
      <c r="C96">
        <v>18219176556.733402</v>
      </c>
      <c r="D96">
        <v>7494594000</v>
      </c>
      <c r="E96">
        <v>53503669000</v>
      </c>
      <c r="F96" s="21">
        <f t="shared" si="2"/>
        <v>0.31534951690340346</v>
      </c>
      <c r="G96" s="21">
        <f t="shared" si="2"/>
        <v>0.3405220033925786</v>
      </c>
      <c r="H96" s="21">
        <f t="shared" si="2"/>
        <v>0.1400762628073226</v>
      </c>
      <c r="I96">
        <v>0.1300263098031651</v>
      </c>
    </row>
    <row r="97" spans="1:9" x14ac:dyDescent="0.25">
      <c r="A97" s="1">
        <v>41609</v>
      </c>
      <c r="B97">
        <v>23320610959.643002</v>
      </c>
      <c r="C97">
        <v>25539331710.158199</v>
      </c>
      <c r="D97">
        <v>8884387000</v>
      </c>
      <c r="E97">
        <v>56073669000</v>
      </c>
      <c r="F97" s="21">
        <f t="shared" si="2"/>
        <v>0.41589236758598769</v>
      </c>
      <c r="G97" s="21">
        <f t="shared" si="2"/>
        <v>0.45546032862872232</v>
      </c>
      <c r="H97" s="21">
        <f t="shared" si="2"/>
        <v>0.15844133545104744</v>
      </c>
      <c r="I97">
        <v>0.21154934607542805</v>
      </c>
    </row>
    <row r="98" spans="1:9" x14ac:dyDescent="0.25">
      <c r="A98" s="1">
        <v>41699</v>
      </c>
      <c r="B98">
        <v>14669550164.6744</v>
      </c>
      <c r="C98">
        <v>15778824046.325401</v>
      </c>
      <c r="D98">
        <v>6492656000</v>
      </c>
      <c r="E98">
        <v>53960570000</v>
      </c>
      <c r="F98" s="21">
        <f t="shared" si="2"/>
        <v>0.27185684222154066</v>
      </c>
      <c r="G98" s="21">
        <f t="shared" si="2"/>
        <v>0.29241396164505679</v>
      </c>
      <c r="H98" s="21">
        <f t="shared" si="2"/>
        <v>0.12032222787861581</v>
      </c>
      <c r="I98">
        <v>0.1112770893635853</v>
      </c>
    </row>
    <row r="99" spans="1:9" x14ac:dyDescent="0.25">
      <c r="A99" s="1">
        <v>41791</v>
      </c>
      <c r="B99">
        <v>21118597739.820198</v>
      </c>
      <c r="C99">
        <v>22972923409.969196</v>
      </c>
      <c r="D99">
        <v>8348277000</v>
      </c>
      <c r="E99">
        <v>56635189000</v>
      </c>
      <c r="F99" s="21">
        <f t="shared" si="2"/>
        <v>0.37288827163303362</v>
      </c>
      <c r="G99" s="21">
        <f t="shared" si="2"/>
        <v>0.40562985337559648</v>
      </c>
      <c r="H99" s="21">
        <f t="shared" si="2"/>
        <v>0.14740441671343235</v>
      </c>
      <c r="I99">
        <v>0.13690250536640744</v>
      </c>
    </row>
    <row r="100" spans="1:9" x14ac:dyDescent="0.25">
      <c r="A100" s="1">
        <v>41883</v>
      </c>
      <c r="B100">
        <v>20282603519.8456</v>
      </c>
      <c r="C100">
        <v>21940097324.4692</v>
      </c>
      <c r="D100">
        <v>8604793000</v>
      </c>
      <c r="E100">
        <v>57868426000</v>
      </c>
      <c r="F100" s="21">
        <f t="shared" si="2"/>
        <v>0.35049516501184258</v>
      </c>
      <c r="G100" s="21">
        <f t="shared" si="2"/>
        <v>0.37913762030557391</v>
      </c>
      <c r="H100" s="21">
        <f t="shared" si="2"/>
        <v>0.14869581902918874</v>
      </c>
      <c r="I100">
        <v>0.17249512656521884</v>
      </c>
    </row>
    <row r="101" spans="1:9" x14ac:dyDescent="0.25">
      <c r="A101" s="1">
        <v>41974</v>
      </c>
      <c r="B101">
        <v>28338861499.899403</v>
      </c>
      <c r="C101">
        <v>31049441664.3484</v>
      </c>
      <c r="D101">
        <v>10086879000</v>
      </c>
      <c r="E101">
        <v>59539475000</v>
      </c>
      <c r="F101" s="21">
        <f t="shared" si="2"/>
        <v>0.47596760804322513</v>
      </c>
      <c r="G101" s="21">
        <f t="shared" si="2"/>
        <v>0.52149337333505885</v>
      </c>
      <c r="H101" s="21">
        <f t="shared" si="2"/>
        <v>0.16941498056541479</v>
      </c>
      <c r="I101">
        <v>0.23725730421707614</v>
      </c>
    </row>
    <row r="102" spans="1:9" x14ac:dyDescent="0.25">
      <c r="A102" s="1">
        <v>42064</v>
      </c>
      <c r="B102">
        <v>14919577240.1938</v>
      </c>
      <c r="C102">
        <v>16625651410.931797</v>
      </c>
      <c r="D102">
        <v>7693378000</v>
      </c>
      <c r="E102">
        <v>55975749000</v>
      </c>
      <c r="F102" s="21">
        <f t="shared" si="2"/>
        <v>0.26653644670647997</v>
      </c>
      <c r="G102" s="21">
        <f t="shared" si="2"/>
        <v>0.29701525585538474</v>
      </c>
      <c r="H102" s="21">
        <f t="shared" si="2"/>
        <v>0.13744126943258947</v>
      </c>
      <c r="I102">
        <v>0.10821988532927</v>
      </c>
    </row>
    <row r="103" spans="1:9" x14ac:dyDescent="0.25">
      <c r="A103" s="1">
        <v>42156</v>
      </c>
      <c r="B103">
        <v>20342699187.708199</v>
      </c>
      <c r="C103">
        <v>22788899987.384399</v>
      </c>
      <c r="D103">
        <v>9862947000</v>
      </c>
      <c r="E103">
        <v>56814280000</v>
      </c>
      <c r="F103" s="21">
        <f t="shared" si="2"/>
        <v>0.35805609413176054</v>
      </c>
      <c r="G103" s="21">
        <f t="shared" si="2"/>
        <v>0.40111218495393058</v>
      </c>
      <c r="H103" s="21">
        <f t="shared" si="2"/>
        <v>0.17359978864468581</v>
      </c>
      <c r="I103">
        <v>0.12725067859700059</v>
      </c>
    </row>
    <row r="104" spans="1:9" x14ac:dyDescent="0.25">
      <c r="A104" s="1">
        <v>42248</v>
      </c>
      <c r="B104">
        <v>16813056960.270002</v>
      </c>
      <c r="C104">
        <v>19068037658.999203</v>
      </c>
      <c r="D104">
        <v>10341906000</v>
      </c>
      <c r="E104">
        <v>56306193000</v>
      </c>
      <c r="F104" s="21">
        <f t="shared" si="2"/>
        <v>0.29860049249413828</v>
      </c>
      <c r="G104" s="21">
        <f t="shared" si="2"/>
        <v>0.33864903029404247</v>
      </c>
      <c r="H104" s="21">
        <f t="shared" si="2"/>
        <v>0.18367262016808703</v>
      </c>
      <c r="I104">
        <v>0.10725276647632702</v>
      </c>
    </row>
    <row r="105" spans="1:9" x14ac:dyDescent="0.25">
      <c r="A105" s="1">
        <v>42339</v>
      </c>
      <c r="B105">
        <v>30599813247.482403</v>
      </c>
      <c r="C105">
        <v>33993390280.706001</v>
      </c>
      <c r="D105">
        <v>11996446000</v>
      </c>
      <c r="E105">
        <v>58935148000</v>
      </c>
      <c r="F105" s="21">
        <f t="shared" si="2"/>
        <v>0.51921161286440487</v>
      </c>
      <c r="G105" s="21">
        <f t="shared" si="2"/>
        <v>0.57679316052122243</v>
      </c>
      <c r="H105" s="21">
        <f t="shared" si="2"/>
        <v>0.20355333628754102</v>
      </c>
      <c r="I105">
        <v>0.20406003259718633</v>
      </c>
    </row>
    <row r="106" spans="1:9" x14ac:dyDescent="0.25">
      <c r="A106" s="1">
        <v>42430</v>
      </c>
      <c r="B106">
        <v>12662672803.268</v>
      </c>
      <c r="C106">
        <v>14359272123.805399</v>
      </c>
      <c r="D106">
        <v>8085332000</v>
      </c>
      <c r="E106">
        <v>55360459000</v>
      </c>
      <c r="F106" s="21">
        <f t="shared" si="2"/>
        <v>0.22873135505014508</v>
      </c>
      <c r="G106" s="21">
        <f t="shared" si="2"/>
        <v>0.25937776498214005</v>
      </c>
      <c r="H106" s="21">
        <f t="shared" si="2"/>
        <v>0.14604886133621112</v>
      </c>
      <c r="I106">
        <v>8.1649810688888977E-2</v>
      </c>
    </row>
    <row r="107" spans="1:9" x14ac:dyDescent="0.25">
      <c r="A107" s="1">
        <v>42522</v>
      </c>
      <c r="B107">
        <v>17639484110.862198</v>
      </c>
      <c r="C107">
        <v>19825422413.388397</v>
      </c>
      <c r="D107">
        <v>10180133000</v>
      </c>
      <c r="E107">
        <v>56563703000</v>
      </c>
      <c r="F107" s="21">
        <f t="shared" si="2"/>
        <v>0.31185165000357556</v>
      </c>
      <c r="G107" s="21">
        <f t="shared" si="2"/>
        <v>0.35049725109737595</v>
      </c>
      <c r="H107" s="21">
        <f t="shared" si="2"/>
        <v>0.1799764241036341</v>
      </c>
      <c r="I107">
        <v>0.11730062918617616</v>
      </c>
    </row>
    <row r="108" spans="1:9" x14ac:dyDescent="0.25">
      <c r="A108" s="1">
        <v>42614</v>
      </c>
      <c r="B108">
        <v>18302223353.487404</v>
      </c>
      <c r="C108">
        <v>20632435717.682602</v>
      </c>
      <c r="D108">
        <v>10559875000</v>
      </c>
      <c r="E108">
        <v>59641189000</v>
      </c>
      <c r="F108" s="21">
        <f t="shared" si="2"/>
        <v>0.30687220795493203</v>
      </c>
      <c r="G108" s="21">
        <f t="shared" si="2"/>
        <v>0.34594272957372801</v>
      </c>
      <c r="H108" s="21">
        <f t="shared" si="2"/>
        <v>0.17705674848299888</v>
      </c>
      <c r="I108">
        <v>0.10979766538524241</v>
      </c>
    </row>
    <row r="109" spans="1:9" x14ac:dyDescent="0.25">
      <c r="A109" s="1">
        <v>42705</v>
      </c>
      <c r="B109">
        <v>23211639940.005798</v>
      </c>
      <c r="C109">
        <v>26404047526.5872</v>
      </c>
      <c r="D109">
        <v>12120054000</v>
      </c>
      <c r="E109">
        <v>62967831000</v>
      </c>
      <c r="F109" s="21">
        <f t="shared" si="2"/>
        <v>0.36862695715222904</v>
      </c>
      <c r="G109" s="21">
        <f t="shared" si="2"/>
        <v>0.41932598133461513</v>
      </c>
      <c r="H109" s="21">
        <f t="shared" si="2"/>
        <v>0.19248009352585133</v>
      </c>
      <c r="I109">
        <v>0.17120209093751379</v>
      </c>
    </row>
    <row r="110" spans="1:9" x14ac:dyDescent="0.25">
      <c r="A110" s="1">
        <v>42795</v>
      </c>
      <c r="B110">
        <v>14765726423.7896</v>
      </c>
      <c r="C110">
        <v>17025730439.191401</v>
      </c>
      <c r="D110">
        <v>8699961000</v>
      </c>
      <c r="E110">
        <v>61026418000</v>
      </c>
      <c r="F110" s="21">
        <f t="shared" si="2"/>
        <v>0.2419563020033324</v>
      </c>
      <c r="G110" s="21">
        <f t="shared" si="2"/>
        <v>0.27898950974300019</v>
      </c>
      <c r="H110" s="21">
        <f t="shared" si="2"/>
        <v>0.14256057106284692</v>
      </c>
      <c r="I110">
        <v>9.3956586572064557E-2</v>
      </c>
    </row>
    <row r="111" spans="1:9" x14ac:dyDescent="0.25">
      <c r="A111" s="1">
        <v>42887</v>
      </c>
      <c r="B111">
        <v>19168892786.111202</v>
      </c>
      <c r="C111">
        <v>21922766780.187397</v>
      </c>
      <c r="D111">
        <v>10957694000</v>
      </c>
      <c r="E111">
        <v>61794113000</v>
      </c>
      <c r="F111" s="21">
        <f t="shared" si="2"/>
        <v>0.3102058085389332</v>
      </c>
      <c r="G111" s="21">
        <f t="shared" si="2"/>
        <v>0.3547711216469342</v>
      </c>
      <c r="H111" s="21">
        <f t="shared" si="2"/>
        <v>0.1773258562672467</v>
      </c>
      <c r="I111">
        <v>0.10490753167700619</v>
      </c>
    </row>
    <row r="112" spans="1:9" x14ac:dyDescent="0.25">
      <c r="A112" s="1">
        <v>42979</v>
      </c>
      <c r="B112">
        <v>19241804902.070202</v>
      </c>
      <c r="C112">
        <v>22116574887.073002</v>
      </c>
      <c r="D112">
        <v>11444454000</v>
      </c>
      <c r="E112">
        <v>66836445000</v>
      </c>
      <c r="F112" s="21">
        <f t="shared" si="2"/>
        <v>0.28789390132988374</v>
      </c>
      <c r="G112" s="21">
        <f t="shared" si="2"/>
        <v>0.33090591348886078</v>
      </c>
      <c r="H112" s="21">
        <f t="shared" si="2"/>
        <v>0.17123074095278407</v>
      </c>
      <c r="I112">
        <v>0.11694433891569188</v>
      </c>
    </row>
    <row r="113" spans="1:9" x14ac:dyDescent="0.25">
      <c r="A113" s="1">
        <v>43070</v>
      </c>
      <c r="B113">
        <v>24255397421.3554</v>
      </c>
      <c r="C113">
        <v>27876062872.569801</v>
      </c>
      <c r="D113">
        <v>13015381000</v>
      </c>
      <c r="E113">
        <v>69527742000</v>
      </c>
      <c r="F113" s="21">
        <f t="shared" si="2"/>
        <v>0.34885927147404555</v>
      </c>
      <c r="G113" s="21">
        <f t="shared" si="2"/>
        <v>0.40093439065761405</v>
      </c>
      <c r="H113" s="21">
        <f t="shared" si="2"/>
        <v>0.18719694650805718</v>
      </c>
      <c r="I113">
        <v>0.16011100786215668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N89" workbookViewId="0">
      <selection activeCell="AC118" sqref="AC118"/>
    </sheetView>
  </sheetViews>
  <sheetFormatPr baseColWidth="10" defaultRowHeight="15" x14ac:dyDescent="0.25"/>
  <cols>
    <col min="1" max="2" width="11.42578125" style="5"/>
    <col min="3" max="3" width="11.85546875" style="5" customWidth="1"/>
    <col min="4" max="5" width="13" style="5" bestFit="1" customWidth="1"/>
    <col min="6" max="7" width="11.42578125" style="5"/>
    <col min="8" max="9" width="14.140625" style="5" bestFit="1" customWidth="1"/>
    <col min="10" max="18" width="11.42578125" style="5"/>
    <col min="19" max="19" width="11.42578125" style="6"/>
    <col min="20" max="22" width="11.42578125" style="5"/>
    <col min="23" max="23" width="19.42578125" style="22" bestFit="1" customWidth="1"/>
    <col min="24" max="24" width="17.7109375" style="23" customWidth="1"/>
    <col min="25" max="25" width="11.42578125" style="5"/>
    <col min="26" max="26" width="15.28515625" style="5" bestFit="1" customWidth="1"/>
    <col min="27" max="27" width="18.28515625" style="5" bestFit="1" customWidth="1"/>
    <col min="28" max="28" width="11.42578125" style="5"/>
    <col min="29" max="31" width="11.42578125" style="4"/>
    <col min="32" max="32" width="11.42578125" style="12"/>
    <col min="33" max="16384" width="11.42578125" style="4"/>
  </cols>
  <sheetData>
    <row r="1" spans="1:32" ht="25.5" x14ac:dyDescent="0.25">
      <c r="G1" s="5" t="s">
        <v>7</v>
      </c>
      <c r="I1" s="5" t="s">
        <v>8</v>
      </c>
      <c r="K1" s="5" t="s">
        <v>9</v>
      </c>
      <c r="M1" s="5" t="s">
        <v>10</v>
      </c>
      <c r="X1" s="23">
        <v>3.1783333333333332</v>
      </c>
    </row>
    <row r="2" spans="1:32" ht="63.75" x14ac:dyDescent="0.25">
      <c r="A2" s="5" t="s">
        <v>11</v>
      </c>
      <c r="B2" s="5" t="s">
        <v>12</v>
      </c>
      <c r="C2" s="5" t="s">
        <v>13</v>
      </c>
      <c r="F2" s="5" t="s">
        <v>7</v>
      </c>
      <c r="G2" s="5" t="s">
        <v>14</v>
      </c>
      <c r="H2" s="5" t="s">
        <v>15</v>
      </c>
      <c r="I2" s="5" t="s">
        <v>14</v>
      </c>
      <c r="J2" s="5" t="s">
        <v>15</v>
      </c>
      <c r="K2" s="5" t="s">
        <v>14</v>
      </c>
      <c r="L2" s="5" t="s">
        <v>15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20</v>
      </c>
      <c r="S2" s="6" t="s">
        <v>19</v>
      </c>
      <c r="U2" s="5" t="s">
        <v>21</v>
      </c>
      <c r="V2" s="5" t="s">
        <v>22</v>
      </c>
      <c r="W2" s="7" t="s">
        <v>23</v>
      </c>
      <c r="X2" s="8" t="s">
        <v>24</v>
      </c>
      <c r="Y2" s="5" t="s">
        <v>25</v>
      </c>
      <c r="Z2" s="5" t="s">
        <v>3</v>
      </c>
      <c r="AA2" s="5" t="s">
        <v>26</v>
      </c>
      <c r="AB2" s="5" t="s">
        <v>11</v>
      </c>
      <c r="AC2" s="9" t="s">
        <v>197</v>
      </c>
      <c r="AD2" s="4" t="s">
        <v>146</v>
      </c>
      <c r="AF2" s="12" t="s">
        <v>148</v>
      </c>
    </row>
    <row r="3" spans="1:32" x14ac:dyDescent="0.25">
      <c r="A3" s="5" t="s">
        <v>27</v>
      </c>
      <c r="B3" s="5" t="s">
        <v>28</v>
      </c>
      <c r="C3" s="5">
        <v>-97.3</v>
      </c>
      <c r="D3" s="6">
        <f t="shared" ref="D3:D66" si="0">D4-C4</f>
        <v>-3613.7882039220181</v>
      </c>
      <c r="F3" s="5">
        <v>-88.595226195747401</v>
      </c>
      <c r="G3" s="5">
        <v>0.3</v>
      </c>
      <c r="H3" s="5">
        <v>-39.299999999999997</v>
      </c>
      <c r="I3" s="5">
        <v>0</v>
      </c>
      <c r="J3" s="5">
        <v>0</v>
      </c>
      <c r="M3" s="5">
        <v>85.8</v>
      </c>
      <c r="N3" s="5">
        <v>100.253208238455</v>
      </c>
      <c r="O3" s="5">
        <v>-113.74201795729201</v>
      </c>
      <c r="P3" s="5">
        <v>0</v>
      </c>
      <c r="Q3" s="5">
        <v>-113.9</v>
      </c>
      <c r="R3" s="5">
        <f>Q3-P3</f>
        <v>-113.9</v>
      </c>
      <c r="S3" s="6">
        <f>S4-R4</f>
        <v>479.93499999999972</v>
      </c>
      <c r="U3" s="6">
        <f>G3-H3+I3-J3+K3-L3+M3-N3+(R3)</f>
        <v>-88.753208238455016</v>
      </c>
      <c r="V3" s="6">
        <f>U3+C3</f>
        <v>-186.053208238455</v>
      </c>
      <c r="W3" s="22">
        <f>V3*1000000</f>
        <v>-186053208.238455</v>
      </c>
      <c r="X3" s="23">
        <f>W3*$X$1</f>
        <v>-591339113.5178895</v>
      </c>
      <c r="Y3" s="6"/>
      <c r="AB3" s="5" t="s">
        <v>27</v>
      </c>
      <c r="AC3" s="10"/>
      <c r="AD3" s="11">
        <v>-97.3</v>
      </c>
      <c r="AE3" s="4">
        <f>AD3*1000000</f>
        <v>-97300000</v>
      </c>
    </row>
    <row r="4" spans="1:32" x14ac:dyDescent="0.25">
      <c r="A4" s="5" t="s">
        <v>29</v>
      </c>
      <c r="B4" s="5" t="s">
        <v>30</v>
      </c>
      <c r="C4" s="5">
        <v>-60.4</v>
      </c>
      <c r="D4" s="6">
        <f t="shared" si="0"/>
        <v>-3674.1882039220181</v>
      </c>
      <c r="E4" s="5">
        <f t="shared" ref="E4:E67" si="1">D4-D3</f>
        <v>-60.400000000000091</v>
      </c>
      <c r="F4" s="5">
        <v>-156.467235094909</v>
      </c>
      <c r="G4" s="5">
        <v>0.5</v>
      </c>
      <c r="H4" s="5">
        <v>2.9</v>
      </c>
      <c r="I4" s="5">
        <v>0</v>
      </c>
      <c r="J4" s="5">
        <v>0</v>
      </c>
      <c r="M4" s="5">
        <v>25.3</v>
      </c>
      <c r="N4" s="5">
        <v>100.00270728971</v>
      </c>
      <c r="O4" s="5">
        <v>-79.364527805199103</v>
      </c>
      <c r="P4" s="5">
        <v>0</v>
      </c>
      <c r="Q4" s="5">
        <v>-79.2</v>
      </c>
      <c r="R4" s="5">
        <f t="shared" ref="R4:R67" si="2">Q4-P4</f>
        <v>-79.2</v>
      </c>
      <c r="S4" s="6">
        <f t="shared" ref="S4:S32" si="3">S5-R5</f>
        <v>400.73499999999973</v>
      </c>
      <c r="T4" s="5">
        <f t="shared" ref="T4:T33" si="4">S4-S3</f>
        <v>-79.199999999999989</v>
      </c>
      <c r="U4" s="6">
        <f t="shared" ref="U4:U67" si="5">G4-H4+I4-J4+K4-L4+M4-N4+(R4)</f>
        <v>-156.30270728970999</v>
      </c>
      <c r="V4" s="6">
        <f t="shared" ref="V4:V67" si="6">U4+C4</f>
        <v>-216.70270728970999</v>
      </c>
      <c r="W4" s="22">
        <f t="shared" ref="W4:W67" si="7">V4*1000000</f>
        <v>-216702707.28970999</v>
      </c>
      <c r="X4" s="23">
        <f t="shared" ref="X4:X67" si="8">W4*$X$1</f>
        <v>-688753438.00246155</v>
      </c>
      <c r="Y4" s="6"/>
      <c r="AB4" s="5" t="s">
        <v>29</v>
      </c>
      <c r="AC4" s="10"/>
      <c r="AD4" s="11">
        <v>-60.4</v>
      </c>
      <c r="AE4" s="4">
        <f t="shared" ref="AE4:AE67" si="9">AD4*1000000</f>
        <v>-60400000</v>
      </c>
    </row>
    <row r="5" spans="1:32" x14ac:dyDescent="0.25">
      <c r="A5" s="5" t="s">
        <v>31</v>
      </c>
      <c r="B5" s="5" t="s">
        <v>32</v>
      </c>
      <c r="C5" s="5">
        <v>-36</v>
      </c>
      <c r="D5" s="6">
        <f t="shared" si="0"/>
        <v>-3710.1882039220181</v>
      </c>
      <c r="E5" s="5">
        <f t="shared" si="1"/>
        <v>-36</v>
      </c>
      <c r="F5" s="5">
        <v>-12.398096743649401</v>
      </c>
      <c r="G5" s="5">
        <v>0.1</v>
      </c>
      <c r="H5" s="5">
        <v>9</v>
      </c>
      <c r="I5" s="5">
        <v>0</v>
      </c>
      <c r="J5" s="5">
        <v>0</v>
      </c>
      <c r="M5" s="5">
        <v>39.4</v>
      </c>
      <c r="N5" s="5">
        <v>151.68548019831201</v>
      </c>
      <c r="O5" s="5">
        <v>108.787383454663</v>
      </c>
      <c r="P5" s="5">
        <v>0</v>
      </c>
      <c r="Q5" s="5">
        <v>108.8</v>
      </c>
      <c r="R5" s="5">
        <f t="shared" si="2"/>
        <v>108.8</v>
      </c>
      <c r="S5" s="6">
        <f t="shared" si="3"/>
        <v>509.53499999999974</v>
      </c>
      <c r="T5" s="5">
        <f t="shared" si="4"/>
        <v>108.80000000000001</v>
      </c>
      <c r="U5" s="6">
        <f t="shared" si="5"/>
        <v>-12.38548019831201</v>
      </c>
      <c r="V5" s="6">
        <f t="shared" si="6"/>
        <v>-48.38548019831201</v>
      </c>
      <c r="W5" s="22">
        <f t="shared" si="7"/>
        <v>-48385480.198312007</v>
      </c>
      <c r="X5" s="23">
        <f t="shared" si="8"/>
        <v>-153785184.56363499</v>
      </c>
      <c r="Y5" s="6"/>
      <c r="AB5" s="5" t="s">
        <v>31</v>
      </c>
      <c r="AC5" s="10"/>
      <c r="AD5" s="11">
        <v>-36</v>
      </c>
      <c r="AE5" s="4">
        <f t="shared" si="9"/>
        <v>-36000000</v>
      </c>
    </row>
    <row r="6" spans="1:32" x14ac:dyDescent="0.25">
      <c r="A6" s="5" t="s">
        <v>33</v>
      </c>
      <c r="B6" s="5" t="s">
        <v>34</v>
      </c>
      <c r="C6" s="5">
        <v>-76.400000000000006</v>
      </c>
      <c r="D6" s="6">
        <f t="shared" si="0"/>
        <v>-3786.5882039220182</v>
      </c>
      <c r="E6" s="5">
        <f t="shared" si="1"/>
        <v>-76.400000000000091</v>
      </c>
      <c r="F6" s="5">
        <v>-38.344600508279598</v>
      </c>
      <c r="G6" s="5">
        <v>0.1</v>
      </c>
      <c r="H6" s="5">
        <v>3</v>
      </c>
      <c r="I6" s="5">
        <v>0</v>
      </c>
      <c r="J6" s="5">
        <v>0</v>
      </c>
      <c r="M6" s="5">
        <v>11.3</v>
      </c>
      <c r="N6" s="5">
        <v>73.729637905723806</v>
      </c>
      <c r="O6" s="5">
        <v>26.985037397444199</v>
      </c>
      <c r="P6" s="5">
        <v>0</v>
      </c>
      <c r="Q6" s="5">
        <v>27</v>
      </c>
      <c r="R6" s="5">
        <f t="shared" si="2"/>
        <v>27</v>
      </c>
      <c r="S6" s="6">
        <f t="shared" si="3"/>
        <v>536.53499999999974</v>
      </c>
      <c r="T6" s="5">
        <f t="shared" si="4"/>
        <v>27</v>
      </c>
      <c r="U6" s="6">
        <f t="shared" si="5"/>
        <v>-38.3296379057238</v>
      </c>
      <c r="V6" s="6">
        <f t="shared" si="6"/>
        <v>-114.72963790572381</v>
      </c>
      <c r="W6" s="22">
        <f t="shared" si="7"/>
        <v>-114729637.90572381</v>
      </c>
      <c r="X6" s="23">
        <f t="shared" si="8"/>
        <v>-364649032.47702551</v>
      </c>
      <c r="Y6" s="6"/>
      <c r="AB6" s="5" t="s">
        <v>33</v>
      </c>
      <c r="AC6" s="10"/>
      <c r="AD6" s="11">
        <v>-76.400000000000006</v>
      </c>
      <c r="AE6" s="4">
        <f t="shared" si="9"/>
        <v>-76400000</v>
      </c>
    </row>
    <row r="7" spans="1:32" s="12" customFormat="1" x14ac:dyDescent="0.25">
      <c r="A7" s="5" t="s">
        <v>35</v>
      </c>
      <c r="B7" s="5" t="s">
        <v>28</v>
      </c>
      <c r="C7" s="25">
        <v>-52</v>
      </c>
      <c r="D7" s="6">
        <f t="shared" si="0"/>
        <v>-3838.5882039220182</v>
      </c>
      <c r="E7" s="5">
        <f t="shared" si="1"/>
        <v>-52</v>
      </c>
      <c r="F7" s="5">
        <v>-20.674640731396</v>
      </c>
      <c r="G7" s="5">
        <v>0.2</v>
      </c>
      <c r="H7" s="5">
        <v>5.4</v>
      </c>
      <c r="I7" s="5">
        <v>0</v>
      </c>
      <c r="J7" s="5">
        <v>0</v>
      </c>
      <c r="K7" s="5"/>
      <c r="L7" s="5"/>
      <c r="M7" s="5">
        <v>16.100000000000001</v>
      </c>
      <c r="N7" s="5">
        <v>-37.352902018103201</v>
      </c>
      <c r="O7" s="5">
        <v>-68.927542749499196</v>
      </c>
      <c r="P7" s="5">
        <v>0</v>
      </c>
      <c r="Q7" s="5">
        <v>-69.099999999999994</v>
      </c>
      <c r="R7" s="5">
        <f t="shared" si="2"/>
        <v>-69.099999999999994</v>
      </c>
      <c r="S7" s="6">
        <f t="shared" si="3"/>
        <v>467.43499999999977</v>
      </c>
      <c r="T7" s="5">
        <f t="shared" si="4"/>
        <v>-69.099999999999966</v>
      </c>
      <c r="U7" s="6">
        <f t="shared" si="5"/>
        <v>-20.847097981896795</v>
      </c>
      <c r="V7" s="6">
        <f t="shared" si="6"/>
        <v>-72.847097981896795</v>
      </c>
      <c r="W7" s="22">
        <f t="shared" si="7"/>
        <v>-72847097.981896788</v>
      </c>
      <c r="X7" s="23">
        <f t="shared" si="8"/>
        <v>-231532359.75246194</v>
      </c>
      <c r="Y7" s="6">
        <v>99.17</v>
      </c>
      <c r="Z7" s="22">
        <v>3587595</v>
      </c>
      <c r="AA7" s="14">
        <f>Z7*1000</f>
        <v>3587595000</v>
      </c>
      <c r="AB7" s="5" t="s">
        <v>35</v>
      </c>
      <c r="AC7" s="10">
        <f t="shared" ref="AC7:AC70" si="10">X7/AA7</f>
        <v>-6.4536927872979516E-2</v>
      </c>
      <c r="AD7" s="13">
        <v>-52</v>
      </c>
      <c r="AE7" s="12">
        <f t="shared" si="9"/>
        <v>-52000000</v>
      </c>
      <c r="AF7" s="15">
        <f>AE7/AA7</f>
        <v>-1.449438969560388E-2</v>
      </c>
    </row>
    <row r="8" spans="1:32" x14ac:dyDescent="0.25">
      <c r="A8" s="5" t="s">
        <v>36</v>
      </c>
      <c r="B8" s="5" t="s">
        <v>30</v>
      </c>
      <c r="C8" s="25">
        <v>-60.2</v>
      </c>
      <c r="D8" s="6">
        <f t="shared" si="0"/>
        <v>-3898.7882039220181</v>
      </c>
      <c r="E8" s="5">
        <f t="shared" si="1"/>
        <v>-60.199999999999818</v>
      </c>
      <c r="F8" s="5">
        <v>-117.986016780554</v>
      </c>
      <c r="G8" s="5">
        <v>0.2</v>
      </c>
      <c r="H8" s="5">
        <v>13.7</v>
      </c>
      <c r="I8" s="5">
        <v>0</v>
      </c>
      <c r="J8" s="5">
        <v>0</v>
      </c>
      <c r="M8" s="5">
        <v>-10.199999999999999</v>
      </c>
      <c r="N8" s="5">
        <v>41.609312763698</v>
      </c>
      <c r="O8" s="5">
        <v>-52.676704016855602</v>
      </c>
      <c r="P8" s="5">
        <v>0</v>
      </c>
      <c r="Q8" s="5">
        <v>-52.9</v>
      </c>
      <c r="R8" s="5">
        <f t="shared" si="2"/>
        <v>-52.9</v>
      </c>
      <c r="S8" s="6">
        <f t="shared" si="3"/>
        <v>414.5349999999998</v>
      </c>
      <c r="T8" s="5">
        <f t="shared" si="4"/>
        <v>-52.899999999999977</v>
      </c>
      <c r="U8" s="6">
        <f t="shared" si="5"/>
        <v>-118.20931276369799</v>
      </c>
      <c r="V8" s="6">
        <f t="shared" si="6"/>
        <v>-178.40931276369798</v>
      </c>
      <c r="W8" s="22">
        <f t="shared" si="7"/>
        <v>-178409312.76369798</v>
      </c>
      <c r="X8" s="23">
        <f t="shared" si="8"/>
        <v>-567044265.73395336</v>
      </c>
      <c r="Y8" s="6">
        <v>95.63</v>
      </c>
      <c r="Z8" s="22">
        <v>3926068</v>
      </c>
      <c r="AA8" s="14">
        <f t="shared" ref="AA8:AA71" si="11">Z8*1000</f>
        <v>3926068000</v>
      </c>
      <c r="AB8" s="5" t="s">
        <v>36</v>
      </c>
      <c r="AC8" s="10">
        <f t="shared" si="10"/>
        <v>-0.14443057678419052</v>
      </c>
      <c r="AD8" s="11">
        <v>-60.2</v>
      </c>
      <c r="AE8" s="4">
        <f t="shared" si="9"/>
        <v>-60200000</v>
      </c>
      <c r="AF8" s="15">
        <f t="shared" ref="AF8:AF70" si="12">AE8/AA8</f>
        <v>-1.5333407368389951E-2</v>
      </c>
    </row>
    <row r="9" spans="1:32" x14ac:dyDescent="0.25">
      <c r="A9" s="5" t="s">
        <v>37</v>
      </c>
      <c r="B9" s="5" t="s">
        <v>32</v>
      </c>
      <c r="C9" s="25">
        <v>-25.7</v>
      </c>
      <c r="D9" s="6">
        <f t="shared" si="0"/>
        <v>-3924.4882039220179</v>
      </c>
      <c r="E9" s="5">
        <f t="shared" si="1"/>
        <v>-25.699999999999818</v>
      </c>
      <c r="F9" s="5">
        <v>55.042628254487099</v>
      </c>
      <c r="G9" s="5">
        <v>0.4</v>
      </c>
      <c r="H9" s="5">
        <v>0.8</v>
      </c>
      <c r="I9" s="5">
        <v>0</v>
      </c>
      <c r="J9" s="5">
        <v>0</v>
      </c>
      <c r="M9" s="5">
        <v>26.7</v>
      </c>
      <c r="N9" s="5">
        <v>86.470526595950901</v>
      </c>
      <c r="O9" s="5">
        <v>115.213154850438</v>
      </c>
      <c r="P9" s="5">
        <v>0</v>
      </c>
      <c r="Q9" s="5">
        <v>114.8</v>
      </c>
      <c r="R9" s="5">
        <f t="shared" si="2"/>
        <v>114.8</v>
      </c>
      <c r="S9" s="6">
        <f t="shared" si="3"/>
        <v>529.33499999999981</v>
      </c>
      <c r="T9" s="5">
        <f t="shared" si="4"/>
        <v>114.80000000000001</v>
      </c>
      <c r="U9" s="6">
        <f t="shared" si="5"/>
        <v>54.629473404049094</v>
      </c>
      <c r="V9" s="6">
        <f t="shared" si="6"/>
        <v>28.929473404049094</v>
      </c>
      <c r="W9" s="22">
        <f t="shared" si="7"/>
        <v>28929473.404049095</v>
      </c>
      <c r="X9" s="23">
        <f t="shared" si="8"/>
        <v>91947509.635869369</v>
      </c>
      <c r="Y9" s="6">
        <v>102.4</v>
      </c>
      <c r="Z9" s="22">
        <v>3934133</v>
      </c>
      <c r="AA9" s="14">
        <f t="shared" si="11"/>
        <v>3934133000</v>
      </c>
      <c r="AB9" s="5" t="s">
        <v>37</v>
      </c>
      <c r="AC9" s="10">
        <f t="shared" si="10"/>
        <v>2.3371733908301873E-2</v>
      </c>
      <c r="AD9" s="11">
        <v>-25.7</v>
      </c>
      <c r="AE9" s="4">
        <f t="shared" si="9"/>
        <v>-25700000</v>
      </c>
      <c r="AF9" s="15">
        <f t="shared" si="12"/>
        <v>-6.5325702003465567E-3</v>
      </c>
    </row>
    <row r="10" spans="1:32" x14ac:dyDescent="0.25">
      <c r="A10" s="5" t="s">
        <v>38</v>
      </c>
      <c r="B10" s="5" t="s">
        <v>34</v>
      </c>
      <c r="C10" s="25">
        <v>-61</v>
      </c>
      <c r="D10" s="6">
        <f t="shared" si="0"/>
        <v>-3985.4882039220179</v>
      </c>
      <c r="E10" s="5">
        <f t="shared" si="1"/>
        <v>-61</v>
      </c>
      <c r="F10" s="5">
        <v>-119.247128344836</v>
      </c>
      <c r="G10" s="5">
        <v>0.3</v>
      </c>
      <c r="H10" s="5">
        <v>7.3</v>
      </c>
      <c r="I10" s="5">
        <v>0</v>
      </c>
      <c r="J10" s="5">
        <v>0</v>
      </c>
      <c r="M10" s="5">
        <v>-0.5</v>
      </c>
      <c r="N10" s="5">
        <v>123.10605802567601</v>
      </c>
      <c r="O10" s="5">
        <v>11.3589296808403</v>
      </c>
      <c r="P10" s="5">
        <v>0</v>
      </c>
      <c r="Q10" s="5">
        <v>11.2</v>
      </c>
      <c r="R10" s="5">
        <f t="shared" si="2"/>
        <v>11.2</v>
      </c>
      <c r="S10" s="6">
        <f t="shared" si="3"/>
        <v>540.53499999999985</v>
      </c>
      <c r="T10" s="5">
        <f t="shared" si="4"/>
        <v>11.200000000000045</v>
      </c>
      <c r="U10" s="6">
        <f t="shared" si="5"/>
        <v>-119.40605802567602</v>
      </c>
      <c r="V10" s="6">
        <f t="shared" si="6"/>
        <v>-180.40605802567603</v>
      </c>
      <c r="W10" s="22">
        <f t="shared" si="7"/>
        <v>-180406058.02567604</v>
      </c>
      <c r="X10" s="23">
        <f t="shared" si="8"/>
        <v>-573390587.75827372</v>
      </c>
      <c r="Y10" s="6">
        <v>102.68</v>
      </c>
      <c r="Z10" s="22">
        <v>3995340</v>
      </c>
      <c r="AA10" s="14">
        <f t="shared" si="11"/>
        <v>3995340000</v>
      </c>
      <c r="AB10" s="5" t="s">
        <v>38</v>
      </c>
      <c r="AC10" s="10">
        <f t="shared" si="10"/>
        <v>-0.14351484173018408</v>
      </c>
      <c r="AD10" s="11">
        <v>-61</v>
      </c>
      <c r="AE10" s="4">
        <f t="shared" si="9"/>
        <v>-61000000</v>
      </c>
      <c r="AF10" s="15">
        <f t="shared" si="12"/>
        <v>-1.5267786971822173E-2</v>
      </c>
    </row>
    <row r="11" spans="1:32" x14ac:dyDescent="0.25">
      <c r="A11" s="5" t="s">
        <v>39</v>
      </c>
      <c r="B11" s="5" t="s">
        <v>28</v>
      </c>
      <c r="C11" s="25">
        <v>-14.4</v>
      </c>
      <c r="D11" s="6">
        <f t="shared" si="0"/>
        <v>-3999.888203922018</v>
      </c>
      <c r="E11" s="5">
        <f t="shared" si="1"/>
        <v>-14.400000000000091</v>
      </c>
      <c r="F11" s="5">
        <v>2.8486208073125199</v>
      </c>
      <c r="G11" s="5">
        <v>0.5</v>
      </c>
      <c r="H11" s="5">
        <v>7.3</v>
      </c>
      <c r="I11" s="5">
        <v>0</v>
      </c>
      <c r="J11" s="5">
        <v>0</v>
      </c>
      <c r="M11" s="5">
        <v>19.3</v>
      </c>
      <c r="N11" s="5">
        <v>49.381400936166699</v>
      </c>
      <c r="O11" s="5">
        <v>39.730021743479199</v>
      </c>
      <c r="P11" s="5">
        <v>0</v>
      </c>
      <c r="Q11" s="5">
        <v>39.4</v>
      </c>
      <c r="R11" s="5">
        <f t="shared" si="2"/>
        <v>39.4</v>
      </c>
      <c r="S11" s="6">
        <f t="shared" si="3"/>
        <v>579.93499999999983</v>
      </c>
      <c r="T11" s="5">
        <f t="shared" si="4"/>
        <v>39.399999999999977</v>
      </c>
      <c r="U11" s="6">
        <f t="shared" si="5"/>
        <v>2.5185990638332996</v>
      </c>
      <c r="V11" s="6">
        <f t="shared" si="6"/>
        <v>-11.881400936166701</v>
      </c>
      <c r="W11" s="22">
        <f t="shared" si="7"/>
        <v>-11881400.9361667</v>
      </c>
      <c r="X11" s="23">
        <f t="shared" si="8"/>
        <v>-37763052.642116494</v>
      </c>
      <c r="Y11" s="6">
        <v>118.7</v>
      </c>
      <c r="Z11" s="22">
        <v>3677806</v>
      </c>
      <c r="AA11" s="14">
        <f t="shared" si="11"/>
        <v>3677806000</v>
      </c>
      <c r="AB11" s="5" t="s">
        <v>39</v>
      </c>
      <c r="AC11" s="10">
        <f t="shared" si="10"/>
        <v>-1.0267820717600792E-2</v>
      </c>
      <c r="AD11" s="11">
        <v>-14.4</v>
      </c>
      <c r="AE11" s="4">
        <f t="shared" si="9"/>
        <v>-14400000</v>
      </c>
      <c r="AF11" s="15">
        <f t="shared" si="12"/>
        <v>-3.9153778094875042E-3</v>
      </c>
    </row>
    <row r="12" spans="1:32" x14ac:dyDescent="0.25">
      <c r="A12" s="5" t="s">
        <v>40</v>
      </c>
      <c r="B12" s="5" t="s">
        <v>30</v>
      </c>
      <c r="C12" s="25">
        <v>-76.2</v>
      </c>
      <c r="D12" s="6">
        <f t="shared" si="0"/>
        <v>-4076.0882039220178</v>
      </c>
      <c r="E12" s="5">
        <f t="shared" si="1"/>
        <v>-76.199999999999818</v>
      </c>
      <c r="F12" s="5">
        <v>-12.3956430580473</v>
      </c>
      <c r="G12" s="5">
        <v>0.5</v>
      </c>
      <c r="H12" s="5">
        <v>18</v>
      </c>
      <c r="I12" s="5">
        <v>0</v>
      </c>
      <c r="J12" s="5">
        <v>0</v>
      </c>
      <c r="M12" s="5">
        <v>25.4</v>
      </c>
      <c r="N12" s="5">
        <v>36.356309782967202</v>
      </c>
      <c r="O12" s="5">
        <v>16.060666724919901</v>
      </c>
      <c r="P12" s="5">
        <v>0</v>
      </c>
      <c r="Q12" s="5">
        <v>17.100000000000001</v>
      </c>
      <c r="R12" s="5">
        <f t="shared" si="2"/>
        <v>17.100000000000001</v>
      </c>
      <c r="S12" s="6">
        <f t="shared" si="3"/>
        <v>597.03499999999985</v>
      </c>
      <c r="T12" s="5">
        <f t="shared" si="4"/>
        <v>17.100000000000023</v>
      </c>
      <c r="U12" s="6">
        <f t="shared" si="5"/>
        <v>-11.356309782967202</v>
      </c>
      <c r="V12" s="6">
        <f t="shared" si="6"/>
        <v>-87.556309782967205</v>
      </c>
      <c r="W12" s="22">
        <f t="shared" si="7"/>
        <v>-87556309.78296721</v>
      </c>
      <c r="X12" s="23">
        <f t="shared" si="8"/>
        <v>-278283137.92686409</v>
      </c>
      <c r="Y12" s="6">
        <v>111.1</v>
      </c>
      <c r="Z12" s="22">
        <v>4217984</v>
      </c>
      <c r="AA12" s="14">
        <f t="shared" si="11"/>
        <v>4217984000</v>
      </c>
      <c r="AB12" s="5" t="s">
        <v>40</v>
      </c>
      <c r="AC12" s="10">
        <f t="shared" si="10"/>
        <v>-6.5975389647486588E-2</v>
      </c>
      <c r="AD12" s="11">
        <v>-76.2</v>
      </c>
      <c r="AE12" s="4">
        <f t="shared" si="9"/>
        <v>-76200000</v>
      </c>
      <c r="AF12" s="15">
        <f t="shared" si="12"/>
        <v>-1.806550238218068E-2</v>
      </c>
    </row>
    <row r="13" spans="1:32" x14ac:dyDescent="0.25">
      <c r="A13" s="5" t="s">
        <v>41</v>
      </c>
      <c r="B13" s="5" t="s">
        <v>32</v>
      </c>
      <c r="C13" s="25">
        <v>-42.8</v>
      </c>
      <c r="D13" s="6">
        <f t="shared" si="0"/>
        <v>-4118.888203922018</v>
      </c>
      <c r="E13" s="5">
        <f t="shared" si="1"/>
        <v>-42.800000000000182</v>
      </c>
      <c r="F13" s="5">
        <v>-16.3952709514984</v>
      </c>
      <c r="G13" s="5">
        <v>0.5</v>
      </c>
      <c r="H13" s="5">
        <v>12.7</v>
      </c>
      <c r="I13" s="5">
        <v>0</v>
      </c>
      <c r="J13" s="5">
        <v>0</v>
      </c>
      <c r="M13" s="5">
        <v>-14.8</v>
      </c>
      <c r="N13" s="5">
        <v>42.566577708146198</v>
      </c>
      <c r="O13" s="5">
        <v>53.171306756647802</v>
      </c>
      <c r="P13" s="5">
        <v>0</v>
      </c>
      <c r="Q13" s="5">
        <v>52.8</v>
      </c>
      <c r="R13" s="5">
        <f t="shared" si="2"/>
        <v>52.8</v>
      </c>
      <c r="S13" s="6">
        <f t="shared" si="3"/>
        <v>649.83499999999981</v>
      </c>
      <c r="T13" s="5">
        <f t="shared" si="4"/>
        <v>52.799999999999955</v>
      </c>
      <c r="U13" s="6">
        <f t="shared" si="5"/>
        <v>-16.766577708146201</v>
      </c>
      <c r="V13" s="6">
        <f t="shared" si="6"/>
        <v>-59.566577708146198</v>
      </c>
      <c r="W13" s="22">
        <f t="shared" si="7"/>
        <v>-59566577.7081462</v>
      </c>
      <c r="X13" s="23">
        <f t="shared" si="8"/>
        <v>-189322439.48239133</v>
      </c>
      <c r="Y13" s="6">
        <v>118.7</v>
      </c>
      <c r="Z13" s="22">
        <v>4149575</v>
      </c>
      <c r="AA13" s="14">
        <f t="shared" si="11"/>
        <v>4149575000</v>
      </c>
      <c r="AB13" s="5" t="s">
        <v>41</v>
      </c>
      <c r="AC13" s="10">
        <f t="shared" si="10"/>
        <v>-4.5624537327892935E-2</v>
      </c>
      <c r="AD13" s="11">
        <v>-42.8</v>
      </c>
      <c r="AE13" s="4">
        <f t="shared" si="9"/>
        <v>-42800000</v>
      </c>
      <c r="AF13" s="15">
        <f t="shared" si="12"/>
        <v>-1.0314309296735208E-2</v>
      </c>
    </row>
    <row r="14" spans="1:32" x14ac:dyDescent="0.25">
      <c r="A14" s="5" t="s">
        <v>42</v>
      </c>
      <c r="B14" s="5" t="s">
        <v>34</v>
      </c>
      <c r="C14" s="25">
        <v>-129.19999999999999</v>
      </c>
      <c r="D14" s="6">
        <f t="shared" si="0"/>
        <v>-4248.0882039220178</v>
      </c>
      <c r="E14" s="5">
        <f t="shared" si="1"/>
        <v>-129.19999999999982</v>
      </c>
      <c r="F14" s="5">
        <v>-182.91220354521701</v>
      </c>
      <c r="G14" s="5">
        <v>0.5</v>
      </c>
      <c r="H14" s="5">
        <v>14</v>
      </c>
      <c r="I14" s="5">
        <v>0</v>
      </c>
      <c r="J14" s="5">
        <v>0</v>
      </c>
      <c r="M14" s="5">
        <v>-13.6</v>
      </c>
      <c r="N14" s="5">
        <v>55.29042001474</v>
      </c>
      <c r="O14" s="5">
        <v>-100.52178353047699</v>
      </c>
      <c r="P14" s="5">
        <v>0</v>
      </c>
      <c r="Q14" s="5">
        <v>-99.9</v>
      </c>
      <c r="R14" s="5">
        <f t="shared" si="2"/>
        <v>-99.9</v>
      </c>
      <c r="S14" s="6">
        <f t="shared" si="3"/>
        <v>549.93499999999983</v>
      </c>
      <c r="T14" s="5">
        <f t="shared" si="4"/>
        <v>-99.899999999999977</v>
      </c>
      <c r="U14" s="6">
        <f t="shared" si="5"/>
        <v>-182.29042001473999</v>
      </c>
      <c r="V14" s="6">
        <f t="shared" si="6"/>
        <v>-311.49042001473998</v>
      </c>
      <c r="W14" s="22">
        <f t="shared" si="7"/>
        <v>-311490420.01473999</v>
      </c>
      <c r="X14" s="23">
        <f t="shared" si="8"/>
        <v>-990020384.94684851</v>
      </c>
      <c r="Y14" s="6">
        <v>122.4</v>
      </c>
      <c r="Z14" s="22">
        <v>4211088</v>
      </c>
      <c r="AA14" s="14">
        <f t="shared" si="11"/>
        <v>4211088000</v>
      </c>
      <c r="AB14" s="5" t="s">
        <v>42</v>
      </c>
      <c r="AC14" s="10">
        <f t="shared" si="10"/>
        <v>-0.23509847928773953</v>
      </c>
      <c r="AD14" s="11">
        <v>-129.19999999999999</v>
      </c>
      <c r="AE14" s="4">
        <f t="shared" si="9"/>
        <v>-129199999.99999999</v>
      </c>
      <c r="AF14" s="15">
        <f t="shared" si="12"/>
        <v>-3.068090716698392E-2</v>
      </c>
    </row>
    <row r="15" spans="1:32" x14ac:dyDescent="0.25">
      <c r="A15" s="5" t="s">
        <v>43</v>
      </c>
      <c r="B15" s="5" t="s">
        <v>28</v>
      </c>
      <c r="C15" s="25">
        <v>-109.3</v>
      </c>
      <c r="D15" s="6">
        <f t="shared" si="0"/>
        <v>-4357.388203922018</v>
      </c>
      <c r="E15" s="5">
        <f t="shared" si="1"/>
        <v>-109.30000000000018</v>
      </c>
      <c r="F15" s="5">
        <v>-44.674846765586302</v>
      </c>
      <c r="G15" s="5">
        <v>0.5</v>
      </c>
      <c r="H15" s="5">
        <v>15.7</v>
      </c>
      <c r="I15" s="5">
        <v>0</v>
      </c>
      <c r="J15" s="5">
        <v>0</v>
      </c>
      <c r="M15" s="5">
        <v>18.399999999999999</v>
      </c>
      <c r="N15" s="5">
        <v>69.823675310033806</v>
      </c>
      <c r="O15" s="5">
        <v>21.948828544447501</v>
      </c>
      <c r="P15" s="5">
        <v>0</v>
      </c>
      <c r="Q15" s="5">
        <v>21.7</v>
      </c>
      <c r="R15" s="5">
        <f t="shared" si="2"/>
        <v>21.7</v>
      </c>
      <c r="S15" s="6">
        <f t="shared" si="3"/>
        <v>571.63499999999988</v>
      </c>
      <c r="T15" s="5">
        <f t="shared" si="4"/>
        <v>21.700000000000045</v>
      </c>
      <c r="U15" s="6">
        <f t="shared" si="5"/>
        <v>-44.923675310033801</v>
      </c>
      <c r="V15" s="6">
        <f t="shared" si="6"/>
        <v>-154.2236753100338</v>
      </c>
      <c r="W15" s="22">
        <f t="shared" si="7"/>
        <v>-154223675.3100338</v>
      </c>
      <c r="X15" s="23">
        <f t="shared" si="8"/>
        <v>-490174248.02705741</v>
      </c>
      <c r="Y15" s="6">
        <v>131.69</v>
      </c>
      <c r="Z15" s="22">
        <v>3795756</v>
      </c>
      <c r="AA15" s="14">
        <f t="shared" si="11"/>
        <v>3795756000</v>
      </c>
      <c r="AB15" s="5" t="s">
        <v>43</v>
      </c>
      <c r="AC15" s="10">
        <f t="shared" si="10"/>
        <v>-0.12913744930576607</v>
      </c>
      <c r="AD15" s="11">
        <v>-109.3</v>
      </c>
      <c r="AE15" s="4">
        <f t="shared" si="9"/>
        <v>-109300000</v>
      </c>
      <c r="AF15" s="15">
        <f t="shared" si="12"/>
        <v>-2.8795317717998734E-2</v>
      </c>
    </row>
    <row r="16" spans="1:32" x14ac:dyDescent="0.25">
      <c r="A16" s="5" t="s">
        <v>44</v>
      </c>
      <c r="B16" s="5" t="s">
        <v>30</v>
      </c>
      <c r="C16" s="25">
        <v>-155.6</v>
      </c>
      <c r="D16" s="6">
        <f t="shared" si="0"/>
        <v>-4512.9882039220183</v>
      </c>
      <c r="E16" s="5">
        <f t="shared" si="1"/>
        <v>-155.60000000000036</v>
      </c>
      <c r="F16" s="5">
        <v>-102.744314244851</v>
      </c>
      <c r="G16" s="5">
        <v>0.5</v>
      </c>
      <c r="H16" s="5">
        <v>30.9</v>
      </c>
      <c r="I16" s="5">
        <v>0</v>
      </c>
      <c r="J16" s="5">
        <v>0</v>
      </c>
      <c r="M16" s="5">
        <v>-33</v>
      </c>
      <c r="N16" s="5">
        <v>137.49256147289699</v>
      </c>
      <c r="O16" s="5">
        <v>98.148247228046102</v>
      </c>
      <c r="P16" s="5">
        <v>0</v>
      </c>
      <c r="Q16" s="5">
        <v>97.3</v>
      </c>
      <c r="R16" s="5">
        <f t="shared" si="2"/>
        <v>97.3</v>
      </c>
      <c r="S16" s="6">
        <f t="shared" si="3"/>
        <v>668.93499999999983</v>
      </c>
      <c r="T16" s="5">
        <f t="shared" si="4"/>
        <v>97.299999999999955</v>
      </c>
      <c r="U16" s="6">
        <f t="shared" si="5"/>
        <v>-103.592561472897</v>
      </c>
      <c r="V16" s="6">
        <f t="shared" si="6"/>
        <v>-259.19256147289701</v>
      </c>
      <c r="W16" s="22">
        <f t="shared" si="7"/>
        <v>-259192561.47289702</v>
      </c>
      <c r="X16" s="23">
        <f t="shared" si="8"/>
        <v>-823800357.88135767</v>
      </c>
      <c r="Y16" s="6">
        <v>127.11</v>
      </c>
      <c r="Z16" s="22">
        <v>4299703</v>
      </c>
      <c r="AA16" s="14">
        <f t="shared" si="11"/>
        <v>4299703000</v>
      </c>
      <c r="AB16" s="5" t="s">
        <v>44</v>
      </c>
      <c r="AC16" s="10">
        <f t="shared" si="10"/>
        <v>-0.19159471197925942</v>
      </c>
      <c r="AD16" s="11">
        <v>-155.6</v>
      </c>
      <c r="AE16" s="4">
        <f t="shared" si="9"/>
        <v>-155600000</v>
      </c>
      <c r="AF16" s="15">
        <f t="shared" si="12"/>
        <v>-3.6188546046087372E-2</v>
      </c>
    </row>
    <row r="17" spans="1:32" x14ac:dyDescent="0.25">
      <c r="A17" s="5" t="s">
        <v>45</v>
      </c>
      <c r="B17" s="5" t="s">
        <v>32</v>
      </c>
      <c r="C17" s="25">
        <v>-131.69999999999999</v>
      </c>
      <c r="D17" s="6">
        <f t="shared" si="0"/>
        <v>-4644.6882039220181</v>
      </c>
      <c r="E17" s="5">
        <f t="shared" si="1"/>
        <v>-131.69999999999982</v>
      </c>
      <c r="F17" s="5">
        <v>-112.526295228206</v>
      </c>
      <c r="G17" s="5">
        <v>0.5</v>
      </c>
      <c r="H17" s="5">
        <v>23.3</v>
      </c>
      <c r="I17" s="5">
        <v>0</v>
      </c>
      <c r="J17" s="5">
        <v>0</v>
      </c>
      <c r="M17" s="5">
        <v>-1.2</v>
      </c>
      <c r="N17" s="5">
        <v>80.559861077889494</v>
      </c>
      <c r="O17" s="5">
        <v>-7.9664341503159601</v>
      </c>
      <c r="P17" s="5">
        <v>0</v>
      </c>
      <c r="Q17" s="5">
        <v>-6.8</v>
      </c>
      <c r="R17" s="5">
        <f t="shared" si="2"/>
        <v>-6.8</v>
      </c>
      <c r="S17" s="6">
        <f t="shared" si="3"/>
        <v>662.13499999999988</v>
      </c>
      <c r="T17" s="5">
        <f t="shared" si="4"/>
        <v>-6.7999999999999545</v>
      </c>
      <c r="U17" s="6">
        <f t="shared" si="5"/>
        <v>-111.35986107788949</v>
      </c>
      <c r="V17" s="6">
        <f t="shared" si="6"/>
        <v>-243.05986107788948</v>
      </c>
      <c r="W17" s="22">
        <f t="shared" si="7"/>
        <v>-243059861.07788947</v>
      </c>
      <c r="X17" s="23">
        <f t="shared" si="8"/>
        <v>-772525258.4592253</v>
      </c>
      <c r="Y17" s="6">
        <v>134.56</v>
      </c>
      <c r="Z17" s="22">
        <v>4164102</v>
      </c>
      <c r="AA17" s="14">
        <f t="shared" si="11"/>
        <v>4164102000</v>
      </c>
      <c r="AB17" s="5" t="s">
        <v>45</v>
      </c>
      <c r="AC17" s="10">
        <f t="shared" si="10"/>
        <v>-0.18552025345662168</v>
      </c>
      <c r="AD17" s="11">
        <v>-131.69999999999999</v>
      </c>
      <c r="AE17" s="4">
        <f t="shared" si="9"/>
        <v>-131699999.99999999</v>
      </c>
      <c r="AF17" s="15">
        <f t="shared" si="12"/>
        <v>-3.1627467338696313E-2</v>
      </c>
    </row>
    <row r="18" spans="1:32" x14ac:dyDescent="0.25">
      <c r="A18" s="5" t="s">
        <v>46</v>
      </c>
      <c r="B18" s="5" t="s">
        <v>34</v>
      </c>
      <c r="C18" s="25">
        <v>-137.30000000000001</v>
      </c>
      <c r="D18" s="6">
        <f t="shared" si="0"/>
        <v>-4781.9882039220183</v>
      </c>
      <c r="E18" s="5">
        <f t="shared" si="1"/>
        <v>-137.30000000000018</v>
      </c>
      <c r="F18" s="5">
        <v>-239.061143224056</v>
      </c>
      <c r="G18" s="5">
        <v>0.5</v>
      </c>
      <c r="H18" s="5">
        <v>23.2</v>
      </c>
      <c r="I18" s="5">
        <v>0</v>
      </c>
      <c r="J18" s="5">
        <v>0</v>
      </c>
      <c r="M18" s="5">
        <v>28.8</v>
      </c>
      <c r="N18" s="5">
        <v>174.25991100867901</v>
      </c>
      <c r="O18" s="5">
        <v>-70.901232215378002</v>
      </c>
      <c r="P18" s="5">
        <v>0</v>
      </c>
      <c r="Q18" s="5">
        <v>-83.3</v>
      </c>
      <c r="R18" s="5">
        <f t="shared" si="2"/>
        <v>-83.3</v>
      </c>
      <c r="S18" s="6">
        <f t="shared" si="3"/>
        <v>578.83499999999992</v>
      </c>
      <c r="T18" s="5">
        <f t="shared" si="4"/>
        <v>-83.299999999999955</v>
      </c>
      <c r="U18" s="6">
        <f t="shared" si="5"/>
        <v>-251.459911008679</v>
      </c>
      <c r="V18" s="6">
        <f t="shared" si="6"/>
        <v>-388.75991100867901</v>
      </c>
      <c r="W18" s="22">
        <f t="shared" si="7"/>
        <v>-388759911.00867903</v>
      </c>
      <c r="X18" s="23">
        <f t="shared" si="8"/>
        <v>-1235608583.8225849</v>
      </c>
      <c r="Y18" s="6">
        <v>139.44</v>
      </c>
      <c r="Z18" s="22">
        <v>4264554</v>
      </c>
      <c r="AA18" s="14">
        <f t="shared" si="11"/>
        <v>4264554000</v>
      </c>
      <c r="AB18" s="5" t="s">
        <v>46</v>
      </c>
      <c r="AC18" s="10">
        <f t="shared" si="10"/>
        <v>-0.28973922802304414</v>
      </c>
      <c r="AD18" s="11">
        <v>-137.30000000000001</v>
      </c>
      <c r="AE18" s="4">
        <f t="shared" si="9"/>
        <v>-137300000</v>
      </c>
      <c r="AF18" s="15">
        <f t="shared" si="12"/>
        <v>-3.2195629367103802E-2</v>
      </c>
    </row>
    <row r="19" spans="1:32" x14ac:dyDescent="0.25">
      <c r="A19" s="5" t="s">
        <v>47</v>
      </c>
      <c r="B19" s="5" t="s">
        <v>28</v>
      </c>
      <c r="C19" s="25">
        <v>-128.9</v>
      </c>
      <c r="D19" s="6">
        <f t="shared" si="0"/>
        <v>-4910.888203922018</v>
      </c>
      <c r="E19" s="5">
        <f t="shared" si="1"/>
        <v>-128.89999999999964</v>
      </c>
      <c r="F19" s="5">
        <v>-147.44743300915101</v>
      </c>
      <c r="G19" s="5">
        <v>0.5</v>
      </c>
      <c r="H19" s="5">
        <v>30.7</v>
      </c>
      <c r="I19" s="5">
        <v>0</v>
      </c>
      <c r="J19" s="5">
        <v>0</v>
      </c>
      <c r="M19" s="5">
        <v>-48.8</v>
      </c>
      <c r="N19" s="5">
        <v>43.705896528456698</v>
      </c>
      <c r="O19" s="5">
        <v>-24.7415364806944</v>
      </c>
      <c r="P19" s="5">
        <v>0</v>
      </c>
      <c r="Q19" s="5">
        <v>-24.8</v>
      </c>
      <c r="R19" s="5">
        <f t="shared" si="2"/>
        <v>-24.8</v>
      </c>
      <c r="S19" s="6">
        <f t="shared" si="3"/>
        <v>554.03499999999997</v>
      </c>
      <c r="T19" s="5">
        <f t="shared" si="4"/>
        <v>-24.799999999999955</v>
      </c>
      <c r="U19" s="6">
        <f t="shared" si="5"/>
        <v>-147.5058965284567</v>
      </c>
      <c r="V19" s="6">
        <f t="shared" si="6"/>
        <v>-276.40589652845671</v>
      </c>
      <c r="W19" s="22">
        <f t="shared" si="7"/>
        <v>-276405896.52845669</v>
      </c>
      <c r="X19" s="23">
        <f t="shared" si="8"/>
        <v>-878510074.4662782</v>
      </c>
      <c r="Y19" s="6">
        <v>142.96</v>
      </c>
      <c r="Z19" s="22">
        <v>3950724</v>
      </c>
      <c r="AA19" s="14">
        <f t="shared" si="11"/>
        <v>3950724000</v>
      </c>
      <c r="AB19" s="5" t="s">
        <v>47</v>
      </c>
      <c r="AC19" s="10">
        <f t="shared" si="10"/>
        <v>-0.22236685591458127</v>
      </c>
      <c r="AD19" s="11">
        <v>-128.9</v>
      </c>
      <c r="AE19" s="4">
        <f t="shared" si="9"/>
        <v>-128900000</v>
      </c>
      <c r="AF19" s="15">
        <f t="shared" si="12"/>
        <v>-3.2626931165021904E-2</v>
      </c>
    </row>
    <row r="20" spans="1:32" x14ac:dyDescent="0.25">
      <c r="A20" s="5" t="s">
        <v>48</v>
      </c>
      <c r="B20" s="5" t="s">
        <v>30</v>
      </c>
      <c r="C20" s="25">
        <v>-142.80000000000001</v>
      </c>
      <c r="D20" s="6">
        <f t="shared" si="0"/>
        <v>-5053.6882039220181</v>
      </c>
      <c r="E20" s="5">
        <f t="shared" si="1"/>
        <v>-142.80000000000018</v>
      </c>
      <c r="F20" s="5">
        <v>-135.65291807694899</v>
      </c>
      <c r="G20" s="5">
        <v>0.5</v>
      </c>
      <c r="H20" s="5">
        <v>30.7</v>
      </c>
      <c r="I20" s="5">
        <v>0</v>
      </c>
      <c r="J20" s="5">
        <v>0</v>
      </c>
      <c r="M20" s="5">
        <v>-7.1</v>
      </c>
      <c r="N20" s="5">
        <v>96.447116996609594</v>
      </c>
      <c r="O20" s="5">
        <v>-1.9058010803391301</v>
      </c>
      <c r="P20" s="5">
        <v>0</v>
      </c>
      <c r="Q20" s="5">
        <v>-2.4</v>
      </c>
      <c r="R20" s="5">
        <f t="shared" si="2"/>
        <v>-2.4</v>
      </c>
      <c r="S20" s="6">
        <f t="shared" si="3"/>
        <v>551.63499999999999</v>
      </c>
      <c r="T20" s="5">
        <f t="shared" si="4"/>
        <v>-2.3999999999999773</v>
      </c>
      <c r="U20" s="6">
        <f t="shared" si="5"/>
        <v>-136.14711699660958</v>
      </c>
      <c r="V20" s="6">
        <f t="shared" si="6"/>
        <v>-278.94711699660957</v>
      </c>
      <c r="W20" s="22">
        <f t="shared" si="7"/>
        <v>-278947116.99660957</v>
      </c>
      <c r="X20" s="23">
        <f t="shared" si="8"/>
        <v>-886586920.18755734</v>
      </c>
      <c r="Y20" s="6">
        <v>132.52000000000001</v>
      </c>
      <c r="Z20" s="22">
        <v>4553625</v>
      </c>
      <c r="AA20" s="14">
        <f t="shared" si="11"/>
        <v>4553625000</v>
      </c>
      <c r="AB20" s="5" t="s">
        <v>48</v>
      </c>
      <c r="AC20" s="10">
        <f t="shared" si="10"/>
        <v>-0.1946991507178473</v>
      </c>
      <c r="AD20" s="11">
        <v>-142.80000000000001</v>
      </c>
      <c r="AE20" s="4">
        <f t="shared" si="9"/>
        <v>-142800000</v>
      </c>
      <c r="AF20" s="15">
        <f t="shared" si="12"/>
        <v>-3.1359631063163966E-2</v>
      </c>
    </row>
    <row r="21" spans="1:32" x14ac:dyDescent="0.25">
      <c r="A21" s="5" t="s">
        <v>49</v>
      </c>
      <c r="B21" s="5" t="s">
        <v>32</v>
      </c>
      <c r="C21" s="25">
        <v>-91.2</v>
      </c>
      <c r="D21" s="6">
        <f t="shared" si="0"/>
        <v>-5144.888203922018</v>
      </c>
      <c r="E21" s="5">
        <f t="shared" si="1"/>
        <v>-91.199999999999818</v>
      </c>
      <c r="F21" s="5">
        <v>-91.269697195443001</v>
      </c>
      <c r="G21" s="5">
        <v>0.5</v>
      </c>
      <c r="H21" s="5">
        <v>30.7</v>
      </c>
      <c r="I21" s="5">
        <v>0</v>
      </c>
      <c r="J21" s="5">
        <v>0</v>
      </c>
      <c r="M21" s="5">
        <v>-27.5</v>
      </c>
      <c r="N21" s="5">
        <v>58.151189476369602</v>
      </c>
      <c r="O21" s="5">
        <v>24.581492280926501</v>
      </c>
      <c r="P21" s="5">
        <v>0</v>
      </c>
      <c r="Q21" s="5">
        <v>25.1</v>
      </c>
      <c r="R21" s="5">
        <f t="shared" si="2"/>
        <v>25.1</v>
      </c>
      <c r="S21" s="6">
        <f t="shared" si="3"/>
        <v>576.73500000000001</v>
      </c>
      <c r="T21" s="5">
        <f t="shared" si="4"/>
        <v>25.100000000000023</v>
      </c>
      <c r="U21" s="6">
        <f t="shared" si="5"/>
        <v>-90.751189476369603</v>
      </c>
      <c r="V21" s="6">
        <f t="shared" si="6"/>
        <v>-181.95118947636962</v>
      </c>
      <c r="W21" s="22">
        <f t="shared" si="7"/>
        <v>-181951189.47636962</v>
      </c>
      <c r="X21" s="23">
        <f t="shared" si="8"/>
        <v>-578301530.55239475</v>
      </c>
      <c r="Y21" s="6">
        <v>145.44</v>
      </c>
      <c r="Z21" s="22">
        <v>4301545</v>
      </c>
      <c r="AA21" s="14">
        <f t="shared" si="11"/>
        <v>4301545000</v>
      </c>
      <c r="AB21" s="5" t="s">
        <v>49</v>
      </c>
      <c r="AC21" s="10">
        <f t="shared" si="10"/>
        <v>-0.13444042327870445</v>
      </c>
      <c r="AD21" s="11">
        <v>-91.2</v>
      </c>
      <c r="AE21" s="4">
        <f t="shared" si="9"/>
        <v>-91200000</v>
      </c>
      <c r="AF21" s="15">
        <f t="shared" si="12"/>
        <v>-2.1201684511030338E-2</v>
      </c>
    </row>
    <row r="22" spans="1:32" x14ac:dyDescent="0.25">
      <c r="A22" s="5" t="s">
        <v>50</v>
      </c>
      <c r="B22" s="5" t="s">
        <v>34</v>
      </c>
      <c r="C22" s="25">
        <v>-142.6</v>
      </c>
      <c r="D22" s="6">
        <f t="shared" si="0"/>
        <v>-5287.4882039220183</v>
      </c>
      <c r="E22" s="5">
        <f t="shared" si="1"/>
        <v>-142.60000000000036</v>
      </c>
      <c r="F22" s="5">
        <v>-6.49657085720093</v>
      </c>
      <c r="G22" s="5">
        <v>0.5</v>
      </c>
      <c r="H22" s="5">
        <v>31.7</v>
      </c>
      <c r="I22" s="5">
        <v>0</v>
      </c>
      <c r="J22" s="5">
        <v>0</v>
      </c>
      <c r="M22" s="5">
        <v>66.3</v>
      </c>
      <c r="N22" s="5">
        <v>125.389342855561</v>
      </c>
      <c r="O22" s="5">
        <v>83.792771998359996</v>
      </c>
      <c r="P22" s="5">
        <v>0</v>
      </c>
      <c r="Q22" s="5">
        <v>69.8</v>
      </c>
      <c r="R22" s="5">
        <f t="shared" si="2"/>
        <v>69.8</v>
      </c>
      <c r="S22" s="6">
        <f t="shared" si="3"/>
        <v>646.53499999999997</v>
      </c>
      <c r="T22" s="5">
        <f t="shared" si="4"/>
        <v>69.799999999999955</v>
      </c>
      <c r="U22" s="6">
        <f t="shared" si="5"/>
        <v>-20.489342855561006</v>
      </c>
      <c r="V22" s="6">
        <f t="shared" si="6"/>
        <v>-163.089342855561</v>
      </c>
      <c r="W22" s="22">
        <f t="shared" si="7"/>
        <v>-163089342.85556099</v>
      </c>
      <c r="X22" s="23">
        <f t="shared" si="8"/>
        <v>-518352294.70925802</v>
      </c>
      <c r="Y22" s="6">
        <v>147.4</v>
      </c>
      <c r="Z22" s="22">
        <v>4423684</v>
      </c>
      <c r="AA22" s="14">
        <f t="shared" si="11"/>
        <v>4423684000</v>
      </c>
      <c r="AB22" s="5" t="s">
        <v>50</v>
      </c>
      <c r="AC22" s="10">
        <f t="shared" si="10"/>
        <v>-0.11717660997242525</v>
      </c>
      <c r="AD22" s="11">
        <v>-142.6</v>
      </c>
      <c r="AE22" s="4">
        <f t="shared" si="9"/>
        <v>-142600000</v>
      </c>
      <c r="AF22" s="15">
        <f t="shared" si="12"/>
        <v>-3.2235575597171953E-2</v>
      </c>
    </row>
    <row r="23" spans="1:32" x14ac:dyDescent="0.25">
      <c r="A23" s="5" t="s">
        <v>51</v>
      </c>
      <c r="B23" s="5" t="s">
        <v>28</v>
      </c>
      <c r="C23" s="25">
        <v>-8.8000000000000007</v>
      </c>
      <c r="D23" s="6">
        <f t="shared" si="0"/>
        <v>-5296.2882039220185</v>
      </c>
      <c r="E23" s="5">
        <f t="shared" si="1"/>
        <v>-8.8000000000001819</v>
      </c>
      <c r="F23" s="5">
        <v>-130.89007201219201</v>
      </c>
      <c r="G23" s="5">
        <v>0.5</v>
      </c>
      <c r="H23" s="5">
        <v>32.5</v>
      </c>
      <c r="I23" s="5">
        <v>0</v>
      </c>
      <c r="J23" s="5">
        <v>0</v>
      </c>
      <c r="M23" s="5">
        <v>26</v>
      </c>
      <c r="N23" s="5">
        <v>119.953855925971</v>
      </c>
      <c r="O23" s="5">
        <v>-4.93621608622085</v>
      </c>
      <c r="P23" s="5">
        <v>0</v>
      </c>
      <c r="Q23" s="5">
        <v>-18.399999999999999</v>
      </c>
      <c r="R23" s="5">
        <f t="shared" si="2"/>
        <v>-18.399999999999999</v>
      </c>
      <c r="S23" s="6">
        <f t="shared" si="3"/>
        <v>628.13499999999999</v>
      </c>
      <c r="T23" s="5">
        <f t="shared" si="4"/>
        <v>-18.399999999999977</v>
      </c>
      <c r="U23" s="6">
        <f t="shared" si="5"/>
        <v>-144.353855925971</v>
      </c>
      <c r="V23" s="6">
        <f t="shared" si="6"/>
        <v>-153.15385592597102</v>
      </c>
      <c r="W23" s="22">
        <f t="shared" si="7"/>
        <v>-153153855.925971</v>
      </c>
      <c r="X23" s="23">
        <f t="shared" si="8"/>
        <v>-486774005.41804451</v>
      </c>
      <c r="Y23" s="6">
        <v>153.41999999999999</v>
      </c>
      <c r="Z23" s="22">
        <v>4182023</v>
      </c>
      <c r="AA23" s="14">
        <f t="shared" si="11"/>
        <v>4182023000</v>
      </c>
      <c r="AB23" s="5" t="s">
        <v>51</v>
      </c>
      <c r="AC23" s="10">
        <f t="shared" si="10"/>
        <v>-0.11639677864470006</v>
      </c>
      <c r="AD23" s="11">
        <v>-8.8000000000000007</v>
      </c>
      <c r="AE23" s="4">
        <f t="shared" si="9"/>
        <v>-8800000</v>
      </c>
      <c r="AF23" s="15">
        <f t="shared" si="12"/>
        <v>-2.1042447638379798E-3</v>
      </c>
    </row>
    <row r="24" spans="1:32" x14ac:dyDescent="0.25">
      <c r="A24" s="5" t="s">
        <v>52</v>
      </c>
      <c r="B24" s="5" t="s">
        <v>30</v>
      </c>
      <c r="C24" s="25">
        <v>-35.799999999999997</v>
      </c>
      <c r="D24" s="6">
        <f t="shared" si="0"/>
        <v>-5332.0882039220187</v>
      </c>
      <c r="E24" s="5">
        <f t="shared" si="1"/>
        <v>-35.800000000000182</v>
      </c>
      <c r="F24" s="5">
        <v>-199.37231026514101</v>
      </c>
      <c r="G24" s="5">
        <v>0.6</v>
      </c>
      <c r="H24" s="5">
        <v>32.299999999999997</v>
      </c>
      <c r="I24" s="5">
        <v>0</v>
      </c>
      <c r="J24" s="5">
        <v>0</v>
      </c>
      <c r="M24" s="5">
        <v>26</v>
      </c>
      <c r="N24" s="5">
        <v>145.161852789726</v>
      </c>
      <c r="O24" s="5">
        <v>-48.510457475414498</v>
      </c>
      <c r="P24" s="5">
        <v>0</v>
      </c>
      <c r="Q24" s="5">
        <v>-58.4</v>
      </c>
      <c r="R24" s="5">
        <f t="shared" si="2"/>
        <v>-58.4</v>
      </c>
      <c r="S24" s="6">
        <f t="shared" si="3"/>
        <v>569.73500000000001</v>
      </c>
      <c r="T24" s="5">
        <f t="shared" si="4"/>
        <v>-58.399999999999977</v>
      </c>
      <c r="U24" s="6">
        <f t="shared" si="5"/>
        <v>-209.26185278972599</v>
      </c>
      <c r="V24" s="6">
        <f t="shared" si="6"/>
        <v>-245.061852789726</v>
      </c>
      <c r="W24" s="22">
        <f t="shared" si="7"/>
        <v>-245061852.78972599</v>
      </c>
      <c r="X24" s="23">
        <f t="shared" si="8"/>
        <v>-778888255.45001245</v>
      </c>
      <c r="Y24" s="6">
        <v>139.22</v>
      </c>
      <c r="Z24" s="22">
        <v>4630765</v>
      </c>
      <c r="AA24" s="14">
        <f t="shared" si="11"/>
        <v>4630765000</v>
      </c>
      <c r="AB24" s="5" t="s">
        <v>52</v>
      </c>
      <c r="AC24" s="10">
        <f t="shared" si="10"/>
        <v>-0.16819861414906878</v>
      </c>
      <c r="AD24" s="11">
        <v>-35.799999999999997</v>
      </c>
      <c r="AE24" s="4">
        <f t="shared" si="9"/>
        <v>-35800000</v>
      </c>
      <c r="AF24" s="15">
        <f t="shared" si="12"/>
        <v>-7.7309040730851163E-3</v>
      </c>
    </row>
    <row r="25" spans="1:32" x14ac:dyDescent="0.25">
      <c r="A25" s="5" t="s">
        <v>53</v>
      </c>
      <c r="B25" s="5" t="s">
        <v>32</v>
      </c>
      <c r="C25" s="25">
        <v>11.1</v>
      </c>
      <c r="D25" s="6">
        <f t="shared" si="0"/>
        <v>-5320.9882039220183</v>
      </c>
      <c r="E25" s="5">
        <f t="shared" si="1"/>
        <v>11.100000000000364</v>
      </c>
      <c r="F25" s="5">
        <v>-3.1837090169096101</v>
      </c>
      <c r="G25" s="5">
        <v>0.5</v>
      </c>
      <c r="H25" s="5">
        <v>32.6</v>
      </c>
      <c r="I25" s="5">
        <v>0</v>
      </c>
      <c r="J25" s="5">
        <v>0</v>
      </c>
      <c r="M25" s="5">
        <v>26</v>
      </c>
      <c r="N25" s="5">
        <v>52.587431412651398</v>
      </c>
      <c r="O25" s="5">
        <v>55.503722395741804</v>
      </c>
      <c r="P25" s="5">
        <v>0</v>
      </c>
      <c r="Q25" s="5">
        <v>55.5</v>
      </c>
      <c r="R25" s="5">
        <f t="shared" si="2"/>
        <v>55.5</v>
      </c>
      <c r="S25" s="6">
        <f t="shared" si="3"/>
        <v>625.23500000000001</v>
      </c>
      <c r="T25" s="5">
        <f t="shared" si="4"/>
        <v>55.5</v>
      </c>
      <c r="U25" s="6">
        <f t="shared" si="5"/>
        <v>-3.1874314126513994</v>
      </c>
      <c r="V25" s="6">
        <f t="shared" si="6"/>
        <v>7.9125685873486002</v>
      </c>
      <c r="W25" s="22">
        <f t="shared" si="7"/>
        <v>7912568.5873485999</v>
      </c>
      <c r="X25" s="23">
        <f t="shared" si="8"/>
        <v>25148780.4934563</v>
      </c>
      <c r="Y25" s="6">
        <v>157.75</v>
      </c>
      <c r="Z25" s="22">
        <v>4648650</v>
      </c>
      <c r="AA25" s="14">
        <f t="shared" si="11"/>
        <v>4648650000</v>
      </c>
      <c r="AB25" s="5" t="s">
        <v>53</v>
      </c>
      <c r="AC25" s="10">
        <f t="shared" si="10"/>
        <v>5.4099105102462649E-3</v>
      </c>
      <c r="AD25" s="11">
        <v>11.1</v>
      </c>
      <c r="AE25" s="4">
        <f t="shared" si="9"/>
        <v>11100000</v>
      </c>
      <c r="AF25" s="15">
        <f t="shared" si="12"/>
        <v>2.3877900035494176E-3</v>
      </c>
    </row>
    <row r="26" spans="1:32" x14ac:dyDescent="0.25">
      <c r="A26" s="5" t="s">
        <v>54</v>
      </c>
      <c r="B26" s="5" t="s">
        <v>34</v>
      </c>
      <c r="C26" s="25">
        <v>-56.7</v>
      </c>
      <c r="D26" s="6">
        <f t="shared" si="0"/>
        <v>-5377.6882039220181</v>
      </c>
      <c r="E26" s="5">
        <f t="shared" si="1"/>
        <v>-56.699999999999818</v>
      </c>
      <c r="F26" s="5">
        <v>-71.396119499952107</v>
      </c>
      <c r="G26" s="5">
        <v>0.6</v>
      </c>
      <c r="H26" s="5">
        <v>32.799999999999997</v>
      </c>
      <c r="I26" s="5">
        <v>0</v>
      </c>
      <c r="J26" s="5">
        <v>0</v>
      </c>
      <c r="M26" s="5">
        <v>26</v>
      </c>
      <c r="N26" s="5">
        <v>89.588818433148802</v>
      </c>
      <c r="O26" s="5">
        <v>24.392698933196701</v>
      </c>
      <c r="P26" s="5">
        <v>0</v>
      </c>
      <c r="Q26" s="5">
        <v>39.1</v>
      </c>
      <c r="R26" s="5">
        <f t="shared" si="2"/>
        <v>39.1</v>
      </c>
      <c r="S26" s="6">
        <f t="shared" si="3"/>
        <v>664.33500000000004</v>
      </c>
      <c r="T26" s="5">
        <f t="shared" si="4"/>
        <v>39.100000000000023</v>
      </c>
      <c r="U26" s="6">
        <f t="shared" si="5"/>
        <v>-56.688818433148803</v>
      </c>
      <c r="V26" s="6">
        <f t="shared" si="6"/>
        <v>-113.3888184331488</v>
      </c>
      <c r="W26" s="22">
        <f t="shared" si="7"/>
        <v>-113388818.4331488</v>
      </c>
      <c r="X26" s="23">
        <f t="shared" si="8"/>
        <v>-360387461.25335795</v>
      </c>
      <c r="Y26" s="6">
        <v>162.72</v>
      </c>
      <c r="Z26" s="22">
        <v>4572291</v>
      </c>
      <c r="AA26" s="14">
        <f t="shared" si="11"/>
        <v>4572291000</v>
      </c>
      <c r="AB26" s="5" t="s">
        <v>54</v>
      </c>
      <c r="AC26" s="10">
        <f t="shared" si="10"/>
        <v>-7.8819887284811471E-2</v>
      </c>
      <c r="AD26" s="11">
        <v>-56.7</v>
      </c>
      <c r="AE26" s="4">
        <f t="shared" si="9"/>
        <v>-56700000</v>
      </c>
      <c r="AF26" s="15">
        <f t="shared" si="12"/>
        <v>-1.2400785514307816E-2</v>
      </c>
    </row>
    <row r="27" spans="1:32" x14ac:dyDescent="0.25">
      <c r="A27" s="5" t="s">
        <v>55</v>
      </c>
      <c r="B27" s="5" t="s">
        <v>28</v>
      </c>
      <c r="C27" s="25">
        <v>-113.8</v>
      </c>
      <c r="D27" s="6">
        <f t="shared" si="0"/>
        <v>-5491.4882039220183</v>
      </c>
      <c r="E27" s="5">
        <f t="shared" si="1"/>
        <v>-113.80000000000018</v>
      </c>
      <c r="F27" s="5">
        <v>-70.612434662866505</v>
      </c>
      <c r="G27" s="5">
        <v>0.5</v>
      </c>
      <c r="H27" s="5">
        <v>50</v>
      </c>
      <c r="I27" s="5">
        <v>0</v>
      </c>
      <c r="J27" s="5">
        <v>0</v>
      </c>
      <c r="M27" s="5">
        <v>9.6</v>
      </c>
      <c r="N27" s="5">
        <v>1.66514372070273</v>
      </c>
      <c r="O27" s="5">
        <v>-29.047290942163698</v>
      </c>
      <c r="P27" s="5">
        <v>0</v>
      </c>
      <c r="Q27" s="5">
        <v>-44</v>
      </c>
      <c r="R27" s="5">
        <f t="shared" si="2"/>
        <v>-44</v>
      </c>
      <c r="S27" s="6">
        <f t="shared" si="3"/>
        <v>620.33500000000004</v>
      </c>
      <c r="T27" s="5">
        <f t="shared" si="4"/>
        <v>-44</v>
      </c>
      <c r="U27" s="6">
        <f t="shared" si="5"/>
        <v>-85.565143720702736</v>
      </c>
      <c r="V27" s="6">
        <f t="shared" si="6"/>
        <v>-199.36514372070275</v>
      </c>
      <c r="W27" s="22">
        <f t="shared" si="7"/>
        <v>-199365143.72070274</v>
      </c>
      <c r="X27" s="23">
        <f t="shared" si="8"/>
        <v>-633648881.79230022</v>
      </c>
      <c r="Y27" s="6">
        <v>172.45</v>
      </c>
      <c r="Z27" s="22">
        <v>4401909</v>
      </c>
      <c r="AA27" s="14">
        <f t="shared" si="11"/>
        <v>4401909000</v>
      </c>
      <c r="AB27" s="5" t="s">
        <v>55</v>
      </c>
      <c r="AC27" s="10">
        <f t="shared" si="10"/>
        <v>-0.1439486554111637</v>
      </c>
      <c r="AD27" s="11">
        <v>-113.8</v>
      </c>
      <c r="AE27" s="4">
        <f t="shared" si="9"/>
        <v>-113800000</v>
      </c>
      <c r="AF27" s="15">
        <f t="shared" si="12"/>
        <v>-2.5852419938712953E-2</v>
      </c>
    </row>
    <row r="28" spans="1:32" x14ac:dyDescent="0.25">
      <c r="A28" s="5" t="s">
        <v>56</v>
      </c>
      <c r="B28" s="5" t="s">
        <v>30</v>
      </c>
      <c r="C28" s="25">
        <v>-97.8</v>
      </c>
      <c r="D28" s="6">
        <f t="shared" si="0"/>
        <v>-5589.2882039220185</v>
      </c>
      <c r="E28" s="5">
        <f t="shared" si="1"/>
        <v>-97.800000000000182</v>
      </c>
      <c r="F28" s="5">
        <v>-123.86550907847599</v>
      </c>
      <c r="G28" s="5">
        <v>0.5</v>
      </c>
      <c r="H28" s="5">
        <v>107.6</v>
      </c>
      <c r="I28" s="5">
        <v>0</v>
      </c>
      <c r="J28" s="5">
        <v>0</v>
      </c>
      <c r="M28" s="5">
        <v>9.6</v>
      </c>
      <c r="N28" s="5">
        <v>12.9178136663977</v>
      </c>
      <c r="O28" s="5">
        <v>-13.447695412078</v>
      </c>
      <c r="P28" s="5">
        <v>0</v>
      </c>
      <c r="Q28" s="5">
        <v>-13.4</v>
      </c>
      <c r="R28" s="5">
        <f t="shared" si="2"/>
        <v>-13.4</v>
      </c>
      <c r="S28" s="6">
        <f t="shared" si="3"/>
        <v>606.93500000000006</v>
      </c>
      <c r="T28" s="5">
        <f t="shared" si="4"/>
        <v>-13.399999999999977</v>
      </c>
      <c r="U28" s="6">
        <f t="shared" si="5"/>
        <v>-123.81781366639771</v>
      </c>
      <c r="V28" s="6">
        <f t="shared" si="6"/>
        <v>-221.61781366639769</v>
      </c>
      <c r="W28" s="22">
        <f t="shared" si="7"/>
        <v>-221617813.66639769</v>
      </c>
      <c r="X28" s="23">
        <f t="shared" si="8"/>
        <v>-704375284.43636727</v>
      </c>
      <c r="Y28" s="6">
        <v>155.57</v>
      </c>
      <c r="Z28" s="22">
        <v>4847211</v>
      </c>
      <c r="AA28" s="14">
        <f t="shared" si="11"/>
        <v>4847211000</v>
      </c>
      <c r="AB28" s="5" t="s">
        <v>56</v>
      </c>
      <c r="AC28" s="10">
        <f t="shared" si="10"/>
        <v>-0.14531558135933575</v>
      </c>
      <c r="AD28" s="11">
        <v>-97.8</v>
      </c>
      <c r="AE28" s="4">
        <f t="shared" si="9"/>
        <v>-97800000</v>
      </c>
      <c r="AF28" s="15">
        <f t="shared" si="12"/>
        <v>-2.0176551010467669E-2</v>
      </c>
    </row>
    <row r="29" spans="1:32" x14ac:dyDescent="0.25">
      <c r="A29" s="5" t="s">
        <v>57</v>
      </c>
      <c r="B29" s="5" t="s">
        <v>32</v>
      </c>
      <c r="C29" s="25">
        <v>-41.9</v>
      </c>
      <c r="D29" s="6">
        <f t="shared" si="0"/>
        <v>-5631.1882039220181</v>
      </c>
      <c r="E29" s="5">
        <f t="shared" si="1"/>
        <v>-41.899999999999636</v>
      </c>
      <c r="F29" s="5">
        <v>-94.106526775028399</v>
      </c>
      <c r="G29" s="5">
        <v>0.5</v>
      </c>
      <c r="H29" s="5">
        <v>105.3</v>
      </c>
      <c r="I29" s="5">
        <v>0</v>
      </c>
      <c r="J29" s="5">
        <v>0</v>
      </c>
      <c r="M29" s="5">
        <v>9.6</v>
      </c>
      <c r="N29" s="5">
        <v>76.609626719363902</v>
      </c>
      <c r="O29" s="5">
        <v>77.703099944335506</v>
      </c>
      <c r="P29" s="5">
        <v>0</v>
      </c>
      <c r="Q29" s="5">
        <v>77.7</v>
      </c>
      <c r="R29" s="5">
        <f t="shared" si="2"/>
        <v>77.7</v>
      </c>
      <c r="S29" s="6">
        <f t="shared" si="3"/>
        <v>684.6350000000001</v>
      </c>
      <c r="T29" s="5">
        <f t="shared" si="4"/>
        <v>77.700000000000045</v>
      </c>
      <c r="U29" s="6">
        <f t="shared" si="5"/>
        <v>-94.109626719363902</v>
      </c>
      <c r="V29" s="6">
        <f t="shared" si="6"/>
        <v>-136.00962671936389</v>
      </c>
      <c r="W29" s="22">
        <f t="shared" si="7"/>
        <v>-136009626.7193639</v>
      </c>
      <c r="X29" s="23">
        <f t="shared" si="8"/>
        <v>-432283930.25637823</v>
      </c>
      <c r="Y29" s="6">
        <v>177.15</v>
      </c>
      <c r="Z29" s="22">
        <v>4788395</v>
      </c>
      <c r="AA29" s="14">
        <f t="shared" si="11"/>
        <v>4788395000</v>
      </c>
      <c r="AB29" s="5" t="s">
        <v>57</v>
      </c>
      <c r="AC29" s="10">
        <f t="shared" si="10"/>
        <v>-9.0277416599169075E-2</v>
      </c>
      <c r="AD29" s="11">
        <v>-41.9</v>
      </c>
      <c r="AE29" s="4">
        <f t="shared" si="9"/>
        <v>-41900000</v>
      </c>
      <c r="AF29" s="15">
        <f t="shared" si="12"/>
        <v>-8.7503223940380865E-3</v>
      </c>
    </row>
    <row r="30" spans="1:32" x14ac:dyDescent="0.25">
      <c r="A30" s="5" t="s">
        <v>58</v>
      </c>
      <c r="B30" s="5" t="s">
        <v>34</v>
      </c>
      <c r="C30" s="25">
        <v>-49</v>
      </c>
      <c r="D30" s="6">
        <f t="shared" si="0"/>
        <v>-5680.1882039220181</v>
      </c>
      <c r="E30" s="5">
        <f t="shared" si="1"/>
        <v>-49</v>
      </c>
      <c r="F30" s="5">
        <v>-124.23212652169801</v>
      </c>
      <c r="G30" s="5">
        <v>0.5</v>
      </c>
      <c r="H30" s="5">
        <v>129.80000000000001</v>
      </c>
      <c r="I30" s="5">
        <v>0</v>
      </c>
      <c r="J30" s="5">
        <v>0</v>
      </c>
      <c r="M30" s="5">
        <v>9.6</v>
      </c>
      <c r="N30" s="5">
        <v>116.73555096556601</v>
      </c>
      <c r="O30" s="5">
        <v>112.203424443869</v>
      </c>
      <c r="P30" s="5">
        <v>0</v>
      </c>
      <c r="Q30" s="5">
        <v>112.2</v>
      </c>
      <c r="R30" s="5">
        <f t="shared" si="2"/>
        <v>112.2</v>
      </c>
      <c r="S30" s="6">
        <f t="shared" si="3"/>
        <v>796.83500000000015</v>
      </c>
      <c r="T30" s="5">
        <f t="shared" si="4"/>
        <v>112.20000000000005</v>
      </c>
      <c r="U30" s="6">
        <f t="shared" si="5"/>
        <v>-124.23555096556602</v>
      </c>
      <c r="V30" s="6">
        <f t="shared" si="6"/>
        <v>-173.23555096556601</v>
      </c>
      <c r="W30" s="22">
        <f t="shared" si="7"/>
        <v>-173235550.96556601</v>
      </c>
      <c r="X30" s="23">
        <f t="shared" si="8"/>
        <v>-550600326.15222394</v>
      </c>
      <c r="Y30" s="6">
        <v>178.12</v>
      </c>
      <c r="Z30" s="22">
        <v>4839881</v>
      </c>
      <c r="AA30" s="14">
        <f t="shared" si="11"/>
        <v>4839881000</v>
      </c>
      <c r="AB30" s="5" t="s">
        <v>58</v>
      </c>
      <c r="AC30" s="10">
        <f t="shared" si="10"/>
        <v>-0.11376319503562669</v>
      </c>
      <c r="AD30" s="11">
        <v>-49</v>
      </c>
      <c r="AE30" s="4">
        <f t="shared" si="9"/>
        <v>-49000000</v>
      </c>
      <c r="AF30" s="15">
        <f t="shared" si="12"/>
        <v>-1.0124215863985086E-2</v>
      </c>
    </row>
    <row r="31" spans="1:32" x14ac:dyDescent="0.25">
      <c r="A31" s="5" t="s">
        <v>59</v>
      </c>
      <c r="B31" s="5" t="s">
        <v>28</v>
      </c>
      <c r="C31" s="25">
        <v>-56.78</v>
      </c>
      <c r="D31" s="6">
        <f t="shared" si="0"/>
        <v>-5736.9682039220179</v>
      </c>
      <c r="E31" s="5">
        <f t="shared" si="1"/>
        <v>-56.779999999999745</v>
      </c>
      <c r="F31" s="5">
        <v>-24.585880127579799</v>
      </c>
      <c r="G31" s="5">
        <v>0.5</v>
      </c>
      <c r="H31" s="5">
        <v>92.14</v>
      </c>
      <c r="I31" s="5">
        <v>0</v>
      </c>
      <c r="J31" s="5">
        <v>0</v>
      </c>
      <c r="M31" s="5">
        <v>2.8</v>
      </c>
      <c r="N31" s="5">
        <v>7.3006152376570599</v>
      </c>
      <c r="O31" s="5">
        <v>71.554735110077303</v>
      </c>
      <c r="P31" s="5">
        <v>0</v>
      </c>
      <c r="Q31" s="5">
        <v>70.55</v>
      </c>
      <c r="R31" s="5">
        <f t="shared" si="2"/>
        <v>70.55</v>
      </c>
      <c r="S31" s="6">
        <f t="shared" si="3"/>
        <v>867.3850000000001</v>
      </c>
      <c r="T31" s="5">
        <f t="shared" si="4"/>
        <v>70.549999999999955</v>
      </c>
      <c r="U31" s="6">
        <f t="shared" si="5"/>
        <v>-25.590615237657062</v>
      </c>
      <c r="V31" s="6">
        <f t="shared" si="6"/>
        <v>-82.370615237657063</v>
      </c>
      <c r="W31" s="22">
        <f t="shared" si="7"/>
        <v>-82370615.23765707</v>
      </c>
      <c r="X31" s="23">
        <f t="shared" si="8"/>
        <v>-261801272.09702006</v>
      </c>
      <c r="Y31" s="6">
        <v>195.92</v>
      </c>
      <c r="Z31" s="22">
        <v>4561893</v>
      </c>
      <c r="AA31" s="14">
        <f t="shared" si="11"/>
        <v>4561893000</v>
      </c>
      <c r="AB31" s="5" t="s">
        <v>59</v>
      </c>
      <c r="AC31" s="10">
        <f t="shared" si="10"/>
        <v>-5.7388735793895224E-2</v>
      </c>
      <c r="AD31" s="11">
        <v>-56.78</v>
      </c>
      <c r="AE31" s="4">
        <f t="shared" si="9"/>
        <v>-56780000</v>
      </c>
      <c r="AF31" s="15">
        <f t="shared" si="12"/>
        <v>-1.2446587414479033E-2</v>
      </c>
    </row>
    <row r="32" spans="1:32" x14ac:dyDescent="0.25">
      <c r="A32" s="5" t="s">
        <v>60</v>
      </c>
      <c r="B32" s="5" t="s">
        <v>30</v>
      </c>
      <c r="C32" s="25">
        <v>-105.33</v>
      </c>
      <c r="D32" s="6">
        <f t="shared" si="0"/>
        <v>-5842.2982039220178</v>
      </c>
      <c r="E32" s="5">
        <f t="shared" si="1"/>
        <v>-105.32999999999993</v>
      </c>
      <c r="F32" s="5">
        <v>-69.006037413991294</v>
      </c>
      <c r="G32" s="5">
        <v>0.5</v>
      </c>
      <c r="H32" s="5">
        <v>160.46</v>
      </c>
      <c r="I32" s="5">
        <v>9.1</v>
      </c>
      <c r="J32" s="5">
        <v>0</v>
      </c>
      <c r="M32" s="5">
        <v>31.1</v>
      </c>
      <c r="N32" s="5">
        <v>80.4744876787707</v>
      </c>
      <c r="O32" s="5">
        <v>131.22845026477901</v>
      </c>
      <c r="P32" s="5">
        <v>0</v>
      </c>
      <c r="Q32" s="5">
        <v>131.21</v>
      </c>
      <c r="R32" s="5">
        <f t="shared" si="2"/>
        <v>131.21</v>
      </c>
      <c r="S32" s="6">
        <f t="shared" si="3"/>
        <v>998.59500000000014</v>
      </c>
      <c r="T32" s="5">
        <f t="shared" si="4"/>
        <v>131.21000000000004</v>
      </c>
      <c r="U32" s="6">
        <f t="shared" si="5"/>
        <v>-69.024487678770726</v>
      </c>
      <c r="V32" s="6">
        <f t="shared" si="6"/>
        <v>-174.35448767877074</v>
      </c>
      <c r="W32" s="22">
        <f t="shared" si="7"/>
        <v>-174354487.67877075</v>
      </c>
      <c r="X32" s="23">
        <f t="shared" si="8"/>
        <v>-554156680.00569308</v>
      </c>
      <c r="Y32" s="6">
        <v>174.75</v>
      </c>
      <c r="Z32" s="22">
        <v>5122814</v>
      </c>
      <c r="AA32" s="14">
        <f t="shared" si="11"/>
        <v>5122814000</v>
      </c>
      <c r="AB32" s="5" t="s">
        <v>60</v>
      </c>
      <c r="AC32" s="10">
        <f t="shared" si="10"/>
        <v>-0.10817427296905432</v>
      </c>
      <c r="AD32" s="11">
        <v>-105.33</v>
      </c>
      <c r="AE32" s="4">
        <f t="shared" si="9"/>
        <v>-105330000</v>
      </c>
      <c r="AF32" s="15">
        <f t="shared" si="12"/>
        <v>-2.0560965125807809E-2</v>
      </c>
    </row>
    <row r="33" spans="1:32" x14ac:dyDescent="0.25">
      <c r="A33" s="5" t="s">
        <v>61</v>
      </c>
      <c r="B33" s="5" t="s">
        <v>32</v>
      </c>
      <c r="C33" s="25">
        <v>-71.599999999999994</v>
      </c>
      <c r="D33" s="6">
        <f t="shared" si="0"/>
        <v>-5913.8982039220182</v>
      </c>
      <c r="E33" s="5">
        <f t="shared" si="1"/>
        <v>-71.600000000000364</v>
      </c>
      <c r="F33" s="5">
        <v>-116.606797248006</v>
      </c>
      <c r="G33" s="5">
        <v>0.5</v>
      </c>
      <c r="H33" s="5">
        <v>114.88</v>
      </c>
      <c r="I33" s="5">
        <v>1.5</v>
      </c>
      <c r="J33" s="5">
        <v>0</v>
      </c>
      <c r="M33" s="5">
        <v>-11.5</v>
      </c>
      <c r="N33" s="5">
        <v>44.169720279842899</v>
      </c>
      <c r="O33" s="5">
        <v>51.9429230318365</v>
      </c>
      <c r="P33" s="5">
        <v>0</v>
      </c>
      <c r="Q33" s="5">
        <v>51.93</v>
      </c>
      <c r="R33" s="5">
        <f t="shared" si="2"/>
        <v>51.93</v>
      </c>
      <c r="S33" s="6">
        <f>S34-R34</f>
        <v>1050.5250000000001</v>
      </c>
      <c r="T33" s="5">
        <f t="shared" si="4"/>
        <v>51.92999999999995</v>
      </c>
      <c r="U33" s="6">
        <f t="shared" si="5"/>
        <v>-116.61972027984288</v>
      </c>
      <c r="V33" s="6">
        <f t="shared" si="6"/>
        <v>-188.21972027984287</v>
      </c>
      <c r="W33" s="22">
        <f t="shared" si="7"/>
        <v>-188219720.27984288</v>
      </c>
      <c r="X33" s="23">
        <f t="shared" si="8"/>
        <v>-598225010.95610058</v>
      </c>
      <c r="Y33" s="6">
        <v>195.78</v>
      </c>
      <c r="Z33" s="22">
        <v>4989894</v>
      </c>
      <c r="AA33" s="14">
        <f t="shared" si="11"/>
        <v>4989894000</v>
      </c>
      <c r="AB33" s="5" t="s">
        <v>61</v>
      </c>
      <c r="AC33" s="10">
        <f t="shared" si="10"/>
        <v>-0.11988731843924953</v>
      </c>
      <c r="AD33" s="11">
        <v>-71.599999999999994</v>
      </c>
      <c r="AE33" s="4">
        <f t="shared" si="9"/>
        <v>-71600000</v>
      </c>
      <c r="AF33" s="15">
        <f t="shared" si="12"/>
        <v>-1.4349002203253216E-2</v>
      </c>
    </row>
    <row r="34" spans="1:32" x14ac:dyDescent="0.25">
      <c r="A34" s="5" t="s">
        <v>62</v>
      </c>
      <c r="B34" s="5" t="s">
        <v>34</v>
      </c>
      <c r="C34" s="25">
        <v>-145.97999999999999</v>
      </c>
      <c r="D34" s="6">
        <f t="shared" si="0"/>
        <v>-6059.8782039220177</v>
      </c>
      <c r="E34" s="5">
        <f t="shared" si="1"/>
        <v>-145.97999999999956</v>
      </c>
      <c r="F34" s="5">
        <v>-198.24623254741101</v>
      </c>
      <c r="G34" s="5">
        <v>0.6</v>
      </c>
      <c r="H34" s="5">
        <v>106.62</v>
      </c>
      <c r="I34" s="5">
        <v>-10.9</v>
      </c>
      <c r="J34" s="5">
        <v>0</v>
      </c>
      <c r="M34" s="5">
        <v>-34.6</v>
      </c>
      <c r="N34" s="5">
        <v>102.130052424887</v>
      </c>
      <c r="O34" s="5">
        <v>55.403819877475797</v>
      </c>
      <c r="P34" s="5">
        <v>0</v>
      </c>
      <c r="Q34" s="5">
        <v>56.53</v>
      </c>
      <c r="R34" s="5">
        <f t="shared" si="2"/>
        <v>56.53</v>
      </c>
      <c r="S34" s="6">
        <v>1107.0550000000001</v>
      </c>
      <c r="T34" s="24">
        <f>S34-S33</f>
        <v>56.529999999999973</v>
      </c>
      <c r="U34" s="6">
        <f t="shared" si="5"/>
        <v>-197.12005242488701</v>
      </c>
      <c r="V34" s="6">
        <f t="shared" si="6"/>
        <v>-343.100052424887</v>
      </c>
      <c r="W34" s="22">
        <f t="shared" si="7"/>
        <v>-343100052.424887</v>
      </c>
      <c r="X34" s="23">
        <f t="shared" si="8"/>
        <v>-1090486333.2904325</v>
      </c>
      <c r="Y34" s="6">
        <v>196.53</v>
      </c>
      <c r="Z34" s="22">
        <v>5026103</v>
      </c>
      <c r="AA34" s="14">
        <f t="shared" si="11"/>
        <v>5026103000</v>
      </c>
      <c r="AB34" s="5" t="s">
        <v>62</v>
      </c>
      <c r="AC34" s="10">
        <f t="shared" si="10"/>
        <v>-0.21696458136461438</v>
      </c>
      <c r="AD34" s="11">
        <v>-145.97999999999999</v>
      </c>
      <c r="AE34" s="4">
        <f t="shared" si="9"/>
        <v>-145980000</v>
      </c>
      <c r="AF34" s="15">
        <f t="shared" si="12"/>
        <v>-2.904437095698198E-2</v>
      </c>
    </row>
    <row r="35" spans="1:32" x14ac:dyDescent="0.25">
      <c r="A35" s="5" t="s">
        <v>63</v>
      </c>
      <c r="B35" s="5" t="s">
        <v>28</v>
      </c>
      <c r="C35" s="25">
        <v>-161.63</v>
      </c>
      <c r="D35" s="6">
        <f t="shared" si="0"/>
        <v>-6221.5082039220179</v>
      </c>
      <c r="E35" s="5">
        <f t="shared" si="1"/>
        <v>-161.63000000000011</v>
      </c>
      <c r="F35" s="5">
        <v>-144.52564985622101</v>
      </c>
      <c r="G35" s="5">
        <v>0.6</v>
      </c>
      <c r="H35" s="5">
        <v>100.6</v>
      </c>
      <c r="I35" s="5">
        <v>13.3</v>
      </c>
      <c r="J35" s="5">
        <v>0</v>
      </c>
      <c r="K35" s="5">
        <v>0</v>
      </c>
      <c r="L35" s="5">
        <v>0</v>
      </c>
      <c r="M35" s="5">
        <v>5.2</v>
      </c>
      <c r="N35" s="5">
        <v>-31.4729285575416</v>
      </c>
      <c r="O35" s="5">
        <v>-94.498578413762502</v>
      </c>
      <c r="P35" s="5">
        <v>0</v>
      </c>
      <c r="Q35" s="5">
        <v>-94.5</v>
      </c>
      <c r="R35" s="5">
        <f t="shared" si="2"/>
        <v>-94.5</v>
      </c>
      <c r="S35" s="6">
        <f>S34+R35</f>
        <v>1012.5550000000001</v>
      </c>
      <c r="T35" s="24">
        <f t="shared" ref="T35:T98" si="13">S35-S34</f>
        <v>-94.5</v>
      </c>
      <c r="U35" s="6">
        <f t="shared" si="5"/>
        <v>-144.52707144245841</v>
      </c>
      <c r="V35" s="6">
        <f t="shared" si="6"/>
        <v>-306.1570714424584</v>
      </c>
      <c r="W35" s="22">
        <f t="shared" si="7"/>
        <v>-306157071.44245839</v>
      </c>
      <c r="X35" s="23">
        <f t="shared" si="8"/>
        <v>-973069225.40128016</v>
      </c>
      <c r="Y35" s="6">
        <v>207.9</v>
      </c>
      <c r="Z35" s="22">
        <v>4781223</v>
      </c>
      <c r="AA35" s="14">
        <f t="shared" si="11"/>
        <v>4781223000</v>
      </c>
      <c r="AB35" s="5" t="s">
        <v>63</v>
      </c>
      <c r="AC35" s="10">
        <f t="shared" si="10"/>
        <v>-0.20351889577233276</v>
      </c>
      <c r="AD35" s="11">
        <v>-161.63</v>
      </c>
      <c r="AE35" s="4">
        <f t="shared" si="9"/>
        <v>-161630000</v>
      </c>
      <c r="AF35" s="15">
        <f t="shared" si="12"/>
        <v>-3.3805158219978447E-2</v>
      </c>
    </row>
    <row r="36" spans="1:32" x14ac:dyDescent="0.25">
      <c r="A36" s="5" t="s">
        <v>64</v>
      </c>
      <c r="B36" s="5" t="s">
        <v>30</v>
      </c>
      <c r="C36" s="25">
        <v>-93.23</v>
      </c>
      <c r="D36" s="6">
        <f t="shared" si="0"/>
        <v>-6314.7382039220174</v>
      </c>
      <c r="E36" s="5">
        <f t="shared" si="1"/>
        <v>-93.229999999999563</v>
      </c>
      <c r="F36" s="5">
        <v>-88.643328536899404</v>
      </c>
      <c r="G36" s="5">
        <v>0.6</v>
      </c>
      <c r="H36" s="5">
        <v>166.3</v>
      </c>
      <c r="I36" s="5">
        <v>13.3</v>
      </c>
      <c r="J36" s="5">
        <v>0</v>
      </c>
      <c r="K36" s="5">
        <v>0</v>
      </c>
      <c r="L36" s="5">
        <v>0</v>
      </c>
      <c r="M36" s="5">
        <v>-4.4000000000000004</v>
      </c>
      <c r="N36" s="5">
        <v>94.637575457642996</v>
      </c>
      <c r="O36" s="5">
        <v>162.794246920744</v>
      </c>
      <c r="P36" s="5">
        <v>0</v>
      </c>
      <c r="Q36" s="5">
        <v>162.80000000000001</v>
      </c>
      <c r="R36" s="5">
        <f t="shared" si="2"/>
        <v>162.80000000000001</v>
      </c>
      <c r="S36" s="6">
        <f t="shared" ref="S36:S99" si="14">S35+R36</f>
        <v>1175.355</v>
      </c>
      <c r="T36" s="24">
        <f t="shared" si="13"/>
        <v>162.79999999999995</v>
      </c>
      <c r="U36" s="6">
        <f t="shared" si="5"/>
        <v>-88.637575457642981</v>
      </c>
      <c r="V36" s="6">
        <f t="shared" si="6"/>
        <v>-181.867575457643</v>
      </c>
      <c r="W36" s="22">
        <f t="shared" si="7"/>
        <v>-181867575.457643</v>
      </c>
      <c r="X36" s="23">
        <f t="shared" si="8"/>
        <v>-578035777.32954204</v>
      </c>
      <c r="Y36" s="6">
        <v>184.4</v>
      </c>
      <c r="Z36" s="22">
        <v>5414865</v>
      </c>
      <c r="AA36" s="14">
        <f t="shared" si="11"/>
        <v>5414865000</v>
      </c>
      <c r="AB36" s="5" t="s">
        <v>64</v>
      </c>
      <c r="AC36" s="10">
        <f t="shared" si="10"/>
        <v>-0.10674980398025473</v>
      </c>
      <c r="AD36" s="11">
        <v>-93.23</v>
      </c>
      <c r="AE36" s="4">
        <f t="shared" si="9"/>
        <v>-93230000</v>
      </c>
      <c r="AF36" s="15">
        <f t="shared" si="12"/>
        <v>-1.7217419086163737E-2</v>
      </c>
    </row>
    <row r="37" spans="1:32" x14ac:dyDescent="0.25">
      <c r="A37" s="5" t="s">
        <v>65</v>
      </c>
      <c r="B37" s="5" t="s">
        <v>32</v>
      </c>
      <c r="C37" s="25">
        <v>-110.22</v>
      </c>
      <c r="D37" s="6">
        <f t="shared" si="0"/>
        <v>-6424.9582039220177</v>
      </c>
      <c r="E37" s="5">
        <f t="shared" si="1"/>
        <v>-110.22000000000025</v>
      </c>
      <c r="F37" s="5">
        <v>-132.401684910846</v>
      </c>
      <c r="G37" s="5">
        <v>0.6</v>
      </c>
      <c r="H37" s="5">
        <v>182.3</v>
      </c>
      <c r="I37" s="5">
        <v>13.3</v>
      </c>
      <c r="J37" s="5">
        <v>0</v>
      </c>
      <c r="K37" s="5">
        <v>0</v>
      </c>
      <c r="L37" s="5">
        <v>0</v>
      </c>
      <c r="M37" s="5">
        <v>11</v>
      </c>
      <c r="N37" s="5">
        <v>84.903071373876301</v>
      </c>
      <c r="O37" s="5">
        <v>109.90138646302999</v>
      </c>
      <c r="P37" s="5">
        <v>0</v>
      </c>
      <c r="Q37" s="5">
        <v>109.9</v>
      </c>
      <c r="R37" s="5">
        <f t="shared" si="2"/>
        <v>109.9</v>
      </c>
      <c r="S37" s="6">
        <f t="shared" si="14"/>
        <v>1285.2550000000001</v>
      </c>
      <c r="T37" s="24">
        <f t="shared" si="13"/>
        <v>109.90000000000009</v>
      </c>
      <c r="U37" s="6">
        <f t="shared" si="5"/>
        <v>-132.40307137387632</v>
      </c>
      <c r="V37" s="6">
        <f t="shared" si="6"/>
        <v>-242.62307137387631</v>
      </c>
      <c r="W37" s="22">
        <f t="shared" si="7"/>
        <v>-242623071.3738763</v>
      </c>
      <c r="X37" s="23">
        <f t="shared" si="8"/>
        <v>-771136995.18330348</v>
      </c>
      <c r="Y37" s="6">
        <v>205.3</v>
      </c>
      <c r="Z37" s="22">
        <v>5185940</v>
      </c>
      <c r="AA37" s="14">
        <f t="shared" si="11"/>
        <v>5185940000</v>
      </c>
      <c r="AB37" s="5" t="s">
        <v>65</v>
      </c>
      <c r="AC37" s="10">
        <f t="shared" si="10"/>
        <v>-0.1486976315158493</v>
      </c>
      <c r="AD37" s="11">
        <v>-110.22</v>
      </c>
      <c r="AE37" s="4">
        <f t="shared" si="9"/>
        <v>-110220000</v>
      </c>
      <c r="AF37" s="15">
        <f t="shared" si="12"/>
        <v>-2.1253620365835318E-2</v>
      </c>
    </row>
    <row r="38" spans="1:32" x14ac:dyDescent="0.25">
      <c r="A38" s="5" t="s">
        <v>66</v>
      </c>
      <c r="B38" s="5" t="s">
        <v>34</v>
      </c>
      <c r="C38" s="25">
        <v>-188.42</v>
      </c>
      <c r="D38" s="6">
        <f t="shared" si="0"/>
        <v>-6613.3782039220177</v>
      </c>
      <c r="E38" s="5">
        <f t="shared" si="1"/>
        <v>-188.42000000000007</v>
      </c>
      <c r="F38" s="5">
        <v>-423.35111151507698</v>
      </c>
      <c r="G38" s="5">
        <v>0.6</v>
      </c>
      <c r="H38" s="5">
        <v>281.39999999999998</v>
      </c>
      <c r="I38" s="5">
        <v>13.3</v>
      </c>
      <c r="J38" s="5">
        <v>0</v>
      </c>
      <c r="K38" s="5">
        <v>0</v>
      </c>
      <c r="L38" s="5">
        <v>0</v>
      </c>
      <c r="M38" s="5">
        <v>8.1</v>
      </c>
      <c r="N38" s="5">
        <v>75.352576189090996</v>
      </c>
      <c r="O38" s="5">
        <v>-88.598535325986106</v>
      </c>
      <c r="P38" s="5">
        <v>0</v>
      </c>
      <c r="Q38" s="5">
        <v>-88.6</v>
      </c>
      <c r="R38" s="5">
        <f t="shared" si="2"/>
        <v>-88.6</v>
      </c>
      <c r="S38" s="6">
        <f t="shared" si="14"/>
        <v>1196.6550000000002</v>
      </c>
      <c r="T38" s="24">
        <f t="shared" si="13"/>
        <v>-88.599999999999909</v>
      </c>
      <c r="U38" s="6">
        <f t="shared" si="5"/>
        <v>-423.35257618909088</v>
      </c>
      <c r="V38" s="6">
        <f t="shared" si="6"/>
        <v>-611.77257618909084</v>
      </c>
      <c r="W38" s="22">
        <f t="shared" si="7"/>
        <v>-611772576.18909085</v>
      </c>
      <c r="X38" s="23">
        <f t="shared" si="8"/>
        <v>-1944417171.3209937</v>
      </c>
      <c r="Y38" s="6">
        <v>209.1</v>
      </c>
      <c r="Z38" s="22">
        <v>5294691</v>
      </c>
      <c r="AA38" s="14">
        <f t="shared" si="11"/>
        <v>5294691000</v>
      </c>
      <c r="AB38" s="5" t="s">
        <v>66</v>
      </c>
      <c r="AC38" s="10">
        <f t="shared" si="10"/>
        <v>-0.3672390270406703</v>
      </c>
      <c r="AD38" s="11">
        <v>-188.42</v>
      </c>
      <c r="AE38" s="4">
        <f t="shared" si="9"/>
        <v>-188420000</v>
      </c>
      <c r="AF38" s="15">
        <f t="shared" si="12"/>
        <v>-3.5586590416702313E-2</v>
      </c>
    </row>
    <row r="39" spans="1:32" x14ac:dyDescent="0.25">
      <c r="A39" s="5" t="s">
        <v>67</v>
      </c>
      <c r="B39" s="5" t="s">
        <v>28</v>
      </c>
      <c r="C39" s="25">
        <v>-189.7</v>
      </c>
      <c r="D39" s="6">
        <f t="shared" si="0"/>
        <v>-6803.0782039220176</v>
      </c>
      <c r="E39" s="5">
        <f t="shared" si="1"/>
        <v>-189.69999999999982</v>
      </c>
      <c r="F39" s="5">
        <v>-248.924680776587</v>
      </c>
      <c r="G39" s="5">
        <v>0.7</v>
      </c>
      <c r="H39" s="5">
        <v>219.2</v>
      </c>
      <c r="I39" s="5">
        <v>20.3</v>
      </c>
      <c r="J39" s="5">
        <v>0</v>
      </c>
      <c r="K39" s="5">
        <v>0</v>
      </c>
      <c r="L39" s="5">
        <v>0</v>
      </c>
      <c r="M39" s="5">
        <v>-0.3</v>
      </c>
      <c r="N39" s="5">
        <v>-68.073797751352203</v>
      </c>
      <c r="O39" s="5">
        <v>-118.498478527939</v>
      </c>
      <c r="P39" s="5">
        <v>0</v>
      </c>
      <c r="Q39" s="5">
        <v>-118.5</v>
      </c>
      <c r="R39" s="5">
        <f t="shared" si="2"/>
        <v>-118.5</v>
      </c>
      <c r="S39" s="6">
        <f t="shared" si="14"/>
        <v>1078.1550000000002</v>
      </c>
      <c r="T39" s="24">
        <f t="shared" si="13"/>
        <v>-118.5</v>
      </c>
      <c r="U39" s="6">
        <f t="shared" si="5"/>
        <v>-248.9262022486478</v>
      </c>
      <c r="V39" s="6">
        <f t="shared" si="6"/>
        <v>-438.62620224864781</v>
      </c>
      <c r="W39" s="22">
        <f t="shared" si="7"/>
        <v>-438626202.24864781</v>
      </c>
      <c r="X39" s="23">
        <f t="shared" si="8"/>
        <v>-1394100279.4802856</v>
      </c>
      <c r="Y39" s="6">
        <v>225.92</v>
      </c>
      <c r="Z39" s="22">
        <v>5104073</v>
      </c>
      <c r="AA39" s="14">
        <f t="shared" si="11"/>
        <v>5104073000</v>
      </c>
      <c r="AB39" s="5" t="s">
        <v>67</v>
      </c>
      <c r="AC39" s="10">
        <f t="shared" si="10"/>
        <v>-0.2731348629771333</v>
      </c>
      <c r="AD39" s="11">
        <v>-189.7</v>
      </c>
      <c r="AE39" s="4">
        <f t="shared" si="9"/>
        <v>-189700000</v>
      </c>
      <c r="AF39" s="15">
        <f t="shared" si="12"/>
        <v>-3.7166396327011783E-2</v>
      </c>
    </row>
    <row r="40" spans="1:32" x14ac:dyDescent="0.25">
      <c r="A40" s="5" t="s">
        <v>68</v>
      </c>
      <c r="B40" s="5" t="s">
        <v>30</v>
      </c>
      <c r="C40" s="25">
        <v>-212</v>
      </c>
      <c r="D40" s="6">
        <f t="shared" si="0"/>
        <v>-7015.0782039220176</v>
      </c>
      <c r="E40" s="5">
        <f t="shared" si="1"/>
        <v>-212</v>
      </c>
      <c r="F40" s="5">
        <v>-317.91277766112103</v>
      </c>
      <c r="G40" s="5">
        <v>0.7</v>
      </c>
      <c r="H40" s="5">
        <v>223.6</v>
      </c>
      <c r="I40" s="5">
        <v>3.9</v>
      </c>
      <c r="J40" s="5">
        <v>0</v>
      </c>
      <c r="K40" s="5">
        <v>0</v>
      </c>
      <c r="L40" s="5">
        <v>0</v>
      </c>
      <c r="M40" s="5">
        <v>-43.1</v>
      </c>
      <c r="N40" s="5">
        <v>159.40685108795</v>
      </c>
      <c r="O40" s="5">
        <v>103.594073426829</v>
      </c>
      <c r="P40" s="5">
        <v>0.1</v>
      </c>
      <c r="Q40" s="5">
        <v>103.5</v>
      </c>
      <c r="R40" s="5">
        <f t="shared" si="2"/>
        <v>103.4</v>
      </c>
      <c r="S40" s="6">
        <f t="shared" si="14"/>
        <v>1181.5550000000003</v>
      </c>
      <c r="T40" s="24">
        <f t="shared" si="13"/>
        <v>103.40000000000009</v>
      </c>
      <c r="U40" s="6">
        <f t="shared" si="5"/>
        <v>-318.10685108795008</v>
      </c>
      <c r="V40" s="6">
        <f t="shared" si="6"/>
        <v>-530.10685108795008</v>
      </c>
      <c r="W40" s="22">
        <f t="shared" si="7"/>
        <v>-530106851.08795005</v>
      </c>
      <c r="X40" s="23">
        <f t="shared" si="8"/>
        <v>-1684856275.0412011</v>
      </c>
      <c r="Y40" s="6">
        <v>199.27</v>
      </c>
      <c r="Z40" s="22">
        <v>5682209</v>
      </c>
      <c r="AA40" s="14">
        <f t="shared" si="11"/>
        <v>5682209000</v>
      </c>
      <c r="AB40" s="5" t="s">
        <v>68</v>
      </c>
      <c r="AC40" s="10">
        <f t="shared" si="10"/>
        <v>-0.29651430896702341</v>
      </c>
      <c r="AD40" s="11">
        <v>-212</v>
      </c>
      <c r="AE40" s="4">
        <f t="shared" si="9"/>
        <v>-212000000</v>
      </c>
      <c r="AF40" s="15">
        <f t="shared" si="12"/>
        <v>-3.7309433707911836E-2</v>
      </c>
    </row>
    <row r="41" spans="1:32" x14ac:dyDescent="0.25">
      <c r="A41" s="5" t="s">
        <v>69</v>
      </c>
      <c r="B41" s="5" t="s">
        <v>32</v>
      </c>
      <c r="C41" s="25">
        <v>-130.4</v>
      </c>
      <c r="D41" s="6">
        <f t="shared" si="0"/>
        <v>-7145.4782039220172</v>
      </c>
      <c r="E41" s="5">
        <f t="shared" si="1"/>
        <v>-130.39999999999964</v>
      </c>
      <c r="F41" s="5">
        <v>-149.74030761770101</v>
      </c>
      <c r="G41" s="5">
        <v>0.7</v>
      </c>
      <c r="H41" s="5">
        <v>243.8</v>
      </c>
      <c r="I41" s="5">
        <v>25.3</v>
      </c>
      <c r="J41" s="5">
        <v>0</v>
      </c>
      <c r="K41" s="5">
        <v>0</v>
      </c>
      <c r="L41" s="5">
        <v>0</v>
      </c>
      <c r="M41" s="5">
        <v>5.8</v>
      </c>
      <c r="N41" s="5">
        <v>-0.45825425986505097</v>
      </c>
      <c r="O41" s="5">
        <v>61.801438122434099</v>
      </c>
      <c r="P41" s="5">
        <v>0</v>
      </c>
      <c r="Q41" s="5">
        <v>61.8</v>
      </c>
      <c r="R41" s="5">
        <f t="shared" si="2"/>
        <v>61.8</v>
      </c>
      <c r="S41" s="6">
        <f t="shared" si="14"/>
        <v>1243.3550000000002</v>
      </c>
      <c r="T41" s="24">
        <f t="shared" si="13"/>
        <v>61.799999999999955</v>
      </c>
      <c r="U41" s="6">
        <f t="shared" si="5"/>
        <v>-149.74174574013495</v>
      </c>
      <c r="V41" s="6">
        <f t="shared" si="6"/>
        <v>-280.14174574013498</v>
      </c>
      <c r="W41" s="22">
        <f t="shared" si="7"/>
        <v>-280141745.74013495</v>
      </c>
      <c r="X41" s="23">
        <f t="shared" si="8"/>
        <v>-890383848.54406226</v>
      </c>
      <c r="Y41" s="6">
        <v>221.29</v>
      </c>
      <c r="Z41" s="22">
        <v>5428849</v>
      </c>
      <c r="AA41" s="14">
        <f t="shared" si="11"/>
        <v>5428849000</v>
      </c>
      <c r="AB41" s="5" t="s">
        <v>69</v>
      </c>
      <c r="AC41" s="10">
        <f t="shared" si="10"/>
        <v>-0.16400969128890161</v>
      </c>
      <c r="AD41" s="11">
        <v>-130.4</v>
      </c>
      <c r="AE41" s="4">
        <f t="shared" si="9"/>
        <v>-130400000</v>
      </c>
      <c r="AF41" s="15">
        <f t="shared" si="12"/>
        <v>-2.4019824460028268E-2</v>
      </c>
    </row>
    <row r="42" spans="1:32" x14ac:dyDescent="0.25">
      <c r="A42" s="5" t="s">
        <v>70</v>
      </c>
      <c r="B42" s="5" t="s">
        <v>34</v>
      </c>
      <c r="C42" s="25">
        <v>-134</v>
      </c>
      <c r="D42" s="6">
        <f t="shared" si="0"/>
        <v>-7279.4782039220172</v>
      </c>
      <c r="E42" s="5">
        <f t="shared" si="1"/>
        <v>-134</v>
      </c>
      <c r="F42" s="5">
        <v>-340.28985279708201</v>
      </c>
      <c r="G42" s="5">
        <v>0.7</v>
      </c>
      <c r="H42" s="5">
        <v>262.7</v>
      </c>
      <c r="I42" s="5">
        <v>25</v>
      </c>
      <c r="J42" s="5">
        <v>0</v>
      </c>
      <c r="K42" s="5">
        <v>0</v>
      </c>
      <c r="L42" s="5">
        <v>0</v>
      </c>
      <c r="M42" s="5">
        <v>50.8</v>
      </c>
      <c r="N42" s="5">
        <v>240.191272625746</v>
      </c>
      <c r="O42" s="5">
        <v>86.101419828664504</v>
      </c>
      <c r="P42" s="5">
        <v>0</v>
      </c>
      <c r="Q42" s="5">
        <v>86.1</v>
      </c>
      <c r="R42" s="5">
        <f t="shared" si="2"/>
        <v>86.1</v>
      </c>
      <c r="S42" s="6">
        <f t="shared" si="14"/>
        <v>1329.4550000000002</v>
      </c>
      <c r="T42" s="24">
        <f t="shared" si="13"/>
        <v>86.099999999999909</v>
      </c>
      <c r="U42" s="6">
        <f t="shared" si="5"/>
        <v>-340.29127262574593</v>
      </c>
      <c r="V42" s="6">
        <f t="shared" si="6"/>
        <v>-474.29127262574593</v>
      </c>
      <c r="W42" s="22">
        <f t="shared" si="7"/>
        <v>-474291272.62574595</v>
      </c>
      <c r="X42" s="23">
        <f t="shared" si="8"/>
        <v>-1507455761.4954958</v>
      </c>
      <c r="Y42" s="6">
        <v>217.3</v>
      </c>
      <c r="Z42" s="22">
        <v>5501492</v>
      </c>
      <c r="AA42" s="14">
        <f t="shared" si="11"/>
        <v>5501492000</v>
      </c>
      <c r="AB42" s="5" t="s">
        <v>70</v>
      </c>
      <c r="AC42" s="10">
        <f t="shared" si="10"/>
        <v>-0.27400853468395409</v>
      </c>
      <c r="AD42" s="11">
        <v>-134</v>
      </c>
      <c r="AE42" s="4">
        <f t="shared" si="9"/>
        <v>-134000000</v>
      </c>
      <c r="AF42" s="15">
        <f t="shared" si="12"/>
        <v>-2.4357028965960505E-2</v>
      </c>
    </row>
    <row r="43" spans="1:32" x14ac:dyDescent="0.25">
      <c r="A43" s="5" t="s">
        <v>71</v>
      </c>
      <c r="B43" s="5" t="s">
        <v>28</v>
      </c>
      <c r="C43" s="25">
        <v>-194.6</v>
      </c>
      <c r="D43" s="6">
        <f t="shared" si="0"/>
        <v>-7474.0782039220176</v>
      </c>
      <c r="E43" s="5">
        <f t="shared" si="1"/>
        <v>-194.60000000000036</v>
      </c>
      <c r="F43" s="5">
        <v>-242.07050416546301</v>
      </c>
      <c r="G43" s="5">
        <v>0.7</v>
      </c>
      <c r="H43" s="5">
        <v>244.1</v>
      </c>
      <c r="I43" s="5">
        <v>27.4</v>
      </c>
      <c r="J43" s="5">
        <v>-4.9000000000000004</v>
      </c>
      <c r="M43" s="5">
        <v>-12.7</v>
      </c>
      <c r="N43" s="5">
        <v>-64.428185521855298</v>
      </c>
      <c r="O43" s="5">
        <v>-82.698689687318705</v>
      </c>
      <c r="P43" s="5">
        <v>0</v>
      </c>
      <c r="Q43" s="5">
        <v>-82.7</v>
      </c>
      <c r="R43" s="5">
        <f t="shared" si="2"/>
        <v>-82.7</v>
      </c>
      <c r="S43" s="6">
        <f t="shared" si="14"/>
        <v>1246.7550000000001</v>
      </c>
      <c r="T43" s="24">
        <f t="shared" si="13"/>
        <v>-82.700000000000045</v>
      </c>
      <c r="U43" s="6">
        <f t="shared" si="5"/>
        <v>-242.07181447814469</v>
      </c>
      <c r="V43" s="6">
        <f t="shared" si="6"/>
        <v>-436.67181447814471</v>
      </c>
      <c r="W43" s="22">
        <f t="shared" si="7"/>
        <v>-436671814.47814471</v>
      </c>
      <c r="X43" s="23">
        <f t="shared" si="8"/>
        <v>-1387888583.6830366</v>
      </c>
      <c r="Y43" s="6">
        <v>231.88</v>
      </c>
      <c r="Z43" s="22">
        <v>5141965</v>
      </c>
      <c r="AA43" s="14">
        <f t="shared" si="11"/>
        <v>5141965000</v>
      </c>
      <c r="AB43" s="5" t="s">
        <v>71</v>
      </c>
      <c r="AC43" s="10">
        <f t="shared" si="10"/>
        <v>-0.26991404719461071</v>
      </c>
      <c r="AD43" s="11">
        <v>-194.6</v>
      </c>
      <c r="AE43" s="4">
        <f t="shared" si="9"/>
        <v>-194600000</v>
      </c>
      <c r="AF43" s="15">
        <f t="shared" si="12"/>
        <v>-3.7845454023899425E-2</v>
      </c>
    </row>
    <row r="44" spans="1:32" x14ac:dyDescent="0.25">
      <c r="A44" s="5" t="s">
        <v>72</v>
      </c>
      <c r="B44" s="5" t="s">
        <v>30</v>
      </c>
      <c r="C44" s="25">
        <v>-59.4</v>
      </c>
      <c r="D44" s="6">
        <f t="shared" si="0"/>
        <v>-7533.4782039220172</v>
      </c>
      <c r="E44" s="5">
        <f t="shared" si="1"/>
        <v>-59.399999999999636</v>
      </c>
      <c r="F44" s="5">
        <v>-124.29428979106299</v>
      </c>
      <c r="G44" s="5">
        <v>0.7</v>
      </c>
      <c r="H44" s="5">
        <v>175.8</v>
      </c>
      <c r="I44" s="5">
        <v>-2.6</v>
      </c>
      <c r="J44" s="5">
        <v>-4</v>
      </c>
      <c r="M44" s="5">
        <v>-18.2</v>
      </c>
      <c r="N44" s="5">
        <v>-29.010457465645501</v>
      </c>
      <c r="O44" s="5">
        <v>38.595252743291901</v>
      </c>
      <c r="P44" s="5">
        <v>0.8</v>
      </c>
      <c r="Q44" s="5">
        <v>37.799999999999997</v>
      </c>
      <c r="R44" s="5">
        <f t="shared" si="2"/>
        <v>37</v>
      </c>
      <c r="S44" s="6">
        <f t="shared" si="14"/>
        <v>1283.7550000000001</v>
      </c>
      <c r="T44" s="24">
        <f t="shared" si="13"/>
        <v>37</v>
      </c>
      <c r="U44" s="6">
        <f t="shared" si="5"/>
        <v>-125.88954253435452</v>
      </c>
      <c r="V44" s="6">
        <f t="shared" si="6"/>
        <v>-185.28954253435452</v>
      </c>
      <c r="W44" s="22">
        <f t="shared" si="7"/>
        <v>-185289542.53435454</v>
      </c>
      <c r="X44" s="23">
        <f t="shared" si="8"/>
        <v>-588911929.3550235</v>
      </c>
      <c r="Y44" s="6">
        <v>204.33</v>
      </c>
      <c r="Z44" s="22">
        <v>5631526</v>
      </c>
      <c r="AA44" s="14">
        <f t="shared" si="11"/>
        <v>5631526000</v>
      </c>
      <c r="AB44" s="5" t="s">
        <v>72</v>
      </c>
      <c r="AC44" s="10">
        <f t="shared" si="10"/>
        <v>-0.10457412952635281</v>
      </c>
      <c r="AD44" s="11">
        <v>-59.4</v>
      </c>
      <c r="AE44" s="4">
        <f t="shared" si="9"/>
        <v>-59400000</v>
      </c>
      <c r="AF44" s="15">
        <f t="shared" si="12"/>
        <v>-1.0547762720086883E-2</v>
      </c>
    </row>
    <row r="45" spans="1:32" x14ac:dyDescent="0.25">
      <c r="A45" s="5" t="s">
        <v>73</v>
      </c>
      <c r="B45" s="5" t="s">
        <v>32</v>
      </c>
      <c r="C45" s="25">
        <v>-74.2</v>
      </c>
      <c r="D45" s="6">
        <f t="shared" si="0"/>
        <v>-7607.678203922017</v>
      </c>
      <c r="E45" s="5">
        <f t="shared" si="1"/>
        <v>-74.199999999999818</v>
      </c>
      <c r="F45" s="5">
        <v>-120.900633987196</v>
      </c>
      <c r="G45" s="5">
        <v>0.7</v>
      </c>
      <c r="H45" s="5">
        <v>190</v>
      </c>
      <c r="I45" s="5">
        <v>18.600000000000001</v>
      </c>
      <c r="J45" s="5">
        <v>-4</v>
      </c>
      <c r="M45" s="5">
        <v>39.4</v>
      </c>
      <c r="N45" s="5">
        <v>7.30178123599259</v>
      </c>
      <c r="O45" s="5">
        <v>13.701147248796399</v>
      </c>
      <c r="P45" s="5">
        <v>0</v>
      </c>
      <c r="Q45" s="5">
        <v>13.7</v>
      </c>
      <c r="R45" s="5">
        <f t="shared" si="2"/>
        <v>13.7</v>
      </c>
      <c r="S45" s="6">
        <f t="shared" si="14"/>
        <v>1297.4550000000002</v>
      </c>
      <c r="T45" s="24">
        <f t="shared" si="13"/>
        <v>13.700000000000045</v>
      </c>
      <c r="U45" s="6">
        <f t="shared" si="5"/>
        <v>-120.9017812359926</v>
      </c>
      <c r="V45" s="6">
        <f t="shared" si="6"/>
        <v>-195.1017812359926</v>
      </c>
      <c r="W45" s="22">
        <f t="shared" si="7"/>
        <v>-195101781.23599261</v>
      </c>
      <c r="X45" s="23">
        <f t="shared" si="8"/>
        <v>-620098494.69506311</v>
      </c>
      <c r="Y45" s="6">
        <v>224.04</v>
      </c>
      <c r="Z45" s="22">
        <v>5385855</v>
      </c>
      <c r="AA45" s="14">
        <f t="shared" si="11"/>
        <v>5385855000</v>
      </c>
      <c r="AB45" s="5" t="s">
        <v>73</v>
      </c>
      <c r="AC45" s="10">
        <f t="shared" si="10"/>
        <v>-0.11513464337511187</v>
      </c>
      <c r="AD45" s="11">
        <v>-74.2</v>
      </c>
      <c r="AE45" s="4">
        <f t="shared" si="9"/>
        <v>-74200000</v>
      </c>
      <c r="AF45" s="15">
        <f t="shared" si="12"/>
        <v>-1.3776828377295713E-2</v>
      </c>
    </row>
    <row r="46" spans="1:32" x14ac:dyDescent="0.25">
      <c r="A46" s="5" t="s">
        <v>74</v>
      </c>
      <c r="B46" s="5" t="s">
        <v>34</v>
      </c>
      <c r="C46" s="25">
        <v>-159.80000000000001</v>
      </c>
      <c r="D46" s="6">
        <f t="shared" si="0"/>
        <v>-7767.4782039220172</v>
      </c>
      <c r="E46" s="5">
        <f t="shared" si="1"/>
        <v>-159.80000000000018</v>
      </c>
      <c r="F46" s="5">
        <v>-353.91315632832999</v>
      </c>
      <c r="G46" s="5">
        <v>0.7</v>
      </c>
      <c r="H46" s="5">
        <v>400.6</v>
      </c>
      <c r="I46" s="5">
        <v>1</v>
      </c>
      <c r="J46" s="5">
        <v>-4</v>
      </c>
      <c r="M46" s="5">
        <v>39.200000000000003</v>
      </c>
      <c r="N46" s="5">
        <v>60.551441171669801</v>
      </c>
      <c r="O46" s="5">
        <v>62.338284843339899</v>
      </c>
      <c r="P46" s="5">
        <v>0</v>
      </c>
      <c r="Q46" s="5">
        <v>61.7</v>
      </c>
      <c r="R46" s="5">
        <f t="shared" si="2"/>
        <v>61.7</v>
      </c>
      <c r="S46" s="6">
        <f t="shared" si="14"/>
        <v>1359.1550000000002</v>
      </c>
      <c r="T46" s="24">
        <f t="shared" si="13"/>
        <v>61.700000000000045</v>
      </c>
      <c r="U46" s="6">
        <f t="shared" si="5"/>
        <v>-354.55144117166986</v>
      </c>
      <c r="V46" s="6">
        <f t="shared" si="6"/>
        <v>-514.35144117166988</v>
      </c>
      <c r="W46" s="22">
        <f t="shared" si="7"/>
        <v>-514351441.1716699</v>
      </c>
      <c r="X46" s="23">
        <f t="shared" si="8"/>
        <v>-1634780330.5239575</v>
      </c>
      <c r="Y46" s="6">
        <v>224.07</v>
      </c>
      <c r="Z46" s="22">
        <v>5649983</v>
      </c>
      <c r="AA46" s="14">
        <f t="shared" si="11"/>
        <v>5649983000</v>
      </c>
      <c r="AB46" s="5" t="s">
        <v>74</v>
      </c>
      <c r="AC46" s="10">
        <f t="shared" si="10"/>
        <v>-0.2893425220082888</v>
      </c>
      <c r="AD46" s="11">
        <v>-159.80000000000001</v>
      </c>
      <c r="AE46" s="4">
        <f t="shared" si="9"/>
        <v>-159800000</v>
      </c>
      <c r="AF46" s="15">
        <f t="shared" si="12"/>
        <v>-2.828327094081522E-2</v>
      </c>
    </row>
    <row r="47" spans="1:32" x14ac:dyDescent="0.25">
      <c r="A47" s="5" t="s">
        <v>75</v>
      </c>
      <c r="B47" s="5" t="s">
        <v>28</v>
      </c>
      <c r="C47" s="25">
        <v>-187.48699622000001</v>
      </c>
      <c r="D47" s="6">
        <f t="shared" si="0"/>
        <v>-7954.9652001420172</v>
      </c>
      <c r="E47" s="5">
        <f t="shared" si="1"/>
        <v>-187.48699622000004</v>
      </c>
      <c r="F47" s="5">
        <v>-191.615214588231</v>
      </c>
      <c r="G47" s="5">
        <v>0.7</v>
      </c>
      <c r="H47" s="5">
        <v>185.71</v>
      </c>
      <c r="I47" s="5">
        <v>-22.6</v>
      </c>
      <c r="J47" s="5">
        <v>0</v>
      </c>
      <c r="M47" s="5">
        <v>3.24</v>
      </c>
      <c r="N47" s="5">
        <v>-76.939239565995706</v>
      </c>
      <c r="O47" s="5">
        <v>-64.184454154226898</v>
      </c>
      <c r="P47" s="5">
        <v>-0.81999999999999296</v>
      </c>
      <c r="Q47" s="5">
        <v>-63.378999999999998</v>
      </c>
      <c r="R47" s="5">
        <f t="shared" si="2"/>
        <v>-62.559000000000005</v>
      </c>
      <c r="S47" s="6">
        <f t="shared" si="14"/>
        <v>1296.5960000000002</v>
      </c>
      <c r="T47" s="24">
        <f t="shared" si="13"/>
        <v>-62.558999999999969</v>
      </c>
      <c r="U47" s="6">
        <f t="shared" si="5"/>
        <v>-189.9897604340043</v>
      </c>
      <c r="V47" s="6">
        <f t="shared" si="6"/>
        <v>-377.4767566540043</v>
      </c>
      <c r="W47" s="22">
        <f t="shared" si="7"/>
        <v>-377476756.65400428</v>
      </c>
      <c r="X47" s="23">
        <f t="shared" si="8"/>
        <v>-1199746958.231977</v>
      </c>
      <c r="Y47" s="6">
        <v>242.83</v>
      </c>
      <c r="Z47" s="22">
        <v>5249518</v>
      </c>
      <c r="AA47" s="14">
        <f t="shared" si="11"/>
        <v>5249518000</v>
      </c>
      <c r="AB47" s="5" t="s">
        <v>75</v>
      </c>
      <c r="AC47" s="10">
        <f t="shared" si="10"/>
        <v>-0.22854421267475927</v>
      </c>
      <c r="AD47" s="11">
        <v>-187.48699622000001</v>
      </c>
      <c r="AE47" s="4">
        <f t="shared" si="9"/>
        <v>-187486996.22</v>
      </c>
      <c r="AF47" s="15">
        <f t="shared" si="12"/>
        <v>-3.5715087789012251E-2</v>
      </c>
    </row>
    <row r="48" spans="1:32" x14ac:dyDescent="0.25">
      <c r="A48" s="5" t="s">
        <v>76</v>
      </c>
      <c r="B48" s="5" t="s">
        <v>30</v>
      </c>
      <c r="C48" s="25">
        <v>-134.33906757</v>
      </c>
      <c r="D48" s="6">
        <f t="shared" si="0"/>
        <v>-8089.3042677120175</v>
      </c>
      <c r="E48" s="5">
        <f t="shared" si="1"/>
        <v>-134.33906757000022</v>
      </c>
      <c r="F48" s="5">
        <v>-200.825372887969</v>
      </c>
      <c r="G48" s="5">
        <v>0.7</v>
      </c>
      <c r="H48" s="5">
        <v>174.37</v>
      </c>
      <c r="I48" s="5">
        <v>-18.7</v>
      </c>
      <c r="J48" s="5">
        <v>0</v>
      </c>
      <c r="M48" s="5">
        <v>-67.45</v>
      </c>
      <c r="N48" s="5">
        <v>-59.0951848885583</v>
      </c>
      <c r="O48" s="5">
        <v>-0.100557776526777</v>
      </c>
      <c r="P48" s="5">
        <v>0</v>
      </c>
      <c r="Q48" s="5">
        <v>-0.102999999999975</v>
      </c>
      <c r="R48" s="5">
        <f t="shared" si="2"/>
        <v>-0.102999999999975</v>
      </c>
      <c r="S48" s="6">
        <f t="shared" si="14"/>
        <v>1296.4930000000002</v>
      </c>
      <c r="T48" s="24">
        <f t="shared" si="13"/>
        <v>-0.10300000000006548</v>
      </c>
      <c r="U48" s="6">
        <f t="shared" si="5"/>
        <v>-200.82781511144168</v>
      </c>
      <c r="V48" s="6">
        <f t="shared" si="6"/>
        <v>-335.16688268144168</v>
      </c>
      <c r="W48" s="22">
        <f t="shared" si="7"/>
        <v>-335166882.68144166</v>
      </c>
      <c r="X48" s="23">
        <f t="shared" si="8"/>
        <v>-1065272075.4558487</v>
      </c>
      <c r="Y48" s="6">
        <v>210.74</v>
      </c>
      <c r="Z48" s="22">
        <v>5904001</v>
      </c>
      <c r="AA48" s="14">
        <f t="shared" si="11"/>
        <v>5904001000</v>
      </c>
      <c r="AB48" s="5" t="s">
        <v>76</v>
      </c>
      <c r="AC48" s="10">
        <f t="shared" si="10"/>
        <v>-0.18043223154194057</v>
      </c>
      <c r="AD48" s="11">
        <v>-134.33906757</v>
      </c>
      <c r="AE48" s="4">
        <f t="shared" si="9"/>
        <v>-134339067.56999999</v>
      </c>
      <c r="AF48" s="15">
        <f t="shared" si="12"/>
        <v>-2.2753903254758932E-2</v>
      </c>
    </row>
    <row r="49" spans="1:32" x14ac:dyDescent="0.25">
      <c r="A49" s="5" t="s">
        <v>77</v>
      </c>
      <c r="B49" s="5" t="s">
        <v>32</v>
      </c>
      <c r="C49" s="25">
        <v>-62.962046160000099</v>
      </c>
      <c r="D49" s="6">
        <f t="shared" si="0"/>
        <v>-8152.2663138720172</v>
      </c>
      <c r="E49" s="5">
        <f t="shared" si="1"/>
        <v>-62.962046159999772</v>
      </c>
      <c r="F49" s="5">
        <v>1.21398600115158</v>
      </c>
      <c r="G49" s="5">
        <v>0.7</v>
      </c>
      <c r="H49" s="5">
        <v>154.65</v>
      </c>
      <c r="I49" s="5">
        <v>-13.7</v>
      </c>
      <c r="J49" s="5">
        <v>0</v>
      </c>
      <c r="M49" s="5">
        <v>177.73</v>
      </c>
      <c r="N49" s="5">
        <v>-59.811561409035797</v>
      </c>
      <c r="O49" s="5">
        <v>-68.677575407884206</v>
      </c>
      <c r="P49" s="5">
        <v>-0.15999999999999701</v>
      </c>
      <c r="Q49" s="5">
        <v>-68.525999999999996</v>
      </c>
      <c r="R49" s="5">
        <f t="shared" si="2"/>
        <v>-68.366</v>
      </c>
      <c r="S49" s="6">
        <f t="shared" si="14"/>
        <v>1228.1270000000002</v>
      </c>
      <c r="T49" s="24">
        <f t="shared" si="13"/>
        <v>-68.365999999999985</v>
      </c>
      <c r="U49" s="6">
        <f t="shared" si="5"/>
        <v>1.5255614090357739</v>
      </c>
      <c r="V49" s="6">
        <f t="shared" si="6"/>
        <v>-61.436484750964325</v>
      </c>
      <c r="W49" s="22">
        <f t="shared" si="7"/>
        <v>-61436484.750964329</v>
      </c>
      <c r="X49" s="23">
        <f t="shared" si="8"/>
        <v>-195265627.36681494</v>
      </c>
      <c r="Y49" s="6">
        <v>243.04</v>
      </c>
      <c r="Z49" s="22">
        <v>5440791</v>
      </c>
      <c r="AA49" s="14">
        <f t="shared" si="11"/>
        <v>5440791000</v>
      </c>
      <c r="AB49" s="5" t="s">
        <v>77</v>
      </c>
      <c r="AC49" s="10">
        <f t="shared" si="10"/>
        <v>-3.5889198347595956E-2</v>
      </c>
      <c r="AD49" s="11">
        <v>-62.962046160000099</v>
      </c>
      <c r="AE49" s="4">
        <f t="shared" si="9"/>
        <v>-62962046.160000101</v>
      </c>
      <c r="AF49" s="15">
        <f t="shared" si="12"/>
        <v>-1.1572222891855265E-2</v>
      </c>
    </row>
    <row r="50" spans="1:32" x14ac:dyDescent="0.25">
      <c r="A50" s="5" t="s">
        <v>78</v>
      </c>
      <c r="B50" s="5" t="s">
        <v>34</v>
      </c>
      <c r="C50" s="25">
        <v>-61.561794020000001</v>
      </c>
      <c r="D50" s="6">
        <f t="shared" si="0"/>
        <v>-8213.8281078920172</v>
      </c>
      <c r="E50" s="5">
        <f t="shared" si="1"/>
        <v>-61.561794019999979</v>
      </c>
      <c r="F50" s="5">
        <v>-109.943569877283</v>
      </c>
      <c r="G50" s="5">
        <v>0.7</v>
      </c>
      <c r="H50" s="5">
        <v>221.62</v>
      </c>
      <c r="I50" s="5">
        <v>-0.4</v>
      </c>
      <c r="J50" s="5">
        <v>0</v>
      </c>
      <c r="M50" s="5">
        <v>32.6</v>
      </c>
      <c r="N50" s="5">
        <v>15.385433738129899</v>
      </c>
      <c r="O50" s="5">
        <v>94.161863860846495</v>
      </c>
      <c r="P50" s="5">
        <v>0</v>
      </c>
      <c r="Q50" s="5">
        <v>94.153000000000105</v>
      </c>
      <c r="R50" s="5">
        <f t="shared" si="2"/>
        <v>94.153000000000105</v>
      </c>
      <c r="S50" s="6">
        <f t="shared" si="14"/>
        <v>1322.2800000000002</v>
      </c>
      <c r="T50" s="24">
        <f t="shared" si="13"/>
        <v>94.15300000000002</v>
      </c>
      <c r="U50" s="6">
        <f t="shared" si="5"/>
        <v>-109.95243373812983</v>
      </c>
      <c r="V50" s="6">
        <f t="shared" si="6"/>
        <v>-171.51422775812983</v>
      </c>
      <c r="W50" s="22">
        <f t="shared" si="7"/>
        <v>-171514227.75812984</v>
      </c>
      <c r="X50" s="23">
        <f t="shared" si="8"/>
        <v>-545129387.22458935</v>
      </c>
      <c r="Y50" s="6">
        <v>234.58</v>
      </c>
      <c r="Z50" s="22">
        <v>5761955</v>
      </c>
      <c r="AA50" s="14">
        <f t="shared" si="11"/>
        <v>5761955000</v>
      </c>
      <c r="AB50" s="5" t="s">
        <v>78</v>
      </c>
      <c r="AC50" s="10">
        <f t="shared" si="10"/>
        <v>-9.4608407602035996E-2</v>
      </c>
      <c r="AD50" s="11">
        <v>-61.561794020000001</v>
      </c>
      <c r="AE50" s="4">
        <f t="shared" si="9"/>
        <v>-61561794.020000003</v>
      </c>
      <c r="AF50" s="15">
        <f t="shared" si="12"/>
        <v>-1.0684185145493153E-2</v>
      </c>
    </row>
    <row r="51" spans="1:32" x14ac:dyDescent="0.25">
      <c r="A51" s="5" t="s">
        <v>79</v>
      </c>
      <c r="B51" s="5" t="s">
        <v>28</v>
      </c>
      <c r="C51" s="25">
        <v>-82.334688775900005</v>
      </c>
      <c r="D51" s="6">
        <f t="shared" si="0"/>
        <v>-8296.1627966679171</v>
      </c>
      <c r="E51" s="5">
        <f t="shared" si="1"/>
        <v>-82.334688775899849</v>
      </c>
      <c r="F51" s="5">
        <v>-111.426481307125</v>
      </c>
      <c r="G51" s="5">
        <v>0.64</v>
      </c>
      <c r="H51" s="5">
        <v>161.27199999999999</v>
      </c>
      <c r="I51" s="5">
        <v>8.81</v>
      </c>
      <c r="J51" s="5">
        <v>0</v>
      </c>
      <c r="M51" s="5">
        <v>21.32</v>
      </c>
      <c r="N51" s="5">
        <v>-145.59364261278</v>
      </c>
      <c r="O51" s="5">
        <v>-126.51812391990499</v>
      </c>
      <c r="P51" s="5">
        <v>0</v>
      </c>
      <c r="Q51" s="5">
        <v>-126.52800000000001</v>
      </c>
      <c r="R51" s="5">
        <f t="shared" si="2"/>
        <v>-126.52800000000001</v>
      </c>
      <c r="S51" s="6">
        <f t="shared" si="14"/>
        <v>1195.7520000000002</v>
      </c>
      <c r="T51" s="24">
        <f t="shared" si="13"/>
        <v>-126.52800000000002</v>
      </c>
      <c r="U51" s="6">
        <f t="shared" si="5"/>
        <v>-111.43635738722001</v>
      </c>
      <c r="V51" s="6">
        <f t="shared" si="6"/>
        <v>-193.77104616312002</v>
      </c>
      <c r="W51" s="22">
        <f t="shared" si="7"/>
        <v>-193771046.16312003</v>
      </c>
      <c r="X51" s="23">
        <f t="shared" si="8"/>
        <v>-615868975.05511653</v>
      </c>
      <c r="Y51" s="6">
        <v>254.34</v>
      </c>
      <c r="Z51" s="22">
        <v>5249129</v>
      </c>
      <c r="AA51" s="14">
        <f t="shared" si="11"/>
        <v>5249129000</v>
      </c>
      <c r="AB51" s="5" t="s">
        <v>79</v>
      </c>
      <c r="AC51" s="10">
        <f t="shared" si="10"/>
        <v>-0.1173278414485749</v>
      </c>
      <c r="AD51" s="11">
        <v>-82.334688775900005</v>
      </c>
      <c r="AE51" s="4">
        <f t="shared" si="9"/>
        <v>-82334688.775900006</v>
      </c>
      <c r="AF51" s="15">
        <f t="shared" si="12"/>
        <v>-1.568540014465257E-2</v>
      </c>
    </row>
    <row r="52" spans="1:32" x14ac:dyDescent="0.25">
      <c r="A52" s="5" t="s">
        <v>80</v>
      </c>
      <c r="B52" s="5" t="s">
        <v>30</v>
      </c>
      <c r="C52" s="25">
        <v>-93.448164271899998</v>
      </c>
      <c r="D52" s="6">
        <f t="shared" si="0"/>
        <v>-8389.6109609398172</v>
      </c>
      <c r="E52" s="5">
        <f t="shared" si="1"/>
        <v>-93.448164271900168</v>
      </c>
      <c r="F52" s="5">
        <v>-74.405168338124</v>
      </c>
      <c r="G52" s="5">
        <v>0.64</v>
      </c>
      <c r="H52" s="5">
        <v>146.93899999999999</v>
      </c>
      <c r="I52" s="5">
        <v>7.54</v>
      </c>
      <c r="J52" s="5">
        <v>0</v>
      </c>
      <c r="M52" s="5">
        <v>37.700000000000003</v>
      </c>
      <c r="N52" s="5">
        <v>61.986961188479299</v>
      </c>
      <c r="O52" s="5">
        <v>88.640792850355197</v>
      </c>
      <c r="P52" s="5">
        <v>0</v>
      </c>
      <c r="Q52" s="5">
        <v>88.637</v>
      </c>
      <c r="R52" s="5">
        <f t="shared" si="2"/>
        <v>88.637</v>
      </c>
      <c r="S52" s="6">
        <f t="shared" si="14"/>
        <v>1284.3890000000001</v>
      </c>
      <c r="T52" s="24">
        <f t="shared" si="13"/>
        <v>88.636999999999944</v>
      </c>
      <c r="U52" s="6">
        <f t="shared" si="5"/>
        <v>-74.40896118847931</v>
      </c>
      <c r="V52" s="6">
        <f t="shared" si="6"/>
        <v>-167.85712546037931</v>
      </c>
      <c r="W52" s="22">
        <f t="shared" si="7"/>
        <v>-167857125.4603793</v>
      </c>
      <c r="X52" s="23">
        <f t="shared" si="8"/>
        <v>-533505897.08823889</v>
      </c>
      <c r="Y52" s="6">
        <v>219.51</v>
      </c>
      <c r="Z52" s="22">
        <v>5957303</v>
      </c>
      <c r="AA52" s="14">
        <f t="shared" si="11"/>
        <v>5957303000</v>
      </c>
      <c r="AB52" s="5" t="s">
        <v>80</v>
      </c>
      <c r="AC52" s="10">
        <f t="shared" si="10"/>
        <v>-8.9554937374889093E-2</v>
      </c>
      <c r="AD52" s="11">
        <v>-93.448164271899998</v>
      </c>
      <c r="AE52" s="4">
        <f t="shared" si="9"/>
        <v>-93448164.271899998</v>
      </c>
      <c r="AF52" s="15">
        <f t="shared" si="12"/>
        <v>-1.5686320516498826E-2</v>
      </c>
    </row>
    <row r="53" spans="1:32" x14ac:dyDescent="0.25">
      <c r="A53" s="5" t="s">
        <v>81</v>
      </c>
      <c r="B53" s="5" t="s">
        <v>32</v>
      </c>
      <c r="C53" s="25">
        <v>-33.285506245618002</v>
      </c>
      <c r="D53" s="6">
        <f t="shared" si="0"/>
        <v>-8422.8964671854355</v>
      </c>
      <c r="E53" s="5">
        <f t="shared" si="1"/>
        <v>-33.285506245618308</v>
      </c>
      <c r="F53" s="5">
        <v>-55.239358054357801</v>
      </c>
      <c r="G53" s="5">
        <v>0.65</v>
      </c>
      <c r="H53" s="5">
        <v>120.78</v>
      </c>
      <c r="I53" s="5">
        <v>3.38</v>
      </c>
      <c r="J53" s="5">
        <v>0</v>
      </c>
      <c r="M53" s="5">
        <v>8.11</v>
      </c>
      <c r="N53" s="5">
        <v>-95.975713916063597</v>
      </c>
      <c r="O53" s="5">
        <v>-42.575071970421398</v>
      </c>
      <c r="P53" s="5">
        <v>0</v>
      </c>
      <c r="Q53" s="5">
        <v>-42.582000000000001</v>
      </c>
      <c r="R53" s="5">
        <f t="shared" si="2"/>
        <v>-42.582000000000001</v>
      </c>
      <c r="S53" s="6">
        <f t="shared" si="14"/>
        <v>1241.807</v>
      </c>
      <c r="T53" s="24">
        <f t="shared" si="13"/>
        <v>-42.582000000000107</v>
      </c>
      <c r="U53" s="6">
        <f t="shared" si="5"/>
        <v>-55.246286083936404</v>
      </c>
      <c r="V53" s="6">
        <f t="shared" si="6"/>
        <v>-88.531792329554406</v>
      </c>
      <c r="W53" s="22">
        <f t="shared" si="7"/>
        <v>-88531792.329554409</v>
      </c>
      <c r="X53" s="23">
        <f t="shared" si="8"/>
        <v>-281383546.62076712</v>
      </c>
      <c r="Y53" s="6">
        <v>243.64</v>
      </c>
      <c r="Z53" s="22">
        <v>5581774</v>
      </c>
      <c r="AA53" s="14">
        <f t="shared" si="11"/>
        <v>5581774000</v>
      </c>
      <c r="AB53" s="5" t="s">
        <v>81</v>
      </c>
      <c r="AC53" s="10">
        <f t="shared" si="10"/>
        <v>-5.0411132127665348E-2</v>
      </c>
      <c r="AD53" s="11">
        <v>-33.285506245618002</v>
      </c>
      <c r="AE53" s="4">
        <f t="shared" si="9"/>
        <v>-33285506.245618001</v>
      </c>
      <c r="AF53" s="15">
        <f t="shared" si="12"/>
        <v>-5.9632486456130257E-3</v>
      </c>
    </row>
    <row r="54" spans="1:32" x14ac:dyDescent="0.25">
      <c r="A54" s="5" t="s">
        <v>82</v>
      </c>
      <c r="B54" s="5" t="s">
        <v>34</v>
      </c>
      <c r="C54" s="25">
        <v>-64.943170734861994</v>
      </c>
      <c r="D54" s="6">
        <f t="shared" si="0"/>
        <v>-8487.8396379202968</v>
      </c>
      <c r="E54" s="5">
        <f t="shared" si="1"/>
        <v>-64.943170734861269</v>
      </c>
      <c r="F54" s="5">
        <v>-235.50463091876</v>
      </c>
      <c r="G54" s="5">
        <v>0.65</v>
      </c>
      <c r="H54" s="5">
        <v>276.76499999999999</v>
      </c>
      <c r="I54" s="5">
        <v>3.28</v>
      </c>
      <c r="J54" s="5">
        <v>0</v>
      </c>
      <c r="M54" s="5">
        <v>99.53</v>
      </c>
      <c r="N54" s="5">
        <v>110.128519538492</v>
      </c>
      <c r="O54" s="5">
        <v>47.9288886197319</v>
      </c>
      <c r="P54" s="5">
        <v>0</v>
      </c>
      <c r="Q54" s="5">
        <v>47.923000000000002</v>
      </c>
      <c r="R54" s="5">
        <f t="shared" si="2"/>
        <v>47.923000000000002</v>
      </c>
      <c r="S54" s="6">
        <f t="shared" si="14"/>
        <v>1289.73</v>
      </c>
      <c r="T54" s="24">
        <f t="shared" si="13"/>
        <v>47.923000000000002</v>
      </c>
      <c r="U54" s="6">
        <f t="shared" si="5"/>
        <v>-235.51051953849202</v>
      </c>
      <c r="V54" s="6">
        <f t="shared" si="6"/>
        <v>-300.45369027335403</v>
      </c>
      <c r="W54" s="22">
        <f t="shared" si="7"/>
        <v>-300453690.27335405</v>
      </c>
      <c r="X54" s="23">
        <f t="shared" si="8"/>
        <v>-954941978.91881025</v>
      </c>
      <c r="Y54" s="6">
        <v>231.54</v>
      </c>
      <c r="Z54" s="22">
        <v>5944495</v>
      </c>
      <c r="AA54" s="14">
        <f t="shared" si="11"/>
        <v>5944495000</v>
      </c>
      <c r="AB54" s="5" t="s">
        <v>82</v>
      </c>
      <c r="AC54" s="10">
        <f t="shared" si="10"/>
        <v>-0.16064307883492379</v>
      </c>
      <c r="AD54" s="11">
        <v>-64.943170734861994</v>
      </c>
      <c r="AE54" s="4">
        <f t="shared" si="9"/>
        <v>-64943170.734861992</v>
      </c>
      <c r="AF54" s="15">
        <f t="shared" si="12"/>
        <v>-1.0924926463032099E-2</v>
      </c>
    </row>
    <row r="55" spans="1:32" x14ac:dyDescent="0.25">
      <c r="A55" s="5" t="s">
        <v>83</v>
      </c>
      <c r="B55" s="5" t="s">
        <v>28</v>
      </c>
      <c r="C55" s="25">
        <v>-94.042532690000002</v>
      </c>
      <c r="D55" s="6">
        <f t="shared" si="0"/>
        <v>-8581.8821706102972</v>
      </c>
      <c r="E55" s="5">
        <f t="shared" si="1"/>
        <v>-94.042532690000371</v>
      </c>
      <c r="F55" s="5">
        <v>-249.82788127267</v>
      </c>
      <c r="G55" s="5">
        <v>0.6</v>
      </c>
      <c r="H55" s="5">
        <v>205.83</v>
      </c>
      <c r="I55" s="5">
        <v>-0.68</v>
      </c>
      <c r="J55" s="5">
        <v>0</v>
      </c>
      <c r="M55" s="5">
        <v>65.84</v>
      </c>
      <c r="N55" s="5">
        <v>-24.8547525564416</v>
      </c>
      <c r="O55" s="5">
        <v>-134.61263382911201</v>
      </c>
      <c r="P55" s="5">
        <v>-0.2</v>
      </c>
      <c r="Q55" s="5">
        <v>-134.417</v>
      </c>
      <c r="R55" s="5">
        <f t="shared" si="2"/>
        <v>-134.21700000000001</v>
      </c>
      <c r="S55" s="6">
        <f t="shared" si="14"/>
        <v>1155.5129999999999</v>
      </c>
      <c r="T55" s="24">
        <f t="shared" si="13"/>
        <v>-134.2170000000001</v>
      </c>
      <c r="U55" s="6">
        <f t="shared" si="5"/>
        <v>-249.43224744355842</v>
      </c>
      <c r="V55" s="6">
        <f t="shared" si="6"/>
        <v>-343.4747801335584</v>
      </c>
      <c r="W55" s="22">
        <f t="shared" si="7"/>
        <v>-343474780.13355839</v>
      </c>
      <c r="X55" s="23">
        <f t="shared" si="8"/>
        <v>-1091677342.8578265</v>
      </c>
      <c r="Y55" s="6">
        <v>257.33</v>
      </c>
      <c r="Z55" s="22">
        <v>5321686</v>
      </c>
      <c r="AA55" s="14">
        <f t="shared" si="11"/>
        <v>5321686000</v>
      </c>
      <c r="AB55" s="5" t="s">
        <v>83</v>
      </c>
      <c r="AC55" s="10">
        <f t="shared" si="10"/>
        <v>-0.20513749643587134</v>
      </c>
      <c r="AD55" s="11">
        <v>-94.042532690000002</v>
      </c>
      <c r="AE55" s="4">
        <f t="shared" si="9"/>
        <v>-94042532.689999998</v>
      </c>
      <c r="AF55" s="15">
        <f t="shared" si="12"/>
        <v>-1.767156737357296E-2</v>
      </c>
    </row>
    <row r="56" spans="1:32" x14ac:dyDescent="0.25">
      <c r="A56" s="5" t="s">
        <v>84</v>
      </c>
      <c r="B56" s="5" t="s">
        <v>30</v>
      </c>
      <c r="C56" s="25">
        <v>-106.18302287</v>
      </c>
      <c r="D56" s="6">
        <f t="shared" si="0"/>
        <v>-8688.0651934802972</v>
      </c>
      <c r="E56" s="5">
        <f t="shared" si="1"/>
        <v>-106.18302287000006</v>
      </c>
      <c r="F56" s="5">
        <v>-220.96799029153601</v>
      </c>
      <c r="G56" s="5">
        <v>0.6</v>
      </c>
      <c r="H56" s="5">
        <v>86.9</v>
      </c>
      <c r="I56" s="5">
        <v>2.79</v>
      </c>
      <c r="J56" s="5">
        <v>0</v>
      </c>
      <c r="M56" s="5">
        <v>-15.84</v>
      </c>
      <c r="N56" s="5">
        <v>39.713602001023403</v>
      </c>
      <c r="O56" s="5">
        <v>-81.904388290512301</v>
      </c>
      <c r="P56" s="5">
        <v>-0.12</v>
      </c>
      <c r="Q56" s="5">
        <v>-81.784999999999997</v>
      </c>
      <c r="R56" s="5">
        <f t="shared" si="2"/>
        <v>-81.664999999999992</v>
      </c>
      <c r="S56" s="6">
        <f t="shared" si="14"/>
        <v>1073.848</v>
      </c>
      <c r="T56" s="24">
        <f t="shared" si="13"/>
        <v>-81.664999999999964</v>
      </c>
      <c r="U56" s="6">
        <f t="shared" si="5"/>
        <v>-220.7286020010234</v>
      </c>
      <c r="V56" s="6">
        <f t="shared" si="6"/>
        <v>-326.91162487102338</v>
      </c>
      <c r="W56" s="22">
        <f t="shared" si="7"/>
        <v>-326911624.87102336</v>
      </c>
      <c r="X56" s="23">
        <f t="shared" si="8"/>
        <v>-1039034114.3817359</v>
      </c>
      <c r="Y56" s="6">
        <v>225.07</v>
      </c>
      <c r="Z56" s="22">
        <v>6187346</v>
      </c>
      <c r="AA56" s="14">
        <f t="shared" si="11"/>
        <v>6187346000</v>
      </c>
      <c r="AB56" s="5" t="s">
        <v>84</v>
      </c>
      <c r="AC56" s="10">
        <f t="shared" si="10"/>
        <v>-0.16792888491798194</v>
      </c>
      <c r="AD56" s="11">
        <v>-106.18302287</v>
      </c>
      <c r="AE56" s="4">
        <f t="shared" si="9"/>
        <v>-106183022.87</v>
      </c>
      <c r="AF56" s="15">
        <f t="shared" si="12"/>
        <v>-1.7161319711229986E-2</v>
      </c>
    </row>
    <row r="57" spans="1:32" x14ac:dyDescent="0.25">
      <c r="A57" s="5" t="s">
        <v>85</v>
      </c>
      <c r="B57" s="5" t="s">
        <v>32</v>
      </c>
      <c r="C57" s="25">
        <v>-89.847795026677801</v>
      </c>
      <c r="D57" s="6">
        <f t="shared" si="0"/>
        <v>-8777.9129885069742</v>
      </c>
      <c r="E57" s="5">
        <f t="shared" si="1"/>
        <v>-89.847795026676977</v>
      </c>
      <c r="F57" s="5">
        <v>-423.89875183743999</v>
      </c>
      <c r="G57" s="5">
        <v>0.7</v>
      </c>
      <c r="H57" s="5">
        <v>222.59800000000001</v>
      </c>
      <c r="I57" s="5">
        <v>-111.23</v>
      </c>
      <c r="J57" s="5">
        <v>0</v>
      </c>
      <c r="M57" s="5">
        <v>81.790000000000006</v>
      </c>
      <c r="N57" s="5">
        <v>187.95965756810699</v>
      </c>
      <c r="O57" s="5">
        <v>15.3989057306666</v>
      </c>
      <c r="P57" s="5">
        <v>-0.19</v>
      </c>
      <c r="Q57" s="5">
        <v>15.557</v>
      </c>
      <c r="R57" s="5">
        <f t="shared" si="2"/>
        <v>15.747</v>
      </c>
      <c r="S57" s="6">
        <f t="shared" si="14"/>
        <v>1089.595</v>
      </c>
      <c r="T57" s="24">
        <f t="shared" si="13"/>
        <v>15.747000000000071</v>
      </c>
      <c r="U57" s="6">
        <f t="shared" si="5"/>
        <v>-423.550657568107</v>
      </c>
      <c r="V57" s="6">
        <f t="shared" si="6"/>
        <v>-513.39845259478477</v>
      </c>
      <c r="W57" s="22">
        <f t="shared" si="7"/>
        <v>-513398452.5947848</v>
      </c>
      <c r="X57" s="23">
        <f t="shared" si="8"/>
        <v>-1631751415.1637576</v>
      </c>
      <c r="Y57" s="6">
        <v>251.05</v>
      </c>
      <c r="Z57" s="22">
        <v>5790531</v>
      </c>
      <c r="AA57" s="14">
        <f t="shared" si="11"/>
        <v>5790531000</v>
      </c>
      <c r="AB57" s="5" t="s">
        <v>85</v>
      </c>
      <c r="AC57" s="10">
        <f t="shared" si="10"/>
        <v>-0.2817965079823867</v>
      </c>
      <c r="AD57" s="11">
        <v>-89.847795026677801</v>
      </c>
      <c r="AE57" s="4">
        <f t="shared" si="9"/>
        <v>-89847795.026677802</v>
      </c>
      <c r="AF57" s="15">
        <f t="shared" si="12"/>
        <v>-1.5516330890323841E-2</v>
      </c>
    </row>
    <row r="58" spans="1:32" x14ac:dyDescent="0.25">
      <c r="A58" s="5" t="s">
        <v>86</v>
      </c>
      <c r="B58" s="5" t="s">
        <v>34</v>
      </c>
      <c r="C58" s="25">
        <v>-61.859530351432099</v>
      </c>
      <c r="D58" s="6">
        <f t="shared" si="0"/>
        <v>-8839.7725188584063</v>
      </c>
      <c r="E58" s="5">
        <f t="shared" si="1"/>
        <v>-61.859530351432113</v>
      </c>
      <c r="F58" s="5">
        <v>-96.870184366048804</v>
      </c>
      <c r="G58" s="5">
        <v>0.7</v>
      </c>
      <c r="H58" s="5">
        <v>161.215</v>
      </c>
      <c r="I58" s="5">
        <v>128.46</v>
      </c>
      <c r="J58" s="5">
        <v>0</v>
      </c>
      <c r="M58" s="5">
        <v>61.63</v>
      </c>
      <c r="N58" s="5">
        <v>24.5409815761065</v>
      </c>
      <c r="O58" s="5">
        <v>-101.904202789942</v>
      </c>
      <c r="P58" s="5">
        <v>-0.64600000000000002</v>
      </c>
      <c r="Q58" s="5">
        <v>-101.26300000000001</v>
      </c>
      <c r="R58" s="5">
        <f t="shared" si="2"/>
        <v>-100.617</v>
      </c>
      <c r="S58" s="6">
        <f t="shared" si="14"/>
        <v>988.97800000000007</v>
      </c>
      <c r="T58" s="24">
        <f t="shared" si="13"/>
        <v>-100.61699999999996</v>
      </c>
      <c r="U58" s="6">
        <f t="shared" si="5"/>
        <v>-95.582981576106505</v>
      </c>
      <c r="V58" s="6">
        <f t="shared" si="6"/>
        <v>-157.44251192753859</v>
      </c>
      <c r="W58" s="22">
        <f t="shared" si="7"/>
        <v>-157442511.9275386</v>
      </c>
      <c r="X58" s="23">
        <f t="shared" si="8"/>
        <v>-500404783.74302685</v>
      </c>
      <c r="Y58" s="6">
        <v>242.16</v>
      </c>
      <c r="Z58" s="22">
        <v>5998173</v>
      </c>
      <c r="AA58" s="14">
        <f t="shared" si="11"/>
        <v>5998173000</v>
      </c>
      <c r="AB58" s="5" t="s">
        <v>86</v>
      </c>
      <c r="AC58" s="10">
        <f t="shared" si="10"/>
        <v>-8.3426200568577608E-2</v>
      </c>
      <c r="AD58" s="11">
        <v>-61.859530351432099</v>
      </c>
      <c r="AE58" s="4">
        <f t="shared" si="9"/>
        <v>-61859530.3514321</v>
      </c>
      <c r="AF58" s="15">
        <f t="shared" si="12"/>
        <v>-1.0313062052633709E-2</v>
      </c>
    </row>
    <row r="59" spans="1:32" x14ac:dyDescent="0.25">
      <c r="A59" s="5" t="s">
        <v>87</v>
      </c>
      <c r="B59" s="5" t="s">
        <v>28</v>
      </c>
      <c r="C59" s="25">
        <v>-54.177452850000002</v>
      </c>
      <c r="D59" s="6">
        <f t="shared" si="0"/>
        <v>-8893.9499717084054</v>
      </c>
      <c r="E59" s="5">
        <f t="shared" si="1"/>
        <v>-54.177452849999099</v>
      </c>
      <c r="F59" s="5">
        <v>20.9531451228994</v>
      </c>
      <c r="G59" s="5">
        <v>0.64</v>
      </c>
      <c r="H59" s="5">
        <v>-29.83</v>
      </c>
      <c r="I59" s="5">
        <v>-3.78</v>
      </c>
      <c r="J59" s="5">
        <v>0</v>
      </c>
      <c r="M59" s="5">
        <v>25.97</v>
      </c>
      <c r="N59" s="5">
        <v>-79.371795314426606</v>
      </c>
      <c r="O59" s="5">
        <v>-111.078650191527</v>
      </c>
      <c r="P59" s="5">
        <v>0.125</v>
      </c>
      <c r="Q59" s="5">
        <v>-111.208</v>
      </c>
      <c r="R59" s="5">
        <f t="shared" si="2"/>
        <v>-111.333</v>
      </c>
      <c r="S59" s="6">
        <f t="shared" si="14"/>
        <v>877.6450000000001</v>
      </c>
      <c r="T59" s="24">
        <f t="shared" si="13"/>
        <v>-111.33299999999997</v>
      </c>
      <c r="U59" s="6">
        <f t="shared" si="5"/>
        <v>20.698795314426604</v>
      </c>
      <c r="V59" s="6">
        <f t="shared" si="6"/>
        <v>-33.478657535573397</v>
      </c>
      <c r="W59" s="22">
        <f t="shared" si="7"/>
        <v>-33478657.535573397</v>
      </c>
      <c r="X59" s="23">
        <f t="shared" si="8"/>
        <v>-106406333.20056412</v>
      </c>
      <c r="Y59" s="6">
        <v>275.12</v>
      </c>
      <c r="Z59" s="22">
        <v>5498240</v>
      </c>
      <c r="AA59" s="14">
        <f t="shared" si="11"/>
        <v>5498240000</v>
      </c>
      <c r="AB59" s="5" t="s">
        <v>87</v>
      </c>
      <c r="AC59" s="10">
        <f t="shared" si="10"/>
        <v>-1.9352798932124483E-2</v>
      </c>
      <c r="AD59" s="11">
        <v>-54.177452850000002</v>
      </c>
      <c r="AE59" s="4">
        <f t="shared" si="9"/>
        <v>-54177452.850000001</v>
      </c>
      <c r="AF59" s="15">
        <f t="shared" si="12"/>
        <v>-9.8535991244470961E-3</v>
      </c>
    </row>
    <row r="60" spans="1:32" x14ac:dyDescent="0.25">
      <c r="A60" s="5" t="s">
        <v>88</v>
      </c>
      <c r="B60" s="5" t="s">
        <v>30</v>
      </c>
      <c r="C60" s="25">
        <v>-17.609195790000001</v>
      </c>
      <c r="D60" s="6">
        <f t="shared" si="0"/>
        <v>-8911.5591674984062</v>
      </c>
      <c r="E60" s="5">
        <f t="shared" si="1"/>
        <v>-17.60919579000074</v>
      </c>
      <c r="F60" s="5">
        <v>-32.014676479211303</v>
      </c>
      <c r="G60" s="5">
        <v>0.64</v>
      </c>
      <c r="H60" s="5">
        <v>49.01</v>
      </c>
      <c r="I60" s="5">
        <v>35.17</v>
      </c>
      <c r="J60" s="5">
        <v>0</v>
      </c>
      <c r="M60" s="5">
        <v>3.68</v>
      </c>
      <c r="N60" s="5">
        <v>209.46392126881901</v>
      </c>
      <c r="O60" s="5">
        <v>186.96924478960801</v>
      </c>
      <c r="P60" s="5">
        <v>-4.8000000000000001E-2</v>
      </c>
      <c r="Q60" s="5">
        <v>187.54599999999999</v>
      </c>
      <c r="R60" s="5">
        <f t="shared" si="2"/>
        <v>187.59399999999999</v>
      </c>
      <c r="S60" s="6">
        <f t="shared" si="14"/>
        <v>1065.239</v>
      </c>
      <c r="T60" s="24">
        <f t="shared" si="13"/>
        <v>187.59399999999994</v>
      </c>
      <c r="U60" s="6">
        <f t="shared" si="5"/>
        <v>-31.389921268819023</v>
      </c>
      <c r="V60" s="6">
        <f t="shared" si="6"/>
        <v>-48.999117058819024</v>
      </c>
      <c r="W60" s="22">
        <f t="shared" si="7"/>
        <v>-48999117.058819026</v>
      </c>
      <c r="X60" s="23">
        <f t="shared" si="8"/>
        <v>-155735527.05194646</v>
      </c>
      <c r="Y60" s="6">
        <v>238.81</v>
      </c>
      <c r="Z60" s="22">
        <v>6387990</v>
      </c>
      <c r="AA60" s="14">
        <f t="shared" si="11"/>
        <v>6387990000</v>
      </c>
      <c r="AB60" s="5" t="s">
        <v>88</v>
      </c>
      <c r="AC60" s="10">
        <f t="shared" si="10"/>
        <v>-2.437942561775245E-2</v>
      </c>
      <c r="AD60" s="11">
        <v>-17.609195790000001</v>
      </c>
      <c r="AE60" s="4">
        <f t="shared" si="9"/>
        <v>-17609195.790000003</v>
      </c>
      <c r="AF60" s="15">
        <f t="shared" si="12"/>
        <v>-2.7566097927517112E-3</v>
      </c>
    </row>
    <row r="61" spans="1:32" x14ac:dyDescent="0.25">
      <c r="A61" s="5" t="s">
        <v>89</v>
      </c>
      <c r="B61" s="5" t="s">
        <v>32</v>
      </c>
      <c r="C61" s="25">
        <v>64.637608792296405</v>
      </c>
      <c r="D61" s="6">
        <f t="shared" si="0"/>
        <v>-8846.9215587061099</v>
      </c>
      <c r="E61" s="5">
        <f t="shared" si="1"/>
        <v>64.637608792296305</v>
      </c>
      <c r="F61" s="5">
        <v>172.51813974858601</v>
      </c>
      <c r="G61" s="5">
        <v>0.8</v>
      </c>
      <c r="H61" s="5">
        <v>40.83</v>
      </c>
      <c r="I61" s="5">
        <v>4.66</v>
      </c>
      <c r="J61" s="5">
        <v>0</v>
      </c>
      <c r="M61" s="5">
        <v>276.43508332963302</v>
      </c>
      <c r="N61" s="5">
        <v>87.912736109490396</v>
      </c>
      <c r="O61" s="5">
        <v>19.365792528443802</v>
      </c>
      <c r="P61" s="5">
        <v>-9.1536459849099E-2</v>
      </c>
      <c r="Q61" s="5">
        <v>18.80050962</v>
      </c>
      <c r="R61" s="5">
        <f t="shared" si="2"/>
        <v>18.892046079849099</v>
      </c>
      <c r="S61" s="6">
        <f t="shared" si="14"/>
        <v>1084.1310460798491</v>
      </c>
      <c r="T61" s="24">
        <f t="shared" si="13"/>
        <v>18.892046079849024</v>
      </c>
      <c r="U61" s="6">
        <f t="shared" si="5"/>
        <v>172.04439329999173</v>
      </c>
      <c r="V61" s="6">
        <f t="shared" si="6"/>
        <v>236.68200209228814</v>
      </c>
      <c r="W61" s="22">
        <f t="shared" si="7"/>
        <v>236682002.09228814</v>
      </c>
      <c r="X61" s="23">
        <f t="shared" si="8"/>
        <v>752254296.64998913</v>
      </c>
      <c r="Y61" s="6">
        <v>269.57</v>
      </c>
      <c r="Z61" s="22">
        <v>5842775</v>
      </c>
      <c r="AA61" s="14">
        <f t="shared" si="11"/>
        <v>5842775000</v>
      </c>
      <c r="AB61" s="5" t="s">
        <v>89</v>
      </c>
      <c r="AC61" s="10">
        <f t="shared" si="10"/>
        <v>0.12874948918108076</v>
      </c>
      <c r="AD61" s="11">
        <v>64.637608792296405</v>
      </c>
      <c r="AE61" s="4">
        <f t="shared" si="9"/>
        <v>64637608.792296402</v>
      </c>
      <c r="AF61" s="15">
        <f t="shared" si="12"/>
        <v>1.1062826960185256E-2</v>
      </c>
    </row>
    <row r="62" spans="1:32" x14ac:dyDescent="0.25">
      <c r="A62" s="5" t="s">
        <v>90</v>
      </c>
      <c r="B62" s="5" t="s">
        <v>34</v>
      </c>
      <c r="C62" s="25">
        <v>82.743927264367002</v>
      </c>
      <c r="D62" s="6">
        <f t="shared" si="0"/>
        <v>-8764.1776314417421</v>
      </c>
      <c r="E62" s="5">
        <f t="shared" si="1"/>
        <v>82.743927264367812</v>
      </c>
      <c r="F62" s="5">
        <v>-252.38174569198799</v>
      </c>
      <c r="G62" s="5">
        <v>0.7</v>
      </c>
      <c r="H62" s="5">
        <v>137.38999999999999</v>
      </c>
      <c r="I62" s="5">
        <v>32.119999999999997</v>
      </c>
      <c r="J62" s="5">
        <v>0</v>
      </c>
      <c r="M62" s="5">
        <v>156.78396317416801</v>
      </c>
      <c r="N62" s="5">
        <v>361.33002472071701</v>
      </c>
      <c r="O62" s="5">
        <v>56.734315854560499</v>
      </c>
      <c r="P62" s="5">
        <v>4.0236428131110002E-2</v>
      </c>
      <c r="Q62" s="5">
        <v>57.146182160000002</v>
      </c>
      <c r="R62" s="5">
        <f t="shared" si="2"/>
        <v>57.105945731868893</v>
      </c>
      <c r="S62" s="6">
        <f t="shared" si="14"/>
        <v>1141.2369918117179</v>
      </c>
      <c r="T62" s="24">
        <f t="shared" si="13"/>
        <v>57.105945731868815</v>
      </c>
      <c r="U62" s="6">
        <f t="shared" si="5"/>
        <v>-252.01011581468006</v>
      </c>
      <c r="V62" s="6">
        <f t="shared" si="6"/>
        <v>-169.26618855031307</v>
      </c>
      <c r="W62" s="22">
        <f t="shared" si="7"/>
        <v>-169266188.55031309</v>
      </c>
      <c r="X62" s="23">
        <f t="shared" si="8"/>
        <v>-537984369.27574503</v>
      </c>
      <c r="Y62" s="6">
        <v>254.37</v>
      </c>
      <c r="Z62" s="22">
        <v>6200411</v>
      </c>
      <c r="AA62" s="14">
        <f t="shared" si="11"/>
        <v>6200411000</v>
      </c>
      <c r="AB62" s="5" t="s">
        <v>90</v>
      </c>
      <c r="AC62" s="10">
        <f t="shared" si="10"/>
        <v>-8.6765920722956108E-2</v>
      </c>
      <c r="AD62" s="11">
        <v>82.743927264367002</v>
      </c>
      <c r="AE62" s="4">
        <f t="shared" si="9"/>
        <v>82743927.264366999</v>
      </c>
      <c r="AF62" s="15">
        <f t="shared" si="12"/>
        <v>1.334491008166507E-2</v>
      </c>
    </row>
    <row r="63" spans="1:32" x14ac:dyDescent="0.25">
      <c r="A63" s="5" t="s">
        <v>91</v>
      </c>
      <c r="B63" s="5" t="s">
        <v>28</v>
      </c>
      <c r="C63" s="25">
        <v>56.679619965326303</v>
      </c>
      <c r="D63" s="6">
        <f t="shared" si="0"/>
        <v>-8707.4980114764167</v>
      </c>
      <c r="E63" s="5">
        <f t="shared" si="1"/>
        <v>56.679619965325401</v>
      </c>
      <c r="F63" s="5">
        <v>-147.168763985206</v>
      </c>
      <c r="G63" s="5">
        <v>0.7</v>
      </c>
      <c r="H63" s="5">
        <v>52.91</v>
      </c>
      <c r="I63" s="5">
        <v>24.1</v>
      </c>
      <c r="J63" s="5">
        <v>0</v>
      </c>
      <c r="M63" s="5">
        <v>-19.2481715333065</v>
      </c>
      <c r="N63" s="5">
        <v>3.1031954891743498</v>
      </c>
      <c r="O63" s="5">
        <v>-96.707396962725099</v>
      </c>
      <c r="P63" s="5">
        <v>5.7915642566000003E-4</v>
      </c>
      <c r="Q63" s="5">
        <v>-96.184603129999999</v>
      </c>
      <c r="R63" s="5">
        <f t="shared" si="2"/>
        <v>-96.185182286425658</v>
      </c>
      <c r="S63" s="6">
        <f t="shared" si="14"/>
        <v>1045.0518095252921</v>
      </c>
      <c r="T63" s="24">
        <f t="shared" si="13"/>
        <v>-96.185182286425743</v>
      </c>
      <c r="U63" s="6">
        <f t="shared" si="5"/>
        <v>-146.64654930890649</v>
      </c>
      <c r="V63" s="6">
        <f t="shared" si="6"/>
        <v>-89.966929343580176</v>
      </c>
      <c r="W63" s="22">
        <f t="shared" si="7"/>
        <v>-89966929.343580171</v>
      </c>
      <c r="X63" s="23">
        <f t="shared" si="8"/>
        <v>-285944890.43034565</v>
      </c>
      <c r="Y63" s="6">
        <v>299.22000000000003</v>
      </c>
      <c r="Z63" s="22">
        <v>5739404</v>
      </c>
      <c r="AA63" s="14">
        <f t="shared" si="11"/>
        <v>5739404000</v>
      </c>
      <c r="AB63" s="5" t="s">
        <v>91</v>
      </c>
      <c r="AC63" s="10">
        <f t="shared" si="10"/>
        <v>-4.9821356090344167E-2</v>
      </c>
      <c r="AD63" s="11">
        <v>56.679619965326303</v>
      </c>
      <c r="AE63" s="4">
        <f t="shared" si="9"/>
        <v>56679619.965326302</v>
      </c>
      <c r="AF63" s="15">
        <f t="shared" si="12"/>
        <v>9.8755236546035612E-3</v>
      </c>
    </row>
    <row r="64" spans="1:32" x14ac:dyDescent="0.25">
      <c r="A64" s="5" t="s">
        <v>92</v>
      </c>
      <c r="B64" s="5" t="s">
        <v>30</v>
      </c>
      <c r="C64" s="25">
        <v>99.959484759280699</v>
      </c>
      <c r="D64" s="6">
        <f t="shared" si="0"/>
        <v>-8607.5385267171368</v>
      </c>
      <c r="E64" s="5">
        <f t="shared" si="1"/>
        <v>99.959484759279803</v>
      </c>
      <c r="F64" s="5">
        <v>-122.529455361931</v>
      </c>
      <c r="G64" s="5">
        <v>0.7</v>
      </c>
      <c r="H64" s="5">
        <v>6.08</v>
      </c>
      <c r="I64" s="5">
        <v>-14.64</v>
      </c>
      <c r="J64" s="5">
        <v>0</v>
      </c>
      <c r="M64" s="5">
        <v>-43.087816926806099</v>
      </c>
      <c r="N64" s="5">
        <v>1.73431962179146</v>
      </c>
      <c r="O64" s="5">
        <v>-57.687318813333498</v>
      </c>
      <c r="P64" s="5">
        <v>-1.7121026855889999E-3</v>
      </c>
      <c r="Q64" s="5">
        <v>-57.022168720000003</v>
      </c>
      <c r="R64" s="5">
        <f t="shared" si="2"/>
        <v>-57.020456617314416</v>
      </c>
      <c r="S64" s="6">
        <f t="shared" si="14"/>
        <v>988.03135290797775</v>
      </c>
      <c r="T64" s="24">
        <f t="shared" si="13"/>
        <v>-57.02045661731438</v>
      </c>
      <c r="U64" s="6">
        <f t="shared" si="5"/>
        <v>-121.86259316591196</v>
      </c>
      <c r="V64" s="6">
        <f t="shared" si="6"/>
        <v>-21.903108406631262</v>
      </c>
      <c r="W64" s="22">
        <f t="shared" si="7"/>
        <v>-21903108.406631261</v>
      </c>
      <c r="X64" s="23">
        <f t="shared" si="8"/>
        <v>-69615379.552409694</v>
      </c>
      <c r="Y64" s="6">
        <v>258.5</v>
      </c>
      <c r="Z64" s="22">
        <v>6620938</v>
      </c>
      <c r="AA64" s="14">
        <f t="shared" si="11"/>
        <v>6620938000</v>
      </c>
      <c r="AB64" s="5" t="s">
        <v>92</v>
      </c>
      <c r="AC64" s="10">
        <f t="shared" si="10"/>
        <v>-1.0514428552632526E-2</v>
      </c>
      <c r="AD64" s="11">
        <v>99.959484759280699</v>
      </c>
      <c r="AE64" s="4">
        <f t="shared" si="9"/>
        <v>99959484.759280697</v>
      </c>
      <c r="AF64" s="15">
        <f t="shared" si="12"/>
        <v>1.5097480864385181E-2</v>
      </c>
    </row>
    <row r="65" spans="1:32" x14ac:dyDescent="0.25">
      <c r="A65" s="5" t="s">
        <v>93</v>
      </c>
      <c r="B65" s="5" t="s">
        <v>32</v>
      </c>
      <c r="C65" s="25">
        <v>157.11320370116101</v>
      </c>
      <c r="D65" s="6">
        <f t="shared" si="0"/>
        <v>-8450.4253230159757</v>
      </c>
      <c r="E65" s="5">
        <f t="shared" si="1"/>
        <v>157.11320370116118</v>
      </c>
      <c r="F65" s="5">
        <v>133.05226714153</v>
      </c>
      <c r="G65" s="5">
        <v>0.7</v>
      </c>
      <c r="H65" s="5">
        <v>-32.57</v>
      </c>
      <c r="I65" s="5">
        <v>-23.12</v>
      </c>
      <c r="J65" s="5">
        <v>0</v>
      </c>
      <c r="M65" s="5">
        <v>126.48531098824</v>
      </c>
      <c r="N65" s="5">
        <v>165.15914678994599</v>
      </c>
      <c r="O65" s="5">
        <v>161.57610294323501</v>
      </c>
      <c r="P65" s="5">
        <v>3.5691961660630003E-2</v>
      </c>
      <c r="Q65" s="5">
        <v>160.19099401</v>
      </c>
      <c r="R65" s="5">
        <f t="shared" si="2"/>
        <v>160.15530204833937</v>
      </c>
      <c r="S65" s="6">
        <f t="shared" si="14"/>
        <v>1148.1866549563172</v>
      </c>
      <c r="T65" s="24">
        <f t="shared" si="13"/>
        <v>160.15530204833942</v>
      </c>
      <c r="U65" s="6">
        <f t="shared" si="5"/>
        <v>131.63146624663338</v>
      </c>
      <c r="V65" s="6">
        <f t="shared" si="6"/>
        <v>288.74466994779436</v>
      </c>
      <c r="W65" s="22">
        <f t="shared" si="7"/>
        <v>288744669.94779438</v>
      </c>
      <c r="X65" s="23">
        <f t="shared" si="8"/>
        <v>917726809.31740642</v>
      </c>
      <c r="Y65" s="6">
        <v>285.76</v>
      </c>
      <c r="Z65" s="22">
        <v>6202285</v>
      </c>
      <c r="AA65" s="14">
        <f t="shared" si="11"/>
        <v>6202285000</v>
      </c>
      <c r="AB65" s="5" t="s">
        <v>93</v>
      </c>
      <c r="AC65" s="10">
        <f t="shared" si="10"/>
        <v>0.14796592051435986</v>
      </c>
      <c r="AD65" s="11">
        <v>157.11320370116101</v>
      </c>
      <c r="AE65" s="4">
        <f t="shared" si="9"/>
        <v>157113203.70116103</v>
      </c>
      <c r="AF65" s="15">
        <f t="shared" si="12"/>
        <v>2.5331503421909995E-2</v>
      </c>
    </row>
    <row r="66" spans="1:32" x14ac:dyDescent="0.25">
      <c r="A66" s="5" t="s">
        <v>94</v>
      </c>
      <c r="B66" s="5" t="s">
        <v>34</v>
      </c>
      <c r="C66" s="25">
        <v>23.747142905338201</v>
      </c>
      <c r="D66" s="6">
        <f t="shared" si="0"/>
        <v>-8426.6781801106372</v>
      </c>
      <c r="E66" s="5">
        <f t="shared" si="1"/>
        <v>23.747142905338478</v>
      </c>
      <c r="F66" s="5">
        <v>-143.24274899280999</v>
      </c>
      <c r="G66" s="5">
        <v>0.7</v>
      </c>
      <c r="H66" s="5">
        <v>39.01</v>
      </c>
      <c r="I66" s="5">
        <v>49.04</v>
      </c>
      <c r="J66" s="5">
        <v>0</v>
      </c>
      <c r="M66" s="5">
        <v>-158.40743102700799</v>
      </c>
      <c r="N66" s="5">
        <v>145.57839821925401</v>
      </c>
      <c r="O66" s="5">
        <v>150.01308025345199</v>
      </c>
      <c r="P66" s="5">
        <v>0.10172272298805</v>
      </c>
      <c r="Q66" s="5">
        <v>150.94848001</v>
      </c>
      <c r="R66" s="5">
        <f t="shared" si="2"/>
        <v>150.84675728701194</v>
      </c>
      <c r="S66" s="6">
        <f t="shared" si="14"/>
        <v>1299.0334122433292</v>
      </c>
      <c r="T66" s="24">
        <f t="shared" si="13"/>
        <v>150.846757287012</v>
      </c>
      <c r="U66" s="6">
        <f t="shared" si="5"/>
        <v>-142.40907195925007</v>
      </c>
      <c r="V66" s="6">
        <f t="shared" si="6"/>
        <v>-118.66192905391188</v>
      </c>
      <c r="W66" s="22">
        <f t="shared" si="7"/>
        <v>-118661929.05391188</v>
      </c>
      <c r="X66" s="23">
        <f t="shared" si="8"/>
        <v>-377147164.50968325</v>
      </c>
      <c r="Y66" s="6">
        <v>276.70999999999998</v>
      </c>
      <c r="Z66" s="22">
        <v>6365435</v>
      </c>
      <c r="AA66" s="14">
        <f t="shared" si="11"/>
        <v>6365435000</v>
      </c>
      <c r="AB66" s="5" t="s">
        <v>94</v>
      </c>
      <c r="AC66" s="10">
        <f t="shared" si="10"/>
        <v>-5.9249236620856745E-2</v>
      </c>
      <c r="AD66" s="11">
        <v>23.747142905338201</v>
      </c>
      <c r="AE66" s="4">
        <f t="shared" si="9"/>
        <v>23747142.905338202</v>
      </c>
      <c r="AF66" s="15">
        <f t="shared" si="12"/>
        <v>3.7306394465324369E-3</v>
      </c>
    </row>
    <row r="67" spans="1:32" x14ac:dyDescent="0.25">
      <c r="A67" s="5" t="s">
        <v>95</v>
      </c>
      <c r="B67" s="5" t="s">
        <v>28</v>
      </c>
      <c r="C67" s="25">
        <v>107.286752801384</v>
      </c>
      <c r="D67" s="6">
        <f t="shared" ref="D67:D104" si="15">D68-C68</f>
        <v>-8319.3914273092523</v>
      </c>
      <c r="E67" s="5">
        <f t="shared" si="1"/>
        <v>107.28675280138486</v>
      </c>
      <c r="F67" s="5">
        <v>-9.2723325616261807</v>
      </c>
      <c r="G67" s="5">
        <v>0.75</v>
      </c>
      <c r="H67" s="5">
        <v>-4.32</v>
      </c>
      <c r="I67" s="5">
        <v>20.477551999999999</v>
      </c>
      <c r="J67" s="5">
        <v>0</v>
      </c>
      <c r="M67" s="5">
        <v>73.711450303999797</v>
      </c>
      <c r="N67" s="5">
        <v>19.351411253361398</v>
      </c>
      <c r="O67" s="5">
        <v>-89.179923612264503</v>
      </c>
      <c r="P67" s="5">
        <v>-0.10888832717255</v>
      </c>
      <c r="Q67" s="5">
        <v>-87.864118430000005</v>
      </c>
      <c r="R67" s="5">
        <f t="shared" si="2"/>
        <v>-87.755230102827454</v>
      </c>
      <c r="S67" s="6">
        <f t="shared" si="14"/>
        <v>1211.2781821405017</v>
      </c>
      <c r="T67" s="24">
        <f t="shared" si="13"/>
        <v>-87.755230102827454</v>
      </c>
      <c r="U67" s="6">
        <f t="shared" si="5"/>
        <v>-7.8476390521890664</v>
      </c>
      <c r="V67" s="6">
        <f t="shared" si="6"/>
        <v>99.439113749194931</v>
      </c>
      <c r="W67" s="22">
        <f t="shared" si="7"/>
        <v>99439113.749194935</v>
      </c>
      <c r="X67" s="23">
        <f t="shared" si="8"/>
        <v>316050649.86619121</v>
      </c>
      <c r="Y67" s="6">
        <v>305.5</v>
      </c>
      <c r="Z67" s="22">
        <v>5994798</v>
      </c>
      <c r="AA67" s="14">
        <f t="shared" si="11"/>
        <v>5994798000</v>
      </c>
      <c r="AB67" s="5" t="s">
        <v>95</v>
      </c>
      <c r="AC67" s="10">
        <f t="shared" si="10"/>
        <v>5.2720817259595938E-2</v>
      </c>
      <c r="AD67" s="11">
        <v>107.286752801384</v>
      </c>
      <c r="AE67" s="4">
        <f t="shared" si="9"/>
        <v>107286752.801384</v>
      </c>
      <c r="AF67" s="15">
        <f t="shared" si="12"/>
        <v>1.7896641855385954E-2</v>
      </c>
    </row>
    <row r="68" spans="1:32" x14ac:dyDescent="0.25">
      <c r="A68" s="5" t="s">
        <v>96</v>
      </c>
      <c r="B68" s="5" t="s">
        <v>30</v>
      </c>
      <c r="C68" s="25">
        <v>145.26221427206301</v>
      </c>
      <c r="D68" s="6">
        <f t="shared" si="15"/>
        <v>-8174.1292130371894</v>
      </c>
      <c r="E68" s="5">
        <f t="shared" ref="E68:E105" si="16">D68-D67</f>
        <v>145.26221427206292</v>
      </c>
      <c r="F68" s="5">
        <v>143.97345202915901</v>
      </c>
      <c r="G68" s="5">
        <v>0.75</v>
      </c>
      <c r="H68" s="5">
        <v>-18.9800000000001</v>
      </c>
      <c r="I68" s="5">
        <v>104.067891</v>
      </c>
      <c r="J68" s="5">
        <v>0</v>
      </c>
      <c r="M68" s="5">
        <v>52.643139886138599</v>
      </c>
      <c r="N68" s="5">
        <v>144.291435226077</v>
      </c>
      <c r="O68" s="5">
        <v>111.823856369097</v>
      </c>
      <c r="P68" s="5">
        <v>-5.0029975390119899E-2</v>
      </c>
      <c r="Q68" s="5">
        <v>110.00073574</v>
      </c>
      <c r="R68" s="5">
        <f t="shared" ref="R68:R118" si="17">Q68-P68</f>
        <v>110.05076571539011</v>
      </c>
      <c r="S68" s="6">
        <f t="shared" si="14"/>
        <v>1321.3289478558918</v>
      </c>
      <c r="T68" s="24">
        <f t="shared" si="13"/>
        <v>110.05076571539007</v>
      </c>
      <c r="U68" s="6">
        <f t="shared" ref="U68:U118" si="18">G68-H68+I68-J68+K68-L68+M68-N68+(R68)</f>
        <v>142.20036137545185</v>
      </c>
      <c r="V68" s="6">
        <f t="shared" ref="V68:V118" si="19">U68+C68</f>
        <v>287.46257564751488</v>
      </c>
      <c r="W68" s="22">
        <f t="shared" ref="W68:W118" si="20">V68*1000000</f>
        <v>287462575.64751488</v>
      </c>
      <c r="X68" s="23">
        <f t="shared" ref="X68:X118" si="21">W68*$X$1</f>
        <v>913651886.26635146</v>
      </c>
      <c r="Y68" s="6">
        <v>267.95999999999998</v>
      </c>
      <c r="Z68" s="22">
        <v>6884146</v>
      </c>
      <c r="AA68" s="14">
        <f t="shared" si="11"/>
        <v>6884146000</v>
      </c>
      <c r="AB68" s="5" t="s">
        <v>96</v>
      </c>
      <c r="AC68" s="10">
        <f t="shared" si="10"/>
        <v>0.13271826109823229</v>
      </c>
      <c r="AD68" s="11">
        <v>145.26221427206301</v>
      </c>
      <c r="AE68" s="4">
        <f t="shared" ref="AE68:AE118" si="22">AD68*1000000</f>
        <v>145262214.27206302</v>
      </c>
      <c r="AF68" s="15">
        <f t="shared" si="12"/>
        <v>2.1100978141960238E-2</v>
      </c>
    </row>
    <row r="69" spans="1:32" x14ac:dyDescent="0.25">
      <c r="A69" s="5" t="s">
        <v>97</v>
      </c>
      <c r="B69" s="5" t="s">
        <v>32</v>
      </c>
      <c r="C69" s="25">
        <v>180.03860368743901</v>
      </c>
      <c r="D69" s="6">
        <f t="shared" si="15"/>
        <v>-7994.0906093497506</v>
      </c>
      <c r="E69" s="5">
        <f t="shared" si="16"/>
        <v>180.03860368743881</v>
      </c>
      <c r="F69" s="5">
        <v>228.55180950923901</v>
      </c>
      <c r="G69" s="5">
        <v>0.75</v>
      </c>
      <c r="H69" s="5">
        <v>-50.66</v>
      </c>
      <c r="I69" s="5">
        <v>16.910167999999999</v>
      </c>
      <c r="J69" s="5">
        <v>0</v>
      </c>
      <c r="M69" s="5">
        <v>132.23166411308401</v>
      </c>
      <c r="N69" s="5">
        <v>150.90936123517201</v>
      </c>
      <c r="O69" s="5">
        <v>178.90933863132599</v>
      </c>
      <c r="P69" s="5">
        <v>7.0622314788808593E-2</v>
      </c>
      <c r="Q69" s="5">
        <v>180.35109108</v>
      </c>
      <c r="R69" s="5">
        <f t="shared" si="17"/>
        <v>180.2804687652112</v>
      </c>
      <c r="S69" s="6">
        <f t="shared" si="14"/>
        <v>1501.609416621103</v>
      </c>
      <c r="T69" s="24">
        <f t="shared" si="13"/>
        <v>180.28046876521125</v>
      </c>
      <c r="U69" s="6">
        <f t="shared" si="18"/>
        <v>229.92293964312319</v>
      </c>
      <c r="V69" s="6">
        <f t="shared" si="19"/>
        <v>409.96154333056222</v>
      </c>
      <c r="W69" s="22">
        <f t="shared" si="20"/>
        <v>409961543.33056223</v>
      </c>
      <c r="X69" s="23">
        <f t="shared" si="21"/>
        <v>1302994438.5523036</v>
      </c>
      <c r="Y69" s="6">
        <v>308.8</v>
      </c>
      <c r="Z69" s="22">
        <v>6438360</v>
      </c>
      <c r="AA69" s="14">
        <f t="shared" si="11"/>
        <v>6438360000</v>
      </c>
      <c r="AB69" s="5" t="s">
        <v>97</v>
      </c>
      <c r="AC69" s="10">
        <f t="shared" si="10"/>
        <v>0.20237986669777763</v>
      </c>
      <c r="AD69" s="11">
        <v>180.03860368743901</v>
      </c>
      <c r="AE69" s="4">
        <f t="shared" si="22"/>
        <v>180038603.68743899</v>
      </c>
      <c r="AF69" s="15">
        <f t="shared" si="12"/>
        <v>2.7963426041327139E-2</v>
      </c>
    </row>
    <row r="70" spans="1:32" x14ac:dyDescent="0.25">
      <c r="A70" s="5" t="s">
        <v>98</v>
      </c>
      <c r="B70" s="5" t="s">
        <v>34</v>
      </c>
      <c r="C70" s="25">
        <v>189.85160314676699</v>
      </c>
      <c r="D70" s="6">
        <f t="shared" si="15"/>
        <v>-7804.2390062029835</v>
      </c>
      <c r="E70" s="5">
        <f t="shared" si="16"/>
        <v>189.85160314676705</v>
      </c>
      <c r="F70" s="5">
        <v>-106.606336514433</v>
      </c>
      <c r="G70" s="5">
        <v>0.75</v>
      </c>
      <c r="H70" s="5">
        <v>-164.66</v>
      </c>
      <c r="I70" s="5">
        <v>11.973121000000001</v>
      </c>
      <c r="J70" s="5">
        <v>0</v>
      </c>
      <c r="M70" s="5">
        <v>-382.38828089526203</v>
      </c>
      <c r="N70" s="5">
        <v>163.423157960683</v>
      </c>
      <c r="O70" s="5">
        <v>261.82198134151201</v>
      </c>
      <c r="P70" s="5">
        <v>5.7043566734704697E-2</v>
      </c>
      <c r="Q70" s="5">
        <v>260.63393624999998</v>
      </c>
      <c r="R70" s="5">
        <f t="shared" si="17"/>
        <v>260.57689268326527</v>
      </c>
      <c r="S70" s="6">
        <f t="shared" si="14"/>
        <v>1762.1863093043683</v>
      </c>
      <c r="T70" s="24">
        <f t="shared" si="13"/>
        <v>260.57689268326521</v>
      </c>
      <c r="U70" s="6">
        <f t="shared" si="18"/>
        <v>-107.85142517267974</v>
      </c>
      <c r="V70" s="6">
        <f t="shared" si="19"/>
        <v>82.000177974087251</v>
      </c>
      <c r="W70" s="22">
        <f t="shared" si="20"/>
        <v>82000177.974087253</v>
      </c>
      <c r="X70" s="23">
        <f t="shared" si="21"/>
        <v>260623898.99430731</v>
      </c>
      <c r="Y70" s="6">
        <v>303.61</v>
      </c>
      <c r="Z70" s="22">
        <v>6712936</v>
      </c>
      <c r="AA70" s="14">
        <f t="shared" si="11"/>
        <v>6712936000</v>
      </c>
      <c r="AB70" s="5" t="s">
        <v>98</v>
      </c>
      <c r="AC70" s="10">
        <f t="shared" si="10"/>
        <v>3.8824129858277705E-2</v>
      </c>
      <c r="AD70" s="11">
        <v>189.85160314676699</v>
      </c>
      <c r="AE70" s="4">
        <f t="shared" si="22"/>
        <v>189851603.14676699</v>
      </c>
      <c r="AF70" s="15">
        <f t="shared" si="12"/>
        <v>2.8281455855793499E-2</v>
      </c>
    </row>
    <row r="71" spans="1:32" x14ac:dyDescent="0.25">
      <c r="A71" s="5" t="s">
        <v>99</v>
      </c>
      <c r="B71" s="5" t="s">
        <v>28</v>
      </c>
      <c r="C71" s="25">
        <v>185.635467543673</v>
      </c>
      <c r="D71" s="6">
        <f t="shared" si="15"/>
        <v>-7618.6035386593103</v>
      </c>
      <c r="E71" s="5">
        <f t="shared" si="16"/>
        <v>185.63546754367326</v>
      </c>
      <c r="F71" s="5">
        <v>433.29287307064402</v>
      </c>
      <c r="G71" s="5">
        <v>0.75</v>
      </c>
      <c r="H71" s="5">
        <v>80.343457000000001</v>
      </c>
      <c r="I71" s="5">
        <v>46.625892999999898</v>
      </c>
      <c r="J71" s="5">
        <v>0</v>
      </c>
      <c r="M71" s="5">
        <v>48.262231411543297</v>
      </c>
      <c r="N71" s="5">
        <v>-254.96112422901399</v>
      </c>
      <c r="O71" s="5">
        <v>163.037081430086</v>
      </c>
      <c r="P71" s="5">
        <v>6.5586167056462703E-3</v>
      </c>
      <c r="Q71" s="5">
        <v>164.22561017000001</v>
      </c>
      <c r="R71" s="5">
        <f t="shared" si="17"/>
        <v>164.21905155329438</v>
      </c>
      <c r="S71" s="6">
        <f t="shared" si="14"/>
        <v>1926.4053608576626</v>
      </c>
      <c r="T71" s="24">
        <f t="shared" si="13"/>
        <v>164.21905155329432</v>
      </c>
      <c r="U71" s="6">
        <f t="shared" si="18"/>
        <v>434.47484319385154</v>
      </c>
      <c r="V71" s="6">
        <f t="shared" si="19"/>
        <v>620.11031073752451</v>
      </c>
      <c r="W71" s="22">
        <f t="shared" si="20"/>
        <v>620110310.73752451</v>
      </c>
      <c r="X71" s="23">
        <f t="shared" si="21"/>
        <v>1970917270.9607654</v>
      </c>
      <c r="Y71" s="6">
        <v>346.41</v>
      </c>
      <c r="Z71" s="22">
        <v>6259400</v>
      </c>
      <c r="AA71" s="14">
        <f t="shared" si="11"/>
        <v>6259400000</v>
      </c>
      <c r="AB71" s="5" t="s">
        <v>99</v>
      </c>
      <c r="AC71" s="10">
        <f t="shared" ref="AC71:AC118" si="23">X71/AA71</f>
        <v>0.31487319406984143</v>
      </c>
      <c r="AD71" s="11">
        <v>185.635467543673</v>
      </c>
      <c r="AE71" s="4">
        <f t="shared" si="22"/>
        <v>185635467.54367301</v>
      </c>
      <c r="AF71" s="15">
        <f t="shared" ref="AF71:AF118" si="24">AE71/AA71</f>
        <v>2.9657070572846122E-2</v>
      </c>
    </row>
    <row r="72" spans="1:32" x14ac:dyDescent="0.25">
      <c r="A72" s="5" t="s">
        <v>100</v>
      </c>
      <c r="B72" s="5" t="s">
        <v>30</v>
      </c>
      <c r="C72" s="25">
        <v>261.68546985679399</v>
      </c>
      <c r="D72" s="6">
        <f t="shared" si="15"/>
        <v>-7356.9180688025162</v>
      </c>
      <c r="E72" s="5">
        <f t="shared" si="16"/>
        <v>261.68546985679404</v>
      </c>
      <c r="F72" s="5">
        <v>551.82486575711403</v>
      </c>
      <c r="G72" s="5">
        <v>0.75</v>
      </c>
      <c r="H72" s="5">
        <v>-104.76</v>
      </c>
      <c r="I72" s="5">
        <v>-48.002058848635201</v>
      </c>
      <c r="J72" s="5">
        <v>0</v>
      </c>
      <c r="M72" s="5">
        <v>0.19141669348184001</v>
      </c>
      <c r="N72" s="5">
        <v>-42.949980910000001</v>
      </c>
      <c r="O72" s="5">
        <v>451.17552700226798</v>
      </c>
      <c r="P72" s="5">
        <v>2.69917911966331E-3</v>
      </c>
      <c r="Q72" s="5">
        <v>449.57847122999999</v>
      </c>
      <c r="R72" s="5">
        <f t="shared" si="17"/>
        <v>449.57577205088035</v>
      </c>
      <c r="S72" s="6">
        <f t="shared" si="14"/>
        <v>2375.9811329085428</v>
      </c>
      <c r="T72" s="24">
        <f t="shared" si="13"/>
        <v>449.57577205088023</v>
      </c>
      <c r="U72" s="6">
        <f t="shared" si="18"/>
        <v>550.22511080572701</v>
      </c>
      <c r="V72" s="6">
        <f t="shared" si="19"/>
        <v>811.91058066252094</v>
      </c>
      <c r="W72" s="22">
        <f t="shared" si="20"/>
        <v>811910580.66252089</v>
      </c>
      <c r="X72" s="23">
        <f t="shared" si="21"/>
        <v>2580522462.2057123</v>
      </c>
      <c r="Y72" s="6">
        <v>311.79000000000002</v>
      </c>
      <c r="Z72" s="22">
        <v>7150289</v>
      </c>
      <c r="AA72" s="14">
        <f t="shared" ref="AA72:AA117" si="25">Z72*1000</f>
        <v>7150289000</v>
      </c>
      <c r="AB72" s="5" t="s">
        <v>100</v>
      </c>
      <c r="AC72" s="10">
        <f t="shared" si="23"/>
        <v>0.36089764514493222</v>
      </c>
      <c r="AD72" s="11">
        <v>261.68546985679399</v>
      </c>
      <c r="AE72" s="4">
        <f t="shared" si="22"/>
        <v>261685469.856794</v>
      </c>
      <c r="AF72" s="15">
        <f t="shared" si="24"/>
        <v>3.6597887142295088E-2</v>
      </c>
    </row>
    <row r="73" spans="1:32" x14ac:dyDescent="0.25">
      <c r="A73" s="5" t="s">
        <v>101</v>
      </c>
      <c r="B73" s="5" t="s">
        <v>32</v>
      </c>
      <c r="C73" s="25">
        <v>484.284419837852</v>
      </c>
      <c r="D73" s="6">
        <f t="shared" si="15"/>
        <v>-6872.6336489646646</v>
      </c>
      <c r="E73" s="5">
        <f t="shared" si="16"/>
        <v>484.2844198378516</v>
      </c>
      <c r="F73" s="5">
        <v>1790.8989008462199</v>
      </c>
      <c r="G73" s="5">
        <v>0.75</v>
      </c>
      <c r="H73" s="5">
        <v>122.61</v>
      </c>
      <c r="I73" s="5">
        <v>-53.006804505402002</v>
      </c>
      <c r="J73" s="5">
        <v>0</v>
      </c>
      <c r="M73" s="5">
        <v>73.953579448433999</v>
      </c>
      <c r="N73" s="5">
        <v>-1484.49337876</v>
      </c>
      <c r="O73" s="5">
        <v>407.31874714319099</v>
      </c>
      <c r="P73" s="5">
        <v>-0.114491669520037</v>
      </c>
      <c r="Q73" s="5">
        <v>407.61713150999998</v>
      </c>
      <c r="R73" s="5">
        <f t="shared" si="17"/>
        <v>407.73162317952</v>
      </c>
      <c r="S73" s="6">
        <f t="shared" si="14"/>
        <v>2783.7127560880626</v>
      </c>
      <c r="T73" s="24">
        <f t="shared" si="13"/>
        <v>407.73162317951983</v>
      </c>
      <c r="U73" s="6">
        <f t="shared" si="18"/>
        <v>1791.3117768825521</v>
      </c>
      <c r="V73" s="6">
        <f t="shared" si="19"/>
        <v>2275.5961967204039</v>
      </c>
      <c r="W73" s="22">
        <f t="shared" si="20"/>
        <v>2275596196.7204037</v>
      </c>
      <c r="X73" s="23">
        <f t="shared" si="21"/>
        <v>7232603245.2430162</v>
      </c>
      <c r="Y73" s="6">
        <v>353.65</v>
      </c>
      <c r="Z73" s="22">
        <v>6807897</v>
      </c>
      <c r="AA73" s="14">
        <f t="shared" si="25"/>
        <v>6807897000</v>
      </c>
      <c r="AB73" s="5" t="s">
        <v>101</v>
      </c>
      <c r="AC73" s="10">
        <f t="shared" si="23"/>
        <v>1.0623843523547751</v>
      </c>
      <c r="AD73" s="11">
        <v>484.284419837852</v>
      </c>
      <c r="AE73" s="4">
        <f t="shared" si="22"/>
        <v>484284419.837852</v>
      </c>
      <c r="AF73" s="15">
        <f t="shared" si="24"/>
        <v>7.1135685489638278E-2</v>
      </c>
    </row>
    <row r="74" spans="1:32" x14ac:dyDescent="0.25">
      <c r="A74" s="5" t="s">
        <v>102</v>
      </c>
      <c r="B74" s="5" t="s">
        <v>34</v>
      </c>
      <c r="C74" s="25">
        <v>385.86695932399198</v>
      </c>
      <c r="D74" s="6">
        <f t="shared" si="15"/>
        <v>-6486.7666896406727</v>
      </c>
      <c r="E74" s="5">
        <f t="shared" si="16"/>
        <v>385.86695932399198</v>
      </c>
      <c r="F74" s="5">
        <v>251.364438751291</v>
      </c>
      <c r="G74" s="5">
        <v>0.75</v>
      </c>
      <c r="H74" s="5">
        <v>182.57</v>
      </c>
      <c r="I74" s="5">
        <v>29.291621118012401</v>
      </c>
      <c r="J74" s="5">
        <v>0</v>
      </c>
      <c r="M74" s="5">
        <v>139.98921118676799</v>
      </c>
      <c r="N74" s="5">
        <v>0.88978256500000097</v>
      </c>
      <c r="O74" s="5">
        <v>264.79338901150999</v>
      </c>
      <c r="P74" s="5">
        <v>-0.116412978854729</v>
      </c>
      <c r="Q74" s="5">
        <v>265.09976311000003</v>
      </c>
      <c r="R74" s="5">
        <f t="shared" si="17"/>
        <v>265.21617608885475</v>
      </c>
      <c r="S74" s="6">
        <f t="shared" si="14"/>
        <v>3048.9289321769174</v>
      </c>
      <c r="T74" s="24">
        <f t="shared" si="13"/>
        <v>265.21617608885481</v>
      </c>
      <c r="U74" s="6">
        <f t="shared" si="18"/>
        <v>251.78722582863517</v>
      </c>
      <c r="V74" s="6">
        <f t="shared" si="19"/>
        <v>637.65418515262718</v>
      </c>
      <c r="W74" s="22">
        <f t="shared" si="20"/>
        <v>637654185.15262723</v>
      </c>
      <c r="X74" s="23">
        <f t="shared" si="21"/>
        <v>2026677551.8101001</v>
      </c>
      <c r="Y74" s="6">
        <v>335.55</v>
      </c>
      <c r="Z74" s="22">
        <v>7061326</v>
      </c>
      <c r="AA74" s="14">
        <f t="shared" si="25"/>
        <v>7061326000</v>
      </c>
      <c r="AB74" s="5" t="s">
        <v>102</v>
      </c>
      <c r="AC74" s="10">
        <f t="shared" si="23"/>
        <v>0.28701090302446031</v>
      </c>
      <c r="AD74" s="11">
        <v>385.86695932399198</v>
      </c>
      <c r="AE74" s="4">
        <f t="shared" si="22"/>
        <v>385866959.32399195</v>
      </c>
      <c r="AF74" s="15">
        <f t="shared" si="24"/>
        <v>5.4645113300815167E-2</v>
      </c>
    </row>
    <row r="75" spans="1:32" x14ac:dyDescent="0.25">
      <c r="A75" s="5" t="s">
        <v>103</v>
      </c>
      <c r="B75" s="5" t="s">
        <v>28</v>
      </c>
      <c r="C75" s="25">
        <v>288.24077571285</v>
      </c>
      <c r="D75" s="6">
        <f t="shared" si="15"/>
        <v>-6198.5259139278223</v>
      </c>
      <c r="E75" s="5">
        <f t="shared" si="16"/>
        <v>288.24077571285034</v>
      </c>
      <c r="F75" s="5">
        <v>1683.7404985566</v>
      </c>
      <c r="G75" s="5">
        <v>0.75</v>
      </c>
      <c r="H75" s="5">
        <v>0.39538826149559803</v>
      </c>
      <c r="I75" s="5">
        <v>35.570341829999997</v>
      </c>
      <c r="J75" s="5">
        <v>0</v>
      </c>
      <c r="M75" s="5">
        <v>127.137615596909</v>
      </c>
      <c r="N75" s="5">
        <v>-1192.0082657200001</v>
      </c>
      <c r="O75" s="5">
        <v>328.66966367118198</v>
      </c>
      <c r="P75" s="5">
        <v>5.9546459858771397E-2</v>
      </c>
      <c r="Q75" s="5">
        <v>328.80290847999999</v>
      </c>
      <c r="R75" s="5">
        <f t="shared" si="17"/>
        <v>328.74336202014121</v>
      </c>
      <c r="S75" s="6">
        <f t="shared" si="14"/>
        <v>3377.6722941970588</v>
      </c>
      <c r="T75" s="24">
        <f t="shared" si="13"/>
        <v>328.74336202014138</v>
      </c>
      <c r="U75" s="6">
        <f t="shared" si="18"/>
        <v>1683.8141969055546</v>
      </c>
      <c r="V75" s="6">
        <f t="shared" si="19"/>
        <v>1972.0549726184045</v>
      </c>
      <c r="W75" s="22">
        <f t="shared" si="20"/>
        <v>1972054972.6184044</v>
      </c>
      <c r="X75" s="23">
        <f t="shared" si="21"/>
        <v>6267848054.6388283</v>
      </c>
      <c r="Y75" s="6">
        <v>375.29</v>
      </c>
      <c r="Z75" s="22">
        <v>6417302</v>
      </c>
      <c r="AA75" s="14">
        <f t="shared" si="25"/>
        <v>6417302000</v>
      </c>
      <c r="AB75" s="5" t="s">
        <v>103</v>
      </c>
      <c r="AC75" s="10">
        <f t="shared" si="23"/>
        <v>0.97671078198265071</v>
      </c>
      <c r="AD75" s="11">
        <v>288.24077571285</v>
      </c>
      <c r="AE75" s="4">
        <f t="shared" si="22"/>
        <v>288240775.71284997</v>
      </c>
      <c r="AF75" s="15">
        <f t="shared" si="24"/>
        <v>4.4916193084391223E-2</v>
      </c>
    </row>
    <row r="76" spans="1:32" x14ac:dyDescent="0.25">
      <c r="A76" s="5" t="s">
        <v>104</v>
      </c>
      <c r="B76" s="5" t="s">
        <v>30</v>
      </c>
      <c r="C76" s="25">
        <v>347.75755899425002</v>
      </c>
      <c r="D76" s="6">
        <f t="shared" si="15"/>
        <v>-5850.7683549335725</v>
      </c>
      <c r="E76" s="5">
        <f t="shared" si="16"/>
        <v>347.75755899424985</v>
      </c>
      <c r="F76" s="5">
        <v>299.10210968604503</v>
      </c>
      <c r="G76" s="5">
        <v>0.75</v>
      </c>
      <c r="H76" s="5">
        <v>69.831126243132502</v>
      </c>
      <c r="I76" s="5">
        <v>16.564813730000001</v>
      </c>
      <c r="J76" s="5">
        <v>0</v>
      </c>
      <c r="M76" s="5">
        <v>-30.637835872167699</v>
      </c>
      <c r="N76" s="5">
        <v>-26.7037614329336</v>
      </c>
      <c r="O76" s="5">
        <v>355.55249663841101</v>
      </c>
      <c r="P76" s="5">
        <v>8.2018096087733305E-2</v>
      </c>
      <c r="Q76" s="5">
        <v>355.67006264999998</v>
      </c>
      <c r="R76" s="5">
        <f t="shared" si="17"/>
        <v>355.58804455391225</v>
      </c>
      <c r="S76" s="6">
        <f t="shared" si="14"/>
        <v>3733.2603387509712</v>
      </c>
      <c r="T76" s="24">
        <f t="shared" si="13"/>
        <v>355.58804455391237</v>
      </c>
      <c r="U76" s="6">
        <f t="shared" si="18"/>
        <v>299.13765760154564</v>
      </c>
      <c r="V76" s="6">
        <f t="shared" si="19"/>
        <v>646.89521659579566</v>
      </c>
      <c r="W76" s="22">
        <f t="shared" si="20"/>
        <v>646895216.59579563</v>
      </c>
      <c r="X76" s="23">
        <f t="shared" si="21"/>
        <v>2056048630.0803037</v>
      </c>
      <c r="Y76" s="6">
        <v>333.63</v>
      </c>
      <c r="Z76" s="22">
        <v>7442694</v>
      </c>
      <c r="AA76" s="14">
        <f t="shared" si="25"/>
        <v>7442694000</v>
      </c>
      <c r="AB76" s="5" t="s">
        <v>104</v>
      </c>
      <c r="AC76" s="10">
        <f t="shared" si="23"/>
        <v>0.27625059287407272</v>
      </c>
      <c r="AD76" s="11">
        <v>347.75755899425002</v>
      </c>
      <c r="AE76" s="4">
        <f t="shared" si="22"/>
        <v>347757558.99425</v>
      </c>
      <c r="AF76" s="15">
        <f t="shared" si="24"/>
        <v>4.6724688532707379E-2</v>
      </c>
    </row>
    <row r="77" spans="1:32" x14ac:dyDescent="0.25">
      <c r="A77" s="5" t="s">
        <v>105</v>
      </c>
      <c r="B77" s="5" t="s">
        <v>32</v>
      </c>
      <c r="C77" s="25">
        <v>456.09294494097998</v>
      </c>
      <c r="D77" s="6">
        <f t="shared" si="15"/>
        <v>-5394.6754099925929</v>
      </c>
      <c r="E77" s="5">
        <f t="shared" si="16"/>
        <v>456.09294494097958</v>
      </c>
      <c r="F77" s="5">
        <v>520.34550686606406</v>
      </c>
      <c r="G77" s="5">
        <v>0.75</v>
      </c>
      <c r="H77" s="5">
        <v>107.729656676038</v>
      </c>
      <c r="I77" s="5">
        <v>3.8627221299999999</v>
      </c>
      <c r="J77" s="5">
        <v>0</v>
      </c>
      <c r="M77" s="5">
        <v>-172.267341982478</v>
      </c>
      <c r="N77" s="5">
        <v>-23.0762480500001</v>
      </c>
      <c r="O77" s="5">
        <v>772.65353534457995</v>
      </c>
      <c r="P77" s="5">
        <v>-1.21117538320832E-2</v>
      </c>
      <c r="Q77" s="5">
        <v>772.80069084000002</v>
      </c>
      <c r="R77" s="5">
        <f t="shared" si="17"/>
        <v>772.81280259383209</v>
      </c>
      <c r="S77" s="6">
        <f t="shared" si="14"/>
        <v>4506.0731413448029</v>
      </c>
      <c r="T77" s="24">
        <f t="shared" si="13"/>
        <v>772.81280259383175</v>
      </c>
      <c r="U77" s="6">
        <f t="shared" si="18"/>
        <v>520.5047741153162</v>
      </c>
      <c r="V77" s="6">
        <f t="shared" si="19"/>
        <v>976.59771905629623</v>
      </c>
      <c r="W77" s="22">
        <f t="shared" si="20"/>
        <v>976597719.05629623</v>
      </c>
      <c r="X77" s="23">
        <f t="shared" si="21"/>
        <v>3103953083.7339282</v>
      </c>
      <c r="Y77" s="6">
        <v>376.15</v>
      </c>
      <c r="Z77" s="22">
        <v>7171628</v>
      </c>
      <c r="AA77" s="14">
        <f t="shared" si="25"/>
        <v>7171628000</v>
      </c>
      <c r="AB77" s="5" t="s">
        <v>105</v>
      </c>
      <c r="AC77" s="10">
        <f t="shared" si="23"/>
        <v>0.43281010723561347</v>
      </c>
      <c r="AD77" s="11">
        <v>456.09294494097998</v>
      </c>
      <c r="AE77" s="4">
        <f t="shared" si="22"/>
        <v>456092944.94097996</v>
      </c>
      <c r="AF77" s="15">
        <f t="shared" si="24"/>
        <v>6.3596849270623063E-2</v>
      </c>
    </row>
    <row r="78" spans="1:32" x14ac:dyDescent="0.25">
      <c r="A78" s="5" t="s">
        <v>106</v>
      </c>
      <c r="B78" s="5" t="s">
        <v>34</v>
      </c>
      <c r="C78" s="25">
        <v>499.15486766568</v>
      </c>
      <c r="D78" s="6">
        <f t="shared" si="15"/>
        <v>-4895.5205423269126</v>
      </c>
      <c r="E78" s="5">
        <f t="shared" si="16"/>
        <v>499.15486766568029</v>
      </c>
      <c r="F78" s="5">
        <v>156.487931287251</v>
      </c>
      <c r="G78" s="5">
        <v>0.75</v>
      </c>
      <c r="H78" s="5">
        <v>188.33807035763701</v>
      </c>
      <c r="I78" s="5">
        <v>-26.094646279999999</v>
      </c>
      <c r="J78" s="5">
        <v>0</v>
      </c>
      <c r="M78" s="5">
        <v>-25.0775477638641</v>
      </c>
      <c r="N78" s="5">
        <v>85.607484364666007</v>
      </c>
      <c r="O78" s="5">
        <v>480.85568005341798</v>
      </c>
      <c r="P78" s="5">
        <v>6.4096717754029697E-2</v>
      </c>
      <c r="Q78" s="5">
        <v>480.17239056</v>
      </c>
      <c r="R78" s="5">
        <f t="shared" si="17"/>
        <v>480.10829384224598</v>
      </c>
      <c r="S78" s="6">
        <f t="shared" si="14"/>
        <v>4986.1814351870489</v>
      </c>
      <c r="T78" s="24">
        <f t="shared" si="13"/>
        <v>480.10829384224598</v>
      </c>
      <c r="U78" s="6">
        <f t="shared" si="18"/>
        <v>155.74054507607889</v>
      </c>
      <c r="V78" s="6">
        <f t="shared" si="19"/>
        <v>654.89541274175895</v>
      </c>
      <c r="W78" s="22">
        <f t="shared" si="20"/>
        <v>654895412.74175894</v>
      </c>
      <c r="X78" s="23">
        <f t="shared" si="21"/>
        <v>2081475920.1642237</v>
      </c>
      <c r="Y78" s="6">
        <v>361.95</v>
      </c>
      <c r="Z78" s="22">
        <v>7492403</v>
      </c>
      <c r="AA78" s="14">
        <f t="shared" si="25"/>
        <v>7492403000</v>
      </c>
      <c r="AB78" s="5" t="s">
        <v>106</v>
      </c>
      <c r="AC78" s="10">
        <f t="shared" si="23"/>
        <v>0.27781152724489377</v>
      </c>
      <c r="AD78" s="11">
        <v>499.15486766568</v>
      </c>
      <c r="AE78" s="4">
        <f t="shared" si="22"/>
        <v>499154867.66567999</v>
      </c>
      <c r="AF78" s="15">
        <f t="shared" si="24"/>
        <v>6.6621465458502435E-2</v>
      </c>
    </row>
    <row r="79" spans="1:32" x14ac:dyDescent="0.25">
      <c r="A79" s="5" t="s">
        <v>107</v>
      </c>
      <c r="B79" s="5" t="s">
        <v>28</v>
      </c>
      <c r="C79" s="25">
        <v>553.23281175698003</v>
      </c>
      <c r="D79" s="6">
        <f t="shared" si="15"/>
        <v>-4342.287730569933</v>
      </c>
      <c r="E79" s="5">
        <f t="shared" si="16"/>
        <v>553.23281175697957</v>
      </c>
      <c r="F79" s="5">
        <v>616.58204351272605</v>
      </c>
      <c r="G79" s="5">
        <v>0.75</v>
      </c>
      <c r="H79" s="5">
        <v>253.181868084869</v>
      </c>
      <c r="I79" s="5">
        <v>11.849506306486401</v>
      </c>
      <c r="J79" s="5">
        <v>0</v>
      </c>
      <c r="M79" s="5">
        <v>45.519651934877103</v>
      </c>
      <c r="N79" s="5">
        <v>14.190704812162201</v>
      </c>
      <c r="O79" s="5">
        <v>825.83545816839398</v>
      </c>
      <c r="P79" s="5">
        <v>2.24388849670067E-2</v>
      </c>
      <c r="Q79" s="5">
        <v>824.71602632999998</v>
      </c>
      <c r="R79" s="5">
        <f t="shared" si="17"/>
        <v>824.69358744503302</v>
      </c>
      <c r="S79" s="6">
        <f t="shared" si="14"/>
        <v>5810.8750226320817</v>
      </c>
      <c r="T79" s="24">
        <f t="shared" si="13"/>
        <v>824.69358744503279</v>
      </c>
      <c r="U79" s="6">
        <f t="shared" si="18"/>
        <v>615.44017278936531</v>
      </c>
      <c r="V79" s="6">
        <f t="shared" si="19"/>
        <v>1168.6729845463453</v>
      </c>
      <c r="W79" s="22">
        <f t="shared" si="20"/>
        <v>1168672984.5463452</v>
      </c>
      <c r="X79" s="23">
        <f t="shared" si="21"/>
        <v>3714432302.5498004</v>
      </c>
      <c r="Y79" s="6">
        <v>414.91</v>
      </c>
      <c r="Z79" s="22">
        <v>6837878</v>
      </c>
      <c r="AA79" s="14">
        <f t="shared" si="25"/>
        <v>6837878000</v>
      </c>
      <c r="AB79" s="5" t="s">
        <v>107</v>
      </c>
      <c r="AC79" s="10">
        <f t="shared" si="23"/>
        <v>0.54321418173149627</v>
      </c>
      <c r="AD79" s="11">
        <v>553.23281175698003</v>
      </c>
      <c r="AE79" s="4">
        <f t="shared" si="22"/>
        <v>553232811.75698006</v>
      </c>
      <c r="AF79" s="15">
        <f t="shared" si="24"/>
        <v>8.0907090146530844E-2</v>
      </c>
    </row>
    <row r="80" spans="1:32" x14ac:dyDescent="0.25">
      <c r="A80" s="5" t="s">
        <v>108</v>
      </c>
      <c r="B80" s="5" t="s">
        <v>30</v>
      </c>
      <c r="C80" s="25">
        <v>487.94416254882998</v>
      </c>
      <c r="D80" s="6">
        <f t="shared" si="15"/>
        <v>-3854.3435680211032</v>
      </c>
      <c r="E80" s="5">
        <f t="shared" si="16"/>
        <v>487.94416254882981</v>
      </c>
      <c r="F80" s="5">
        <v>797.15766911670698</v>
      </c>
      <c r="G80" s="5">
        <v>0.75</v>
      </c>
      <c r="H80" s="5">
        <v>-32.986830673805002</v>
      </c>
      <c r="I80" s="5">
        <v>63.445667719412498</v>
      </c>
      <c r="J80" s="5">
        <v>0</v>
      </c>
      <c r="M80" s="5">
        <v>-103.39519144347901</v>
      </c>
      <c r="N80" s="5">
        <v>89.489205454017707</v>
      </c>
      <c r="O80" s="5">
        <v>892.85956762098601</v>
      </c>
      <c r="P80" s="5">
        <v>0.21032219385705</v>
      </c>
      <c r="Q80" s="5">
        <v>892.64750726</v>
      </c>
      <c r="R80" s="5">
        <f t="shared" si="17"/>
        <v>892.437185066143</v>
      </c>
      <c r="S80" s="6">
        <f t="shared" si="14"/>
        <v>6703.3122076982245</v>
      </c>
      <c r="T80" s="24">
        <f t="shared" si="13"/>
        <v>892.43718506614277</v>
      </c>
      <c r="U80" s="6">
        <f t="shared" si="18"/>
        <v>796.73528656186375</v>
      </c>
      <c r="V80" s="6">
        <f t="shared" si="19"/>
        <v>1284.6794491106937</v>
      </c>
      <c r="W80" s="22">
        <f t="shared" si="20"/>
        <v>1284679449.1106937</v>
      </c>
      <c r="X80" s="23">
        <f t="shared" si="21"/>
        <v>4083139515.7568212</v>
      </c>
      <c r="Y80" s="6">
        <v>395.74</v>
      </c>
      <c r="Z80" s="22">
        <v>7955173</v>
      </c>
      <c r="AA80" s="14">
        <f t="shared" si="25"/>
        <v>7955173000</v>
      </c>
      <c r="AB80" s="5" t="s">
        <v>108</v>
      </c>
      <c r="AC80" s="10">
        <f t="shared" si="23"/>
        <v>0.51326847521189312</v>
      </c>
      <c r="AD80" s="11">
        <v>487.94416254882998</v>
      </c>
      <c r="AE80" s="4">
        <f t="shared" si="22"/>
        <v>487944162.54882997</v>
      </c>
      <c r="AF80" s="15">
        <f t="shared" si="24"/>
        <v>6.1336712922375164E-2</v>
      </c>
    </row>
    <row r="81" spans="1:32" x14ac:dyDescent="0.25">
      <c r="A81" s="5" t="s">
        <v>109</v>
      </c>
      <c r="B81" s="5" t="s">
        <v>32</v>
      </c>
      <c r="C81" s="25">
        <v>554.49208666256004</v>
      </c>
      <c r="D81" s="6">
        <f t="shared" si="15"/>
        <v>-3299.8514813585434</v>
      </c>
      <c r="E81" s="5">
        <f t="shared" si="16"/>
        <v>554.49208666255981</v>
      </c>
      <c r="F81" s="5">
        <v>395.638776236973</v>
      </c>
      <c r="G81" s="5">
        <v>0.75</v>
      </c>
      <c r="H81" s="5">
        <v>199.96056782607499</v>
      </c>
      <c r="I81" s="5">
        <v>-4.6222690236241197</v>
      </c>
      <c r="J81" s="5">
        <v>0</v>
      </c>
      <c r="M81" s="5">
        <v>-23.318359089581499</v>
      </c>
      <c r="N81" s="5">
        <v>89.0354062058518</v>
      </c>
      <c r="O81" s="5">
        <v>711.82537838210499</v>
      </c>
      <c r="P81" s="5">
        <v>-0.208463969430188</v>
      </c>
      <c r="Q81" s="5">
        <v>712.02476901999898</v>
      </c>
      <c r="R81" s="5">
        <f t="shared" si="17"/>
        <v>712.23323298942921</v>
      </c>
      <c r="S81" s="6">
        <f t="shared" si="14"/>
        <v>7415.5454406876534</v>
      </c>
      <c r="T81" s="24">
        <f t="shared" si="13"/>
        <v>712.23323298942887</v>
      </c>
      <c r="U81" s="6">
        <f t="shared" si="18"/>
        <v>396.04663084429683</v>
      </c>
      <c r="V81" s="6">
        <f t="shared" si="19"/>
        <v>950.53871750685687</v>
      </c>
      <c r="W81" s="22">
        <f t="shared" si="20"/>
        <v>950538717.50685692</v>
      </c>
      <c r="X81" s="23">
        <f t="shared" si="21"/>
        <v>3021128890.4759603</v>
      </c>
      <c r="Y81" s="6">
        <v>426.65</v>
      </c>
      <c r="Z81" s="22">
        <v>7678219</v>
      </c>
      <c r="AA81" s="14">
        <f t="shared" si="25"/>
        <v>7678219000</v>
      </c>
      <c r="AB81" s="5" t="s">
        <v>109</v>
      </c>
      <c r="AC81" s="10">
        <f t="shared" si="23"/>
        <v>0.39346740311470152</v>
      </c>
      <c r="AD81" s="11">
        <v>554.49208666256004</v>
      </c>
      <c r="AE81" s="4">
        <f t="shared" si="22"/>
        <v>554492086.66255999</v>
      </c>
      <c r="AF81" s="15">
        <f t="shared" si="24"/>
        <v>7.2216237471549066E-2</v>
      </c>
    </row>
    <row r="82" spans="1:32" x14ac:dyDescent="0.25">
      <c r="A82" s="5" t="s">
        <v>110</v>
      </c>
      <c r="B82" s="5" t="s">
        <v>34</v>
      </c>
      <c r="C82" s="25">
        <v>397.03</v>
      </c>
      <c r="D82" s="6">
        <f t="shared" si="15"/>
        <v>-2902.8214813585432</v>
      </c>
      <c r="E82" s="5">
        <f t="shared" si="16"/>
        <v>397.0300000000002</v>
      </c>
      <c r="F82" s="5">
        <v>194.537607776839</v>
      </c>
      <c r="G82" s="5">
        <v>0.75</v>
      </c>
      <c r="H82" s="5">
        <v>92.18</v>
      </c>
      <c r="I82" s="5">
        <v>137.41999999999999</v>
      </c>
      <c r="J82" s="5">
        <v>0</v>
      </c>
      <c r="M82" s="5">
        <v>303.99</v>
      </c>
      <c r="N82" s="5">
        <v>99.17</v>
      </c>
      <c r="O82" s="5">
        <v>-56.272392223161397</v>
      </c>
      <c r="P82" s="5">
        <v>0.27</v>
      </c>
      <c r="Q82" s="5">
        <v>-56.55</v>
      </c>
      <c r="R82" s="5">
        <f t="shared" si="17"/>
        <v>-56.82</v>
      </c>
      <c r="S82" s="6">
        <f t="shared" si="14"/>
        <v>7358.7254406876536</v>
      </c>
      <c r="T82" s="24">
        <f t="shared" si="13"/>
        <v>-56.819999999999709</v>
      </c>
      <c r="U82" s="6">
        <f t="shared" si="18"/>
        <v>193.99</v>
      </c>
      <c r="V82" s="6">
        <f t="shared" si="19"/>
        <v>591.02</v>
      </c>
      <c r="W82" s="22">
        <f t="shared" si="20"/>
        <v>591020000</v>
      </c>
      <c r="X82" s="23">
        <f t="shared" si="21"/>
        <v>1878458566.6666665</v>
      </c>
      <c r="Y82" s="6">
        <v>359.73</v>
      </c>
      <c r="Z82" s="22">
        <v>7806556</v>
      </c>
      <c r="AA82" s="14">
        <f t="shared" si="25"/>
        <v>7806556000</v>
      </c>
      <c r="AB82" s="5" t="s">
        <v>110</v>
      </c>
      <c r="AC82" s="10">
        <f t="shared" si="23"/>
        <v>0.24062577232093979</v>
      </c>
      <c r="AD82" s="11">
        <v>397.03</v>
      </c>
      <c r="AE82" s="4">
        <f t="shared" si="22"/>
        <v>397030000</v>
      </c>
      <c r="AF82" s="15">
        <f t="shared" si="24"/>
        <v>5.0858534800749526E-2</v>
      </c>
    </row>
    <row r="83" spans="1:32" x14ac:dyDescent="0.25">
      <c r="A83" s="5" t="s">
        <v>111</v>
      </c>
      <c r="B83" s="5" t="s">
        <v>28</v>
      </c>
      <c r="C83" s="25">
        <v>178.83</v>
      </c>
      <c r="D83" s="6">
        <f t="shared" si="15"/>
        <v>-2723.9914813585433</v>
      </c>
      <c r="E83" s="5">
        <f t="shared" si="16"/>
        <v>178.82999999999993</v>
      </c>
      <c r="F83" s="5">
        <v>48.312919285109402</v>
      </c>
      <c r="G83" s="5">
        <v>0.75</v>
      </c>
      <c r="H83" s="5">
        <v>132.68</v>
      </c>
      <c r="I83" s="5">
        <v>162.74</v>
      </c>
      <c r="J83" s="5">
        <v>0</v>
      </c>
      <c r="M83" s="5">
        <v>-29.41</v>
      </c>
      <c r="N83" s="5">
        <v>-43.21</v>
      </c>
      <c r="O83" s="5">
        <v>3.7029192851094201</v>
      </c>
      <c r="P83" s="5">
        <v>0.21</v>
      </c>
      <c r="Q83" s="5">
        <v>3.49</v>
      </c>
      <c r="R83" s="5">
        <f t="shared" si="17"/>
        <v>3.2800000000000002</v>
      </c>
      <c r="S83" s="6">
        <f t="shared" si="14"/>
        <v>7362.0054406876534</v>
      </c>
      <c r="T83" s="24">
        <f t="shared" si="13"/>
        <v>3.2799999999997453</v>
      </c>
      <c r="U83" s="6">
        <f t="shared" si="18"/>
        <v>47.89</v>
      </c>
      <c r="V83" s="6">
        <f t="shared" si="19"/>
        <v>226.72000000000003</v>
      </c>
      <c r="W83" s="22">
        <f t="shared" si="20"/>
        <v>226720000.00000003</v>
      </c>
      <c r="X83" s="23">
        <f t="shared" si="21"/>
        <v>720591733.33333337</v>
      </c>
      <c r="Y83" s="6">
        <v>413.43</v>
      </c>
      <c r="Z83" s="22">
        <v>7039510</v>
      </c>
      <c r="AA83" s="14">
        <f t="shared" si="25"/>
        <v>7039510000</v>
      </c>
      <c r="AB83" s="5" t="s">
        <v>111</v>
      </c>
      <c r="AC83" s="10">
        <f t="shared" si="23"/>
        <v>0.10236390506346796</v>
      </c>
      <c r="AD83" s="11">
        <v>178.83</v>
      </c>
      <c r="AE83" s="4">
        <f t="shared" si="22"/>
        <v>178830000</v>
      </c>
      <c r="AF83" s="15">
        <f t="shared" si="24"/>
        <v>2.540375679557242E-2</v>
      </c>
    </row>
    <row r="84" spans="1:32" x14ac:dyDescent="0.25">
      <c r="A84" s="5" t="s">
        <v>112</v>
      </c>
      <c r="B84" s="5" t="s">
        <v>30</v>
      </c>
      <c r="C84" s="25">
        <v>283.19</v>
      </c>
      <c r="D84" s="6">
        <f t="shared" si="15"/>
        <v>-2440.8014813585432</v>
      </c>
      <c r="E84" s="5">
        <f t="shared" si="16"/>
        <v>283.19000000000005</v>
      </c>
      <c r="F84" s="5">
        <v>221.58848506155101</v>
      </c>
      <c r="G84" s="5">
        <v>0.75</v>
      </c>
      <c r="H84" s="5">
        <v>40.64</v>
      </c>
      <c r="I84" s="5">
        <v>84.4</v>
      </c>
      <c r="J84" s="5">
        <v>0</v>
      </c>
      <c r="M84" s="5">
        <v>116.61</v>
      </c>
      <c r="N84" s="5">
        <v>68.44</v>
      </c>
      <c r="O84" s="5">
        <v>128.90848506155001</v>
      </c>
      <c r="P84" s="5">
        <v>0.46</v>
      </c>
      <c r="Q84" s="5">
        <v>128.44999999999999</v>
      </c>
      <c r="R84" s="5">
        <f t="shared" si="17"/>
        <v>127.99</v>
      </c>
      <c r="S84" s="6">
        <f t="shared" si="14"/>
        <v>7489.9954406876532</v>
      </c>
      <c r="T84" s="24">
        <f t="shared" si="13"/>
        <v>127.98999999999978</v>
      </c>
      <c r="U84" s="6">
        <f t="shared" si="18"/>
        <v>220.67000000000002</v>
      </c>
      <c r="V84" s="6">
        <f t="shared" si="19"/>
        <v>503.86</v>
      </c>
      <c r="W84" s="22">
        <f t="shared" si="20"/>
        <v>503860000</v>
      </c>
      <c r="X84" s="23">
        <f t="shared" si="21"/>
        <v>1601435033.3333333</v>
      </c>
      <c r="Y84" s="6">
        <v>375.87</v>
      </c>
      <c r="Z84" s="22">
        <v>8130167</v>
      </c>
      <c r="AA84" s="14">
        <f t="shared" si="25"/>
        <v>8130167000</v>
      </c>
      <c r="AB84" s="5" t="s">
        <v>112</v>
      </c>
      <c r="AC84" s="10">
        <f t="shared" si="23"/>
        <v>0.19697443279250393</v>
      </c>
      <c r="AD84" s="11">
        <v>283.19</v>
      </c>
      <c r="AE84" s="4">
        <f t="shared" si="22"/>
        <v>283190000</v>
      </c>
      <c r="AF84" s="15">
        <f t="shared" si="24"/>
        <v>3.4832002835858106E-2</v>
      </c>
    </row>
    <row r="85" spans="1:32" x14ac:dyDescent="0.25">
      <c r="A85" s="5" t="s">
        <v>113</v>
      </c>
      <c r="B85" s="5" t="s">
        <v>32</v>
      </c>
      <c r="C85" s="25">
        <v>295.18</v>
      </c>
      <c r="D85" s="6">
        <f t="shared" si="15"/>
        <v>-2145.6214813585434</v>
      </c>
      <c r="E85" s="5">
        <f t="shared" si="16"/>
        <v>295.17999999999984</v>
      </c>
      <c r="F85" s="5">
        <v>227.70122008771099</v>
      </c>
      <c r="G85" s="5">
        <v>0.75</v>
      </c>
      <c r="H85" s="5">
        <v>104</v>
      </c>
      <c r="I85" s="5">
        <v>-78.88</v>
      </c>
      <c r="J85" s="5">
        <v>0</v>
      </c>
      <c r="M85" s="5">
        <v>273.81</v>
      </c>
      <c r="N85" s="5">
        <v>256.25869940522603</v>
      </c>
      <c r="O85" s="5">
        <v>392.27991949293698</v>
      </c>
      <c r="P85" s="5">
        <v>0.56000000000000005</v>
      </c>
      <c r="Q85" s="5">
        <v>177.12</v>
      </c>
      <c r="R85" s="5">
        <f t="shared" si="17"/>
        <v>176.56</v>
      </c>
      <c r="S85" s="6">
        <f t="shared" si="14"/>
        <v>7666.5554406876536</v>
      </c>
      <c r="T85" s="24">
        <f t="shared" si="13"/>
        <v>176.5600000000004</v>
      </c>
      <c r="U85" s="6">
        <f t="shared" si="18"/>
        <v>11.981300594773984</v>
      </c>
      <c r="V85" s="6">
        <f t="shared" si="19"/>
        <v>307.16130059477399</v>
      </c>
      <c r="W85" s="22">
        <f t="shared" si="20"/>
        <v>307161300.59477401</v>
      </c>
      <c r="X85" s="23">
        <f t="shared" si="21"/>
        <v>976261000.39039004</v>
      </c>
      <c r="Y85" s="6">
        <v>380.18</v>
      </c>
      <c r="Z85" s="22">
        <v>7956762</v>
      </c>
      <c r="AA85" s="14">
        <f t="shared" si="25"/>
        <v>7956762000</v>
      </c>
      <c r="AB85" s="5" t="s">
        <v>113</v>
      </c>
      <c r="AC85" s="10">
        <f t="shared" si="23"/>
        <v>0.12269576498459926</v>
      </c>
      <c r="AD85" s="11">
        <v>295.18</v>
      </c>
      <c r="AE85" s="4">
        <f t="shared" si="22"/>
        <v>295180000</v>
      </c>
      <c r="AF85" s="15">
        <f t="shared" si="24"/>
        <v>3.7098005444928479E-2</v>
      </c>
    </row>
    <row r="86" spans="1:32" x14ac:dyDescent="0.25">
      <c r="A86" s="5" t="s">
        <v>114</v>
      </c>
      <c r="B86" s="5" t="s">
        <v>34</v>
      </c>
      <c r="C86" s="25">
        <v>56.34</v>
      </c>
      <c r="D86" s="6">
        <f t="shared" si="15"/>
        <v>-2089.2814813585433</v>
      </c>
      <c r="E86" s="5">
        <f t="shared" si="16"/>
        <v>56.340000000000146</v>
      </c>
      <c r="F86" s="5">
        <v>-27.099145660391301</v>
      </c>
      <c r="G86" s="5">
        <v>0.75</v>
      </c>
      <c r="H86" s="5">
        <v>145.72</v>
      </c>
      <c r="I86" s="5">
        <v>-14.62</v>
      </c>
      <c r="J86" s="5">
        <v>0</v>
      </c>
      <c r="M86" s="5">
        <v>64.819999999999993</v>
      </c>
      <c r="N86" s="5">
        <v>-52.34</v>
      </c>
      <c r="O86" s="5">
        <v>15.330854339608701</v>
      </c>
      <c r="P86" s="5">
        <v>-0.81</v>
      </c>
      <c r="Q86" s="5">
        <v>16.14</v>
      </c>
      <c r="R86" s="5">
        <f t="shared" si="17"/>
        <v>16.95</v>
      </c>
      <c r="S86" s="6">
        <f t="shared" si="14"/>
        <v>7683.5054406876534</v>
      </c>
      <c r="T86" s="24">
        <f t="shared" si="13"/>
        <v>16.949999999999818</v>
      </c>
      <c r="U86" s="6">
        <f t="shared" si="18"/>
        <v>-25.480000000000008</v>
      </c>
      <c r="V86" s="6">
        <f t="shared" si="19"/>
        <v>30.859999999999996</v>
      </c>
      <c r="W86" s="22">
        <f t="shared" si="20"/>
        <v>30859999.999999996</v>
      </c>
      <c r="X86" s="23">
        <f t="shared" si="21"/>
        <v>98083366.666666657</v>
      </c>
      <c r="Y86" s="6">
        <v>389.51</v>
      </c>
      <c r="Z86" s="22">
        <v>8167814</v>
      </c>
      <c r="AA86" s="14">
        <f t="shared" si="25"/>
        <v>8167814000</v>
      </c>
      <c r="AB86" s="5" t="s">
        <v>114</v>
      </c>
      <c r="AC86" s="10">
        <f t="shared" si="23"/>
        <v>1.2008521088588287E-2</v>
      </c>
      <c r="AD86" s="11">
        <v>56.34</v>
      </c>
      <c r="AE86" s="4">
        <f t="shared" si="22"/>
        <v>56340000</v>
      </c>
      <c r="AF86" s="15">
        <f t="shared" si="24"/>
        <v>6.8978064387852124E-3</v>
      </c>
    </row>
    <row r="87" spans="1:32" x14ac:dyDescent="0.25">
      <c r="A87" s="5" t="s">
        <v>115</v>
      </c>
      <c r="B87" s="5" t="s">
        <v>28</v>
      </c>
      <c r="C87" s="25">
        <v>211.07495160395001</v>
      </c>
      <c r="D87" s="6">
        <f t="shared" si="15"/>
        <v>-1878.2065297545932</v>
      </c>
      <c r="E87" s="5">
        <f t="shared" si="16"/>
        <v>211.07495160395001</v>
      </c>
      <c r="F87" s="5">
        <v>-265.63263583296202</v>
      </c>
      <c r="G87" s="5">
        <v>-23.805361000000001</v>
      </c>
      <c r="H87" s="5">
        <v>27.183734320551</v>
      </c>
      <c r="I87" s="5">
        <v>-106.128531512923</v>
      </c>
      <c r="J87" s="5">
        <v>0</v>
      </c>
      <c r="M87" s="5">
        <v>-51.282264234618999</v>
      </c>
      <c r="N87" s="5">
        <v>30.985289094978601</v>
      </c>
      <c r="O87" s="5">
        <v>-26.247455669890201</v>
      </c>
      <c r="P87" s="5">
        <v>-0.72127569283172499</v>
      </c>
      <c r="Q87" s="5">
        <v>-25.526892120293301</v>
      </c>
      <c r="R87" s="5">
        <f t="shared" si="17"/>
        <v>-24.805616427461576</v>
      </c>
      <c r="S87" s="6">
        <f t="shared" si="14"/>
        <v>7658.6998242601921</v>
      </c>
      <c r="T87" s="24">
        <f t="shared" si="13"/>
        <v>-24.805616427461246</v>
      </c>
      <c r="U87" s="6">
        <f t="shared" si="18"/>
        <v>-264.19079659053318</v>
      </c>
      <c r="V87" s="6">
        <f t="shared" si="19"/>
        <v>-53.11584498658317</v>
      </c>
      <c r="W87" s="22">
        <f t="shared" si="20"/>
        <v>-53115844.986583173</v>
      </c>
      <c r="X87" s="23">
        <f t="shared" si="21"/>
        <v>-168819860.6490235</v>
      </c>
      <c r="Y87" s="6">
        <v>423.81</v>
      </c>
      <c r="Z87" s="22">
        <v>7266227</v>
      </c>
      <c r="AA87" s="14">
        <f t="shared" si="25"/>
        <v>7266227000</v>
      </c>
      <c r="AB87" s="5" t="s">
        <v>115</v>
      </c>
      <c r="AC87" s="10">
        <f t="shared" si="23"/>
        <v>-2.3233496648126118E-2</v>
      </c>
      <c r="AD87" s="11">
        <v>211.07495160395001</v>
      </c>
      <c r="AE87" s="4">
        <f t="shared" si="22"/>
        <v>211074951.60395002</v>
      </c>
      <c r="AF87" s="15">
        <f t="shared" si="24"/>
        <v>2.9048769272409191E-2</v>
      </c>
    </row>
    <row r="88" spans="1:32" x14ac:dyDescent="0.25">
      <c r="A88" s="5" t="s">
        <v>116</v>
      </c>
      <c r="B88" s="5" t="s">
        <v>30</v>
      </c>
      <c r="C88" s="25">
        <v>253.70628365463</v>
      </c>
      <c r="D88" s="6">
        <f t="shared" si="15"/>
        <v>-1624.5002460999633</v>
      </c>
      <c r="E88" s="5">
        <f t="shared" si="16"/>
        <v>253.70628365462994</v>
      </c>
      <c r="F88" s="5">
        <v>-137.823043147786</v>
      </c>
      <c r="G88" s="5">
        <v>-5</v>
      </c>
      <c r="H88" s="5">
        <v>166.84042756883201</v>
      </c>
      <c r="I88" s="5">
        <v>-15.519093678474</v>
      </c>
      <c r="J88" s="5">
        <v>0</v>
      </c>
      <c r="M88" s="5">
        <v>27.015520054471899</v>
      </c>
      <c r="N88" s="5">
        <v>87.928374855193695</v>
      </c>
      <c r="O88" s="5">
        <v>110.449332900242</v>
      </c>
      <c r="P88" s="5">
        <v>-8.1955131926224598E-2</v>
      </c>
      <c r="Q88" s="5">
        <v>110.532625485726</v>
      </c>
      <c r="R88" s="5">
        <f t="shared" si="17"/>
        <v>110.61458061765222</v>
      </c>
      <c r="S88" s="6">
        <f t="shared" si="14"/>
        <v>7769.314404877844</v>
      </c>
      <c r="T88" s="24">
        <f t="shared" si="13"/>
        <v>110.61458061765188</v>
      </c>
      <c r="U88" s="6">
        <f t="shared" si="18"/>
        <v>-137.65779543037559</v>
      </c>
      <c r="V88" s="6">
        <f t="shared" si="19"/>
        <v>116.04848822425441</v>
      </c>
      <c r="W88" s="22">
        <f t="shared" si="20"/>
        <v>116048488.22425441</v>
      </c>
      <c r="X88" s="23">
        <f t="shared" si="21"/>
        <v>368840778.40608859</v>
      </c>
      <c r="Y88" s="6">
        <v>407.18</v>
      </c>
      <c r="Z88" s="22">
        <v>8437640</v>
      </c>
      <c r="AA88" s="14">
        <f t="shared" si="25"/>
        <v>8437640000</v>
      </c>
      <c r="AB88" s="5" t="s">
        <v>116</v>
      </c>
      <c r="AC88" s="10">
        <f t="shared" si="23"/>
        <v>4.371373730167305E-2</v>
      </c>
      <c r="AD88" s="11">
        <v>253.70628365463</v>
      </c>
      <c r="AE88" s="4">
        <f t="shared" si="22"/>
        <v>253706283.65463001</v>
      </c>
      <c r="AF88" s="15">
        <f t="shared" si="24"/>
        <v>3.0068393964974804E-2</v>
      </c>
    </row>
    <row r="89" spans="1:32" x14ac:dyDescent="0.25">
      <c r="A89" s="5" t="s">
        <v>117</v>
      </c>
      <c r="B89" s="5" t="s">
        <v>32</v>
      </c>
      <c r="C89" s="25">
        <v>292.82814868169999</v>
      </c>
      <c r="D89" s="6">
        <f t="shared" si="15"/>
        <v>-1331.6720974182633</v>
      </c>
      <c r="E89" s="5">
        <f t="shared" si="16"/>
        <v>292.82814868169999</v>
      </c>
      <c r="F89" s="5">
        <v>149.53570023525501</v>
      </c>
      <c r="G89" s="5">
        <v>6.6666660000000197E-2</v>
      </c>
      <c r="H89" s="5">
        <v>255.98175922092301</v>
      </c>
      <c r="I89" s="5">
        <v>-11.4061601538326</v>
      </c>
      <c r="J89" s="5">
        <v>0</v>
      </c>
      <c r="M89" s="5">
        <v>126.447163603983</v>
      </c>
      <c r="N89" s="5">
        <v>-7.3931102055678402</v>
      </c>
      <c r="O89" s="5">
        <v>283.01667914045998</v>
      </c>
      <c r="P89" s="5">
        <v>-0.40786916565755399</v>
      </c>
      <c r="Q89" s="5">
        <v>283.423746914253</v>
      </c>
      <c r="R89" s="5">
        <f t="shared" si="17"/>
        <v>283.83161607991053</v>
      </c>
      <c r="S89" s="6">
        <f t="shared" si="14"/>
        <v>8053.1460209577544</v>
      </c>
      <c r="T89" s="24">
        <f t="shared" si="13"/>
        <v>283.83161607991042</v>
      </c>
      <c r="U89" s="6">
        <f t="shared" si="18"/>
        <v>150.35063717470578</v>
      </c>
      <c r="V89" s="6">
        <f t="shared" si="19"/>
        <v>443.17878585640574</v>
      </c>
      <c r="W89" s="22">
        <f t="shared" si="20"/>
        <v>443178785.85640574</v>
      </c>
      <c r="X89" s="23">
        <f t="shared" si="21"/>
        <v>1408569907.7136095</v>
      </c>
      <c r="Y89" s="6">
        <v>422.88</v>
      </c>
      <c r="Z89" s="22">
        <v>8251995</v>
      </c>
      <c r="AA89" s="14">
        <f t="shared" si="25"/>
        <v>8251995000</v>
      </c>
      <c r="AB89" s="5" t="s">
        <v>117</v>
      </c>
      <c r="AC89" s="10">
        <f t="shared" si="23"/>
        <v>0.17069446936330057</v>
      </c>
      <c r="AD89" s="11">
        <v>292.82814868169999</v>
      </c>
      <c r="AE89" s="4">
        <f t="shared" si="22"/>
        <v>292828148.68169999</v>
      </c>
      <c r="AF89" s="15">
        <f t="shared" si="24"/>
        <v>3.5485739955210829E-2</v>
      </c>
    </row>
    <row r="90" spans="1:32" x14ac:dyDescent="0.25">
      <c r="A90" s="5" t="s">
        <v>118</v>
      </c>
      <c r="B90" s="5" t="s">
        <v>34</v>
      </c>
      <c r="C90" s="25">
        <v>116.13628615429</v>
      </c>
      <c r="D90" s="6">
        <f t="shared" si="15"/>
        <v>-1215.5358112639733</v>
      </c>
      <c r="E90" s="5">
        <f t="shared" si="16"/>
        <v>116.13628615429002</v>
      </c>
      <c r="F90" s="5">
        <v>318.14855653225999</v>
      </c>
      <c r="G90" s="5">
        <v>-6.6666660000000197E-2</v>
      </c>
      <c r="H90" s="5">
        <v>171.992068438042</v>
      </c>
      <c r="I90" s="5">
        <v>42.906175826982697</v>
      </c>
      <c r="J90" s="5">
        <v>0</v>
      </c>
      <c r="M90" s="5">
        <v>-69.909584946741006</v>
      </c>
      <c r="N90" s="5">
        <v>39.880027089077601</v>
      </c>
      <c r="O90" s="5">
        <v>557.09072783913803</v>
      </c>
      <c r="P90" s="5">
        <v>247.21127073317899</v>
      </c>
      <c r="Q90" s="5">
        <v>309.878457474176</v>
      </c>
      <c r="R90" s="5">
        <f t="shared" si="17"/>
        <v>62.66718674099701</v>
      </c>
      <c r="S90" s="6">
        <f t="shared" si="14"/>
        <v>8115.8132076987513</v>
      </c>
      <c r="T90" s="24">
        <f t="shared" si="13"/>
        <v>62.66718674099684</v>
      </c>
      <c r="U90" s="6">
        <f t="shared" si="18"/>
        <v>-176.27498456588091</v>
      </c>
      <c r="V90" s="6">
        <f t="shared" si="19"/>
        <v>-60.138698411590909</v>
      </c>
      <c r="W90" s="22">
        <f t="shared" si="20"/>
        <v>-60138698.411590911</v>
      </c>
      <c r="X90" s="23">
        <f t="shared" si="21"/>
        <v>-191140829.78483978</v>
      </c>
      <c r="Y90" s="6">
        <v>438.34</v>
      </c>
      <c r="Z90" s="22">
        <v>8629817</v>
      </c>
      <c r="AA90" s="14">
        <f t="shared" si="25"/>
        <v>8629817000</v>
      </c>
      <c r="AB90" s="5" t="s">
        <v>118</v>
      </c>
      <c r="AC90" s="10">
        <f t="shared" si="23"/>
        <v>-2.2148885635099768E-2</v>
      </c>
      <c r="AD90" s="11">
        <v>116.13628615429</v>
      </c>
      <c r="AE90" s="4">
        <f t="shared" si="22"/>
        <v>116136286.15429001</v>
      </c>
      <c r="AF90" s="15">
        <f t="shared" si="24"/>
        <v>1.3457560705434427E-2</v>
      </c>
    </row>
    <row r="91" spans="1:32" x14ac:dyDescent="0.25">
      <c r="A91" s="5" t="s">
        <v>119</v>
      </c>
      <c r="B91" s="5" t="s">
        <v>28</v>
      </c>
      <c r="C91" s="25">
        <v>143.73395509693</v>
      </c>
      <c r="D91" s="6">
        <f t="shared" si="15"/>
        <v>-1071.8018561670433</v>
      </c>
      <c r="E91" s="5">
        <f t="shared" si="16"/>
        <v>143.73395509693</v>
      </c>
      <c r="F91" s="5">
        <v>60.110984701021998</v>
      </c>
      <c r="G91" s="5">
        <v>9.2112587155204803E-2</v>
      </c>
      <c r="H91" s="5">
        <v>201.05278015482801</v>
      </c>
      <c r="I91" s="5">
        <v>-199.07465616657299</v>
      </c>
      <c r="J91" s="5">
        <v>0</v>
      </c>
      <c r="M91" s="5">
        <v>15.3377215407371</v>
      </c>
      <c r="N91" s="5">
        <v>190.564801557284</v>
      </c>
      <c r="O91" s="5">
        <v>635.373388451815</v>
      </c>
      <c r="P91" s="5">
        <v>0.24945037455298</v>
      </c>
      <c r="Q91" s="5">
        <v>635.12282687074003</v>
      </c>
      <c r="R91" s="5">
        <f t="shared" si="17"/>
        <v>634.87337649618701</v>
      </c>
      <c r="S91" s="6">
        <f t="shared" si="14"/>
        <v>8750.6865841949384</v>
      </c>
      <c r="T91" s="24">
        <f t="shared" si="13"/>
        <v>634.87337649618712</v>
      </c>
      <c r="U91" s="6">
        <f t="shared" si="18"/>
        <v>59.610972745394292</v>
      </c>
      <c r="V91" s="6">
        <f t="shared" si="19"/>
        <v>203.3449278423243</v>
      </c>
      <c r="W91" s="22">
        <f t="shared" si="20"/>
        <v>203344927.84232429</v>
      </c>
      <c r="X91" s="23">
        <f t="shared" si="21"/>
        <v>646297962.32552063</v>
      </c>
      <c r="Y91" s="6">
        <v>495.31</v>
      </c>
      <c r="Z91" s="22">
        <v>7715275</v>
      </c>
      <c r="AA91" s="14">
        <f t="shared" si="25"/>
        <v>7715275000</v>
      </c>
      <c r="AB91" s="5" t="s">
        <v>119</v>
      </c>
      <c r="AC91" s="10">
        <f t="shared" si="23"/>
        <v>8.3768622936385373E-2</v>
      </c>
      <c r="AD91" s="11">
        <v>143.73395509693</v>
      </c>
      <c r="AE91" s="4">
        <f t="shared" si="22"/>
        <v>143733955.09693</v>
      </c>
      <c r="AF91" s="15">
        <f t="shared" si="24"/>
        <v>1.8629790266313256E-2</v>
      </c>
    </row>
    <row r="92" spans="1:32" x14ac:dyDescent="0.25">
      <c r="A92" s="5" t="s">
        <v>120</v>
      </c>
      <c r="B92" s="5" t="s">
        <v>30</v>
      </c>
      <c r="C92" s="25">
        <v>336.99544388697001</v>
      </c>
      <c r="D92" s="6">
        <f t="shared" si="15"/>
        <v>-734.80641228007323</v>
      </c>
      <c r="E92" s="5">
        <f t="shared" si="16"/>
        <v>336.99544388697007</v>
      </c>
      <c r="F92" s="5">
        <v>220.368590525174</v>
      </c>
      <c r="G92" s="5">
        <v>9.1327070091624996E-2</v>
      </c>
      <c r="H92" s="5">
        <v>175.64078660064601</v>
      </c>
      <c r="I92" s="5">
        <v>86.126245116589004</v>
      </c>
      <c r="J92" s="5">
        <v>0</v>
      </c>
      <c r="M92" s="5">
        <v>215.15205165501899</v>
      </c>
      <c r="N92" s="5">
        <v>35.041597183307601</v>
      </c>
      <c r="O92" s="5">
        <v>129.68135046742799</v>
      </c>
      <c r="P92" s="5">
        <v>0.407496274719713</v>
      </c>
      <c r="Q92" s="5">
        <v>129.27597951927001</v>
      </c>
      <c r="R92" s="5">
        <f t="shared" si="17"/>
        <v>128.8684832445503</v>
      </c>
      <c r="S92" s="6">
        <f t="shared" si="14"/>
        <v>8879.555067439489</v>
      </c>
      <c r="T92" s="24">
        <f t="shared" si="13"/>
        <v>128.86848324455059</v>
      </c>
      <c r="U92" s="6">
        <f t="shared" si="18"/>
        <v>219.55572330229631</v>
      </c>
      <c r="V92" s="6">
        <f t="shared" si="19"/>
        <v>556.55116718926638</v>
      </c>
      <c r="W92" s="22">
        <f t="shared" si="20"/>
        <v>556551167.18926632</v>
      </c>
      <c r="X92" s="23">
        <f t="shared" si="21"/>
        <v>1768905126.3832181</v>
      </c>
      <c r="Y92" s="6">
        <v>466.11</v>
      </c>
      <c r="Z92" s="22">
        <v>8796981</v>
      </c>
      <c r="AA92" s="14">
        <f t="shared" si="25"/>
        <v>8796981000</v>
      </c>
      <c r="AB92" s="5" t="s">
        <v>120</v>
      </c>
      <c r="AC92" s="10">
        <f t="shared" si="23"/>
        <v>0.20108093064918728</v>
      </c>
      <c r="AD92" s="11">
        <v>336.99544388697001</v>
      </c>
      <c r="AE92" s="4">
        <f t="shared" si="22"/>
        <v>336995443.88696998</v>
      </c>
      <c r="AF92" s="15">
        <f t="shared" si="24"/>
        <v>3.8308079088379299E-2</v>
      </c>
    </row>
    <row r="93" spans="1:32" x14ac:dyDescent="0.25">
      <c r="A93" s="5" t="s">
        <v>121</v>
      </c>
      <c r="B93" s="5" t="s">
        <v>32</v>
      </c>
      <c r="C93" s="25">
        <v>111.98258884070999</v>
      </c>
      <c r="D93" s="6">
        <f t="shared" si="15"/>
        <v>-622.8238234393632</v>
      </c>
      <c r="E93" s="5">
        <f t="shared" si="16"/>
        <v>111.98258884071004</v>
      </c>
      <c r="F93" s="5">
        <v>65.939303191774897</v>
      </c>
      <c r="G93" s="5">
        <v>9.1327070091624996E-2</v>
      </c>
      <c r="H93" s="5">
        <v>390.89539291606002</v>
      </c>
      <c r="I93" s="5">
        <v>-36.104287221904798</v>
      </c>
      <c r="J93" s="5">
        <v>0</v>
      </c>
      <c r="M93" s="5">
        <v>-6.6113996851068402</v>
      </c>
      <c r="N93" s="5">
        <v>125.98016054698</v>
      </c>
      <c r="O93" s="5">
        <v>625.43921649173501</v>
      </c>
      <c r="P93" s="5">
        <v>308.83450934997501</v>
      </c>
      <c r="Q93" s="5">
        <v>316.60296954587801</v>
      </c>
      <c r="R93" s="5">
        <f t="shared" si="17"/>
        <v>7.7684601959030033</v>
      </c>
      <c r="S93" s="6">
        <f t="shared" si="14"/>
        <v>8887.3235276353917</v>
      </c>
      <c r="T93" s="24">
        <f t="shared" si="13"/>
        <v>7.7684601959026622</v>
      </c>
      <c r="U93" s="6">
        <f t="shared" si="18"/>
        <v>-551.7314531040571</v>
      </c>
      <c r="V93" s="6">
        <f t="shared" si="19"/>
        <v>-439.74886426334712</v>
      </c>
      <c r="W93" s="22">
        <f t="shared" si="20"/>
        <v>-439748864.26334709</v>
      </c>
      <c r="X93" s="23">
        <f t="shared" si="21"/>
        <v>-1397668473.5836716</v>
      </c>
      <c r="Y93" s="6">
        <v>494.03</v>
      </c>
      <c r="Z93" s="22">
        <v>8683047</v>
      </c>
      <c r="AA93" s="14">
        <f t="shared" si="25"/>
        <v>8683047000</v>
      </c>
      <c r="AB93" s="5" t="s">
        <v>121</v>
      </c>
      <c r="AC93" s="10">
        <f t="shared" si="23"/>
        <v>-0.16096520882400747</v>
      </c>
      <c r="AD93" s="11">
        <v>111.98258884070999</v>
      </c>
      <c r="AE93" s="4">
        <f t="shared" si="22"/>
        <v>111982588.84071</v>
      </c>
      <c r="AF93" s="15">
        <f t="shared" si="24"/>
        <v>1.289669269793311E-2</v>
      </c>
    </row>
    <row r="94" spans="1:32" x14ac:dyDescent="0.25">
      <c r="A94" s="5" t="s">
        <v>122</v>
      </c>
      <c r="B94" s="5" t="s">
        <v>34</v>
      </c>
      <c r="C94" s="25">
        <v>-55.507052483920098</v>
      </c>
      <c r="D94" s="6">
        <f t="shared" si="15"/>
        <v>-678.33087592328332</v>
      </c>
      <c r="E94" s="5">
        <f t="shared" si="16"/>
        <v>-55.50705248392012</v>
      </c>
      <c r="F94" s="5">
        <v>291.50317015361099</v>
      </c>
      <c r="G94" s="5">
        <v>0</v>
      </c>
      <c r="H94" s="5">
        <v>91.352110729409304</v>
      </c>
      <c r="I94" s="5">
        <v>-6.9492273218946297</v>
      </c>
      <c r="J94" s="5">
        <v>0</v>
      </c>
      <c r="M94" s="5">
        <v>-96.075429993434</v>
      </c>
      <c r="N94" s="5">
        <v>284.39357409139302</v>
      </c>
      <c r="O94" s="5">
        <v>770.27351228974203</v>
      </c>
      <c r="P94" s="5">
        <v>-0.232724644302856</v>
      </c>
      <c r="Q94" s="5">
        <v>770.50514668251901</v>
      </c>
      <c r="R94" s="5">
        <f t="shared" si="17"/>
        <v>770.73787132682185</v>
      </c>
      <c r="S94" s="6">
        <f t="shared" si="14"/>
        <v>9658.0613989622143</v>
      </c>
      <c r="T94" s="24">
        <f t="shared" si="13"/>
        <v>770.73787132682264</v>
      </c>
      <c r="U94" s="6">
        <f t="shared" si="18"/>
        <v>291.96752919069093</v>
      </c>
      <c r="V94" s="6">
        <f t="shared" si="19"/>
        <v>236.46047670677083</v>
      </c>
      <c r="W94" s="22">
        <f t="shared" si="20"/>
        <v>236460476.70677084</v>
      </c>
      <c r="X94" s="23">
        <f t="shared" si="21"/>
        <v>751550215.13301992</v>
      </c>
      <c r="Y94" s="6">
        <v>485.54</v>
      </c>
      <c r="Z94" s="22">
        <v>9086166</v>
      </c>
      <c r="AA94" s="14">
        <f t="shared" si="25"/>
        <v>9086166000</v>
      </c>
      <c r="AB94" s="5" t="s">
        <v>122</v>
      </c>
      <c r="AC94" s="10">
        <f t="shared" si="23"/>
        <v>8.2713678699356794E-2</v>
      </c>
      <c r="AD94" s="11">
        <v>-55.507052483920098</v>
      </c>
      <c r="AE94" s="4">
        <f t="shared" si="22"/>
        <v>-55507052.483920097</v>
      </c>
      <c r="AF94" s="15">
        <f t="shared" si="24"/>
        <v>-6.1089630636200236E-3</v>
      </c>
    </row>
    <row r="95" spans="1:32" x14ac:dyDescent="0.25">
      <c r="A95" s="5" t="s">
        <v>123</v>
      </c>
      <c r="B95" s="5" t="s">
        <v>28</v>
      </c>
      <c r="C95" s="25">
        <v>33.920810249669998</v>
      </c>
      <c r="D95" s="6">
        <f t="shared" si="15"/>
        <v>-644.4100656736133</v>
      </c>
      <c r="E95" s="5">
        <f t="shared" si="16"/>
        <v>33.920810249670012</v>
      </c>
      <c r="F95" s="5">
        <v>217.87539319894199</v>
      </c>
      <c r="G95" s="5">
        <v>0</v>
      </c>
      <c r="H95" s="5">
        <v>336.25648504147603</v>
      </c>
      <c r="I95" s="5">
        <v>-34.798934533147602</v>
      </c>
      <c r="J95" s="5">
        <v>0</v>
      </c>
      <c r="M95" s="5">
        <v>438.22278075974702</v>
      </c>
      <c r="N95" s="5">
        <v>364.76469924699398</v>
      </c>
      <c r="O95" s="5">
        <v>515.47273126081302</v>
      </c>
      <c r="P95" s="5">
        <v>0.87376089029200399</v>
      </c>
      <c r="Q95" s="5">
        <v>514.59849011408096</v>
      </c>
      <c r="R95" s="5">
        <f t="shared" si="17"/>
        <v>513.72472922378893</v>
      </c>
      <c r="S95" s="6">
        <f t="shared" si="14"/>
        <v>10171.786128186002</v>
      </c>
      <c r="T95" s="24">
        <f t="shared" si="13"/>
        <v>513.72472922378802</v>
      </c>
      <c r="U95" s="6">
        <f t="shared" si="18"/>
        <v>216.12739116191835</v>
      </c>
      <c r="V95" s="6">
        <f t="shared" si="19"/>
        <v>250.04820141158837</v>
      </c>
      <c r="W95" s="22">
        <f t="shared" si="20"/>
        <v>250048201.41158837</v>
      </c>
      <c r="X95" s="23">
        <f t="shared" si="21"/>
        <v>794736533.48649836</v>
      </c>
      <c r="Y95" s="6">
        <v>528.09</v>
      </c>
      <c r="Z95" s="22">
        <v>8101797</v>
      </c>
      <c r="AA95" s="14">
        <f t="shared" si="25"/>
        <v>8101797000</v>
      </c>
      <c r="AB95" s="5" t="s">
        <v>123</v>
      </c>
      <c r="AC95" s="10">
        <f t="shared" si="23"/>
        <v>9.8093859113786527E-2</v>
      </c>
      <c r="AD95" s="11">
        <v>33.920810249669998</v>
      </c>
      <c r="AE95" s="4">
        <f t="shared" si="22"/>
        <v>33920810.249669999</v>
      </c>
      <c r="AF95" s="15">
        <f t="shared" si="24"/>
        <v>4.1868254968212603E-3</v>
      </c>
    </row>
    <row r="96" spans="1:32" x14ac:dyDescent="0.25">
      <c r="A96" s="5" t="s">
        <v>124</v>
      </c>
      <c r="B96" s="5" t="s">
        <v>30</v>
      </c>
      <c r="C96" s="25">
        <v>561.73032019479001</v>
      </c>
      <c r="D96" s="6">
        <f t="shared" si="15"/>
        <v>-82.679745478823293</v>
      </c>
      <c r="E96" s="5">
        <f t="shared" si="16"/>
        <v>561.73032019479001</v>
      </c>
      <c r="F96" s="5">
        <v>43.199435400543997</v>
      </c>
      <c r="G96" s="5">
        <v>0</v>
      </c>
      <c r="H96" s="5">
        <v>292.03001297856201</v>
      </c>
      <c r="I96" s="5">
        <v>180.77293476877</v>
      </c>
      <c r="J96" s="5">
        <v>0</v>
      </c>
      <c r="M96" s="5">
        <v>635.24808566214494</v>
      </c>
      <c r="N96" s="5">
        <v>443.82564720696899</v>
      </c>
      <c r="O96" s="5">
        <v>-36.965924844840004</v>
      </c>
      <c r="P96" s="5">
        <v>1.8461263542147399</v>
      </c>
      <c r="Q96" s="5">
        <v>-38.809521944345299</v>
      </c>
      <c r="R96" s="5">
        <f t="shared" si="17"/>
        <v>-40.655648298560038</v>
      </c>
      <c r="S96" s="6">
        <f t="shared" si="14"/>
        <v>10131.130479887443</v>
      </c>
      <c r="T96" s="24">
        <f t="shared" si="13"/>
        <v>-40.655648298559754</v>
      </c>
      <c r="U96" s="6">
        <f t="shared" si="18"/>
        <v>39.509711946823927</v>
      </c>
      <c r="V96" s="6">
        <f t="shared" si="19"/>
        <v>601.24003214161394</v>
      </c>
      <c r="W96" s="22">
        <f t="shared" si="20"/>
        <v>601240032.14161396</v>
      </c>
      <c r="X96" s="23">
        <f t="shared" si="21"/>
        <v>1910941235.4900963</v>
      </c>
      <c r="Y96" s="6">
        <v>500.9</v>
      </c>
      <c r="Z96" s="22">
        <v>9183013</v>
      </c>
      <c r="AA96" s="14">
        <f t="shared" si="25"/>
        <v>9183013000</v>
      </c>
      <c r="AB96" s="5" t="s">
        <v>124</v>
      </c>
      <c r="AC96" s="10">
        <f t="shared" si="23"/>
        <v>0.20809523361124463</v>
      </c>
      <c r="AD96" s="11">
        <v>561.73032019479001</v>
      </c>
      <c r="AE96" s="4">
        <f t="shared" si="22"/>
        <v>561730320.19479001</v>
      </c>
      <c r="AF96" s="15">
        <f t="shared" si="24"/>
        <v>6.1170589674085181E-2</v>
      </c>
    </row>
    <row r="97" spans="1:32" x14ac:dyDescent="0.25">
      <c r="A97" s="5" t="s">
        <v>125</v>
      </c>
      <c r="B97" s="5" t="s">
        <v>32</v>
      </c>
      <c r="C97" s="25">
        <v>762.56161610790002</v>
      </c>
      <c r="D97" s="6">
        <f t="shared" si="15"/>
        <v>679.88187062907673</v>
      </c>
      <c r="E97" s="5">
        <f t="shared" si="16"/>
        <v>762.56161610790002</v>
      </c>
      <c r="F97" s="5">
        <v>757.83156562787303</v>
      </c>
      <c r="G97" s="5">
        <v>0</v>
      </c>
      <c r="H97" s="5">
        <v>388.45116423713301</v>
      </c>
      <c r="I97" s="5">
        <v>53.979743346688899</v>
      </c>
      <c r="J97" s="5">
        <v>0</v>
      </c>
      <c r="M97" s="5">
        <v>798.92945994398099</v>
      </c>
      <c r="N97" s="5">
        <v>293.11251009001899</v>
      </c>
      <c r="O97" s="5">
        <v>586.48603666435599</v>
      </c>
      <c r="P97" s="5">
        <v>4.8578001027302804</v>
      </c>
      <c r="Q97" s="5">
        <v>581.62789014062298</v>
      </c>
      <c r="R97" s="5">
        <f t="shared" si="17"/>
        <v>576.77009003789271</v>
      </c>
      <c r="S97" s="6">
        <f t="shared" si="14"/>
        <v>10707.900569925336</v>
      </c>
      <c r="T97" s="24">
        <f t="shared" si="13"/>
        <v>576.77009003789317</v>
      </c>
      <c r="U97" s="6">
        <f t="shared" si="18"/>
        <v>748.11561900141055</v>
      </c>
      <c r="V97" s="6">
        <f t="shared" si="19"/>
        <v>1510.6772351093105</v>
      </c>
      <c r="W97" s="22">
        <f t="shared" si="20"/>
        <v>1510677235.1093104</v>
      </c>
      <c r="X97" s="23">
        <f t="shared" si="21"/>
        <v>4801435812.2557583</v>
      </c>
      <c r="Y97" s="6">
        <v>518.04</v>
      </c>
      <c r="Z97" s="22">
        <v>9081845</v>
      </c>
      <c r="AA97" s="14">
        <f t="shared" si="25"/>
        <v>9081845000</v>
      </c>
      <c r="AB97" s="5" t="s">
        <v>125</v>
      </c>
      <c r="AC97" s="10">
        <f t="shared" si="23"/>
        <v>0.52868506479198429</v>
      </c>
      <c r="AD97" s="11">
        <v>762.56161610790002</v>
      </c>
      <c r="AE97" s="4">
        <f t="shared" si="22"/>
        <v>762561616.10790002</v>
      </c>
      <c r="AF97" s="15">
        <f t="shared" si="24"/>
        <v>8.3965495569226306E-2</v>
      </c>
    </row>
    <row r="98" spans="1:32" x14ac:dyDescent="0.25">
      <c r="A98" s="5" t="s">
        <v>126</v>
      </c>
      <c r="B98" s="5" t="s">
        <v>34</v>
      </c>
      <c r="C98" s="25">
        <v>611.82636366419001</v>
      </c>
      <c r="D98" s="6">
        <f t="shared" si="15"/>
        <v>1291.7082342932667</v>
      </c>
      <c r="E98" s="5">
        <f t="shared" si="16"/>
        <v>611.82636366419001</v>
      </c>
      <c r="F98" s="5">
        <v>156.52526383441301</v>
      </c>
      <c r="G98" s="5">
        <v>0</v>
      </c>
      <c r="H98" s="5">
        <v>43.227728527636202</v>
      </c>
      <c r="I98" s="5">
        <v>160.38148885487499</v>
      </c>
      <c r="J98" s="5">
        <v>0</v>
      </c>
      <c r="M98" s="5">
        <v>462.08523613920198</v>
      </c>
      <c r="N98" s="5">
        <v>1069.3994307748201</v>
      </c>
      <c r="O98" s="5">
        <v>646.68569814279203</v>
      </c>
      <c r="P98" s="5">
        <v>6.5475410782480603</v>
      </c>
      <c r="Q98" s="5">
        <v>639.36129745684502</v>
      </c>
      <c r="R98" s="5">
        <f t="shared" si="17"/>
        <v>632.81375637859696</v>
      </c>
      <c r="S98" s="6">
        <f t="shared" si="14"/>
        <v>11340.714326303932</v>
      </c>
      <c r="T98" s="24">
        <f t="shared" si="13"/>
        <v>632.81375637859674</v>
      </c>
      <c r="U98" s="6">
        <f t="shared" si="18"/>
        <v>142.65332207021765</v>
      </c>
      <c r="V98" s="6">
        <f t="shared" si="19"/>
        <v>754.47968573440767</v>
      </c>
      <c r="W98" s="22">
        <f t="shared" si="20"/>
        <v>754479685.73440766</v>
      </c>
      <c r="X98" s="23">
        <f t="shared" si="21"/>
        <v>2397987934.4925256</v>
      </c>
      <c r="Y98" s="6">
        <v>530.71</v>
      </c>
      <c r="Z98" s="22">
        <v>9670805</v>
      </c>
      <c r="AA98" s="14">
        <f t="shared" si="25"/>
        <v>9670805000</v>
      </c>
      <c r="AB98" s="5" t="s">
        <v>126</v>
      </c>
      <c r="AC98" s="10">
        <f t="shared" si="23"/>
        <v>0.24796156416063869</v>
      </c>
      <c r="AD98" s="11">
        <v>611.82636366419001</v>
      </c>
      <c r="AE98" s="4">
        <f t="shared" si="22"/>
        <v>611826363.66419005</v>
      </c>
      <c r="AF98" s="15">
        <f t="shared" si="24"/>
        <v>6.3265298355637406E-2</v>
      </c>
    </row>
    <row r="99" spans="1:32" x14ac:dyDescent="0.25">
      <c r="A99" s="5" t="s">
        <v>127</v>
      </c>
      <c r="B99" s="5" t="s">
        <v>28</v>
      </c>
      <c r="C99" s="25">
        <v>553.92285679020995</v>
      </c>
      <c r="D99" s="6">
        <f t="shared" si="15"/>
        <v>1845.6310910834768</v>
      </c>
      <c r="E99" s="5">
        <f t="shared" si="16"/>
        <v>553.92285679021006</v>
      </c>
      <c r="F99" s="5">
        <v>-9.4883466486859707</v>
      </c>
      <c r="G99" s="5">
        <v>0</v>
      </c>
      <c r="H99" s="5">
        <v>339.97378321561598</v>
      </c>
      <c r="I99" s="5">
        <v>137.51833851044299</v>
      </c>
      <c r="J99" s="5">
        <v>0</v>
      </c>
      <c r="M99" s="5">
        <v>221.400493975047</v>
      </c>
      <c r="N99" s="5">
        <v>419.89966025696401</v>
      </c>
      <c r="O99" s="5">
        <v>391.46626433840402</v>
      </c>
      <c r="P99" s="5">
        <v>6.68348668097937</v>
      </c>
      <c r="Q99" s="5">
        <v>384.78244017855599</v>
      </c>
      <c r="R99" s="5">
        <f t="shared" si="17"/>
        <v>378.09895349757664</v>
      </c>
      <c r="S99" s="6">
        <f t="shared" si="14"/>
        <v>11718.813279801509</v>
      </c>
      <c r="T99" s="24">
        <f t="shared" ref="T99:T117" si="26">S99-S98</f>
        <v>378.09895349757608</v>
      </c>
      <c r="U99" s="6">
        <f t="shared" si="18"/>
        <v>-22.855657489513362</v>
      </c>
      <c r="V99" s="6">
        <f t="shared" si="19"/>
        <v>531.06719930069653</v>
      </c>
      <c r="W99" s="22">
        <f t="shared" si="20"/>
        <v>531067199.30069655</v>
      </c>
      <c r="X99" s="23">
        <f t="shared" si="21"/>
        <v>1687908581.7773805</v>
      </c>
      <c r="Y99" s="6">
        <v>575.6</v>
      </c>
      <c r="Z99" s="22">
        <v>8656909</v>
      </c>
      <c r="AA99" s="14">
        <f t="shared" si="25"/>
        <v>8656909000</v>
      </c>
      <c r="AB99" s="5" t="s">
        <v>127</v>
      </c>
      <c r="AC99" s="10">
        <f t="shared" si="23"/>
        <v>0.19497820547465389</v>
      </c>
      <c r="AD99" s="11">
        <v>553.92285679020995</v>
      </c>
      <c r="AE99" s="4">
        <f t="shared" si="22"/>
        <v>553922856.79020989</v>
      </c>
      <c r="AF99" s="15">
        <f t="shared" si="24"/>
        <v>6.398621688066837E-2</v>
      </c>
    </row>
    <row r="100" spans="1:32" x14ac:dyDescent="0.25">
      <c r="A100" s="5" t="s">
        <v>128</v>
      </c>
      <c r="B100" s="5" t="s">
        <v>30</v>
      </c>
      <c r="C100" s="25">
        <v>307.62837507656002</v>
      </c>
      <c r="D100" s="6">
        <f t="shared" si="15"/>
        <v>2153.2594661600369</v>
      </c>
      <c r="E100" s="5">
        <f t="shared" si="16"/>
        <v>307.62837507656013</v>
      </c>
      <c r="F100" s="5">
        <v>-214.07426634787899</v>
      </c>
      <c r="G100" s="5">
        <v>0</v>
      </c>
      <c r="H100" s="5">
        <v>523.14797086712804</v>
      </c>
      <c r="I100" s="5">
        <v>22.583714132149201</v>
      </c>
      <c r="J100" s="5">
        <v>0</v>
      </c>
      <c r="M100" s="5">
        <v>436.78177349436601</v>
      </c>
      <c r="N100" s="5">
        <v>486.64522477002902</v>
      </c>
      <c r="O100" s="5">
        <v>336.35344166276298</v>
      </c>
      <c r="P100" s="5">
        <v>-2.5182546680048099</v>
      </c>
      <c r="Q100" s="5">
        <v>338.87267968571803</v>
      </c>
      <c r="R100" s="5">
        <f t="shared" si="17"/>
        <v>341.39093435372286</v>
      </c>
      <c r="S100" s="6">
        <f t="shared" ref="S100:S114" si="27">S99+R100</f>
        <v>12060.204214155232</v>
      </c>
      <c r="T100" s="24">
        <f t="shared" si="26"/>
        <v>341.39093435372342</v>
      </c>
      <c r="U100" s="6">
        <f t="shared" si="18"/>
        <v>-209.03677365691897</v>
      </c>
      <c r="V100" s="6">
        <f t="shared" si="19"/>
        <v>98.591601419641052</v>
      </c>
      <c r="W100" s="22">
        <f t="shared" si="20"/>
        <v>98591601.419641048</v>
      </c>
      <c r="X100" s="23">
        <f t="shared" si="21"/>
        <v>313356973.1787591</v>
      </c>
      <c r="Y100" s="6">
        <v>533.37</v>
      </c>
      <c r="Z100" s="22">
        <v>9833485</v>
      </c>
      <c r="AA100" s="14">
        <f t="shared" si="25"/>
        <v>9833485000</v>
      </c>
      <c r="AB100" s="5" t="s">
        <v>128</v>
      </c>
      <c r="AC100" s="10">
        <f t="shared" si="23"/>
        <v>3.1866319334270518E-2</v>
      </c>
      <c r="AD100" s="11">
        <v>307.62837507656002</v>
      </c>
      <c r="AE100" s="4">
        <f t="shared" si="22"/>
        <v>307628375.07656002</v>
      </c>
      <c r="AF100" s="15">
        <f t="shared" si="24"/>
        <v>3.1283759020994083E-2</v>
      </c>
    </row>
    <row r="101" spans="1:32" x14ac:dyDescent="0.25">
      <c r="A101" s="5" t="s">
        <v>129</v>
      </c>
      <c r="B101" s="5" t="s">
        <v>32</v>
      </c>
      <c r="C101" s="25">
        <v>341.44674071693998</v>
      </c>
      <c r="D101" s="6">
        <f t="shared" si="15"/>
        <v>2494.7062068769769</v>
      </c>
      <c r="E101" s="5">
        <f t="shared" si="16"/>
        <v>341.44674071693998</v>
      </c>
      <c r="F101" s="5">
        <v>-42.207919889636301</v>
      </c>
      <c r="G101" s="5">
        <v>0</v>
      </c>
      <c r="H101" s="5">
        <v>482.43622198124899</v>
      </c>
      <c r="I101" s="5">
        <v>226.574933213582</v>
      </c>
      <c r="J101" s="5">
        <v>0</v>
      </c>
      <c r="M101" s="5">
        <v>1106.1340886179901</v>
      </c>
      <c r="N101" s="5">
        <v>1200.4907182296399</v>
      </c>
      <c r="O101" s="5">
        <v>308.00999848968098</v>
      </c>
      <c r="P101" s="5">
        <v>-6.9097556125139796</v>
      </c>
      <c r="Q101" s="5">
        <v>314.919413948407</v>
      </c>
      <c r="R101" s="5">
        <f t="shared" si="17"/>
        <v>321.829169560921</v>
      </c>
      <c r="S101" s="6">
        <f t="shared" si="27"/>
        <v>12382.033383716152</v>
      </c>
      <c r="T101" s="24">
        <f t="shared" si="26"/>
        <v>321.82916956092049</v>
      </c>
      <c r="U101" s="6">
        <f t="shared" si="18"/>
        <v>-28.388748818395868</v>
      </c>
      <c r="V101" s="6">
        <f t="shared" si="19"/>
        <v>313.05799189854412</v>
      </c>
      <c r="W101" s="22">
        <f t="shared" si="20"/>
        <v>313057991.89854413</v>
      </c>
      <c r="X101" s="23">
        <f t="shared" si="21"/>
        <v>995002650.91753936</v>
      </c>
      <c r="Y101" s="6">
        <v>549.08000000000004</v>
      </c>
      <c r="Z101" s="22">
        <v>9744162</v>
      </c>
      <c r="AA101" s="14">
        <f t="shared" si="25"/>
        <v>9744162000</v>
      </c>
      <c r="AB101" s="5" t="s">
        <v>129</v>
      </c>
      <c r="AC101" s="10">
        <f t="shared" si="23"/>
        <v>0.10211269588062466</v>
      </c>
      <c r="AD101" s="11">
        <v>341.44674071693998</v>
      </c>
      <c r="AE101" s="4">
        <f t="shared" si="22"/>
        <v>341446740.71693999</v>
      </c>
      <c r="AF101" s="15">
        <f t="shared" si="24"/>
        <v>3.5041160103551232E-2</v>
      </c>
    </row>
    <row r="102" spans="1:32" x14ac:dyDescent="0.25">
      <c r="A102" s="5" t="s">
        <v>130</v>
      </c>
      <c r="B102" s="5" t="s">
        <v>34</v>
      </c>
      <c r="C102" s="25">
        <v>-149.01555546264001</v>
      </c>
      <c r="D102" s="6">
        <f t="shared" si="15"/>
        <v>2345.690651414337</v>
      </c>
      <c r="E102" s="5">
        <f t="shared" si="16"/>
        <v>-149.0155554626399</v>
      </c>
      <c r="F102" s="5">
        <v>-632.34640654915597</v>
      </c>
      <c r="G102" s="5">
        <v>0</v>
      </c>
      <c r="H102" s="5">
        <v>404.05463833391599</v>
      </c>
      <c r="I102" s="5">
        <v>42.028006520931697</v>
      </c>
      <c r="J102" s="5">
        <v>0</v>
      </c>
      <c r="M102" s="5">
        <v>667.84757861429398</v>
      </c>
      <c r="N102" s="5">
        <v>1025.99221032025</v>
      </c>
      <c r="O102" s="5">
        <v>87.824856969785102</v>
      </c>
      <c r="P102" s="5">
        <v>3.69573058351595</v>
      </c>
      <c r="Q102" s="5">
        <v>82.188456372763994</v>
      </c>
      <c r="R102" s="5">
        <f t="shared" si="17"/>
        <v>78.492725789248041</v>
      </c>
      <c r="S102" s="6">
        <f t="shared" si="27"/>
        <v>12460.526109505401</v>
      </c>
      <c r="T102" s="24">
        <f t="shared" si="26"/>
        <v>78.492725789248652</v>
      </c>
      <c r="U102" s="6">
        <f t="shared" si="18"/>
        <v>-641.67853772969227</v>
      </c>
      <c r="V102" s="6">
        <f t="shared" si="19"/>
        <v>-790.69409319233228</v>
      </c>
      <c r="W102" s="22">
        <f t="shared" si="20"/>
        <v>-790694093.19233227</v>
      </c>
      <c r="X102" s="23">
        <f t="shared" si="21"/>
        <v>-2513089392.8629627</v>
      </c>
      <c r="Y102" s="6">
        <v>546.95000000000005</v>
      </c>
      <c r="Z102" s="22">
        <v>10252014</v>
      </c>
      <c r="AA102" s="14">
        <f t="shared" si="25"/>
        <v>10252014000</v>
      </c>
      <c r="AB102" s="5" t="s">
        <v>130</v>
      </c>
      <c r="AC102" s="10">
        <f t="shared" si="23"/>
        <v>-0.24513128765362227</v>
      </c>
      <c r="AD102" s="11">
        <v>-149.01555546264001</v>
      </c>
      <c r="AE102" s="4">
        <f t="shared" si="22"/>
        <v>-149015555.46264002</v>
      </c>
      <c r="AF102" s="15">
        <f t="shared" si="24"/>
        <v>-1.4535246973193756E-2</v>
      </c>
    </row>
    <row r="103" spans="1:32" x14ac:dyDescent="0.25">
      <c r="A103" s="5" t="s">
        <v>131</v>
      </c>
      <c r="B103" s="5" t="s">
        <v>28</v>
      </c>
      <c r="C103" s="25">
        <v>316.827462282998</v>
      </c>
      <c r="D103" s="6">
        <f t="shared" si="15"/>
        <v>2662.5181136973351</v>
      </c>
      <c r="E103" s="5">
        <f t="shared" si="16"/>
        <v>316.82746228299811</v>
      </c>
      <c r="F103" s="5">
        <v>46.466731773145199</v>
      </c>
      <c r="G103" s="5">
        <v>34.435678946666698</v>
      </c>
      <c r="H103" s="5">
        <v>315.34644755642603</v>
      </c>
      <c r="I103" s="5">
        <v>270.605422975539</v>
      </c>
      <c r="J103" s="5">
        <v>9.9129940380582493</v>
      </c>
      <c r="M103" s="5">
        <v>339.53922267195298</v>
      </c>
      <c r="N103" s="5">
        <v>195.77070142055399</v>
      </c>
      <c r="O103" s="5">
        <v>-77.083449805976002</v>
      </c>
      <c r="P103" s="5">
        <v>2.2829999999999999</v>
      </c>
      <c r="Q103" s="5">
        <v>-79.3675414973344</v>
      </c>
      <c r="R103" s="5">
        <f t="shared" si="17"/>
        <v>-81.650541497334402</v>
      </c>
      <c r="S103" s="6">
        <f t="shared" si="27"/>
        <v>12378.875568008067</v>
      </c>
      <c r="T103" s="24">
        <f t="shared" si="26"/>
        <v>-81.650541497334416</v>
      </c>
      <c r="U103" s="6">
        <f t="shared" si="18"/>
        <v>41.899640081786046</v>
      </c>
      <c r="V103" s="6">
        <f t="shared" si="19"/>
        <v>358.72710236478406</v>
      </c>
      <c r="W103" s="22">
        <f t="shared" si="20"/>
        <v>358727102.36478406</v>
      </c>
      <c r="X103" s="23">
        <f t="shared" si="21"/>
        <v>1140154307.016072</v>
      </c>
      <c r="Y103" s="6">
        <v>588.54</v>
      </c>
      <c r="Z103" s="22">
        <v>9168558</v>
      </c>
      <c r="AA103" s="14">
        <f t="shared" si="25"/>
        <v>9168558000</v>
      </c>
      <c r="AB103" s="5" t="s">
        <v>131</v>
      </c>
      <c r="AC103" s="10">
        <f t="shared" si="23"/>
        <v>0.12435481206707445</v>
      </c>
      <c r="AD103" s="11">
        <v>316.827462282998</v>
      </c>
      <c r="AE103" s="4">
        <f t="shared" si="22"/>
        <v>316827462.28299803</v>
      </c>
      <c r="AF103" s="15">
        <f t="shared" si="24"/>
        <v>3.4555866067815466E-2</v>
      </c>
    </row>
    <row r="104" spans="1:32" x14ac:dyDescent="0.25">
      <c r="A104" s="5" t="s">
        <v>132</v>
      </c>
      <c r="B104" s="5" t="s">
        <v>30</v>
      </c>
      <c r="C104" s="25">
        <v>584.69240468180101</v>
      </c>
      <c r="D104" s="6">
        <f t="shared" si="15"/>
        <v>3247.2105183791359</v>
      </c>
      <c r="E104" s="5">
        <f t="shared" si="16"/>
        <v>584.69240468180078</v>
      </c>
      <c r="F104" s="5">
        <v>177.810006847723</v>
      </c>
      <c r="G104" s="5">
        <v>-93.795330895115001</v>
      </c>
      <c r="H104" s="5">
        <v>411.67741496938902</v>
      </c>
      <c r="I104" s="5">
        <v>165.057428655568</v>
      </c>
      <c r="J104" s="5">
        <v>2.0384626918809099</v>
      </c>
      <c r="M104" s="5">
        <v>336.61553213125399</v>
      </c>
      <c r="N104" s="5">
        <v>94.344582165043803</v>
      </c>
      <c r="O104" s="5">
        <v>277.99283678233098</v>
      </c>
      <c r="P104" s="5">
        <v>2.0710000000000002</v>
      </c>
      <c r="Q104" s="5">
        <v>275.92236050289603</v>
      </c>
      <c r="R104" s="5">
        <f t="shared" si="17"/>
        <v>273.851360502896</v>
      </c>
      <c r="S104" s="6">
        <f t="shared" si="27"/>
        <v>12652.726928510963</v>
      </c>
      <c r="T104" s="24">
        <f t="shared" si="26"/>
        <v>273.85136050289657</v>
      </c>
      <c r="U104" s="6">
        <f t="shared" si="18"/>
        <v>173.66853056828927</v>
      </c>
      <c r="V104" s="6">
        <f t="shared" si="19"/>
        <v>758.36093525009028</v>
      </c>
      <c r="W104" s="22">
        <f t="shared" si="20"/>
        <v>758360935.25009024</v>
      </c>
      <c r="X104" s="23">
        <f t="shared" si="21"/>
        <v>2410323839.2032032</v>
      </c>
      <c r="Y104" s="6">
        <v>549.58000000000004</v>
      </c>
      <c r="Z104" s="22">
        <v>10305085</v>
      </c>
      <c r="AA104" s="14">
        <f t="shared" si="25"/>
        <v>10305085000</v>
      </c>
      <c r="AB104" s="5" t="s">
        <v>132</v>
      </c>
      <c r="AC104" s="10">
        <f t="shared" si="23"/>
        <v>0.23389655099431039</v>
      </c>
      <c r="AD104" s="11">
        <v>584.69240468180101</v>
      </c>
      <c r="AE104" s="4">
        <f t="shared" si="22"/>
        <v>584692404.68180096</v>
      </c>
      <c r="AF104" s="15">
        <f t="shared" si="24"/>
        <v>5.6738241817685248E-2</v>
      </c>
    </row>
    <row r="105" spans="1:32" x14ac:dyDescent="0.25">
      <c r="A105" s="5" t="s">
        <v>133</v>
      </c>
      <c r="B105" s="5" t="s">
        <v>32</v>
      </c>
      <c r="C105" s="25">
        <v>68.525827997264102</v>
      </c>
      <c r="D105" s="6">
        <f>D106-C106</f>
        <v>3315.7363463764</v>
      </c>
      <c r="E105" s="5">
        <f t="shared" si="16"/>
        <v>68.525827997264059</v>
      </c>
      <c r="F105" s="5">
        <v>847.74481339184399</v>
      </c>
      <c r="G105" s="5">
        <v>134.53322499999999</v>
      </c>
      <c r="H105" s="5">
        <v>-15.9027377321434</v>
      </c>
      <c r="I105" s="5">
        <v>107.914525200992</v>
      </c>
      <c r="J105" s="5">
        <v>2.5342704264850102</v>
      </c>
      <c r="M105" s="5">
        <v>170.008171739446</v>
      </c>
      <c r="N105" s="5">
        <v>322.08984266014602</v>
      </c>
      <c r="O105" s="5">
        <v>744.01026680589405</v>
      </c>
      <c r="P105" s="5">
        <v>1.8879999999999999</v>
      </c>
      <c r="Q105" s="5">
        <v>742.12137396297805</v>
      </c>
      <c r="R105" s="5">
        <f t="shared" si="17"/>
        <v>740.23337396297802</v>
      </c>
      <c r="S105" s="6">
        <f t="shared" si="27"/>
        <v>13392.960302473941</v>
      </c>
      <c r="T105" s="24">
        <f t="shared" si="26"/>
        <v>740.23337396297757</v>
      </c>
      <c r="U105" s="6">
        <f t="shared" si="18"/>
        <v>843.96792054892842</v>
      </c>
      <c r="V105" s="6">
        <f t="shared" si="19"/>
        <v>912.49374854619248</v>
      </c>
      <c r="W105" s="22">
        <f t="shared" si="20"/>
        <v>912493748.54619253</v>
      </c>
      <c r="X105" s="23">
        <f t="shared" si="21"/>
        <v>2900209297.4626484</v>
      </c>
      <c r="Y105" s="6">
        <v>560.13</v>
      </c>
      <c r="Z105" s="22">
        <v>10331313</v>
      </c>
      <c r="AA105" s="14">
        <f t="shared" si="25"/>
        <v>10331313000</v>
      </c>
      <c r="AB105" s="5" t="s">
        <v>133</v>
      </c>
      <c r="AC105" s="10">
        <f t="shared" si="23"/>
        <v>0.28072030123011937</v>
      </c>
      <c r="AD105" s="11">
        <v>68.525827997264102</v>
      </c>
      <c r="AE105" s="4">
        <f t="shared" si="22"/>
        <v>68525827.997264102</v>
      </c>
      <c r="AF105" s="15">
        <f t="shared" si="24"/>
        <v>6.6328285666366026E-3</v>
      </c>
    </row>
    <row r="106" spans="1:32" x14ac:dyDescent="0.25">
      <c r="A106" s="5" t="s">
        <v>134</v>
      </c>
      <c r="B106" s="5" t="s">
        <v>34</v>
      </c>
      <c r="C106" s="25">
        <v>-399.63634637640001</v>
      </c>
      <c r="D106" s="6">
        <v>2916.1</v>
      </c>
      <c r="E106" s="5">
        <f>D106-D105</f>
        <v>-399.63634637640007</v>
      </c>
      <c r="F106" s="5">
        <v>-304.54353815858502</v>
      </c>
      <c r="G106" s="5">
        <v>-108.28662821</v>
      </c>
      <c r="H106" s="5">
        <v>-54.554773993641398</v>
      </c>
      <c r="I106" s="5">
        <v>211.86628747271101</v>
      </c>
      <c r="J106" s="5">
        <v>6.4167090573295198</v>
      </c>
      <c r="M106" s="5">
        <v>-180.16394178574299</v>
      </c>
      <c r="N106" s="5">
        <v>263.437250874798</v>
      </c>
      <c r="O106" s="5">
        <v>-12.6600696970663</v>
      </c>
      <c r="P106" s="5">
        <v>1.68703384</v>
      </c>
      <c r="Q106" s="5">
        <v>-14.3475993619276</v>
      </c>
      <c r="R106" s="5">
        <f t="shared" si="17"/>
        <v>-16.034633201927601</v>
      </c>
      <c r="S106" s="6">
        <f t="shared" si="27"/>
        <v>13376.925669272014</v>
      </c>
      <c r="T106" s="24">
        <f t="shared" si="26"/>
        <v>-16.034633201927136</v>
      </c>
      <c r="U106" s="6">
        <f t="shared" si="18"/>
        <v>-307.91810166344567</v>
      </c>
      <c r="V106" s="6">
        <f t="shared" si="19"/>
        <v>-707.55444803984574</v>
      </c>
      <c r="W106" s="22">
        <f t="shared" si="20"/>
        <v>-707554448.03984571</v>
      </c>
      <c r="X106" s="23">
        <f t="shared" si="21"/>
        <v>-2248843887.3533096</v>
      </c>
      <c r="Y106" s="6">
        <v>552.15</v>
      </c>
      <c r="Z106" s="22">
        <v>10783199</v>
      </c>
      <c r="AA106" s="14">
        <f t="shared" si="25"/>
        <v>10783199000</v>
      </c>
      <c r="AB106" s="5" t="s">
        <v>134</v>
      </c>
      <c r="AC106" s="10">
        <f t="shared" si="23"/>
        <v>-0.20855071740337072</v>
      </c>
      <c r="AD106" s="11">
        <v>-399.63634637640001</v>
      </c>
      <c r="AE106" s="4">
        <f t="shared" si="22"/>
        <v>-399636346.37639999</v>
      </c>
      <c r="AF106" s="15">
        <f t="shared" si="24"/>
        <v>-3.7061019311282299E-2</v>
      </c>
    </row>
    <row r="107" spans="1:32" x14ac:dyDescent="0.25">
      <c r="A107" s="5" t="s">
        <v>135</v>
      </c>
      <c r="B107" s="5" t="s">
        <v>28</v>
      </c>
      <c r="C107" s="25">
        <v>-492.21228198171701</v>
      </c>
      <c r="D107" s="6">
        <f>D106+C107</f>
        <v>2423.8877180182831</v>
      </c>
      <c r="E107" s="5">
        <f>D106-D107</f>
        <v>492.21228198171684</v>
      </c>
      <c r="F107" s="5">
        <v>-444.71621750303001</v>
      </c>
      <c r="G107" s="5">
        <v>123.92081749546</v>
      </c>
      <c r="H107" s="5">
        <v>363.55332363878</v>
      </c>
      <c r="I107" s="5">
        <v>-19.9458744904654</v>
      </c>
      <c r="J107" s="5">
        <v>0.48213173638210099</v>
      </c>
      <c r="M107" s="5">
        <v>-176.737523208688</v>
      </c>
      <c r="N107" s="5">
        <v>76.042601133207</v>
      </c>
      <c r="O107" s="5">
        <v>68.124419209033505</v>
      </c>
      <c r="P107" s="5">
        <v>1.7336237000000001</v>
      </c>
      <c r="Q107" s="5">
        <v>66.390343555451494</v>
      </c>
      <c r="R107" s="5">
        <f t="shared" si="17"/>
        <v>64.656719855451499</v>
      </c>
      <c r="S107" s="6">
        <f t="shared" si="27"/>
        <v>13441.582389127465</v>
      </c>
      <c r="T107" s="24">
        <f t="shared" si="26"/>
        <v>64.656719855451229</v>
      </c>
      <c r="U107" s="6">
        <f t="shared" si="18"/>
        <v>-448.18391685661101</v>
      </c>
      <c r="V107" s="6">
        <f t="shared" si="19"/>
        <v>-940.39619883832802</v>
      </c>
      <c r="W107" s="22">
        <f t="shared" si="20"/>
        <v>-940396198.838328</v>
      </c>
      <c r="X107" s="23">
        <f t="shared" si="21"/>
        <v>-2988892585.3078189</v>
      </c>
      <c r="Y107" s="6">
        <v>582.53</v>
      </c>
      <c r="Z107" s="22">
        <v>9609051</v>
      </c>
      <c r="AA107" s="14">
        <f t="shared" si="25"/>
        <v>9609051000</v>
      </c>
      <c r="AB107" s="5" t="s">
        <v>135</v>
      </c>
      <c r="AC107" s="10">
        <f t="shared" si="23"/>
        <v>-0.3110497160757934</v>
      </c>
      <c r="AD107" s="11">
        <v>-492.21228198171701</v>
      </c>
      <c r="AE107" s="4">
        <f t="shared" si="22"/>
        <v>-492212281.98171699</v>
      </c>
      <c r="AF107" s="15">
        <f t="shared" si="24"/>
        <v>-5.1223818250284756E-2</v>
      </c>
    </row>
    <row r="108" spans="1:32" x14ac:dyDescent="0.25">
      <c r="A108" s="5" t="s">
        <v>136</v>
      </c>
      <c r="B108" s="5" t="s">
        <v>30</v>
      </c>
      <c r="C108" s="25">
        <v>-244.39977809537001</v>
      </c>
      <c r="D108" s="6">
        <f t="shared" ref="D108:D118" si="28">D107+C108</f>
        <v>2179.487939922913</v>
      </c>
      <c r="E108" s="5">
        <f t="shared" ref="E108:E118" si="29">D107-D108</f>
        <v>244.39977809537004</v>
      </c>
      <c r="F108" s="5">
        <v>-506.83683286694401</v>
      </c>
      <c r="G108" s="5">
        <v>49.811926219999997</v>
      </c>
      <c r="H108" s="5">
        <v>352.64608180302901</v>
      </c>
      <c r="I108" s="5">
        <v>359.89257058720102</v>
      </c>
      <c r="J108" s="5">
        <v>6.6944120793592203</v>
      </c>
      <c r="M108" s="5">
        <v>-75.116328400816499</v>
      </c>
      <c r="N108" s="5">
        <v>173.376495306793</v>
      </c>
      <c r="O108" s="5">
        <v>-308.70801208414599</v>
      </c>
      <c r="P108" s="5">
        <v>1.81276763</v>
      </c>
      <c r="Q108" s="5">
        <v>-310.51733175097797</v>
      </c>
      <c r="R108" s="5">
        <f t="shared" si="17"/>
        <v>-312.33009938097797</v>
      </c>
      <c r="S108" s="6">
        <f t="shared" si="27"/>
        <v>13129.252289746488</v>
      </c>
      <c r="T108" s="24">
        <f t="shared" si="26"/>
        <v>-312.33009938097712</v>
      </c>
      <c r="U108" s="6">
        <f t="shared" si="18"/>
        <v>-510.45892016377468</v>
      </c>
      <c r="V108" s="6">
        <f t="shared" si="19"/>
        <v>-754.85869825914472</v>
      </c>
      <c r="W108" s="22">
        <f t="shared" si="20"/>
        <v>-754858698.25914466</v>
      </c>
      <c r="X108" s="23">
        <f t="shared" si="21"/>
        <v>-2399192562.6336479</v>
      </c>
      <c r="Y108" s="6">
        <v>523.80999999999995</v>
      </c>
      <c r="Z108" s="22">
        <v>10846338</v>
      </c>
      <c r="AA108" s="14">
        <f t="shared" si="25"/>
        <v>10846338000</v>
      </c>
      <c r="AB108" s="5" t="s">
        <v>136</v>
      </c>
      <c r="AC108" s="10">
        <f t="shared" si="23"/>
        <v>-0.22119839549842979</v>
      </c>
      <c r="AD108" s="11">
        <v>-244.39977809537001</v>
      </c>
      <c r="AE108" s="4">
        <f t="shared" si="22"/>
        <v>-244399778.09537002</v>
      </c>
      <c r="AF108" s="15">
        <f t="shared" si="24"/>
        <v>-2.2532930293650263E-2</v>
      </c>
    </row>
    <row r="109" spans="1:32" x14ac:dyDescent="0.25">
      <c r="A109" s="5" t="s">
        <v>137</v>
      </c>
      <c r="B109" s="5" t="s">
        <v>32</v>
      </c>
      <c r="C109" s="25">
        <v>-429.40853181810701</v>
      </c>
      <c r="D109" s="6">
        <f t="shared" si="28"/>
        <v>1750.0794081048061</v>
      </c>
      <c r="E109" s="5">
        <f t="shared" si="29"/>
        <v>429.40853181810689</v>
      </c>
      <c r="F109" s="5">
        <v>-208.095800396177</v>
      </c>
      <c r="G109" s="5">
        <v>-142.54627099999999</v>
      </c>
      <c r="H109" s="5">
        <v>-160.8096847576</v>
      </c>
      <c r="I109" s="5">
        <v>236.29415622559901</v>
      </c>
      <c r="J109" s="5">
        <v>2.03311397456108</v>
      </c>
      <c r="M109" s="5">
        <v>116.28629647381899</v>
      </c>
      <c r="N109" s="5">
        <v>232.66496392869701</v>
      </c>
      <c r="O109" s="5">
        <v>-344.24158894993701</v>
      </c>
      <c r="P109" s="5">
        <v>1.87109331</v>
      </c>
      <c r="Q109" s="5">
        <v>-346.14190500368699</v>
      </c>
      <c r="R109" s="5">
        <f t="shared" si="17"/>
        <v>-348.01299831368698</v>
      </c>
      <c r="S109" s="6">
        <f t="shared" si="27"/>
        <v>12781.239291432801</v>
      </c>
      <c r="T109" s="24">
        <f t="shared" si="26"/>
        <v>-348.01299831368669</v>
      </c>
      <c r="U109" s="6">
        <f t="shared" si="18"/>
        <v>-211.86720975992708</v>
      </c>
      <c r="V109" s="6">
        <f t="shared" si="19"/>
        <v>-641.27574157803406</v>
      </c>
      <c r="W109" s="22">
        <f t="shared" si="20"/>
        <v>-641275741.57803404</v>
      </c>
      <c r="X109" s="23">
        <f t="shared" si="21"/>
        <v>-2038188065.3155181</v>
      </c>
      <c r="Y109" s="6">
        <v>524.39</v>
      </c>
      <c r="Z109" s="22">
        <v>10737402</v>
      </c>
      <c r="AA109" s="14">
        <f t="shared" si="25"/>
        <v>10737402000</v>
      </c>
      <c r="AB109" s="5" t="s">
        <v>137</v>
      </c>
      <c r="AC109" s="10">
        <f t="shared" si="23"/>
        <v>-0.18982134275269921</v>
      </c>
      <c r="AD109" s="11">
        <v>-429.40853181810701</v>
      </c>
      <c r="AE109" s="4">
        <f t="shared" si="22"/>
        <v>-429408531.81810701</v>
      </c>
      <c r="AF109" s="15">
        <f t="shared" si="24"/>
        <v>-3.9991846427851634E-2</v>
      </c>
    </row>
    <row r="110" spans="1:32" x14ac:dyDescent="0.25">
      <c r="A110" s="5" t="s">
        <v>138</v>
      </c>
      <c r="B110" s="5" t="s">
        <v>34</v>
      </c>
      <c r="C110" s="25">
        <v>-770.18880150315601</v>
      </c>
      <c r="D110" s="6">
        <f t="shared" si="28"/>
        <v>979.89060660165012</v>
      </c>
      <c r="E110" s="5">
        <f t="shared" si="29"/>
        <v>770.18880150315601</v>
      </c>
      <c r="F110" s="5">
        <v>-1662.56981581019</v>
      </c>
      <c r="G110" s="5">
        <v>-32.973183511724201</v>
      </c>
      <c r="H110" s="5">
        <v>-0.74618838702557599</v>
      </c>
      <c r="I110" s="5">
        <v>64.788325688454705</v>
      </c>
      <c r="J110" s="5">
        <v>9.7218777798070199</v>
      </c>
      <c r="M110" s="5">
        <v>-391.04620748676399</v>
      </c>
      <c r="N110" s="5">
        <v>269.48228185792999</v>
      </c>
      <c r="O110" s="5">
        <v>-1024.8807792494499</v>
      </c>
      <c r="P110" s="5">
        <v>1.99940842</v>
      </c>
      <c r="Q110" s="5">
        <v>-1026.88879694293</v>
      </c>
      <c r="R110" s="5">
        <f t="shared" si="17"/>
        <v>-1028.88820536293</v>
      </c>
      <c r="S110" s="6">
        <f t="shared" si="27"/>
        <v>11752.351086069872</v>
      </c>
      <c r="T110" s="24">
        <f t="shared" si="26"/>
        <v>-1028.8882053629295</v>
      </c>
      <c r="U110" s="6">
        <f t="shared" si="18"/>
        <v>-1666.5772419236748</v>
      </c>
      <c r="V110" s="6">
        <f t="shared" si="19"/>
        <v>-2436.7660434268309</v>
      </c>
      <c r="W110" s="22">
        <f t="shared" si="20"/>
        <v>-2436766043.4268308</v>
      </c>
      <c r="X110" s="23">
        <f t="shared" si="21"/>
        <v>-7744854741.3582773</v>
      </c>
      <c r="Y110" s="6">
        <v>518.48</v>
      </c>
      <c r="Z110" s="22">
        <v>11366807</v>
      </c>
      <c r="AA110" s="14">
        <f t="shared" si="25"/>
        <v>11366807000</v>
      </c>
      <c r="AB110" s="5" t="s">
        <v>138</v>
      </c>
      <c r="AC110" s="10">
        <f t="shared" si="23"/>
        <v>-0.6813571077047651</v>
      </c>
      <c r="AD110" s="11">
        <v>-770.18880150315601</v>
      </c>
      <c r="AE110" s="4">
        <f t="shared" si="22"/>
        <v>-770188801.50315607</v>
      </c>
      <c r="AF110" s="15">
        <f t="shared" si="24"/>
        <v>-6.7757709047330181E-2</v>
      </c>
    </row>
    <row r="111" spans="1:32" s="12" customFormat="1" x14ac:dyDescent="0.25">
      <c r="A111" s="5" t="s">
        <v>139</v>
      </c>
      <c r="B111" s="5" t="s">
        <v>28</v>
      </c>
      <c r="C111" s="25">
        <v>-539.49550872198404</v>
      </c>
      <c r="D111" s="6">
        <f t="shared" si="28"/>
        <v>440.39509787966608</v>
      </c>
      <c r="E111" s="5">
        <f t="shared" si="29"/>
        <v>539.49550872198404</v>
      </c>
      <c r="F111" s="5">
        <v>-726.88341618355798</v>
      </c>
      <c r="G111" s="5">
        <v>125.313675573621</v>
      </c>
      <c r="H111" s="5">
        <v>79.861858538823995</v>
      </c>
      <c r="I111" s="5">
        <v>299.03388831579701</v>
      </c>
      <c r="J111" s="5">
        <v>14.4354911829857</v>
      </c>
      <c r="K111" s="5"/>
      <c r="L111" s="5"/>
      <c r="M111" s="5">
        <v>-60.160934001107897</v>
      </c>
      <c r="N111" s="5">
        <v>102.43393860358999</v>
      </c>
      <c r="O111" s="5">
        <v>-894.33875774646799</v>
      </c>
      <c r="P111" s="5">
        <v>2.2335604899999999</v>
      </c>
      <c r="Q111" s="5">
        <v>-896.57277514675798</v>
      </c>
      <c r="R111" s="5">
        <f t="shared" si="17"/>
        <v>-898.80633563675792</v>
      </c>
      <c r="S111" s="6">
        <f t="shared" si="27"/>
        <v>10853.544750433113</v>
      </c>
      <c r="T111" s="24">
        <f t="shared" si="26"/>
        <v>-898.80633563675838</v>
      </c>
      <c r="U111" s="6">
        <f t="shared" si="18"/>
        <v>-731.35099407384746</v>
      </c>
      <c r="V111" s="6">
        <f t="shared" si="19"/>
        <v>-1270.8465027958314</v>
      </c>
      <c r="W111" s="22">
        <f t="shared" si="20"/>
        <v>-1270846502.7958314</v>
      </c>
      <c r="X111" s="23">
        <f t="shared" si="21"/>
        <v>-4039173801.3860841</v>
      </c>
      <c r="Y111" s="6">
        <v>543.78</v>
      </c>
      <c r="Z111" s="22">
        <v>10123441</v>
      </c>
      <c r="AA111" s="14">
        <f t="shared" si="25"/>
        <v>10123441000</v>
      </c>
      <c r="AB111" s="5" t="s">
        <v>139</v>
      </c>
      <c r="AC111" s="10">
        <f t="shared" si="23"/>
        <v>-0.3989921807600878</v>
      </c>
      <c r="AD111" s="13">
        <v>-539.49550872198404</v>
      </c>
      <c r="AE111" s="12">
        <f t="shared" si="22"/>
        <v>-539495508.72198403</v>
      </c>
      <c r="AF111" s="15">
        <f t="shared" si="24"/>
        <v>-5.3291712642172168E-2</v>
      </c>
    </row>
    <row r="112" spans="1:32" x14ac:dyDescent="0.25">
      <c r="A112" s="5" t="s">
        <v>140</v>
      </c>
      <c r="B112" s="5" t="s">
        <v>30</v>
      </c>
      <c r="C112" s="25">
        <v>-431.763801209196</v>
      </c>
      <c r="D112" s="6">
        <f t="shared" si="28"/>
        <v>8.6312966704700784</v>
      </c>
      <c r="E112" s="5">
        <f t="shared" si="29"/>
        <v>431.763801209196</v>
      </c>
      <c r="F112" s="5">
        <v>-835.18400028600399</v>
      </c>
      <c r="G112" s="5">
        <v>24.97402335</v>
      </c>
      <c r="H112" s="5">
        <v>234.944569620962</v>
      </c>
      <c r="I112" s="5">
        <v>150.41361409682401</v>
      </c>
      <c r="J112" s="5">
        <v>4.7749168796865602</v>
      </c>
      <c r="M112" s="5">
        <v>385.01656972956602</v>
      </c>
      <c r="N112" s="5">
        <v>194.044267075042</v>
      </c>
      <c r="O112" s="5">
        <v>-961.82445388670396</v>
      </c>
      <c r="P112" s="5">
        <v>2.69</v>
      </c>
      <c r="Q112" s="5">
        <v>-964.50682326778701</v>
      </c>
      <c r="R112" s="5">
        <f t="shared" si="17"/>
        <v>-967.19682326778707</v>
      </c>
      <c r="S112" s="6">
        <f t="shared" si="27"/>
        <v>9886.3479271653268</v>
      </c>
      <c r="T112" s="24">
        <f t="shared" si="26"/>
        <v>-967.19682326778639</v>
      </c>
      <c r="U112" s="6">
        <f t="shared" si="18"/>
        <v>-840.55636966708767</v>
      </c>
      <c r="V112" s="6">
        <f t="shared" si="19"/>
        <v>-1272.3201708762836</v>
      </c>
      <c r="W112" s="22">
        <f t="shared" si="20"/>
        <v>-1272320170.8762836</v>
      </c>
      <c r="X112" s="23">
        <f t="shared" si="21"/>
        <v>-4043857609.7684546</v>
      </c>
      <c r="Y112" s="6">
        <v>499.63</v>
      </c>
      <c r="Z112" s="22">
        <v>11197082</v>
      </c>
      <c r="AA112" s="14">
        <f t="shared" si="25"/>
        <v>11197082000</v>
      </c>
      <c r="AB112" s="5" t="s">
        <v>140</v>
      </c>
      <c r="AC112" s="10">
        <f t="shared" si="23"/>
        <v>-0.36115280836279084</v>
      </c>
      <c r="AD112" s="11">
        <v>-431.763801209196</v>
      </c>
      <c r="AE112" s="4">
        <f t="shared" si="22"/>
        <v>-431763801.20919603</v>
      </c>
      <c r="AF112" s="15">
        <f t="shared" si="24"/>
        <v>-3.8560385751323069E-2</v>
      </c>
    </row>
    <row r="113" spans="1:32" x14ac:dyDescent="0.25">
      <c r="A113" s="5" t="s">
        <v>141</v>
      </c>
      <c r="B113" s="5" t="s">
        <v>32</v>
      </c>
      <c r="C113" s="25">
        <v>-287.04876184511699</v>
      </c>
      <c r="D113" s="6">
        <f t="shared" si="28"/>
        <v>-278.41746517464691</v>
      </c>
      <c r="E113" s="5">
        <f t="shared" si="29"/>
        <v>287.04876184511699</v>
      </c>
      <c r="F113" s="5">
        <v>-672.50548293298505</v>
      </c>
      <c r="G113" s="5">
        <v>19.912933109345001</v>
      </c>
      <c r="H113" s="5">
        <v>98.615862311884001</v>
      </c>
      <c r="I113" s="5">
        <v>69.407082230867701</v>
      </c>
      <c r="J113" s="5">
        <v>3.7658793139450402</v>
      </c>
      <c r="M113" s="5">
        <v>170.52860233845101</v>
      </c>
      <c r="N113" s="5">
        <v>245.938027833219</v>
      </c>
      <c r="O113" s="5">
        <v>-584.03433115260202</v>
      </c>
      <c r="P113" s="5">
        <v>2.7569705199999999</v>
      </c>
      <c r="Q113" s="5">
        <v>-586.79174383805503</v>
      </c>
      <c r="R113" s="5">
        <f t="shared" si="17"/>
        <v>-589.54871435805501</v>
      </c>
      <c r="S113" s="6">
        <f t="shared" si="27"/>
        <v>9296.799212807271</v>
      </c>
      <c r="T113" s="24">
        <f t="shared" si="26"/>
        <v>-589.5487143580558</v>
      </c>
      <c r="U113" s="6">
        <f t="shared" si="18"/>
        <v>-678.01986613843928</v>
      </c>
      <c r="V113" s="6">
        <f t="shared" si="19"/>
        <v>-965.06862798355633</v>
      </c>
      <c r="W113" s="22">
        <f t="shared" si="20"/>
        <v>-965068627.98355627</v>
      </c>
      <c r="X113" s="23">
        <f t="shared" si="21"/>
        <v>-3067309789.2744031</v>
      </c>
      <c r="Y113" s="6">
        <v>529.29999999999995</v>
      </c>
      <c r="Z113" s="22">
        <v>11268033</v>
      </c>
      <c r="AA113" s="14">
        <f t="shared" si="25"/>
        <v>11268033000</v>
      </c>
      <c r="AB113" s="5" t="s">
        <v>141</v>
      </c>
      <c r="AC113" s="10">
        <f t="shared" si="23"/>
        <v>-0.2722134190833842</v>
      </c>
      <c r="AD113" s="11">
        <v>-287.04876184511699</v>
      </c>
      <c r="AE113" s="4">
        <f t="shared" si="22"/>
        <v>-287048761.84511697</v>
      </c>
      <c r="AF113" s="15">
        <f t="shared" si="24"/>
        <v>-2.5474611393587237E-2</v>
      </c>
    </row>
    <row r="114" spans="1:32" x14ac:dyDescent="0.25">
      <c r="A114" s="5" t="s">
        <v>142</v>
      </c>
      <c r="B114" s="5" t="s">
        <v>34</v>
      </c>
      <c r="C114" s="25">
        <v>-673.246795674189</v>
      </c>
      <c r="D114" s="6">
        <f t="shared" si="28"/>
        <v>-951.66426084883597</v>
      </c>
      <c r="E114" s="5">
        <f t="shared" si="29"/>
        <v>673.24679567418912</v>
      </c>
      <c r="F114" s="5">
        <v>-22.183949778611701</v>
      </c>
      <c r="G114" s="5">
        <v>-81.334591509999996</v>
      </c>
      <c r="H114" s="5">
        <v>-78.056760045592497</v>
      </c>
      <c r="I114" s="5">
        <v>434.12494643112501</v>
      </c>
      <c r="J114" s="5">
        <v>-1.6994644795456499</v>
      </c>
      <c r="M114" s="5">
        <v>319.85461913167597</v>
      </c>
      <c r="N114" s="5">
        <v>168.92214751909</v>
      </c>
      <c r="O114" s="5">
        <v>-605.66300083746</v>
      </c>
      <c r="P114" s="5">
        <v>2.7334999999999998</v>
      </c>
      <c r="Q114" s="5">
        <v>-608.39712428999997</v>
      </c>
      <c r="R114" s="5">
        <f t="shared" si="17"/>
        <v>-611.13062429000001</v>
      </c>
      <c r="S114" s="6">
        <f t="shared" si="27"/>
        <v>8685.6685885172701</v>
      </c>
      <c r="T114" s="24">
        <f t="shared" si="26"/>
        <v>-611.13062429000092</v>
      </c>
      <c r="U114" s="6">
        <f t="shared" si="18"/>
        <v>-27.651573231150905</v>
      </c>
      <c r="V114" s="6">
        <f t="shared" si="19"/>
        <v>-700.89836890533991</v>
      </c>
      <c r="W114" s="22">
        <f t="shared" si="20"/>
        <v>-700898368.90533996</v>
      </c>
      <c r="X114" s="23">
        <f t="shared" si="21"/>
        <v>-2227688649.1708055</v>
      </c>
      <c r="Y114" s="6">
        <v>534.27</v>
      </c>
      <c r="Z114" s="22">
        <v>11785749</v>
      </c>
      <c r="AA114" s="14">
        <f t="shared" si="25"/>
        <v>11785749000</v>
      </c>
      <c r="AB114" s="5" t="s">
        <v>142</v>
      </c>
      <c r="AC114" s="10">
        <f t="shared" si="23"/>
        <v>-0.18901544985989482</v>
      </c>
      <c r="AD114" s="11">
        <v>-673.246795674189</v>
      </c>
      <c r="AE114" s="4">
        <f t="shared" si="22"/>
        <v>-673246795.67418897</v>
      </c>
      <c r="AF114" s="15">
        <f t="shared" si="24"/>
        <v>-5.7123802286489299E-2</v>
      </c>
    </row>
    <row r="115" spans="1:32" x14ac:dyDescent="0.25">
      <c r="A115" s="5" t="s">
        <v>143</v>
      </c>
      <c r="B115" s="5" t="s">
        <v>28</v>
      </c>
      <c r="C115" s="25">
        <v>-701.90215955627798</v>
      </c>
      <c r="D115" s="6">
        <f t="shared" si="28"/>
        <v>-1653.5664204051141</v>
      </c>
      <c r="E115" s="5">
        <f t="shared" si="29"/>
        <v>701.90215955627809</v>
      </c>
      <c r="F115" s="5">
        <v>-733.01945201564297</v>
      </c>
      <c r="G115" s="5">
        <v>20.8120494518</v>
      </c>
      <c r="H115" s="5">
        <v>150.611927721119</v>
      </c>
      <c r="I115" s="5">
        <v>261.75764890661998</v>
      </c>
      <c r="J115" s="5">
        <v>1018.73114385178</v>
      </c>
      <c r="M115" s="5">
        <v>131.65590709937101</v>
      </c>
      <c r="N115" s="5">
        <v>-5.6220143136645397</v>
      </c>
      <c r="O115" s="5">
        <v>16.475999785805499</v>
      </c>
      <c r="P115" s="5">
        <v>0</v>
      </c>
      <c r="Q115" s="5">
        <v>-6.7058621719468903</v>
      </c>
      <c r="R115" s="5">
        <f t="shared" si="17"/>
        <v>-6.7058621719468903</v>
      </c>
      <c r="S115" s="6">
        <f>S114+R115</f>
        <v>8678.962726345324</v>
      </c>
      <c r="T115" s="24">
        <f t="shared" si="26"/>
        <v>-6.7058621719461371</v>
      </c>
      <c r="U115" s="6">
        <f t="shared" si="18"/>
        <v>-756.20131397339037</v>
      </c>
      <c r="V115" s="6">
        <f t="shared" si="19"/>
        <v>-1458.1034735296685</v>
      </c>
      <c r="W115" s="22">
        <f t="shared" si="20"/>
        <v>-1458103473.5296686</v>
      </c>
      <c r="X115" s="23">
        <f t="shared" si="21"/>
        <v>-4634338873.3684635</v>
      </c>
      <c r="Y115" s="6">
        <v>576.4</v>
      </c>
      <c r="Z115" s="22">
        <v>10461781</v>
      </c>
      <c r="AA115" s="14">
        <f t="shared" si="25"/>
        <v>10461781000</v>
      </c>
      <c r="AB115" s="5" t="s">
        <v>143</v>
      </c>
      <c r="AC115" s="10">
        <f t="shared" si="23"/>
        <v>-0.44297800473633153</v>
      </c>
      <c r="AD115" s="11">
        <v>-701.90215955627798</v>
      </c>
      <c r="AE115" s="4">
        <f t="shared" si="22"/>
        <v>-701902159.55627799</v>
      </c>
      <c r="AF115" s="15">
        <f t="shared" si="24"/>
        <v>-6.7092033331253825E-2</v>
      </c>
    </row>
    <row r="116" spans="1:32" x14ac:dyDescent="0.25">
      <c r="A116" s="5" t="s">
        <v>144</v>
      </c>
      <c r="B116" s="5" t="s">
        <v>30</v>
      </c>
      <c r="C116" s="25">
        <v>-442.622133703842</v>
      </c>
      <c r="D116" s="6">
        <f t="shared" si="28"/>
        <v>-2096.1885541089559</v>
      </c>
      <c r="E116" s="5">
        <f t="shared" si="29"/>
        <v>442.62213370384188</v>
      </c>
      <c r="F116" s="5">
        <v>-578.53849105611096</v>
      </c>
      <c r="G116" s="5">
        <v>37.367927754195399</v>
      </c>
      <c r="H116" s="5">
        <v>144.88053823170301</v>
      </c>
      <c r="I116" s="5">
        <v>-285.301055536359</v>
      </c>
      <c r="J116" s="5">
        <v>1.8414882440849201</v>
      </c>
      <c r="M116" s="5">
        <v>146.72515915265399</v>
      </c>
      <c r="N116" s="5">
        <v>291.50458768645399</v>
      </c>
      <c r="O116" s="5">
        <v>-39.103908264359703</v>
      </c>
      <c r="P116" s="5">
        <v>0</v>
      </c>
      <c r="Q116" s="5">
        <v>-39.121620489997497</v>
      </c>
      <c r="R116" s="5">
        <f t="shared" si="17"/>
        <v>-39.121620489997497</v>
      </c>
      <c r="S116" s="6">
        <f t="shared" ref="S116:S118" si="30">S115+R116</f>
        <v>8639.8411058553265</v>
      </c>
      <c r="T116" s="24">
        <f t="shared" si="26"/>
        <v>-39.12162048999744</v>
      </c>
      <c r="U116" s="6">
        <f t="shared" si="18"/>
        <v>-578.55620328174905</v>
      </c>
      <c r="V116" s="6">
        <f t="shared" si="19"/>
        <v>-1021.178336985591</v>
      </c>
      <c r="W116" s="22">
        <f t="shared" si="20"/>
        <v>-1021178336.9855911</v>
      </c>
      <c r="X116" s="23">
        <f t="shared" si="21"/>
        <v>-3245645147.7192035</v>
      </c>
      <c r="Y116" s="6">
        <v>531.44000000000005</v>
      </c>
      <c r="Z116" s="22">
        <v>11621107</v>
      </c>
      <c r="AA116" s="14">
        <f t="shared" si="25"/>
        <v>11621107000</v>
      </c>
      <c r="AB116" s="5" t="s">
        <v>144</v>
      </c>
      <c r="AC116" s="10">
        <f t="shared" si="23"/>
        <v>-0.27928881024150309</v>
      </c>
      <c r="AD116" s="4">
        <v>-442.622133703842</v>
      </c>
      <c r="AE116" s="4">
        <f t="shared" si="22"/>
        <v>-442622133.70384198</v>
      </c>
      <c r="AF116" s="15">
        <f t="shared" si="24"/>
        <v>-3.8087777154434767E-2</v>
      </c>
    </row>
    <row r="117" spans="1:32" x14ac:dyDescent="0.25">
      <c r="A117" s="5" t="s">
        <v>145</v>
      </c>
      <c r="B117" s="5" t="s">
        <v>32</v>
      </c>
      <c r="C117" s="25">
        <v>-516.61588553629997</v>
      </c>
      <c r="D117" s="6">
        <f t="shared" si="28"/>
        <v>-2612.804439645256</v>
      </c>
      <c r="E117" s="5">
        <f t="shared" si="29"/>
        <v>516.61588553630008</v>
      </c>
      <c r="F117" s="5">
        <v>-722.725269915882</v>
      </c>
      <c r="G117" s="5">
        <v>87.202005838142597</v>
      </c>
      <c r="H117" s="5">
        <v>260.86560666643697</v>
      </c>
      <c r="I117" s="5">
        <v>98.830832013644695</v>
      </c>
      <c r="J117" s="5">
        <v>4.4843084765967198</v>
      </c>
      <c r="M117" s="5">
        <v>-153.65938056478399</v>
      </c>
      <c r="N117" s="5">
        <v>189.29600050983899</v>
      </c>
      <c r="O117" s="5">
        <v>-300.452811550013</v>
      </c>
      <c r="P117" s="5">
        <v>0</v>
      </c>
      <c r="Q117" s="5">
        <v>-300.49200000000002</v>
      </c>
      <c r="R117" s="5">
        <f t="shared" si="17"/>
        <v>-300.49200000000002</v>
      </c>
      <c r="S117" s="6">
        <f t="shared" si="30"/>
        <v>8339.3491058553263</v>
      </c>
      <c r="T117" s="24">
        <f t="shared" si="26"/>
        <v>-300.49200000000019</v>
      </c>
      <c r="U117" s="6">
        <f t="shared" si="18"/>
        <v>-722.76445836586936</v>
      </c>
      <c r="V117" s="6">
        <f t="shared" si="19"/>
        <v>-1239.3803439021694</v>
      </c>
      <c r="W117" s="22">
        <f t="shared" si="20"/>
        <v>-1239380343.9021695</v>
      </c>
      <c r="X117" s="23">
        <f t="shared" si="21"/>
        <v>-3939163859.702395</v>
      </c>
      <c r="Y117" s="6">
        <v>566.66</v>
      </c>
      <c r="Z117" s="22">
        <v>11750299</v>
      </c>
      <c r="AA117" s="14">
        <f t="shared" si="25"/>
        <v>11750299000</v>
      </c>
      <c r="AB117" s="5" t="s">
        <v>145</v>
      </c>
      <c r="AC117" s="10">
        <f t="shared" si="23"/>
        <v>-0.33523945728550353</v>
      </c>
      <c r="AD117" s="4">
        <v>-516.61588553629997</v>
      </c>
      <c r="AE117" s="4">
        <f t="shared" si="22"/>
        <v>-516615885.53629994</v>
      </c>
      <c r="AF117" s="15">
        <f t="shared" si="24"/>
        <v>-4.3966190608111327E-2</v>
      </c>
    </row>
    <row r="118" spans="1:32" x14ac:dyDescent="0.25">
      <c r="A118" s="5" t="s">
        <v>147</v>
      </c>
      <c r="B118" s="5" t="s">
        <v>34</v>
      </c>
      <c r="C118" s="25">
        <v>-715.49351617627701</v>
      </c>
      <c r="D118" s="6">
        <f t="shared" si="28"/>
        <v>-3328.2979558215329</v>
      </c>
      <c r="E118" s="5">
        <f t="shared" si="29"/>
        <v>715.4935161762769</v>
      </c>
      <c r="F118" s="5">
        <v>-723.51215673864795</v>
      </c>
      <c r="G118" s="5">
        <v>-65.688870289999997</v>
      </c>
      <c r="H118" s="5">
        <v>168.30032854426901</v>
      </c>
      <c r="I118" s="5">
        <v>-429.69642863437298</v>
      </c>
      <c r="J118" s="5">
        <v>5.2761833330707804</v>
      </c>
      <c r="M118" s="5">
        <v>152.39362465240501</v>
      </c>
      <c r="N118" s="5">
        <v>518.43062220022603</v>
      </c>
      <c r="O118" s="5">
        <v>311.48665161088599</v>
      </c>
      <c r="P118" s="5">
        <v>0</v>
      </c>
      <c r="Q118" s="5">
        <v>311.448000000001</v>
      </c>
      <c r="R118" s="5">
        <f t="shared" si="17"/>
        <v>311.448000000001</v>
      </c>
      <c r="S118" s="6">
        <f t="shared" si="30"/>
        <v>8650.7971058553267</v>
      </c>
      <c r="T118" s="24">
        <f>S118-S117</f>
        <v>311.44800000000032</v>
      </c>
      <c r="U118" s="6">
        <f t="shared" si="18"/>
        <v>-723.55080834953264</v>
      </c>
      <c r="V118" s="6">
        <f t="shared" si="19"/>
        <v>-1439.0443245258098</v>
      </c>
      <c r="W118" s="22">
        <f t="shared" si="20"/>
        <v>-1439044324.5258098</v>
      </c>
      <c r="X118" s="23">
        <f t="shared" si="21"/>
        <v>-4573762544.7845316</v>
      </c>
      <c r="AB118" s="5" t="s">
        <v>147</v>
      </c>
      <c r="AC118" s="10" t="e">
        <f t="shared" si="23"/>
        <v>#DIV/0!</v>
      </c>
      <c r="AD118" s="4">
        <v>-715.49351617627701</v>
      </c>
      <c r="AE118" s="4">
        <f t="shared" si="22"/>
        <v>-715493516.17627704</v>
      </c>
      <c r="AF118" s="15" t="e">
        <f t="shared" si="24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13" workbookViewId="0">
      <selection activeCell="F7" sqref="F7"/>
    </sheetView>
  </sheetViews>
  <sheetFormatPr baseColWidth="10" defaultRowHeight="15" x14ac:dyDescent="0.25"/>
  <sheetData>
    <row r="1" spans="1:5" x14ac:dyDescent="0.25">
      <c r="A1" t="s">
        <v>182</v>
      </c>
      <c r="B1" t="s">
        <v>191</v>
      </c>
      <c r="C1" t="s">
        <v>183</v>
      </c>
      <c r="D1" t="s">
        <v>184</v>
      </c>
      <c r="E1" t="s">
        <v>185</v>
      </c>
    </row>
    <row r="2" spans="1:5" x14ac:dyDescent="0.25">
      <c r="A2">
        <v>1980</v>
      </c>
      <c r="B2" t="s">
        <v>186</v>
      </c>
      <c r="C2">
        <v>60.017806785544849</v>
      </c>
      <c r="D2">
        <v>26.771130627545435</v>
      </c>
      <c r="E2">
        <v>224.18853958969942</v>
      </c>
    </row>
    <row r="3" spans="1:5" x14ac:dyDescent="0.25">
      <c r="A3">
        <v>1980</v>
      </c>
      <c r="B3" t="s">
        <v>187</v>
      </c>
      <c r="C3">
        <v>59.764375817269531</v>
      </c>
      <c r="D3">
        <v>26.6572239731411</v>
      </c>
      <c r="E3">
        <v>224.19579727238687</v>
      </c>
    </row>
    <row r="4" spans="1:5" x14ac:dyDescent="0.25">
      <c r="A4">
        <v>1980</v>
      </c>
      <c r="B4" t="s">
        <v>188</v>
      </c>
      <c r="C4">
        <v>59.918799692966154</v>
      </c>
      <c r="D4">
        <v>26.953968452542895</v>
      </c>
      <c r="E4">
        <v>222.30047422687878</v>
      </c>
    </row>
    <row r="5" spans="1:5" x14ac:dyDescent="0.25">
      <c r="A5">
        <v>1980</v>
      </c>
      <c r="B5" t="s">
        <v>189</v>
      </c>
      <c r="C5">
        <v>59.418679434584341</v>
      </c>
      <c r="D5">
        <v>27.52558741025469</v>
      </c>
      <c r="E5">
        <v>215.86707142332534</v>
      </c>
    </row>
    <row r="6" spans="1:5" x14ac:dyDescent="0.25">
      <c r="A6">
        <v>1981</v>
      </c>
      <c r="B6" t="s">
        <v>186</v>
      </c>
      <c r="C6">
        <v>58.713522864110104</v>
      </c>
      <c r="D6">
        <v>27.994676673867971</v>
      </c>
      <c r="E6">
        <v>209.73102689525641</v>
      </c>
    </row>
    <row r="7" spans="1:5" x14ac:dyDescent="0.25">
      <c r="A7">
        <v>1981</v>
      </c>
      <c r="B7" t="s">
        <v>187</v>
      </c>
      <c r="C7">
        <v>58.133817215711339</v>
      </c>
      <c r="D7">
        <v>28.373787215105185</v>
      </c>
      <c r="E7">
        <v>204.88564594846537</v>
      </c>
    </row>
    <row r="8" spans="1:5" x14ac:dyDescent="0.25">
      <c r="A8">
        <v>1981</v>
      </c>
      <c r="B8" t="s">
        <v>188</v>
      </c>
      <c r="C8">
        <v>57.493077351780293</v>
      </c>
      <c r="D8">
        <v>28.984435733743823</v>
      </c>
      <c r="E8">
        <v>198.35844961731158</v>
      </c>
    </row>
    <row r="9" spans="1:5" x14ac:dyDescent="0.25">
      <c r="A9">
        <v>1981</v>
      </c>
      <c r="B9" t="s">
        <v>189</v>
      </c>
      <c r="C9">
        <v>56.720911698450131</v>
      </c>
      <c r="D9">
        <v>29.763259259727931</v>
      </c>
      <c r="E9">
        <v>190.57359008795805</v>
      </c>
    </row>
    <row r="10" spans="1:5" x14ac:dyDescent="0.25">
      <c r="A10">
        <v>1982</v>
      </c>
      <c r="B10" t="s">
        <v>186</v>
      </c>
      <c r="C10">
        <v>55.544103480160459</v>
      </c>
      <c r="D10">
        <v>30.554068021095755</v>
      </c>
      <c r="E10">
        <v>181.78955234965957</v>
      </c>
    </row>
    <row r="11" spans="1:5" x14ac:dyDescent="0.25">
      <c r="A11">
        <v>1982</v>
      </c>
      <c r="B11" t="s">
        <v>187</v>
      </c>
      <c r="C11">
        <v>54.706223598132162</v>
      </c>
      <c r="D11">
        <v>30.85620232271123</v>
      </c>
      <c r="E11">
        <v>177.29409156053691</v>
      </c>
    </row>
    <row r="12" spans="1:5" x14ac:dyDescent="0.25">
      <c r="A12">
        <v>1982</v>
      </c>
      <c r="B12" t="s">
        <v>188</v>
      </c>
      <c r="C12">
        <v>54.685211194572354</v>
      </c>
      <c r="D12">
        <v>30.765843857861338</v>
      </c>
      <c r="E12">
        <v>177.74650176091009</v>
      </c>
    </row>
    <row r="13" spans="1:5" x14ac:dyDescent="0.25">
      <c r="A13">
        <v>1982</v>
      </c>
      <c r="B13" t="s">
        <v>189</v>
      </c>
      <c r="C13">
        <v>54.743694958821472</v>
      </c>
      <c r="D13">
        <v>31.108673502862441</v>
      </c>
      <c r="E13">
        <v>175.9756646447309</v>
      </c>
    </row>
    <row r="14" spans="1:5" x14ac:dyDescent="0.25">
      <c r="A14">
        <v>1983</v>
      </c>
      <c r="B14" t="s">
        <v>186</v>
      </c>
      <c r="C14">
        <v>54.731591185732789</v>
      </c>
      <c r="D14">
        <v>30.55159717061316</v>
      </c>
      <c r="E14">
        <v>179.14477884769238</v>
      </c>
    </row>
    <row r="15" spans="1:5" x14ac:dyDescent="0.25">
      <c r="A15">
        <v>1983</v>
      </c>
      <c r="B15" t="s">
        <v>187</v>
      </c>
      <c r="C15">
        <v>54.898713628637346</v>
      </c>
      <c r="D15">
        <v>30.61879938033961</v>
      </c>
      <c r="E15">
        <v>179.29740793131137</v>
      </c>
    </row>
    <row r="16" spans="1:5" x14ac:dyDescent="0.25">
      <c r="A16">
        <v>1983</v>
      </c>
      <c r="B16" t="s">
        <v>188</v>
      </c>
      <c r="C16">
        <v>55.246738100804748</v>
      </c>
      <c r="D16">
        <v>30.257625910990125</v>
      </c>
      <c r="E16">
        <v>182.58781526126978</v>
      </c>
    </row>
    <row r="17" spans="1:5" x14ac:dyDescent="0.25">
      <c r="A17">
        <v>1983</v>
      </c>
      <c r="B17" t="s">
        <v>189</v>
      </c>
      <c r="C17">
        <v>55.113045876761021</v>
      </c>
      <c r="D17">
        <v>30.497125570747887</v>
      </c>
      <c r="E17">
        <v>180.71554235138848</v>
      </c>
    </row>
    <row r="18" spans="1:5" x14ac:dyDescent="0.25">
      <c r="A18">
        <v>1984</v>
      </c>
      <c r="B18" t="s">
        <v>186</v>
      </c>
      <c r="C18">
        <v>54.791703820593426</v>
      </c>
      <c r="D18">
        <v>30.682004329303567</v>
      </c>
      <c r="E18">
        <v>178.57928456213446</v>
      </c>
    </row>
    <row r="19" spans="1:5" x14ac:dyDescent="0.25">
      <c r="A19">
        <v>1984</v>
      </c>
      <c r="B19" t="s">
        <v>187</v>
      </c>
      <c r="C19">
        <v>54.610499738622764</v>
      </c>
      <c r="D19">
        <v>30.911466807791992</v>
      </c>
      <c r="E19">
        <v>176.66744861443084</v>
      </c>
    </row>
    <row r="20" spans="1:5" x14ac:dyDescent="0.25">
      <c r="A20">
        <v>1984</v>
      </c>
      <c r="B20" t="s">
        <v>188</v>
      </c>
      <c r="C20">
        <v>55.061643723135546</v>
      </c>
      <c r="D20">
        <v>31.484257887900203</v>
      </c>
      <c r="E20">
        <v>174.88626830329844</v>
      </c>
    </row>
    <row r="21" spans="1:5" x14ac:dyDescent="0.25">
      <c r="A21">
        <v>1984</v>
      </c>
      <c r="B21" t="s">
        <v>189</v>
      </c>
      <c r="C21">
        <v>54.976266287604268</v>
      </c>
      <c r="D21">
        <v>32.602614291824189</v>
      </c>
      <c r="E21">
        <v>168.62533107165814</v>
      </c>
    </row>
    <row r="22" spans="1:5" x14ac:dyDescent="0.25">
      <c r="A22">
        <v>1985</v>
      </c>
      <c r="B22" t="s">
        <v>186</v>
      </c>
      <c r="C22">
        <v>54.880803229288823</v>
      </c>
      <c r="D22">
        <v>33.462396036229826</v>
      </c>
      <c r="E22">
        <v>164.00739256647739</v>
      </c>
    </row>
    <row r="23" spans="1:5" x14ac:dyDescent="0.25">
      <c r="A23">
        <v>1985</v>
      </c>
      <c r="B23" t="s">
        <v>187</v>
      </c>
      <c r="C23">
        <v>54.202729249712036</v>
      </c>
      <c r="D23">
        <v>34.651516129026582</v>
      </c>
      <c r="E23">
        <v>156.42238869977746</v>
      </c>
    </row>
    <row r="24" spans="1:5" x14ac:dyDescent="0.25">
      <c r="A24">
        <v>1985</v>
      </c>
      <c r="B24" t="s">
        <v>188</v>
      </c>
      <c r="C24">
        <v>52.561394332625895</v>
      </c>
      <c r="D24">
        <v>34.327298747035542</v>
      </c>
      <c r="E24">
        <v>153.11835259733343</v>
      </c>
    </row>
    <row r="25" spans="1:5" x14ac:dyDescent="0.25">
      <c r="A25">
        <v>1985</v>
      </c>
      <c r="B25" t="s">
        <v>189</v>
      </c>
      <c r="C25">
        <v>49.808590056534989</v>
      </c>
      <c r="D25">
        <v>33.900433958320335</v>
      </c>
      <c r="E25">
        <v>146.92611344672844</v>
      </c>
    </row>
    <row r="26" spans="1:5" x14ac:dyDescent="0.25">
      <c r="A26">
        <v>1986</v>
      </c>
      <c r="B26" t="s">
        <v>186</v>
      </c>
      <c r="C26">
        <v>46.185018018051586</v>
      </c>
      <c r="D26">
        <v>33.068838472844028</v>
      </c>
      <c r="E26">
        <v>139.66326049213521</v>
      </c>
    </row>
    <row r="27" spans="1:5" x14ac:dyDescent="0.25">
      <c r="A27">
        <v>1986</v>
      </c>
      <c r="B27" t="s">
        <v>187</v>
      </c>
      <c r="C27">
        <v>43.323104577013517</v>
      </c>
      <c r="D27">
        <v>32.438823293245555</v>
      </c>
      <c r="E27">
        <v>133.55325557087733</v>
      </c>
    </row>
    <row r="28" spans="1:5" x14ac:dyDescent="0.25">
      <c r="A28">
        <v>1986</v>
      </c>
      <c r="B28" t="s">
        <v>188</v>
      </c>
      <c r="C28">
        <v>41.539181714457392</v>
      </c>
      <c r="D28">
        <v>32.362435630644377</v>
      </c>
      <c r="E28">
        <v>128.35616635456032</v>
      </c>
    </row>
    <row r="29" spans="1:5" x14ac:dyDescent="0.25">
      <c r="A29">
        <v>1986</v>
      </c>
      <c r="B29" t="s">
        <v>189</v>
      </c>
      <c r="C29">
        <v>40.760172643744681</v>
      </c>
      <c r="D29">
        <v>32.720055846174667</v>
      </c>
      <c r="E29">
        <v>124.57244216014989</v>
      </c>
    </row>
    <row r="30" spans="1:5" x14ac:dyDescent="0.25">
      <c r="A30">
        <v>1987</v>
      </c>
      <c r="B30" t="s">
        <v>186</v>
      </c>
      <c r="C30">
        <v>40.734588869577586</v>
      </c>
      <c r="D30">
        <v>33.847002128030049</v>
      </c>
      <c r="E30">
        <v>120.34917809114813</v>
      </c>
    </row>
    <row r="31" spans="1:5" x14ac:dyDescent="0.25">
      <c r="A31">
        <v>1987</v>
      </c>
      <c r="B31" t="s">
        <v>187</v>
      </c>
      <c r="C31">
        <v>40.749821696404958</v>
      </c>
      <c r="D31">
        <v>34.544600601703763</v>
      </c>
      <c r="E31">
        <v>117.96292614943462</v>
      </c>
    </row>
    <row r="32" spans="1:5" x14ac:dyDescent="0.25">
      <c r="A32">
        <v>1987</v>
      </c>
      <c r="B32" t="s">
        <v>188</v>
      </c>
      <c r="C32">
        <v>40.648865747007001</v>
      </c>
      <c r="D32">
        <v>35.400801550411011</v>
      </c>
      <c r="E32">
        <v>114.82470443253298</v>
      </c>
    </row>
    <row r="33" spans="1:5" x14ac:dyDescent="0.25">
      <c r="A33">
        <v>1987</v>
      </c>
      <c r="B33" t="s">
        <v>189</v>
      </c>
      <c r="C33">
        <v>40.420269731312622</v>
      </c>
      <c r="D33">
        <v>35.451963381935222</v>
      </c>
      <c r="E33">
        <v>114.01419237589823</v>
      </c>
    </row>
    <row r="34" spans="1:5" x14ac:dyDescent="0.25">
      <c r="A34">
        <v>1988</v>
      </c>
      <c r="B34" t="s">
        <v>186</v>
      </c>
      <c r="C34">
        <v>40.041986158500833</v>
      </c>
      <c r="D34">
        <v>35.597635443833191</v>
      </c>
      <c r="E34">
        <v>112.48496047351249</v>
      </c>
    </row>
    <row r="35" spans="1:5" x14ac:dyDescent="0.25">
      <c r="A35">
        <v>1988</v>
      </c>
      <c r="B35" t="s">
        <v>187</v>
      </c>
      <c r="C35">
        <v>39.859296219491959</v>
      </c>
      <c r="D35">
        <v>36.409240046847849</v>
      </c>
      <c r="E35">
        <v>109.47577089827998</v>
      </c>
    </row>
    <row r="36" spans="1:5" x14ac:dyDescent="0.25">
      <c r="A36">
        <v>1988</v>
      </c>
      <c r="B36" t="s">
        <v>188</v>
      </c>
      <c r="C36">
        <v>40.085801619144455</v>
      </c>
      <c r="D36">
        <v>36.776751646467638</v>
      </c>
      <c r="E36">
        <v>108.99766788673043</v>
      </c>
    </row>
    <row r="37" spans="1:5" x14ac:dyDescent="0.25">
      <c r="A37">
        <v>1988</v>
      </c>
      <c r="B37" t="s">
        <v>189</v>
      </c>
      <c r="C37">
        <v>40.629592787148937</v>
      </c>
      <c r="D37">
        <v>37.571871824474925</v>
      </c>
      <c r="E37">
        <v>108.138324800422</v>
      </c>
    </row>
    <row r="38" spans="1:5" x14ac:dyDescent="0.25">
      <c r="A38">
        <v>1989</v>
      </c>
      <c r="B38" t="s">
        <v>186</v>
      </c>
      <c r="C38">
        <v>41.530324857276185</v>
      </c>
      <c r="D38">
        <v>38.580556264247811</v>
      </c>
      <c r="E38">
        <v>107.64573888677155</v>
      </c>
    </row>
    <row r="39" spans="1:5" x14ac:dyDescent="0.25">
      <c r="A39">
        <v>1989</v>
      </c>
      <c r="B39" t="s">
        <v>187</v>
      </c>
      <c r="C39">
        <v>41.589267342621262</v>
      </c>
      <c r="D39">
        <v>39.593047501373718</v>
      </c>
      <c r="E39">
        <v>105.04184438234587</v>
      </c>
    </row>
    <row r="40" spans="1:5" x14ac:dyDescent="0.25">
      <c r="A40">
        <v>1989</v>
      </c>
      <c r="B40" t="s">
        <v>188</v>
      </c>
      <c r="C40">
        <v>41.960381660791761</v>
      </c>
      <c r="D40">
        <v>40.757432683307336</v>
      </c>
      <c r="E40">
        <v>102.95148368846378</v>
      </c>
    </row>
    <row r="41" spans="1:5" x14ac:dyDescent="0.25">
      <c r="A41">
        <v>1989</v>
      </c>
      <c r="B41" t="s">
        <v>189</v>
      </c>
      <c r="C41">
        <v>41.562518399202141</v>
      </c>
      <c r="D41">
        <v>42.456034440258115</v>
      </c>
      <c r="E41">
        <v>97.895432173927404</v>
      </c>
    </row>
    <row r="42" spans="1:5" x14ac:dyDescent="0.25">
      <c r="A42">
        <v>1990</v>
      </c>
      <c r="B42" t="s">
        <v>186</v>
      </c>
      <c r="C42">
        <v>41.382381487259231</v>
      </c>
      <c r="D42">
        <v>43.383662315344019</v>
      </c>
      <c r="E42">
        <v>95.387017321087313</v>
      </c>
    </row>
    <row r="43" spans="1:5" x14ac:dyDescent="0.25">
      <c r="A43">
        <v>1990</v>
      </c>
      <c r="B43" t="s">
        <v>187</v>
      </c>
      <c r="C43">
        <v>40.870101761587087</v>
      </c>
      <c r="D43">
        <v>43.059012618148891</v>
      </c>
      <c r="E43">
        <v>94.916486181480153</v>
      </c>
    </row>
    <row r="44" spans="1:5" x14ac:dyDescent="0.25">
      <c r="A44">
        <v>1990</v>
      </c>
      <c r="B44" t="s">
        <v>188</v>
      </c>
      <c r="C44">
        <v>40.514249225205269</v>
      </c>
      <c r="D44">
        <v>43.648170011849125</v>
      </c>
      <c r="E44">
        <v>92.820040826927936</v>
      </c>
    </row>
    <row r="45" spans="1:5" x14ac:dyDescent="0.25">
      <c r="A45">
        <v>1990</v>
      </c>
      <c r="B45" t="s">
        <v>189</v>
      </c>
      <c r="C45">
        <v>39.667615137119874</v>
      </c>
      <c r="D45">
        <v>44.774171624351624</v>
      </c>
      <c r="E45">
        <v>88.594861050529389</v>
      </c>
    </row>
    <row r="46" spans="1:5" x14ac:dyDescent="0.25">
      <c r="A46">
        <v>1991</v>
      </c>
      <c r="B46" t="s">
        <v>186</v>
      </c>
      <c r="C46">
        <v>38.696007460428596</v>
      </c>
      <c r="D46">
        <v>45.095089025492342</v>
      </c>
      <c r="E46">
        <v>85.809803898055662</v>
      </c>
    </row>
    <row r="47" spans="1:5" x14ac:dyDescent="0.25">
      <c r="A47">
        <v>1991</v>
      </c>
      <c r="B47" t="s">
        <v>187</v>
      </c>
      <c r="C47">
        <v>37.800580534350949</v>
      </c>
      <c r="D47">
        <v>45.966668600036307</v>
      </c>
      <c r="E47">
        <v>82.234762025632406</v>
      </c>
    </row>
    <row r="48" spans="1:5" x14ac:dyDescent="0.25">
      <c r="A48">
        <v>1991</v>
      </c>
      <c r="B48" t="s">
        <v>188</v>
      </c>
      <c r="C48">
        <v>36.934502927823296</v>
      </c>
      <c r="D48">
        <v>46.534162221482006</v>
      </c>
      <c r="E48">
        <v>79.37072714886628</v>
      </c>
    </row>
    <row r="49" spans="1:5" x14ac:dyDescent="0.25">
      <c r="A49">
        <v>1991</v>
      </c>
      <c r="B49" t="s">
        <v>189</v>
      </c>
      <c r="C49">
        <v>35.846074532063795</v>
      </c>
      <c r="D49">
        <v>46.834213129045366</v>
      </c>
      <c r="E49">
        <v>76.538223100481616</v>
      </c>
    </row>
    <row r="50" spans="1:5" x14ac:dyDescent="0.25">
      <c r="A50">
        <v>1992</v>
      </c>
      <c r="B50" t="s">
        <v>186</v>
      </c>
      <c r="C50">
        <v>35.228077579970716</v>
      </c>
      <c r="D50">
        <v>46.976109014605846</v>
      </c>
      <c r="E50">
        <v>74.991476133150101</v>
      </c>
    </row>
    <row r="51" spans="1:5" x14ac:dyDescent="0.25">
      <c r="A51">
        <v>1992</v>
      </c>
      <c r="B51" t="s">
        <v>187</v>
      </c>
      <c r="C51">
        <v>34.241500912351171</v>
      </c>
      <c r="D51">
        <v>47.429440268056986</v>
      </c>
      <c r="E51">
        <v>72.194613132325543</v>
      </c>
    </row>
    <row r="52" spans="1:5" x14ac:dyDescent="0.25">
      <c r="A52">
        <v>1992</v>
      </c>
      <c r="B52" t="s">
        <v>188</v>
      </c>
      <c r="C52">
        <v>33.204643108190787</v>
      </c>
      <c r="D52">
        <v>47.717459426592512</v>
      </c>
      <c r="E52">
        <v>69.585940884535319</v>
      </c>
    </row>
    <row r="53" spans="1:5" x14ac:dyDescent="0.25">
      <c r="A53">
        <v>1992</v>
      </c>
      <c r="B53" t="s">
        <v>189</v>
      </c>
      <c r="C53">
        <v>31.918878830103996</v>
      </c>
      <c r="D53">
        <v>47.675480275490088</v>
      </c>
      <c r="E53">
        <v>66.950303689994399</v>
      </c>
    </row>
    <row r="54" spans="1:5" x14ac:dyDescent="0.25">
      <c r="A54">
        <v>1993</v>
      </c>
      <c r="B54" t="s">
        <v>186</v>
      </c>
      <c r="C54">
        <v>30.862632723999141</v>
      </c>
      <c r="D54">
        <v>48.191156926396296</v>
      </c>
      <c r="E54">
        <v>64.042107914397036</v>
      </c>
    </row>
    <row r="55" spans="1:5" x14ac:dyDescent="0.25">
      <c r="A55">
        <v>1993</v>
      </c>
      <c r="B55" t="s">
        <v>187</v>
      </c>
      <c r="C55">
        <v>30.071150235395908</v>
      </c>
      <c r="D55">
        <v>48.049627457149093</v>
      </c>
      <c r="E55">
        <v>62.583524216110767</v>
      </c>
    </row>
    <row r="56" spans="1:5" x14ac:dyDescent="0.25">
      <c r="A56">
        <v>1993</v>
      </c>
      <c r="B56" t="s">
        <v>188</v>
      </c>
      <c r="C56">
        <v>29.847177718275756</v>
      </c>
      <c r="D56">
        <v>48.467431772430793</v>
      </c>
      <c r="E56">
        <v>61.581925484348453</v>
      </c>
    </row>
    <row r="57" spans="1:5" x14ac:dyDescent="0.25">
      <c r="A57">
        <v>1993</v>
      </c>
      <c r="B57" t="s">
        <v>189</v>
      </c>
      <c r="C57">
        <v>30.200141423129697</v>
      </c>
      <c r="D57">
        <v>48.919816691645373</v>
      </c>
      <c r="E57">
        <v>61.733962769094632</v>
      </c>
    </row>
    <row r="58" spans="1:5" x14ac:dyDescent="0.25">
      <c r="A58">
        <v>1994</v>
      </c>
      <c r="B58" t="s">
        <v>186</v>
      </c>
      <c r="C58">
        <v>30.949244250534253</v>
      </c>
      <c r="D58">
        <v>49.216541462917355</v>
      </c>
      <c r="E58">
        <v>62.883825906079238</v>
      </c>
    </row>
    <row r="59" spans="1:5" x14ac:dyDescent="0.25">
      <c r="A59">
        <v>1994</v>
      </c>
      <c r="B59" t="s">
        <v>187</v>
      </c>
      <c r="C59">
        <v>31.71744648496005</v>
      </c>
      <c r="D59">
        <v>49.440498580910138</v>
      </c>
      <c r="E59">
        <v>64.152764222338817</v>
      </c>
    </row>
    <row r="60" spans="1:5" x14ac:dyDescent="0.25">
      <c r="A60">
        <v>1994</v>
      </c>
      <c r="B60" t="s">
        <v>188</v>
      </c>
      <c r="C60">
        <v>32.384515092458976</v>
      </c>
      <c r="D60">
        <v>50.231763288242519</v>
      </c>
      <c r="E60">
        <v>64.470193703192265</v>
      </c>
    </row>
    <row r="61" spans="1:5" x14ac:dyDescent="0.25">
      <c r="A61">
        <v>1994</v>
      </c>
      <c r="B61" t="s">
        <v>189</v>
      </c>
      <c r="C61">
        <v>32.605947959666317</v>
      </c>
      <c r="D61">
        <v>50.667153577264337</v>
      </c>
      <c r="E61">
        <v>64.353226217739319</v>
      </c>
    </row>
    <row r="62" spans="1:5" x14ac:dyDescent="0.25">
      <c r="A62">
        <v>1995</v>
      </c>
      <c r="B62" t="s">
        <v>186</v>
      </c>
      <c r="C62">
        <v>32.981326014440235</v>
      </c>
      <c r="D62">
        <v>51.000627096511359</v>
      </c>
      <c r="E62">
        <v>64.668471530806499</v>
      </c>
    </row>
    <row r="63" spans="1:5" x14ac:dyDescent="0.25">
      <c r="A63">
        <v>1995</v>
      </c>
      <c r="B63" t="s">
        <v>187</v>
      </c>
      <c r="C63">
        <v>33.074247221928871</v>
      </c>
      <c r="D63">
        <v>51.298471768119903</v>
      </c>
      <c r="E63">
        <v>64.474137497568279</v>
      </c>
    </row>
    <row r="64" spans="1:5" x14ac:dyDescent="0.25">
      <c r="A64">
        <v>1995</v>
      </c>
      <c r="B64" t="s">
        <v>188</v>
      </c>
      <c r="C64">
        <v>33.314419673025569</v>
      </c>
      <c r="D64">
        <v>52.11644827572912</v>
      </c>
      <c r="E64">
        <v>63.923043060745663</v>
      </c>
    </row>
    <row r="65" spans="1:5" x14ac:dyDescent="0.25">
      <c r="A65">
        <v>1995</v>
      </c>
      <c r="B65" t="s">
        <v>189</v>
      </c>
      <c r="C65">
        <v>33.160191306560087</v>
      </c>
      <c r="D65">
        <v>52.344848451645049</v>
      </c>
      <c r="E65">
        <v>63.3494838316185</v>
      </c>
    </row>
    <row r="66" spans="1:5" x14ac:dyDescent="0.25">
      <c r="A66">
        <v>1996</v>
      </c>
      <c r="B66" t="s">
        <v>186</v>
      </c>
      <c r="C66">
        <v>33.292577521037664</v>
      </c>
      <c r="D66">
        <v>52.765828874154813</v>
      </c>
      <c r="E66">
        <v>63.094957913841611</v>
      </c>
    </row>
    <row r="67" spans="1:5" x14ac:dyDescent="0.25">
      <c r="A67">
        <v>1996</v>
      </c>
      <c r="B67" t="s">
        <v>187</v>
      </c>
      <c r="C67">
        <v>33.138462237181123</v>
      </c>
      <c r="D67">
        <v>52.765388812132699</v>
      </c>
      <c r="E67">
        <v>62.80340765642454</v>
      </c>
    </row>
    <row r="68" spans="1:5" x14ac:dyDescent="0.25">
      <c r="A68">
        <v>1996</v>
      </c>
      <c r="B68" t="s">
        <v>188</v>
      </c>
      <c r="C68">
        <v>33.29170593636956</v>
      </c>
      <c r="D68">
        <v>53.274176209255678</v>
      </c>
      <c r="E68">
        <v>62.491263695196423</v>
      </c>
    </row>
    <row r="69" spans="1:5" x14ac:dyDescent="0.25">
      <c r="A69">
        <v>1996</v>
      </c>
      <c r="B69" t="s">
        <v>189</v>
      </c>
      <c r="C69">
        <v>33.116063781827627</v>
      </c>
      <c r="D69">
        <v>53.026087176983644</v>
      </c>
      <c r="E69">
        <v>62.45239946009422</v>
      </c>
    </row>
    <row r="70" spans="1:5" x14ac:dyDescent="0.25">
      <c r="A70">
        <v>1997</v>
      </c>
      <c r="B70" t="s">
        <v>186</v>
      </c>
      <c r="C70">
        <v>33.339497761924783</v>
      </c>
      <c r="D70">
        <v>52.719384154157183</v>
      </c>
      <c r="E70">
        <v>63.239543285324586</v>
      </c>
    </row>
    <row r="71" spans="1:5" x14ac:dyDescent="0.25">
      <c r="A71">
        <v>1997</v>
      </c>
      <c r="B71" t="s">
        <v>187</v>
      </c>
      <c r="C71">
        <v>33.038277272448475</v>
      </c>
      <c r="D71">
        <v>52.609123275010155</v>
      </c>
      <c r="E71">
        <v>62.799520721422056</v>
      </c>
    </row>
    <row r="72" spans="1:5" x14ac:dyDescent="0.25">
      <c r="A72">
        <v>1997</v>
      </c>
      <c r="B72" t="s">
        <v>188</v>
      </c>
      <c r="C72">
        <v>32.881841417473332</v>
      </c>
      <c r="D72">
        <v>52.204218373557353</v>
      </c>
      <c r="E72">
        <v>62.986943281443217</v>
      </c>
    </row>
    <row r="73" spans="1:5" x14ac:dyDescent="0.25">
      <c r="A73">
        <v>1997</v>
      </c>
      <c r="B73" t="s">
        <v>189</v>
      </c>
      <c r="C73">
        <v>32.263474808918907</v>
      </c>
      <c r="D73">
        <v>52.30529408090765</v>
      </c>
      <c r="E73">
        <v>61.683000498979403</v>
      </c>
    </row>
    <row r="74" spans="1:5" x14ac:dyDescent="0.25">
      <c r="A74">
        <v>1998</v>
      </c>
      <c r="B74" t="s">
        <v>186</v>
      </c>
      <c r="C74">
        <v>31.691240091380781</v>
      </c>
      <c r="D74">
        <v>52.22406215074983</v>
      </c>
      <c r="E74">
        <v>60.683215334534758</v>
      </c>
    </row>
    <row r="75" spans="1:5" x14ac:dyDescent="0.25">
      <c r="A75">
        <v>1998</v>
      </c>
      <c r="B75" t="s">
        <v>187</v>
      </c>
      <c r="C75">
        <v>30.892082364139053</v>
      </c>
      <c r="D75">
        <v>51.716490508458911</v>
      </c>
      <c r="E75">
        <v>59.73352418236162</v>
      </c>
    </row>
    <row r="76" spans="1:5" x14ac:dyDescent="0.25">
      <c r="A76">
        <v>1998</v>
      </c>
      <c r="B76" t="s">
        <v>188</v>
      </c>
      <c r="C76">
        <v>30.847775319584084</v>
      </c>
      <c r="D76">
        <v>51.64116720303101</v>
      </c>
      <c r="E76">
        <v>59.734853006524446</v>
      </c>
    </row>
    <row r="77" spans="1:5" x14ac:dyDescent="0.25">
      <c r="A77">
        <v>1998</v>
      </c>
      <c r="B77" t="s">
        <v>189</v>
      </c>
      <c r="C77">
        <v>29.141860932286011</v>
      </c>
      <c r="D77">
        <v>51.458459756277854</v>
      </c>
      <c r="E77">
        <v>56.631817334429158</v>
      </c>
    </row>
    <row r="78" spans="1:5" x14ac:dyDescent="0.25">
      <c r="A78">
        <v>1999</v>
      </c>
      <c r="B78" t="s">
        <v>186</v>
      </c>
      <c r="C78">
        <v>28.935378077030119</v>
      </c>
      <c r="D78">
        <v>51.448165575359873</v>
      </c>
      <c r="E78">
        <v>56.241807173175815</v>
      </c>
    </row>
    <row r="79" spans="1:5" x14ac:dyDescent="0.25">
      <c r="A79">
        <v>1999</v>
      </c>
      <c r="B79" t="s">
        <v>187</v>
      </c>
      <c r="C79">
        <v>28.437512895053587</v>
      </c>
      <c r="D79">
        <v>51.098607850996416</v>
      </c>
      <c r="E79">
        <v>55.652226334575296</v>
      </c>
    </row>
    <row r="80" spans="1:5" x14ac:dyDescent="0.25">
      <c r="A80">
        <v>1999</v>
      </c>
      <c r="B80" t="s">
        <v>188</v>
      </c>
      <c r="C80">
        <v>29.321690604709119</v>
      </c>
      <c r="D80">
        <v>51.375920450178789</v>
      </c>
      <c r="E80">
        <v>57.072827791267486</v>
      </c>
    </row>
    <row r="81" spans="1:5" x14ac:dyDescent="0.25">
      <c r="A81">
        <v>1999</v>
      </c>
      <c r="B81" t="s">
        <v>189</v>
      </c>
      <c r="C81">
        <v>28.698778966183312</v>
      </c>
      <c r="D81">
        <v>51.001619041488794</v>
      </c>
      <c r="E81">
        <v>56.270329267071759</v>
      </c>
    </row>
    <row r="82" spans="1:5" x14ac:dyDescent="0.25">
      <c r="A82">
        <v>2000</v>
      </c>
      <c r="B82" t="s">
        <v>186</v>
      </c>
      <c r="C82">
        <v>30.403649014121019</v>
      </c>
      <c r="D82">
        <v>51.81250440960023</v>
      </c>
      <c r="E82">
        <v>58.680137855848535</v>
      </c>
    </row>
    <row r="83" spans="1:5" x14ac:dyDescent="0.25">
      <c r="A83">
        <v>2000</v>
      </c>
      <c r="B83" t="s">
        <v>187</v>
      </c>
      <c r="C83">
        <v>30.358979568527939</v>
      </c>
      <c r="D83">
        <v>51.816876035014467</v>
      </c>
      <c r="E83">
        <v>58.588980833219892</v>
      </c>
    </row>
    <row r="84" spans="1:5" x14ac:dyDescent="0.25">
      <c r="A84">
        <v>2000</v>
      </c>
      <c r="B84" t="s">
        <v>188</v>
      </c>
      <c r="C84">
        <v>29.98131971033196</v>
      </c>
      <c r="D84">
        <v>51.851849038328403</v>
      </c>
      <c r="E84">
        <v>57.821119721632385</v>
      </c>
    </row>
    <row r="85" spans="1:5" x14ac:dyDescent="0.25">
      <c r="A85">
        <v>2000</v>
      </c>
      <c r="B85" t="s">
        <v>189</v>
      </c>
      <c r="C85">
        <v>29.599598993445696</v>
      </c>
      <c r="D85">
        <v>51.843105787499923</v>
      </c>
      <c r="E85">
        <v>57.094571291256557</v>
      </c>
    </row>
    <row r="86" spans="1:5" x14ac:dyDescent="0.25">
      <c r="A86">
        <v>2001</v>
      </c>
      <c r="B86" t="s">
        <v>186</v>
      </c>
      <c r="C86">
        <v>29.53056439571095</v>
      </c>
      <c r="D86">
        <v>51.454031125632355</v>
      </c>
      <c r="E86">
        <v>57.392129925851421</v>
      </c>
    </row>
    <row r="87" spans="1:5" x14ac:dyDescent="0.25">
      <c r="A87">
        <v>2001</v>
      </c>
      <c r="B87" t="s">
        <v>187</v>
      </c>
      <c r="C87">
        <v>28.547836592663362</v>
      </c>
      <c r="D87">
        <v>51.322882363205075</v>
      </c>
      <c r="E87">
        <v>55.623993193979629</v>
      </c>
    </row>
    <row r="88" spans="1:5" x14ac:dyDescent="0.25">
      <c r="A88">
        <v>2001</v>
      </c>
      <c r="B88" t="s">
        <v>188</v>
      </c>
      <c r="C88">
        <v>28.267637343034092</v>
      </c>
      <c r="D88">
        <v>50.986267206308561</v>
      </c>
      <c r="E88">
        <v>55.441668692185651</v>
      </c>
    </row>
    <row r="89" spans="1:5" x14ac:dyDescent="0.25">
      <c r="A89">
        <v>2001</v>
      </c>
      <c r="B89" t="s">
        <v>189</v>
      </c>
      <c r="C89">
        <v>27.366126713792074</v>
      </c>
      <c r="D89">
        <v>50.688996678139944</v>
      </c>
      <c r="E89">
        <v>53.988298264333068</v>
      </c>
    </row>
    <row r="90" spans="1:5" x14ac:dyDescent="0.25">
      <c r="A90">
        <v>2002</v>
      </c>
      <c r="B90" t="s">
        <v>186</v>
      </c>
      <c r="C90">
        <v>27.171205496658668</v>
      </c>
      <c r="D90">
        <v>50.317408517929344</v>
      </c>
      <c r="E90">
        <v>53.999612255422278</v>
      </c>
    </row>
    <row r="91" spans="1:5" x14ac:dyDescent="0.25">
      <c r="A91">
        <v>2002</v>
      </c>
      <c r="B91" t="s">
        <v>187</v>
      </c>
      <c r="C91">
        <v>28.344793658149385</v>
      </c>
      <c r="D91">
        <v>50.960037453823112</v>
      </c>
      <c r="E91">
        <v>55.621610725529223</v>
      </c>
    </row>
    <row r="92" spans="1:5" x14ac:dyDescent="0.25">
      <c r="A92">
        <v>2002</v>
      </c>
      <c r="B92" t="s">
        <v>188</v>
      </c>
      <c r="C92">
        <v>29.335643178577527</v>
      </c>
      <c r="D92">
        <v>51.803761158771884</v>
      </c>
      <c r="E92">
        <v>56.628404043226787</v>
      </c>
    </row>
    <row r="93" spans="1:5" x14ac:dyDescent="0.25">
      <c r="A93">
        <v>2002</v>
      </c>
      <c r="B93" t="s">
        <v>189</v>
      </c>
      <c r="C93">
        <v>29.79045935188881</v>
      </c>
      <c r="D93">
        <v>52.057315432797793</v>
      </c>
      <c r="E93">
        <v>57.226268977212477</v>
      </c>
    </row>
    <row r="94" spans="1:5" x14ac:dyDescent="0.25">
      <c r="A94">
        <v>2003</v>
      </c>
      <c r="B94" t="s">
        <v>186</v>
      </c>
      <c r="C94">
        <v>29.932589406048589</v>
      </c>
      <c r="D94">
        <v>51.825619285842954</v>
      </c>
      <c r="E94">
        <v>57.756356447872072</v>
      </c>
    </row>
    <row r="95" spans="1:5" x14ac:dyDescent="0.25">
      <c r="A95">
        <v>2003</v>
      </c>
      <c r="B95" t="s">
        <v>187</v>
      </c>
      <c r="C95">
        <v>30.452379318404329</v>
      </c>
      <c r="D95">
        <v>51.637639393030675</v>
      </c>
      <c r="E95">
        <v>58.973221232329152</v>
      </c>
    </row>
    <row r="96" spans="1:5" x14ac:dyDescent="0.25">
      <c r="A96">
        <v>2003</v>
      </c>
      <c r="B96" t="s">
        <v>188</v>
      </c>
      <c r="C96">
        <v>30.797552307078082</v>
      </c>
      <c r="D96">
        <v>51.716328650486894</v>
      </c>
      <c r="E96">
        <v>59.550925424765502</v>
      </c>
    </row>
    <row r="97" spans="1:5" x14ac:dyDescent="0.25">
      <c r="A97">
        <v>2003</v>
      </c>
      <c r="B97" t="s">
        <v>189</v>
      </c>
      <c r="C97">
        <v>31.950836175117388</v>
      </c>
      <c r="D97">
        <v>52.380815713451739</v>
      </c>
      <c r="E97">
        <v>60.997210028006876</v>
      </c>
    </row>
    <row r="98" spans="1:5" x14ac:dyDescent="0.25">
      <c r="A98">
        <v>2004</v>
      </c>
      <c r="B98" t="s">
        <v>186</v>
      </c>
      <c r="C98">
        <v>38.265471438501685</v>
      </c>
      <c r="D98">
        <v>53.460607190769593</v>
      </c>
      <c r="E98">
        <v>71.576948802610175</v>
      </c>
    </row>
    <row r="99" spans="1:5" x14ac:dyDescent="0.25">
      <c r="A99">
        <v>2004</v>
      </c>
      <c r="B99" t="s">
        <v>187</v>
      </c>
      <c r="C99">
        <v>39.532459349868809</v>
      </c>
      <c r="D99">
        <v>55.41909537635032</v>
      </c>
      <c r="E99">
        <v>71.333642459163968</v>
      </c>
    </row>
    <row r="100" spans="1:5" x14ac:dyDescent="0.25">
      <c r="A100">
        <v>2004</v>
      </c>
      <c r="B100" t="s">
        <v>188</v>
      </c>
      <c r="C100">
        <v>39.410633589160426</v>
      </c>
      <c r="D100">
        <v>57.54807695308633</v>
      </c>
      <c r="E100">
        <v>68.482972282963175</v>
      </c>
    </row>
    <row r="101" spans="1:5" x14ac:dyDescent="0.25">
      <c r="A101">
        <v>2004</v>
      </c>
      <c r="B101" t="s">
        <v>189</v>
      </c>
      <c r="C101">
        <v>38.228923710289166</v>
      </c>
      <c r="D101">
        <v>59.987443934233418</v>
      </c>
      <c r="E101">
        <v>63.728209110228185</v>
      </c>
    </row>
    <row r="102" spans="1:5" x14ac:dyDescent="0.25">
      <c r="A102">
        <v>2005</v>
      </c>
      <c r="B102" t="s">
        <v>186</v>
      </c>
      <c r="C102">
        <v>40.2228053272163</v>
      </c>
      <c r="D102">
        <v>62.002763250199422</v>
      </c>
      <c r="E102">
        <v>64.872601185378514</v>
      </c>
    </row>
    <row r="103" spans="1:5" x14ac:dyDescent="0.25">
      <c r="A103">
        <v>2005</v>
      </c>
      <c r="B103" t="s">
        <v>187</v>
      </c>
      <c r="C103">
        <v>42.338512704851816</v>
      </c>
      <c r="D103">
        <v>64.345954472233174</v>
      </c>
      <c r="E103">
        <v>65.79825111324115</v>
      </c>
    </row>
    <row r="104" spans="1:5" x14ac:dyDescent="0.25">
      <c r="A104">
        <v>2005</v>
      </c>
      <c r="B104" t="s">
        <v>188</v>
      </c>
      <c r="C104">
        <v>45.599382233146081</v>
      </c>
      <c r="D104">
        <v>67.515382897558865</v>
      </c>
      <c r="E104">
        <v>67.539248503313758</v>
      </c>
    </row>
    <row r="105" spans="1:5" x14ac:dyDescent="0.25">
      <c r="A105">
        <v>2005</v>
      </c>
      <c r="B105" t="s">
        <v>189</v>
      </c>
      <c r="C105">
        <v>47.31306460044393</v>
      </c>
      <c r="D105">
        <v>69.421411578168531</v>
      </c>
      <c r="E105">
        <v>68.153417691844837</v>
      </c>
    </row>
    <row r="106" spans="1:5" x14ac:dyDescent="0.25">
      <c r="A106">
        <v>2006</v>
      </c>
      <c r="B106" t="s">
        <v>186</v>
      </c>
      <c r="C106">
        <v>47.368858009370115</v>
      </c>
      <c r="D106">
        <v>69.206735880126516</v>
      </c>
      <c r="E106">
        <v>68.445444517738935</v>
      </c>
    </row>
    <row r="107" spans="1:5" x14ac:dyDescent="0.25">
      <c r="A107">
        <v>2006</v>
      </c>
      <c r="B107" t="s">
        <v>187</v>
      </c>
      <c r="C107">
        <v>51.537066164959164</v>
      </c>
      <c r="D107">
        <v>69.583656075540276</v>
      </c>
      <c r="E107">
        <v>74.064901259299063</v>
      </c>
    </row>
    <row r="108" spans="1:5" x14ac:dyDescent="0.25">
      <c r="A108">
        <v>2006</v>
      </c>
      <c r="B108" t="s">
        <v>188</v>
      </c>
      <c r="C108">
        <v>54.825551996253047</v>
      </c>
      <c r="D108">
        <v>70.78421669796893</v>
      </c>
      <c r="E108">
        <v>77.454487107188967</v>
      </c>
    </row>
    <row r="109" spans="1:5" x14ac:dyDescent="0.25">
      <c r="A109">
        <v>2006</v>
      </c>
      <c r="B109" t="s">
        <v>189</v>
      </c>
      <c r="C109">
        <v>55.726220090174472</v>
      </c>
      <c r="D109">
        <v>69.625536097253018</v>
      </c>
      <c r="E109">
        <v>80.037042748706497</v>
      </c>
    </row>
    <row r="110" spans="1:5" x14ac:dyDescent="0.25">
      <c r="A110">
        <v>2007</v>
      </c>
      <c r="B110" t="s">
        <v>186</v>
      </c>
      <c r="C110">
        <v>58.129747154766655</v>
      </c>
      <c r="D110">
        <v>69.109015829463857</v>
      </c>
      <c r="E110">
        <v>84.113116728807029</v>
      </c>
    </row>
    <row r="111" spans="1:5" x14ac:dyDescent="0.25">
      <c r="A111">
        <v>2007</v>
      </c>
      <c r="B111" t="s">
        <v>187</v>
      </c>
      <c r="C111">
        <v>57.52231983561029</v>
      </c>
      <c r="D111">
        <v>72.347737508574269</v>
      </c>
      <c r="E111">
        <v>79.508111540866153</v>
      </c>
    </row>
    <row r="112" spans="1:5" x14ac:dyDescent="0.25">
      <c r="A112">
        <v>2007</v>
      </c>
      <c r="B112" t="s">
        <v>188</v>
      </c>
      <c r="C112">
        <v>59.936319785015506</v>
      </c>
      <c r="D112">
        <v>68.718135626812554</v>
      </c>
      <c r="E112">
        <v>87.220526631443491</v>
      </c>
    </row>
    <row r="113" spans="1:5" x14ac:dyDescent="0.25">
      <c r="A113">
        <v>2007</v>
      </c>
      <c r="B113" t="s">
        <v>189</v>
      </c>
      <c r="C113">
        <v>60.674658164334851</v>
      </c>
      <c r="D113">
        <v>72.619957649706137</v>
      </c>
      <c r="E113">
        <v>83.55094126742496</v>
      </c>
    </row>
    <row r="114" spans="1:5" x14ac:dyDescent="0.25">
      <c r="A114">
        <v>2008</v>
      </c>
      <c r="B114" t="s">
        <v>186</v>
      </c>
      <c r="C114">
        <v>63.889833801937449</v>
      </c>
      <c r="D114">
        <v>74.190458463930142</v>
      </c>
      <c r="E114">
        <v>86.115971143377365</v>
      </c>
    </row>
    <row r="115" spans="1:5" x14ac:dyDescent="0.25">
      <c r="A115">
        <v>2008</v>
      </c>
      <c r="B115" t="s">
        <v>187</v>
      </c>
      <c r="C115">
        <v>69.29907880787151</v>
      </c>
      <c r="D115">
        <v>85.721424442141597</v>
      </c>
      <c r="E115">
        <v>80.842192321063806</v>
      </c>
    </row>
    <row r="116" spans="1:5" x14ac:dyDescent="0.25">
      <c r="A116">
        <v>2008</v>
      </c>
      <c r="B116" t="s">
        <v>188</v>
      </c>
      <c r="C116">
        <v>77.352727229097411</v>
      </c>
      <c r="D116">
        <v>89.009006146583317</v>
      </c>
      <c r="E116">
        <v>86.904382576421639</v>
      </c>
    </row>
    <row r="117" spans="1:5" x14ac:dyDescent="0.25">
      <c r="A117">
        <v>2008</v>
      </c>
      <c r="B117" t="s">
        <v>189</v>
      </c>
      <c r="C117">
        <v>81.955560104427718</v>
      </c>
      <c r="D117">
        <v>83.089963077864695</v>
      </c>
      <c r="E117">
        <v>98.634729236341201</v>
      </c>
    </row>
    <row r="118" spans="1:5" x14ac:dyDescent="0.25">
      <c r="A118">
        <v>2009</v>
      </c>
      <c r="B118" t="s">
        <v>186</v>
      </c>
      <c r="C118">
        <v>64.769556126232644</v>
      </c>
      <c r="D118">
        <v>73.136477917495299</v>
      </c>
      <c r="E118">
        <v>88.559851349826673</v>
      </c>
    </row>
    <row r="119" spans="1:5" x14ac:dyDescent="0.25">
      <c r="A119">
        <v>2009</v>
      </c>
      <c r="B119" t="s">
        <v>187</v>
      </c>
      <c r="C119">
        <v>59.407439101957266</v>
      </c>
      <c r="D119">
        <v>69.590636079159097</v>
      </c>
      <c r="E119">
        <v>85.36700114995574</v>
      </c>
    </row>
    <row r="120" spans="1:5" x14ac:dyDescent="0.25">
      <c r="A120">
        <v>2009</v>
      </c>
      <c r="B120" t="s">
        <v>188</v>
      </c>
      <c r="C120">
        <v>60.564692873797945</v>
      </c>
      <c r="D120">
        <v>72.640897660562459</v>
      </c>
      <c r="E120">
        <v>83.375474180957411</v>
      </c>
    </row>
    <row r="121" spans="1:5" x14ac:dyDescent="0.25">
      <c r="A121">
        <v>2009</v>
      </c>
      <c r="B121" t="s">
        <v>189</v>
      </c>
      <c r="C121">
        <v>62.711634260470703</v>
      </c>
      <c r="D121">
        <v>76.68929975945035</v>
      </c>
      <c r="E121">
        <v>81.773643072993124</v>
      </c>
    </row>
    <row r="122" spans="1:5" x14ac:dyDescent="0.25">
      <c r="A122">
        <v>2010</v>
      </c>
      <c r="B122" t="s">
        <v>186</v>
      </c>
      <c r="C122">
        <v>67.796219837200567</v>
      </c>
      <c r="D122">
        <v>78.804240855938545</v>
      </c>
      <c r="E122">
        <v>86.031181952679859</v>
      </c>
    </row>
    <row r="123" spans="1:5" x14ac:dyDescent="0.25">
      <c r="A123">
        <v>2010</v>
      </c>
      <c r="B123" t="s">
        <v>187</v>
      </c>
      <c r="C123">
        <v>70.241638441044714</v>
      </c>
      <c r="D123">
        <v>79.425461178009058</v>
      </c>
      <c r="E123">
        <v>88.437180469898095</v>
      </c>
    </row>
    <row r="124" spans="1:5" x14ac:dyDescent="0.25">
      <c r="A124">
        <v>2010</v>
      </c>
      <c r="B124" t="s">
        <v>188</v>
      </c>
      <c r="C124">
        <v>72.493308675847871</v>
      </c>
      <c r="D124">
        <v>80.381721673781087</v>
      </c>
      <c r="E124">
        <v>90.18630997983928</v>
      </c>
    </row>
    <row r="125" spans="1:5" x14ac:dyDescent="0.25">
      <c r="A125">
        <v>2010</v>
      </c>
      <c r="B125" t="s">
        <v>189</v>
      </c>
      <c r="C125">
        <v>74.928254394879346</v>
      </c>
      <c r="D125">
        <v>82.035982531430108</v>
      </c>
      <c r="E125">
        <v>91.335840789341916</v>
      </c>
    </row>
    <row r="126" spans="1:5" x14ac:dyDescent="0.25">
      <c r="A126">
        <v>2011</v>
      </c>
      <c r="B126" t="s">
        <v>186</v>
      </c>
      <c r="C126">
        <v>77.740223967179801</v>
      </c>
      <c r="D126">
        <v>82.643242846263277</v>
      </c>
      <c r="E126">
        <v>94.067247714124306</v>
      </c>
    </row>
    <row r="127" spans="1:5" x14ac:dyDescent="0.25">
      <c r="A127">
        <v>2011</v>
      </c>
      <c r="B127" t="s">
        <v>187</v>
      </c>
      <c r="C127">
        <v>86.307043744244766</v>
      </c>
      <c r="D127">
        <v>86.691644945151168</v>
      </c>
      <c r="E127">
        <v>99.556357246249348</v>
      </c>
    </row>
    <row r="128" spans="1:5" x14ac:dyDescent="0.25">
      <c r="A128">
        <v>2011</v>
      </c>
      <c r="B128" t="s">
        <v>188</v>
      </c>
      <c r="C128">
        <v>95.40274420436829</v>
      </c>
      <c r="D128">
        <v>84.74422393551373</v>
      </c>
      <c r="E128">
        <v>112.577282290018</v>
      </c>
    </row>
    <row r="129" spans="1:5" x14ac:dyDescent="0.25">
      <c r="A129">
        <v>2011</v>
      </c>
      <c r="B129" t="s">
        <v>189</v>
      </c>
      <c r="C129">
        <v>98.2880239703602</v>
      </c>
      <c r="D129">
        <v>86.189084684599564</v>
      </c>
      <c r="E129">
        <v>114.03767000199099</v>
      </c>
    </row>
    <row r="130" spans="1:5" x14ac:dyDescent="0.25">
      <c r="A130">
        <v>2012</v>
      </c>
      <c r="B130" t="s">
        <v>186</v>
      </c>
      <c r="C130">
        <v>97.773253830093594</v>
      </c>
      <c r="D130">
        <v>95.69625234578929</v>
      </c>
      <c r="E130">
        <v>102.17041047417328</v>
      </c>
    </row>
    <row r="131" spans="1:5" x14ac:dyDescent="0.25">
      <c r="A131">
        <v>2012</v>
      </c>
      <c r="B131" t="s">
        <v>187</v>
      </c>
      <c r="C131">
        <v>100.3961006288265</v>
      </c>
      <c r="D131">
        <v>99.206745452700943</v>
      </c>
      <c r="E131">
        <v>101.19886522907116</v>
      </c>
    </row>
    <row r="132" spans="1:5" x14ac:dyDescent="0.25">
      <c r="A132">
        <v>2012</v>
      </c>
      <c r="B132" t="s">
        <v>188</v>
      </c>
      <c r="C132">
        <v>99.548510388325766</v>
      </c>
      <c r="D132">
        <v>100.31313969978157</v>
      </c>
      <c r="E132">
        <v>99.237757572194226</v>
      </c>
    </row>
    <row r="133" spans="1:5" x14ac:dyDescent="0.25">
      <c r="A133">
        <v>2012</v>
      </c>
      <c r="B133" t="s">
        <v>189</v>
      </c>
      <c r="C133">
        <v>102.28213515275301</v>
      </c>
      <c r="D133">
        <v>104.783862501727</v>
      </c>
      <c r="E133">
        <v>97.612487944951681</v>
      </c>
    </row>
    <row r="134" spans="1:5" x14ac:dyDescent="0.25">
      <c r="A134">
        <v>2013</v>
      </c>
      <c r="B134" t="s">
        <v>186</v>
      </c>
      <c r="C134">
        <v>101.102683883442</v>
      </c>
      <c r="D134">
        <v>108.00299978898234</v>
      </c>
      <c r="E134">
        <v>93.610996065829411</v>
      </c>
    </row>
    <row r="135" spans="1:5" x14ac:dyDescent="0.25">
      <c r="A135">
        <v>2013</v>
      </c>
      <c r="B135" t="s">
        <v>187</v>
      </c>
      <c r="C135">
        <v>98.843413080888126</v>
      </c>
      <c r="D135">
        <v>109.41624082432033</v>
      </c>
      <c r="E135">
        <v>90.337058133437409</v>
      </c>
    </row>
    <row r="136" spans="1:5" x14ac:dyDescent="0.25">
      <c r="A136">
        <v>2013</v>
      </c>
      <c r="B136" t="s">
        <v>188</v>
      </c>
      <c r="C136">
        <v>96.04692386665333</v>
      </c>
      <c r="D136">
        <v>111.26144163446234</v>
      </c>
      <c r="E136">
        <v>86.325435349117001</v>
      </c>
    </row>
    <row r="137" spans="1:5" x14ac:dyDescent="0.25">
      <c r="A137">
        <v>2013</v>
      </c>
      <c r="B137" t="s">
        <v>189</v>
      </c>
      <c r="C137">
        <v>96.424702456431973</v>
      </c>
      <c r="D137">
        <v>110.46469833999465</v>
      </c>
      <c r="E137">
        <v>87.29006090221732</v>
      </c>
    </row>
    <row r="138" spans="1:5" x14ac:dyDescent="0.25">
      <c r="A138">
        <v>2014</v>
      </c>
      <c r="B138" t="s">
        <v>186</v>
      </c>
      <c r="C138">
        <v>98.097657883700563</v>
      </c>
      <c r="D138">
        <v>111.34679065624232</v>
      </c>
      <c r="E138">
        <v>88.101019621261102</v>
      </c>
    </row>
    <row r="139" spans="1:5" x14ac:dyDescent="0.25">
      <c r="A139">
        <v>2014</v>
      </c>
      <c r="B139" t="s">
        <v>187</v>
      </c>
      <c r="C139">
        <v>98.323679797738862</v>
      </c>
      <c r="D139">
        <v>113.34362565392966</v>
      </c>
      <c r="E139">
        <v>86.748310044315176</v>
      </c>
    </row>
    <row r="140" spans="1:5" x14ac:dyDescent="0.25">
      <c r="A140">
        <v>2014</v>
      </c>
      <c r="B140" t="s">
        <v>188</v>
      </c>
      <c r="C140">
        <v>97.85909869200286</v>
      </c>
      <c r="D140">
        <v>115.83257251766834</v>
      </c>
      <c r="E140">
        <v>84.483230031929125</v>
      </c>
    </row>
    <row r="141" spans="1:5" x14ac:dyDescent="0.25">
      <c r="A141">
        <v>2014</v>
      </c>
      <c r="B141" t="s">
        <v>189</v>
      </c>
      <c r="C141">
        <v>92.612901971664641</v>
      </c>
      <c r="D141">
        <v>116.40631692818867</v>
      </c>
      <c r="E141">
        <v>79.560031118240559</v>
      </c>
    </row>
    <row r="142" spans="1:5" x14ac:dyDescent="0.25">
      <c r="A142">
        <v>2015</v>
      </c>
      <c r="B142" t="s">
        <v>186</v>
      </c>
      <c r="C142">
        <v>82.431728386590166</v>
      </c>
      <c r="D142">
        <v>114.10484417645233</v>
      </c>
      <c r="E142">
        <v>72.242093647765998</v>
      </c>
    </row>
    <row r="143" spans="1:5" x14ac:dyDescent="0.25">
      <c r="A143">
        <v>2015</v>
      </c>
      <c r="B143" t="s">
        <v>187</v>
      </c>
      <c r="C143">
        <v>76.534492007851284</v>
      </c>
      <c r="D143">
        <v>116.70910622600934</v>
      </c>
      <c r="E143">
        <v>65.577138307991859</v>
      </c>
    </row>
    <row r="144" spans="1:5" x14ac:dyDescent="0.25">
      <c r="A144">
        <v>2015</v>
      </c>
      <c r="B144" t="s">
        <v>188</v>
      </c>
      <c r="C144">
        <v>71.775302093917972</v>
      </c>
      <c r="D144">
        <v>119.17809639645701</v>
      </c>
      <c r="E144">
        <v>60.225246302937038</v>
      </c>
    </row>
    <row r="145" spans="1:5" x14ac:dyDescent="0.25">
      <c r="A145">
        <v>2015</v>
      </c>
      <c r="B145" t="s">
        <v>189</v>
      </c>
      <c r="C145">
        <v>66.460826796385504</v>
      </c>
      <c r="D145">
        <v>118.949750706686</v>
      </c>
      <c r="E145">
        <v>55.873027393112338</v>
      </c>
    </row>
    <row r="146" spans="1:5" x14ac:dyDescent="0.25">
      <c r="A146">
        <v>2016</v>
      </c>
      <c r="B146" t="s">
        <v>186</v>
      </c>
      <c r="C146">
        <v>60.354149000401328</v>
      </c>
      <c r="D146">
        <v>120.13017413190732</v>
      </c>
      <c r="E146">
        <v>50.240623920290219</v>
      </c>
    </row>
    <row r="147" spans="1:5" x14ac:dyDescent="0.25">
      <c r="A147">
        <v>2016</v>
      </c>
      <c r="B147" t="s">
        <v>187</v>
      </c>
      <c r="C147">
        <v>58.056502960267174</v>
      </c>
      <c r="D147">
        <v>120.94745221469934</v>
      </c>
      <c r="E147">
        <v>48.001426981040019</v>
      </c>
    </row>
    <row r="148" spans="1:5" x14ac:dyDescent="0.25">
      <c r="A148">
        <v>2016</v>
      </c>
      <c r="B148" t="s">
        <v>188</v>
      </c>
      <c r="C148">
        <v>61.619414166609126</v>
      </c>
      <c r="D148">
        <v>122.07292263839467</v>
      </c>
      <c r="E148">
        <v>50.477544761616478</v>
      </c>
    </row>
    <row r="149" spans="1:5" x14ac:dyDescent="0.25">
      <c r="A149">
        <v>2016</v>
      </c>
      <c r="B149" t="s">
        <v>189</v>
      </c>
      <c r="C149">
        <v>65.157048907081602</v>
      </c>
      <c r="D149">
        <v>121.506048357067</v>
      </c>
      <c r="E149">
        <v>53.624531278974771</v>
      </c>
    </row>
    <row r="150" spans="1:5" x14ac:dyDescent="0.25">
      <c r="A150" t="s">
        <v>190</v>
      </c>
      <c r="B150" t="s">
        <v>186</v>
      </c>
      <c r="C150">
        <v>69.360789531516929</v>
      </c>
      <c r="D150">
        <v>124.23</v>
      </c>
      <c r="E150">
        <v>55.832560196021028</v>
      </c>
    </row>
    <row r="151" spans="1:5" x14ac:dyDescent="0.25">
      <c r="A151" t="s">
        <v>190</v>
      </c>
      <c r="B151" t="s">
        <v>187</v>
      </c>
      <c r="C151">
        <v>71.544537653196699</v>
      </c>
      <c r="D151">
        <v>123.56964468690001</v>
      </c>
      <c r="E151">
        <v>57.898149528936337</v>
      </c>
    </row>
    <row r="152" spans="1:5" x14ac:dyDescent="0.25">
      <c r="A152" t="s">
        <v>190</v>
      </c>
      <c r="B152" t="s">
        <v>188</v>
      </c>
      <c r="C152">
        <v>73.767487903052569</v>
      </c>
      <c r="D152">
        <v>123.75689321484235</v>
      </c>
      <c r="E152">
        <v>59.606770973954546</v>
      </c>
    </row>
    <row r="153" spans="1:5" x14ac:dyDescent="0.25">
      <c r="A153" t="s">
        <v>190</v>
      </c>
      <c r="B153" t="s">
        <v>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9"/>
  <sheetViews>
    <sheetView tabSelected="1" workbookViewId="0">
      <selection activeCell="K2" sqref="K2"/>
    </sheetView>
  </sheetViews>
  <sheetFormatPr baseColWidth="10" defaultRowHeight="15" x14ac:dyDescent="0.25"/>
  <sheetData>
    <row r="1" spans="1:11" x14ac:dyDescent="0.25">
      <c r="B1" s="3" t="s">
        <v>176</v>
      </c>
      <c r="C1" s="3" t="s">
        <v>226</v>
      </c>
      <c r="D1" s="3" t="s">
        <v>227</v>
      </c>
      <c r="E1" s="45" t="s">
        <v>228</v>
      </c>
      <c r="F1" s="45" t="s">
        <v>229</v>
      </c>
      <c r="G1" s="45" t="s">
        <v>230</v>
      </c>
      <c r="H1" s="3" t="s">
        <v>231</v>
      </c>
      <c r="I1" s="3" t="s">
        <v>232</v>
      </c>
      <c r="J1" s="3" t="s">
        <v>224</v>
      </c>
      <c r="K1" s="3" t="s">
        <v>233</v>
      </c>
    </row>
    <row r="2" spans="1:11" x14ac:dyDescent="0.25">
      <c r="A2" s="1">
        <v>32933</v>
      </c>
      <c r="B2" s="42">
        <f>TCR!AR2</f>
        <v>87.079046272618598</v>
      </c>
      <c r="C2" s="26">
        <f>'Productividad PC'!AZ7</f>
        <v>8.4333273684321069E-3</v>
      </c>
      <c r="D2" s="26"/>
      <c r="E2" s="2">
        <f>'Gasto Gobierno'!F2</f>
        <v>0.14223441516669838</v>
      </c>
      <c r="F2" s="2">
        <f>'Gasto Gobierno'!G2</f>
        <v>0.18629797723974839</v>
      </c>
      <c r="G2" s="2">
        <f>'Gasto Gobierno'!H2</f>
        <v>9.6635048871360513E-2</v>
      </c>
      <c r="H2" s="44">
        <f>NFA!AC7</f>
        <v>-6.4536927872979516E-2</v>
      </c>
      <c r="I2" s="2">
        <f>NFA!AF7</f>
        <v>-1.449438969560388E-2</v>
      </c>
      <c r="J2" s="2">
        <f>TI!E42</f>
        <v>95.387017321087313</v>
      </c>
      <c r="K2">
        <v>3.1348270456549504E-2</v>
      </c>
    </row>
    <row r="3" spans="1:11" x14ac:dyDescent="0.25">
      <c r="A3" s="1">
        <v>33025</v>
      </c>
      <c r="B3" s="42">
        <f>TCR!AR3</f>
        <v>91.959779320323904</v>
      </c>
      <c r="C3" s="26">
        <f>'Productividad PC'!AZ8</f>
        <v>8.6752944684869143E-3</v>
      </c>
      <c r="D3" s="26"/>
      <c r="E3" s="2">
        <f>'Gasto Gobierno'!F3</f>
        <v>0.1544960202719779</v>
      </c>
      <c r="F3" s="2">
        <f>'Gasto Gobierno'!G3</f>
        <v>0.22453750386718452</v>
      </c>
      <c r="G3" s="2">
        <f>'Gasto Gobierno'!H3</f>
        <v>0.11898647122498381</v>
      </c>
      <c r="H3" s="44">
        <f>NFA!AC8</f>
        <v>-0.14443057678419052</v>
      </c>
      <c r="I3" s="2">
        <f>NFA!AF8</f>
        <v>-1.5333407368389951E-2</v>
      </c>
      <c r="J3" s="2">
        <f>TI!E43</f>
        <v>94.916486181480153</v>
      </c>
      <c r="K3">
        <v>3.9979918865626442E-2</v>
      </c>
    </row>
    <row r="4" spans="1:11" x14ac:dyDescent="0.25">
      <c r="A4" s="1">
        <v>33117</v>
      </c>
      <c r="B4" s="42">
        <f>TCR!AR4</f>
        <v>95.061029888953271</v>
      </c>
      <c r="C4" s="26">
        <f>'Productividad PC'!AZ9</f>
        <v>8.8198036370860083E-3</v>
      </c>
      <c r="D4" s="26"/>
      <c r="E4" s="2">
        <f>'Gasto Gobierno'!F4</f>
        <v>0.17868698972937877</v>
      </c>
      <c r="F4" s="2">
        <f>'Gasto Gobierno'!G4</f>
        <v>0.21841445650817931</v>
      </c>
      <c r="G4" s="2">
        <f>'Gasto Gobierno'!H4</f>
        <v>0.10681319128676457</v>
      </c>
      <c r="H4" s="44">
        <f>NFA!AC9</f>
        <v>2.3371733908301873E-2</v>
      </c>
      <c r="I4" s="2">
        <f>NFA!AF9</f>
        <v>-6.5325702003465567E-3</v>
      </c>
      <c r="J4" s="2">
        <f>TI!E44</f>
        <v>92.820040826927936</v>
      </c>
      <c r="K4">
        <v>4.4520980183425929E-2</v>
      </c>
    </row>
    <row r="5" spans="1:11" x14ac:dyDescent="0.25">
      <c r="A5" s="1">
        <v>33208</v>
      </c>
      <c r="B5" s="42">
        <f>TCR!AR5</f>
        <v>96.06453530179185</v>
      </c>
      <c r="C5" s="26">
        <f>'Productividad PC'!AZ10</f>
        <v>8.3892731089657367E-3</v>
      </c>
      <c r="D5" s="26"/>
      <c r="E5" s="2">
        <f>'Gasto Gobierno'!F5</f>
        <v>0.19888386401615579</v>
      </c>
      <c r="F5" s="2">
        <f>'Gasto Gobierno'!G5</f>
        <v>0.25947063337266263</v>
      </c>
      <c r="G5" s="2">
        <f>'Gasto Gobierno'!H5</f>
        <v>0.14493659438395562</v>
      </c>
      <c r="H5" s="44">
        <f>NFA!AC10</f>
        <v>-0.14351484173018408</v>
      </c>
      <c r="I5" s="2">
        <f>NFA!AF10</f>
        <v>-1.5267786971822173E-2</v>
      </c>
      <c r="J5" s="2">
        <f>TI!E45</f>
        <v>88.594861050529389</v>
      </c>
      <c r="K5">
        <v>5.8439894791528058E-2</v>
      </c>
    </row>
    <row r="6" spans="1:11" x14ac:dyDescent="0.25">
      <c r="A6" s="1">
        <v>33298</v>
      </c>
      <c r="B6" s="42">
        <f>TCR!AR6</f>
        <v>90.832129836667107</v>
      </c>
      <c r="C6" s="26">
        <f>'Productividad PC'!AZ11</f>
        <v>8.568153431272877E-3</v>
      </c>
      <c r="D6" s="26">
        <f>PreciosNTyT!F11</f>
        <v>0.76262073811012909</v>
      </c>
      <c r="E6" s="2">
        <f>'Gasto Gobierno'!F6</f>
        <v>0.15446809803781897</v>
      </c>
      <c r="F6" s="2">
        <f>'Gasto Gobierno'!G6</f>
        <v>0.20902764831935106</v>
      </c>
      <c r="G6" s="2">
        <f>'Gasto Gobierno'!H6</f>
        <v>9.0519653170449368E-2</v>
      </c>
      <c r="H6" s="44">
        <f>NFA!AC11</f>
        <v>-1.0267820717600792E-2</v>
      </c>
      <c r="I6" s="2">
        <f>NFA!AF11</f>
        <v>-3.9153778094875042E-3</v>
      </c>
      <c r="J6" s="2">
        <f>TI!E46</f>
        <v>85.809803898055662</v>
      </c>
      <c r="K6">
        <v>4.7774407771931253E-2</v>
      </c>
    </row>
    <row r="7" spans="1:11" x14ac:dyDescent="0.25">
      <c r="A7" s="1">
        <v>33390</v>
      </c>
      <c r="B7" s="42">
        <f>TCR!AR7</f>
        <v>89.474443927499735</v>
      </c>
      <c r="C7" s="26">
        <f>'Productividad PC'!AZ12</f>
        <v>9.0285959389166393E-3</v>
      </c>
      <c r="D7" s="26">
        <f>PreciosNTyT!F12</f>
        <v>0.7649408689674283</v>
      </c>
      <c r="E7" s="2">
        <f>'Gasto Gobierno'!F7</f>
        <v>0.17158878295129579</v>
      </c>
      <c r="F7" s="2">
        <f>'Gasto Gobierno'!G7</f>
        <v>0.25048831510594938</v>
      </c>
      <c r="G7" s="2">
        <f>'Gasto Gobierno'!H7</f>
        <v>0.12954852636345363</v>
      </c>
      <c r="H7" s="44">
        <f>NFA!AC12</f>
        <v>-6.5975389647486588E-2</v>
      </c>
      <c r="I7" s="2">
        <f>NFA!AF12</f>
        <v>-1.806550238218068E-2</v>
      </c>
      <c r="J7" s="2">
        <f>TI!E47</f>
        <v>82.234762025632406</v>
      </c>
      <c r="K7">
        <v>4.3268846695509879E-2</v>
      </c>
    </row>
    <row r="8" spans="1:11" x14ac:dyDescent="0.25">
      <c r="A8" s="1">
        <v>33482</v>
      </c>
      <c r="B8" s="42">
        <f>TCR!AR8</f>
        <v>91.617344563793779</v>
      </c>
      <c r="C8" s="26">
        <f>'Productividad PC'!AZ13</f>
        <v>9.0743110594359473E-3</v>
      </c>
      <c r="D8" s="26">
        <f>PreciosNTyT!F13</f>
        <v>0.74363665442473859</v>
      </c>
      <c r="E8" s="2">
        <f>'Gasto Gobierno'!F8</f>
        <v>0.19370581098208084</v>
      </c>
      <c r="F8" s="2">
        <f>'Gasto Gobierno'!G8</f>
        <v>0.22975287674847525</v>
      </c>
      <c r="G8" s="2">
        <f>'Gasto Gobierno'!H8</f>
        <v>0.12025180379735913</v>
      </c>
      <c r="H8" s="44">
        <f>NFA!AC13</f>
        <v>-4.5624537327892935E-2</v>
      </c>
      <c r="I8" s="2">
        <f>NFA!AF13</f>
        <v>-1.0314309296735208E-2</v>
      </c>
      <c r="J8" s="2">
        <f>TI!E48</f>
        <v>79.37072714886628</v>
      </c>
      <c r="K8">
        <v>4.8270171989217209E-2</v>
      </c>
    </row>
    <row r="9" spans="1:11" x14ac:dyDescent="0.25">
      <c r="A9" s="1">
        <v>33573</v>
      </c>
      <c r="B9" s="42">
        <f>TCR!AR9</f>
        <v>92.596513746043456</v>
      </c>
      <c r="C9" s="26">
        <f>'Productividad PC'!AZ14</f>
        <v>9.0779578803770449E-3</v>
      </c>
      <c r="D9" s="26">
        <f>PreciosNTyT!F14</f>
        <v>0.74316830000845957</v>
      </c>
      <c r="E9" s="2">
        <f>'Gasto Gobierno'!F9</f>
        <v>0.21003635121285755</v>
      </c>
      <c r="F9" s="2">
        <f>'Gasto Gobierno'!G9</f>
        <v>0.27064765072172159</v>
      </c>
      <c r="G9" s="2">
        <f>'Gasto Gobierno'!H9</f>
        <v>0.13880792472181472</v>
      </c>
      <c r="H9" s="44">
        <f>NFA!AC14</f>
        <v>-0.23509847928773953</v>
      </c>
      <c r="I9" s="2">
        <f>NFA!AF14</f>
        <v>-3.068090716698392E-2</v>
      </c>
      <c r="J9" s="2">
        <f>TI!E49</f>
        <v>76.538223100481616</v>
      </c>
      <c r="K9">
        <v>5.8207796335785586E-2</v>
      </c>
    </row>
    <row r="10" spans="1:11" x14ac:dyDescent="0.25">
      <c r="A10" s="1">
        <v>33664</v>
      </c>
      <c r="B10" s="42">
        <f>TCR!AR10</f>
        <v>91.067507590792047</v>
      </c>
      <c r="C10" s="26">
        <f>'Productividad PC'!AZ15</f>
        <v>8.7009794305667777E-3</v>
      </c>
      <c r="D10" s="26">
        <f>PreciosNTyT!F15</f>
        <v>0.73775270739464938</v>
      </c>
      <c r="E10" s="2">
        <f>'Gasto Gobierno'!F10</f>
        <v>0.19248541071290565</v>
      </c>
      <c r="F10" s="2">
        <f>'Gasto Gobierno'!G10</f>
        <v>0.22365985230980234</v>
      </c>
      <c r="G10" s="2">
        <f>'Gasto Gobierno'!H10</f>
        <v>0.10357425855275226</v>
      </c>
      <c r="H10" s="44">
        <f>NFA!AC15</f>
        <v>-0.12913744930576607</v>
      </c>
      <c r="I10" s="2">
        <f>NFA!AF15</f>
        <v>-2.8795317717998734E-2</v>
      </c>
      <c r="J10" s="2">
        <f>TI!E50</f>
        <v>74.991476133150101</v>
      </c>
      <c r="K10">
        <v>3.6015527759690358E-2</v>
      </c>
    </row>
    <row r="11" spans="1:11" x14ac:dyDescent="0.25">
      <c r="A11" s="1">
        <v>33756</v>
      </c>
      <c r="B11" s="42">
        <f>TCR!AR11</f>
        <v>92.600927199682062</v>
      </c>
      <c r="C11" s="26">
        <f>'Productividad PC'!AZ16</f>
        <v>9.1900799449543043E-3</v>
      </c>
      <c r="D11" s="26">
        <f>PreciosNTyT!F16</f>
        <v>0.73569403981435078</v>
      </c>
      <c r="E11" s="2">
        <f>'Gasto Gobierno'!F11</f>
        <v>0.20880506925973591</v>
      </c>
      <c r="F11" s="2">
        <f>'Gasto Gobierno'!G11</f>
        <v>0.27476486544268747</v>
      </c>
      <c r="G11" s="2">
        <f>'Gasto Gobierno'!H11</f>
        <v>0.12799832258602784</v>
      </c>
      <c r="H11" s="44">
        <f>NFA!AC16</f>
        <v>-0.19159471197925942</v>
      </c>
      <c r="I11" s="2">
        <f>NFA!AF16</f>
        <v>-3.6188546046087372E-2</v>
      </c>
      <c r="J11" s="2">
        <f>TI!E51</f>
        <v>72.194613132325543</v>
      </c>
      <c r="K11">
        <v>6.5238277088681171E-2</v>
      </c>
    </row>
    <row r="12" spans="1:11" x14ac:dyDescent="0.25">
      <c r="A12" s="1">
        <v>33848</v>
      </c>
      <c r="B12" s="42">
        <f>TCR!AR12</f>
        <v>96.875240165116097</v>
      </c>
      <c r="C12" s="26">
        <f>'Productividad PC'!AZ17</f>
        <v>9.2286736068380084E-3</v>
      </c>
      <c r="D12" s="26">
        <f>PreciosNTyT!F17</f>
        <v>0.74357835229591152</v>
      </c>
      <c r="E12" s="2">
        <f>'Gasto Gobierno'!F12</f>
        <v>0.21809432202996351</v>
      </c>
      <c r="F12" s="2">
        <f>'Gasto Gobierno'!G12</f>
        <v>0.25331941791920065</v>
      </c>
      <c r="G12" s="2">
        <f>'Gasto Gobierno'!H12</f>
        <v>0.12692702797050537</v>
      </c>
      <c r="H12" s="44">
        <f>NFA!AC17</f>
        <v>-0.18552025345662168</v>
      </c>
      <c r="I12" s="2">
        <f>NFA!AF17</f>
        <v>-3.1627467338696313E-2</v>
      </c>
      <c r="J12" s="2">
        <f>TI!E52</f>
        <v>69.585940884535319</v>
      </c>
      <c r="K12">
        <v>6.9245478822468204E-2</v>
      </c>
    </row>
    <row r="13" spans="1:11" x14ac:dyDescent="0.25">
      <c r="A13" s="1">
        <v>33939</v>
      </c>
      <c r="B13" s="42">
        <f>TCR!AR13</f>
        <v>94.44605953507137</v>
      </c>
      <c r="C13" s="26">
        <f>'Productividad PC'!AZ18</f>
        <v>9.6507047528193359E-3</v>
      </c>
      <c r="D13" s="26">
        <f>PreciosNTyT!F18</f>
        <v>0.74621522759375591</v>
      </c>
      <c r="E13" s="2">
        <f>'Gasto Gobierno'!F13</f>
        <v>0.22843722838352404</v>
      </c>
      <c r="F13" s="2">
        <f>'Gasto Gobierno'!G13</f>
        <v>0.27660950735345069</v>
      </c>
      <c r="G13" s="2">
        <f>'Gasto Gobierno'!H13</f>
        <v>0.15215547322874504</v>
      </c>
      <c r="H13" s="44">
        <f>NFA!AC18</f>
        <v>-0.28973922802304414</v>
      </c>
      <c r="I13" s="2">
        <f>NFA!AF18</f>
        <v>-3.2195629367103802E-2</v>
      </c>
      <c r="J13" s="2">
        <f>TI!E53</f>
        <v>66.950303689994399</v>
      </c>
      <c r="K13">
        <v>0.10938383745744255</v>
      </c>
    </row>
    <row r="14" spans="1:11" x14ac:dyDescent="0.25">
      <c r="A14" s="1">
        <v>34029</v>
      </c>
      <c r="B14" s="42">
        <f>TCR!AR14</f>
        <v>93.562026104470078</v>
      </c>
      <c r="C14" s="26">
        <f>'Productividad PC'!AZ19</f>
        <v>8.8512221602017709E-3</v>
      </c>
      <c r="D14" s="26">
        <f>PreciosNTyT!F19</f>
        <v>0.76615499710502344</v>
      </c>
      <c r="E14" s="2">
        <f>'Gasto Gobierno'!F14</f>
        <v>0.20035536523422842</v>
      </c>
      <c r="F14" s="2">
        <f>'Gasto Gobierno'!G14</f>
        <v>0.23875990050977408</v>
      </c>
      <c r="G14" s="2">
        <f>'Gasto Gobierno'!H14</f>
        <v>0.11867793013871124</v>
      </c>
      <c r="H14" s="44">
        <f>NFA!AC19</f>
        <v>-0.22236685591458127</v>
      </c>
      <c r="I14" s="2">
        <f>NFA!AF19</f>
        <v>-3.2626931165021904E-2</v>
      </c>
      <c r="J14" s="2">
        <f>TI!E54</f>
        <v>64.042107914397036</v>
      </c>
      <c r="K14">
        <v>5.3135291445172018E-2</v>
      </c>
    </row>
    <row r="15" spans="1:11" x14ac:dyDescent="0.25">
      <c r="A15" s="1">
        <v>34121</v>
      </c>
      <c r="B15" s="42">
        <f>TCR!AR15</f>
        <v>96.494834440545461</v>
      </c>
      <c r="C15" s="26">
        <f>'Productividad PC'!AZ20</f>
        <v>9.1038486873084856E-3</v>
      </c>
      <c r="D15" s="26">
        <f>PreciosNTyT!F20</f>
        <v>0.76755728059244177</v>
      </c>
      <c r="E15" s="2">
        <f>'Gasto Gobierno'!F15</f>
        <v>0.21578461255465597</v>
      </c>
      <c r="F15" s="2">
        <f>'Gasto Gobierno'!G15</f>
        <v>0.2719078135370343</v>
      </c>
      <c r="G15" s="2">
        <f>'Gasto Gobierno'!H15</f>
        <v>0.14172299018864548</v>
      </c>
      <c r="H15" s="44">
        <f>NFA!AC20</f>
        <v>-0.1946991507178473</v>
      </c>
      <c r="I15" s="2">
        <f>NFA!AF20</f>
        <v>-3.1359631063163966E-2</v>
      </c>
      <c r="J15" s="2">
        <f>TI!E55</f>
        <v>62.583524216110767</v>
      </c>
      <c r="K15">
        <v>6.6672871658600322E-2</v>
      </c>
    </row>
    <row r="16" spans="1:11" x14ac:dyDescent="0.25">
      <c r="A16" s="1">
        <v>34213</v>
      </c>
      <c r="B16" s="42">
        <f>TCR!AR16</f>
        <v>95.446658055409031</v>
      </c>
      <c r="C16" s="26">
        <f>'Productividad PC'!AZ21</f>
        <v>9.2354352954685335E-3</v>
      </c>
      <c r="D16" s="26">
        <f>PreciosNTyT!F21</f>
        <v>0.7530217337422912</v>
      </c>
      <c r="E16" s="2">
        <f>'Gasto Gobierno'!F16</f>
        <v>0.22869754697181735</v>
      </c>
      <c r="F16" s="2">
        <f>'Gasto Gobierno'!G16</f>
        <v>0.26055615510829755</v>
      </c>
      <c r="G16" s="2">
        <f>'Gasto Gobierno'!H16</f>
        <v>0.11966810232179721</v>
      </c>
      <c r="H16" s="44">
        <f>NFA!AC21</f>
        <v>-0.13444042327870445</v>
      </c>
      <c r="I16" s="2">
        <f>NFA!AF21</f>
        <v>-2.1201684511030338E-2</v>
      </c>
      <c r="J16" s="2">
        <f>TI!E56</f>
        <v>61.581925484348453</v>
      </c>
      <c r="K16">
        <v>5.2402237799795241E-2</v>
      </c>
    </row>
    <row r="17" spans="1:11" x14ac:dyDescent="0.25">
      <c r="A17" s="1">
        <v>34304</v>
      </c>
      <c r="B17" s="42">
        <f>TCR!AR17</f>
        <v>96.003121988637801</v>
      </c>
      <c r="C17" s="26">
        <f>'Productividad PC'!AZ22</f>
        <v>9.197102250372997E-3</v>
      </c>
      <c r="D17" s="26">
        <f>PreciosNTyT!F22</f>
        <v>0.75793535464977568</v>
      </c>
      <c r="E17" s="2">
        <f>'Gasto Gobierno'!F17</f>
        <v>0.23288039362643678</v>
      </c>
      <c r="F17" s="2">
        <f>'Gasto Gobierno'!G17</f>
        <v>0.27979188472903216</v>
      </c>
      <c r="G17" s="2">
        <f>'Gasto Gobierno'!H17</f>
        <v>0.15276657592205012</v>
      </c>
      <c r="H17" s="44">
        <f>NFA!AC22</f>
        <v>-0.11717660997242525</v>
      </c>
      <c r="I17" s="2">
        <f>NFA!AF22</f>
        <v>-3.2235575597171953E-2</v>
      </c>
      <c r="J17" s="2">
        <f>TI!E57</f>
        <v>61.733962769094632</v>
      </c>
      <c r="K17">
        <v>7.7420684343540061E-2</v>
      </c>
    </row>
    <row r="18" spans="1:11" x14ac:dyDescent="0.25">
      <c r="A18" s="1">
        <v>34394</v>
      </c>
      <c r="B18" s="42">
        <f>TCR!AR18</f>
        <v>98.181532062398162</v>
      </c>
      <c r="C18" s="26">
        <f>'Productividad PC'!AZ23</f>
        <v>8.5538455268353106E-3</v>
      </c>
      <c r="D18" s="26">
        <f>PreciosNTyT!F23</f>
        <v>0.7631472919626251</v>
      </c>
      <c r="E18" s="2">
        <f>'Gasto Gobierno'!F18</f>
        <v>0.19759916618649159</v>
      </c>
      <c r="F18" s="2">
        <f>'Gasto Gobierno'!G18</f>
        <v>0.2305765266020611</v>
      </c>
      <c r="G18" s="2">
        <f>'Gasto Gobierno'!H18</f>
        <v>0.12377091683794252</v>
      </c>
      <c r="H18" s="44">
        <f>NFA!AC23</f>
        <v>-0.11639677864470006</v>
      </c>
      <c r="I18" s="2">
        <f>NFA!AF23</f>
        <v>-2.1042447638379798E-3</v>
      </c>
      <c r="J18" s="2">
        <f>TI!E58</f>
        <v>62.883825906079238</v>
      </c>
      <c r="K18">
        <v>3.9239053918267326E-2</v>
      </c>
    </row>
    <row r="19" spans="1:11" x14ac:dyDescent="0.25">
      <c r="A19" s="1">
        <v>34486</v>
      </c>
      <c r="B19" s="42">
        <f>TCR!AR19</f>
        <v>102.36389011604651</v>
      </c>
      <c r="C19" s="26">
        <f>'Productividad PC'!AZ24</f>
        <v>8.1955681894020863E-3</v>
      </c>
      <c r="D19" s="26">
        <f>PreciosNTyT!F24</f>
        <v>0.76317388376613704</v>
      </c>
      <c r="E19" s="2">
        <f>'Gasto Gobierno'!F19</f>
        <v>0.20378403077000395</v>
      </c>
      <c r="F19" s="2">
        <f>'Gasto Gobierno'!G19</f>
        <v>0.25044785519881341</v>
      </c>
      <c r="G19" s="2">
        <f>'Gasto Gobierno'!H19</f>
        <v>0.12949591409564873</v>
      </c>
      <c r="H19" s="44">
        <f>NFA!AC24</f>
        <v>-0.16819861414906878</v>
      </c>
      <c r="I19" s="2">
        <f>NFA!AF24</f>
        <v>-7.7309040730851163E-3</v>
      </c>
      <c r="J19" s="2">
        <f>TI!E59</f>
        <v>64.152764222338817</v>
      </c>
      <c r="K19">
        <v>5.3567133327273475E-2</v>
      </c>
    </row>
    <row r="20" spans="1:11" x14ac:dyDescent="0.25">
      <c r="A20" s="1">
        <v>34578</v>
      </c>
      <c r="B20" s="42">
        <f>TCR!AR20</f>
        <v>104.37949909892116</v>
      </c>
      <c r="C20" s="26">
        <f>'Productividad PC'!AZ25</f>
        <v>9.2709089907742851E-3</v>
      </c>
      <c r="D20" s="26">
        <f>PreciosNTyT!F25</f>
        <v>0.74876434546847714</v>
      </c>
      <c r="E20" s="2">
        <f>'Gasto Gobierno'!F20</f>
        <v>0.24354778442891672</v>
      </c>
      <c r="F20" s="2">
        <f>'Gasto Gobierno'!G20</f>
        <v>0.27763585296016285</v>
      </c>
      <c r="G20" s="2">
        <f>'Gasto Gobierno'!H20</f>
        <v>0.1462068008161001</v>
      </c>
      <c r="H20" s="44">
        <f>NFA!AC25</f>
        <v>5.4099105102462649E-3</v>
      </c>
      <c r="I20" s="2">
        <f>NFA!AF25</f>
        <v>2.3877900035494176E-3</v>
      </c>
      <c r="J20" s="2">
        <f>TI!E60</f>
        <v>64.470193703192265</v>
      </c>
      <c r="K20">
        <v>7.7506051206164009E-2</v>
      </c>
    </row>
    <row r="21" spans="1:11" x14ac:dyDescent="0.25">
      <c r="A21" s="1">
        <v>34669</v>
      </c>
      <c r="B21" s="42">
        <f>TCR!AR21</f>
        <v>104.94514912952506</v>
      </c>
      <c r="C21" s="26">
        <f>'Productividad PC'!AZ26</f>
        <v>9.0848341064865088E-3</v>
      </c>
      <c r="D21" s="26">
        <f>PreciosNTyT!F26</f>
        <v>0.74511977454224143</v>
      </c>
      <c r="E21" s="2">
        <f>'Gasto Gobierno'!F21</f>
        <v>0.24211705338137413</v>
      </c>
      <c r="F21" s="2">
        <f>'Gasto Gobierno'!G21</f>
        <v>0.28443270376463009</v>
      </c>
      <c r="G21" s="2">
        <f>'Gasto Gobierno'!H21</f>
        <v>0.14092910722443763</v>
      </c>
      <c r="H21" s="44">
        <f>NFA!AC26</f>
        <v>-7.8819887284811471E-2</v>
      </c>
      <c r="I21" s="2">
        <f>NFA!AF26</f>
        <v>-1.2400785514307816E-2</v>
      </c>
      <c r="J21" s="2">
        <f>TI!E61</f>
        <v>64.353226217739319</v>
      </c>
      <c r="K21">
        <v>8.3305753967000559E-2</v>
      </c>
    </row>
    <row r="22" spans="1:11" x14ac:dyDescent="0.25">
      <c r="A22" s="1">
        <v>34759</v>
      </c>
      <c r="B22" s="42">
        <f>TCR!AR22</f>
        <v>105.72997507162135</v>
      </c>
      <c r="C22" s="26">
        <f>'Productividad PC'!AZ27</f>
        <v>8.7647268347927961E-3</v>
      </c>
      <c r="D22" s="26">
        <f>PreciosNTyT!F27</f>
        <v>0.7571382001465643</v>
      </c>
      <c r="E22" s="2">
        <f>'Gasto Gobierno'!F22</f>
        <v>0.16636799780160455</v>
      </c>
      <c r="F22" s="2">
        <f>'Gasto Gobierno'!G22</f>
        <v>0.19939569813743688</v>
      </c>
      <c r="G22" s="2">
        <f>'Gasto Gobierno'!H22</f>
        <v>0.11762311403082944</v>
      </c>
      <c r="H22" s="44">
        <f>NFA!AC27</f>
        <v>-0.1439486554111637</v>
      </c>
      <c r="I22" s="2">
        <f>NFA!AF27</f>
        <v>-2.5852419938712953E-2</v>
      </c>
      <c r="J22" s="2">
        <f>TI!E62</f>
        <v>64.668471530806499</v>
      </c>
      <c r="K22">
        <v>3.7701688883572643E-2</v>
      </c>
    </row>
    <row r="23" spans="1:11" x14ac:dyDescent="0.25">
      <c r="A23" s="1">
        <v>34851</v>
      </c>
      <c r="B23" s="42">
        <f>TCR!AR23</f>
        <v>107.48853871642268</v>
      </c>
      <c r="C23" s="26">
        <f>'Productividad PC'!AZ28</f>
        <v>8.3803762560322216E-3</v>
      </c>
      <c r="D23" s="26">
        <f>PreciosNTyT!F28</f>
        <v>0.74998596256596028</v>
      </c>
      <c r="E23" s="2">
        <f>'Gasto Gobierno'!F23</f>
        <v>0.19401875258925744</v>
      </c>
      <c r="F23" s="2">
        <f>'Gasto Gobierno'!G23</f>
        <v>0.24559537803291231</v>
      </c>
      <c r="G23" s="2">
        <f>'Gasto Gobierno'!H23</f>
        <v>0.12604916313608208</v>
      </c>
      <c r="H23" s="44">
        <f>NFA!AC28</f>
        <v>-0.14531558135933575</v>
      </c>
      <c r="I23" s="2">
        <f>NFA!AF28</f>
        <v>-2.0176551010467669E-2</v>
      </c>
      <c r="J23" s="2">
        <f>TI!E63</f>
        <v>64.474137497568279</v>
      </c>
      <c r="K23">
        <v>5.2071527822350284E-2</v>
      </c>
    </row>
    <row r="24" spans="1:11" x14ac:dyDescent="0.25">
      <c r="A24" s="1">
        <v>34943</v>
      </c>
      <c r="B24" s="42">
        <f>TCR!AR24</f>
        <v>106.36280485589894</v>
      </c>
      <c r="C24" s="26">
        <f>'Productividad PC'!AZ29</f>
        <v>9.4330919343630151E-3</v>
      </c>
      <c r="D24" s="26">
        <f>PreciosNTyT!F29</f>
        <v>0.75747206063614525</v>
      </c>
      <c r="E24" s="2">
        <f>'Gasto Gobierno'!F24</f>
        <v>0.19140152650535924</v>
      </c>
      <c r="F24" s="2">
        <f>'Gasto Gobierno'!G24</f>
        <v>0.23367122652692093</v>
      </c>
      <c r="G24" s="2">
        <f>'Gasto Gobierno'!H24</f>
        <v>0.13172498241408956</v>
      </c>
      <c r="H24" s="44">
        <f>NFA!AC29</f>
        <v>-9.0277416599169075E-2</v>
      </c>
      <c r="I24" s="2">
        <f>NFA!AF29</f>
        <v>-8.7503223940380865E-3</v>
      </c>
      <c r="J24" s="2">
        <f>TI!E64</f>
        <v>63.923043060745663</v>
      </c>
      <c r="K24">
        <v>7.237046342749541E-2</v>
      </c>
    </row>
    <row r="25" spans="1:11" x14ac:dyDescent="0.25">
      <c r="A25" s="1">
        <v>35034</v>
      </c>
      <c r="B25" s="42">
        <f>TCR!AR25</f>
        <v>102.63452081464284</v>
      </c>
      <c r="C25" s="26">
        <f>'Productividad PC'!AZ30</f>
        <v>9.3261327881916829E-3</v>
      </c>
      <c r="D25" s="26">
        <f>PreciosNTyT!F30</f>
        <v>0.73107106848361725</v>
      </c>
      <c r="E25" s="2">
        <f>'Gasto Gobierno'!F25</f>
        <v>0.27226499497080681</v>
      </c>
      <c r="F25" s="2">
        <f>'Gasto Gobierno'!G25</f>
        <v>0.31923742721995874</v>
      </c>
      <c r="G25" s="2">
        <f>'Gasto Gobierno'!H25</f>
        <v>0.16406897517326677</v>
      </c>
      <c r="H25" s="44">
        <f>NFA!AC30</f>
        <v>-0.11376319503562669</v>
      </c>
      <c r="I25" s="2">
        <f>NFA!AF30</f>
        <v>-1.0124215863985086E-2</v>
      </c>
      <c r="J25" s="2">
        <f>TI!E65</f>
        <v>63.3494838316185</v>
      </c>
      <c r="K25">
        <v>7.8233048556451606E-2</v>
      </c>
    </row>
    <row r="26" spans="1:11" x14ac:dyDescent="0.25">
      <c r="A26" s="1">
        <v>35125</v>
      </c>
      <c r="B26" s="42">
        <f>TCR!AR26</f>
        <v>98.97899091603729</v>
      </c>
      <c r="C26" s="26">
        <f>'Productividad PC'!AZ31</f>
        <v>9.1856321256760208E-3</v>
      </c>
      <c r="D26" s="26">
        <f>PreciosNTyT!F31</f>
        <v>0.77424142678659913</v>
      </c>
      <c r="E26" s="2">
        <f>'Gasto Gobierno'!F26</f>
        <v>0.1876689178801797</v>
      </c>
      <c r="F26" s="2">
        <f>'Gasto Gobierno'!G26</f>
        <v>0.22003496618200741</v>
      </c>
      <c r="G26" s="2">
        <f>'Gasto Gobierno'!H26</f>
        <v>0.11203338722580573</v>
      </c>
      <c r="H26" s="44">
        <f>NFA!AC31</f>
        <v>-5.7388735793895224E-2</v>
      </c>
      <c r="I26" s="2">
        <f>NFA!AF31</f>
        <v>-1.2446587414479033E-2</v>
      </c>
      <c r="J26" s="2">
        <f>TI!E66</f>
        <v>63.094957913841611</v>
      </c>
      <c r="K26">
        <v>4.5722233945544359E-2</v>
      </c>
    </row>
    <row r="27" spans="1:11" x14ac:dyDescent="0.25">
      <c r="A27" s="1">
        <v>35217</v>
      </c>
      <c r="B27" s="42">
        <f>TCR!AR27</f>
        <v>99.740139542426434</v>
      </c>
      <c r="C27" s="26">
        <f>'Productividad PC'!AZ32</f>
        <v>8.9173754223503075E-3</v>
      </c>
      <c r="D27" s="26">
        <f>PreciosNTyT!F32</f>
        <v>0.77558175732896373</v>
      </c>
      <c r="E27" s="2">
        <f>'Gasto Gobierno'!F27</f>
        <v>0.20120295991163561</v>
      </c>
      <c r="F27" s="2">
        <f>'Gasto Gobierno'!G27</f>
        <v>0.23988062755417097</v>
      </c>
      <c r="G27" s="2">
        <f>'Gasto Gobierno'!H27</f>
        <v>0.13639664058094572</v>
      </c>
      <c r="H27" s="44">
        <f>NFA!AC32</f>
        <v>-0.10817427296905432</v>
      </c>
      <c r="I27" s="2">
        <f>NFA!AF32</f>
        <v>-2.0560965125807809E-2</v>
      </c>
      <c r="J27" s="2">
        <f>TI!E67</f>
        <v>62.80340765642454</v>
      </c>
      <c r="K27">
        <v>5.2599237446190938E-2</v>
      </c>
    </row>
    <row r="28" spans="1:11" x14ac:dyDescent="0.25">
      <c r="A28" s="1">
        <v>35309</v>
      </c>
      <c r="B28" s="42">
        <f>TCR!AR28</f>
        <v>99.508252985099844</v>
      </c>
      <c r="C28" s="26">
        <f>'Productividad PC'!AZ33</f>
        <v>9.5905414430129381E-3</v>
      </c>
      <c r="D28" s="26">
        <f>PreciosNTyT!F33</f>
        <v>0.76291227096108583</v>
      </c>
      <c r="E28" s="2">
        <f>'Gasto Gobierno'!F28</f>
        <v>0.21802151066715036</v>
      </c>
      <c r="F28" s="2">
        <f>'Gasto Gobierno'!G28</f>
        <v>0.25723519402151529</v>
      </c>
      <c r="G28" s="2">
        <f>'Gasto Gobierno'!H28</f>
        <v>0.13343529081322231</v>
      </c>
      <c r="H28" s="44">
        <f>NFA!AC33</f>
        <v>-0.11988731843924953</v>
      </c>
      <c r="I28" s="2">
        <f>NFA!AF33</f>
        <v>-1.4349002203253216E-2</v>
      </c>
      <c r="J28" s="2">
        <f>TI!E68</f>
        <v>62.491263695196423</v>
      </c>
      <c r="K28">
        <v>7.3572915088615187E-2</v>
      </c>
    </row>
    <row r="29" spans="1:11" x14ac:dyDescent="0.25">
      <c r="A29" s="1">
        <v>35400</v>
      </c>
      <c r="B29" s="42">
        <f>TCR!AR29</f>
        <v>100.1590790297103</v>
      </c>
      <c r="C29" s="26">
        <f>'Productividad PC'!AZ34</f>
        <v>9.3438189954389832E-3</v>
      </c>
      <c r="D29" s="26">
        <f>PreciosNTyT!F34</f>
        <v>0.77197926823139118</v>
      </c>
      <c r="E29" s="2">
        <f>'Gasto Gobierno'!F29</f>
        <v>0.26286261428209423</v>
      </c>
      <c r="F29" s="2">
        <f>'Gasto Gobierno'!G29</f>
        <v>0.30506014919959129</v>
      </c>
      <c r="G29" s="2">
        <f>'Gasto Gobierno'!H29</f>
        <v>0.14949844806062501</v>
      </c>
      <c r="H29" s="44">
        <f>NFA!AC34</f>
        <v>-0.21696458136461438</v>
      </c>
      <c r="I29" s="2">
        <f>NFA!AF34</f>
        <v>-2.904437095698198E-2</v>
      </c>
      <c r="J29" s="2">
        <f>TI!E69</f>
        <v>62.45239946009422</v>
      </c>
      <c r="K29">
        <v>8.6129759828282901E-2</v>
      </c>
    </row>
    <row r="30" spans="1:11" x14ac:dyDescent="0.25">
      <c r="A30" s="1">
        <v>35490</v>
      </c>
      <c r="B30" s="42">
        <f>TCR!AR30</f>
        <v>98.828271843991558</v>
      </c>
      <c r="C30" s="26">
        <f>'Productividad PC'!AZ35</f>
        <v>9.8362657394099641E-3</v>
      </c>
      <c r="D30" s="26">
        <f>PreciosNTyT!F35</f>
        <v>0.79300637525903506</v>
      </c>
      <c r="E30" s="2">
        <f>'Gasto Gobierno'!F30</f>
        <v>0.17947990751535814</v>
      </c>
      <c r="F30" s="2">
        <f>'Gasto Gobierno'!G30</f>
        <v>0.21878551747852237</v>
      </c>
      <c r="G30" s="2">
        <f>'Gasto Gobierno'!H30</f>
        <v>0.11782129715875599</v>
      </c>
      <c r="H30" s="44">
        <f>NFA!AC35</f>
        <v>-0.20351889577233276</v>
      </c>
      <c r="I30" s="2">
        <f>NFA!AF35</f>
        <v>-3.3805158219978447E-2</v>
      </c>
      <c r="J30" s="2">
        <f>TI!E70</f>
        <v>63.239543285324586</v>
      </c>
      <c r="K30">
        <v>5.4632756219544734E-2</v>
      </c>
    </row>
    <row r="31" spans="1:11" x14ac:dyDescent="0.25">
      <c r="A31" s="1">
        <v>35582</v>
      </c>
      <c r="B31" s="42">
        <f>TCR!AR31</f>
        <v>98.197660331525412</v>
      </c>
      <c r="C31" s="26">
        <f>'Productividad PC'!AZ36</f>
        <v>9.5494997076654032E-3</v>
      </c>
      <c r="D31" s="26">
        <f>PreciosNTyT!F36</f>
        <v>0.77602730102817308</v>
      </c>
      <c r="E31" s="2">
        <f>'Gasto Gobierno'!F31</f>
        <v>0.20216798227227284</v>
      </c>
      <c r="F31" s="2">
        <f>'Gasto Gobierno'!G31</f>
        <v>0.24358812698154539</v>
      </c>
      <c r="G31" s="2">
        <f>'Gasto Gobierno'!H31</f>
        <v>0.1431583868305108</v>
      </c>
      <c r="H31" s="44">
        <f>NFA!AC36</f>
        <v>-0.10674980398025473</v>
      </c>
      <c r="I31" s="2">
        <f>NFA!AF36</f>
        <v>-1.7217419086163737E-2</v>
      </c>
      <c r="J31" s="2">
        <f>TI!E71</f>
        <v>62.799520721422056</v>
      </c>
      <c r="K31">
        <v>6.0529525673242199E-2</v>
      </c>
    </row>
    <row r="32" spans="1:11" x14ac:dyDescent="0.25">
      <c r="A32" s="1">
        <v>35674</v>
      </c>
      <c r="B32" s="42">
        <f>TCR!AR32</f>
        <v>96.548460784556781</v>
      </c>
      <c r="C32" s="26">
        <f>'Productividad PC'!AZ37</f>
        <v>1.0114083305432177E-2</v>
      </c>
      <c r="D32" s="26">
        <f>PreciosNTyT!F37</f>
        <v>0.7861709284241778</v>
      </c>
      <c r="E32" s="2">
        <f>'Gasto Gobierno'!F32</f>
        <v>0.23119318703616751</v>
      </c>
      <c r="F32" s="2">
        <f>'Gasto Gobierno'!G32</f>
        <v>0.26440116612189213</v>
      </c>
      <c r="G32" s="2">
        <f>'Gasto Gobierno'!H32</f>
        <v>0.13780602992079657</v>
      </c>
      <c r="H32" s="44">
        <f>NFA!AC37</f>
        <v>-0.1486976315158493</v>
      </c>
      <c r="I32" s="2">
        <f>NFA!AF37</f>
        <v>-2.1253620365835318E-2</v>
      </c>
      <c r="J32" s="2">
        <f>TI!E72</f>
        <v>62.986943281443217</v>
      </c>
      <c r="K32">
        <v>6.478260569272587E-2</v>
      </c>
    </row>
    <row r="33" spans="1:11" x14ac:dyDescent="0.25">
      <c r="A33" s="1">
        <v>35765</v>
      </c>
      <c r="B33" s="42">
        <f>TCR!AR33</f>
        <v>96.408009613283511</v>
      </c>
      <c r="C33" s="26">
        <f>'Productividad PC'!AZ38</f>
        <v>1.0296215509714789E-2</v>
      </c>
      <c r="D33" s="26">
        <f>PreciosNTyT!F38</f>
        <v>0.81659017019979063</v>
      </c>
      <c r="E33" s="2">
        <f>'Gasto Gobierno'!F33</f>
        <v>0.28660007792039355</v>
      </c>
      <c r="F33" s="2">
        <f>'Gasto Gobierno'!G33</f>
        <v>0.32180952917702865</v>
      </c>
      <c r="G33" s="2">
        <f>'Gasto Gobierno'!H33</f>
        <v>0.15554867652165053</v>
      </c>
      <c r="H33" s="44">
        <f>NFA!AC38</f>
        <v>-0.3672390270406703</v>
      </c>
      <c r="I33" s="2">
        <f>NFA!AF38</f>
        <v>-3.5586590416702313E-2</v>
      </c>
      <c r="J33" s="2">
        <f>TI!E73</f>
        <v>61.683000498979403</v>
      </c>
      <c r="K33">
        <v>8.6187167661354591E-2</v>
      </c>
    </row>
    <row r="34" spans="1:11" x14ac:dyDescent="0.25">
      <c r="A34" s="1">
        <v>35855</v>
      </c>
      <c r="B34" s="42">
        <f>TCR!AR34</f>
        <v>92.795394001455691</v>
      </c>
      <c r="C34" s="26">
        <f>'Productividad PC'!AZ39</f>
        <v>1.0593717325544252E-2</v>
      </c>
      <c r="D34" s="26">
        <f>PreciosNTyT!F39</f>
        <v>0.83070188810326384</v>
      </c>
      <c r="E34" s="2">
        <f>'Gasto Gobierno'!F34</f>
        <v>0.20576742387043404</v>
      </c>
      <c r="F34" s="2">
        <f>'Gasto Gobierno'!G34</f>
        <v>0.24349697821529456</v>
      </c>
      <c r="G34" s="2">
        <f>'Gasto Gobierno'!H34</f>
        <v>0.12292907061995151</v>
      </c>
      <c r="H34" s="44">
        <f>NFA!AC39</f>
        <v>-0.2731348629771333</v>
      </c>
      <c r="I34" s="2">
        <f>NFA!AF39</f>
        <v>-3.7166396327011783E-2</v>
      </c>
      <c r="J34" s="2">
        <f>TI!E74</f>
        <v>60.683215334534758</v>
      </c>
      <c r="K34">
        <v>4.7837952068756961E-2</v>
      </c>
    </row>
    <row r="35" spans="1:11" x14ac:dyDescent="0.25">
      <c r="A35" s="1">
        <v>35947</v>
      </c>
      <c r="B35" s="42">
        <f>TCR!AR35</f>
        <v>93.336783211430046</v>
      </c>
      <c r="C35" s="26">
        <f>'Productividad PC'!AZ40</f>
        <v>1.0120212226934605E-2</v>
      </c>
      <c r="D35" s="26">
        <f>PreciosNTyT!F40</f>
        <v>0.83598549033527247</v>
      </c>
      <c r="E35" s="2">
        <f>'Gasto Gobierno'!F35</f>
        <v>0.24025136060012217</v>
      </c>
      <c r="F35" s="2">
        <f>'Gasto Gobierno'!G35</f>
        <v>0.27618665288439809</v>
      </c>
      <c r="G35" s="2">
        <f>'Gasto Gobierno'!H35</f>
        <v>0.13777849766501299</v>
      </c>
      <c r="H35" s="44">
        <f>NFA!AC40</f>
        <v>-0.29651430896702341</v>
      </c>
      <c r="I35" s="2">
        <f>NFA!AF40</f>
        <v>-3.7309433707911836E-2</v>
      </c>
      <c r="J35" s="2">
        <f>TI!E75</f>
        <v>59.73352418236162</v>
      </c>
      <c r="K35">
        <v>5.876148317534919E-2</v>
      </c>
    </row>
    <row r="36" spans="1:11" x14ac:dyDescent="0.25">
      <c r="A36" s="1">
        <v>36039</v>
      </c>
      <c r="B36" s="42">
        <f>TCR!AR36</f>
        <v>93.099604439854502</v>
      </c>
      <c r="C36" s="26">
        <f>'Productividad PC'!AZ41</f>
        <v>1.0507813482699881E-2</v>
      </c>
      <c r="D36" s="26">
        <f>PreciosNTyT!F41</f>
        <v>0.84346690510181299</v>
      </c>
      <c r="E36" s="2">
        <f>'Gasto Gobierno'!F36</f>
        <v>0.23951998274146652</v>
      </c>
      <c r="F36" s="2">
        <f>'Gasto Gobierno'!G36</f>
        <v>0.28017023349129372</v>
      </c>
      <c r="G36" s="2">
        <f>'Gasto Gobierno'!H36</f>
        <v>0.13783645046553675</v>
      </c>
      <c r="H36" s="44">
        <f>NFA!AC41</f>
        <v>-0.16400969128890161</v>
      </c>
      <c r="I36" s="2">
        <f>NFA!AF41</f>
        <v>-2.4019824460028268E-2</v>
      </c>
      <c r="J36" s="2">
        <f>TI!E76</f>
        <v>59.734853006524446</v>
      </c>
      <c r="K36">
        <v>7.4769167406026765E-2</v>
      </c>
    </row>
    <row r="37" spans="1:11" x14ac:dyDescent="0.25">
      <c r="A37" s="1">
        <v>36130</v>
      </c>
      <c r="B37" s="42">
        <f>TCR!AR37</f>
        <v>95.73530757340761</v>
      </c>
      <c r="C37" s="26">
        <f>'Productividad PC'!AZ42</f>
        <v>1.0092529664916135E-2</v>
      </c>
      <c r="D37" s="26">
        <f>PreciosNTyT!F42</f>
        <v>0.84627701925270782</v>
      </c>
      <c r="E37" s="2">
        <f>'Gasto Gobierno'!F37</f>
        <v>0.31048585763920039</v>
      </c>
      <c r="F37" s="2">
        <f>'Gasto Gobierno'!G37</f>
        <v>0.36296204314829522</v>
      </c>
      <c r="G37" s="2">
        <f>'Gasto Gobierno'!H37</f>
        <v>0.16931610430700006</v>
      </c>
      <c r="H37" s="44">
        <f>NFA!AC42</f>
        <v>-0.27400853468395409</v>
      </c>
      <c r="I37" s="2">
        <f>NFA!AF42</f>
        <v>-2.4357028965960505E-2</v>
      </c>
      <c r="J37" s="2">
        <f>TI!E77</f>
        <v>56.631817334429158</v>
      </c>
      <c r="K37">
        <v>8.8249651522593661E-2</v>
      </c>
    </row>
    <row r="38" spans="1:11" x14ac:dyDescent="0.25">
      <c r="A38" s="1">
        <v>36220</v>
      </c>
      <c r="B38" s="42">
        <f>TCR!AR38</f>
        <v>93.238445761869386</v>
      </c>
      <c r="C38" s="26">
        <f>'Productividad PC'!AZ43</f>
        <v>1.0433493735046527E-2</v>
      </c>
      <c r="D38" s="26">
        <f>PreciosNTyT!F43</f>
        <v>0.86200158148364669</v>
      </c>
      <c r="E38" s="2">
        <f>'Gasto Gobierno'!F38</f>
        <v>0.22445598724613647</v>
      </c>
      <c r="F38" s="2">
        <f>'Gasto Gobierno'!G38</f>
        <v>0.25914787995317262</v>
      </c>
      <c r="G38" s="2">
        <f>'Gasto Gobierno'!H38</f>
        <v>0.13450872536178984</v>
      </c>
      <c r="H38" s="44">
        <f>NFA!AC43</f>
        <v>-0.26991404719461071</v>
      </c>
      <c r="I38" s="2">
        <f>NFA!AF43</f>
        <v>-3.7845454023899425E-2</v>
      </c>
      <c r="J38" s="2">
        <f>TI!E78</f>
        <v>56.241807173175815</v>
      </c>
      <c r="K38">
        <v>4.8863794126685491E-2</v>
      </c>
    </row>
    <row r="39" spans="1:11" x14ac:dyDescent="0.25">
      <c r="A39" s="1">
        <v>36312</v>
      </c>
      <c r="B39" s="42">
        <f>TCR!AR39</f>
        <v>94.678539181455747</v>
      </c>
      <c r="C39" s="26">
        <f>'Productividad PC'!AZ44</f>
        <v>9.8956782604543783E-3</v>
      </c>
      <c r="D39" s="26">
        <f>PreciosNTyT!F44</f>
        <v>0.87336997168875385</v>
      </c>
      <c r="E39" s="2">
        <f>'Gasto Gobierno'!F39</f>
        <v>0.25244939292969398</v>
      </c>
      <c r="F39" s="2">
        <f>'Gasto Gobierno'!G39</f>
        <v>0.28690271324273708</v>
      </c>
      <c r="G39" s="2">
        <f>'Gasto Gobierno'!H39</f>
        <v>0.14343981073362272</v>
      </c>
      <c r="H39" s="44">
        <f>NFA!AC44</f>
        <v>-0.10457412952635281</v>
      </c>
      <c r="I39" s="2">
        <f>NFA!AF44</f>
        <v>-1.0547762720086883E-2</v>
      </c>
      <c r="J39" s="2">
        <f>TI!E79</f>
        <v>55.652226334575296</v>
      </c>
      <c r="K39">
        <v>6.9104366947627768E-2</v>
      </c>
    </row>
    <row r="40" spans="1:11" x14ac:dyDescent="0.25">
      <c r="A40" s="1">
        <v>36404</v>
      </c>
      <c r="B40" s="42">
        <f>TCR!AR40</f>
        <v>94.316571692230696</v>
      </c>
      <c r="C40" s="26">
        <f>'Productividad PC'!AZ45</f>
        <v>1.0177200600381181E-2</v>
      </c>
      <c r="D40" s="26">
        <f>PreciosNTyT!F45</f>
        <v>0.89415977481144693</v>
      </c>
      <c r="E40" s="2">
        <f>'Gasto Gobierno'!F40</f>
        <v>0.24080494996313317</v>
      </c>
      <c r="F40" s="2">
        <f>'Gasto Gobierno'!G40</f>
        <v>0.285468594944989</v>
      </c>
      <c r="G40" s="2">
        <f>'Gasto Gobierno'!H40</f>
        <v>0.13744609723378209</v>
      </c>
      <c r="H40" s="44">
        <f>NFA!AC45</f>
        <v>-0.11513464337511187</v>
      </c>
      <c r="I40" s="2">
        <f>NFA!AF45</f>
        <v>-1.3776828377295713E-2</v>
      </c>
      <c r="J40" s="2">
        <f>TI!E80</f>
        <v>57.072827791267486</v>
      </c>
      <c r="K40">
        <v>6.8453998677153419E-2</v>
      </c>
    </row>
    <row r="41" spans="1:11" x14ac:dyDescent="0.25">
      <c r="A41" s="1">
        <v>36495</v>
      </c>
      <c r="B41" s="42">
        <f>TCR!AR41</f>
        <v>94.338163241524697</v>
      </c>
      <c r="C41" s="26">
        <f>'Productividad PC'!AZ46</f>
        <v>1.1032699735572703E-2</v>
      </c>
      <c r="D41" s="26">
        <f>PreciosNTyT!F46</f>
        <v>0.89351152998974137</v>
      </c>
      <c r="E41" s="2">
        <f>'Gasto Gobierno'!F41</f>
        <v>0.29135058122177054</v>
      </c>
      <c r="F41" s="2">
        <f>'Gasto Gobierno'!G41</f>
        <v>0.33930937491765184</v>
      </c>
      <c r="G41" s="2">
        <f>'Gasto Gobierno'!H41</f>
        <v>0.17483036669231244</v>
      </c>
      <c r="H41" s="44">
        <f>NFA!AC46</f>
        <v>-0.2893425220082888</v>
      </c>
      <c r="I41" s="2">
        <f>NFA!AF46</f>
        <v>-2.828327094081522E-2</v>
      </c>
      <c r="J41" s="2">
        <f>TI!E81</f>
        <v>56.270329267071759</v>
      </c>
      <c r="K41">
        <v>9.0420058279606239E-2</v>
      </c>
    </row>
    <row r="42" spans="1:11" x14ac:dyDescent="0.25">
      <c r="A42" s="1">
        <v>36586</v>
      </c>
      <c r="B42" s="42">
        <f>TCR!AR42</f>
        <v>95.422286854956624</v>
      </c>
      <c r="C42" s="26">
        <f>'Productividad PC'!AZ47</f>
        <v>9.9999999999999985E-3</v>
      </c>
      <c r="D42" s="26">
        <f>PreciosNTyT!F47</f>
        <v>0.89982162370629248</v>
      </c>
      <c r="E42" s="2">
        <f>'Gasto Gobierno'!F42</f>
        <v>0.20914042878700351</v>
      </c>
      <c r="F42" s="2">
        <f>'Gasto Gobierno'!G42</f>
        <v>0.24494980846151987</v>
      </c>
      <c r="G42" s="2">
        <f>'Gasto Gobierno'!H42</f>
        <v>0.12354514380604908</v>
      </c>
      <c r="H42" s="44">
        <f>NFA!AC47</f>
        <v>-0.22854421267475927</v>
      </c>
      <c r="I42" s="2">
        <f>NFA!AF47</f>
        <v>-3.5715087789012251E-2</v>
      </c>
      <c r="J42" s="2">
        <f>TI!E82</f>
        <v>58.680137855848535</v>
      </c>
      <c r="K42">
        <v>4.6432582706874267E-2</v>
      </c>
    </row>
    <row r="43" spans="1:11" x14ac:dyDescent="0.25">
      <c r="A43" s="1">
        <v>36678</v>
      </c>
      <c r="B43" s="42">
        <f>TCR!AR43</f>
        <v>95.481674693755579</v>
      </c>
      <c r="C43" s="26">
        <f>'Productividad PC'!AZ48</f>
        <v>9.5984850153464779E-3</v>
      </c>
      <c r="D43" s="26">
        <f>PreciosNTyT!F48</f>
        <v>0.90702369274634731</v>
      </c>
      <c r="E43" s="2">
        <f>'Gasto Gobierno'!F43</f>
        <v>0.23642935443707522</v>
      </c>
      <c r="F43" s="2">
        <f>'Gasto Gobierno'!G43</f>
        <v>0.27225829134952934</v>
      </c>
      <c r="G43" s="2">
        <f>'Gasto Gobierno'!H43</f>
        <v>0.14429217850230444</v>
      </c>
      <c r="H43" s="44">
        <f>NFA!AC48</f>
        <v>-0.18043223154194057</v>
      </c>
      <c r="I43" s="2">
        <f>NFA!AF48</f>
        <v>-2.2753903254758932E-2</v>
      </c>
      <c r="J43" s="2">
        <f>TI!E83</f>
        <v>58.588980833219892</v>
      </c>
      <c r="K43">
        <v>6.3331814165697026E-2</v>
      </c>
    </row>
    <row r="44" spans="1:11" x14ac:dyDescent="0.25">
      <c r="A44" s="1">
        <v>36770</v>
      </c>
      <c r="B44" s="42">
        <f>TCR!AR44</f>
        <v>94.714612480664741</v>
      </c>
      <c r="C44" s="26">
        <f>'Productividad PC'!AZ49</f>
        <v>1.0054247226418475E-2</v>
      </c>
      <c r="D44" s="26">
        <f>PreciosNTyT!F49</f>
        <v>0.87753440633795832</v>
      </c>
      <c r="E44" s="2">
        <f>'Gasto Gobierno'!F44</f>
        <v>0.25006926898363591</v>
      </c>
      <c r="F44" s="2">
        <f>'Gasto Gobierno'!G44</f>
        <v>0.29121739411101655</v>
      </c>
      <c r="G44" s="2">
        <f>'Gasto Gobierno'!H44</f>
        <v>0.1427199161471554</v>
      </c>
      <c r="H44" s="44">
        <f>NFA!AC49</f>
        <v>-3.5889198347595956E-2</v>
      </c>
      <c r="I44" s="2">
        <f>NFA!AF49</f>
        <v>-1.1572222891855265E-2</v>
      </c>
      <c r="J44" s="2">
        <f>TI!E84</f>
        <v>57.821119721632385</v>
      </c>
      <c r="K44">
        <v>6.9866069583189819E-2</v>
      </c>
    </row>
    <row r="45" spans="1:11" x14ac:dyDescent="0.25">
      <c r="A45" s="1">
        <v>36861</v>
      </c>
      <c r="B45" s="42">
        <f>TCR!AR45</f>
        <v>94.47719453892546</v>
      </c>
      <c r="C45" s="26">
        <f>'Productividad PC'!AZ50</f>
        <v>9.9641645480186905E-3</v>
      </c>
      <c r="D45" s="26">
        <f>PreciosNTyT!F50</f>
        <v>0.90223119097300031</v>
      </c>
      <c r="E45" s="2">
        <f>'Gasto Gobierno'!F45</f>
        <v>0.30919034147302193</v>
      </c>
      <c r="F45" s="2">
        <f>'Gasto Gobierno'!G45</f>
        <v>0.34987500983085457</v>
      </c>
      <c r="G45" s="2">
        <f>'Gasto Gobierno'!H45</f>
        <v>0.16962657697819913</v>
      </c>
      <c r="H45" s="44">
        <f>NFA!AC50</f>
        <v>-9.4608407602035996E-2</v>
      </c>
      <c r="I45" s="2">
        <f>NFA!AF50</f>
        <v>-1.0684185145493153E-2</v>
      </c>
      <c r="J45" s="2">
        <f>TI!E85</f>
        <v>57.094571291256557</v>
      </c>
      <c r="K45">
        <v>9.6798873478400146E-2</v>
      </c>
    </row>
    <row r="46" spans="1:11" x14ac:dyDescent="0.25">
      <c r="A46" s="1">
        <v>36951</v>
      </c>
      <c r="B46" s="42">
        <f>TCR!AR46</f>
        <v>96.799844577995671</v>
      </c>
      <c r="C46" s="26">
        <f>'Productividad PC'!AZ51</f>
        <v>9.9939083432663053E-3</v>
      </c>
      <c r="D46" s="26">
        <f>PreciosNTyT!F51</f>
        <v>0.90678819841807878</v>
      </c>
      <c r="E46" s="2">
        <f>'Gasto Gobierno'!F46</f>
        <v>0.21395627199815734</v>
      </c>
      <c r="F46" s="2">
        <f>'Gasto Gobierno'!G46</f>
        <v>0.25407326209890269</v>
      </c>
      <c r="G46" s="2">
        <f>'Gasto Gobierno'!H46</f>
        <v>0.14409085802029886</v>
      </c>
      <c r="H46" s="44">
        <f>NFA!AC51</f>
        <v>-0.1173278414485749</v>
      </c>
      <c r="I46" s="2">
        <f>NFA!AF51</f>
        <v>-1.568540014465257E-2</v>
      </c>
      <c r="J46" s="2">
        <f>TI!E86</f>
        <v>57.392129925851421</v>
      </c>
      <c r="K46">
        <v>5.1191382270326956E-2</v>
      </c>
    </row>
    <row r="47" spans="1:11" x14ac:dyDescent="0.25">
      <c r="A47" s="1">
        <v>37043</v>
      </c>
      <c r="B47" s="42">
        <f>TCR!AR47</f>
        <v>95.987338032156345</v>
      </c>
      <c r="C47" s="26">
        <f>'Productividad PC'!AZ52</f>
        <v>9.5989834463711104E-3</v>
      </c>
      <c r="D47" s="26">
        <f>PreciosNTyT!F52</f>
        <v>0.90070534969785432</v>
      </c>
      <c r="E47" s="2">
        <f>'Gasto Gobierno'!F47</f>
        <v>0.27107466525315727</v>
      </c>
      <c r="F47" s="2">
        <f>'Gasto Gobierno'!G47</f>
        <v>0.31173372609225608</v>
      </c>
      <c r="G47" s="2">
        <f>'Gasto Gobierno'!H47</f>
        <v>0.15649485155742596</v>
      </c>
      <c r="H47" s="44">
        <f>NFA!AC52</f>
        <v>-8.9554937374889093E-2</v>
      </c>
      <c r="I47" s="2">
        <f>NFA!AF52</f>
        <v>-1.5686320516498826E-2</v>
      </c>
      <c r="J47" s="2">
        <f>TI!E87</f>
        <v>55.623993193979629</v>
      </c>
      <c r="K47">
        <v>7.6907863913091651E-2</v>
      </c>
    </row>
    <row r="48" spans="1:11" x14ac:dyDescent="0.25">
      <c r="A48" s="1">
        <v>37135</v>
      </c>
      <c r="B48" s="42">
        <f>TCR!AR48</f>
        <v>95.995026927580525</v>
      </c>
      <c r="C48" s="26">
        <f>'Productividad PC'!AZ53</f>
        <v>9.9668929535374935E-3</v>
      </c>
      <c r="D48" s="26">
        <f>PreciosNTyT!F53</f>
        <v>0.90492075486756574</v>
      </c>
      <c r="E48" s="2">
        <f>'Gasto Gobierno'!F48</f>
        <v>0.27119178205902383</v>
      </c>
      <c r="F48" s="2">
        <f>'Gasto Gobierno'!G48</f>
        <v>0.30976045277465958</v>
      </c>
      <c r="G48" s="2">
        <f>'Gasto Gobierno'!H48</f>
        <v>0.15515006711433085</v>
      </c>
      <c r="H48" s="44">
        <f>NFA!AC53</f>
        <v>-5.0411132127665348E-2</v>
      </c>
      <c r="I48" s="2">
        <f>NFA!AF53</f>
        <v>-5.9632486456130257E-3</v>
      </c>
      <c r="J48" s="2">
        <f>TI!E88</f>
        <v>55.441668692185651</v>
      </c>
      <c r="K48">
        <v>7.2504948624115773E-2</v>
      </c>
    </row>
    <row r="49" spans="1:11" x14ac:dyDescent="0.25">
      <c r="A49" s="1">
        <v>37226</v>
      </c>
      <c r="B49" s="42">
        <f>TCR!AR49</f>
        <v>98.346030980009076</v>
      </c>
      <c r="C49" s="26">
        <f>'Productividad PC'!AZ54</f>
        <v>9.3973509485686148E-3</v>
      </c>
      <c r="D49" s="26">
        <f>PreciosNTyT!F54</f>
        <v>0.9135377612802329</v>
      </c>
      <c r="E49" s="2">
        <f>'Gasto Gobierno'!F49</f>
        <v>0.35087102296857325</v>
      </c>
      <c r="F49" s="2">
        <f>'Gasto Gobierno'!G49</f>
        <v>0.38415497988304537</v>
      </c>
      <c r="G49" s="2">
        <f>'Gasto Gobierno'!H49</f>
        <v>0.17277207480515072</v>
      </c>
      <c r="H49" s="44">
        <f>NFA!AC54</f>
        <v>-0.16064307883492379</v>
      </c>
      <c r="I49" s="2">
        <f>NFA!AF54</f>
        <v>-1.0924926463032099E-2</v>
      </c>
      <c r="J49" s="2">
        <f>TI!E89</f>
        <v>53.988298264333068</v>
      </c>
      <c r="K49">
        <v>0.12595845285648649</v>
      </c>
    </row>
    <row r="50" spans="1:11" x14ac:dyDescent="0.25">
      <c r="A50" s="1">
        <v>37316</v>
      </c>
      <c r="B50" s="42">
        <f>TCR!AR50</f>
        <v>93.89252566174865</v>
      </c>
      <c r="C50" s="26">
        <f>'Productividad PC'!AZ55</f>
        <v>9.1485392606553105E-3</v>
      </c>
      <c r="D50" s="26">
        <f>PreciosNTyT!F55</f>
        <v>0.92123854675634143</v>
      </c>
      <c r="E50" s="2">
        <f>'Gasto Gobierno'!F50</f>
        <v>0.22581983622469354</v>
      </c>
      <c r="F50" s="2">
        <f>'Gasto Gobierno'!G50</f>
        <v>0.26189775556290651</v>
      </c>
      <c r="G50" s="2">
        <f>'Gasto Gobierno'!H50</f>
        <v>0.1374959508748009</v>
      </c>
      <c r="H50" s="44">
        <f>NFA!AC55</f>
        <v>-0.20513749643587134</v>
      </c>
      <c r="I50" s="2">
        <f>NFA!AF55</f>
        <v>-1.767156737357296E-2</v>
      </c>
      <c r="J50" s="2">
        <f>TI!E90</f>
        <v>53.999612255422278</v>
      </c>
      <c r="K50">
        <v>5.1934149394537117E-2</v>
      </c>
    </row>
    <row r="51" spans="1:11" x14ac:dyDescent="0.25">
      <c r="A51" s="1">
        <v>37408</v>
      </c>
      <c r="B51" s="42">
        <f>TCR!AR51</f>
        <v>92.297436918888295</v>
      </c>
      <c r="C51" s="26">
        <f>'Productividad PC'!AZ56</f>
        <v>9.0015344374774174E-3</v>
      </c>
      <c r="D51" s="26">
        <f>PreciosNTyT!F56</f>
        <v>0.9245344508819372</v>
      </c>
      <c r="E51" s="2">
        <f>'Gasto Gobierno'!F51</f>
        <v>0.28078218945416766</v>
      </c>
      <c r="F51" s="2">
        <f>'Gasto Gobierno'!G51</f>
        <v>0.31564904786872383</v>
      </c>
      <c r="G51" s="2">
        <f>'Gasto Gobierno'!H51</f>
        <v>0.15599655224340075</v>
      </c>
      <c r="H51" s="44">
        <f>NFA!AC56</f>
        <v>-0.16792888491798194</v>
      </c>
      <c r="I51" s="2">
        <f>NFA!AF56</f>
        <v>-1.7161319711229986E-2</v>
      </c>
      <c r="J51" s="2">
        <f>TI!E91</f>
        <v>55.621610725529223</v>
      </c>
      <c r="K51">
        <v>8.5137011198889639E-2</v>
      </c>
    </row>
    <row r="52" spans="1:11" x14ac:dyDescent="0.25">
      <c r="A52" s="1">
        <v>37500</v>
      </c>
      <c r="B52" s="42">
        <f>TCR!AR52</f>
        <v>89.047828611934889</v>
      </c>
      <c r="C52" s="26">
        <f>'Productividad PC'!AZ57</f>
        <v>9.5569618933563309E-3</v>
      </c>
      <c r="D52" s="26">
        <f>PreciosNTyT!F57</f>
        <v>0.91971660787444509</v>
      </c>
      <c r="E52" s="2">
        <f>'Gasto Gobierno'!F52</f>
        <v>0.28873606484107317</v>
      </c>
      <c r="F52" s="2">
        <f>'Gasto Gobierno'!G52</f>
        <v>0.32953809670451445</v>
      </c>
      <c r="G52" s="2">
        <f>'Gasto Gobierno'!H52</f>
        <v>0.15821389123098081</v>
      </c>
      <c r="H52" s="44">
        <f>NFA!AC57</f>
        <v>-0.2817965079823867</v>
      </c>
      <c r="I52" s="2">
        <f>NFA!AF57</f>
        <v>-1.5516330890323841E-2</v>
      </c>
      <c r="J52" s="2">
        <f>TI!E92</f>
        <v>56.628404043226787</v>
      </c>
      <c r="K52">
        <v>8.5274330593744993E-2</v>
      </c>
    </row>
    <row r="53" spans="1:11" x14ac:dyDescent="0.25">
      <c r="A53" s="1">
        <v>37591</v>
      </c>
      <c r="B53" s="42">
        <f>TCR!AR53</f>
        <v>89.100638297664275</v>
      </c>
      <c r="C53" s="26">
        <f>'Productividad PC'!AZ58</f>
        <v>8.9042060827322286E-3</v>
      </c>
      <c r="D53" s="26">
        <f>PreciosNTyT!F58</f>
        <v>0.9144804785240549</v>
      </c>
      <c r="E53" s="2">
        <f>'Gasto Gobierno'!F53</f>
        <v>0.35619261293972043</v>
      </c>
      <c r="F53" s="2">
        <f>'Gasto Gobierno'!G53</f>
        <v>0.40130084450433057</v>
      </c>
      <c r="G53" s="2">
        <f>'Gasto Gobierno'!H53</f>
        <v>0.1855892224738056</v>
      </c>
      <c r="H53" s="44">
        <f>NFA!AC58</f>
        <v>-8.3426200568577608E-2</v>
      </c>
      <c r="I53" s="2">
        <f>NFA!AF58</f>
        <v>-1.0313062052633709E-2</v>
      </c>
      <c r="J53" s="2">
        <f>TI!E93</f>
        <v>57.226268977212477</v>
      </c>
      <c r="K53">
        <v>0.10770844511215127</v>
      </c>
    </row>
    <row r="54" spans="1:11" x14ac:dyDescent="0.25">
      <c r="A54" s="1">
        <v>37681</v>
      </c>
      <c r="B54" s="42">
        <f>TCR!AR54</f>
        <v>94.098289435740483</v>
      </c>
      <c r="C54" s="26">
        <f>'Productividad PC'!AZ59</f>
        <v>9.1043118970202657E-3</v>
      </c>
      <c r="D54" s="26">
        <f>PreciosNTyT!F59</f>
        <v>0.92421533323581573</v>
      </c>
      <c r="E54" s="2">
        <f>'Gasto Gobierno'!F54</f>
        <v>0.22716041930542707</v>
      </c>
      <c r="F54" s="2">
        <f>'Gasto Gobierno'!G54</f>
        <v>0.25994656305972491</v>
      </c>
      <c r="G54" s="2">
        <f>'Gasto Gobierno'!H54</f>
        <v>0.14594380191513764</v>
      </c>
      <c r="H54" s="44">
        <f>NFA!AC59</f>
        <v>-1.9352798932124483E-2</v>
      </c>
      <c r="I54" s="2">
        <f>NFA!AF59</f>
        <v>-9.8535991244470961E-3</v>
      </c>
      <c r="J54" s="2">
        <f>TI!E94</f>
        <v>57.756356447872072</v>
      </c>
      <c r="K54">
        <v>4.4940433526477745E-2</v>
      </c>
    </row>
    <row r="55" spans="1:11" x14ac:dyDescent="0.25">
      <c r="A55" s="1">
        <v>37773</v>
      </c>
      <c r="B55" s="42">
        <f>TCR!AR55</f>
        <v>100.73972532960845</v>
      </c>
      <c r="C55" s="26">
        <f>'Productividad PC'!AZ60</f>
        <v>8.4661152854890471E-3</v>
      </c>
      <c r="D55" s="26">
        <f>PreciosNTyT!F60</f>
        <v>0.91929347456852872</v>
      </c>
      <c r="E55" s="2">
        <f>'Gasto Gobierno'!F55</f>
        <v>0.26464374328953322</v>
      </c>
      <c r="F55" s="2">
        <f>'Gasto Gobierno'!G55</f>
        <v>0.30420094017389843</v>
      </c>
      <c r="G55" s="2">
        <f>'Gasto Gobierno'!H55</f>
        <v>0.15979459058562909</v>
      </c>
      <c r="H55" s="44">
        <f>NFA!AC60</f>
        <v>-2.437942561775245E-2</v>
      </c>
      <c r="I55" s="2">
        <f>NFA!AF60</f>
        <v>-2.7566097927517112E-3</v>
      </c>
      <c r="J55" s="2">
        <f>TI!E95</f>
        <v>58.973221232329152</v>
      </c>
      <c r="K55">
        <v>7.2343191667622084E-2</v>
      </c>
    </row>
    <row r="56" spans="1:11" x14ac:dyDescent="0.25">
      <c r="A56" s="1">
        <v>37865</v>
      </c>
      <c r="B56" s="42">
        <f>TCR!AR56</f>
        <v>101.21129047771713</v>
      </c>
      <c r="C56" s="26">
        <f>'Productividad PC'!AZ61</f>
        <v>8.4974981367388312E-3</v>
      </c>
      <c r="D56" s="26">
        <f>PreciosNTyT!F61</f>
        <v>0.9038552800659827</v>
      </c>
      <c r="E56" s="2">
        <f>'Gasto Gobierno'!F56</f>
        <v>0.27486994386322144</v>
      </c>
      <c r="F56" s="2">
        <f>'Gasto Gobierno'!G56</f>
        <v>0.31493153332671514</v>
      </c>
      <c r="G56" s="2">
        <f>'Gasto Gobierno'!H56</f>
        <v>0.16209284570318391</v>
      </c>
      <c r="H56" s="44">
        <f>NFA!AC61</f>
        <v>0.12874948918108076</v>
      </c>
      <c r="I56" s="2">
        <f>NFA!AF61</f>
        <v>1.1062826960185256E-2</v>
      </c>
      <c r="J56" s="2">
        <f>TI!E96</f>
        <v>59.550925424765502</v>
      </c>
      <c r="K56">
        <v>8.0872329364632164E-2</v>
      </c>
    </row>
    <row r="57" spans="1:11" x14ac:dyDescent="0.25">
      <c r="A57" s="1">
        <v>37956</v>
      </c>
      <c r="B57" s="42">
        <f>TCR!AR57</f>
        <v>103.41300150010409</v>
      </c>
      <c r="C57" s="26">
        <f>'Productividad PC'!AZ62</f>
        <v>7.9233966462359806E-3</v>
      </c>
      <c r="D57" s="26">
        <f>PreciosNTyT!F62</f>
        <v>0.89767440343893967</v>
      </c>
      <c r="E57" s="2">
        <f>'Gasto Gobierno'!F57</f>
        <v>0.35283387865305055</v>
      </c>
      <c r="F57" s="2">
        <f>'Gasto Gobierno'!G57</f>
        <v>0.38996117933066987</v>
      </c>
      <c r="G57" s="2">
        <f>'Gasto Gobierno'!H57</f>
        <v>0.19204398959008898</v>
      </c>
      <c r="H57" s="44">
        <f>NFA!AC62</f>
        <v>-8.6765920722956108E-2</v>
      </c>
      <c r="I57" s="2">
        <f>NFA!AF62</f>
        <v>1.334491008166507E-2</v>
      </c>
      <c r="J57" s="2">
        <f>TI!E97</f>
        <v>60.997210028006876</v>
      </c>
      <c r="K57">
        <v>0.12084494889355545</v>
      </c>
    </row>
    <row r="58" spans="1:11" x14ac:dyDescent="0.25">
      <c r="A58" s="1">
        <v>38047</v>
      </c>
      <c r="B58" s="42">
        <f>TCR!AR58</f>
        <v>105.22522126749548</v>
      </c>
      <c r="C58" s="26">
        <f>'Productividad PC'!AZ63</f>
        <v>8.5614637138201142E-3</v>
      </c>
      <c r="D58" s="26">
        <f>PreciosNTyT!F63</f>
        <v>0.89865369104690962</v>
      </c>
      <c r="E58" s="2">
        <f>'Gasto Gobierno'!F58</f>
        <v>0.23930119751097556</v>
      </c>
      <c r="F58" s="2">
        <f>'Gasto Gobierno'!G58</f>
        <v>0.26864675199649041</v>
      </c>
      <c r="G58" s="2">
        <f>'Gasto Gobierno'!H58</f>
        <v>0.14752414689585827</v>
      </c>
      <c r="H58" s="44">
        <f>NFA!AC63</f>
        <v>-4.9821356090344167E-2</v>
      </c>
      <c r="I58" s="2">
        <f>NFA!AF63</f>
        <v>9.8755236546035612E-3</v>
      </c>
      <c r="J58" s="2">
        <f>TI!E98</f>
        <v>71.576948802610175</v>
      </c>
      <c r="K58">
        <v>6.1817164635374837E-2</v>
      </c>
    </row>
    <row r="59" spans="1:11" x14ac:dyDescent="0.25">
      <c r="A59" s="1">
        <v>38139</v>
      </c>
      <c r="B59" s="42">
        <f>TCR!AR59</f>
        <v>104.87077435634392</v>
      </c>
      <c r="C59" s="26">
        <f>'Productividad PC'!AZ64</f>
        <v>8.2887289654500259E-3</v>
      </c>
      <c r="D59" s="26">
        <f>PreciosNTyT!F64</f>
        <v>0.88511753372002899</v>
      </c>
      <c r="E59" s="2">
        <f>'Gasto Gobierno'!F59</f>
        <v>0.27620907059362304</v>
      </c>
      <c r="F59" s="2">
        <f>'Gasto Gobierno'!G59</f>
        <v>0.30918355527072705</v>
      </c>
      <c r="G59" s="2">
        <f>'Gasto Gobierno'!H59</f>
        <v>0.15713923295658377</v>
      </c>
      <c r="H59" s="44">
        <f>NFA!AC64</f>
        <v>-1.0514428552632526E-2</v>
      </c>
      <c r="I59" s="2">
        <f>NFA!AF64</f>
        <v>1.5097480864385181E-2</v>
      </c>
      <c r="J59" s="2">
        <f>TI!E99</f>
        <v>71.333642459163968</v>
      </c>
      <c r="K59">
        <v>8.1553014249579267E-2</v>
      </c>
    </row>
    <row r="60" spans="1:11" x14ac:dyDescent="0.25">
      <c r="A60" s="1">
        <v>38231</v>
      </c>
      <c r="B60" s="42">
        <f>TCR!AR60</f>
        <v>105.8363776915411</v>
      </c>
      <c r="C60" s="26">
        <f>'Productividad PC'!AZ65</f>
        <v>8.2457480746684891E-3</v>
      </c>
      <c r="D60" s="26">
        <f>PreciosNTyT!F65</f>
        <v>0.88582585002593417</v>
      </c>
      <c r="E60" s="2">
        <f>'Gasto Gobierno'!F60</f>
        <v>0.28976749659155182</v>
      </c>
      <c r="F60" s="2">
        <f>'Gasto Gobierno'!G60</f>
        <v>0.31920898301124689</v>
      </c>
      <c r="G60" s="2">
        <f>'Gasto Gobierno'!H60</f>
        <v>0.16057086119259689</v>
      </c>
      <c r="H60" s="44">
        <f>NFA!AC65</f>
        <v>0.14796592051435986</v>
      </c>
      <c r="I60" s="2">
        <f>NFA!AF65</f>
        <v>2.5331503421909995E-2</v>
      </c>
      <c r="J60" s="2">
        <f>TI!E100</f>
        <v>68.482972282963175</v>
      </c>
      <c r="K60">
        <v>0.10686988540933652</v>
      </c>
    </row>
    <row r="61" spans="1:11" x14ac:dyDescent="0.25">
      <c r="A61" s="1">
        <v>38322</v>
      </c>
      <c r="B61" s="42">
        <f>TCR!AR61</f>
        <v>109.64136256722497</v>
      </c>
      <c r="C61" s="26">
        <f>'Productividad PC'!AZ66</f>
        <v>7.4867871960957585E-3</v>
      </c>
      <c r="D61" s="26">
        <f>PreciosNTyT!F66</f>
        <v>0.89032856546375094</v>
      </c>
      <c r="E61" s="2">
        <f>'Gasto Gobierno'!F61</f>
        <v>0.35074211566373603</v>
      </c>
      <c r="F61" s="2">
        <f>'Gasto Gobierno'!G61</f>
        <v>0.38463828146072909</v>
      </c>
      <c r="G61" s="2">
        <f>'Gasto Gobierno'!H61</f>
        <v>0.18458935679431751</v>
      </c>
      <c r="H61" s="44">
        <f>NFA!AC66</f>
        <v>-5.9249236620856745E-2</v>
      </c>
      <c r="I61" s="2">
        <f>NFA!AF66</f>
        <v>3.7306394465324369E-3</v>
      </c>
      <c r="J61" s="2">
        <f>TI!E101</f>
        <v>63.728209110228185</v>
      </c>
      <c r="K61">
        <v>0.11013349406430689</v>
      </c>
    </row>
    <row r="62" spans="1:11" x14ac:dyDescent="0.25">
      <c r="A62" s="1">
        <v>38412</v>
      </c>
      <c r="B62" s="42">
        <f>TCR!AR62</f>
        <v>111.24362676558651</v>
      </c>
      <c r="C62" s="26">
        <f>'Productividad PC'!AZ67</f>
        <v>7.8637976916729833E-3</v>
      </c>
      <c r="D62" s="26">
        <f>PreciosNTyT!F67</f>
        <v>0.89207907718129031</v>
      </c>
      <c r="E62" s="2">
        <f>'Gasto Gobierno'!F62</f>
        <v>0.23922715613439227</v>
      </c>
      <c r="F62" s="2">
        <f>'Gasto Gobierno'!G62</f>
        <v>0.26647339485847088</v>
      </c>
      <c r="G62" s="2">
        <f>'Gasto Gobierno'!H62</f>
        <v>0.15029198131280286</v>
      </c>
      <c r="H62" s="44">
        <f>NFA!AC67</f>
        <v>5.2720817259595938E-2</v>
      </c>
      <c r="I62" s="2">
        <f>NFA!AF67</f>
        <v>1.7896641855385954E-2</v>
      </c>
      <c r="J62" s="2">
        <f>TI!E102</f>
        <v>64.872601185378514</v>
      </c>
      <c r="K62">
        <v>6.2666382008388283E-2</v>
      </c>
    </row>
    <row r="63" spans="1:11" x14ac:dyDescent="0.25">
      <c r="A63" s="1">
        <v>38504</v>
      </c>
      <c r="B63" s="42">
        <f>TCR!AR63</f>
        <v>112.66210758276883</v>
      </c>
      <c r="C63" s="26">
        <f>'Productividad PC'!AZ68</f>
        <v>7.3892310090183742E-3</v>
      </c>
      <c r="D63" s="26">
        <f>PreciosNTyT!F68</f>
        <v>0.88252895533263132</v>
      </c>
      <c r="E63" s="2">
        <f>'Gasto Gobierno'!F63</f>
        <v>0.27792083275536872</v>
      </c>
      <c r="F63" s="2">
        <f>'Gasto Gobierno'!G63</f>
        <v>0.31007525366188549</v>
      </c>
      <c r="G63" s="2">
        <f>'Gasto Gobierno'!H63</f>
        <v>0.15853829891800897</v>
      </c>
      <c r="H63" s="44">
        <f>NFA!AC68</f>
        <v>0.13271826109823229</v>
      </c>
      <c r="I63" s="2">
        <f>NFA!AF68</f>
        <v>2.1100978141960238E-2</v>
      </c>
      <c r="J63" s="2">
        <f>TI!E103</f>
        <v>65.79825111324115</v>
      </c>
      <c r="K63">
        <v>8.4346593940516246E-2</v>
      </c>
    </row>
    <row r="64" spans="1:11" x14ac:dyDescent="0.25">
      <c r="A64" s="1">
        <v>38596</v>
      </c>
      <c r="B64" s="42">
        <f>TCR!AR64</f>
        <v>113.09846341817456</v>
      </c>
      <c r="C64" s="26">
        <f>'Productividad PC'!AZ69</f>
        <v>7.9130028982573233E-3</v>
      </c>
      <c r="D64" s="26">
        <f>PreciosNTyT!F69</f>
        <v>0.87839161424197743</v>
      </c>
      <c r="E64" s="2">
        <f>'Gasto Gobierno'!F64</f>
        <v>0.28673096362040174</v>
      </c>
      <c r="F64" s="2">
        <f>'Gasto Gobierno'!G64</f>
        <v>0.31561816176190249</v>
      </c>
      <c r="G64" s="2">
        <f>'Gasto Gobierno'!H64</f>
        <v>0.15574905170244899</v>
      </c>
      <c r="H64" s="44">
        <f>NFA!AC69</f>
        <v>0.20237986669777763</v>
      </c>
      <c r="I64" s="2">
        <f>NFA!AF69</f>
        <v>2.7963426041327139E-2</v>
      </c>
      <c r="J64" s="2">
        <f>TI!E104</f>
        <v>67.539248503313758</v>
      </c>
      <c r="K64">
        <v>9.7421224834164238E-2</v>
      </c>
    </row>
    <row r="65" spans="1:11" x14ac:dyDescent="0.25">
      <c r="A65" s="1">
        <v>38687</v>
      </c>
      <c r="B65" s="42">
        <f>TCR!AR65</f>
        <v>112.57086495952508</v>
      </c>
      <c r="C65" s="26">
        <f>'Productividad PC'!AZ70</f>
        <v>7.8502621015543207E-3</v>
      </c>
      <c r="D65" s="26">
        <f>PreciosNTyT!F70</f>
        <v>0.88338895781576598</v>
      </c>
      <c r="E65" s="2">
        <f>'Gasto Gobierno'!F65</f>
        <v>0.37441989966942457</v>
      </c>
      <c r="F65" s="2">
        <f>'Gasto Gobierno'!G65</f>
        <v>0.41162014913062944</v>
      </c>
      <c r="G65" s="2">
        <f>'Gasto Gobierno'!H65</f>
        <v>0.17323175241798477</v>
      </c>
      <c r="H65" s="44">
        <f>NFA!AC70</f>
        <v>3.8824129858277705E-2</v>
      </c>
      <c r="I65" s="2">
        <f>NFA!AF70</f>
        <v>2.8281455855793499E-2</v>
      </c>
      <c r="J65" s="2">
        <f>TI!E105</f>
        <v>68.153417691844837</v>
      </c>
      <c r="K65">
        <v>0.14753707923384995</v>
      </c>
    </row>
    <row r="66" spans="1:11" x14ac:dyDescent="0.25">
      <c r="A66" s="1">
        <v>38777</v>
      </c>
      <c r="B66" s="42">
        <f>TCR!AR66</f>
        <v>113.07094786715345</v>
      </c>
      <c r="C66" s="26">
        <f>'Productividad PC'!AZ71</f>
        <v>8.2373194763712392E-3</v>
      </c>
      <c r="D66" s="26">
        <f>PreciosNTyT!F71</f>
        <v>0.87922108264123355</v>
      </c>
      <c r="E66" s="2">
        <f>'Gasto Gobierno'!F66</f>
        <v>0.20273663147732418</v>
      </c>
      <c r="F66" s="2">
        <f>'Gasto Gobierno'!G66</f>
        <v>0.22685506709680636</v>
      </c>
      <c r="G66" s="2">
        <f>'Gasto Gobierno'!H66</f>
        <v>0.1342995657004343</v>
      </c>
      <c r="H66" s="44">
        <f>NFA!AC71</f>
        <v>0.31487319406984143</v>
      </c>
      <c r="I66" s="2">
        <f>NFA!AF71</f>
        <v>2.9657070572846122E-2</v>
      </c>
      <c r="J66" s="2">
        <f>TI!E106</f>
        <v>68.445444517738935</v>
      </c>
      <c r="K66">
        <v>6.3302716989520447E-2</v>
      </c>
    </row>
    <row r="67" spans="1:11" x14ac:dyDescent="0.25">
      <c r="A67" s="1">
        <v>38869</v>
      </c>
      <c r="B67" s="42">
        <f>TCR!AR67</f>
        <v>114.22068997161476</v>
      </c>
      <c r="C67" s="26">
        <f>'Productividad PC'!AZ72</f>
        <v>7.9393726589975684E-3</v>
      </c>
      <c r="D67" s="26">
        <f>PreciosNTyT!F72</f>
        <v>0.87559235552209691</v>
      </c>
      <c r="E67" s="2">
        <f>'Gasto Gobierno'!F67</f>
        <v>0.24100308690585812</v>
      </c>
      <c r="F67" s="2">
        <f>'Gasto Gobierno'!G67</f>
        <v>0.27172454206817825</v>
      </c>
      <c r="G67" s="2">
        <f>'Gasto Gobierno'!H67</f>
        <v>0.14183393073785661</v>
      </c>
      <c r="H67" s="44">
        <f>NFA!AC72</f>
        <v>0.36089764514493222</v>
      </c>
      <c r="I67" s="2">
        <f>NFA!AF72</f>
        <v>3.6597887142295088E-2</v>
      </c>
      <c r="J67" s="2">
        <f>TI!E107</f>
        <v>74.064901259299063</v>
      </c>
      <c r="K67">
        <v>7.6190027836713831E-2</v>
      </c>
    </row>
    <row r="68" spans="1:11" x14ac:dyDescent="0.25">
      <c r="A68" s="1">
        <v>38961</v>
      </c>
      <c r="B68" s="42">
        <f>TCR!AR68</f>
        <v>113.36445452142607</v>
      </c>
      <c r="C68" s="26">
        <f>'Productividad PC'!AZ73</f>
        <v>8.4315271344040793E-3</v>
      </c>
      <c r="D68" s="26">
        <f>PreciosNTyT!F73</f>
        <v>0.87769631717870811</v>
      </c>
      <c r="E68" s="2">
        <f>'Gasto Gobierno'!F68</f>
        <v>0.24840064536925457</v>
      </c>
      <c r="F68" s="2">
        <f>'Gasto Gobierno'!G68</f>
        <v>0.27258601855885545</v>
      </c>
      <c r="G68" s="2">
        <f>'Gasto Gobierno'!H68</f>
        <v>0.13770570025153148</v>
      </c>
      <c r="H68" s="44">
        <f>NFA!AC73</f>
        <v>1.0623843523547751</v>
      </c>
      <c r="I68" s="2">
        <f>NFA!AF73</f>
        <v>7.1135685489638278E-2</v>
      </c>
      <c r="J68" s="2">
        <f>TI!E108</f>
        <v>77.454487107188967</v>
      </c>
      <c r="K68">
        <v>9.7196257012084952E-2</v>
      </c>
    </row>
    <row r="69" spans="1:11" x14ac:dyDescent="0.25">
      <c r="A69" s="1">
        <v>39052</v>
      </c>
      <c r="B69" s="42">
        <f>TCR!AR69</f>
        <v>113.24102155250581</v>
      </c>
      <c r="C69" s="26">
        <f>'Productividad PC'!AZ74</f>
        <v>7.786808365057022E-3</v>
      </c>
      <c r="D69" s="26">
        <f>PreciosNTyT!F74</f>
        <v>0.87090576693398025</v>
      </c>
      <c r="E69" s="2">
        <f>'Gasto Gobierno'!F69</f>
        <v>0.360278328541564</v>
      </c>
      <c r="F69" s="2">
        <f>'Gasto Gobierno'!G69</f>
        <v>0.39419717742214844</v>
      </c>
      <c r="G69" s="2">
        <f>'Gasto Gobierno'!H69</f>
        <v>0.15953852347415037</v>
      </c>
      <c r="H69" s="44">
        <f>NFA!AC74</f>
        <v>0.28701090302446031</v>
      </c>
      <c r="I69" s="2">
        <f>NFA!AF74</f>
        <v>5.4645113300815167E-2</v>
      </c>
      <c r="J69" s="2">
        <f>TI!E109</f>
        <v>80.037042748706497</v>
      </c>
      <c r="K69">
        <v>0.16470522988975569</v>
      </c>
    </row>
    <row r="70" spans="1:11" x14ac:dyDescent="0.25">
      <c r="A70" s="1">
        <v>39142</v>
      </c>
      <c r="B70" s="42">
        <f>TCR!AR70</f>
        <v>111.07438211556098</v>
      </c>
      <c r="C70" s="26">
        <f>'Productividad PC'!AZ75</f>
        <v>7.6173972589178261E-3</v>
      </c>
      <c r="D70" s="26">
        <f>PreciosNTyT!F75</f>
        <v>0.86610401017758587</v>
      </c>
      <c r="E70" s="2">
        <f>'Gasto Gobierno'!F70</f>
        <v>0.21954082156422247</v>
      </c>
      <c r="F70" s="2">
        <f>'Gasto Gobierno'!G70</f>
        <v>0.24406714918183936</v>
      </c>
      <c r="G70" s="2">
        <f>'Gasto Gobierno'!H70</f>
        <v>0.13283672973241745</v>
      </c>
      <c r="H70" s="44">
        <f>NFA!AC75</f>
        <v>0.97671078198265071</v>
      </c>
      <c r="I70" s="2">
        <f>NFA!AF75</f>
        <v>4.4916193084391223E-2</v>
      </c>
      <c r="J70" s="2">
        <f>TI!E110</f>
        <v>84.113116728807029</v>
      </c>
      <c r="K70">
        <v>8.2354418391440323E-2</v>
      </c>
    </row>
    <row r="71" spans="1:11" x14ac:dyDescent="0.25">
      <c r="A71" s="1">
        <v>39234</v>
      </c>
      <c r="B71" s="42">
        <f>TCR!AR71</f>
        <v>113.29826728039642</v>
      </c>
      <c r="C71" s="26">
        <f>'Productividad PC'!AZ76</f>
        <v>7.2364036636584994E-3</v>
      </c>
      <c r="D71" s="26">
        <f>PreciosNTyT!F76</f>
        <v>0.86093673503438362</v>
      </c>
      <c r="E71" s="2">
        <f>'Gasto Gobierno'!F71</f>
        <v>0.25512689580861059</v>
      </c>
      <c r="F71" s="2">
        <f>'Gasto Gobierno'!G71</f>
        <v>0.28533346599967291</v>
      </c>
      <c r="G71" s="2">
        <f>'Gasto Gobierno'!H71</f>
        <v>0.13980720316688466</v>
      </c>
      <c r="H71" s="44">
        <f>NFA!AC76</f>
        <v>0.27625059287407272</v>
      </c>
      <c r="I71" s="2">
        <f>NFA!AF76</f>
        <v>4.6724688532707379E-2</v>
      </c>
      <c r="J71" s="2">
        <f>TI!E111</f>
        <v>79.508111540866153</v>
      </c>
      <c r="K71">
        <v>0.10609010911547349</v>
      </c>
    </row>
    <row r="72" spans="1:11" x14ac:dyDescent="0.25">
      <c r="A72" s="1">
        <v>39326</v>
      </c>
      <c r="B72" s="42">
        <f>TCR!AR72</f>
        <v>109.06385104448982</v>
      </c>
      <c r="C72" s="26">
        <f>'Productividad PC'!AZ77</f>
        <v>7.6957565840710361E-3</v>
      </c>
      <c r="D72" s="26">
        <f>PreciosNTyT!F77</f>
        <v>0.84415921101144686</v>
      </c>
      <c r="E72" s="2">
        <f>'Gasto Gobierno'!F72</f>
        <v>0.24948845450932444</v>
      </c>
      <c r="F72" s="2">
        <f>'Gasto Gobierno'!G72</f>
        <v>0.27366542251283066</v>
      </c>
      <c r="G72" s="2">
        <f>'Gasto Gobierno'!H72</f>
        <v>0.13324581270939881</v>
      </c>
      <c r="H72" s="44">
        <f>NFA!AC77</f>
        <v>0.43281010723561347</v>
      </c>
      <c r="I72" s="2">
        <f>NFA!AF77</f>
        <v>6.3596849270623063E-2</v>
      </c>
      <c r="J72" s="2">
        <f>TI!E112</f>
        <v>87.220526631443491</v>
      </c>
      <c r="K72">
        <v>0.10634198528106943</v>
      </c>
    </row>
    <row r="73" spans="1:11" x14ac:dyDescent="0.25">
      <c r="A73" s="1">
        <v>39417</v>
      </c>
      <c r="B73" s="42">
        <f>TCR!AR73</f>
        <v>109.02681840514255</v>
      </c>
      <c r="C73" s="26">
        <f>'Productividad PC'!AZ78</f>
        <v>7.3288669443251093E-3</v>
      </c>
      <c r="D73" s="26">
        <f>PreciosNTyT!F78</f>
        <v>0.82688014690498757</v>
      </c>
      <c r="E73" s="2">
        <f>'Gasto Gobierno'!F73</f>
        <v>0.37470848828963882</v>
      </c>
      <c r="F73" s="2">
        <f>'Gasto Gobierno'!G73</f>
        <v>0.40807871058992135</v>
      </c>
      <c r="G73" s="2">
        <f>'Gasto Gobierno'!H73</f>
        <v>0.15548460147365831</v>
      </c>
      <c r="H73" s="44">
        <f>NFA!AC78</f>
        <v>0.27781152724489377</v>
      </c>
      <c r="I73" s="2">
        <f>NFA!AF78</f>
        <v>6.6621465458502435E-2</v>
      </c>
      <c r="J73" s="2">
        <f>TI!E113</f>
        <v>83.55094126742496</v>
      </c>
      <c r="K73">
        <v>0.17067551308078424</v>
      </c>
    </row>
    <row r="74" spans="1:11" x14ac:dyDescent="0.25">
      <c r="A74" s="1">
        <v>39508</v>
      </c>
      <c r="B74" s="42">
        <f>TCR!AR74</f>
        <v>107.09832244832296</v>
      </c>
      <c r="C74" s="26">
        <f>'Productividad PC'!AZ79</f>
        <v>7.7396124234744594E-3</v>
      </c>
      <c r="D74" s="26">
        <f>PreciosNTyT!F79</f>
        <v>0.80441395791654446</v>
      </c>
      <c r="E74" s="2">
        <f>'Gasto Gobierno'!F74</f>
        <v>0.2208146186860348</v>
      </c>
      <c r="F74" s="2">
        <f>'Gasto Gobierno'!G74</f>
        <v>0.24109632862380492</v>
      </c>
      <c r="G74" s="2">
        <f>'Gasto Gobierno'!H74</f>
        <v>0.11589987600270855</v>
      </c>
      <c r="H74" s="44">
        <f>NFA!AC79</f>
        <v>0.54321418173149627</v>
      </c>
      <c r="I74" s="2">
        <f>NFA!AF79</f>
        <v>8.0907090146530844E-2</v>
      </c>
      <c r="J74" s="2">
        <f>TI!E114</f>
        <v>86.115971143377365</v>
      </c>
      <c r="K74">
        <v>8.3228648622679785E-2</v>
      </c>
    </row>
    <row r="75" spans="1:11" x14ac:dyDescent="0.25">
      <c r="A75" s="1">
        <v>39600</v>
      </c>
      <c r="B75" s="42">
        <f>TCR!AR75</f>
        <v>103.04620190030305</v>
      </c>
      <c r="C75" s="26">
        <f>'Productividad PC'!AZ80</f>
        <v>8.3691132746549716E-3</v>
      </c>
      <c r="D75" s="26">
        <f>PreciosNTyT!F80</f>
        <v>0.78068233604825676</v>
      </c>
      <c r="E75" s="2">
        <f>'Gasto Gobierno'!F75</f>
        <v>0.23701158385495064</v>
      </c>
      <c r="F75" s="2">
        <f>'Gasto Gobierno'!G75</f>
        <v>0.26397336534422544</v>
      </c>
      <c r="G75" s="2">
        <f>'Gasto Gobierno'!H75</f>
        <v>0.1265696482285385</v>
      </c>
      <c r="H75" s="44">
        <f>NFA!AC80</f>
        <v>0.51326847521189312</v>
      </c>
      <c r="I75" s="2">
        <f>NFA!AF80</f>
        <v>6.1336712922375164E-2</v>
      </c>
      <c r="J75" s="2">
        <f>TI!E115</f>
        <v>80.842192321063806</v>
      </c>
      <c r="K75">
        <v>9.059635788246434E-2</v>
      </c>
    </row>
    <row r="76" spans="1:11" x14ac:dyDescent="0.25">
      <c r="A76" s="1">
        <v>39692</v>
      </c>
      <c r="B76" s="42">
        <f>TCR!AR76</f>
        <v>96.829391932471438</v>
      </c>
      <c r="C76" s="26">
        <f>'Productividad PC'!AZ81</f>
        <v>9.3839348184336525E-3</v>
      </c>
      <c r="D76" s="26">
        <f>PreciosNTyT!F81</f>
        <v>0.77794675658347667</v>
      </c>
      <c r="E76" s="2">
        <f>'Gasto Gobierno'!F76</f>
        <v>0.26059388581908094</v>
      </c>
      <c r="F76" s="2">
        <f>'Gasto Gobierno'!G76</f>
        <v>0.28247539657544612</v>
      </c>
      <c r="G76" s="2">
        <f>'Gasto Gobierno'!H76</f>
        <v>0.12292225523519822</v>
      </c>
      <c r="H76" s="44">
        <f>NFA!AC81</f>
        <v>0.39346740311470152</v>
      </c>
      <c r="I76" s="2">
        <f>NFA!AF81</f>
        <v>7.2216237471549066E-2</v>
      </c>
      <c r="J76" s="2">
        <f>TI!E116</f>
        <v>86.904382576421639</v>
      </c>
      <c r="K76">
        <v>0.10713744371136996</v>
      </c>
    </row>
    <row r="77" spans="1:11" x14ac:dyDescent="0.25">
      <c r="A77" s="1">
        <v>39783</v>
      </c>
      <c r="B77" s="42">
        <f>TCR!AR77</f>
        <v>85.206092303684784</v>
      </c>
      <c r="C77" s="26">
        <f>'Productividad PC'!AZ82</f>
        <v>8.3877422967740117E-3</v>
      </c>
      <c r="D77" s="26">
        <f>PreciosNTyT!F82</f>
        <v>0.79251192747153398</v>
      </c>
      <c r="E77" s="2">
        <f>'Gasto Gobierno'!F77</f>
        <v>0.49412694748461605</v>
      </c>
      <c r="F77" s="2">
        <f>'Gasto Gobierno'!G77</f>
        <v>0.53846101608182528</v>
      </c>
      <c r="G77" s="2">
        <f>'Gasto Gobierno'!H77</f>
        <v>0.16826774870434763</v>
      </c>
      <c r="H77" s="44">
        <f>NFA!AC82</f>
        <v>0.24062577232093979</v>
      </c>
      <c r="I77" s="2">
        <f>NFA!AF82</f>
        <v>5.0858534800749526E-2</v>
      </c>
      <c r="J77" s="2">
        <f>TI!E117</f>
        <v>98.634729236341201</v>
      </c>
      <c r="K77">
        <v>0.1590178832628964</v>
      </c>
    </row>
    <row r="78" spans="1:11" x14ac:dyDescent="0.25">
      <c r="A78" s="1">
        <v>39873</v>
      </c>
      <c r="B78" s="42">
        <f>TCR!AR78</f>
        <v>83.487673694890873</v>
      </c>
      <c r="C78" s="26">
        <f>'Productividad PC'!AZ83</f>
        <v>9.2445816973863552E-3</v>
      </c>
      <c r="D78" s="26">
        <f>PreciosNTyT!F83</f>
        <v>0.80910548534487414</v>
      </c>
      <c r="E78" s="2">
        <f>'Gasto Gobierno'!F78</f>
        <v>0.27947517247953996</v>
      </c>
      <c r="F78" s="2">
        <f>'Gasto Gobierno'!G78</f>
        <v>0.30293142896459535</v>
      </c>
      <c r="G78" s="2">
        <f>'Gasto Gobierno'!H78</f>
        <v>0.12597404895503639</v>
      </c>
      <c r="H78" s="44">
        <f>NFA!AC83</f>
        <v>0.10236390506346796</v>
      </c>
      <c r="I78" s="2">
        <f>NFA!AF83</f>
        <v>2.540375679557242E-2</v>
      </c>
      <c r="J78" s="2">
        <f>TI!E118</f>
        <v>88.559851349826673</v>
      </c>
      <c r="K78">
        <v>8.8659931462193142E-2</v>
      </c>
    </row>
    <row r="79" spans="1:11" x14ac:dyDescent="0.25">
      <c r="A79" s="1">
        <v>39965</v>
      </c>
      <c r="B79" s="42">
        <f>TCR!AR79</f>
        <v>88.048711450646735</v>
      </c>
      <c r="C79" s="26">
        <f>'Productividad PC'!AZ84</f>
        <v>8.6955161978325337E-3</v>
      </c>
      <c r="D79" s="26">
        <f>PreciosNTyT!F84</f>
        <v>0.81942024464875496</v>
      </c>
      <c r="E79" s="2">
        <f>'Gasto Gobierno'!F79</f>
        <v>0.20329416753196328</v>
      </c>
      <c r="F79" s="2">
        <f>'Gasto Gobierno'!G79</f>
        <v>0.23797632110922895</v>
      </c>
      <c r="G79" s="2">
        <f>'Gasto Gobierno'!H79</f>
        <v>0.14823479325243705</v>
      </c>
      <c r="H79" s="44">
        <f>NFA!AC84</f>
        <v>0.19697443279250393</v>
      </c>
      <c r="I79" s="2">
        <f>NFA!AF84</f>
        <v>3.4832002835858106E-2</v>
      </c>
      <c r="J79" s="2">
        <f>TI!E119</f>
        <v>85.36700114995574</v>
      </c>
      <c r="K79">
        <v>0.10169279010016236</v>
      </c>
    </row>
    <row r="80" spans="1:11" x14ac:dyDescent="0.25">
      <c r="A80" s="1">
        <v>40057</v>
      </c>
      <c r="B80" s="42">
        <f>TCR!AR80</f>
        <v>91.25130572662529</v>
      </c>
      <c r="C80" s="26">
        <f>'Productividad PC'!AZ85</f>
        <v>8.0803941581282478E-3</v>
      </c>
      <c r="D80" s="26">
        <f>PreciosNTyT!F85</f>
        <v>0.81894148711327652</v>
      </c>
      <c r="E80" s="2">
        <f>'Gasto Gobierno'!F80</f>
        <v>0.35668574510635753</v>
      </c>
      <c r="F80" s="2">
        <f>'Gasto Gobierno'!G80</f>
        <v>0.38088413646677899</v>
      </c>
      <c r="G80" s="2">
        <f>'Gasto Gobierno'!H80</f>
        <v>0.14733114513218909</v>
      </c>
      <c r="H80" s="44">
        <f>NFA!AC85</f>
        <v>0.12269576498459926</v>
      </c>
      <c r="I80" s="2">
        <f>NFA!AF85</f>
        <v>3.7098005444928479E-2</v>
      </c>
      <c r="J80" s="2">
        <f>TI!E120</f>
        <v>83.375474180957411</v>
      </c>
      <c r="K80">
        <v>0.11971039255156948</v>
      </c>
    </row>
    <row r="81" spans="1:11" x14ac:dyDescent="0.25">
      <c r="A81" s="1">
        <v>40148</v>
      </c>
      <c r="B81" s="42">
        <f>TCR!AR81</f>
        <v>94.020490586685867</v>
      </c>
      <c r="C81" s="26">
        <f>'Productividad PC'!AZ86</f>
        <v>7.9655891798217637E-3</v>
      </c>
      <c r="D81" s="26">
        <f>PreciosNTyT!F86</f>
        <v>0.82508931353551762</v>
      </c>
      <c r="E81" s="2">
        <f>'Gasto Gobierno'!F81</f>
        <v>0.33533470834784718</v>
      </c>
      <c r="F81" s="2">
        <f>'Gasto Gobierno'!G81</f>
        <v>0.37355295615420253</v>
      </c>
      <c r="G81" s="2">
        <f>'Gasto Gobierno'!H81</f>
        <v>0.16506886848681065</v>
      </c>
      <c r="H81" s="44">
        <f>NFA!AC86</f>
        <v>1.2008521088588287E-2</v>
      </c>
      <c r="I81" s="2">
        <f>NFA!AF86</f>
        <v>6.8978064387852124E-3</v>
      </c>
      <c r="J81" s="2">
        <f>TI!E121</f>
        <v>81.773643072993124</v>
      </c>
      <c r="K81">
        <v>0.16649855568574812</v>
      </c>
    </row>
    <row r="82" spans="1:11" x14ac:dyDescent="0.25">
      <c r="A82" s="1">
        <v>40238</v>
      </c>
      <c r="B82" s="42">
        <f>TCR!AR82</f>
        <v>93.001189477928548</v>
      </c>
      <c r="C82" s="26">
        <f>'Productividad PC'!AZ87</f>
        <v>7.7601868774252736E-3</v>
      </c>
      <c r="D82" s="26">
        <f>PreciosNTyT!F87</f>
        <v>0.82991800125362303</v>
      </c>
      <c r="E82" s="2">
        <f>'Gasto Gobierno'!F82</f>
        <v>0.27760796072949079</v>
      </c>
      <c r="F82" s="2">
        <f>'Gasto Gobierno'!G82</f>
        <v>0.29808047077876271</v>
      </c>
      <c r="G82" s="2">
        <f>'Gasto Gobierno'!H82</f>
        <v>0.12365084909678732</v>
      </c>
      <c r="H82" s="44">
        <f>NFA!AC87</f>
        <v>-2.3233496648126118E-2</v>
      </c>
      <c r="I82" s="2">
        <f>NFA!AF87</f>
        <v>2.9048769272409191E-2</v>
      </c>
      <c r="J82" s="2">
        <f>TI!E122</f>
        <v>86.031181952679859</v>
      </c>
      <c r="K82">
        <v>9.4051746878399192E-2</v>
      </c>
    </row>
    <row r="83" spans="1:11" x14ac:dyDescent="0.25">
      <c r="A83" s="1">
        <v>40330</v>
      </c>
      <c r="B83" s="42">
        <f>TCR!AR83</f>
        <v>92.79258516703625</v>
      </c>
      <c r="C83" s="26">
        <f>'Productividad PC'!AZ88</f>
        <v>8.0948583640161574E-3</v>
      </c>
      <c r="D83" s="26">
        <f>PreciosNTyT!F88</f>
        <v>0.834201684164948</v>
      </c>
      <c r="E83" s="2">
        <f>'Gasto Gobierno'!F83</f>
        <v>0.23981992842767547</v>
      </c>
      <c r="F83" s="2">
        <f>'Gasto Gobierno'!G83</f>
        <v>0.26517072307887152</v>
      </c>
      <c r="G83" s="2">
        <f>'Gasto Gobierno'!H83</f>
        <v>0.13693001723686421</v>
      </c>
      <c r="H83" s="44">
        <f>NFA!AC88</f>
        <v>4.371373730167305E-2</v>
      </c>
      <c r="I83" s="2">
        <f>NFA!AF88</f>
        <v>3.0068393964974804E-2</v>
      </c>
      <c r="J83" s="2">
        <f>TI!E123</f>
        <v>88.437180469898095</v>
      </c>
      <c r="K83">
        <v>0.10025115405548903</v>
      </c>
    </row>
    <row r="84" spans="1:11" x14ac:dyDescent="0.25">
      <c r="A84" s="1">
        <v>40422</v>
      </c>
      <c r="B84" s="42">
        <f>TCR!AR84</f>
        <v>93.575677840260326</v>
      </c>
      <c r="C84" s="26">
        <f>'Productividad PC'!AZ89</f>
        <v>7.6739011397325566E-3</v>
      </c>
      <c r="D84" s="26">
        <f>PreciosNTyT!F89</f>
        <v>0.81267727083121644</v>
      </c>
      <c r="E84" s="2">
        <f>'Gasto Gobierno'!F84</f>
        <v>0.28158544002226932</v>
      </c>
      <c r="F84" s="2">
        <f>'Gasto Gobierno'!G84</f>
        <v>0.30315354944504774</v>
      </c>
      <c r="G84" s="2">
        <f>'Gasto Gobierno'!H84</f>
        <v>0.1382812343510125</v>
      </c>
      <c r="H84" s="44">
        <f>NFA!AC89</f>
        <v>0.17069446936330057</v>
      </c>
      <c r="I84" s="2">
        <f>NFA!AF89</f>
        <v>3.5485739955210829E-2</v>
      </c>
      <c r="J84" s="2">
        <f>TI!E124</f>
        <v>90.18630997983928</v>
      </c>
      <c r="K84">
        <v>7.2895501479277522E-2</v>
      </c>
    </row>
    <row r="85" spans="1:11" x14ac:dyDescent="0.25">
      <c r="A85" s="1">
        <v>40513</v>
      </c>
      <c r="B85" s="42">
        <f>TCR!AR85</f>
        <v>92.969952726265248</v>
      </c>
      <c r="C85" s="26">
        <f>'Productividad PC'!AZ90</f>
        <v>7.7585517192449533E-3</v>
      </c>
      <c r="D85" s="26">
        <f>PreciosNTyT!F90</f>
        <v>0.81664292708171637</v>
      </c>
      <c r="E85" s="2">
        <f>'Gasto Gobierno'!F85</f>
        <v>0.33249452097895038</v>
      </c>
      <c r="F85" s="2">
        <f>'Gasto Gobierno'!G85</f>
        <v>0.36177166915141507</v>
      </c>
      <c r="G85" s="2">
        <f>'Gasto Gobierno'!H85</f>
        <v>0.15153150139044755</v>
      </c>
      <c r="H85" s="44">
        <f>NFA!AC90</f>
        <v>-2.2148885635099768E-2</v>
      </c>
      <c r="I85" s="2">
        <f>NFA!AF90</f>
        <v>1.3457560705434427E-2</v>
      </c>
      <c r="J85" s="2">
        <f>TI!E125</f>
        <v>91.335840789341916</v>
      </c>
      <c r="K85">
        <v>0.12677205011152023</v>
      </c>
    </row>
    <row r="86" spans="1:11" x14ac:dyDescent="0.25">
      <c r="A86" s="1">
        <v>40603</v>
      </c>
      <c r="B86" s="42">
        <f>TCR!AR86</f>
        <v>89.798967086779101</v>
      </c>
      <c r="C86" s="26">
        <f>'Productividad PC'!AZ91</f>
        <v>8.1184749156337291E-3</v>
      </c>
      <c r="D86" s="26">
        <f>PreciosNTyT!F91</f>
        <v>0.8070923118260046</v>
      </c>
      <c r="E86" s="2">
        <f>'Gasto Gobierno'!F86</f>
        <v>0.20594215556837739</v>
      </c>
      <c r="F86" s="2">
        <f>'Gasto Gobierno'!G86</f>
        <v>0.23307551977672847</v>
      </c>
      <c r="G86" s="2">
        <f>'Gasto Gobierno'!H86</f>
        <v>0.11278353698275589</v>
      </c>
      <c r="H86" s="44">
        <f>NFA!AC91</f>
        <v>8.3768622936385373E-2</v>
      </c>
      <c r="I86" s="2">
        <f>NFA!AF91</f>
        <v>1.8629790266313256E-2</v>
      </c>
      <c r="J86" s="2">
        <f>TI!E126</f>
        <v>94.067247714124306</v>
      </c>
      <c r="K86">
        <v>6.0470572351180842E-2</v>
      </c>
    </row>
    <row r="87" spans="1:11" x14ac:dyDescent="0.25">
      <c r="A87" s="1">
        <v>40695</v>
      </c>
      <c r="B87" s="42">
        <f>TCR!AR87</f>
        <v>91.128588715357139</v>
      </c>
      <c r="C87" s="26">
        <f>'Productividad PC'!AZ92</f>
        <v>7.9457878688356399E-3</v>
      </c>
      <c r="D87" s="26">
        <f>PreciosNTyT!F92</f>
        <v>0.82059161904004674</v>
      </c>
      <c r="E87" s="2">
        <f>'Gasto Gobierno'!F87</f>
        <v>0.28171763070457034</v>
      </c>
      <c r="F87" s="2">
        <f>'Gasto Gobierno'!G87</f>
        <v>0.31641633742567582</v>
      </c>
      <c r="G87" s="2">
        <f>'Gasto Gobierno'!H87</f>
        <v>0.14208641449575959</v>
      </c>
      <c r="H87" s="44">
        <f>NFA!AC92</f>
        <v>0.20108093064918728</v>
      </c>
      <c r="I87" s="2">
        <f>NFA!AF92</f>
        <v>3.8308079088379299E-2</v>
      </c>
      <c r="J87" s="2">
        <f>TI!E127</f>
        <v>99.556357246249348</v>
      </c>
      <c r="K87">
        <v>0.10218303613835841</v>
      </c>
    </row>
    <row r="88" spans="1:11" x14ac:dyDescent="0.25">
      <c r="A88" s="1">
        <v>40787</v>
      </c>
      <c r="B88" s="42">
        <f>TCR!AR88</f>
        <v>90.633025377597349</v>
      </c>
      <c r="C88" s="26">
        <f>'Productividad PC'!AZ93</f>
        <v>8.4957081618127241E-3</v>
      </c>
      <c r="D88" s="26">
        <f>PreciosNTyT!F93</f>
        <v>0.82063102776137375</v>
      </c>
      <c r="E88" s="2">
        <f>'Gasto Gobierno'!F88</f>
        <v>0.28340829991310384</v>
      </c>
      <c r="F88" s="2">
        <f>'Gasto Gobierno'!G88</f>
        <v>0.30587822777221768</v>
      </c>
      <c r="G88" s="2">
        <f>'Gasto Gobierno'!H88</f>
        <v>0.13440629606072865</v>
      </c>
      <c r="H88" s="44">
        <f>NFA!AC93</f>
        <v>-0.16096520882400747</v>
      </c>
      <c r="I88" s="2">
        <f>NFA!AF93</f>
        <v>1.289669269793311E-2</v>
      </c>
      <c r="J88" s="2">
        <f>TI!E128</f>
        <v>112.577282290018</v>
      </c>
      <c r="K88">
        <v>0.11704001170520052</v>
      </c>
    </row>
    <row r="89" spans="1:11" x14ac:dyDescent="0.25">
      <c r="A89" s="1">
        <v>40878</v>
      </c>
      <c r="B89" s="42">
        <f>TCR!AR89</f>
        <v>87.646006581343499</v>
      </c>
      <c r="C89" s="26">
        <f>'Productividad PC'!AZ94</f>
        <v>8.2984670897844701E-3</v>
      </c>
      <c r="D89" s="26">
        <f>PreciosNTyT!F94</f>
        <v>0.82011368910330695</v>
      </c>
      <c r="E89" s="2">
        <f>'Gasto Gobierno'!F89</f>
        <v>0.43947455427073329</v>
      </c>
      <c r="F89" s="2">
        <f>'Gasto Gobierno'!G89</f>
        <v>0.48408070717128493</v>
      </c>
      <c r="G89" s="2">
        <f>'Gasto Gobierno'!H89</f>
        <v>0.15867619984958103</v>
      </c>
      <c r="H89" s="44">
        <f>NFA!AC94</f>
        <v>8.2713678699356794E-2</v>
      </c>
      <c r="I89" s="2">
        <f>NFA!AF94</f>
        <v>-6.1089630636200236E-3</v>
      </c>
      <c r="J89" s="2">
        <f>TI!E129</f>
        <v>114.03767000199099</v>
      </c>
      <c r="K89">
        <v>0.19456474513779112</v>
      </c>
    </row>
    <row r="90" spans="1:11" x14ac:dyDescent="0.25">
      <c r="A90" s="1">
        <v>40969</v>
      </c>
      <c r="B90" s="42">
        <f>TCR!AR90</f>
        <v>87.794303903819412</v>
      </c>
      <c r="C90" s="26">
        <f>'Productividad PC'!AZ95</f>
        <v>7.9992531572230571E-3</v>
      </c>
      <c r="D90" s="26">
        <f>PreciosNTyT!F95</f>
        <v>0.82298283463270039</v>
      </c>
      <c r="E90" s="2">
        <f>'Gasto Gobierno'!F90</f>
        <v>0.21473577003846417</v>
      </c>
      <c r="F90" s="2">
        <f>'Gasto Gobierno'!G90</f>
        <v>0.23124961057900589</v>
      </c>
      <c r="G90" s="2">
        <f>'Gasto Gobierno'!H90</f>
        <v>0.11224524163291516</v>
      </c>
      <c r="H90" s="44">
        <f>NFA!AC95</f>
        <v>9.8093859113786527E-2</v>
      </c>
      <c r="I90" s="2">
        <f>NFA!AF95</f>
        <v>4.1868254968212603E-3</v>
      </c>
      <c r="J90" s="2">
        <f>TI!E130</f>
        <v>102.17041047417328</v>
      </c>
      <c r="K90">
        <v>6.8383108328869346E-2</v>
      </c>
    </row>
    <row r="91" spans="1:11" x14ac:dyDescent="0.25">
      <c r="A91" s="1">
        <v>41061</v>
      </c>
      <c r="B91" s="42">
        <f>TCR!AR91</f>
        <v>85.933926283496206</v>
      </c>
      <c r="C91" s="26">
        <f>'Productividad PC'!AZ96</f>
        <v>8.2567792438312665E-3</v>
      </c>
      <c r="D91" s="26">
        <f>PreciosNTyT!F96</f>
        <v>0.82523468159396252</v>
      </c>
      <c r="E91" s="2">
        <f>'Gasto Gobierno'!F91</f>
        <v>0.27760509955858603</v>
      </c>
      <c r="F91" s="2">
        <f>'Gasto Gobierno'!G91</f>
        <v>0.29952731474571298</v>
      </c>
      <c r="G91" s="2">
        <f>'Gasto Gobierno'!H91</f>
        <v>0.13885331943117082</v>
      </c>
      <c r="H91" s="44">
        <f>NFA!AC96</f>
        <v>0.20809523361124463</v>
      </c>
      <c r="I91" s="2">
        <f>NFA!AF96</f>
        <v>6.1170589674085181E-2</v>
      </c>
      <c r="J91" s="2">
        <f>TI!E131</f>
        <v>101.19886522907116</v>
      </c>
      <c r="K91">
        <v>8.0454315025727405E-2</v>
      </c>
    </row>
    <row r="92" spans="1:11" x14ac:dyDescent="0.25">
      <c r="A92" s="1">
        <v>41153</v>
      </c>
      <c r="B92" s="42">
        <f>TCR!AR92</f>
        <v>85.149722862127859</v>
      </c>
      <c r="C92" s="26">
        <f>'Productividad PC'!AZ97</f>
        <v>8.1842522155989791E-3</v>
      </c>
      <c r="D92" s="26">
        <f>PreciosNTyT!F97</f>
        <v>0.82262349862790474</v>
      </c>
      <c r="E92" s="2">
        <f>'Gasto Gobierno'!F92</f>
        <v>0.2975624476339262</v>
      </c>
      <c r="F92" s="2">
        <f>'Gasto Gobierno'!G92</f>
        <v>0.31857753564283769</v>
      </c>
      <c r="G92" s="2">
        <f>'Gasto Gobierno'!H92</f>
        <v>0.13525461301373801</v>
      </c>
      <c r="H92" s="44">
        <f>NFA!AC97</f>
        <v>0.52868506479198429</v>
      </c>
      <c r="I92" s="2">
        <f>NFA!AF97</f>
        <v>8.3965495569226306E-2</v>
      </c>
      <c r="J92" s="2">
        <f>TI!E132</f>
        <v>99.237757572194226</v>
      </c>
      <c r="K92">
        <v>9.5295585990472567E-2</v>
      </c>
    </row>
    <row r="93" spans="1:11" x14ac:dyDescent="0.25">
      <c r="A93" s="1">
        <v>41244</v>
      </c>
      <c r="B93" s="42">
        <f>TCR!AR93</f>
        <v>84.938381669832566</v>
      </c>
      <c r="C93" s="26">
        <f>'Productividad PC'!AZ98</f>
        <v>8.4445221982305183E-3</v>
      </c>
      <c r="D93" s="26">
        <f>PreciosNTyT!F98</f>
        <v>0.82075903179767173</v>
      </c>
      <c r="E93" s="2">
        <f>'Gasto Gobierno'!F93</f>
        <v>0.41944376162516456</v>
      </c>
      <c r="F93" s="2">
        <f>'Gasto Gobierno'!G93</f>
        <v>0.45213343508463477</v>
      </c>
      <c r="G93" s="2">
        <f>'Gasto Gobierno'!H93</f>
        <v>0.1480806795483213</v>
      </c>
      <c r="H93" s="44">
        <f>NFA!AC98</f>
        <v>0.24796156416063869</v>
      </c>
      <c r="I93" s="2">
        <f>NFA!AF98</f>
        <v>6.3265298355637406E-2</v>
      </c>
      <c r="J93" s="2">
        <f>TI!E133</f>
        <v>97.612487944951681</v>
      </c>
      <c r="K93">
        <v>0.16910152099599604</v>
      </c>
    </row>
    <row r="94" spans="1:11" x14ac:dyDescent="0.25">
      <c r="A94" s="1">
        <v>41334</v>
      </c>
      <c r="B94" s="42">
        <f>TCR!AR94</f>
        <v>83.858077720600377</v>
      </c>
      <c r="C94" s="26">
        <f>'Productividad PC'!AZ99</f>
        <v>8.6252458432455915E-3</v>
      </c>
      <c r="D94" s="26">
        <f>PreciosNTyT!F99</f>
        <v>0.81897447616274233</v>
      </c>
      <c r="E94" s="2">
        <f>'Gasto Gobierno'!F94</f>
        <v>0.21185016268473994</v>
      </c>
      <c r="F94" s="2">
        <f>'Gasto Gobierno'!G94</f>
        <v>0.22867715099092714</v>
      </c>
      <c r="G94" s="2">
        <f>'Gasto Gobierno'!H94</f>
        <v>0.11136686993583078</v>
      </c>
      <c r="H94" s="44">
        <f>NFA!AC99</f>
        <v>0.19497820547465389</v>
      </c>
      <c r="I94" s="2">
        <f>NFA!AF99</f>
        <v>6.398621688066837E-2</v>
      </c>
      <c r="J94" s="2">
        <f>TI!E134</f>
        <v>93.610996065829411</v>
      </c>
      <c r="K94">
        <v>8.4901874664756807E-2</v>
      </c>
    </row>
    <row r="95" spans="1:11" x14ac:dyDescent="0.25">
      <c r="A95" s="1">
        <v>41426</v>
      </c>
      <c r="B95" s="42">
        <f>TCR!AR95</f>
        <v>82.047451785363634</v>
      </c>
      <c r="C95" s="26">
        <f>'Productividad PC'!AZ100</f>
        <v>8.6400751658122343E-3</v>
      </c>
      <c r="D95" s="26">
        <f>PreciosNTyT!F100</f>
        <v>0.83481855006439343</v>
      </c>
      <c r="E95" s="2">
        <f>'Gasto Gobierno'!F95</f>
        <v>0.35646981658486787</v>
      </c>
      <c r="F95" s="2">
        <f>'Gasto Gobierno'!G95</f>
        <v>0.37723904447087719</v>
      </c>
      <c r="G95" s="2">
        <f>'Gasto Gobierno'!H95</f>
        <v>0.14100782133995302</v>
      </c>
      <c r="H95" s="44">
        <f>NFA!AC100</f>
        <v>3.1866319334270518E-2</v>
      </c>
      <c r="I95" s="2">
        <f>NFA!AF100</f>
        <v>3.1283759020994083E-2</v>
      </c>
      <c r="J95" s="2">
        <f>TI!E135</f>
        <v>90.337058133437409</v>
      </c>
      <c r="K95">
        <v>0.10701295962643624</v>
      </c>
    </row>
    <row r="96" spans="1:11" x14ac:dyDescent="0.25">
      <c r="A96" s="1">
        <v>41518</v>
      </c>
      <c r="B96" s="42">
        <f>TCR!AR96</f>
        <v>79.038820826429799</v>
      </c>
      <c r="C96" s="26">
        <f>'Productividad PC'!AZ101</f>
        <v>8.500569599450029E-3</v>
      </c>
      <c r="D96" s="26">
        <f>PreciosNTyT!F101</f>
        <v>0.80131820508581963</v>
      </c>
      <c r="E96" s="2">
        <f>'Gasto Gobierno'!F96</f>
        <v>0.31534951690340346</v>
      </c>
      <c r="F96" s="2">
        <f>'Gasto Gobierno'!G96</f>
        <v>0.3405220033925786</v>
      </c>
      <c r="G96" s="2">
        <f>'Gasto Gobierno'!H96</f>
        <v>0.1400762628073226</v>
      </c>
      <c r="H96" s="44">
        <f>NFA!AC101</f>
        <v>0.10211269588062466</v>
      </c>
      <c r="I96" s="2">
        <f>NFA!AF101</f>
        <v>3.5041160103551232E-2</v>
      </c>
      <c r="J96" s="2">
        <f>TI!E136</f>
        <v>86.325435349117001</v>
      </c>
      <c r="K96">
        <v>0.1300263098031651</v>
      </c>
    </row>
    <row r="97" spans="1:11" x14ac:dyDescent="0.25">
      <c r="A97" s="1">
        <v>41609</v>
      </c>
      <c r="B97" s="42">
        <f>TCR!AR97</f>
        <v>78.015897574693028</v>
      </c>
      <c r="C97" s="26">
        <f>'Productividad PC'!AZ102</f>
        <v>8.447152185281517E-3</v>
      </c>
      <c r="D97" s="26">
        <f>PreciosNTyT!F102</f>
        <v>0.81631219380823639</v>
      </c>
      <c r="E97" s="2">
        <f>'Gasto Gobierno'!F97</f>
        <v>0.41589236758598769</v>
      </c>
      <c r="F97" s="2">
        <f>'Gasto Gobierno'!G97</f>
        <v>0.45546032862872232</v>
      </c>
      <c r="G97" s="2">
        <f>'Gasto Gobierno'!H97</f>
        <v>0.15844133545104744</v>
      </c>
      <c r="H97" s="44">
        <f>NFA!AC102</f>
        <v>-0.24513128765362227</v>
      </c>
      <c r="I97" s="2">
        <f>NFA!AF102</f>
        <v>-1.4535246973193756E-2</v>
      </c>
      <c r="J97" s="2">
        <f>TI!E137</f>
        <v>87.29006090221732</v>
      </c>
      <c r="K97">
        <v>0.21154934607542805</v>
      </c>
    </row>
    <row r="98" spans="1:11" x14ac:dyDescent="0.25">
      <c r="A98" s="1">
        <v>41699</v>
      </c>
      <c r="B98" s="42">
        <f>TCR!AR98</f>
        <v>76.487310428146017</v>
      </c>
      <c r="C98" s="26">
        <f>'Productividad PC'!AZ103</f>
        <v>8.5741584289611237E-3</v>
      </c>
      <c r="D98" s="26">
        <f>PreciosNTyT!F103</f>
        <v>0.82609566219656116</v>
      </c>
      <c r="E98" s="2">
        <f>'Gasto Gobierno'!F98</f>
        <v>0.27185684222154066</v>
      </c>
      <c r="F98" s="2">
        <f>'Gasto Gobierno'!G98</f>
        <v>0.29241396164505679</v>
      </c>
      <c r="G98" s="2">
        <f>'Gasto Gobierno'!H98</f>
        <v>0.12032222787861581</v>
      </c>
      <c r="H98" s="44">
        <f>NFA!AC103</f>
        <v>0.12435481206707445</v>
      </c>
      <c r="I98" s="2">
        <f>NFA!AF103</f>
        <v>3.4555866067815466E-2</v>
      </c>
      <c r="J98" s="2">
        <f>TI!E138</f>
        <v>88.101019621261102</v>
      </c>
      <c r="K98">
        <v>0.1112770893635853</v>
      </c>
    </row>
    <row r="99" spans="1:11" x14ac:dyDescent="0.25">
      <c r="A99" s="1">
        <v>41791</v>
      </c>
      <c r="B99" s="42">
        <f>TCR!AR99</f>
        <v>77.275345696201313</v>
      </c>
      <c r="C99" s="26">
        <f>'Productividad PC'!AZ104</f>
        <v>8.3236841230034178E-3</v>
      </c>
      <c r="D99" s="26">
        <f>PreciosNTyT!F104</f>
        <v>0.81914926996914106</v>
      </c>
      <c r="E99" s="2">
        <f>'Gasto Gobierno'!F99</f>
        <v>0.37288827163303362</v>
      </c>
      <c r="F99" s="2">
        <f>'Gasto Gobierno'!G99</f>
        <v>0.40562985337559648</v>
      </c>
      <c r="G99" s="2">
        <f>'Gasto Gobierno'!H99</f>
        <v>0.14740441671343235</v>
      </c>
      <c r="H99" s="44">
        <f>NFA!AC104</f>
        <v>0.23389655099431039</v>
      </c>
      <c r="I99" s="2">
        <f>NFA!AF104</f>
        <v>5.6738241817685248E-2</v>
      </c>
      <c r="J99" s="2">
        <f>TI!E139</f>
        <v>86.748310044315176</v>
      </c>
      <c r="K99">
        <v>0.13690250536640744</v>
      </c>
    </row>
    <row r="100" spans="1:11" x14ac:dyDescent="0.25">
      <c r="A100" s="1">
        <v>41883</v>
      </c>
      <c r="B100" s="42">
        <f>TCR!AR100</f>
        <v>75.548452258547499</v>
      </c>
      <c r="C100" s="26">
        <f>'Productividad PC'!AZ105</f>
        <v>8.4625120166540689E-3</v>
      </c>
      <c r="D100" s="26">
        <f>PreciosNTyT!F105</f>
        <v>0.82802506485609451</v>
      </c>
      <c r="E100" s="2">
        <f>'Gasto Gobierno'!F100</f>
        <v>0.35049516501184258</v>
      </c>
      <c r="F100" s="2">
        <f>'Gasto Gobierno'!G100</f>
        <v>0.37913762030557391</v>
      </c>
      <c r="G100" s="2">
        <f>'Gasto Gobierno'!H100</f>
        <v>0.14869581902918874</v>
      </c>
      <c r="H100" s="44">
        <f>NFA!AC105</f>
        <v>0.28072030123011937</v>
      </c>
      <c r="I100" s="2">
        <f>NFA!AF105</f>
        <v>6.6328285666366026E-3</v>
      </c>
      <c r="J100" s="2">
        <f>TI!E140</f>
        <v>84.483230031929125</v>
      </c>
      <c r="K100">
        <v>0.17249512656521884</v>
      </c>
    </row>
    <row r="101" spans="1:11" x14ac:dyDescent="0.25">
      <c r="A101" s="1">
        <v>41974</v>
      </c>
      <c r="B101" s="42">
        <f>TCR!AR101</f>
        <v>72.333881383107283</v>
      </c>
      <c r="C101" s="26">
        <f>'Productividad PC'!AZ106</f>
        <v>8.4591534253204009E-3</v>
      </c>
      <c r="D101" s="26">
        <f>PreciosNTyT!F106</f>
        <v>0.82198880087223314</v>
      </c>
      <c r="E101" s="2">
        <f>'Gasto Gobierno'!F101</f>
        <v>0.47596760804322513</v>
      </c>
      <c r="F101" s="2">
        <f>'Gasto Gobierno'!G101</f>
        <v>0.52149337333505885</v>
      </c>
      <c r="G101" s="2">
        <f>'Gasto Gobierno'!H101</f>
        <v>0.16941498056541479</v>
      </c>
      <c r="H101" s="44">
        <f>NFA!AC106</f>
        <v>-0.20855071740337072</v>
      </c>
      <c r="I101" s="2">
        <f>NFA!AF106</f>
        <v>-3.7061019311282299E-2</v>
      </c>
      <c r="J101" s="2">
        <f>TI!E141</f>
        <v>79.560031118240559</v>
      </c>
      <c r="K101">
        <v>0.23725730421707614</v>
      </c>
    </row>
    <row r="102" spans="1:11" x14ac:dyDescent="0.25">
      <c r="A102" s="1">
        <v>42064</v>
      </c>
      <c r="B102" s="42">
        <f>TCR!AR102</f>
        <v>68.225981120163354</v>
      </c>
      <c r="C102" s="26">
        <f>'Productividad PC'!AZ107</f>
        <v>8.7274035300659546E-3</v>
      </c>
      <c r="D102" s="26">
        <f>PreciosNTyT!F107</f>
        <v>0.83501927456330316</v>
      </c>
      <c r="E102" s="2">
        <f>'Gasto Gobierno'!F102</f>
        <v>0.26653644670647997</v>
      </c>
      <c r="F102" s="2">
        <f>'Gasto Gobierno'!G102</f>
        <v>0.29701525585538474</v>
      </c>
      <c r="G102" s="2">
        <f>'Gasto Gobierno'!H102</f>
        <v>0.13744126943258947</v>
      </c>
      <c r="H102" s="44">
        <f>NFA!AC107</f>
        <v>-0.3110497160757934</v>
      </c>
      <c r="I102" s="2">
        <f>NFA!AF107</f>
        <v>-5.1223818250284756E-2</v>
      </c>
      <c r="J102" s="2">
        <f>TI!E142</f>
        <v>72.242093647765998</v>
      </c>
      <c r="K102">
        <v>0.10821988532927</v>
      </c>
    </row>
    <row r="103" spans="1:11" x14ac:dyDescent="0.25">
      <c r="A103" s="1">
        <v>42156</v>
      </c>
      <c r="B103" s="42">
        <f>TCR!AR103</f>
        <v>68.198473753865429</v>
      </c>
      <c r="C103" s="26">
        <f>'Productividad PC'!AZ108</f>
        <v>8.1875621709022635E-3</v>
      </c>
      <c r="D103" s="26">
        <f>PreciosNTyT!F108</f>
        <v>0.84258847021616334</v>
      </c>
      <c r="E103" s="2">
        <f>'Gasto Gobierno'!F103</f>
        <v>0.35805609413176054</v>
      </c>
      <c r="F103" s="2">
        <f>'Gasto Gobierno'!G103</f>
        <v>0.40111218495393058</v>
      </c>
      <c r="G103" s="2">
        <f>'Gasto Gobierno'!H103</f>
        <v>0.17359978864468581</v>
      </c>
      <c r="H103" s="44">
        <f>NFA!AC108</f>
        <v>-0.22119839549842979</v>
      </c>
      <c r="I103" s="2">
        <f>NFA!AF108</f>
        <v>-2.2532930293650263E-2</v>
      </c>
      <c r="J103" s="2">
        <f>TI!E143</f>
        <v>65.577138307991859</v>
      </c>
      <c r="K103">
        <v>0.12725067859700059</v>
      </c>
    </row>
    <row r="104" spans="1:11" x14ac:dyDescent="0.25">
      <c r="A104" s="1">
        <v>42248</v>
      </c>
      <c r="B104" s="42">
        <f>TCR!AR104</f>
        <v>65.047058135915094</v>
      </c>
      <c r="C104" s="26">
        <f>'Productividad PC'!AZ109</f>
        <v>8.2651190999863625E-3</v>
      </c>
      <c r="D104" s="26">
        <f>PreciosNTyT!F109</f>
        <v>0.83712014919854882</v>
      </c>
      <c r="E104" s="2">
        <f>'Gasto Gobierno'!F104</f>
        <v>0.29860049249413828</v>
      </c>
      <c r="F104" s="2">
        <f>'Gasto Gobierno'!G104</f>
        <v>0.33864903029404247</v>
      </c>
      <c r="G104" s="2">
        <f>'Gasto Gobierno'!H104</f>
        <v>0.18367262016808703</v>
      </c>
      <c r="H104" s="44">
        <f>NFA!AC109</f>
        <v>-0.18982134275269921</v>
      </c>
      <c r="I104" s="2">
        <f>NFA!AF109</f>
        <v>-3.9991846427851634E-2</v>
      </c>
      <c r="J104" s="2">
        <f>TI!E144</f>
        <v>60.225246302937038</v>
      </c>
      <c r="K104">
        <v>0.10725276647632702</v>
      </c>
    </row>
    <row r="105" spans="1:11" x14ac:dyDescent="0.25">
      <c r="A105" s="1">
        <v>42339</v>
      </c>
      <c r="B105" s="42">
        <f>TCR!AR105</f>
        <v>63.099671319475625</v>
      </c>
      <c r="C105" s="26">
        <f>'Productividad PC'!AZ110</f>
        <v>8.4126065709097912E-3</v>
      </c>
      <c r="D105" s="26">
        <f>PreciosNTyT!F110</f>
        <v>0.8455707309341215</v>
      </c>
      <c r="E105" s="2">
        <f>'Gasto Gobierno'!F105</f>
        <v>0.51921161286440487</v>
      </c>
      <c r="F105" s="2">
        <f>'Gasto Gobierno'!G105</f>
        <v>0.57679316052122243</v>
      </c>
      <c r="G105" s="2">
        <f>'Gasto Gobierno'!H105</f>
        <v>0.20355333628754102</v>
      </c>
      <c r="H105" s="44">
        <f>NFA!AC110</f>
        <v>-0.6813571077047651</v>
      </c>
      <c r="I105" s="2">
        <f>NFA!AF110</f>
        <v>-6.7757709047330181E-2</v>
      </c>
      <c r="J105" s="2">
        <f>TI!E145</f>
        <v>55.873027393112338</v>
      </c>
      <c r="K105">
        <v>0.20406003259718633</v>
      </c>
    </row>
    <row r="106" spans="1:11" x14ac:dyDescent="0.25">
      <c r="A106" s="1">
        <v>42430</v>
      </c>
      <c r="B106" s="42">
        <f>TCR!AR106</f>
        <v>61.274902688270011</v>
      </c>
      <c r="C106" s="26">
        <f>'Productividad PC'!AZ111</f>
        <v>8.4822375612278646E-3</v>
      </c>
      <c r="D106" s="26">
        <f>PreciosNTyT!F111</f>
        <v>0.84759845348981355</v>
      </c>
      <c r="E106" s="2">
        <f>'Gasto Gobierno'!F106</f>
        <v>0.22873135505014508</v>
      </c>
      <c r="F106" s="2">
        <f>'Gasto Gobierno'!G106</f>
        <v>0.25937776498214005</v>
      </c>
      <c r="G106" s="2">
        <f>'Gasto Gobierno'!H106</f>
        <v>0.14604886133621112</v>
      </c>
      <c r="H106" s="44">
        <f>NFA!AC111</f>
        <v>-0.3989921807600878</v>
      </c>
      <c r="I106" s="2">
        <f>NFA!AF111</f>
        <v>-5.3291712642172168E-2</v>
      </c>
      <c r="J106" s="2">
        <f>TI!E146</f>
        <v>50.240623920290219</v>
      </c>
      <c r="K106">
        <v>8.1649810688888977E-2</v>
      </c>
    </row>
    <row r="107" spans="1:11" x14ac:dyDescent="0.25">
      <c r="A107" s="1">
        <v>42522</v>
      </c>
      <c r="B107" s="42">
        <f>TCR!AR107</f>
        <v>63.332207786250308</v>
      </c>
      <c r="C107" s="26">
        <f>'Productividad PC'!AZ112</f>
        <v>8.0028771173986987E-3</v>
      </c>
      <c r="D107" s="26">
        <f>PreciosNTyT!F112</f>
        <v>0.83717321152935609</v>
      </c>
      <c r="E107" s="2">
        <f>'Gasto Gobierno'!F107</f>
        <v>0.31185165000357556</v>
      </c>
      <c r="F107" s="2">
        <f>'Gasto Gobierno'!G107</f>
        <v>0.35049725109737595</v>
      </c>
      <c r="G107" s="2">
        <f>'Gasto Gobierno'!H107</f>
        <v>0.1799764241036341</v>
      </c>
      <c r="H107" s="44">
        <f>NFA!AC112</f>
        <v>-0.36115280836279084</v>
      </c>
      <c r="I107" s="2">
        <f>NFA!AF112</f>
        <v>-3.8560385751323069E-2</v>
      </c>
      <c r="J107" s="2">
        <f>TI!E147</f>
        <v>48.001426981040019</v>
      </c>
      <c r="K107">
        <v>0.11730062918617616</v>
      </c>
    </row>
    <row r="108" spans="1:11" x14ac:dyDescent="0.25">
      <c r="A108" s="1">
        <v>42614</v>
      </c>
      <c r="B108" s="42">
        <f>TCR!AR108</f>
        <v>64.076024857994113</v>
      </c>
      <c r="C108" s="26">
        <f>'Productividad PC'!AZ113</f>
        <v>8.2997403284944381E-3</v>
      </c>
      <c r="D108" s="26">
        <f>PreciosNTyT!F113</f>
        <v>0.84279655116281138</v>
      </c>
      <c r="E108" s="2">
        <f>'Gasto Gobierno'!F108</f>
        <v>0.30687220795493203</v>
      </c>
      <c r="F108" s="2">
        <f>'Gasto Gobierno'!G108</f>
        <v>0.34594272957372801</v>
      </c>
      <c r="G108" s="2">
        <f>'Gasto Gobierno'!H108</f>
        <v>0.17705674848299888</v>
      </c>
      <c r="H108" s="44">
        <f>NFA!AC113</f>
        <v>-0.2722134190833842</v>
      </c>
      <c r="I108" s="2">
        <f>NFA!AF113</f>
        <v>-2.5474611393587237E-2</v>
      </c>
      <c r="J108" s="2">
        <f>TI!E148</f>
        <v>50.477544761616478</v>
      </c>
      <c r="K108">
        <v>0.10979766538524241</v>
      </c>
    </row>
    <row r="109" spans="1:11" x14ac:dyDescent="0.25">
      <c r="A109" s="1">
        <v>42705</v>
      </c>
      <c r="B109" s="42">
        <f>TCR!AR109</f>
        <v>62.454939262893362</v>
      </c>
      <c r="C109" s="26">
        <f>'Productividad PC'!AZ114</f>
        <v>8.4331826268576847E-3</v>
      </c>
      <c r="D109" s="26">
        <f>PreciosNTyT!F114</f>
        <v>0.84400949670536618</v>
      </c>
      <c r="E109" s="2">
        <f>'Gasto Gobierno'!F109</f>
        <v>0.36862695715222904</v>
      </c>
      <c r="F109" s="2">
        <f>'Gasto Gobierno'!G109</f>
        <v>0.41932598133461513</v>
      </c>
      <c r="G109" s="2">
        <f>'Gasto Gobierno'!H109</f>
        <v>0.19248009352585133</v>
      </c>
      <c r="H109" s="44">
        <f>NFA!AC114</f>
        <v>-0.18901544985989482</v>
      </c>
      <c r="I109" s="2">
        <f>NFA!AF114</f>
        <v>-5.7123802286489299E-2</v>
      </c>
      <c r="J109" s="2">
        <f>TI!E149</f>
        <v>53.624531278974771</v>
      </c>
      <c r="K109">
        <v>0.17120209093751379</v>
      </c>
    </row>
    <row r="110" spans="1:11" x14ac:dyDescent="0.25">
      <c r="A110" s="1">
        <v>42795</v>
      </c>
      <c r="B110" s="42">
        <f>TCR!AR110</f>
        <v>63.160151671661232</v>
      </c>
      <c r="C110" s="26">
        <f>'Productividad PC'!AZ115</f>
        <v>8.6842237284245425E-3</v>
      </c>
      <c r="D110" s="26">
        <f>PreciosNTyT!F115</f>
        <v>0.84609705690617787</v>
      </c>
      <c r="E110" s="2">
        <f>'Gasto Gobierno'!F110</f>
        <v>0.2419563020033324</v>
      </c>
      <c r="F110" s="2">
        <f>'Gasto Gobierno'!G110</f>
        <v>0.27898950974300019</v>
      </c>
      <c r="G110" s="2">
        <f>'Gasto Gobierno'!H110</f>
        <v>0.14256057106284692</v>
      </c>
      <c r="H110" s="44">
        <f>NFA!AC115</f>
        <v>-0.44297800473633153</v>
      </c>
      <c r="I110" s="2">
        <f>NFA!AF115</f>
        <v>-6.7092033331253825E-2</v>
      </c>
      <c r="J110" s="2">
        <f>TI!E150</f>
        <v>55.832560196021028</v>
      </c>
      <c r="K110">
        <v>9.3956586572064557E-2</v>
      </c>
    </row>
    <row r="111" spans="1:11" x14ac:dyDescent="0.25">
      <c r="A111" s="1">
        <v>42887</v>
      </c>
      <c r="B111" s="42">
        <f>TCR!AR111</f>
        <v>64.184036654267388</v>
      </c>
      <c r="C111" s="26">
        <f>'Productividad PC'!AZ116</f>
        <v>8.2773758328285492E-3</v>
      </c>
      <c r="D111" s="26">
        <f>PreciosNTyT!F116</f>
        <v>0.86360769201132281</v>
      </c>
      <c r="E111" s="2">
        <f>'Gasto Gobierno'!F111</f>
        <v>0.3102058085389332</v>
      </c>
      <c r="F111" s="2">
        <f>'Gasto Gobierno'!G111</f>
        <v>0.3547711216469342</v>
      </c>
      <c r="G111" s="2">
        <f>'Gasto Gobierno'!H111</f>
        <v>0.1773258562672467</v>
      </c>
      <c r="H111" s="44">
        <f>NFA!AC116</f>
        <v>-0.27928881024150309</v>
      </c>
      <c r="I111" s="2">
        <f>NFA!AF116</f>
        <v>-3.8087777154434767E-2</v>
      </c>
      <c r="J111" s="2">
        <f>TI!E151</f>
        <v>57.898149528936337</v>
      </c>
      <c r="K111">
        <v>0.10490753167700619</v>
      </c>
    </row>
    <row r="112" spans="1:11" x14ac:dyDescent="0.25">
      <c r="A112" s="1">
        <v>42979</v>
      </c>
      <c r="B112" s="46">
        <v>64.201997176500001</v>
      </c>
      <c r="C112" s="26">
        <f>'Productividad PC'!AZ117</f>
        <v>8.4869372444976894E-3</v>
      </c>
      <c r="D112" s="2">
        <v>0.83744637261837218</v>
      </c>
      <c r="E112" s="2">
        <v>0.28789390132988374</v>
      </c>
      <c r="F112" s="2">
        <v>0.33090591348886078</v>
      </c>
      <c r="G112" s="2">
        <v>0.17123074095278407</v>
      </c>
      <c r="H112" s="44">
        <f>NFA!AC117</f>
        <v>-0.33523945728550353</v>
      </c>
      <c r="I112" s="2">
        <f>NFA!AF117</f>
        <v>-4.3966190608111327E-2</v>
      </c>
      <c r="J112" s="2">
        <f>TI!E152</f>
        <v>59.606770973954546</v>
      </c>
      <c r="K112">
        <v>0.11694433891569188</v>
      </c>
    </row>
    <row r="113" spans="1:11" x14ac:dyDescent="0.25">
      <c r="A113" s="1">
        <v>43070</v>
      </c>
      <c r="B113" s="46">
        <v>64.6207516459</v>
      </c>
      <c r="C113" s="26"/>
      <c r="D113" s="2">
        <v>0.7953165652742793</v>
      </c>
      <c r="E113" s="2">
        <v>0.34885927147404555</v>
      </c>
      <c r="F113" s="2">
        <v>0.40093439065761405</v>
      </c>
      <c r="G113" s="2">
        <v>0.18719694650805718</v>
      </c>
      <c r="H113" s="44"/>
      <c r="K113">
        <v>0.16011100786215668</v>
      </c>
    </row>
    <row r="114" spans="1:11" x14ac:dyDescent="0.25">
      <c r="A114" s="1"/>
    </row>
    <row r="115" spans="1:11" x14ac:dyDescent="0.25">
      <c r="A115" s="1"/>
    </row>
    <row r="116" spans="1:11" x14ac:dyDescent="0.25">
      <c r="A116" s="1"/>
    </row>
    <row r="117" spans="1:11" x14ac:dyDescent="0.25">
      <c r="A117" s="1"/>
    </row>
    <row r="118" spans="1:11" x14ac:dyDescent="0.25">
      <c r="A118" s="1"/>
    </row>
    <row r="119" spans="1:11" x14ac:dyDescent="0.25">
      <c r="A119" s="1"/>
    </row>
    <row r="120" spans="1:11" x14ac:dyDescent="0.25">
      <c r="A120" s="1"/>
    </row>
    <row r="121" spans="1:11" x14ac:dyDescent="0.25">
      <c r="A121" s="1"/>
    </row>
    <row r="122" spans="1:11" x14ac:dyDescent="0.25">
      <c r="A122" s="1"/>
    </row>
    <row r="123" spans="1:11" x14ac:dyDescent="0.25">
      <c r="A123" s="1"/>
    </row>
    <row r="124" spans="1:11" x14ac:dyDescent="0.25">
      <c r="A124" s="1"/>
    </row>
    <row r="125" spans="1:11" x14ac:dyDescent="0.25">
      <c r="A125" s="1"/>
    </row>
    <row r="126" spans="1:11" x14ac:dyDescent="0.25">
      <c r="A126" s="1"/>
    </row>
    <row r="127" spans="1:11" x14ac:dyDescent="0.25">
      <c r="A127" s="1"/>
    </row>
    <row r="128" spans="1:1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TCR</vt:lpstr>
      <vt:lpstr>Productividad PC</vt:lpstr>
      <vt:lpstr>PreciosNTyT</vt:lpstr>
      <vt:lpstr>Gasto Gobierno</vt:lpstr>
      <vt:lpstr>NFA</vt:lpstr>
      <vt:lpstr>TI</vt:lpstr>
      <vt:lpstr>BASEFINAL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Yujra Tonconi Paola</dc:creator>
  <cp:lastModifiedBy>Yujra Tonconi Paola</cp:lastModifiedBy>
  <dcterms:created xsi:type="dcterms:W3CDTF">2018-10-08T21:54:32Z</dcterms:created>
  <dcterms:modified xsi:type="dcterms:W3CDTF">2018-10-09T23:23:09Z</dcterms:modified>
</cp:coreProperties>
</file>