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to-1768\Scan\BASES ALE\BASES 2025\"/>
    </mc:Choice>
  </mc:AlternateContent>
  <xr:revisionPtr revIDLastSave="0" documentId="13_ncr:1_{3CECD42A-AF15-423D-935B-2DD9FBDA3F79}" xr6:coauthVersionLast="47" xr6:coauthVersionMax="47" xr10:uidLastSave="{00000000-0000-0000-0000-000000000000}"/>
  <bookViews>
    <workbookView xWindow="-120" yWindow="-120" windowWidth="29040" windowHeight="15840" tabRatio="766" xr2:uid="{A137044B-1C41-4135-8E26-41013DDD78CE}"/>
  </bookViews>
  <sheets>
    <sheet name="SERVICIOS" sheetId="17" r:id="rId1"/>
    <sheet name="PEDIDOS" sheetId="1" r:id="rId2"/>
    <sheet name="COLORES" sheetId="5" r:id="rId3"/>
    <sheet name="CLASIFICADOR" sheetId="6" r:id="rId4"/>
    <sheet name="CONSECUTIVOS" sheetId="15" r:id="rId5"/>
    <sheet name="CONSEC PED" sheetId="16" r:id="rId6"/>
  </sheets>
  <definedNames>
    <definedName name="_xlnm._FilterDatabase" localSheetId="1" hidden="1">PEDIDOS!$A$1:$BZ$352</definedName>
    <definedName name="_xlnm._FilterDatabase" localSheetId="0" hidden="1">SERVICIOS!$B$1:$CB$352</definedName>
    <definedName name="BO" localSheetId="0">SERVICIOS!$I$7</definedName>
    <definedName name="BO">PEDIDOS!$I$7</definedName>
    <definedName name="_xlnm.Print_Titles" localSheetId="0">SERVICIOS!$1:$1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3" i="17" l="1"/>
  <c r="BD26" i="17"/>
  <c r="AC26" i="17"/>
  <c r="AA26" i="17"/>
  <c r="W26" i="17"/>
  <c r="U26" i="17"/>
  <c r="V26" i="17" s="1"/>
  <c r="R26" i="17"/>
  <c r="S26" i="17" s="1"/>
  <c r="I26" i="17"/>
  <c r="D7" i="17"/>
  <c r="D3" i="17"/>
  <c r="D4" i="17"/>
  <c r="D5" i="17"/>
  <c r="D6" i="17"/>
  <c r="D8" i="17"/>
  <c r="D9" i="17"/>
  <c r="D10" i="17"/>
  <c r="D11" i="17"/>
  <c r="D12" i="17"/>
  <c r="D13" i="17"/>
  <c r="D14" i="17"/>
  <c r="D15" i="17"/>
  <c r="D16" i="17"/>
  <c r="D17" i="17"/>
  <c r="D18" i="17"/>
  <c r="D19" i="17"/>
  <c r="D20" i="17"/>
  <c r="D21" i="17"/>
  <c r="D22" i="17"/>
  <c r="D23" i="17"/>
  <c r="D24" i="17"/>
  <c r="D25"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R33" i="17"/>
  <c r="R34" i="17"/>
  <c r="I34" i="17"/>
  <c r="R152" i="1"/>
  <c r="R134" i="1"/>
  <c r="R103" i="1"/>
  <c r="R79" i="1"/>
  <c r="R76"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4" i="17"/>
  <c r="W5" i="17"/>
  <c r="W6" i="17"/>
  <c r="W7" i="17"/>
  <c r="W8" i="17"/>
  <c r="W9" i="17"/>
  <c r="W10" i="17"/>
  <c r="W11" i="17"/>
  <c r="W12" i="17"/>
  <c r="W13" i="17"/>
  <c r="W14" i="17"/>
  <c r="W15" i="17"/>
  <c r="W16" i="17"/>
  <c r="W17" i="17"/>
  <c r="W18" i="17"/>
  <c r="W19" i="17"/>
  <c r="W20" i="17"/>
  <c r="W21" i="17"/>
  <c r="W22" i="17"/>
  <c r="W23" i="17"/>
  <c r="W24" i="17"/>
  <c r="W25" i="17"/>
  <c r="W27" i="17"/>
  <c r="W28" i="17"/>
  <c r="W29" i="17"/>
  <c r="W30" i="17"/>
  <c r="W31" i="17"/>
  <c r="W32" i="17"/>
  <c r="W33" i="17"/>
  <c r="W34" i="17"/>
  <c r="W35" i="17"/>
  <c r="W36" i="17"/>
  <c r="W37" i="17"/>
  <c r="W38" i="17"/>
  <c r="W39" i="17"/>
  <c r="W40" i="17"/>
  <c r="W41" i="17"/>
  <c r="W42" i="17"/>
  <c r="W43" i="17"/>
  <c r="W44" i="17"/>
  <c r="W45" i="17"/>
  <c r="W46" i="17"/>
  <c r="W47" i="17"/>
  <c r="W48" i="17"/>
  <c r="W49" i="17"/>
  <c r="W50" i="17"/>
  <c r="W51" i="17"/>
  <c r="W52" i="17"/>
  <c r="W53" i="17"/>
  <c r="W54" i="17"/>
  <c r="W55" i="17"/>
  <c r="W56" i="17"/>
  <c r="W57" i="17"/>
  <c r="W58" i="17"/>
  <c r="W59" i="17"/>
  <c r="W60" i="17"/>
  <c r="W61" i="17"/>
  <c r="W62" i="17"/>
  <c r="W63" i="17"/>
  <c r="W64" i="17"/>
  <c r="W65" i="17"/>
  <c r="W66" i="17"/>
  <c r="W67" i="17"/>
  <c r="W68" i="17"/>
  <c r="W69" i="17"/>
  <c r="W70" i="17"/>
  <c r="W71" i="17"/>
  <c r="W72" i="17"/>
  <c r="W73" i="17"/>
  <c r="W74" i="17"/>
  <c r="W75" i="17"/>
  <c r="W76" i="17"/>
  <c r="W77" i="17"/>
  <c r="W78" i="17"/>
  <c r="W79" i="17"/>
  <c r="W80" i="17"/>
  <c r="W81" i="17"/>
  <c r="W82" i="17"/>
  <c r="W83" i="17"/>
  <c r="W84" i="17"/>
  <c r="W85" i="17"/>
  <c r="W86" i="17"/>
  <c r="W87" i="17"/>
  <c r="W88" i="17"/>
  <c r="W89" i="17"/>
  <c r="W90" i="17"/>
  <c r="W91" i="17"/>
  <c r="W92" i="17"/>
  <c r="W93" i="17"/>
  <c r="W94" i="17"/>
  <c r="W95" i="17"/>
  <c r="W96" i="17"/>
  <c r="W97" i="17"/>
  <c r="W98" i="17"/>
  <c r="W99" i="17"/>
  <c r="W100" i="17"/>
  <c r="W101" i="17"/>
  <c r="W102" i="17"/>
  <c r="W103" i="17"/>
  <c r="W104" i="17"/>
  <c r="W105" i="17"/>
  <c r="W106" i="17"/>
  <c r="W107" i="17"/>
  <c r="W108" i="17"/>
  <c r="W109" i="17"/>
  <c r="W110" i="17"/>
  <c r="W111" i="17"/>
  <c r="W112" i="17"/>
  <c r="W113" i="17"/>
  <c r="W114" i="17"/>
  <c r="W115" i="17"/>
  <c r="W116" i="17"/>
  <c r="W117" i="17"/>
  <c r="W118" i="17"/>
  <c r="W119" i="17"/>
  <c r="W120" i="17"/>
  <c r="W121" i="17"/>
  <c r="W122" i="17"/>
  <c r="W123" i="17"/>
  <c r="W124" i="17"/>
  <c r="W125" i="17"/>
  <c r="W126" i="17"/>
  <c r="W127" i="17"/>
  <c r="W128" i="17"/>
  <c r="W129" i="17"/>
  <c r="W130" i="17"/>
  <c r="W131" i="17"/>
  <c r="W132" i="17"/>
  <c r="W133" i="17"/>
  <c r="W134" i="17"/>
  <c r="W135" i="17"/>
  <c r="W136" i="17"/>
  <c r="W137" i="17"/>
  <c r="W138" i="17"/>
  <c r="W139" i="17"/>
  <c r="W140" i="17"/>
  <c r="W141" i="17"/>
  <c r="W142" i="17"/>
  <c r="W143" i="17"/>
  <c r="W144" i="17"/>
  <c r="W145" i="17"/>
  <c r="W146" i="17"/>
  <c r="W147" i="17"/>
  <c r="W148" i="17"/>
  <c r="W149" i="17"/>
  <c r="W150" i="17"/>
  <c r="W151" i="17"/>
  <c r="W152" i="17"/>
  <c r="W153" i="17"/>
  <c r="W154" i="17"/>
  <c r="W155" i="17"/>
  <c r="W156" i="17"/>
  <c r="W157" i="17"/>
  <c r="W158" i="17"/>
  <c r="W159" i="17"/>
  <c r="W160" i="17"/>
  <c r="W161" i="17"/>
  <c r="W162" i="17"/>
  <c r="W163" i="17"/>
  <c r="W164" i="17"/>
  <c r="W165" i="17"/>
  <c r="W166" i="17"/>
  <c r="W167" i="17"/>
  <c r="W168" i="17"/>
  <c r="W169" i="17"/>
  <c r="W170" i="17"/>
  <c r="W171" i="17"/>
  <c r="W172" i="17"/>
  <c r="W173" i="17"/>
  <c r="W174" i="17"/>
  <c r="W175" i="17"/>
  <c r="W176" i="17"/>
  <c r="W177" i="17"/>
  <c r="W178" i="17"/>
  <c r="W179" i="17"/>
  <c r="W180" i="17"/>
  <c r="W181" i="17"/>
  <c r="W182" i="17"/>
  <c r="W183" i="17"/>
  <c r="W184" i="17"/>
  <c r="W185" i="17"/>
  <c r="W186" i="17"/>
  <c r="W187" i="17"/>
  <c r="W188" i="17"/>
  <c r="W189" i="17"/>
  <c r="W190" i="17"/>
  <c r="W191" i="17"/>
  <c r="W192" i="17"/>
  <c r="W193" i="17"/>
  <c r="W194" i="17"/>
  <c r="W195" i="17"/>
  <c r="W196" i="17"/>
  <c r="W197" i="17"/>
  <c r="W198" i="17"/>
  <c r="W199" i="17"/>
  <c r="W200" i="17"/>
  <c r="W201" i="17"/>
  <c r="W202" i="17"/>
  <c r="W203" i="17"/>
  <c r="W204" i="17"/>
  <c r="W205" i="17"/>
  <c r="W206" i="17"/>
  <c r="W207" i="17"/>
  <c r="W208" i="17"/>
  <c r="W209" i="17"/>
  <c r="W210" i="17"/>
  <c r="W211" i="17"/>
  <c r="W212" i="17"/>
  <c r="W213" i="17"/>
  <c r="W214" i="17"/>
  <c r="W215" i="17"/>
  <c r="W216" i="17"/>
  <c r="W217" i="17"/>
  <c r="W218" i="17"/>
  <c r="W219" i="17"/>
  <c r="W220" i="17"/>
  <c r="W221" i="17"/>
  <c r="W222" i="17"/>
  <c r="W223" i="17"/>
  <c r="W224" i="17"/>
  <c r="W225" i="17"/>
  <c r="W226" i="17"/>
  <c r="W227" i="17"/>
  <c r="W228" i="17"/>
  <c r="W229" i="17"/>
  <c r="W230" i="17"/>
  <c r="W231" i="17"/>
  <c r="W232" i="17"/>
  <c r="W233" i="17"/>
  <c r="W234" i="17"/>
  <c r="W235" i="17"/>
  <c r="W236" i="17"/>
  <c r="W237" i="17"/>
  <c r="W238" i="17"/>
  <c r="W239" i="17"/>
  <c r="W240" i="17"/>
  <c r="W241" i="17"/>
  <c r="W242" i="17"/>
  <c r="W243" i="17"/>
  <c r="W244" i="17"/>
  <c r="W245" i="17"/>
  <c r="W246" i="17"/>
  <c r="W247" i="17"/>
  <c r="W248" i="17"/>
  <c r="W249" i="17"/>
  <c r="W250" i="17"/>
  <c r="W251" i="17"/>
  <c r="W252" i="17"/>
  <c r="W253" i="17"/>
  <c r="W254" i="17"/>
  <c r="W255" i="17"/>
  <c r="W256" i="17"/>
  <c r="W257" i="17"/>
  <c r="W258" i="17"/>
  <c r="W259" i="17"/>
  <c r="W260" i="17"/>
  <c r="W261" i="17"/>
  <c r="W262" i="17"/>
  <c r="W263" i="17"/>
  <c r="W264" i="17"/>
  <c r="W265" i="17"/>
  <c r="W266" i="17"/>
  <c r="W267" i="17"/>
  <c r="W268" i="17"/>
  <c r="W269" i="17"/>
  <c r="W270" i="17"/>
  <c r="W271" i="17"/>
  <c r="W272" i="17"/>
  <c r="W273" i="17"/>
  <c r="W274" i="17"/>
  <c r="W275" i="17"/>
  <c r="W276" i="17"/>
  <c r="W277" i="17"/>
  <c r="W278" i="17"/>
  <c r="W279" i="17"/>
  <c r="W280" i="17"/>
  <c r="W281" i="17"/>
  <c r="W282" i="17"/>
  <c r="W283" i="17"/>
  <c r="W284" i="17"/>
  <c r="W285" i="17"/>
  <c r="W286" i="17"/>
  <c r="W287" i="17"/>
  <c r="W288" i="17"/>
  <c r="W289" i="17"/>
  <c r="W290" i="17"/>
  <c r="W291" i="17"/>
  <c r="W292" i="17"/>
  <c r="W293" i="17"/>
  <c r="W294" i="17"/>
  <c r="W295" i="17"/>
  <c r="W296" i="17"/>
  <c r="W297" i="17"/>
  <c r="W298" i="17"/>
  <c r="W299" i="17"/>
  <c r="W300" i="17"/>
  <c r="W301" i="17"/>
  <c r="W302" i="17"/>
  <c r="W303" i="17"/>
  <c r="W304" i="17"/>
  <c r="W305" i="17"/>
  <c r="W306" i="17"/>
  <c r="W307" i="17"/>
  <c r="W308" i="17"/>
  <c r="W309" i="17"/>
  <c r="W310" i="17"/>
  <c r="W311" i="17"/>
  <c r="W312" i="17"/>
  <c r="W313" i="17"/>
  <c r="W314" i="17"/>
  <c r="W315" i="17"/>
  <c r="W316" i="17"/>
  <c r="W317" i="17"/>
  <c r="W318" i="17"/>
  <c r="W319" i="17"/>
  <c r="W320" i="17"/>
  <c r="W321" i="17"/>
  <c r="W322" i="17"/>
  <c r="W323" i="17"/>
  <c r="W324" i="17"/>
  <c r="W325" i="17"/>
  <c r="W326" i="17"/>
  <c r="W327" i="17"/>
  <c r="W328" i="17"/>
  <c r="W329" i="17"/>
  <c r="W330" i="17"/>
  <c r="W331" i="17"/>
  <c r="W332" i="17"/>
  <c r="W333" i="17"/>
  <c r="W334" i="17"/>
  <c r="W335" i="17"/>
  <c r="W336" i="17"/>
  <c r="W337" i="17"/>
  <c r="W338" i="17"/>
  <c r="W339" i="17"/>
  <c r="W340" i="17"/>
  <c r="W341" i="17"/>
  <c r="W342" i="17"/>
  <c r="W343" i="17"/>
  <c r="W344" i="17"/>
  <c r="W345" i="17"/>
  <c r="W346" i="17"/>
  <c r="W347" i="17"/>
  <c r="W348" i="17"/>
  <c r="W349" i="17"/>
  <c r="W350" i="17"/>
  <c r="W351" i="17"/>
  <c r="W352" i="17"/>
  <c r="W3" i="17"/>
  <c r="W3" i="1"/>
  <c r="L6" i="1"/>
  <c r="L33" i="17"/>
  <c r="R32" i="17"/>
  <c r="L32" i="17"/>
  <c r="AA31" i="17"/>
  <c r="L31" i="17"/>
  <c r="L30" i="17"/>
  <c r="L23" i="17" l="1"/>
  <c r="R21" i="17"/>
  <c r="R17" i="17" l="1"/>
  <c r="L8" i="17"/>
  <c r="BO503" i="17"/>
  <c r="T503" i="17"/>
  <c r="BD352" i="17"/>
  <c r="AO352" i="17"/>
  <c r="AC352" i="17"/>
  <c r="U352" i="17"/>
  <c r="V352" i="17" s="1"/>
  <c r="R352" i="17"/>
  <c r="S352" i="17" s="1"/>
  <c r="I352" i="17"/>
  <c r="BD351" i="17"/>
  <c r="AO351" i="17"/>
  <c r="AC351" i="17"/>
  <c r="U351" i="17"/>
  <c r="V351" i="17" s="1"/>
  <c r="R351" i="17"/>
  <c r="S351" i="17" s="1"/>
  <c r="I351" i="17"/>
  <c r="BD350" i="17"/>
  <c r="AO350" i="17"/>
  <c r="AC350" i="17"/>
  <c r="U350" i="17"/>
  <c r="V350" i="17" s="1"/>
  <c r="R350" i="17"/>
  <c r="S350" i="17" s="1"/>
  <c r="I350" i="17"/>
  <c r="BD349" i="17"/>
  <c r="AO349" i="17"/>
  <c r="AC349" i="17"/>
  <c r="U349" i="17"/>
  <c r="V349" i="17" s="1"/>
  <c r="R349" i="17"/>
  <c r="S349" i="17" s="1"/>
  <c r="I349" i="17"/>
  <c r="BD348" i="17"/>
  <c r="AO348" i="17"/>
  <c r="AC348" i="17"/>
  <c r="U348" i="17"/>
  <c r="V348" i="17" s="1"/>
  <c r="R348" i="17"/>
  <c r="S348" i="17" s="1"/>
  <c r="L348" i="17"/>
  <c r="I348" i="17"/>
  <c r="BD347" i="17"/>
  <c r="AO347" i="17"/>
  <c r="AC347" i="17"/>
  <c r="U347" i="17"/>
  <c r="V347" i="17" s="1"/>
  <c r="R347" i="17"/>
  <c r="S347" i="17" s="1"/>
  <c r="L347" i="17"/>
  <c r="I347" i="17"/>
  <c r="BD346" i="17"/>
  <c r="AO346" i="17"/>
  <c r="AC346" i="17"/>
  <c r="U346" i="17"/>
  <c r="V346" i="17" s="1"/>
  <c r="R346" i="17"/>
  <c r="S346" i="17" s="1"/>
  <c r="L346" i="17"/>
  <c r="I346" i="17"/>
  <c r="BD345" i="17"/>
  <c r="AO345" i="17"/>
  <c r="AC345" i="17"/>
  <c r="U345" i="17"/>
  <c r="V345" i="17" s="1"/>
  <c r="R345" i="17"/>
  <c r="S345" i="17" s="1"/>
  <c r="L345" i="17"/>
  <c r="I345" i="17"/>
  <c r="BD344" i="17"/>
  <c r="AO344" i="17"/>
  <c r="AC344" i="17"/>
  <c r="U344" i="17"/>
  <c r="V344" i="17" s="1"/>
  <c r="R344" i="17"/>
  <c r="S344" i="17" s="1"/>
  <c r="L344" i="17"/>
  <c r="I344" i="17"/>
  <c r="BD343" i="17"/>
  <c r="AO343" i="17"/>
  <c r="AC343" i="17"/>
  <c r="U343" i="17"/>
  <c r="V343" i="17" s="1"/>
  <c r="R343" i="17"/>
  <c r="S343" i="17" s="1"/>
  <c r="L343" i="17"/>
  <c r="I343" i="17"/>
  <c r="BD342" i="17"/>
  <c r="AO342" i="17"/>
  <c r="AC342" i="17"/>
  <c r="U342" i="17"/>
  <c r="V342" i="17" s="1"/>
  <c r="R342" i="17"/>
  <c r="S342" i="17" s="1"/>
  <c r="L342" i="17"/>
  <c r="I342" i="17"/>
  <c r="BD341" i="17"/>
  <c r="AO341" i="17"/>
  <c r="AC341" i="17"/>
  <c r="U341" i="17"/>
  <c r="V341" i="17" s="1"/>
  <c r="R341" i="17"/>
  <c r="S341" i="17" s="1"/>
  <c r="L341" i="17"/>
  <c r="I341" i="17"/>
  <c r="BD340" i="17"/>
  <c r="AO340" i="17"/>
  <c r="AC340" i="17"/>
  <c r="U340" i="17"/>
  <c r="V340" i="17" s="1"/>
  <c r="R340" i="17"/>
  <c r="S340" i="17" s="1"/>
  <c r="L340" i="17"/>
  <c r="I340" i="17"/>
  <c r="BD339" i="17"/>
  <c r="AO339" i="17"/>
  <c r="AC339" i="17"/>
  <c r="U339" i="17"/>
  <c r="V339" i="17" s="1"/>
  <c r="R339" i="17"/>
  <c r="S339" i="17" s="1"/>
  <c r="L339" i="17"/>
  <c r="I339" i="17"/>
  <c r="BD338" i="17"/>
  <c r="AO338" i="17"/>
  <c r="AC338" i="17"/>
  <c r="U338" i="17"/>
  <c r="V338" i="17" s="1"/>
  <c r="R338" i="17"/>
  <c r="S338" i="17" s="1"/>
  <c r="L338" i="17"/>
  <c r="I338" i="17"/>
  <c r="BD337" i="17"/>
  <c r="AO337" i="17"/>
  <c r="AC337" i="17"/>
  <c r="U337" i="17"/>
  <c r="V337" i="17" s="1"/>
  <c r="R337" i="17"/>
  <c r="S337" i="17" s="1"/>
  <c r="L337" i="17"/>
  <c r="I337" i="17"/>
  <c r="BD336" i="17"/>
  <c r="AO336" i="17"/>
  <c r="AC336" i="17"/>
  <c r="U336" i="17"/>
  <c r="V336" i="17" s="1"/>
  <c r="R336" i="17"/>
  <c r="S336" i="17" s="1"/>
  <c r="L336" i="17"/>
  <c r="I336" i="17"/>
  <c r="BD335" i="17"/>
  <c r="AO335" i="17"/>
  <c r="AC335" i="17"/>
  <c r="U335" i="17"/>
  <c r="V335" i="17" s="1"/>
  <c r="R335" i="17"/>
  <c r="S335" i="17" s="1"/>
  <c r="L335" i="17"/>
  <c r="I335" i="17"/>
  <c r="BD334" i="17"/>
  <c r="AO334" i="17"/>
  <c r="AC334" i="17"/>
  <c r="U334" i="17"/>
  <c r="V334" i="17" s="1"/>
  <c r="R334" i="17"/>
  <c r="S334" i="17" s="1"/>
  <c r="L334" i="17"/>
  <c r="I334" i="17"/>
  <c r="BD333" i="17"/>
  <c r="AO333" i="17"/>
  <c r="AC333" i="17"/>
  <c r="U333" i="17"/>
  <c r="V333" i="17" s="1"/>
  <c r="R333" i="17"/>
  <c r="S333" i="17" s="1"/>
  <c r="L333" i="17"/>
  <c r="I333" i="17"/>
  <c r="BD332" i="17"/>
  <c r="AO332" i="17"/>
  <c r="AC332" i="17"/>
  <c r="U332" i="17"/>
  <c r="V332" i="17" s="1"/>
  <c r="R332" i="17"/>
  <c r="S332" i="17" s="1"/>
  <c r="L332" i="17"/>
  <c r="I332" i="17"/>
  <c r="BD331" i="17"/>
  <c r="AO331" i="17"/>
  <c r="AC331" i="17"/>
  <c r="U331" i="17"/>
  <c r="V331" i="17" s="1"/>
  <c r="R331" i="17"/>
  <c r="S331" i="17" s="1"/>
  <c r="L331" i="17"/>
  <c r="I331" i="17"/>
  <c r="BD330" i="17"/>
  <c r="AO330" i="17"/>
  <c r="AC330" i="17"/>
  <c r="U330" i="17"/>
  <c r="V330" i="17" s="1"/>
  <c r="R330" i="17"/>
  <c r="S330" i="17" s="1"/>
  <c r="L330" i="17"/>
  <c r="I330" i="17"/>
  <c r="BD329" i="17"/>
  <c r="AO329" i="17"/>
  <c r="AC329" i="17"/>
  <c r="U329" i="17"/>
  <c r="V329" i="17" s="1"/>
  <c r="R329" i="17"/>
  <c r="S329" i="17" s="1"/>
  <c r="L329" i="17"/>
  <c r="I329" i="17"/>
  <c r="BD328" i="17"/>
  <c r="AO328" i="17"/>
  <c r="AC328" i="17"/>
  <c r="U328" i="17"/>
  <c r="V328" i="17" s="1"/>
  <c r="R328" i="17"/>
  <c r="S328" i="17" s="1"/>
  <c r="L328" i="17"/>
  <c r="I328" i="17"/>
  <c r="BD327" i="17"/>
  <c r="AO327" i="17"/>
  <c r="AC327" i="17"/>
  <c r="U327" i="17"/>
  <c r="V327" i="17" s="1"/>
  <c r="R327" i="17"/>
  <c r="S327" i="17" s="1"/>
  <c r="L327" i="17"/>
  <c r="I327" i="17"/>
  <c r="BD326" i="17"/>
  <c r="AO326" i="17"/>
  <c r="AC326" i="17"/>
  <c r="U326" i="17"/>
  <c r="V326" i="17" s="1"/>
  <c r="R326" i="17"/>
  <c r="S326" i="17" s="1"/>
  <c r="L326" i="17"/>
  <c r="I326" i="17"/>
  <c r="BD325" i="17"/>
  <c r="AO325" i="17"/>
  <c r="AC325" i="17"/>
  <c r="U325" i="17"/>
  <c r="V325" i="17" s="1"/>
  <c r="R325" i="17"/>
  <c r="S325" i="17" s="1"/>
  <c r="L325" i="17"/>
  <c r="I325" i="17"/>
  <c r="BD324" i="17"/>
  <c r="AO324" i="17"/>
  <c r="AC324" i="17"/>
  <c r="U324" i="17"/>
  <c r="V324" i="17" s="1"/>
  <c r="R324" i="17"/>
  <c r="S324" i="17" s="1"/>
  <c r="L324" i="17"/>
  <c r="I324" i="17"/>
  <c r="BD323" i="17"/>
  <c r="AO323" i="17"/>
  <c r="AC323" i="17"/>
  <c r="U323" i="17"/>
  <c r="V323" i="17" s="1"/>
  <c r="R323" i="17"/>
  <c r="S323" i="17" s="1"/>
  <c r="L323" i="17"/>
  <c r="I323" i="17"/>
  <c r="BD322" i="17"/>
  <c r="AO322" i="17"/>
  <c r="AC322" i="17"/>
  <c r="U322" i="17"/>
  <c r="V322" i="17" s="1"/>
  <c r="R322" i="17"/>
  <c r="S322" i="17" s="1"/>
  <c r="L322" i="17"/>
  <c r="I322" i="17"/>
  <c r="BD321" i="17"/>
  <c r="AO321" i="17"/>
  <c r="AC321" i="17"/>
  <c r="U321" i="17"/>
  <c r="V321" i="17" s="1"/>
  <c r="R321" i="17"/>
  <c r="S321" i="17" s="1"/>
  <c r="L321" i="17"/>
  <c r="I321" i="17"/>
  <c r="BD320" i="17"/>
  <c r="AO320" i="17"/>
  <c r="AC320" i="17"/>
  <c r="U320" i="17"/>
  <c r="V320" i="17" s="1"/>
  <c r="R320" i="17"/>
  <c r="S320" i="17" s="1"/>
  <c r="L320" i="17"/>
  <c r="I320" i="17"/>
  <c r="BD319" i="17"/>
  <c r="AO319" i="17"/>
  <c r="AC319" i="17"/>
  <c r="U319" i="17"/>
  <c r="V319" i="17" s="1"/>
  <c r="R319" i="17"/>
  <c r="S319" i="17" s="1"/>
  <c r="L319" i="17"/>
  <c r="I319" i="17"/>
  <c r="BD318" i="17"/>
  <c r="AO318" i="17"/>
  <c r="AC318" i="17"/>
  <c r="U318" i="17"/>
  <c r="V318" i="17" s="1"/>
  <c r="R318" i="17"/>
  <c r="S318" i="17" s="1"/>
  <c r="L318" i="17"/>
  <c r="I318" i="17"/>
  <c r="BD317" i="17"/>
  <c r="AO317" i="17"/>
  <c r="AC317" i="17"/>
  <c r="U317" i="17"/>
  <c r="V317" i="17" s="1"/>
  <c r="R317" i="17"/>
  <c r="S317" i="17" s="1"/>
  <c r="L317" i="17"/>
  <c r="I317" i="17"/>
  <c r="BD316" i="17"/>
  <c r="AO316" i="17"/>
  <c r="AC316" i="17"/>
  <c r="U316" i="17"/>
  <c r="V316" i="17" s="1"/>
  <c r="R316" i="17"/>
  <c r="S316" i="17" s="1"/>
  <c r="L316" i="17"/>
  <c r="I316" i="17"/>
  <c r="BD315" i="17"/>
  <c r="AO315" i="17"/>
  <c r="AC315" i="17"/>
  <c r="U315" i="17"/>
  <c r="V315" i="17" s="1"/>
  <c r="R315" i="17"/>
  <c r="S315" i="17" s="1"/>
  <c r="L315" i="17"/>
  <c r="I315" i="17"/>
  <c r="BD314" i="17"/>
  <c r="AO314" i="17"/>
  <c r="AC314" i="17"/>
  <c r="U314" i="17"/>
  <c r="V314" i="17" s="1"/>
  <c r="R314" i="17"/>
  <c r="S314" i="17" s="1"/>
  <c r="L314" i="17"/>
  <c r="I314" i="17"/>
  <c r="BD313" i="17"/>
  <c r="AO313" i="17"/>
  <c r="AC313" i="17"/>
  <c r="U313" i="17"/>
  <c r="V313" i="17" s="1"/>
  <c r="R313" i="17"/>
  <c r="S313" i="17" s="1"/>
  <c r="L313" i="17"/>
  <c r="I313" i="17"/>
  <c r="BD312" i="17"/>
  <c r="AO312" i="17"/>
  <c r="AC312" i="17"/>
  <c r="U312" i="17"/>
  <c r="V312" i="17" s="1"/>
  <c r="R312" i="17"/>
  <c r="S312" i="17" s="1"/>
  <c r="L312" i="17"/>
  <c r="I312" i="17"/>
  <c r="BD311" i="17"/>
  <c r="AO311" i="17"/>
  <c r="AC311" i="17"/>
  <c r="U311" i="17"/>
  <c r="V311" i="17" s="1"/>
  <c r="R311" i="17"/>
  <c r="S311" i="17" s="1"/>
  <c r="L311" i="17"/>
  <c r="I311" i="17"/>
  <c r="BD310" i="17"/>
  <c r="AO310" i="17"/>
  <c r="AC310" i="17"/>
  <c r="U310" i="17"/>
  <c r="V310" i="17" s="1"/>
  <c r="R310" i="17"/>
  <c r="S310" i="17" s="1"/>
  <c r="L310" i="17"/>
  <c r="I310" i="17"/>
  <c r="BD309" i="17"/>
  <c r="AO309" i="17"/>
  <c r="AC309" i="17"/>
  <c r="U309" i="17"/>
  <c r="V309" i="17" s="1"/>
  <c r="R309" i="17"/>
  <c r="S309" i="17" s="1"/>
  <c r="L309" i="17"/>
  <c r="I309" i="17"/>
  <c r="BD308" i="17"/>
  <c r="AO308" i="17"/>
  <c r="AC308" i="17"/>
  <c r="U308" i="17"/>
  <c r="V308" i="17" s="1"/>
  <c r="R308" i="17"/>
  <c r="S308" i="17" s="1"/>
  <c r="L308" i="17"/>
  <c r="I308" i="17"/>
  <c r="BD307" i="17"/>
  <c r="AO307" i="17"/>
  <c r="AC307" i="17"/>
  <c r="U307" i="17"/>
  <c r="V307" i="17" s="1"/>
  <c r="R307" i="17"/>
  <c r="S307" i="17" s="1"/>
  <c r="L307" i="17"/>
  <c r="I307" i="17"/>
  <c r="BD306" i="17"/>
  <c r="AO306" i="17"/>
  <c r="AC306" i="17"/>
  <c r="U306" i="17"/>
  <c r="V306" i="17" s="1"/>
  <c r="R306" i="17"/>
  <c r="S306" i="17" s="1"/>
  <c r="L306" i="17"/>
  <c r="I306" i="17"/>
  <c r="BD305" i="17"/>
  <c r="AO305" i="17"/>
  <c r="AC305" i="17"/>
  <c r="U305" i="17"/>
  <c r="V305" i="17" s="1"/>
  <c r="R305" i="17"/>
  <c r="S305" i="17" s="1"/>
  <c r="L305" i="17"/>
  <c r="I305" i="17"/>
  <c r="BD304" i="17"/>
  <c r="AO304" i="17"/>
  <c r="AC304" i="17"/>
  <c r="U304" i="17"/>
  <c r="V304" i="17" s="1"/>
  <c r="R304" i="17"/>
  <c r="S304" i="17" s="1"/>
  <c r="L304" i="17"/>
  <c r="I304" i="17"/>
  <c r="BD303" i="17"/>
  <c r="AO303" i="17"/>
  <c r="AC303" i="17"/>
  <c r="U303" i="17"/>
  <c r="V303" i="17" s="1"/>
  <c r="R303" i="17"/>
  <c r="S303" i="17" s="1"/>
  <c r="L303" i="17"/>
  <c r="I303" i="17"/>
  <c r="BD302" i="17"/>
  <c r="AO302" i="17"/>
  <c r="AC302" i="17"/>
  <c r="U302" i="17"/>
  <c r="V302" i="17" s="1"/>
  <c r="R302" i="17"/>
  <c r="S302" i="17" s="1"/>
  <c r="L302" i="17"/>
  <c r="I302" i="17"/>
  <c r="BD301" i="17"/>
  <c r="AO301" i="17"/>
  <c r="AC301" i="17"/>
  <c r="U301" i="17"/>
  <c r="V301" i="17" s="1"/>
  <c r="R301" i="17"/>
  <c r="S301" i="17" s="1"/>
  <c r="L301" i="17"/>
  <c r="I301" i="17"/>
  <c r="BD300" i="17"/>
  <c r="AO300" i="17"/>
  <c r="AC300" i="17"/>
  <c r="U300" i="17"/>
  <c r="V300" i="17" s="1"/>
  <c r="R300" i="17"/>
  <c r="S300" i="17" s="1"/>
  <c r="L300" i="17"/>
  <c r="I300" i="17"/>
  <c r="BD299" i="17"/>
  <c r="AO299" i="17"/>
  <c r="AC299" i="17"/>
  <c r="U299" i="17"/>
  <c r="V299" i="17" s="1"/>
  <c r="R299" i="17"/>
  <c r="S299" i="17" s="1"/>
  <c r="L299" i="17"/>
  <c r="I299" i="17"/>
  <c r="BD298" i="17"/>
  <c r="AO298" i="17"/>
  <c r="AC298" i="17"/>
  <c r="U298" i="17"/>
  <c r="V298" i="17" s="1"/>
  <c r="R298" i="17"/>
  <c r="S298" i="17" s="1"/>
  <c r="L298" i="17"/>
  <c r="I298" i="17"/>
  <c r="BD297" i="17"/>
  <c r="AO297" i="17"/>
  <c r="AC297" i="17"/>
  <c r="U297" i="17"/>
  <c r="V297" i="17" s="1"/>
  <c r="R297" i="17"/>
  <c r="S297" i="17" s="1"/>
  <c r="L297" i="17"/>
  <c r="I297" i="17"/>
  <c r="BD296" i="17"/>
  <c r="AO296" i="17"/>
  <c r="AC296" i="17"/>
  <c r="U296" i="17"/>
  <c r="V296" i="17" s="1"/>
  <c r="R296" i="17"/>
  <c r="S296" i="17" s="1"/>
  <c r="L296" i="17"/>
  <c r="I296" i="17"/>
  <c r="BD295" i="17"/>
  <c r="AO295" i="17"/>
  <c r="AC295" i="17"/>
  <c r="U295" i="17"/>
  <c r="V295" i="17" s="1"/>
  <c r="R295" i="17"/>
  <c r="S295" i="17" s="1"/>
  <c r="L295" i="17"/>
  <c r="I295" i="17"/>
  <c r="BD294" i="17"/>
  <c r="AO294" i="17"/>
  <c r="AC294" i="17"/>
  <c r="U294" i="17"/>
  <c r="V294" i="17" s="1"/>
  <c r="R294" i="17"/>
  <c r="S294" i="17" s="1"/>
  <c r="L294" i="17"/>
  <c r="I294" i="17"/>
  <c r="BD293" i="17"/>
  <c r="AO293" i="17"/>
  <c r="AC293" i="17"/>
  <c r="U293" i="17"/>
  <c r="V293" i="17" s="1"/>
  <c r="R293" i="17"/>
  <c r="S293" i="17" s="1"/>
  <c r="L293" i="17"/>
  <c r="I293" i="17"/>
  <c r="BD292" i="17"/>
  <c r="AO292" i="17"/>
  <c r="AC292" i="17"/>
  <c r="U292" i="17"/>
  <c r="V292" i="17" s="1"/>
  <c r="R292" i="17"/>
  <c r="S292" i="17" s="1"/>
  <c r="L292" i="17"/>
  <c r="I292" i="17"/>
  <c r="BD291" i="17"/>
  <c r="AO291" i="17"/>
  <c r="AC291" i="17"/>
  <c r="U291" i="17"/>
  <c r="V291" i="17" s="1"/>
  <c r="R291" i="17"/>
  <c r="S291" i="17" s="1"/>
  <c r="L291" i="17"/>
  <c r="I291" i="17"/>
  <c r="BD290" i="17"/>
  <c r="AO290" i="17"/>
  <c r="AC290" i="17"/>
  <c r="U290" i="17"/>
  <c r="V290" i="17" s="1"/>
  <c r="R290" i="17"/>
  <c r="S290" i="17" s="1"/>
  <c r="L290" i="17"/>
  <c r="I290" i="17"/>
  <c r="BD289" i="17"/>
  <c r="AO289" i="17"/>
  <c r="AC289" i="17"/>
  <c r="U289" i="17"/>
  <c r="V289" i="17" s="1"/>
  <c r="R289" i="17"/>
  <c r="S289" i="17" s="1"/>
  <c r="L289" i="17"/>
  <c r="I289" i="17"/>
  <c r="BD288" i="17"/>
  <c r="AO288" i="17"/>
  <c r="AC288" i="17"/>
  <c r="U288" i="17"/>
  <c r="V288" i="17" s="1"/>
  <c r="R288" i="17"/>
  <c r="S288" i="17" s="1"/>
  <c r="L288" i="17"/>
  <c r="I288" i="17"/>
  <c r="BD287" i="17"/>
  <c r="AO287" i="17"/>
  <c r="AC287" i="17"/>
  <c r="U287" i="17"/>
  <c r="V287" i="17" s="1"/>
  <c r="R287" i="17"/>
  <c r="S287" i="17" s="1"/>
  <c r="L287" i="17"/>
  <c r="I287" i="17"/>
  <c r="BD286" i="17"/>
  <c r="AO286" i="17"/>
  <c r="AC286" i="17"/>
  <c r="U286" i="17"/>
  <c r="V286" i="17" s="1"/>
  <c r="R286" i="17"/>
  <c r="S286" i="17" s="1"/>
  <c r="L286" i="17"/>
  <c r="I286" i="17"/>
  <c r="BD285" i="17"/>
  <c r="AO285" i="17"/>
  <c r="AC285" i="17"/>
  <c r="U285" i="17"/>
  <c r="V285" i="17" s="1"/>
  <c r="R285" i="17"/>
  <c r="S285" i="17" s="1"/>
  <c r="L285" i="17"/>
  <c r="I285" i="17"/>
  <c r="BD284" i="17"/>
  <c r="AO284" i="17"/>
  <c r="AC284" i="17"/>
  <c r="U284" i="17"/>
  <c r="V284" i="17" s="1"/>
  <c r="R284" i="17"/>
  <c r="S284" i="17" s="1"/>
  <c r="L284" i="17"/>
  <c r="I284" i="17"/>
  <c r="BD283" i="17"/>
  <c r="AO283" i="17"/>
  <c r="AC283" i="17"/>
  <c r="U283" i="17"/>
  <c r="V283" i="17" s="1"/>
  <c r="R283" i="17"/>
  <c r="S283" i="17" s="1"/>
  <c r="L283" i="17"/>
  <c r="I283" i="17"/>
  <c r="BD282" i="17"/>
  <c r="AO282" i="17"/>
  <c r="AC282" i="17"/>
  <c r="U282" i="17"/>
  <c r="V282" i="17" s="1"/>
  <c r="R282" i="17"/>
  <c r="S282" i="17" s="1"/>
  <c r="L282" i="17"/>
  <c r="I282" i="17"/>
  <c r="BD281" i="17"/>
  <c r="AO281" i="17"/>
  <c r="AC281" i="17"/>
  <c r="U281" i="17"/>
  <c r="V281" i="17" s="1"/>
  <c r="R281" i="17"/>
  <c r="S281" i="17" s="1"/>
  <c r="L281" i="17"/>
  <c r="I281" i="17"/>
  <c r="BD280" i="17"/>
  <c r="AO280" i="17"/>
  <c r="AC280" i="17"/>
  <c r="U280" i="17"/>
  <c r="V280" i="17" s="1"/>
  <c r="R280" i="17"/>
  <c r="S280" i="17" s="1"/>
  <c r="L280" i="17"/>
  <c r="I280" i="17"/>
  <c r="BD279" i="17"/>
  <c r="AO279" i="17"/>
  <c r="AC279" i="17"/>
  <c r="U279" i="17"/>
  <c r="V279" i="17" s="1"/>
  <c r="R279" i="17"/>
  <c r="S279" i="17" s="1"/>
  <c r="L279" i="17"/>
  <c r="I279" i="17"/>
  <c r="BD278" i="17"/>
  <c r="AO278" i="17"/>
  <c r="AC278" i="17"/>
  <c r="U278" i="17"/>
  <c r="V278" i="17" s="1"/>
  <c r="R278" i="17"/>
  <c r="S278" i="17" s="1"/>
  <c r="L278" i="17"/>
  <c r="I278" i="17"/>
  <c r="BD277" i="17"/>
  <c r="AO277" i="17"/>
  <c r="AC277" i="17"/>
  <c r="U277" i="17"/>
  <c r="V277" i="17" s="1"/>
  <c r="R277" i="17"/>
  <c r="S277" i="17" s="1"/>
  <c r="L277" i="17"/>
  <c r="I277" i="17"/>
  <c r="BD276" i="17"/>
  <c r="AO276" i="17"/>
  <c r="AC276" i="17"/>
  <c r="U276" i="17"/>
  <c r="V276" i="17" s="1"/>
  <c r="R276" i="17"/>
  <c r="S276" i="17" s="1"/>
  <c r="L276" i="17"/>
  <c r="I276" i="17"/>
  <c r="BD275" i="17"/>
  <c r="AO275" i="17"/>
  <c r="AC275" i="17"/>
  <c r="U275" i="17"/>
  <c r="V275" i="17" s="1"/>
  <c r="R275" i="17"/>
  <c r="S275" i="17" s="1"/>
  <c r="L275" i="17"/>
  <c r="I275" i="17"/>
  <c r="BD274" i="17"/>
  <c r="AO274" i="17"/>
  <c r="AC274" i="17"/>
  <c r="U274" i="17"/>
  <c r="V274" i="17" s="1"/>
  <c r="R274" i="17"/>
  <c r="S274" i="17" s="1"/>
  <c r="L274" i="17"/>
  <c r="I274" i="17"/>
  <c r="BD273" i="17"/>
  <c r="AO273" i="17"/>
  <c r="AC273" i="17"/>
  <c r="U273" i="17"/>
  <c r="V273" i="17" s="1"/>
  <c r="R273" i="17"/>
  <c r="S273" i="17" s="1"/>
  <c r="L273" i="17"/>
  <c r="I273" i="17"/>
  <c r="BD272" i="17"/>
  <c r="AO272" i="17"/>
  <c r="AC272" i="17"/>
  <c r="U272" i="17"/>
  <c r="V272" i="17" s="1"/>
  <c r="R272" i="17"/>
  <c r="S272" i="17" s="1"/>
  <c r="L272" i="17"/>
  <c r="I272" i="17"/>
  <c r="BD271" i="17"/>
  <c r="AO271" i="17"/>
  <c r="AC271" i="17"/>
  <c r="U271" i="17"/>
  <c r="V271" i="17" s="1"/>
  <c r="R271" i="17"/>
  <c r="S271" i="17" s="1"/>
  <c r="L271" i="17"/>
  <c r="I271" i="17"/>
  <c r="BD270" i="17"/>
  <c r="AO270" i="17"/>
  <c r="AC270" i="17"/>
  <c r="U270" i="17"/>
  <c r="V270" i="17" s="1"/>
  <c r="R270" i="17"/>
  <c r="S270" i="17" s="1"/>
  <c r="L270" i="17"/>
  <c r="I270" i="17"/>
  <c r="BD269" i="17"/>
  <c r="AO269" i="17"/>
  <c r="AC269" i="17"/>
  <c r="U269" i="17"/>
  <c r="V269" i="17" s="1"/>
  <c r="R269" i="17"/>
  <c r="S269" i="17" s="1"/>
  <c r="L269" i="17"/>
  <c r="I269" i="17"/>
  <c r="BD268" i="17"/>
  <c r="AO268" i="17"/>
  <c r="AC268" i="17"/>
  <c r="U268" i="17"/>
  <c r="V268" i="17" s="1"/>
  <c r="R268" i="17"/>
  <c r="S268" i="17" s="1"/>
  <c r="L268" i="17"/>
  <c r="I268" i="17"/>
  <c r="BD267" i="17"/>
  <c r="AO267" i="17"/>
  <c r="AC267" i="17"/>
  <c r="U267" i="17"/>
  <c r="V267" i="17" s="1"/>
  <c r="R267" i="17"/>
  <c r="S267" i="17" s="1"/>
  <c r="L267" i="17"/>
  <c r="I267" i="17"/>
  <c r="BD266" i="17"/>
  <c r="AO266" i="17"/>
  <c r="AC266" i="17"/>
  <c r="U266" i="17"/>
  <c r="V266" i="17" s="1"/>
  <c r="R266" i="17"/>
  <c r="S266" i="17" s="1"/>
  <c r="L266" i="17"/>
  <c r="I266" i="17"/>
  <c r="BD265" i="17"/>
  <c r="AO265" i="17"/>
  <c r="AC265" i="17"/>
  <c r="U265" i="17"/>
  <c r="V265" i="17" s="1"/>
  <c r="R265" i="17"/>
  <c r="S265" i="17" s="1"/>
  <c r="L265" i="17"/>
  <c r="I265" i="17"/>
  <c r="BD264" i="17"/>
  <c r="AO264" i="17"/>
  <c r="AC264" i="17"/>
  <c r="U264" i="17"/>
  <c r="V264" i="17" s="1"/>
  <c r="R264" i="17"/>
  <c r="S264" i="17" s="1"/>
  <c r="L264" i="17"/>
  <c r="I264" i="17"/>
  <c r="BD263" i="17"/>
  <c r="AO263" i="17"/>
  <c r="AC263" i="17"/>
  <c r="U263" i="17"/>
  <c r="V263" i="17" s="1"/>
  <c r="R263" i="17"/>
  <c r="S263" i="17" s="1"/>
  <c r="L263" i="17"/>
  <c r="I263" i="17"/>
  <c r="BD262" i="17"/>
  <c r="AO262" i="17"/>
  <c r="AC262" i="17"/>
  <c r="U262" i="17"/>
  <c r="V262" i="17" s="1"/>
  <c r="R262" i="17"/>
  <c r="S262" i="17" s="1"/>
  <c r="L262" i="17"/>
  <c r="I262" i="17"/>
  <c r="BD261" i="17"/>
  <c r="AO261" i="17"/>
  <c r="AC261" i="17"/>
  <c r="U261" i="17"/>
  <c r="V261" i="17" s="1"/>
  <c r="R261" i="17"/>
  <c r="S261" i="17" s="1"/>
  <c r="L261" i="17"/>
  <c r="I261" i="17"/>
  <c r="BD260" i="17"/>
  <c r="AO260" i="17"/>
  <c r="AC260" i="17"/>
  <c r="U260" i="17"/>
  <c r="V260" i="17" s="1"/>
  <c r="R260" i="17"/>
  <c r="S260" i="17" s="1"/>
  <c r="L260" i="17"/>
  <c r="I260" i="17"/>
  <c r="BD259" i="17"/>
  <c r="AO259" i="17"/>
  <c r="AC259" i="17"/>
  <c r="U259" i="17"/>
  <c r="V259" i="17" s="1"/>
  <c r="R259" i="17"/>
  <c r="S259" i="17" s="1"/>
  <c r="L259" i="17"/>
  <c r="I259" i="17"/>
  <c r="BD258" i="17"/>
  <c r="AO258" i="17"/>
  <c r="AC258" i="17"/>
  <c r="U258" i="17"/>
  <c r="V258" i="17" s="1"/>
  <c r="R258" i="17"/>
  <c r="S258" i="17" s="1"/>
  <c r="L258" i="17"/>
  <c r="I258" i="17"/>
  <c r="BD257" i="17"/>
  <c r="AO257" i="17"/>
  <c r="AC257" i="17"/>
  <c r="U257" i="17"/>
  <c r="V257" i="17" s="1"/>
  <c r="R257" i="17"/>
  <c r="S257" i="17" s="1"/>
  <c r="L257" i="17"/>
  <c r="I257" i="17"/>
  <c r="BD256" i="17"/>
  <c r="AO256" i="17"/>
  <c r="AC256" i="17"/>
  <c r="U256" i="17"/>
  <c r="V256" i="17" s="1"/>
  <c r="R256" i="17"/>
  <c r="S256" i="17" s="1"/>
  <c r="L256" i="17"/>
  <c r="I256" i="17"/>
  <c r="BD255" i="17"/>
  <c r="AO255" i="17"/>
  <c r="AC255" i="17"/>
  <c r="U255" i="17"/>
  <c r="V255" i="17" s="1"/>
  <c r="R255" i="17"/>
  <c r="S255" i="17" s="1"/>
  <c r="L255" i="17"/>
  <c r="I255" i="17"/>
  <c r="BD254" i="17"/>
  <c r="AO254" i="17"/>
  <c r="AC254" i="17"/>
  <c r="U254" i="17"/>
  <c r="V254" i="17" s="1"/>
  <c r="R254" i="17"/>
  <c r="S254" i="17" s="1"/>
  <c r="L254" i="17"/>
  <c r="I254" i="17"/>
  <c r="BD253" i="17"/>
  <c r="AO253" i="17"/>
  <c r="AC253" i="17"/>
  <c r="U253" i="17"/>
  <c r="V253" i="17" s="1"/>
  <c r="R253" i="17"/>
  <c r="S253" i="17" s="1"/>
  <c r="L253" i="17"/>
  <c r="I253" i="17"/>
  <c r="BD252" i="17"/>
  <c r="AO252" i="17"/>
  <c r="AC252" i="17"/>
  <c r="U252" i="17"/>
  <c r="V252" i="17" s="1"/>
  <c r="R252" i="17"/>
  <c r="S252" i="17" s="1"/>
  <c r="L252" i="17"/>
  <c r="I252" i="17"/>
  <c r="BD251" i="17"/>
  <c r="AO251" i="17"/>
  <c r="AC251" i="17"/>
  <c r="U251" i="17"/>
  <c r="V251" i="17" s="1"/>
  <c r="R251" i="17"/>
  <c r="S251" i="17" s="1"/>
  <c r="L251" i="17"/>
  <c r="I251" i="17"/>
  <c r="BD250" i="17"/>
  <c r="AO250" i="17"/>
  <c r="AC250" i="17"/>
  <c r="U250" i="17"/>
  <c r="V250" i="17" s="1"/>
  <c r="R250" i="17"/>
  <c r="S250" i="17" s="1"/>
  <c r="L250" i="17"/>
  <c r="I250" i="17"/>
  <c r="BD249" i="17"/>
  <c r="AO249" i="17"/>
  <c r="AC249" i="17"/>
  <c r="U249" i="17"/>
  <c r="V249" i="17" s="1"/>
  <c r="R249" i="17"/>
  <c r="S249" i="17" s="1"/>
  <c r="L249" i="17"/>
  <c r="I249" i="17"/>
  <c r="BD248" i="17"/>
  <c r="AO248" i="17"/>
  <c r="AC248" i="17"/>
  <c r="U248" i="17"/>
  <c r="V248" i="17" s="1"/>
  <c r="R248" i="17"/>
  <c r="S248" i="17" s="1"/>
  <c r="L248" i="17"/>
  <c r="I248" i="17"/>
  <c r="BD247" i="17"/>
  <c r="AO247" i="17"/>
  <c r="AC247" i="17"/>
  <c r="U247" i="17"/>
  <c r="V247" i="17" s="1"/>
  <c r="R247" i="17"/>
  <c r="S247" i="17" s="1"/>
  <c r="L247" i="17"/>
  <c r="I247" i="17"/>
  <c r="BD246" i="17"/>
  <c r="AO246" i="17"/>
  <c r="AC246" i="17"/>
  <c r="U246" i="17"/>
  <c r="V246" i="17" s="1"/>
  <c r="R246" i="17"/>
  <c r="S246" i="17" s="1"/>
  <c r="L246" i="17"/>
  <c r="I246" i="17"/>
  <c r="BD245" i="17"/>
  <c r="AO245" i="17"/>
  <c r="AC245" i="17"/>
  <c r="U245" i="17"/>
  <c r="V245" i="17" s="1"/>
  <c r="R245" i="17"/>
  <c r="S245" i="17" s="1"/>
  <c r="L245" i="17"/>
  <c r="I245" i="17"/>
  <c r="BD244" i="17"/>
  <c r="AO244" i="17"/>
  <c r="AC244" i="17"/>
  <c r="U244" i="17"/>
  <c r="V244" i="17" s="1"/>
  <c r="R244" i="17"/>
  <c r="S244" i="17" s="1"/>
  <c r="L244" i="17"/>
  <c r="I244" i="17"/>
  <c r="BD243" i="17"/>
  <c r="AO243" i="17"/>
  <c r="AC243" i="17"/>
  <c r="U243" i="17"/>
  <c r="V243" i="17" s="1"/>
  <c r="R243" i="17"/>
  <c r="S243" i="17" s="1"/>
  <c r="L243" i="17"/>
  <c r="I243" i="17"/>
  <c r="BD242" i="17"/>
  <c r="AO242" i="17"/>
  <c r="AC242" i="17"/>
  <c r="U242" i="17"/>
  <c r="V242" i="17" s="1"/>
  <c r="R242" i="17"/>
  <c r="S242" i="17" s="1"/>
  <c r="L242" i="17"/>
  <c r="I242" i="17"/>
  <c r="BD241" i="17"/>
  <c r="AO241" i="17"/>
  <c r="AC241" i="17"/>
  <c r="U241" i="17"/>
  <c r="V241" i="17" s="1"/>
  <c r="R241" i="17"/>
  <c r="S241" i="17" s="1"/>
  <c r="L241" i="17"/>
  <c r="I241" i="17"/>
  <c r="BD240" i="17"/>
  <c r="AO240" i="17"/>
  <c r="AC240" i="17"/>
  <c r="U240" i="17"/>
  <c r="V240" i="17" s="1"/>
  <c r="R240" i="17"/>
  <c r="S240" i="17" s="1"/>
  <c r="L240" i="17"/>
  <c r="I240" i="17"/>
  <c r="BD239" i="17"/>
  <c r="AO239" i="17"/>
  <c r="AC239" i="17"/>
  <c r="U239" i="17"/>
  <c r="V239" i="17" s="1"/>
  <c r="R239" i="17"/>
  <c r="S239" i="17" s="1"/>
  <c r="L239" i="17"/>
  <c r="I239" i="17"/>
  <c r="BD238" i="17"/>
  <c r="AO238" i="17"/>
  <c r="AC238" i="17"/>
  <c r="U238" i="17"/>
  <c r="V238" i="17" s="1"/>
  <c r="R238" i="17"/>
  <c r="S238" i="17" s="1"/>
  <c r="L238" i="17"/>
  <c r="I238" i="17"/>
  <c r="BD237" i="17"/>
  <c r="AO237" i="17"/>
  <c r="AC237" i="17"/>
  <c r="U237" i="17"/>
  <c r="V237" i="17" s="1"/>
  <c r="R237" i="17"/>
  <c r="S237" i="17" s="1"/>
  <c r="L237" i="17"/>
  <c r="I237" i="17"/>
  <c r="BD236" i="17"/>
  <c r="AO236" i="17"/>
  <c r="AC236" i="17"/>
  <c r="U236" i="17"/>
  <c r="V236" i="17" s="1"/>
  <c r="S236" i="17"/>
  <c r="L236" i="17"/>
  <c r="I236" i="17"/>
  <c r="BD235" i="17"/>
  <c r="AO235" i="17"/>
  <c r="AC235" i="17"/>
  <c r="U235" i="17"/>
  <c r="V235" i="17" s="1"/>
  <c r="S235" i="17"/>
  <c r="L235" i="17"/>
  <c r="I235" i="17"/>
  <c r="BD234" i="17"/>
  <c r="AO234" i="17"/>
  <c r="AC234" i="17"/>
  <c r="U234" i="17"/>
  <c r="V234" i="17" s="1"/>
  <c r="R234" i="17"/>
  <c r="S234" i="17" s="1"/>
  <c r="L234" i="17"/>
  <c r="I234" i="17"/>
  <c r="BD233" i="17"/>
  <c r="AO233" i="17"/>
  <c r="AC233" i="17"/>
  <c r="U233" i="17"/>
  <c r="V233" i="17" s="1"/>
  <c r="R233" i="17"/>
  <c r="S233" i="17" s="1"/>
  <c r="L233" i="17"/>
  <c r="I233" i="17"/>
  <c r="BD232" i="17"/>
  <c r="AO232" i="17"/>
  <c r="AC232" i="17"/>
  <c r="U232" i="17"/>
  <c r="V232" i="17" s="1"/>
  <c r="R232" i="17"/>
  <c r="S232" i="17" s="1"/>
  <c r="L232" i="17"/>
  <c r="I232" i="17"/>
  <c r="BD231" i="17"/>
  <c r="AO231" i="17"/>
  <c r="AC231" i="17"/>
  <c r="U231" i="17"/>
  <c r="V231" i="17" s="1"/>
  <c r="R231" i="17"/>
  <c r="S231" i="17" s="1"/>
  <c r="L231" i="17"/>
  <c r="I231" i="17"/>
  <c r="BD230" i="17"/>
  <c r="AO230" i="17"/>
  <c r="AC230" i="17"/>
  <c r="U230" i="17"/>
  <c r="V230" i="17" s="1"/>
  <c r="R230" i="17"/>
  <c r="S230" i="17" s="1"/>
  <c r="L230" i="17"/>
  <c r="I230" i="17"/>
  <c r="BD229" i="17"/>
  <c r="AO229" i="17"/>
  <c r="AC229" i="17"/>
  <c r="U229" i="17"/>
  <c r="V229" i="17" s="1"/>
  <c r="R229" i="17"/>
  <c r="S229" i="17" s="1"/>
  <c r="L229" i="17"/>
  <c r="I229" i="17"/>
  <c r="BD228" i="17"/>
  <c r="AO228" i="17"/>
  <c r="AC228" i="17"/>
  <c r="U228" i="17"/>
  <c r="V228" i="17" s="1"/>
  <c r="R228" i="17"/>
  <c r="S228" i="17" s="1"/>
  <c r="L228" i="17"/>
  <c r="I228" i="17"/>
  <c r="BD227" i="17"/>
  <c r="AO227" i="17"/>
  <c r="AC227" i="17"/>
  <c r="U227" i="17"/>
  <c r="V227" i="17" s="1"/>
  <c r="R227" i="17"/>
  <c r="S227" i="17" s="1"/>
  <c r="L227" i="17"/>
  <c r="I227" i="17"/>
  <c r="BD226" i="17"/>
  <c r="AO226" i="17"/>
  <c r="AC226" i="17"/>
  <c r="U226" i="17"/>
  <c r="V226" i="17" s="1"/>
  <c r="R226" i="17"/>
  <c r="S226" i="17" s="1"/>
  <c r="L226" i="17"/>
  <c r="I226" i="17"/>
  <c r="BD225" i="17"/>
  <c r="AO225" i="17"/>
  <c r="AC225" i="17"/>
  <c r="U225" i="17"/>
  <c r="V225" i="17" s="1"/>
  <c r="R225" i="17"/>
  <c r="S225" i="17" s="1"/>
  <c r="L225" i="17"/>
  <c r="I225" i="17"/>
  <c r="BD224" i="17"/>
  <c r="AO224" i="17"/>
  <c r="AC224" i="17"/>
  <c r="U224" i="17"/>
  <c r="V224" i="17" s="1"/>
  <c r="R224" i="17"/>
  <c r="S224" i="17" s="1"/>
  <c r="L224" i="17"/>
  <c r="I224" i="17"/>
  <c r="BD223" i="17"/>
  <c r="AO223" i="17"/>
  <c r="AC223" i="17"/>
  <c r="U223" i="17"/>
  <c r="V223" i="17" s="1"/>
  <c r="R223" i="17"/>
  <c r="S223" i="17" s="1"/>
  <c r="L223" i="17"/>
  <c r="I223" i="17"/>
  <c r="BD222" i="17"/>
  <c r="AO222" i="17"/>
  <c r="AC222" i="17"/>
  <c r="U222" i="17"/>
  <c r="V222" i="17" s="1"/>
  <c r="R222" i="17"/>
  <c r="S222" i="17" s="1"/>
  <c r="L222" i="17"/>
  <c r="I222" i="17"/>
  <c r="BD221" i="17"/>
  <c r="AO221" i="17"/>
  <c r="AC221" i="17"/>
  <c r="U221" i="17"/>
  <c r="V221" i="17" s="1"/>
  <c r="R221" i="17"/>
  <c r="S221" i="17" s="1"/>
  <c r="L221" i="17"/>
  <c r="I221" i="17"/>
  <c r="BD220" i="17"/>
  <c r="AO220" i="17"/>
  <c r="AC220" i="17"/>
  <c r="U220" i="17"/>
  <c r="V220" i="17" s="1"/>
  <c r="R220" i="17"/>
  <c r="S220" i="17" s="1"/>
  <c r="L220" i="17"/>
  <c r="I220" i="17"/>
  <c r="BD219" i="17"/>
  <c r="AO219" i="17"/>
  <c r="AC219" i="17"/>
  <c r="U219" i="17"/>
  <c r="V219" i="17" s="1"/>
  <c r="R219" i="17"/>
  <c r="S219" i="17" s="1"/>
  <c r="L219" i="17"/>
  <c r="I219" i="17"/>
  <c r="BD218" i="17"/>
  <c r="AO218" i="17"/>
  <c r="AC218" i="17"/>
  <c r="U218" i="17"/>
  <c r="V218" i="17" s="1"/>
  <c r="R218" i="17"/>
  <c r="S218" i="17" s="1"/>
  <c r="L218" i="17"/>
  <c r="I218" i="17"/>
  <c r="BD217" i="17"/>
  <c r="AO217" i="17"/>
  <c r="AC217" i="17"/>
  <c r="U217" i="17"/>
  <c r="V217" i="17" s="1"/>
  <c r="R217" i="17"/>
  <c r="S217" i="17" s="1"/>
  <c r="L217" i="17"/>
  <c r="I217" i="17"/>
  <c r="BD216" i="17"/>
  <c r="AO216" i="17"/>
  <c r="AC216" i="17"/>
  <c r="U216" i="17"/>
  <c r="V216" i="17" s="1"/>
  <c r="R216" i="17"/>
  <c r="S216" i="17" s="1"/>
  <c r="L216" i="17"/>
  <c r="I216" i="17"/>
  <c r="BD215" i="17"/>
  <c r="AO215" i="17"/>
  <c r="AC215" i="17"/>
  <c r="U215" i="17"/>
  <c r="V215" i="17" s="1"/>
  <c r="R215" i="17"/>
  <c r="S215" i="17" s="1"/>
  <c r="L215" i="17"/>
  <c r="I215" i="17"/>
  <c r="BD214" i="17"/>
  <c r="AO214" i="17"/>
  <c r="AC214" i="17"/>
  <c r="U214" i="17"/>
  <c r="V214" i="17" s="1"/>
  <c r="R214" i="17"/>
  <c r="S214" i="17" s="1"/>
  <c r="L214" i="17"/>
  <c r="I214" i="17"/>
  <c r="BD213" i="17"/>
  <c r="AO213" i="17"/>
  <c r="AC213" i="17"/>
  <c r="U213" i="17"/>
  <c r="V213" i="17" s="1"/>
  <c r="R213" i="17"/>
  <c r="S213" i="17" s="1"/>
  <c r="L213" i="17"/>
  <c r="I213" i="17"/>
  <c r="BD212" i="17"/>
  <c r="AO212" i="17"/>
  <c r="AC212" i="17"/>
  <c r="U212" i="17"/>
  <c r="V212" i="17" s="1"/>
  <c r="R212" i="17"/>
  <c r="S212" i="17" s="1"/>
  <c r="L212" i="17"/>
  <c r="I212" i="17"/>
  <c r="BD211" i="17"/>
  <c r="AO211" i="17"/>
  <c r="AC211" i="17"/>
  <c r="U211" i="17"/>
  <c r="V211" i="17" s="1"/>
  <c r="R211" i="17"/>
  <c r="S211" i="17" s="1"/>
  <c r="L211" i="17"/>
  <c r="I211" i="17"/>
  <c r="BD210" i="17"/>
  <c r="AO210" i="17"/>
  <c r="AC210" i="17"/>
  <c r="U210" i="17"/>
  <c r="V210" i="17" s="1"/>
  <c r="R210" i="17"/>
  <c r="S210" i="17" s="1"/>
  <c r="L210" i="17"/>
  <c r="I210" i="17"/>
  <c r="BD209" i="17"/>
  <c r="AO209" i="17"/>
  <c r="AC209" i="17"/>
  <c r="U209" i="17"/>
  <c r="V209" i="17" s="1"/>
  <c r="R209" i="17"/>
  <c r="S209" i="17" s="1"/>
  <c r="L209" i="17"/>
  <c r="I209" i="17"/>
  <c r="BD208" i="17"/>
  <c r="AO208" i="17"/>
  <c r="AC208" i="17"/>
  <c r="U208" i="17"/>
  <c r="V208" i="17" s="1"/>
  <c r="R208" i="17"/>
  <c r="S208" i="17" s="1"/>
  <c r="L208" i="17"/>
  <c r="I208" i="17"/>
  <c r="BD207" i="17"/>
  <c r="AO207" i="17"/>
  <c r="AC207" i="17"/>
  <c r="U207" i="17"/>
  <c r="V207" i="17" s="1"/>
  <c r="S207" i="17"/>
  <c r="L207" i="17"/>
  <c r="I207" i="17"/>
  <c r="BD206" i="17"/>
  <c r="AO206" i="17"/>
  <c r="AC206" i="17"/>
  <c r="U206" i="17"/>
  <c r="V206" i="17" s="1"/>
  <c r="R206" i="17"/>
  <c r="S206" i="17" s="1"/>
  <c r="L206" i="17"/>
  <c r="I206" i="17"/>
  <c r="BD205" i="17"/>
  <c r="AO205" i="17"/>
  <c r="AC205" i="17"/>
  <c r="U205" i="17"/>
  <c r="V205" i="17" s="1"/>
  <c r="R205" i="17"/>
  <c r="S205" i="17" s="1"/>
  <c r="L205" i="17"/>
  <c r="I205" i="17"/>
  <c r="BD204" i="17"/>
  <c r="AO204" i="17"/>
  <c r="AC204" i="17"/>
  <c r="U204" i="17"/>
  <c r="V204" i="17" s="1"/>
  <c r="S204" i="17"/>
  <c r="L204" i="17"/>
  <c r="I204" i="17"/>
  <c r="BD203" i="17"/>
  <c r="AO203" i="17"/>
  <c r="AC203" i="17"/>
  <c r="U203" i="17"/>
  <c r="V203" i="17" s="1"/>
  <c r="R203" i="17"/>
  <c r="S203" i="17" s="1"/>
  <c r="L203" i="17"/>
  <c r="I203" i="17"/>
  <c r="BD202" i="17"/>
  <c r="AO202" i="17"/>
  <c r="AC202" i="17"/>
  <c r="U202" i="17"/>
  <c r="V202" i="17" s="1"/>
  <c r="R202" i="17"/>
  <c r="S202" i="17" s="1"/>
  <c r="L202" i="17"/>
  <c r="I202" i="17"/>
  <c r="BD201" i="17"/>
  <c r="AO201" i="17"/>
  <c r="AC201" i="17"/>
  <c r="U201" i="17"/>
  <c r="V201" i="17" s="1"/>
  <c r="R201" i="17"/>
  <c r="S201" i="17" s="1"/>
  <c r="L201" i="17"/>
  <c r="I201" i="17"/>
  <c r="BD200" i="17"/>
  <c r="AO200" i="17"/>
  <c r="AC200" i="17"/>
  <c r="U200" i="17"/>
  <c r="V200" i="17" s="1"/>
  <c r="R200" i="17"/>
  <c r="S200" i="17" s="1"/>
  <c r="L200" i="17"/>
  <c r="I200" i="17"/>
  <c r="BD199" i="17"/>
  <c r="AO199" i="17"/>
  <c r="AC199" i="17"/>
  <c r="U199" i="17"/>
  <c r="V199" i="17" s="1"/>
  <c r="R199" i="17"/>
  <c r="S199" i="17" s="1"/>
  <c r="L199" i="17"/>
  <c r="I199" i="17"/>
  <c r="BD198" i="17"/>
  <c r="AO198" i="17"/>
  <c r="AC198" i="17"/>
  <c r="U198" i="17"/>
  <c r="V198" i="17" s="1"/>
  <c r="R198" i="17"/>
  <c r="S198" i="17" s="1"/>
  <c r="L198" i="17"/>
  <c r="I198" i="17"/>
  <c r="BD197" i="17"/>
  <c r="AO197" i="17"/>
  <c r="AC197" i="17"/>
  <c r="U197" i="17"/>
  <c r="V197" i="17" s="1"/>
  <c r="R197" i="17"/>
  <c r="S197" i="17" s="1"/>
  <c r="L197" i="17"/>
  <c r="I197" i="17"/>
  <c r="BD196" i="17"/>
  <c r="AO196" i="17"/>
  <c r="AC196" i="17"/>
  <c r="U196" i="17"/>
  <c r="V196" i="17" s="1"/>
  <c r="R196" i="17"/>
  <c r="S196" i="17" s="1"/>
  <c r="L196" i="17"/>
  <c r="I196" i="17"/>
  <c r="BD195" i="17"/>
  <c r="AO195" i="17"/>
  <c r="AC195" i="17"/>
  <c r="U195" i="17"/>
  <c r="V195" i="17" s="1"/>
  <c r="R195" i="17"/>
  <c r="S195" i="17" s="1"/>
  <c r="L195" i="17"/>
  <c r="I195" i="17"/>
  <c r="BD194" i="17"/>
  <c r="AO194" i="17"/>
  <c r="AC194" i="17"/>
  <c r="U194" i="17"/>
  <c r="V194" i="17" s="1"/>
  <c r="R194" i="17"/>
  <c r="S194" i="17" s="1"/>
  <c r="L194" i="17"/>
  <c r="I194" i="17"/>
  <c r="BD193" i="17"/>
  <c r="AO193" i="17"/>
  <c r="AC193" i="17"/>
  <c r="U193" i="17"/>
  <c r="V193" i="17" s="1"/>
  <c r="R193" i="17"/>
  <c r="S193" i="17" s="1"/>
  <c r="L193" i="17"/>
  <c r="I193" i="17"/>
  <c r="BD192" i="17"/>
  <c r="AO192" i="17"/>
  <c r="AC192" i="17"/>
  <c r="U192" i="17"/>
  <c r="V192" i="17" s="1"/>
  <c r="R192" i="17"/>
  <c r="S192" i="17" s="1"/>
  <c r="L192" i="17"/>
  <c r="I192" i="17"/>
  <c r="BD191" i="17"/>
  <c r="AO191" i="17"/>
  <c r="AC191" i="17"/>
  <c r="AA191" i="17"/>
  <c r="U191" i="17"/>
  <c r="V191" i="17" s="1"/>
  <c r="R191" i="17"/>
  <c r="S191" i="17" s="1"/>
  <c r="L191" i="17"/>
  <c r="I191" i="17"/>
  <c r="BD190" i="17"/>
  <c r="AO190" i="17"/>
  <c r="AC190" i="17"/>
  <c r="AA190" i="17"/>
  <c r="U190" i="17"/>
  <c r="V190" i="17" s="1"/>
  <c r="R190" i="17"/>
  <c r="S190" i="17" s="1"/>
  <c r="L190" i="17"/>
  <c r="I190" i="17"/>
  <c r="BD189" i="17"/>
  <c r="AO189" i="17"/>
  <c r="AC189" i="17"/>
  <c r="AA189" i="17"/>
  <c r="U189" i="17"/>
  <c r="V189" i="17" s="1"/>
  <c r="R189" i="17"/>
  <c r="S189" i="17" s="1"/>
  <c r="L189" i="17"/>
  <c r="I189" i="17"/>
  <c r="BD188" i="17"/>
  <c r="AO188" i="17"/>
  <c r="AC188" i="17"/>
  <c r="AA188" i="17"/>
  <c r="U188" i="17"/>
  <c r="V188" i="17" s="1"/>
  <c r="R188" i="17"/>
  <c r="S188" i="17" s="1"/>
  <c r="L188" i="17"/>
  <c r="I188" i="17"/>
  <c r="BD187" i="17"/>
  <c r="AO187" i="17"/>
  <c r="AC187" i="17"/>
  <c r="AA187" i="17"/>
  <c r="U187" i="17"/>
  <c r="V187" i="17" s="1"/>
  <c r="R187" i="17"/>
  <c r="S187" i="17" s="1"/>
  <c r="L187" i="17"/>
  <c r="I187" i="17"/>
  <c r="BD186" i="17"/>
  <c r="AO186" i="17"/>
  <c r="AC186" i="17"/>
  <c r="AA186" i="17"/>
  <c r="U186" i="17"/>
  <c r="V186" i="17" s="1"/>
  <c r="S186" i="17"/>
  <c r="L186" i="17"/>
  <c r="I186" i="17"/>
  <c r="BD185" i="17"/>
  <c r="AO185" i="17"/>
  <c r="AC185" i="17"/>
  <c r="AA185" i="17"/>
  <c r="U185" i="17"/>
  <c r="V185" i="17" s="1"/>
  <c r="R185" i="17"/>
  <c r="S185" i="17" s="1"/>
  <c r="L185" i="17"/>
  <c r="I185" i="17"/>
  <c r="BD184" i="17"/>
  <c r="AO184" i="17"/>
  <c r="AC184" i="17"/>
  <c r="AA184" i="17"/>
  <c r="U184" i="17"/>
  <c r="V184" i="17" s="1"/>
  <c r="R184" i="17"/>
  <c r="S184" i="17" s="1"/>
  <c r="L184" i="17"/>
  <c r="I184" i="17"/>
  <c r="BD183" i="17"/>
  <c r="AO183" i="17"/>
  <c r="AC183" i="17"/>
  <c r="AA183" i="17"/>
  <c r="U183" i="17"/>
  <c r="V183" i="17" s="1"/>
  <c r="R183" i="17"/>
  <c r="S183" i="17" s="1"/>
  <c r="L183" i="17"/>
  <c r="I183" i="17"/>
  <c r="BD182" i="17"/>
  <c r="AO182" i="17"/>
  <c r="AC182" i="17"/>
  <c r="AA182" i="17"/>
  <c r="U182" i="17"/>
  <c r="V182" i="17" s="1"/>
  <c r="R182" i="17"/>
  <c r="S182" i="17" s="1"/>
  <c r="L182" i="17"/>
  <c r="I182" i="17"/>
  <c r="BD181" i="17"/>
  <c r="AO181" i="17"/>
  <c r="AC181" i="17"/>
  <c r="AA181" i="17"/>
  <c r="U181" i="17"/>
  <c r="V181" i="17" s="1"/>
  <c r="R181" i="17"/>
  <c r="S181" i="17" s="1"/>
  <c r="L181" i="17"/>
  <c r="I181" i="17"/>
  <c r="BD180" i="17"/>
  <c r="AO180" i="17"/>
  <c r="AC180" i="17"/>
  <c r="AA180" i="17"/>
  <c r="U180" i="17"/>
  <c r="V180" i="17" s="1"/>
  <c r="R180" i="17"/>
  <c r="S180" i="17" s="1"/>
  <c r="L180" i="17"/>
  <c r="I180" i="17"/>
  <c r="BD179" i="17"/>
  <c r="AO179" i="17"/>
  <c r="AC179" i="17"/>
  <c r="AA179" i="17"/>
  <c r="U179" i="17"/>
  <c r="V179" i="17" s="1"/>
  <c r="R179" i="17"/>
  <c r="S179" i="17" s="1"/>
  <c r="L179" i="17"/>
  <c r="I179" i="17"/>
  <c r="BD178" i="17"/>
  <c r="AO178" i="17"/>
  <c r="AC178" i="17"/>
  <c r="AA178" i="17"/>
  <c r="U178" i="17"/>
  <c r="V178" i="17" s="1"/>
  <c r="R178" i="17"/>
  <c r="S178" i="17" s="1"/>
  <c r="L178" i="17"/>
  <c r="I178" i="17"/>
  <c r="BD177" i="17"/>
  <c r="AO177" i="17"/>
  <c r="AC177" i="17"/>
  <c r="AA177" i="17"/>
  <c r="U177" i="17"/>
  <c r="V177" i="17" s="1"/>
  <c r="R177" i="17"/>
  <c r="S177" i="17" s="1"/>
  <c r="L177" i="17"/>
  <c r="I177" i="17"/>
  <c r="BD176" i="17"/>
  <c r="AO176" i="17"/>
  <c r="AC176" i="17"/>
  <c r="AA176" i="17"/>
  <c r="U176" i="17"/>
  <c r="V176" i="17" s="1"/>
  <c r="R176" i="17"/>
  <c r="S176" i="17" s="1"/>
  <c r="L176" i="17"/>
  <c r="I176" i="17"/>
  <c r="BD175" i="17"/>
  <c r="AO175" i="17"/>
  <c r="AC175" i="17"/>
  <c r="AA175" i="17"/>
  <c r="U175" i="17"/>
  <c r="V175" i="17" s="1"/>
  <c r="R175" i="17"/>
  <c r="S175" i="17" s="1"/>
  <c r="L175" i="17"/>
  <c r="I175" i="17"/>
  <c r="BD174" i="17"/>
  <c r="AO174" i="17"/>
  <c r="AC174" i="17"/>
  <c r="AA174" i="17"/>
  <c r="U174" i="17"/>
  <c r="V174" i="17" s="1"/>
  <c r="R174" i="17"/>
  <c r="S174" i="17" s="1"/>
  <c r="L174" i="17"/>
  <c r="I174" i="17"/>
  <c r="BD173" i="17"/>
  <c r="AO173" i="17"/>
  <c r="AC173" i="17"/>
  <c r="AA173" i="17"/>
  <c r="U173" i="17"/>
  <c r="V173" i="17" s="1"/>
  <c r="R173" i="17"/>
  <c r="S173" i="17" s="1"/>
  <c r="L173" i="17"/>
  <c r="I173" i="17"/>
  <c r="BD172" i="17"/>
  <c r="AO172" i="17"/>
  <c r="AC172" i="17"/>
  <c r="AA172" i="17"/>
  <c r="U172" i="17"/>
  <c r="V172" i="17" s="1"/>
  <c r="R172" i="17"/>
  <c r="S172" i="17" s="1"/>
  <c r="L172" i="17"/>
  <c r="I172" i="17"/>
  <c r="BD171" i="17"/>
  <c r="AO171" i="17"/>
  <c r="AC171" i="17"/>
  <c r="AA171" i="17"/>
  <c r="U171" i="17"/>
  <c r="V171" i="17" s="1"/>
  <c r="R171" i="17"/>
  <c r="S171" i="17" s="1"/>
  <c r="L171" i="17"/>
  <c r="I171" i="17"/>
  <c r="BD170" i="17"/>
  <c r="AO170" i="17"/>
  <c r="AC170" i="17"/>
  <c r="AA170" i="17"/>
  <c r="U170" i="17"/>
  <c r="V170" i="17" s="1"/>
  <c r="R170" i="17"/>
  <c r="S170" i="17" s="1"/>
  <c r="L170" i="17"/>
  <c r="I170" i="17"/>
  <c r="BD169" i="17"/>
  <c r="AO169" i="17"/>
  <c r="AC169" i="17"/>
  <c r="AA169" i="17"/>
  <c r="U169" i="17"/>
  <c r="V169" i="17" s="1"/>
  <c r="R169" i="17"/>
  <c r="S169" i="17" s="1"/>
  <c r="L169" i="17"/>
  <c r="I169" i="17"/>
  <c r="BD168" i="17"/>
  <c r="AO168" i="17"/>
  <c r="AC168" i="17"/>
  <c r="AA168" i="17"/>
  <c r="U168" i="17"/>
  <c r="V168" i="17" s="1"/>
  <c r="R168" i="17"/>
  <c r="S168" i="17" s="1"/>
  <c r="L168" i="17"/>
  <c r="I168" i="17"/>
  <c r="BD167" i="17"/>
  <c r="AO167" i="17"/>
  <c r="AC167" i="17"/>
  <c r="AA167" i="17"/>
  <c r="U167" i="17"/>
  <c r="V167" i="17" s="1"/>
  <c r="R167" i="17"/>
  <c r="S167" i="17" s="1"/>
  <c r="L167" i="17"/>
  <c r="I167" i="17"/>
  <c r="BD166" i="17"/>
  <c r="AO166" i="17"/>
  <c r="AC166" i="17"/>
  <c r="AA166" i="17"/>
  <c r="U166" i="17"/>
  <c r="V166" i="17" s="1"/>
  <c r="R166" i="17"/>
  <c r="S166" i="17" s="1"/>
  <c r="L166" i="17"/>
  <c r="I166" i="17"/>
  <c r="BD165" i="17"/>
  <c r="AO165" i="17"/>
  <c r="AC165" i="17"/>
  <c r="AA165" i="17"/>
  <c r="U165" i="17"/>
  <c r="V165" i="17" s="1"/>
  <c r="R165" i="17"/>
  <c r="S165" i="17" s="1"/>
  <c r="L165" i="17"/>
  <c r="I165" i="17"/>
  <c r="BD164" i="17"/>
  <c r="AO164" i="17"/>
  <c r="AC164" i="17"/>
  <c r="AA164" i="17"/>
  <c r="U164" i="17"/>
  <c r="V164" i="17" s="1"/>
  <c r="R164" i="17"/>
  <c r="S164" i="17" s="1"/>
  <c r="L164" i="17"/>
  <c r="I164" i="17"/>
  <c r="BD163" i="17"/>
  <c r="AO163" i="17"/>
  <c r="AC163" i="17"/>
  <c r="AA163" i="17"/>
  <c r="U163" i="17"/>
  <c r="V163" i="17" s="1"/>
  <c r="R163" i="17"/>
  <c r="S163" i="17" s="1"/>
  <c r="L163" i="17"/>
  <c r="I163" i="17"/>
  <c r="BD162" i="17"/>
  <c r="AO162" i="17"/>
  <c r="AC162" i="17"/>
  <c r="AA162" i="17"/>
  <c r="U162" i="17"/>
  <c r="V162" i="17" s="1"/>
  <c r="R162" i="17"/>
  <c r="S162" i="17" s="1"/>
  <c r="L162" i="17"/>
  <c r="I162" i="17"/>
  <c r="BD161" i="17"/>
  <c r="AO161" i="17"/>
  <c r="AC161" i="17"/>
  <c r="AA161" i="17"/>
  <c r="U161" i="17"/>
  <c r="V161" i="17" s="1"/>
  <c r="R161" i="17"/>
  <c r="S161" i="17" s="1"/>
  <c r="L161" i="17"/>
  <c r="I161" i="17"/>
  <c r="BD160" i="17"/>
  <c r="AO160" i="17"/>
  <c r="AC160" i="17"/>
  <c r="AA160" i="17"/>
  <c r="U160" i="17"/>
  <c r="V160" i="17" s="1"/>
  <c r="R160" i="17"/>
  <c r="S160" i="17" s="1"/>
  <c r="L160" i="17"/>
  <c r="I160" i="17"/>
  <c r="BD159" i="17"/>
  <c r="AO159" i="17"/>
  <c r="AC159" i="17"/>
  <c r="AA159" i="17"/>
  <c r="U159" i="17"/>
  <c r="V159" i="17" s="1"/>
  <c r="R159" i="17"/>
  <c r="S159" i="17" s="1"/>
  <c r="L159" i="17"/>
  <c r="I159" i="17"/>
  <c r="BD158" i="17"/>
  <c r="AO158" i="17"/>
  <c r="AC158" i="17"/>
  <c r="AA158" i="17"/>
  <c r="U158" i="17"/>
  <c r="V158" i="17" s="1"/>
  <c r="R158" i="17"/>
  <c r="S158" i="17" s="1"/>
  <c r="L158" i="17"/>
  <c r="I158" i="17"/>
  <c r="BD157" i="17"/>
  <c r="AO157" i="17"/>
  <c r="AC157" i="17"/>
  <c r="AA157" i="17"/>
  <c r="U157" i="17"/>
  <c r="V157" i="17" s="1"/>
  <c r="S157" i="17"/>
  <c r="L157" i="17"/>
  <c r="I157" i="17"/>
  <c r="BD156" i="17"/>
  <c r="AO156" i="17"/>
  <c r="AC156" i="17"/>
  <c r="AA156" i="17"/>
  <c r="U156" i="17"/>
  <c r="V156" i="17" s="1"/>
  <c r="R156" i="17"/>
  <c r="S156" i="17" s="1"/>
  <c r="L156" i="17"/>
  <c r="I156" i="17"/>
  <c r="BD155" i="17"/>
  <c r="AO155" i="17"/>
  <c r="AC155" i="17"/>
  <c r="AA155" i="17"/>
  <c r="U155" i="17"/>
  <c r="V155" i="17" s="1"/>
  <c r="R155" i="17"/>
  <c r="S155" i="17" s="1"/>
  <c r="L155" i="17"/>
  <c r="I155" i="17"/>
  <c r="BD154" i="17"/>
  <c r="AO154" i="17"/>
  <c r="AC154" i="17"/>
  <c r="AA154" i="17"/>
  <c r="U154" i="17"/>
  <c r="V154" i="17" s="1"/>
  <c r="R154" i="17"/>
  <c r="S154" i="17" s="1"/>
  <c r="L154" i="17"/>
  <c r="I154" i="17"/>
  <c r="BD153" i="17"/>
  <c r="AO153" i="17"/>
  <c r="AC153" i="17"/>
  <c r="AA153" i="17"/>
  <c r="U153" i="17"/>
  <c r="V153" i="17" s="1"/>
  <c r="S153" i="17"/>
  <c r="L153" i="17"/>
  <c r="I153" i="17"/>
  <c r="BD152" i="17"/>
  <c r="AO152" i="17"/>
  <c r="AC152" i="17"/>
  <c r="AA152" i="17"/>
  <c r="U152" i="17"/>
  <c r="V152" i="17" s="1"/>
  <c r="R152" i="17"/>
  <c r="S152" i="17" s="1"/>
  <c r="L152" i="17"/>
  <c r="I152" i="17"/>
  <c r="BD151" i="17"/>
  <c r="AO151" i="17"/>
  <c r="AC151" i="17"/>
  <c r="AA151" i="17"/>
  <c r="U151" i="17"/>
  <c r="V151" i="17" s="1"/>
  <c r="R151" i="17"/>
  <c r="S151" i="17" s="1"/>
  <c r="L151" i="17"/>
  <c r="I151" i="17"/>
  <c r="BD150" i="17"/>
  <c r="AO150" i="17"/>
  <c r="AC150" i="17"/>
  <c r="AA150" i="17"/>
  <c r="U150" i="17"/>
  <c r="V150" i="17" s="1"/>
  <c r="R150" i="17"/>
  <c r="S150" i="17" s="1"/>
  <c r="L150" i="17"/>
  <c r="I150" i="17"/>
  <c r="BD149" i="17"/>
  <c r="AO149" i="17"/>
  <c r="AC149" i="17"/>
  <c r="AA149" i="17"/>
  <c r="U149" i="17"/>
  <c r="V149" i="17" s="1"/>
  <c r="R149" i="17"/>
  <c r="S149" i="17" s="1"/>
  <c r="L149" i="17"/>
  <c r="I149" i="17"/>
  <c r="BD148" i="17"/>
  <c r="AO148" i="17"/>
  <c r="AC148" i="17"/>
  <c r="AA148" i="17"/>
  <c r="U148" i="17"/>
  <c r="V148" i="17" s="1"/>
  <c r="R148" i="17"/>
  <c r="S148" i="17" s="1"/>
  <c r="L148" i="17"/>
  <c r="I148" i="17"/>
  <c r="BD147" i="17"/>
  <c r="AO147" i="17"/>
  <c r="AC147" i="17"/>
  <c r="AA147" i="17"/>
  <c r="U147" i="17"/>
  <c r="V147" i="17" s="1"/>
  <c r="R147" i="17"/>
  <c r="S147" i="17" s="1"/>
  <c r="L147" i="17"/>
  <c r="I147" i="17"/>
  <c r="BD146" i="17"/>
  <c r="AO146" i="17"/>
  <c r="AC146" i="17"/>
  <c r="AA146" i="17"/>
  <c r="U146" i="17"/>
  <c r="V146" i="17" s="1"/>
  <c r="R146" i="17"/>
  <c r="S146" i="17" s="1"/>
  <c r="L146" i="17"/>
  <c r="I146" i="17"/>
  <c r="BD145" i="17"/>
  <c r="AO145" i="17"/>
  <c r="AC145" i="17"/>
  <c r="AA145" i="17"/>
  <c r="U145" i="17"/>
  <c r="V145" i="17" s="1"/>
  <c r="R145" i="17"/>
  <c r="S145" i="17" s="1"/>
  <c r="L145" i="17"/>
  <c r="I145" i="17"/>
  <c r="BD144" i="17"/>
  <c r="AO144" i="17"/>
  <c r="AC144" i="17"/>
  <c r="AA144" i="17"/>
  <c r="U144" i="17"/>
  <c r="V144" i="17" s="1"/>
  <c r="R144" i="17"/>
  <c r="S144" i="17" s="1"/>
  <c r="L144" i="17"/>
  <c r="I144" i="17"/>
  <c r="BD143" i="17"/>
  <c r="AO143" i="17"/>
  <c r="AC143" i="17"/>
  <c r="AA143" i="17"/>
  <c r="U143" i="17"/>
  <c r="V143" i="17" s="1"/>
  <c r="R143" i="17"/>
  <c r="S143" i="17" s="1"/>
  <c r="L143" i="17"/>
  <c r="I143" i="17"/>
  <c r="BD142" i="17"/>
  <c r="AO142" i="17"/>
  <c r="AC142" i="17"/>
  <c r="AA142" i="17"/>
  <c r="U142" i="17"/>
  <c r="V142" i="17" s="1"/>
  <c r="R142" i="17"/>
  <c r="S142" i="17" s="1"/>
  <c r="L142" i="17"/>
  <c r="I142" i="17"/>
  <c r="BD141" i="17"/>
  <c r="AO141" i="17"/>
  <c r="AC141" i="17"/>
  <c r="AA141" i="17"/>
  <c r="U141" i="17"/>
  <c r="V141" i="17" s="1"/>
  <c r="R141" i="17"/>
  <c r="S141" i="17" s="1"/>
  <c r="L141" i="17"/>
  <c r="I141" i="17"/>
  <c r="BD140" i="17"/>
  <c r="AO140" i="17"/>
  <c r="AC140" i="17"/>
  <c r="AA140" i="17"/>
  <c r="U140" i="17"/>
  <c r="V140" i="17" s="1"/>
  <c r="R140" i="17"/>
  <c r="S140" i="17" s="1"/>
  <c r="L140" i="17"/>
  <c r="I140" i="17"/>
  <c r="BD139" i="17"/>
  <c r="AO139" i="17"/>
  <c r="AC139" i="17"/>
  <c r="AA139" i="17"/>
  <c r="U139" i="17"/>
  <c r="V139" i="17" s="1"/>
  <c r="R139" i="17"/>
  <c r="S139" i="17" s="1"/>
  <c r="L139" i="17"/>
  <c r="I139" i="17"/>
  <c r="BD138" i="17"/>
  <c r="AO138" i="17"/>
  <c r="AC138" i="17"/>
  <c r="AA138" i="17"/>
  <c r="U138" i="17"/>
  <c r="V138" i="17" s="1"/>
  <c r="R138" i="17"/>
  <c r="S138" i="17" s="1"/>
  <c r="L138" i="17"/>
  <c r="I138" i="17"/>
  <c r="BD137" i="17"/>
  <c r="AO137" i="17"/>
  <c r="AC137" i="17"/>
  <c r="AA137" i="17"/>
  <c r="U137" i="17"/>
  <c r="V137" i="17" s="1"/>
  <c r="R137" i="17"/>
  <c r="S137" i="17" s="1"/>
  <c r="L137" i="17"/>
  <c r="I137" i="17"/>
  <c r="BD136" i="17"/>
  <c r="AO136" i="17"/>
  <c r="AC136" i="17"/>
  <c r="AA136" i="17"/>
  <c r="U136" i="17"/>
  <c r="V136" i="17" s="1"/>
  <c r="R136" i="17"/>
  <c r="S136" i="17" s="1"/>
  <c r="L136" i="17"/>
  <c r="I136" i="17"/>
  <c r="BD135" i="17"/>
  <c r="AO135" i="17"/>
  <c r="AC135" i="17"/>
  <c r="AA135" i="17"/>
  <c r="U135" i="17"/>
  <c r="V135" i="17" s="1"/>
  <c r="S135" i="17"/>
  <c r="L135" i="17"/>
  <c r="I135" i="17"/>
  <c r="BD134" i="17"/>
  <c r="AO134" i="17"/>
  <c r="AC134" i="17"/>
  <c r="AA134" i="17"/>
  <c r="U134" i="17"/>
  <c r="V134" i="17" s="1"/>
  <c r="R134" i="17"/>
  <c r="S134" i="17" s="1"/>
  <c r="L134" i="17"/>
  <c r="I134" i="17"/>
  <c r="BD133" i="17"/>
  <c r="AO133" i="17"/>
  <c r="AC133" i="17"/>
  <c r="AA133" i="17"/>
  <c r="U133" i="17"/>
  <c r="V133" i="17" s="1"/>
  <c r="R133" i="17"/>
  <c r="S133" i="17" s="1"/>
  <c r="L133" i="17"/>
  <c r="I133" i="17"/>
  <c r="BD132" i="17"/>
  <c r="AO132" i="17"/>
  <c r="AC132" i="17"/>
  <c r="AA132" i="17"/>
  <c r="U132" i="17"/>
  <c r="V132" i="17" s="1"/>
  <c r="R132" i="17"/>
  <c r="S132" i="17" s="1"/>
  <c r="L132" i="17"/>
  <c r="I132" i="17"/>
  <c r="BD131" i="17"/>
  <c r="AO131" i="17"/>
  <c r="AC131" i="17"/>
  <c r="AA131" i="17"/>
  <c r="U131" i="17"/>
  <c r="V131" i="17" s="1"/>
  <c r="R131" i="17"/>
  <c r="S131" i="17" s="1"/>
  <c r="L131" i="17"/>
  <c r="I131" i="17"/>
  <c r="BD130" i="17"/>
  <c r="AO130" i="17"/>
  <c r="AC130" i="17"/>
  <c r="AA130" i="17"/>
  <c r="U130" i="17"/>
  <c r="V130" i="17" s="1"/>
  <c r="R130" i="17"/>
  <c r="S130" i="17" s="1"/>
  <c r="L130" i="17"/>
  <c r="I130" i="17"/>
  <c r="BD129" i="17"/>
  <c r="AO129" i="17"/>
  <c r="AC129" i="17"/>
  <c r="AA129" i="17"/>
  <c r="U129" i="17"/>
  <c r="V129" i="17" s="1"/>
  <c r="R129" i="17"/>
  <c r="S129" i="17" s="1"/>
  <c r="L129" i="17"/>
  <c r="I129" i="17"/>
  <c r="BD128" i="17"/>
  <c r="AO128" i="17"/>
  <c r="AC128" i="17"/>
  <c r="AA128" i="17"/>
  <c r="U128" i="17"/>
  <c r="V128" i="17" s="1"/>
  <c r="R128" i="17"/>
  <c r="S128" i="17" s="1"/>
  <c r="L128" i="17"/>
  <c r="I128" i="17"/>
  <c r="BD127" i="17"/>
  <c r="AO127" i="17"/>
  <c r="AC127" i="17"/>
  <c r="AA127" i="17"/>
  <c r="U127" i="17"/>
  <c r="V127" i="17" s="1"/>
  <c r="R127" i="17"/>
  <c r="S127" i="17" s="1"/>
  <c r="L127" i="17"/>
  <c r="I127" i="17"/>
  <c r="BD126" i="17"/>
  <c r="AO126" i="17"/>
  <c r="AC126" i="17"/>
  <c r="AA126" i="17"/>
  <c r="U126" i="17"/>
  <c r="V126" i="17" s="1"/>
  <c r="R126" i="17"/>
  <c r="S126" i="17" s="1"/>
  <c r="L126" i="17"/>
  <c r="I126" i="17"/>
  <c r="BD125" i="17"/>
  <c r="AO125" i="17"/>
  <c r="AC125" i="17"/>
  <c r="AA125" i="17"/>
  <c r="U125" i="17"/>
  <c r="V125" i="17" s="1"/>
  <c r="R125" i="17"/>
  <c r="S125" i="17" s="1"/>
  <c r="L125" i="17"/>
  <c r="I125" i="17"/>
  <c r="BD124" i="17"/>
  <c r="AO124" i="17"/>
  <c r="AC124" i="17"/>
  <c r="AA124" i="17"/>
  <c r="U124" i="17"/>
  <c r="V124" i="17" s="1"/>
  <c r="R124" i="17"/>
  <c r="S124" i="17" s="1"/>
  <c r="L124" i="17"/>
  <c r="I124" i="17"/>
  <c r="BD123" i="17"/>
  <c r="AO123" i="17"/>
  <c r="AC123" i="17"/>
  <c r="AA123" i="17"/>
  <c r="U123" i="17"/>
  <c r="V123" i="17" s="1"/>
  <c r="R123" i="17"/>
  <c r="S123" i="17" s="1"/>
  <c r="L123" i="17"/>
  <c r="I123" i="17"/>
  <c r="BD122" i="17"/>
  <c r="AO122" i="17"/>
  <c r="AC122" i="17"/>
  <c r="AA122" i="17"/>
  <c r="U122" i="17"/>
  <c r="V122" i="17" s="1"/>
  <c r="R122" i="17"/>
  <c r="S122" i="17" s="1"/>
  <c r="L122" i="17"/>
  <c r="I122" i="17"/>
  <c r="BD121" i="17"/>
  <c r="AO121" i="17"/>
  <c r="AC121" i="17"/>
  <c r="AA121" i="17"/>
  <c r="U121" i="17"/>
  <c r="V121" i="17" s="1"/>
  <c r="R121" i="17"/>
  <c r="S121" i="17" s="1"/>
  <c r="L121" i="17"/>
  <c r="I121" i="17"/>
  <c r="BD120" i="17"/>
  <c r="AO120" i="17"/>
  <c r="AC120" i="17"/>
  <c r="AA120" i="17"/>
  <c r="U120" i="17"/>
  <c r="V120" i="17" s="1"/>
  <c r="S120" i="17"/>
  <c r="L120" i="17"/>
  <c r="I120" i="17"/>
  <c r="BD119" i="17"/>
  <c r="AO119" i="17"/>
  <c r="AC119" i="17"/>
  <c r="AA119" i="17"/>
  <c r="U119" i="17"/>
  <c r="V119" i="17" s="1"/>
  <c r="S119" i="17"/>
  <c r="L119" i="17"/>
  <c r="I119" i="17"/>
  <c r="BD118" i="17"/>
  <c r="AO118" i="17"/>
  <c r="AC118" i="17"/>
  <c r="AA118" i="17"/>
  <c r="U118" i="17"/>
  <c r="V118" i="17" s="1"/>
  <c r="R118" i="17"/>
  <c r="S118" i="17" s="1"/>
  <c r="L118" i="17"/>
  <c r="I118" i="17"/>
  <c r="BD117" i="17"/>
  <c r="AO117" i="17"/>
  <c r="AC117" i="17"/>
  <c r="AA117" i="17"/>
  <c r="U117" i="17"/>
  <c r="V117" i="17" s="1"/>
  <c r="R117" i="17"/>
  <c r="S117" i="17" s="1"/>
  <c r="L117" i="17"/>
  <c r="I117" i="17"/>
  <c r="BD116" i="17"/>
  <c r="AO116" i="17"/>
  <c r="AC116" i="17"/>
  <c r="AA116" i="17"/>
  <c r="U116" i="17"/>
  <c r="V116" i="17" s="1"/>
  <c r="R116" i="17"/>
  <c r="S116" i="17" s="1"/>
  <c r="L116" i="17"/>
  <c r="I116" i="17"/>
  <c r="BD115" i="17"/>
  <c r="AO115" i="17"/>
  <c r="AC115" i="17"/>
  <c r="AA115" i="17"/>
  <c r="U115" i="17"/>
  <c r="V115" i="17" s="1"/>
  <c r="R115" i="17"/>
  <c r="S115" i="17" s="1"/>
  <c r="L115" i="17"/>
  <c r="I115" i="17"/>
  <c r="BD114" i="17"/>
  <c r="AO114" i="17"/>
  <c r="AC114" i="17"/>
  <c r="AA114" i="17"/>
  <c r="U114" i="17"/>
  <c r="V114" i="17" s="1"/>
  <c r="R114" i="17"/>
  <c r="S114" i="17" s="1"/>
  <c r="L114" i="17"/>
  <c r="I114" i="17"/>
  <c r="BD113" i="17"/>
  <c r="AO113" i="17"/>
  <c r="AC113" i="17"/>
  <c r="AA113" i="17"/>
  <c r="U113" i="17"/>
  <c r="V113" i="17" s="1"/>
  <c r="R113" i="17"/>
  <c r="S113" i="17" s="1"/>
  <c r="L113" i="17"/>
  <c r="I113" i="17"/>
  <c r="BD112" i="17"/>
  <c r="AO112" i="17"/>
  <c r="AC112" i="17"/>
  <c r="AA112" i="17"/>
  <c r="U112" i="17"/>
  <c r="V112" i="17" s="1"/>
  <c r="R112" i="17"/>
  <c r="S112" i="17" s="1"/>
  <c r="L112" i="17"/>
  <c r="I112" i="17"/>
  <c r="BD111" i="17"/>
  <c r="AO111" i="17"/>
  <c r="AC111" i="17"/>
  <c r="AA111" i="17"/>
  <c r="U111" i="17"/>
  <c r="V111" i="17" s="1"/>
  <c r="R111" i="17"/>
  <c r="S111" i="17" s="1"/>
  <c r="L111" i="17"/>
  <c r="I111" i="17"/>
  <c r="BD110" i="17"/>
  <c r="AO110" i="17"/>
  <c r="AC110" i="17"/>
  <c r="AA110" i="17"/>
  <c r="U110" i="17"/>
  <c r="V110" i="17" s="1"/>
  <c r="R110" i="17"/>
  <c r="S110" i="17" s="1"/>
  <c r="L110" i="17"/>
  <c r="I110" i="17"/>
  <c r="BD109" i="17"/>
  <c r="AO109" i="17"/>
  <c r="AC109" i="17"/>
  <c r="AA109" i="17"/>
  <c r="U109" i="17"/>
  <c r="V109" i="17" s="1"/>
  <c r="R109" i="17"/>
  <c r="S109" i="17" s="1"/>
  <c r="L109" i="17"/>
  <c r="I109" i="17"/>
  <c r="BD108" i="17"/>
  <c r="AO108" i="17"/>
  <c r="AC108" i="17"/>
  <c r="AA108" i="17"/>
  <c r="U108" i="17"/>
  <c r="V108" i="17" s="1"/>
  <c r="R108" i="17"/>
  <c r="S108" i="17" s="1"/>
  <c r="L108" i="17"/>
  <c r="I108" i="17"/>
  <c r="BD107" i="17"/>
  <c r="AO107" i="17"/>
  <c r="AC107" i="17"/>
  <c r="AA107" i="17"/>
  <c r="U107" i="17"/>
  <c r="V107" i="17" s="1"/>
  <c r="R107" i="17"/>
  <c r="S107" i="17" s="1"/>
  <c r="L107" i="17"/>
  <c r="I107" i="17"/>
  <c r="BD106" i="17"/>
  <c r="AO106" i="17"/>
  <c r="AC106" i="17"/>
  <c r="AA106" i="17"/>
  <c r="U106" i="17"/>
  <c r="V106" i="17" s="1"/>
  <c r="R106" i="17"/>
  <c r="S106" i="17" s="1"/>
  <c r="L106" i="17"/>
  <c r="I106" i="17"/>
  <c r="BD105" i="17"/>
  <c r="AO105" i="17"/>
  <c r="AC105" i="17"/>
  <c r="AA105" i="17"/>
  <c r="U105" i="17"/>
  <c r="V105" i="17" s="1"/>
  <c r="R105" i="17"/>
  <c r="S105" i="17" s="1"/>
  <c r="L105" i="17"/>
  <c r="I105" i="17"/>
  <c r="BD104" i="17"/>
  <c r="AO104" i="17"/>
  <c r="AC104" i="17"/>
  <c r="AA104" i="17"/>
  <c r="U104" i="17"/>
  <c r="V104" i="17" s="1"/>
  <c r="S104" i="17"/>
  <c r="L104" i="17"/>
  <c r="I104" i="17"/>
  <c r="BD103" i="17"/>
  <c r="AO103" i="17"/>
  <c r="AC103" i="17"/>
  <c r="AA103" i="17"/>
  <c r="U103" i="17"/>
  <c r="V103" i="17" s="1"/>
  <c r="R103" i="17"/>
  <c r="S103" i="17" s="1"/>
  <c r="L103" i="17"/>
  <c r="I103" i="17"/>
  <c r="BD102" i="17"/>
  <c r="AO102" i="17"/>
  <c r="AC102" i="17"/>
  <c r="AA102" i="17"/>
  <c r="U102" i="17"/>
  <c r="V102" i="17" s="1"/>
  <c r="R102" i="17"/>
  <c r="S102" i="17" s="1"/>
  <c r="L102" i="17"/>
  <c r="I102" i="17"/>
  <c r="BD101" i="17"/>
  <c r="AO101" i="17"/>
  <c r="AC101" i="17"/>
  <c r="AA101" i="17"/>
  <c r="U101" i="17"/>
  <c r="V101" i="17" s="1"/>
  <c r="R101" i="17"/>
  <c r="S101" i="17" s="1"/>
  <c r="L101" i="17"/>
  <c r="I101" i="17"/>
  <c r="BD100" i="17"/>
  <c r="AO100" i="17"/>
  <c r="AC100" i="17"/>
  <c r="AA100" i="17"/>
  <c r="U100" i="17"/>
  <c r="V100" i="17" s="1"/>
  <c r="R100" i="17"/>
  <c r="S100" i="17" s="1"/>
  <c r="L100" i="17"/>
  <c r="I100" i="17"/>
  <c r="BD99" i="17"/>
  <c r="AO99" i="17"/>
  <c r="AC99" i="17"/>
  <c r="AA99" i="17"/>
  <c r="U99" i="17"/>
  <c r="V99" i="17" s="1"/>
  <c r="R99" i="17"/>
  <c r="S99" i="17" s="1"/>
  <c r="L99" i="17"/>
  <c r="I99" i="17"/>
  <c r="BD98" i="17"/>
  <c r="AO98" i="17"/>
  <c r="AC98" i="17"/>
  <c r="AA98" i="17"/>
  <c r="U98" i="17"/>
  <c r="V98" i="17" s="1"/>
  <c r="R98" i="17"/>
  <c r="S98" i="17" s="1"/>
  <c r="L98" i="17"/>
  <c r="I98" i="17"/>
  <c r="BD97" i="17"/>
  <c r="AO97" i="17"/>
  <c r="AC97" i="17"/>
  <c r="AA97" i="17"/>
  <c r="U97" i="17"/>
  <c r="V97" i="17" s="1"/>
  <c r="R97" i="17"/>
  <c r="S97" i="17" s="1"/>
  <c r="L97" i="17"/>
  <c r="I97" i="17"/>
  <c r="BD96" i="17"/>
  <c r="AO96" i="17"/>
  <c r="AC96" i="17"/>
  <c r="AA96" i="17"/>
  <c r="U96" i="17"/>
  <c r="V96" i="17" s="1"/>
  <c r="R96" i="17"/>
  <c r="S96" i="17" s="1"/>
  <c r="L96" i="17"/>
  <c r="I96" i="17"/>
  <c r="BD95" i="17"/>
  <c r="AO95" i="17"/>
  <c r="AC95" i="17"/>
  <c r="AA95" i="17"/>
  <c r="U95" i="17"/>
  <c r="V95" i="17" s="1"/>
  <c r="R95" i="17"/>
  <c r="S95" i="17" s="1"/>
  <c r="L95" i="17"/>
  <c r="I95" i="17"/>
  <c r="BD94" i="17"/>
  <c r="AO94" i="17"/>
  <c r="AC94" i="17"/>
  <c r="AA94" i="17"/>
  <c r="U94" i="17"/>
  <c r="V94" i="17" s="1"/>
  <c r="R94" i="17"/>
  <c r="S94" i="17" s="1"/>
  <c r="L94" i="17"/>
  <c r="I94" i="17"/>
  <c r="BD93" i="17"/>
  <c r="AO93" i="17"/>
  <c r="AC93" i="17"/>
  <c r="AA93" i="17"/>
  <c r="U93" i="17"/>
  <c r="V93" i="17" s="1"/>
  <c r="R93" i="17"/>
  <c r="S93" i="17" s="1"/>
  <c r="L93" i="17"/>
  <c r="I93" i="17"/>
  <c r="BD92" i="17"/>
  <c r="AO92" i="17"/>
  <c r="AC92" i="17"/>
  <c r="AA92" i="17"/>
  <c r="U92" i="17"/>
  <c r="V92" i="17" s="1"/>
  <c r="R92" i="17"/>
  <c r="S92" i="17" s="1"/>
  <c r="L92" i="17"/>
  <c r="I92" i="17"/>
  <c r="BD91" i="17"/>
  <c r="AO91" i="17"/>
  <c r="AC91" i="17"/>
  <c r="AA91" i="17"/>
  <c r="U91" i="17"/>
  <c r="V91" i="17" s="1"/>
  <c r="R91" i="17"/>
  <c r="S91" i="17" s="1"/>
  <c r="L91" i="17"/>
  <c r="I91" i="17"/>
  <c r="BD90" i="17"/>
  <c r="AO90" i="17"/>
  <c r="AC90" i="17"/>
  <c r="AA90" i="17"/>
  <c r="U90" i="17"/>
  <c r="V90" i="17" s="1"/>
  <c r="R90" i="17"/>
  <c r="S90" i="17" s="1"/>
  <c r="L90" i="17"/>
  <c r="I90" i="17"/>
  <c r="BD89" i="17"/>
  <c r="AO89" i="17"/>
  <c r="AC89" i="17"/>
  <c r="AA89" i="17"/>
  <c r="U89" i="17"/>
  <c r="V89" i="17" s="1"/>
  <c r="R89" i="17"/>
  <c r="S89" i="17" s="1"/>
  <c r="L89" i="17"/>
  <c r="I89" i="17"/>
  <c r="BD88" i="17"/>
  <c r="AO88" i="17"/>
  <c r="AC88" i="17"/>
  <c r="AA88" i="17"/>
  <c r="U88" i="17"/>
  <c r="V88" i="17" s="1"/>
  <c r="R88" i="17"/>
  <c r="S88" i="17" s="1"/>
  <c r="L88" i="17"/>
  <c r="I88" i="17"/>
  <c r="BD87" i="17"/>
  <c r="AO87" i="17"/>
  <c r="AC87" i="17"/>
  <c r="AA87" i="17"/>
  <c r="U87" i="17"/>
  <c r="V87" i="17" s="1"/>
  <c r="R87" i="17"/>
  <c r="S87" i="17" s="1"/>
  <c r="L87" i="17"/>
  <c r="I87" i="17"/>
  <c r="BD86" i="17"/>
  <c r="AO86" i="17"/>
  <c r="AC86" i="17"/>
  <c r="AA86" i="17"/>
  <c r="U86" i="17"/>
  <c r="V86" i="17" s="1"/>
  <c r="R86" i="17"/>
  <c r="S86" i="17" s="1"/>
  <c r="L86" i="17"/>
  <c r="I86" i="17"/>
  <c r="BD85" i="17"/>
  <c r="AO85" i="17"/>
  <c r="AC85" i="17"/>
  <c r="AA85" i="17"/>
  <c r="U85" i="17"/>
  <c r="V85" i="17" s="1"/>
  <c r="R85" i="17"/>
  <c r="S85" i="17" s="1"/>
  <c r="L85" i="17"/>
  <c r="I85" i="17"/>
  <c r="BD84" i="17"/>
  <c r="AO84" i="17"/>
  <c r="AC84" i="17"/>
  <c r="AA84" i="17"/>
  <c r="U84" i="17"/>
  <c r="V84" i="17" s="1"/>
  <c r="R84" i="17"/>
  <c r="S84" i="17" s="1"/>
  <c r="L84" i="17"/>
  <c r="I84" i="17"/>
  <c r="BD83" i="17"/>
  <c r="AO83" i="17"/>
  <c r="AC83" i="17"/>
  <c r="AA83" i="17"/>
  <c r="U83" i="17"/>
  <c r="V83" i="17" s="1"/>
  <c r="R83" i="17"/>
  <c r="S83" i="17" s="1"/>
  <c r="L83" i="17"/>
  <c r="I83" i="17"/>
  <c r="BD82" i="17"/>
  <c r="AO82" i="17"/>
  <c r="AC82" i="17"/>
  <c r="AA82" i="17"/>
  <c r="U82" i="17"/>
  <c r="V82" i="17" s="1"/>
  <c r="R82" i="17"/>
  <c r="S82" i="17" s="1"/>
  <c r="L82" i="17"/>
  <c r="I82" i="17"/>
  <c r="BD81" i="17"/>
  <c r="AO81" i="17"/>
  <c r="AC81" i="17"/>
  <c r="AA81" i="17"/>
  <c r="U81" i="17"/>
  <c r="V81" i="17" s="1"/>
  <c r="R81" i="17"/>
  <c r="S81" i="17" s="1"/>
  <c r="L81" i="17"/>
  <c r="I81" i="17"/>
  <c r="BD80" i="17"/>
  <c r="AO80" i="17"/>
  <c r="AC80" i="17"/>
  <c r="AA80" i="17"/>
  <c r="U80" i="17"/>
  <c r="V80" i="17" s="1"/>
  <c r="S80" i="17"/>
  <c r="L80" i="17"/>
  <c r="I80" i="17"/>
  <c r="BD79" i="17"/>
  <c r="AO79" i="17"/>
  <c r="AC79" i="17"/>
  <c r="AA79" i="17"/>
  <c r="U79" i="17"/>
  <c r="V79" i="17" s="1"/>
  <c r="S79" i="17"/>
  <c r="L79" i="17"/>
  <c r="I79" i="17"/>
  <c r="BD78" i="17"/>
  <c r="AO78" i="17"/>
  <c r="AC78" i="17"/>
  <c r="AA78" i="17"/>
  <c r="U78" i="17"/>
  <c r="V78" i="17" s="1"/>
  <c r="S78" i="17"/>
  <c r="L78" i="17"/>
  <c r="I78" i="17"/>
  <c r="BD77" i="17"/>
  <c r="AO77" i="17"/>
  <c r="AC77" i="17"/>
  <c r="AA77" i="17"/>
  <c r="U77" i="17"/>
  <c r="V77" i="17" s="1"/>
  <c r="S77" i="17"/>
  <c r="L77" i="17"/>
  <c r="I77" i="17"/>
  <c r="BD76" i="17"/>
  <c r="AO76" i="17"/>
  <c r="AC76" i="17"/>
  <c r="AA76" i="17"/>
  <c r="U76" i="17"/>
  <c r="V76" i="17" s="1"/>
  <c r="R76" i="17"/>
  <c r="S76" i="17" s="1"/>
  <c r="L76" i="17"/>
  <c r="I76" i="17"/>
  <c r="BD75" i="17"/>
  <c r="AO75" i="17"/>
  <c r="AC75" i="17"/>
  <c r="AA75" i="17"/>
  <c r="U75" i="17"/>
  <c r="V75" i="17" s="1"/>
  <c r="R75" i="17"/>
  <c r="S75" i="17" s="1"/>
  <c r="L75" i="17"/>
  <c r="I75" i="17"/>
  <c r="BD74" i="17"/>
  <c r="AO74" i="17"/>
  <c r="AC74" i="17"/>
  <c r="AA74" i="17"/>
  <c r="U74" i="17"/>
  <c r="V74" i="17" s="1"/>
  <c r="R74" i="17"/>
  <c r="S74" i="17" s="1"/>
  <c r="L74" i="17"/>
  <c r="I74" i="17"/>
  <c r="BD73" i="17"/>
  <c r="AO73" i="17"/>
  <c r="AC73" i="17"/>
  <c r="AA73" i="17"/>
  <c r="U73" i="17"/>
  <c r="V73" i="17" s="1"/>
  <c r="R73" i="17"/>
  <c r="S73" i="17" s="1"/>
  <c r="L73" i="17"/>
  <c r="I73" i="17"/>
  <c r="BD72" i="17"/>
  <c r="AO72" i="17"/>
  <c r="AC72" i="17"/>
  <c r="AA72" i="17"/>
  <c r="U72" i="17"/>
  <c r="V72" i="17" s="1"/>
  <c r="R72" i="17"/>
  <c r="S72" i="17" s="1"/>
  <c r="L72" i="17"/>
  <c r="I72" i="17"/>
  <c r="BD71" i="17"/>
  <c r="AO71" i="17"/>
  <c r="AC71" i="17"/>
  <c r="AA71" i="17"/>
  <c r="U71" i="17"/>
  <c r="V71" i="17" s="1"/>
  <c r="R71" i="17"/>
  <c r="S71" i="17" s="1"/>
  <c r="L71" i="17"/>
  <c r="I71" i="17"/>
  <c r="BD70" i="17"/>
  <c r="AO70" i="17"/>
  <c r="AC70" i="17"/>
  <c r="AA70" i="17"/>
  <c r="U70" i="17"/>
  <c r="V70" i="17" s="1"/>
  <c r="R70" i="17"/>
  <c r="S70" i="17" s="1"/>
  <c r="L70" i="17"/>
  <c r="I70" i="17"/>
  <c r="BD69" i="17"/>
  <c r="AO69" i="17"/>
  <c r="AC69" i="17"/>
  <c r="AA69" i="17"/>
  <c r="U69" i="17"/>
  <c r="V69" i="17" s="1"/>
  <c r="R69" i="17"/>
  <c r="S69" i="17" s="1"/>
  <c r="L69" i="17"/>
  <c r="I69" i="17"/>
  <c r="BD68" i="17"/>
  <c r="AO68" i="17"/>
  <c r="AC68" i="17"/>
  <c r="AA68" i="17"/>
  <c r="U68" i="17"/>
  <c r="V68" i="17" s="1"/>
  <c r="R68" i="17"/>
  <c r="S68" i="17" s="1"/>
  <c r="L68" i="17"/>
  <c r="I68" i="17"/>
  <c r="BD67" i="17"/>
  <c r="AO67" i="17"/>
  <c r="AC67" i="17"/>
  <c r="AA67" i="17"/>
  <c r="U67" i="17"/>
  <c r="V67" i="17" s="1"/>
  <c r="R67" i="17"/>
  <c r="S67" i="17" s="1"/>
  <c r="L67" i="17"/>
  <c r="I67" i="17"/>
  <c r="BD66" i="17"/>
  <c r="AO66" i="17"/>
  <c r="AC66" i="17"/>
  <c r="AA66" i="17"/>
  <c r="U66" i="17"/>
  <c r="V66" i="17" s="1"/>
  <c r="R66" i="17"/>
  <c r="S66" i="17" s="1"/>
  <c r="L66" i="17"/>
  <c r="I66" i="17"/>
  <c r="BD65" i="17"/>
  <c r="AO65" i="17"/>
  <c r="AC65" i="17"/>
  <c r="AA65" i="17"/>
  <c r="U65" i="17"/>
  <c r="V65" i="17" s="1"/>
  <c r="R65" i="17"/>
  <c r="S65" i="17" s="1"/>
  <c r="L65" i="17"/>
  <c r="I65" i="17"/>
  <c r="BD64" i="17"/>
  <c r="AO64" i="17"/>
  <c r="AC64" i="17"/>
  <c r="AA64" i="17"/>
  <c r="U64" i="17"/>
  <c r="V64" i="17" s="1"/>
  <c r="R64" i="17"/>
  <c r="S64" i="17" s="1"/>
  <c r="L64" i="17"/>
  <c r="I64" i="17"/>
  <c r="BD63" i="17"/>
  <c r="AO63" i="17"/>
  <c r="AC63" i="17"/>
  <c r="AA63" i="17"/>
  <c r="U63" i="17"/>
  <c r="V63" i="17" s="1"/>
  <c r="R63" i="17"/>
  <c r="S63" i="17" s="1"/>
  <c r="L63" i="17"/>
  <c r="I63" i="17"/>
  <c r="BD62" i="17"/>
  <c r="AO62" i="17"/>
  <c r="AC62" i="17"/>
  <c r="AA62" i="17"/>
  <c r="U62" i="17"/>
  <c r="V62" i="17" s="1"/>
  <c r="R62" i="17"/>
  <c r="S62" i="17" s="1"/>
  <c r="L62" i="17"/>
  <c r="I62" i="17"/>
  <c r="BD61" i="17"/>
  <c r="AO61" i="17"/>
  <c r="AC61" i="17"/>
  <c r="AA61" i="17"/>
  <c r="U61" i="17"/>
  <c r="V61" i="17" s="1"/>
  <c r="R61" i="17"/>
  <c r="S61" i="17" s="1"/>
  <c r="L61" i="17"/>
  <c r="I61" i="17"/>
  <c r="BD60" i="17"/>
  <c r="AO60" i="17"/>
  <c r="AC60" i="17"/>
  <c r="AA60" i="17"/>
  <c r="U60" i="17"/>
  <c r="V60" i="17" s="1"/>
  <c r="R60" i="17"/>
  <c r="S60" i="17" s="1"/>
  <c r="L60" i="17"/>
  <c r="I60" i="17"/>
  <c r="BD59" i="17"/>
  <c r="AO59" i="17"/>
  <c r="AC59" i="17"/>
  <c r="AA59" i="17"/>
  <c r="U59" i="17"/>
  <c r="V59" i="17" s="1"/>
  <c r="R59" i="17"/>
  <c r="S59" i="17" s="1"/>
  <c r="L59" i="17"/>
  <c r="I59" i="17"/>
  <c r="BD58" i="17"/>
  <c r="AO58" i="17"/>
  <c r="AC58" i="17"/>
  <c r="AA58" i="17"/>
  <c r="U58" i="17"/>
  <c r="V58" i="17" s="1"/>
  <c r="R58" i="17"/>
  <c r="S58" i="17" s="1"/>
  <c r="L58" i="17"/>
  <c r="I58" i="17"/>
  <c r="BD57" i="17"/>
  <c r="AO57" i="17"/>
  <c r="AC57" i="17"/>
  <c r="AA57" i="17"/>
  <c r="U57" i="17"/>
  <c r="V57" i="17" s="1"/>
  <c r="R57" i="17"/>
  <c r="S57" i="17" s="1"/>
  <c r="L57" i="17"/>
  <c r="I57" i="17"/>
  <c r="BD56" i="17"/>
  <c r="AO56" i="17"/>
  <c r="AC56" i="17"/>
  <c r="AA56" i="17"/>
  <c r="U56" i="17"/>
  <c r="V56" i="17" s="1"/>
  <c r="R56" i="17"/>
  <c r="S56" i="17" s="1"/>
  <c r="L56" i="17"/>
  <c r="I56" i="17"/>
  <c r="BD55" i="17"/>
  <c r="AO55" i="17"/>
  <c r="AC55" i="17"/>
  <c r="AA55" i="17"/>
  <c r="U55" i="17"/>
  <c r="V55" i="17" s="1"/>
  <c r="R55" i="17"/>
  <c r="S55" i="17" s="1"/>
  <c r="L55" i="17"/>
  <c r="I55" i="17"/>
  <c r="BD54" i="17"/>
  <c r="AO54" i="17"/>
  <c r="AC54" i="17"/>
  <c r="AA54" i="17"/>
  <c r="U54" i="17"/>
  <c r="V54" i="17" s="1"/>
  <c r="R54" i="17"/>
  <c r="S54" i="17" s="1"/>
  <c r="L54" i="17"/>
  <c r="I54" i="17"/>
  <c r="BD53" i="17"/>
  <c r="AO53" i="17"/>
  <c r="AC53" i="17"/>
  <c r="AA53" i="17"/>
  <c r="U53" i="17"/>
  <c r="V53" i="17" s="1"/>
  <c r="R53" i="17"/>
  <c r="S53" i="17" s="1"/>
  <c r="L53" i="17"/>
  <c r="I53" i="17"/>
  <c r="BD52" i="17"/>
  <c r="AO52" i="17"/>
  <c r="AC52" i="17"/>
  <c r="AA52" i="17"/>
  <c r="U52" i="17"/>
  <c r="V52" i="17" s="1"/>
  <c r="R52" i="17"/>
  <c r="S52" i="17" s="1"/>
  <c r="L52" i="17"/>
  <c r="I52" i="17"/>
  <c r="BD51" i="17"/>
  <c r="AO51" i="17"/>
  <c r="AC51" i="17"/>
  <c r="AA51" i="17"/>
  <c r="U51" i="17"/>
  <c r="V51" i="17" s="1"/>
  <c r="S51" i="17"/>
  <c r="L51" i="17"/>
  <c r="I51" i="17"/>
  <c r="BD50" i="17"/>
  <c r="AO50" i="17"/>
  <c r="AC50" i="17"/>
  <c r="AA50" i="17"/>
  <c r="U50" i="17"/>
  <c r="V50" i="17" s="1"/>
  <c r="R50" i="17"/>
  <c r="S50" i="17" s="1"/>
  <c r="L50" i="17"/>
  <c r="I50" i="17"/>
  <c r="BD49" i="17"/>
  <c r="AO49" i="17"/>
  <c r="AC49" i="17"/>
  <c r="AA49" i="17"/>
  <c r="U49" i="17"/>
  <c r="V49" i="17" s="1"/>
  <c r="R49" i="17"/>
  <c r="S49" i="17" s="1"/>
  <c r="L49" i="17"/>
  <c r="I49" i="17"/>
  <c r="BD48" i="17"/>
  <c r="AO48" i="17"/>
  <c r="AC48" i="17"/>
  <c r="AA48" i="17"/>
  <c r="U48" i="17"/>
  <c r="V48" i="17" s="1"/>
  <c r="R48" i="17"/>
  <c r="S48" i="17" s="1"/>
  <c r="L48" i="17"/>
  <c r="I48" i="17"/>
  <c r="BD47" i="17"/>
  <c r="AO47" i="17"/>
  <c r="AC47" i="17"/>
  <c r="AA47" i="17"/>
  <c r="U47" i="17"/>
  <c r="V47" i="17" s="1"/>
  <c r="R47" i="17"/>
  <c r="S47" i="17" s="1"/>
  <c r="L47" i="17"/>
  <c r="I47" i="17"/>
  <c r="BD46" i="17"/>
  <c r="AO46" i="17"/>
  <c r="AC46" i="17"/>
  <c r="AA46" i="17"/>
  <c r="U46" i="17"/>
  <c r="V46" i="17" s="1"/>
  <c r="R46" i="17"/>
  <c r="S46" i="17" s="1"/>
  <c r="L46" i="17"/>
  <c r="I46" i="17"/>
  <c r="BD45" i="17"/>
  <c r="AC45" i="17"/>
  <c r="AA45" i="17"/>
  <c r="U45" i="17"/>
  <c r="V45" i="17" s="1"/>
  <c r="R45" i="17"/>
  <c r="S45" i="17" s="1"/>
  <c r="I45" i="17"/>
  <c r="BD44" i="17"/>
  <c r="AO44" i="17"/>
  <c r="AC44" i="17"/>
  <c r="AA44" i="17"/>
  <c r="U44" i="17"/>
  <c r="V44" i="17" s="1"/>
  <c r="R44" i="17"/>
  <c r="S44" i="17" s="1"/>
  <c r="L44" i="17"/>
  <c r="I44" i="17"/>
  <c r="BD43" i="17"/>
  <c r="AC43" i="17"/>
  <c r="AA43" i="17"/>
  <c r="U43" i="17"/>
  <c r="V43" i="17" s="1"/>
  <c r="R43" i="17"/>
  <c r="S43" i="17" s="1"/>
  <c r="BD42" i="17"/>
  <c r="AC42" i="17"/>
  <c r="AA42" i="17"/>
  <c r="U42" i="17"/>
  <c r="V42" i="17" s="1"/>
  <c r="S42" i="17"/>
  <c r="I42" i="17"/>
  <c r="BD41" i="17"/>
  <c r="AC41" i="17"/>
  <c r="AA41" i="17"/>
  <c r="U41" i="17"/>
  <c r="V41" i="17" s="1"/>
  <c r="S41" i="17"/>
  <c r="L41" i="17"/>
  <c r="I41" i="17"/>
  <c r="BD40" i="17"/>
  <c r="AC40" i="17"/>
  <c r="AA40" i="17"/>
  <c r="U40" i="17"/>
  <c r="V40" i="17" s="1"/>
  <c r="R40" i="17"/>
  <c r="S40" i="17" s="1"/>
  <c r="L40" i="17"/>
  <c r="I40" i="17"/>
  <c r="BD39" i="17"/>
  <c r="AC39" i="17"/>
  <c r="AA39" i="17"/>
  <c r="U39" i="17"/>
  <c r="V39" i="17" s="1"/>
  <c r="R39" i="17"/>
  <c r="S39" i="17" s="1"/>
  <c r="L39" i="17"/>
  <c r="I39" i="17"/>
  <c r="BD38" i="17"/>
  <c r="AC38" i="17"/>
  <c r="AA38" i="17"/>
  <c r="U38" i="17"/>
  <c r="V38" i="17" s="1"/>
  <c r="R38" i="17"/>
  <c r="S38" i="17" s="1"/>
  <c r="I38" i="17"/>
  <c r="BD37" i="17"/>
  <c r="AC37" i="17"/>
  <c r="AA37" i="17"/>
  <c r="U37" i="17"/>
  <c r="V37" i="17" s="1"/>
  <c r="R37" i="17"/>
  <c r="S37" i="17" s="1"/>
  <c r="L37" i="17"/>
  <c r="I37" i="17"/>
  <c r="BD36" i="17"/>
  <c r="AC36" i="17"/>
  <c r="AA36" i="17"/>
  <c r="U36" i="17"/>
  <c r="V36" i="17" s="1"/>
  <c r="R36" i="17"/>
  <c r="S36" i="17" s="1"/>
  <c r="L36" i="17"/>
  <c r="I36" i="17"/>
  <c r="BD35" i="17"/>
  <c r="AC35" i="17"/>
  <c r="AA35" i="17"/>
  <c r="U35" i="17"/>
  <c r="V35" i="17" s="1"/>
  <c r="R35" i="17"/>
  <c r="S35" i="17" s="1"/>
  <c r="L35" i="17"/>
  <c r="I35" i="17"/>
  <c r="BD34" i="17"/>
  <c r="AC34" i="17"/>
  <c r="U34" i="17"/>
  <c r="V34" i="17" s="1"/>
  <c r="S34" i="17"/>
  <c r="L34" i="17"/>
  <c r="BD33" i="17"/>
  <c r="AC33" i="17"/>
  <c r="AA33" i="17"/>
  <c r="U33" i="17"/>
  <c r="V33" i="17" s="1"/>
  <c r="S33" i="17"/>
  <c r="I33" i="17"/>
  <c r="BD32" i="17"/>
  <c r="AC32" i="17"/>
  <c r="AA32" i="17"/>
  <c r="U32" i="17"/>
  <c r="V32" i="17" s="1"/>
  <c r="S32" i="17"/>
  <c r="I32" i="17"/>
  <c r="BD31" i="17"/>
  <c r="AC31" i="17"/>
  <c r="U31" i="17"/>
  <c r="V31" i="17" s="1"/>
  <c r="R31" i="17"/>
  <c r="S31" i="17" s="1"/>
  <c r="I31" i="17"/>
  <c r="BD30" i="17"/>
  <c r="AC30" i="17"/>
  <c r="AA30" i="17"/>
  <c r="U30" i="17"/>
  <c r="V30" i="17" s="1"/>
  <c r="R30" i="17"/>
  <c r="S30" i="17" s="1"/>
  <c r="I30" i="17"/>
  <c r="BD29" i="17"/>
  <c r="AC29" i="17"/>
  <c r="AA29" i="17"/>
  <c r="U29" i="17"/>
  <c r="V29" i="17" s="1"/>
  <c r="R29" i="17"/>
  <c r="S29" i="17" s="1"/>
  <c r="I29" i="17"/>
  <c r="BD28" i="17"/>
  <c r="AC28" i="17"/>
  <c r="AA28" i="17"/>
  <c r="U28" i="17"/>
  <c r="V28" i="17" s="1"/>
  <c r="R28" i="17"/>
  <c r="S28" i="17" s="1"/>
  <c r="I28" i="17"/>
  <c r="BD27" i="17"/>
  <c r="AC27" i="17"/>
  <c r="AA27" i="17"/>
  <c r="U27" i="17"/>
  <c r="V27" i="17" s="1"/>
  <c r="R27" i="17"/>
  <c r="S27" i="17" s="1"/>
  <c r="L27" i="17"/>
  <c r="I27" i="17"/>
  <c r="BD25" i="17"/>
  <c r="AC25" i="17"/>
  <c r="AA25" i="17"/>
  <c r="U25" i="17"/>
  <c r="V25" i="17" s="1"/>
  <c r="R25" i="17"/>
  <c r="S25" i="17" s="1"/>
  <c r="I25" i="17"/>
  <c r="BD24" i="17"/>
  <c r="AC24" i="17"/>
  <c r="AA24" i="17"/>
  <c r="U24" i="17"/>
  <c r="V24" i="17" s="1"/>
  <c r="R24" i="17"/>
  <c r="S24" i="17" s="1"/>
  <c r="L24" i="17"/>
  <c r="I24" i="17"/>
  <c r="BD23" i="17"/>
  <c r="AC23" i="17"/>
  <c r="AA23" i="17"/>
  <c r="U23" i="17"/>
  <c r="V23" i="17" s="1"/>
  <c r="R23" i="17"/>
  <c r="S23" i="17" s="1"/>
  <c r="I23" i="17"/>
  <c r="BD22" i="17"/>
  <c r="AC22" i="17"/>
  <c r="AA22" i="17"/>
  <c r="U22" i="17"/>
  <c r="V22" i="17" s="1"/>
  <c r="R22" i="17"/>
  <c r="S22" i="17" s="1"/>
  <c r="L22" i="17"/>
  <c r="I22" i="17"/>
  <c r="BD21" i="17"/>
  <c r="AC21" i="17"/>
  <c r="AA21" i="17"/>
  <c r="U21" i="17"/>
  <c r="V21" i="17" s="1"/>
  <c r="S21" i="17"/>
  <c r="L21" i="17"/>
  <c r="I21" i="17"/>
  <c r="BD20" i="17"/>
  <c r="AC20" i="17"/>
  <c r="AA20" i="17"/>
  <c r="U20" i="17"/>
  <c r="V20" i="17" s="1"/>
  <c r="R20" i="17"/>
  <c r="S20" i="17" s="1"/>
  <c r="L20" i="17"/>
  <c r="I20" i="17"/>
  <c r="BD19" i="17"/>
  <c r="AC19" i="17"/>
  <c r="AA19" i="17"/>
  <c r="U19" i="17"/>
  <c r="V19" i="17" s="1"/>
  <c r="R19" i="17"/>
  <c r="S19" i="17" s="1"/>
  <c r="L19" i="17"/>
  <c r="I19" i="17"/>
  <c r="BD18" i="17"/>
  <c r="AC18" i="17"/>
  <c r="AA18" i="17"/>
  <c r="U18" i="17"/>
  <c r="V18" i="17" s="1"/>
  <c r="R18" i="17"/>
  <c r="S18" i="17" s="1"/>
  <c r="I18" i="17"/>
  <c r="BD17" i="17"/>
  <c r="AC17" i="17"/>
  <c r="AA17" i="17"/>
  <c r="U17" i="17"/>
  <c r="V17" i="17" s="1"/>
  <c r="S17" i="17"/>
  <c r="L17" i="17"/>
  <c r="I17" i="17"/>
  <c r="BD16" i="17"/>
  <c r="AC16" i="17"/>
  <c r="AA16" i="17"/>
  <c r="U16" i="17"/>
  <c r="V16" i="17" s="1"/>
  <c r="S16" i="17"/>
  <c r="L16" i="17"/>
  <c r="I16" i="17"/>
  <c r="BD15" i="17"/>
  <c r="AC15" i="17"/>
  <c r="AA15" i="17"/>
  <c r="U15" i="17"/>
  <c r="V15" i="17" s="1"/>
  <c r="R15" i="17"/>
  <c r="S15" i="17" s="1"/>
  <c r="I15" i="17"/>
  <c r="BD14" i="17"/>
  <c r="AC14" i="17"/>
  <c r="AA14" i="17"/>
  <c r="U14" i="17"/>
  <c r="V14" i="17" s="1"/>
  <c r="R14" i="17"/>
  <c r="S14" i="17" s="1"/>
  <c r="I14" i="17"/>
  <c r="BD13" i="17"/>
  <c r="AC13" i="17"/>
  <c r="AA13" i="17"/>
  <c r="U13" i="17"/>
  <c r="V13" i="17" s="1"/>
  <c r="R13" i="17"/>
  <c r="S13" i="17" s="1"/>
  <c r="I13" i="17"/>
  <c r="BD12" i="17"/>
  <c r="AC12" i="17"/>
  <c r="AA12" i="17"/>
  <c r="U12" i="17"/>
  <c r="V12" i="17" s="1"/>
  <c r="R12" i="17"/>
  <c r="S12" i="17" s="1"/>
  <c r="I12" i="17"/>
  <c r="BD11" i="17"/>
  <c r="AC11" i="17"/>
  <c r="AA11" i="17"/>
  <c r="U11" i="17"/>
  <c r="V11" i="17" s="1"/>
  <c r="R11" i="17"/>
  <c r="S11" i="17" s="1"/>
  <c r="L11" i="17"/>
  <c r="I11" i="17"/>
  <c r="BD10" i="17"/>
  <c r="AC10" i="17"/>
  <c r="AA10" i="17"/>
  <c r="U10" i="17"/>
  <c r="V10" i="17" s="1"/>
  <c r="R10" i="17"/>
  <c r="S10" i="17" s="1"/>
  <c r="I10" i="17"/>
  <c r="BD9" i="17"/>
  <c r="AC9" i="17"/>
  <c r="AA9" i="17"/>
  <c r="U9" i="17"/>
  <c r="V9" i="17" s="1"/>
  <c r="R9" i="17"/>
  <c r="S9" i="17" s="1"/>
  <c r="L9" i="17"/>
  <c r="I9" i="17"/>
  <c r="BD8" i="17"/>
  <c r="AC8" i="17"/>
  <c r="AA8" i="17"/>
  <c r="U8" i="17"/>
  <c r="V8" i="17" s="1"/>
  <c r="R8" i="17"/>
  <c r="S8" i="17" s="1"/>
  <c r="I8" i="17"/>
  <c r="BD7" i="17"/>
  <c r="AC7" i="17"/>
  <c r="AA7" i="17"/>
  <c r="U7" i="17"/>
  <c r="V7" i="17" s="1"/>
  <c r="R7" i="17"/>
  <c r="S7" i="17" s="1"/>
  <c r="I7" i="17"/>
  <c r="BD6" i="17"/>
  <c r="AC6" i="17"/>
  <c r="AA6" i="17"/>
  <c r="U6" i="17"/>
  <c r="V6" i="17" s="1"/>
  <c r="R6" i="17"/>
  <c r="S6" i="17" s="1"/>
  <c r="I6" i="17"/>
  <c r="BD5" i="17"/>
  <c r="AC5" i="17"/>
  <c r="AA5" i="17"/>
  <c r="U5" i="17"/>
  <c r="V5" i="17" s="1"/>
  <c r="R5" i="17"/>
  <c r="S5" i="17" s="1"/>
  <c r="I5" i="17"/>
  <c r="BD4" i="17"/>
  <c r="AC4" i="17"/>
  <c r="AA4" i="17"/>
  <c r="U4" i="17"/>
  <c r="V4" i="17" s="1"/>
  <c r="R4" i="17"/>
  <c r="S4" i="17" s="1"/>
  <c r="L4" i="17"/>
  <c r="I4" i="17"/>
  <c r="BD3" i="17"/>
  <c r="AC3" i="17"/>
  <c r="AA3" i="17"/>
  <c r="U3" i="17"/>
  <c r="V3" i="17" s="1"/>
  <c r="R3" i="17"/>
  <c r="S3" i="17" s="1"/>
  <c r="L3" i="17"/>
  <c r="I3" i="17"/>
  <c r="S503" i="17" l="1"/>
  <c r="W503" i="17"/>
  <c r="U503" i="17"/>
  <c r="R503" i="17"/>
  <c r="BD5" i="1" l="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5" i="1"/>
  <c r="V65" i="1" s="1"/>
  <c r="U66" i="1"/>
  <c r="V66" i="1" s="1"/>
  <c r="U67" i="1"/>
  <c r="V67" i="1" s="1"/>
  <c r="U68" i="1"/>
  <c r="V68" i="1" s="1"/>
  <c r="U69" i="1"/>
  <c r="V69" i="1" s="1"/>
  <c r="U70" i="1"/>
  <c r="V70" i="1" s="1"/>
  <c r="U71" i="1"/>
  <c r="V71" i="1" s="1"/>
  <c r="U72" i="1"/>
  <c r="V72" i="1" s="1"/>
  <c r="U73" i="1"/>
  <c r="V73" i="1" s="1"/>
  <c r="U74" i="1"/>
  <c r="V74" i="1" s="1"/>
  <c r="U3" i="1"/>
  <c r="V3" i="1" s="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AC5" i="1"/>
  <c r="R5" i="1"/>
  <c r="S5" i="1" s="1"/>
  <c r="L5" i="1"/>
  <c r="I5" i="1" l="1"/>
  <c r="I62" i="1"/>
  <c r="I50" i="1" l="1"/>
  <c r="S50" i="1" l="1"/>
  <c r="AC50" i="1"/>
  <c r="I48" i="1" l="1"/>
  <c r="I46" i="1" l="1"/>
  <c r="I41" i="1" l="1"/>
  <c r="BD4" i="1" l="1"/>
  <c r="BD3" i="1"/>
  <c r="AC31" i="1" l="1"/>
  <c r="S31" i="1"/>
  <c r="I31" i="1"/>
  <c r="I34" i="1" l="1"/>
  <c r="I32" i="1" l="1"/>
  <c r="I33" i="1"/>
  <c r="AC21" i="1" l="1"/>
  <c r="S21" i="1"/>
  <c r="I21" i="1"/>
  <c r="I30" i="1" l="1"/>
  <c r="AC30" i="1" l="1"/>
  <c r="R30"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S30" i="1" l="1"/>
  <c r="U296" i="1" l="1"/>
  <c r="V296" i="1" s="1"/>
  <c r="U295" i="1"/>
  <c r="V295" i="1" s="1"/>
  <c r="U294" i="1"/>
  <c r="V294" i="1" s="1"/>
  <c r="U293" i="1"/>
  <c r="V293" i="1" s="1"/>
  <c r="U292" i="1"/>
  <c r="V292" i="1" s="1"/>
  <c r="U291" i="1"/>
  <c r="V291" i="1" s="1"/>
  <c r="U290" i="1"/>
  <c r="V290" i="1" s="1"/>
  <c r="U289" i="1"/>
  <c r="V289" i="1" s="1"/>
  <c r="U288" i="1"/>
  <c r="V288" i="1" s="1"/>
  <c r="U287" i="1"/>
  <c r="V287" i="1" s="1"/>
  <c r="U286" i="1"/>
  <c r="V286" i="1" s="1"/>
  <c r="U285" i="1"/>
  <c r="V285" i="1" s="1"/>
  <c r="U284" i="1"/>
  <c r="V284" i="1" s="1"/>
  <c r="U283" i="1"/>
  <c r="V283" i="1" s="1"/>
  <c r="U282" i="1"/>
  <c r="V282" i="1" s="1"/>
  <c r="U281" i="1"/>
  <c r="V281" i="1" s="1"/>
  <c r="U280" i="1"/>
  <c r="V280" i="1" s="1"/>
  <c r="U279" i="1"/>
  <c r="V279" i="1" s="1"/>
  <c r="U278" i="1"/>
  <c r="V278" i="1" s="1"/>
  <c r="U277" i="1"/>
  <c r="V277" i="1" s="1"/>
  <c r="U276" i="1"/>
  <c r="V276" i="1" s="1"/>
  <c r="U275" i="1"/>
  <c r="V275" i="1" s="1"/>
  <c r="U274" i="1"/>
  <c r="V274" i="1" s="1"/>
  <c r="U273" i="1"/>
  <c r="V273" i="1" s="1"/>
  <c r="U272" i="1"/>
  <c r="V272" i="1" s="1"/>
  <c r="U271" i="1"/>
  <c r="V271" i="1" s="1"/>
  <c r="U270" i="1"/>
  <c r="V270" i="1" s="1"/>
  <c r="U269" i="1"/>
  <c r="V269" i="1" s="1"/>
  <c r="U268" i="1"/>
  <c r="V268" i="1" s="1"/>
  <c r="U267" i="1"/>
  <c r="V267" i="1" s="1"/>
  <c r="U266" i="1"/>
  <c r="V266" i="1" s="1"/>
  <c r="U265" i="1"/>
  <c r="V265" i="1" s="1"/>
  <c r="U264" i="1"/>
  <c r="V264" i="1" s="1"/>
  <c r="U263" i="1"/>
  <c r="V263" i="1" s="1"/>
  <c r="U262" i="1"/>
  <c r="V262" i="1" s="1"/>
  <c r="U261" i="1"/>
  <c r="V261" i="1" s="1"/>
  <c r="U260" i="1"/>
  <c r="V260" i="1" s="1"/>
  <c r="U259" i="1"/>
  <c r="V259" i="1" s="1"/>
  <c r="U258" i="1"/>
  <c r="V258" i="1" s="1"/>
  <c r="U257" i="1"/>
  <c r="V257" i="1" s="1"/>
  <c r="U256" i="1"/>
  <c r="V256" i="1" s="1"/>
  <c r="U255" i="1"/>
  <c r="V255" i="1" s="1"/>
  <c r="U254" i="1"/>
  <c r="V254" i="1" s="1"/>
  <c r="U253" i="1"/>
  <c r="V253" i="1" s="1"/>
  <c r="U252" i="1"/>
  <c r="V252" i="1" s="1"/>
  <c r="U251" i="1"/>
  <c r="V251" i="1" s="1"/>
  <c r="U250" i="1"/>
  <c r="V250" i="1" s="1"/>
  <c r="U249" i="1"/>
  <c r="V249" i="1" s="1"/>
  <c r="U248" i="1"/>
  <c r="V248" i="1" s="1"/>
  <c r="U247" i="1"/>
  <c r="V247" i="1" s="1"/>
  <c r="U246" i="1"/>
  <c r="V246" i="1" s="1"/>
  <c r="U245" i="1"/>
  <c r="V245" i="1" s="1"/>
  <c r="U244" i="1"/>
  <c r="V244" i="1" s="1"/>
  <c r="U243" i="1"/>
  <c r="V243" i="1" s="1"/>
  <c r="U242" i="1"/>
  <c r="V242" i="1" s="1"/>
  <c r="U241" i="1"/>
  <c r="V241" i="1" s="1"/>
  <c r="U240" i="1"/>
  <c r="V240" i="1" s="1"/>
  <c r="U239" i="1"/>
  <c r="V239" i="1" s="1"/>
  <c r="U238" i="1"/>
  <c r="V238" i="1" s="1"/>
  <c r="U237" i="1"/>
  <c r="V237" i="1" s="1"/>
  <c r="U236" i="1"/>
  <c r="V236" i="1" s="1"/>
  <c r="U235" i="1"/>
  <c r="V235" i="1" s="1"/>
  <c r="U234" i="1"/>
  <c r="V234" i="1" s="1"/>
  <c r="U233" i="1"/>
  <c r="V233" i="1" s="1"/>
  <c r="U232" i="1"/>
  <c r="V232" i="1" s="1"/>
  <c r="U231" i="1"/>
  <c r="V231" i="1" s="1"/>
  <c r="U230" i="1"/>
  <c r="V230" i="1" s="1"/>
  <c r="U229" i="1"/>
  <c r="V229" i="1" s="1"/>
  <c r="U228" i="1"/>
  <c r="V228" i="1" s="1"/>
  <c r="U227" i="1"/>
  <c r="V227" i="1" s="1"/>
  <c r="U226" i="1"/>
  <c r="V226" i="1" s="1"/>
  <c r="U225" i="1"/>
  <c r="V225" i="1" s="1"/>
  <c r="U224" i="1"/>
  <c r="V224" i="1" s="1"/>
  <c r="U223" i="1"/>
  <c r="V223" i="1" s="1"/>
  <c r="U222" i="1"/>
  <c r="V222" i="1" s="1"/>
  <c r="U221" i="1"/>
  <c r="V221" i="1" s="1"/>
  <c r="U220" i="1"/>
  <c r="V220" i="1" s="1"/>
  <c r="U219" i="1"/>
  <c r="V219" i="1" s="1"/>
  <c r="U218" i="1"/>
  <c r="V218" i="1" s="1"/>
  <c r="U217" i="1"/>
  <c r="V217" i="1" s="1"/>
  <c r="U216" i="1"/>
  <c r="V216" i="1" s="1"/>
  <c r="U215" i="1"/>
  <c r="V215" i="1" s="1"/>
  <c r="U214" i="1"/>
  <c r="V214" i="1" s="1"/>
  <c r="U213" i="1"/>
  <c r="V213" i="1" s="1"/>
  <c r="U212" i="1"/>
  <c r="V212" i="1" s="1"/>
  <c r="U211" i="1"/>
  <c r="V211" i="1" s="1"/>
  <c r="U210" i="1"/>
  <c r="V210" i="1" s="1"/>
  <c r="U209" i="1"/>
  <c r="V209" i="1" s="1"/>
  <c r="U208" i="1"/>
  <c r="V208" i="1" s="1"/>
  <c r="U207" i="1"/>
  <c r="V207" i="1" s="1"/>
  <c r="U206" i="1"/>
  <c r="V206" i="1" s="1"/>
  <c r="U205" i="1"/>
  <c r="V205" i="1" s="1"/>
  <c r="U204" i="1"/>
  <c r="V204" i="1" s="1"/>
  <c r="U203" i="1"/>
  <c r="V203" i="1" s="1"/>
  <c r="U202" i="1"/>
  <c r="V202" i="1" s="1"/>
  <c r="U201" i="1"/>
  <c r="V201" i="1" s="1"/>
  <c r="U200" i="1"/>
  <c r="V200" i="1" s="1"/>
  <c r="U199" i="1"/>
  <c r="V199" i="1" s="1"/>
  <c r="U198" i="1"/>
  <c r="V198" i="1" s="1"/>
  <c r="U197" i="1"/>
  <c r="V197" i="1" s="1"/>
  <c r="U196" i="1"/>
  <c r="V196" i="1" s="1"/>
  <c r="U195" i="1"/>
  <c r="V195" i="1" s="1"/>
  <c r="U194" i="1"/>
  <c r="V194" i="1" s="1"/>
  <c r="U193" i="1"/>
  <c r="V193" i="1" s="1"/>
  <c r="U192" i="1"/>
  <c r="V192" i="1" s="1"/>
  <c r="U191" i="1"/>
  <c r="V191" i="1" s="1"/>
  <c r="U190" i="1"/>
  <c r="V190" i="1" s="1"/>
  <c r="U189" i="1"/>
  <c r="V189" i="1" s="1"/>
  <c r="U188" i="1"/>
  <c r="V188" i="1" s="1"/>
  <c r="U187" i="1"/>
  <c r="V187" i="1" s="1"/>
  <c r="U186" i="1"/>
  <c r="V186" i="1" s="1"/>
  <c r="U185" i="1"/>
  <c r="V185" i="1" s="1"/>
  <c r="U184" i="1"/>
  <c r="V184" i="1" s="1"/>
  <c r="U183" i="1"/>
  <c r="V183" i="1" s="1"/>
  <c r="U182" i="1"/>
  <c r="V182" i="1" s="1"/>
  <c r="U181" i="1"/>
  <c r="V181" i="1" s="1"/>
  <c r="U180" i="1"/>
  <c r="V180" i="1" s="1"/>
  <c r="U179" i="1"/>
  <c r="V179" i="1" s="1"/>
  <c r="U178" i="1"/>
  <c r="V178" i="1" s="1"/>
  <c r="U177" i="1"/>
  <c r="V177" i="1" s="1"/>
  <c r="U176" i="1"/>
  <c r="V176" i="1" s="1"/>
  <c r="U175" i="1"/>
  <c r="V175" i="1" s="1"/>
  <c r="U174" i="1"/>
  <c r="V174" i="1" s="1"/>
  <c r="U173" i="1"/>
  <c r="V173" i="1" s="1"/>
  <c r="U172" i="1"/>
  <c r="V172" i="1" s="1"/>
  <c r="U171" i="1"/>
  <c r="V171" i="1" s="1"/>
  <c r="U170" i="1"/>
  <c r="V170" i="1" s="1"/>
  <c r="U169" i="1"/>
  <c r="V169" i="1" s="1"/>
  <c r="U168" i="1"/>
  <c r="V168" i="1" s="1"/>
  <c r="U167" i="1"/>
  <c r="V167" i="1" s="1"/>
  <c r="U166" i="1"/>
  <c r="V166" i="1" s="1"/>
  <c r="U165" i="1"/>
  <c r="V165" i="1" s="1"/>
  <c r="U164" i="1"/>
  <c r="V164" i="1" s="1"/>
  <c r="U163" i="1"/>
  <c r="V163" i="1" s="1"/>
  <c r="U162" i="1"/>
  <c r="V162" i="1" s="1"/>
  <c r="U161" i="1"/>
  <c r="V161" i="1" s="1"/>
  <c r="U160" i="1"/>
  <c r="V160" i="1" s="1"/>
  <c r="U159" i="1"/>
  <c r="V159" i="1" s="1"/>
  <c r="U158" i="1"/>
  <c r="V158" i="1" s="1"/>
  <c r="U157" i="1"/>
  <c r="V157" i="1" s="1"/>
  <c r="U156" i="1"/>
  <c r="V156" i="1" s="1"/>
  <c r="U155" i="1"/>
  <c r="V155" i="1" s="1"/>
  <c r="U154" i="1"/>
  <c r="V154" i="1" s="1"/>
  <c r="U153" i="1"/>
  <c r="V153" i="1" s="1"/>
  <c r="U152" i="1"/>
  <c r="V152" i="1" s="1"/>
  <c r="U151" i="1"/>
  <c r="V151" i="1" s="1"/>
  <c r="U150" i="1"/>
  <c r="V150" i="1" s="1"/>
  <c r="U149" i="1"/>
  <c r="V149" i="1" s="1"/>
  <c r="U148" i="1"/>
  <c r="V148" i="1" s="1"/>
  <c r="U147" i="1"/>
  <c r="V147" i="1" s="1"/>
  <c r="U146" i="1"/>
  <c r="V146" i="1" s="1"/>
  <c r="U145" i="1"/>
  <c r="V145" i="1" s="1"/>
  <c r="U144" i="1"/>
  <c r="V144" i="1" s="1"/>
  <c r="U143" i="1"/>
  <c r="V143" i="1" s="1"/>
  <c r="U142" i="1"/>
  <c r="V142" i="1" s="1"/>
  <c r="U141" i="1"/>
  <c r="V141" i="1" s="1"/>
  <c r="U140" i="1"/>
  <c r="V140" i="1" s="1"/>
  <c r="U139" i="1"/>
  <c r="V139" i="1" s="1"/>
  <c r="U138" i="1"/>
  <c r="V138" i="1" s="1"/>
  <c r="U137" i="1"/>
  <c r="V137" i="1" s="1"/>
  <c r="U136" i="1"/>
  <c r="V136" i="1" s="1"/>
  <c r="U135" i="1"/>
  <c r="V135" i="1" s="1"/>
  <c r="U134" i="1"/>
  <c r="V134" i="1" s="1"/>
  <c r="U133" i="1"/>
  <c r="V133" i="1" s="1"/>
  <c r="U132" i="1"/>
  <c r="V132" i="1" s="1"/>
  <c r="U131" i="1"/>
  <c r="V131" i="1" s="1"/>
  <c r="U130" i="1"/>
  <c r="V130" i="1" s="1"/>
  <c r="U129" i="1"/>
  <c r="V129" i="1" s="1"/>
  <c r="U128" i="1"/>
  <c r="V128" i="1" s="1"/>
  <c r="U127" i="1"/>
  <c r="V127" i="1" s="1"/>
  <c r="U126" i="1"/>
  <c r="V126" i="1" s="1"/>
  <c r="U125" i="1"/>
  <c r="V125" i="1" s="1"/>
  <c r="U124" i="1"/>
  <c r="V124" i="1" s="1"/>
  <c r="U123" i="1"/>
  <c r="V123" i="1" s="1"/>
  <c r="U122" i="1"/>
  <c r="V122" i="1" s="1"/>
  <c r="U121" i="1"/>
  <c r="V121" i="1" s="1"/>
  <c r="U120" i="1"/>
  <c r="V120" i="1" s="1"/>
  <c r="U119" i="1"/>
  <c r="V119" i="1" s="1"/>
  <c r="U118" i="1"/>
  <c r="V118" i="1" s="1"/>
  <c r="U117" i="1"/>
  <c r="V117" i="1" s="1"/>
  <c r="U116" i="1"/>
  <c r="V116" i="1" s="1"/>
  <c r="U115" i="1"/>
  <c r="V115" i="1" s="1"/>
  <c r="U114" i="1"/>
  <c r="V114" i="1" s="1"/>
  <c r="U113" i="1"/>
  <c r="V113" i="1" s="1"/>
  <c r="U112" i="1"/>
  <c r="V112" i="1" s="1"/>
  <c r="U111" i="1"/>
  <c r="V111" i="1" s="1"/>
  <c r="U110" i="1"/>
  <c r="V110" i="1" s="1"/>
  <c r="U109" i="1"/>
  <c r="V109" i="1" s="1"/>
  <c r="U108" i="1"/>
  <c r="V108" i="1" s="1"/>
  <c r="U107" i="1"/>
  <c r="V107" i="1" s="1"/>
  <c r="U106" i="1"/>
  <c r="V106" i="1" s="1"/>
  <c r="U105" i="1"/>
  <c r="V105" i="1" s="1"/>
  <c r="U104" i="1"/>
  <c r="V104" i="1" s="1"/>
  <c r="U103" i="1"/>
  <c r="V103" i="1" s="1"/>
  <c r="U102" i="1"/>
  <c r="V102" i="1" s="1"/>
  <c r="U101" i="1"/>
  <c r="V101" i="1" s="1"/>
  <c r="U100" i="1"/>
  <c r="V100" i="1" s="1"/>
  <c r="U99" i="1"/>
  <c r="V99" i="1" s="1"/>
  <c r="U98" i="1"/>
  <c r="V98" i="1" s="1"/>
  <c r="U97" i="1"/>
  <c r="V97" i="1" s="1"/>
  <c r="U96" i="1"/>
  <c r="V96" i="1" s="1"/>
  <c r="U95" i="1"/>
  <c r="V95" i="1" s="1"/>
  <c r="U94" i="1"/>
  <c r="V94" i="1" s="1"/>
  <c r="U93" i="1"/>
  <c r="V93" i="1" s="1"/>
  <c r="U92" i="1"/>
  <c r="V92" i="1" s="1"/>
  <c r="U91" i="1"/>
  <c r="V91" i="1" s="1"/>
  <c r="U90" i="1"/>
  <c r="V90" i="1" s="1"/>
  <c r="U89" i="1"/>
  <c r="V89" i="1" s="1"/>
  <c r="U88" i="1"/>
  <c r="V88" i="1" s="1"/>
  <c r="U87" i="1"/>
  <c r="V87" i="1" s="1"/>
  <c r="U86" i="1"/>
  <c r="V86" i="1" s="1"/>
  <c r="U85" i="1"/>
  <c r="V85" i="1" s="1"/>
  <c r="U84" i="1"/>
  <c r="V84" i="1" s="1"/>
  <c r="U83" i="1"/>
  <c r="V83" i="1" s="1"/>
  <c r="U82" i="1"/>
  <c r="V82" i="1" s="1"/>
  <c r="U81" i="1"/>
  <c r="V81" i="1" s="1"/>
  <c r="U80" i="1"/>
  <c r="V80" i="1" s="1"/>
  <c r="U79" i="1"/>
  <c r="V79" i="1" s="1"/>
  <c r="U78" i="1"/>
  <c r="V78" i="1" s="1"/>
  <c r="U77" i="1"/>
  <c r="V77" i="1" s="1"/>
  <c r="U76" i="1"/>
  <c r="V76" i="1" s="1"/>
  <c r="U75" i="1"/>
  <c r="V75" i="1" s="1"/>
  <c r="R18" i="1" l="1"/>
  <c r="I15" i="1" l="1"/>
  <c r="S76" i="1" l="1"/>
  <c r="S77" i="1"/>
  <c r="S78" i="1"/>
  <c r="S79" i="1"/>
  <c r="S103" i="1"/>
  <c r="S118" i="1"/>
  <c r="S119" i="1"/>
  <c r="S134" i="1"/>
  <c r="S152" i="1"/>
  <c r="S156" i="1"/>
  <c r="S185" i="1"/>
  <c r="S203" i="1"/>
  <c r="S206" i="1"/>
  <c r="S234" i="1"/>
  <c r="S235" i="1"/>
  <c r="R8" i="1" l="1"/>
  <c r="R9" i="1"/>
  <c r="R10" i="1"/>
  <c r="R11" i="1"/>
  <c r="R12" i="1"/>
  <c r="R13" i="1"/>
  <c r="R14" i="1"/>
  <c r="R15" i="1"/>
  <c r="R16" i="1"/>
  <c r="S17" i="1"/>
  <c r="S18" i="1"/>
  <c r="R19" i="1"/>
  <c r="R20" i="1"/>
  <c r="R22" i="1"/>
  <c r="R23" i="1"/>
  <c r="R24" i="1"/>
  <c r="R25" i="1"/>
  <c r="R26" i="1"/>
  <c r="R27" i="1"/>
  <c r="R28" i="1"/>
  <c r="R29" i="1"/>
  <c r="S32" i="1"/>
  <c r="S33" i="1"/>
  <c r="R34" i="1"/>
  <c r="R35" i="1"/>
  <c r="R36" i="1"/>
  <c r="R37" i="1"/>
  <c r="R38" i="1"/>
  <c r="R39" i="1"/>
  <c r="R40" i="1"/>
  <c r="R41" i="1"/>
  <c r="R42" i="1"/>
  <c r="R43" i="1"/>
  <c r="R44" i="1"/>
  <c r="R45" i="1"/>
  <c r="R46" i="1"/>
  <c r="R47" i="1"/>
  <c r="S47" i="1" s="1"/>
  <c r="R48" i="1"/>
  <c r="R49" i="1"/>
  <c r="R51" i="1"/>
  <c r="R52" i="1"/>
  <c r="R53" i="1"/>
  <c r="R54" i="1"/>
  <c r="R55" i="1"/>
  <c r="R56" i="1"/>
  <c r="R57" i="1"/>
  <c r="R58" i="1"/>
  <c r="R59" i="1"/>
  <c r="R60" i="1"/>
  <c r="R61" i="1"/>
  <c r="R62" i="1"/>
  <c r="R63" i="1"/>
  <c r="R7" i="1"/>
  <c r="I16" i="1"/>
  <c r="I17" i="1"/>
  <c r="I18" i="1"/>
  <c r="I19" i="1"/>
  <c r="I20" i="1"/>
  <c r="I22" i="1"/>
  <c r="I23" i="1"/>
  <c r="I24" i="1"/>
  <c r="I25" i="1"/>
  <c r="I26" i="1"/>
  <c r="I27" i="1"/>
  <c r="I28" i="1"/>
  <c r="I29" i="1"/>
  <c r="I35" i="1"/>
  <c r="I36" i="1"/>
  <c r="I37" i="1"/>
  <c r="I38" i="1"/>
  <c r="I39" i="1"/>
  <c r="I40" i="1"/>
  <c r="I42" i="1"/>
  <c r="I43" i="1"/>
  <c r="I44" i="1"/>
  <c r="I45" i="1"/>
  <c r="I47" i="1"/>
  <c r="I49" i="1"/>
  <c r="I51" i="1"/>
  <c r="I52" i="1"/>
  <c r="I53" i="1"/>
  <c r="I54" i="1"/>
  <c r="I55" i="1"/>
  <c r="I56" i="1"/>
  <c r="I57" i="1"/>
  <c r="I58" i="1"/>
  <c r="I59" i="1"/>
  <c r="I60" i="1"/>
  <c r="I61" i="1"/>
  <c r="I63" i="1"/>
  <c r="I6" i="1"/>
  <c r="I7" i="1"/>
  <c r="I8" i="1"/>
  <c r="I9" i="1"/>
  <c r="I10" i="1"/>
  <c r="I11" i="1"/>
  <c r="I12" i="1"/>
  <c r="I13" i="1"/>
  <c r="I14" i="1"/>
  <c r="S27" i="1" l="1"/>
  <c r="S61" i="1"/>
  <c r="S49" i="1"/>
  <c r="S37" i="1"/>
  <c r="S23" i="1"/>
  <c r="S10" i="1"/>
  <c r="S60" i="1"/>
  <c r="S48" i="1"/>
  <c r="S36" i="1"/>
  <c r="S22" i="1"/>
  <c r="S9" i="1"/>
  <c r="S59" i="1"/>
  <c r="S35" i="1"/>
  <c r="S20" i="1"/>
  <c r="S8" i="1"/>
  <c r="S58" i="1"/>
  <c r="S46" i="1"/>
  <c r="S34" i="1"/>
  <c r="S19" i="1"/>
  <c r="S56" i="1"/>
  <c r="S44" i="1"/>
  <c r="S55" i="1"/>
  <c r="S43" i="1"/>
  <c r="S29" i="1"/>
  <c r="S16" i="1"/>
  <c r="S54" i="1"/>
  <c r="S42" i="1"/>
  <c r="S28" i="1"/>
  <c r="S15" i="1"/>
  <c r="S57" i="1"/>
  <c r="S53" i="1"/>
  <c r="S52" i="1"/>
  <c r="S26" i="1"/>
  <c r="S13" i="1"/>
  <c r="S45" i="1"/>
  <c r="S41" i="1"/>
  <c r="S14" i="1"/>
  <c r="S63" i="1"/>
  <c r="S51" i="1"/>
  <c r="S25" i="1"/>
  <c r="S12" i="1"/>
  <c r="S62" i="1"/>
  <c r="S38" i="1"/>
  <c r="S24" i="1"/>
  <c r="S11" i="1"/>
  <c r="S40" i="1"/>
  <c r="S39" i="1"/>
  <c r="R6" i="1"/>
  <c r="R4" i="1" l="1"/>
  <c r="I4" i="1"/>
  <c r="R184" i="1" l="1"/>
  <c r="S184" i="1" s="1"/>
  <c r="S4" i="1"/>
  <c r="S6" i="1"/>
  <c r="S7" i="1"/>
  <c r="L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 i="1"/>
  <c r="AO107" i="1" l="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C63" i="1" l="1"/>
  <c r="AA3" i="1" l="1"/>
  <c r="R3" i="1" l="1"/>
  <c r="S3" i="1" l="1"/>
  <c r="A350" i="16" l="1"/>
  <c r="A349" i="16"/>
  <c r="A348" i="16"/>
  <c r="A347" i="16"/>
  <c r="A346" i="16"/>
  <c r="A345" i="16"/>
  <c r="A344" i="16"/>
  <c r="A343" i="16"/>
  <c r="A342" i="16"/>
  <c r="A341" i="16"/>
  <c r="A340" i="16"/>
  <c r="A339" i="16"/>
  <c r="A338" i="16"/>
  <c r="A337" i="16"/>
  <c r="A336" i="16"/>
  <c r="A335" i="16"/>
  <c r="A334" i="16"/>
  <c r="A333" i="16"/>
  <c r="A332" i="16"/>
  <c r="A331" i="16"/>
  <c r="A330" i="16"/>
  <c r="A329" i="16"/>
  <c r="A328" i="16"/>
  <c r="A327" i="16"/>
  <c r="A326" i="16"/>
  <c r="A325" i="16"/>
  <c r="A324" i="16"/>
  <c r="A323" i="16"/>
  <c r="A322" i="16"/>
  <c r="A321" i="16"/>
  <c r="A320" i="16"/>
  <c r="A319" i="16"/>
  <c r="A318" i="16"/>
  <c r="A317" i="16"/>
  <c r="A316" i="16"/>
  <c r="A315" i="16"/>
  <c r="A314" i="16"/>
  <c r="A313" i="16"/>
  <c r="A312" i="16"/>
  <c r="A311" i="16"/>
  <c r="A310" i="16"/>
  <c r="A309" i="16"/>
  <c r="A308" i="16"/>
  <c r="A307" i="16"/>
  <c r="A306" i="16"/>
  <c r="A305" i="16"/>
  <c r="A304" i="16"/>
  <c r="A303" i="16"/>
  <c r="A302" i="16"/>
  <c r="A301" i="16"/>
  <c r="A300" i="16"/>
  <c r="A299" i="16"/>
  <c r="A298" i="16"/>
  <c r="A297" i="16"/>
  <c r="A296" i="16"/>
  <c r="A295" i="16"/>
  <c r="A294" i="16"/>
  <c r="A293" i="16"/>
  <c r="A292" i="16"/>
  <c r="A291" i="16"/>
  <c r="A290" i="16"/>
  <c r="A289" i="16"/>
  <c r="A288" i="16"/>
  <c r="A287" i="16"/>
  <c r="A286" i="16"/>
  <c r="A285" i="16"/>
  <c r="A284" i="16"/>
  <c r="A283" i="16"/>
  <c r="A282" i="16"/>
  <c r="A281" i="16"/>
  <c r="A280" i="16"/>
  <c r="A279" i="16"/>
  <c r="A278" i="16"/>
  <c r="A277" i="16"/>
  <c r="A276" i="16"/>
  <c r="A275" i="16"/>
  <c r="A274" i="16"/>
  <c r="A273" i="16"/>
  <c r="A272" i="16"/>
  <c r="A271" i="16"/>
  <c r="A270" i="16"/>
  <c r="A269" i="16"/>
  <c r="A268" i="16"/>
  <c r="A267" i="16"/>
  <c r="A266" i="16"/>
  <c r="A265" i="16"/>
  <c r="A264" i="16"/>
  <c r="A263" i="16"/>
  <c r="A262" i="16"/>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5"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03" i="15" l="1"/>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101" i="15"/>
  <c r="A102"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 i="15"/>
  <c r="A100" i="15"/>
  <c r="A2" i="15"/>
  <c r="A3" i="15"/>
  <c r="A4" i="15"/>
  <c r="A5" i="15"/>
  <c r="A6" i="15"/>
  <c r="A7" i="15"/>
  <c r="A8" i="15"/>
  <c r="A9" i="15"/>
  <c r="A1" i="15"/>
  <c r="AC300" i="1" l="1"/>
  <c r="U300" i="1"/>
  <c r="V300" i="1" s="1"/>
  <c r="AC299" i="1"/>
  <c r="U299" i="1"/>
  <c r="V299" i="1" s="1"/>
  <c r="AC298" i="1"/>
  <c r="U298" i="1"/>
  <c r="V298" i="1" s="1"/>
  <c r="AC297" i="1"/>
  <c r="U297" i="1"/>
  <c r="V297" i="1" s="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2" i="1"/>
  <c r="AC61" i="1"/>
  <c r="AC60" i="1"/>
  <c r="AC59" i="1"/>
  <c r="AC58" i="1"/>
  <c r="AC57" i="1"/>
  <c r="AC56" i="1"/>
  <c r="AC55" i="1"/>
  <c r="AC54" i="1"/>
  <c r="AC53" i="1"/>
  <c r="AC52" i="1"/>
  <c r="AC51" i="1"/>
  <c r="AC49" i="1"/>
  <c r="AC48" i="1"/>
  <c r="AC47" i="1"/>
  <c r="AC46" i="1"/>
  <c r="AC45" i="1"/>
  <c r="AC44" i="1"/>
  <c r="AC43" i="1"/>
  <c r="AC42" i="1"/>
  <c r="AC41" i="1"/>
  <c r="AC40" i="1"/>
  <c r="AC39" i="1"/>
  <c r="AC38" i="1"/>
  <c r="AC37" i="1"/>
  <c r="AC36" i="1"/>
  <c r="AC35" i="1"/>
  <c r="AC34" i="1"/>
  <c r="AC33" i="1"/>
  <c r="AC32" i="1"/>
  <c r="AC29" i="1"/>
  <c r="AC28" i="1"/>
  <c r="AC27" i="1"/>
  <c r="AC26" i="1"/>
  <c r="AC25" i="1"/>
  <c r="AC24" i="1"/>
  <c r="AC23" i="1"/>
  <c r="AC22" i="1"/>
  <c r="AC20" i="1"/>
  <c r="AC19" i="1"/>
  <c r="AC18" i="1"/>
  <c r="AC17" i="1"/>
  <c r="AC16" i="1"/>
  <c r="AC15" i="1"/>
  <c r="AC14" i="1"/>
  <c r="AC13" i="1"/>
  <c r="AC12" i="1"/>
  <c r="AC11" i="1"/>
  <c r="AC10" i="1"/>
  <c r="AC9" i="1"/>
  <c r="AC8" i="1"/>
  <c r="AC7" i="1"/>
  <c r="AC6" i="1"/>
  <c r="AC4" i="1"/>
  <c r="AC3"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D3" i="1"/>
  <c r="R82" i="1" l="1"/>
  <c r="S82" i="1" l="1"/>
  <c r="R70" i="1"/>
  <c r="S70" i="1" l="1"/>
  <c r="AO301" i="1" l="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BM503" i="1"/>
  <c r="T503"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U301" i="1" l="1"/>
  <c r="V301" i="1" s="1"/>
  <c r="U302" i="1"/>
  <c r="V302" i="1" s="1"/>
  <c r="U303" i="1"/>
  <c r="V303" i="1" s="1"/>
  <c r="U304" i="1"/>
  <c r="V304" i="1" s="1"/>
  <c r="U305" i="1"/>
  <c r="V305" i="1" s="1"/>
  <c r="U306" i="1"/>
  <c r="V306" i="1" s="1"/>
  <c r="U307" i="1"/>
  <c r="V307" i="1" s="1"/>
  <c r="U308" i="1"/>
  <c r="V308" i="1" s="1"/>
  <c r="U309" i="1"/>
  <c r="V309"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4" i="1"/>
  <c r="V334" i="1" s="1"/>
  <c r="U335" i="1"/>
  <c r="V335" i="1" s="1"/>
  <c r="U336" i="1"/>
  <c r="V336" i="1" s="1"/>
  <c r="U337" i="1"/>
  <c r="V337" i="1" s="1"/>
  <c r="U338" i="1"/>
  <c r="V338" i="1" s="1"/>
  <c r="U339" i="1"/>
  <c r="V339" i="1" s="1"/>
  <c r="U340" i="1"/>
  <c r="V340" i="1" s="1"/>
  <c r="U341" i="1"/>
  <c r="V341" i="1" s="1"/>
  <c r="U342" i="1"/>
  <c r="V342" i="1" s="1"/>
  <c r="U343" i="1"/>
  <c r="V343" i="1" s="1"/>
  <c r="U344" i="1"/>
  <c r="V344" i="1" s="1"/>
  <c r="U345" i="1"/>
  <c r="V345" i="1" s="1"/>
  <c r="U346" i="1"/>
  <c r="V346" i="1" s="1"/>
  <c r="U347" i="1"/>
  <c r="V347" i="1" s="1"/>
  <c r="U348" i="1"/>
  <c r="V348" i="1" s="1"/>
  <c r="U349" i="1"/>
  <c r="V349" i="1" s="1"/>
  <c r="U350" i="1"/>
  <c r="V350" i="1" s="1"/>
  <c r="U351" i="1"/>
  <c r="V351" i="1" s="1"/>
  <c r="U352" i="1"/>
  <c r="V352" i="1" s="1"/>
  <c r="R64" i="1"/>
  <c r="R65" i="1"/>
  <c r="R66" i="1"/>
  <c r="R67" i="1"/>
  <c r="R68" i="1"/>
  <c r="R69" i="1"/>
  <c r="R71" i="1"/>
  <c r="R72" i="1"/>
  <c r="R73" i="1"/>
  <c r="R74" i="1"/>
  <c r="R75" i="1"/>
  <c r="R80" i="1"/>
  <c r="R81" i="1"/>
  <c r="R83" i="1"/>
  <c r="R84" i="1"/>
  <c r="R85" i="1"/>
  <c r="R86" i="1"/>
  <c r="R87" i="1"/>
  <c r="R88" i="1"/>
  <c r="R89" i="1"/>
  <c r="R90" i="1"/>
  <c r="R91" i="1"/>
  <c r="R92" i="1"/>
  <c r="R93" i="1"/>
  <c r="R94" i="1"/>
  <c r="R95" i="1"/>
  <c r="R96" i="1"/>
  <c r="R97" i="1"/>
  <c r="R98" i="1"/>
  <c r="R99" i="1"/>
  <c r="R100" i="1"/>
  <c r="R101" i="1"/>
  <c r="R102" i="1"/>
  <c r="R104" i="1"/>
  <c r="R105" i="1"/>
  <c r="S105" i="1" s="1"/>
  <c r="R106" i="1"/>
  <c r="S106" i="1" s="1"/>
  <c r="R107" i="1"/>
  <c r="S107" i="1" s="1"/>
  <c r="R108" i="1"/>
  <c r="S108" i="1" s="1"/>
  <c r="R109" i="1"/>
  <c r="S109" i="1" s="1"/>
  <c r="R110" i="1"/>
  <c r="S110" i="1" s="1"/>
  <c r="R111" i="1"/>
  <c r="S111" i="1" s="1"/>
  <c r="R112" i="1"/>
  <c r="S112" i="1" s="1"/>
  <c r="R113" i="1"/>
  <c r="S113" i="1" s="1"/>
  <c r="R114" i="1"/>
  <c r="S114" i="1" s="1"/>
  <c r="R115" i="1"/>
  <c r="S115" i="1" s="1"/>
  <c r="R116" i="1"/>
  <c r="S116" i="1" s="1"/>
  <c r="R117" i="1"/>
  <c r="S117" i="1" s="1"/>
  <c r="R120" i="1"/>
  <c r="S120" i="1" s="1"/>
  <c r="R121" i="1"/>
  <c r="S121" i="1" s="1"/>
  <c r="R122" i="1"/>
  <c r="S122" i="1" s="1"/>
  <c r="R123" i="1"/>
  <c r="S123" i="1" s="1"/>
  <c r="R124" i="1"/>
  <c r="S124" i="1" s="1"/>
  <c r="R125" i="1"/>
  <c r="S125" i="1" s="1"/>
  <c r="R126" i="1"/>
  <c r="S126" i="1" s="1"/>
  <c r="R127" i="1"/>
  <c r="S127" i="1" s="1"/>
  <c r="R128" i="1"/>
  <c r="S128" i="1" s="1"/>
  <c r="R129" i="1"/>
  <c r="S129" i="1" s="1"/>
  <c r="R130" i="1"/>
  <c r="S130" i="1" s="1"/>
  <c r="R131" i="1"/>
  <c r="S131" i="1" s="1"/>
  <c r="R132" i="1"/>
  <c r="S132" i="1" s="1"/>
  <c r="R133" i="1"/>
  <c r="S133" i="1" s="1"/>
  <c r="R135" i="1"/>
  <c r="S135" i="1" s="1"/>
  <c r="R136" i="1"/>
  <c r="S136" i="1" s="1"/>
  <c r="R137" i="1"/>
  <c r="S137" i="1" s="1"/>
  <c r="R138" i="1"/>
  <c r="S138" i="1" s="1"/>
  <c r="R139" i="1"/>
  <c r="S139" i="1" s="1"/>
  <c r="R140" i="1"/>
  <c r="S140" i="1" s="1"/>
  <c r="R141" i="1"/>
  <c r="S141" i="1" s="1"/>
  <c r="R142" i="1"/>
  <c r="S142" i="1" s="1"/>
  <c r="R143" i="1"/>
  <c r="S143" i="1" s="1"/>
  <c r="R144" i="1"/>
  <c r="S144" i="1" s="1"/>
  <c r="R145" i="1"/>
  <c r="S145" i="1" s="1"/>
  <c r="R146" i="1"/>
  <c r="S146" i="1" s="1"/>
  <c r="R147" i="1"/>
  <c r="S147" i="1" s="1"/>
  <c r="R148" i="1"/>
  <c r="S148" i="1" s="1"/>
  <c r="R149" i="1"/>
  <c r="S149" i="1" s="1"/>
  <c r="R150" i="1"/>
  <c r="S150" i="1" s="1"/>
  <c r="R151" i="1"/>
  <c r="S151" i="1" s="1"/>
  <c r="R153" i="1"/>
  <c r="S153" i="1" s="1"/>
  <c r="R154" i="1"/>
  <c r="S154" i="1" s="1"/>
  <c r="R155" i="1"/>
  <c r="S155" i="1" s="1"/>
  <c r="R157" i="1"/>
  <c r="S157" i="1" s="1"/>
  <c r="R158" i="1"/>
  <c r="S158" i="1" s="1"/>
  <c r="R159" i="1"/>
  <c r="S159" i="1" s="1"/>
  <c r="R160" i="1"/>
  <c r="S160" i="1" s="1"/>
  <c r="R161" i="1"/>
  <c r="S161" i="1" s="1"/>
  <c r="R162" i="1"/>
  <c r="S162" i="1" s="1"/>
  <c r="R163" i="1"/>
  <c r="S163" i="1" s="1"/>
  <c r="R164" i="1"/>
  <c r="S164" i="1" s="1"/>
  <c r="R165" i="1"/>
  <c r="S165" i="1" s="1"/>
  <c r="R166" i="1"/>
  <c r="S166" i="1" s="1"/>
  <c r="R167" i="1"/>
  <c r="S167" i="1" s="1"/>
  <c r="R168" i="1"/>
  <c r="S168" i="1" s="1"/>
  <c r="R169" i="1"/>
  <c r="S169" i="1" s="1"/>
  <c r="R170" i="1"/>
  <c r="S170" i="1" s="1"/>
  <c r="R171" i="1"/>
  <c r="S171" i="1" s="1"/>
  <c r="R172" i="1"/>
  <c r="S172" i="1" s="1"/>
  <c r="R173" i="1"/>
  <c r="S173" i="1" s="1"/>
  <c r="R174" i="1"/>
  <c r="S174" i="1" s="1"/>
  <c r="R175" i="1"/>
  <c r="S175" i="1" s="1"/>
  <c r="R176" i="1"/>
  <c r="S176" i="1" s="1"/>
  <c r="R177" i="1"/>
  <c r="S177" i="1" s="1"/>
  <c r="R178" i="1"/>
  <c r="S178" i="1" s="1"/>
  <c r="R179" i="1"/>
  <c r="S179" i="1" s="1"/>
  <c r="R180" i="1"/>
  <c r="S180" i="1" s="1"/>
  <c r="R181" i="1"/>
  <c r="S181" i="1" s="1"/>
  <c r="R182" i="1"/>
  <c r="S182" i="1" s="1"/>
  <c r="R183" i="1"/>
  <c r="S183" i="1" s="1"/>
  <c r="R186" i="1"/>
  <c r="S186" i="1" s="1"/>
  <c r="R187" i="1"/>
  <c r="S187" i="1" s="1"/>
  <c r="R188" i="1"/>
  <c r="S188" i="1" s="1"/>
  <c r="R189" i="1"/>
  <c r="S189" i="1" s="1"/>
  <c r="R190" i="1"/>
  <c r="S190" i="1" s="1"/>
  <c r="R191" i="1"/>
  <c r="S191" i="1" s="1"/>
  <c r="R192" i="1"/>
  <c r="S192" i="1" s="1"/>
  <c r="R193" i="1"/>
  <c r="S193" i="1" s="1"/>
  <c r="R194" i="1"/>
  <c r="S194" i="1" s="1"/>
  <c r="R195" i="1"/>
  <c r="S195" i="1" s="1"/>
  <c r="R196" i="1"/>
  <c r="S196" i="1" s="1"/>
  <c r="R197" i="1"/>
  <c r="S197" i="1" s="1"/>
  <c r="R198" i="1"/>
  <c r="S198" i="1" s="1"/>
  <c r="R199" i="1"/>
  <c r="S199" i="1" s="1"/>
  <c r="R200" i="1"/>
  <c r="S200" i="1" s="1"/>
  <c r="R201" i="1"/>
  <c r="S201" i="1" s="1"/>
  <c r="R202" i="1"/>
  <c r="S202" i="1" s="1"/>
  <c r="R204" i="1"/>
  <c r="S204" i="1" s="1"/>
  <c r="R205" i="1"/>
  <c r="S205" i="1" s="1"/>
  <c r="R207" i="1"/>
  <c r="S207" i="1" s="1"/>
  <c r="R208" i="1"/>
  <c r="S208" i="1" s="1"/>
  <c r="R209" i="1"/>
  <c r="S209" i="1" s="1"/>
  <c r="R210" i="1"/>
  <c r="S210" i="1" s="1"/>
  <c r="R211" i="1"/>
  <c r="S211" i="1" s="1"/>
  <c r="R212" i="1"/>
  <c r="S212" i="1" s="1"/>
  <c r="R213" i="1"/>
  <c r="S213" i="1" s="1"/>
  <c r="R214" i="1"/>
  <c r="S214" i="1" s="1"/>
  <c r="R215" i="1"/>
  <c r="S215" i="1" s="1"/>
  <c r="R216" i="1"/>
  <c r="S216" i="1" s="1"/>
  <c r="R217" i="1"/>
  <c r="S217" i="1" s="1"/>
  <c r="R218" i="1"/>
  <c r="S218" i="1" s="1"/>
  <c r="R219" i="1"/>
  <c r="S219" i="1" s="1"/>
  <c r="R220" i="1"/>
  <c r="S220" i="1" s="1"/>
  <c r="R221" i="1"/>
  <c r="S221" i="1" s="1"/>
  <c r="R222" i="1"/>
  <c r="S222" i="1" s="1"/>
  <c r="R223" i="1"/>
  <c r="S223" i="1" s="1"/>
  <c r="R224" i="1"/>
  <c r="S224" i="1" s="1"/>
  <c r="R225" i="1"/>
  <c r="S225" i="1" s="1"/>
  <c r="R226" i="1"/>
  <c r="S226" i="1" s="1"/>
  <c r="R227" i="1"/>
  <c r="S227" i="1" s="1"/>
  <c r="R228" i="1"/>
  <c r="S228" i="1" s="1"/>
  <c r="R229" i="1"/>
  <c r="S229" i="1" s="1"/>
  <c r="R230" i="1"/>
  <c r="S230" i="1" s="1"/>
  <c r="R231" i="1"/>
  <c r="S231" i="1" s="1"/>
  <c r="R232" i="1"/>
  <c r="S232" i="1" s="1"/>
  <c r="R233" i="1"/>
  <c r="S233" i="1" s="1"/>
  <c r="R236" i="1"/>
  <c r="S236" i="1" s="1"/>
  <c r="R237" i="1"/>
  <c r="S237" i="1" s="1"/>
  <c r="R238" i="1"/>
  <c r="S238" i="1" s="1"/>
  <c r="R239" i="1"/>
  <c r="S239" i="1" s="1"/>
  <c r="R240" i="1"/>
  <c r="S240" i="1" s="1"/>
  <c r="R241" i="1"/>
  <c r="S241" i="1" s="1"/>
  <c r="R242" i="1"/>
  <c r="S242" i="1" s="1"/>
  <c r="R243" i="1"/>
  <c r="S243" i="1" s="1"/>
  <c r="R244" i="1"/>
  <c r="S244" i="1" s="1"/>
  <c r="R245" i="1"/>
  <c r="S245" i="1" s="1"/>
  <c r="R246" i="1"/>
  <c r="S246" i="1" s="1"/>
  <c r="R247" i="1"/>
  <c r="S247" i="1" s="1"/>
  <c r="R248" i="1"/>
  <c r="S248" i="1" s="1"/>
  <c r="R249" i="1"/>
  <c r="S249" i="1" s="1"/>
  <c r="R250" i="1"/>
  <c r="S250" i="1" s="1"/>
  <c r="R251" i="1"/>
  <c r="S251" i="1" s="1"/>
  <c r="R252" i="1"/>
  <c r="S252" i="1" s="1"/>
  <c r="R253" i="1"/>
  <c r="S253" i="1" s="1"/>
  <c r="R254" i="1"/>
  <c r="S254" i="1" s="1"/>
  <c r="R255" i="1"/>
  <c r="S255" i="1" s="1"/>
  <c r="R256" i="1"/>
  <c r="S256" i="1" s="1"/>
  <c r="R257" i="1"/>
  <c r="S257" i="1" s="1"/>
  <c r="R258" i="1"/>
  <c r="S258" i="1" s="1"/>
  <c r="R259" i="1"/>
  <c r="S259" i="1" s="1"/>
  <c r="R260" i="1"/>
  <c r="S260" i="1" s="1"/>
  <c r="R261" i="1"/>
  <c r="S261" i="1" s="1"/>
  <c r="R262" i="1"/>
  <c r="S262" i="1" s="1"/>
  <c r="R263" i="1"/>
  <c r="S263" i="1" s="1"/>
  <c r="R264" i="1"/>
  <c r="S264" i="1" s="1"/>
  <c r="R265" i="1"/>
  <c r="S265" i="1" s="1"/>
  <c r="R266" i="1"/>
  <c r="S266" i="1" s="1"/>
  <c r="R267" i="1"/>
  <c r="S267" i="1" s="1"/>
  <c r="R268" i="1"/>
  <c r="S268" i="1" s="1"/>
  <c r="R269" i="1"/>
  <c r="S269" i="1" s="1"/>
  <c r="R270" i="1"/>
  <c r="S270" i="1" s="1"/>
  <c r="R271" i="1"/>
  <c r="S271" i="1" s="1"/>
  <c r="R272" i="1"/>
  <c r="S272" i="1" s="1"/>
  <c r="R273" i="1"/>
  <c r="S273" i="1" s="1"/>
  <c r="R274" i="1"/>
  <c r="S274" i="1" s="1"/>
  <c r="R275" i="1"/>
  <c r="S275" i="1" s="1"/>
  <c r="R276" i="1"/>
  <c r="S276" i="1" s="1"/>
  <c r="R277" i="1"/>
  <c r="S277" i="1" s="1"/>
  <c r="R278" i="1"/>
  <c r="S278" i="1" s="1"/>
  <c r="R279" i="1"/>
  <c r="S279" i="1" s="1"/>
  <c r="R280" i="1"/>
  <c r="S280" i="1" s="1"/>
  <c r="R281" i="1"/>
  <c r="S281" i="1" s="1"/>
  <c r="R282" i="1"/>
  <c r="S282" i="1" s="1"/>
  <c r="R283" i="1"/>
  <c r="S283" i="1" s="1"/>
  <c r="R284" i="1"/>
  <c r="S284" i="1" s="1"/>
  <c r="R285" i="1"/>
  <c r="S285" i="1" s="1"/>
  <c r="R286" i="1"/>
  <c r="S286" i="1" s="1"/>
  <c r="R287" i="1"/>
  <c r="S287" i="1" s="1"/>
  <c r="R288" i="1"/>
  <c r="S288" i="1" s="1"/>
  <c r="R289" i="1"/>
  <c r="S289" i="1" s="1"/>
  <c r="R290" i="1"/>
  <c r="S290" i="1" s="1"/>
  <c r="R291" i="1"/>
  <c r="S291" i="1" s="1"/>
  <c r="R292" i="1"/>
  <c r="S292" i="1" s="1"/>
  <c r="R293" i="1"/>
  <c r="S293" i="1" s="1"/>
  <c r="R294" i="1"/>
  <c r="S294" i="1" s="1"/>
  <c r="R295" i="1"/>
  <c r="S295" i="1" s="1"/>
  <c r="R296" i="1"/>
  <c r="S296" i="1" s="1"/>
  <c r="R297" i="1"/>
  <c r="S297" i="1" s="1"/>
  <c r="R298" i="1"/>
  <c r="S298" i="1" s="1"/>
  <c r="R299" i="1"/>
  <c r="S299" i="1" s="1"/>
  <c r="R300" i="1"/>
  <c r="S300" i="1" s="1"/>
  <c r="R301" i="1"/>
  <c r="S301" i="1" s="1"/>
  <c r="R302" i="1"/>
  <c r="S302" i="1" s="1"/>
  <c r="R303" i="1"/>
  <c r="S303" i="1" s="1"/>
  <c r="R304" i="1"/>
  <c r="S304" i="1" s="1"/>
  <c r="R305" i="1"/>
  <c r="S305" i="1" s="1"/>
  <c r="R306" i="1"/>
  <c r="S306" i="1" s="1"/>
  <c r="R307" i="1"/>
  <c r="S307" i="1" s="1"/>
  <c r="R308" i="1"/>
  <c r="S308" i="1" s="1"/>
  <c r="R309" i="1"/>
  <c r="S309" i="1" s="1"/>
  <c r="R310" i="1"/>
  <c r="S310" i="1" s="1"/>
  <c r="R311" i="1"/>
  <c r="S311" i="1" s="1"/>
  <c r="R312" i="1"/>
  <c r="S312" i="1" s="1"/>
  <c r="R313" i="1"/>
  <c r="S313" i="1" s="1"/>
  <c r="R314" i="1"/>
  <c r="S314" i="1" s="1"/>
  <c r="R315" i="1"/>
  <c r="S315" i="1" s="1"/>
  <c r="R316" i="1"/>
  <c r="S316" i="1" s="1"/>
  <c r="R317" i="1"/>
  <c r="S317" i="1" s="1"/>
  <c r="R318" i="1"/>
  <c r="S318" i="1" s="1"/>
  <c r="R319" i="1"/>
  <c r="S319" i="1" s="1"/>
  <c r="R320" i="1"/>
  <c r="S320" i="1" s="1"/>
  <c r="R321" i="1"/>
  <c r="S321" i="1" s="1"/>
  <c r="R322" i="1"/>
  <c r="S322" i="1" s="1"/>
  <c r="R323" i="1"/>
  <c r="S323" i="1" s="1"/>
  <c r="R324" i="1"/>
  <c r="S324" i="1" s="1"/>
  <c r="R325" i="1"/>
  <c r="S325" i="1" s="1"/>
  <c r="R326" i="1"/>
  <c r="S326" i="1" s="1"/>
  <c r="R327" i="1"/>
  <c r="S327" i="1" s="1"/>
  <c r="R328" i="1"/>
  <c r="S328" i="1" s="1"/>
  <c r="R329" i="1"/>
  <c r="S329" i="1" s="1"/>
  <c r="R330" i="1"/>
  <c r="S330" i="1" s="1"/>
  <c r="R331" i="1"/>
  <c r="S331" i="1" s="1"/>
  <c r="R332" i="1"/>
  <c r="S332" i="1" s="1"/>
  <c r="R333" i="1"/>
  <c r="S333" i="1" s="1"/>
  <c r="R334" i="1"/>
  <c r="S334" i="1" s="1"/>
  <c r="R335" i="1"/>
  <c r="S335" i="1" s="1"/>
  <c r="R336" i="1"/>
  <c r="S336" i="1" s="1"/>
  <c r="R337" i="1"/>
  <c r="S337" i="1" s="1"/>
  <c r="R338" i="1"/>
  <c r="S338" i="1" s="1"/>
  <c r="R339" i="1"/>
  <c r="S339" i="1" s="1"/>
  <c r="R340" i="1"/>
  <c r="S340" i="1" s="1"/>
  <c r="R341" i="1"/>
  <c r="S341" i="1" s="1"/>
  <c r="R342" i="1"/>
  <c r="S342" i="1" s="1"/>
  <c r="R343" i="1"/>
  <c r="S343" i="1" s="1"/>
  <c r="R344" i="1"/>
  <c r="S344" i="1" s="1"/>
  <c r="R345" i="1"/>
  <c r="S345" i="1" s="1"/>
  <c r="R346" i="1"/>
  <c r="S346" i="1" s="1"/>
  <c r="R347" i="1"/>
  <c r="S347" i="1" s="1"/>
  <c r="R348" i="1"/>
  <c r="S348" i="1" s="1"/>
  <c r="R349" i="1"/>
  <c r="S349" i="1" s="1"/>
  <c r="R350" i="1"/>
  <c r="S350" i="1" s="1"/>
  <c r="R351" i="1"/>
  <c r="S351" i="1" s="1"/>
  <c r="R352" i="1"/>
  <c r="S352" i="1" s="1"/>
  <c r="I3" i="1"/>
  <c r="S85" i="1" l="1"/>
  <c r="S98" i="1"/>
  <c r="S86" i="1"/>
  <c r="S68" i="1"/>
  <c r="S96" i="1"/>
  <c r="S84" i="1"/>
  <c r="S66" i="1"/>
  <c r="S95" i="1"/>
  <c r="S83" i="1"/>
  <c r="S65" i="1"/>
  <c r="S94" i="1"/>
  <c r="S81" i="1"/>
  <c r="S64" i="1"/>
  <c r="S97" i="1"/>
  <c r="S93" i="1"/>
  <c r="S80" i="1"/>
  <c r="S92" i="1"/>
  <c r="S75" i="1"/>
  <c r="S104" i="1"/>
  <c r="S91" i="1"/>
  <c r="S74" i="1"/>
  <c r="S102" i="1"/>
  <c r="S90" i="1"/>
  <c r="S73" i="1"/>
  <c r="S101" i="1"/>
  <c r="S89" i="1"/>
  <c r="S72" i="1"/>
  <c r="S67" i="1"/>
  <c r="S100" i="1"/>
  <c r="S88" i="1"/>
  <c r="S71" i="1"/>
  <c r="S99" i="1"/>
  <c r="S87" i="1"/>
  <c r="S69" i="1"/>
  <c r="U503" i="1"/>
  <c r="R503" i="1"/>
  <c r="S503" i="1" l="1"/>
  <c r="W503" i="1" l="1"/>
</calcChain>
</file>

<file path=xl/sharedStrings.xml><?xml version="1.0" encoding="utf-8"?>
<sst xmlns="http://schemas.openxmlformats.org/spreadsheetml/2006/main" count="6658" uniqueCount="1526">
  <si>
    <t>N° PEDIDO</t>
  </si>
  <si>
    <t>REQUISICIÓN</t>
  </si>
  <si>
    <t>PERSONA MORAL</t>
  </si>
  <si>
    <t>NOMBRE (S)</t>
  </si>
  <si>
    <t>1ER APELLIDO</t>
  </si>
  <si>
    <t>2DO APELLIDO</t>
  </si>
  <si>
    <t>PROVEEDOR</t>
  </si>
  <si>
    <t>ÁREA SOLICITANTE</t>
  </si>
  <si>
    <t>DESCRIPCIÓN</t>
  </si>
  <si>
    <t>IVA</t>
  </si>
  <si>
    <t>PARTIDA</t>
  </si>
  <si>
    <t>¿ÚNICA?</t>
  </si>
  <si>
    <t>FUNDAMENTO</t>
  </si>
  <si>
    <t>TICKET SAPFIN</t>
  </si>
  <si>
    <t>COTIZADOR</t>
  </si>
  <si>
    <t>DOCTO. DE SOLICITUD</t>
  </si>
  <si>
    <t>FOLIO DGRMSG</t>
  </si>
  <si>
    <t>FOLIO DA</t>
  </si>
  <si>
    <t>FECHA FOLIO DA</t>
  </si>
  <si>
    <t>FECHA DE CUADRO</t>
  </si>
  <si>
    <t>INICIO DE VIGENCIA</t>
  </si>
  <si>
    <t>NÚMERO</t>
  </si>
  <si>
    <t>HÁBILES O NATURALES</t>
  </si>
  <si>
    <t>FECHA DE LA ORDEN</t>
  </si>
  <si>
    <t>MES</t>
  </si>
  <si>
    <t>FIRMA PROVEED.</t>
  </si>
  <si>
    <t>FECHA FORMALIZACIÓN (REAL)</t>
  </si>
  <si>
    <t>FECHA SOLICITUD MODIFIC.</t>
  </si>
  <si>
    <t>OBJETO MODIFICACIÓN</t>
  </si>
  <si>
    <t>ACOTACIONES</t>
  </si>
  <si>
    <t>ORDEN ELABORADA Y REVISADA</t>
  </si>
  <si>
    <t>ORDEN FORMALIZADA</t>
  </si>
  <si>
    <t>ORDEN MODIFICADA</t>
  </si>
  <si>
    <t>ORDEN CANCELADA</t>
  </si>
  <si>
    <t>ORDEN EN REVISIÓN</t>
  </si>
  <si>
    <t>ORDEN EN FIRMA</t>
  </si>
  <si>
    <t>ORDEN EN ESPERA DE FIRMA DE PROVEEDOR</t>
  </si>
  <si>
    <t>FOLIO CANCELADO</t>
  </si>
  <si>
    <t>ORDEN NO FORMALIZADA</t>
  </si>
  <si>
    <t>EDO.</t>
  </si>
  <si>
    <t>CONCL</t>
  </si>
  <si>
    <t>MODI</t>
  </si>
  <si>
    <t>FIRM</t>
  </si>
  <si>
    <t>STOP</t>
  </si>
  <si>
    <t>CLAS.</t>
  </si>
  <si>
    <t>SUB-CLAS.</t>
  </si>
  <si>
    <t>CLAS X OBJ DE GASTO</t>
  </si>
  <si>
    <t>DIETAS</t>
  </si>
  <si>
    <t>HABERES</t>
  </si>
  <si>
    <t>SUELDOS BASE</t>
  </si>
  <si>
    <t>RETRIBUCIONES POR ADSCRIPCIÓN EN EL EXTRANJERO</t>
  </si>
  <si>
    <t>HONORARIOS</t>
  </si>
  <si>
    <t>SUELDOS BASE AL PERSONAL EVENTUAL</t>
  </si>
  <si>
    <t>COMPENSACIONES A SUSTITUTOS DE PROFESORES</t>
  </si>
  <si>
    <t>RETRIBUCIONES POR SERVICIOS DE CARÁCTER SOCIAL</t>
  </si>
  <si>
    <t>RETRIBUCIÓN A LOS REPRESENTANTES DE LOS TRABAJADORES Y DE LOS PATRONES EN LA JUNTA FEDERAL DE CONCILIACIÓN Y ARBITRAJE</t>
  </si>
  <si>
    <t>PRIMA QUINQUENAL POR AÑOS DE SERVICIOS EFECTIVOS PRESTADOS</t>
  </si>
  <si>
    <t>ACREDITACIÓN POR AÑOS DE SERVICIO EN LA DOCENCIA Y AL PERSONAL ADMINISTRATIVO DE LAS INSTITUCIONES DE EDUCACIÓN SUPERIOR</t>
  </si>
  <si>
    <t>PRIMA DE PERSEVERANCIA POR AÑOS DE SERVICIO ACTIVO EN EL EJÉRCITO, FUERZA AÉREA Y ARMADA MEXICANOS</t>
  </si>
  <si>
    <t>ANTIGÜEDAD</t>
  </si>
  <si>
    <t>PRIMAS DE VACACIONES Y DOMINICAL</t>
  </si>
  <si>
    <t>AGUINALDO O GRATIFICACIÓN DE FIN DE AÑO</t>
  </si>
  <si>
    <t>REMUNERACIONES POR HORAS EXTRAORDINARIAS</t>
  </si>
  <si>
    <t>ACREDITACIÓN POR TITULACIÓN EN LA DOCENCIA</t>
  </si>
  <si>
    <t>ACREDITACIÓN AL PERSONAL DOCENTE POR AÑOS DE ESTUDIO DE LICENCIATURA</t>
  </si>
  <si>
    <t>COMPENSACIONES POR SERVICIOS ESPECIALES</t>
  </si>
  <si>
    <t>COMPENSACIONES POR SERVICIOS EVENTUALES</t>
  </si>
  <si>
    <t>COMPENSACIONES DE RETIRO</t>
  </si>
  <si>
    <t>COMPENSACIONES DE SERVICIOS</t>
  </si>
  <si>
    <t>COMPENSACIONES ADICIONALES POR SERVICIOS ESPECIALES</t>
  </si>
  <si>
    <t>ASIGNACIONES DOCENTES, PEDAGÓGICAS GENÉRICAS Y ESPECÍFICAS</t>
  </si>
  <si>
    <t>COMPENSACIÓN POR ADQUISICIÓN DE MATERIAL DIDÁCTICO</t>
  </si>
  <si>
    <t>COMPENSACIÓN POR ACTUALIZACIÓN Y FORMACIÓN ACADÉMICA</t>
  </si>
  <si>
    <t>COMPENSACIONES A MÉDICOS RESIDENTES</t>
  </si>
  <si>
    <t>GASTOS CONTINGENTES PARA EL PERSONAL RADICADO EN EL EXTRANJERO</t>
  </si>
  <si>
    <t>ASIGNACIONES INHERENTES A LA CONCLUSIÓN DE SERVICIOS EN LA ADMINISTRACIÓN PÚBLICA FEDERAL</t>
  </si>
  <si>
    <t>SOBREHABERES</t>
  </si>
  <si>
    <t>ASIGNACIONES DE TÉCNICO</t>
  </si>
  <si>
    <t>ASIGNACIONES DE MANDO</t>
  </si>
  <si>
    <t>ASIGNACIONES POR COMISIÓN</t>
  </si>
  <si>
    <t>ASIGNACIONES DE VUELO</t>
  </si>
  <si>
    <t>ASIGNACIONES DE TÉCNICO ESPECIAL</t>
  </si>
  <si>
    <t>HONORARIOS ESPECIALES</t>
  </si>
  <si>
    <t>PARTICIPACIONES POR VIGILANCIA EN EL CUMPLIMIENTO DE LAS LEYES Y CUSTODIA DE VALORES</t>
  </si>
  <si>
    <t>APORTACIONES AL ISSSTE</t>
  </si>
  <si>
    <t>APORTACIONES AL ISSFAM</t>
  </si>
  <si>
    <t>APORTACIONES AL IMSS</t>
  </si>
  <si>
    <t>APORTACIONES DE SEGURIDAD SOCIAL CONTRACTUALES</t>
  </si>
  <si>
    <t>APORTACIONES AL SEGURO DE CESANTÍA EN EDAD AVANZADA Y VEJEZ</t>
  </si>
  <si>
    <t>APORTACIONES AL FOVISSSTE</t>
  </si>
  <si>
    <t>APORTACIONES AL INFONAVIT</t>
  </si>
  <si>
    <t>APORTACIONES AL SISTEMA DE AHORRO PARA EL RETIRO</t>
  </si>
  <si>
    <t>DEPÓSITOS PARA EL AHORRO SOLIDARIO</t>
  </si>
  <si>
    <t>CUOTAS PARA EL SEGURO DE VIDA DEL PERSONAL CIVIL</t>
  </si>
  <si>
    <t>CUOTAS PARA EL SEGURO DE VIDA DEL PERSONAL MILITAR</t>
  </si>
  <si>
    <t>CUOTAS PARA EL SEGURO DE GASTOS MÉDICOS DEL PERSONAL CIVIL</t>
  </si>
  <si>
    <t>CUOTAS PARA EL SEGURO DE SEPARACIÓN INDIVIDUALIZADO</t>
  </si>
  <si>
    <t>CUOTAS PARA EL SEGURO COLECTIVO DE RETIRO</t>
  </si>
  <si>
    <t>SEGURO DE RESPONSABILIDAD CIVIL, ASISTENCIA LEGAL Y OTROS SEGUROS</t>
  </si>
  <si>
    <t>CUOTAS PARA EL FONDO DE AHORRO DEL PERSONAL CIVIL</t>
  </si>
  <si>
    <t>CUOTAS PARA EL FONDO DE AHORRO DE GENERALES, ALMIRANTES, JEFES Y OFICIALES</t>
  </si>
  <si>
    <t>CUOTAS PARA EL FONDO DE TRABAJO DEL PERSONAL DEL EJÉRCITO, FUERZA AÉREA Y ARMADA MEXICANOS</t>
  </si>
  <si>
    <t>INDEMNIZACIONES POR ACCIDENTES EN EL TRABAJO</t>
  </si>
  <si>
    <t>PAGO DE LIQUIDACIONES</t>
  </si>
  <si>
    <t>PRESTACIONES DE RETIRO</t>
  </si>
  <si>
    <t>PRESTACIONES ESTABLECIDAS POR CONDICIONES GENERALES DE TRABAJO O CONTRATOS COLECTIVOS DE TRABAJO</t>
  </si>
  <si>
    <t>COMPENSACIÓN GARANTIZADA</t>
  </si>
  <si>
    <t>ASIGNACIONES ADICIONALES AL SUELDO</t>
  </si>
  <si>
    <t>APOYOS A LA CAPACITACIÓN DE LOS SERVIDORES PÚBLICOS</t>
  </si>
  <si>
    <t>OTRAS PRESTACIONES</t>
  </si>
  <si>
    <t>PAGO EXTRAORDINARIO POR RIESGO</t>
  </si>
  <si>
    <t>INCREMENTOS A LAS PERCEPCIONES</t>
  </si>
  <si>
    <t>CREACIÓN DE PLAZAS</t>
  </si>
  <si>
    <t>OTRAS MEDIDAS DE CARÁCTER LABORAL Y ECONÓMICO</t>
  </si>
  <si>
    <t>PREVISIONES PARA APORTACIONES AL ISSSTE</t>
  </si>
  <si>
    <t>PREVISIONES PARA APORTACIONES AL FOVISSSTE</t>
  </si>
  <si>
    <t>PREVISIONES PARA APORTACIONES AL SISTEMA DE AHORRO PARA EL RETIRO</t>
  </si>
  <si>
    <t>PREVISIONES PARA APORTACIONES AL SEGURO DE CESANTÍA EN EDAD AVANZADA Y VEJEZ</t>
  </si>
  <si>
    <t>PREVISIONES PARA LOS DEPÓSITOS AL AHORRO SOLIDARIO</t>
  </si>
  <si>
    <t>ESTÍMULOS POR PRODUCTIVIDAD Y EFICIENCIA</t>
  </si>
  <si>
    <t>ESTÍMULOS AL PERSONAL OPERATIVO</t>
  </si>
  <si>
    <t>MATERIALES Y ÚTILES DE OFICINA</t>
  </si>
  <si>
    <t>MATERIALES Y ÚTILES DE IMPRESIÓN Y REPRODUCCIÓN</t>
  </si>
  <si>
    <t>MATERIAL ESTADÍSTICO Y GEOGRÁFICO</t>
  </si>
  <si>
    <t>MATERIAL DE APOYO INFORMATIVO</t>
  </si>
  <si>
    <t>MATERIAL PARA INFORMACIÓN EN ACTIVIDADES DE INVESTIGACIÓN CIENTÍFICA Y TECNOLÓGICA</t>
  </si>
  <si>
    <t>MATERIAL DE LIMPIEZA</t>
  </si>
  <si>
    <t>MATERIALES Y SUMINISTROS PARA PLANTELES EDUCATIVOS</t>
  </si>
  <si>
    <t>PRODUCTOS ALIMENTICIOS PARA EL EJÉRCITO, FUERZA AÉREA Y ARMADA MEXICANOS, Y PARA LOS EFECTIVOS QUE PARTICIPEN EN PROGRAMAS DE SEGURIDAD PÚBLICA</t>
  </si>
  <si>
    <t>PRODUCTOS ALIMENTICIOS PARA PERSONAS DERIVADO DE LA PRESTACIÓN DE SERVICIOS PÚBLICOS EN UNIDADES DE SALUD, EDUCATIVAS, DE READAPTACIÓN SOCIAL Y OTRAS</t>
  </si>
  <si>
    <t>PRODUCTOS ALIMENTICIOS PARA EL PERSONAL QUE REALIZA LABORES EN CAMPO O DE SUPERVISIÓN</t>
  </si>
  <si>
    <t>PRODUCTOS ALIMENTICIOS PARA EL PERSONAL EN LAS INSTALACIONES DE LAS DEPENDENCIAS Y ENTIDADES</t>
  </si>
  <si>
    <t>PRODUCTOS ALIMENTICIOS PARA LA POBLACIÓN EN CASO DE DESASTRES NATURALES</t>
  </si>
  <si>
    <t xml:space="preserve">PRODUCTOS ALIMENTICIOS PARA EL PERSONAL DERIVADO DE ACTIVIDADES EXTRAORDINARIAS </t>
  </si>
  <si>
    <t>PRODUCTOS ALIMENTICIOS PARA ANIMALES</t>
  </si>
  <si>
    <t>UTENSILIOS PARA EL SERVICIO DE ALIMENTACIÓN</t>
  </si>
  <si>
    <t>PRODUCTOS ALIMENTICIOS, AGROPECUARIOS Y FORESTALES ADQUIRIDOS COMO MATERIA PRIMA</t>
  </si>
  <si>
    <t>INSUMOS TEXTILES ADQUIRIDOS COMO MATERIA PRIMA</t>
  </si>
  <si>
    <t>PRODUCTOS DE PAPEL, CARTÓN E IMPRESOS ADQUIRIDOS COMO MATERIA PRIMA</t>
  </si>
  <si>
    <t>COMBUSTIBLES, LUBRICANTES, ADITIVOS, CARBÓN Y SUS DERIVADOS ADQUIRIDOS COMO MATERIA PRIMA</t>
  </si>
  <si>
    <t>PRODUCTOS QUÍMICOS, FARMACÉUTICOS Y DE LABORATORIO ADQUIRIDOS COMO MATERIA PRIMA</t>
  </si>
  <si>
    <t>PRODUCTOS METÁLICOS Y A BASE DE MINERALES NO METÁLICOS ADQUIRIDOS COMO MATERIA PRIMA</t>
  </si>
  <si>
    <t>PRODUCTOS DE CUERO, PIEL, PLÁSTICO Y HULE ADQUIRIDOS COMO MATERIA PRIMA</t>
  </si>
  <si>
    <t>MERCANCÍAS PARA SU COMERCIALIZACIÓN EN TIENDAS DEL SECTOR PÚBLICO</t>
  </si>
  <si>
    <t>OTROS PRODUCTOS ADQUIRIDOS COMO MATERIA PRIMA</t>
  </si>
  <si>
    <t>PETRÓLEO, GAS Y SUS DERIVADOS ADQUIRIDOS COMO MATERIA PRIMA</t>
  </si>
  <si>
    <t>PRODUCTOS MINERALES NO METÁLICOS</t>
  </si>
  <si>
    <t>CEMENTO Y PRODUCTOS DE CONCRETO</t>
  </si>
  <si>
    <t>CAL, YESO Y PRODUCTOS DE YESO</t>
  </si>
  <si>
    <t>MADERA Y PRODUCTOS DE MADERA</t>
  </si>
  <si>
    <t>VIDRIO Y PRODUCTOS DE VIDRIO</t>
  </si>
  <si>
    <t>MATERIAL ELÉCTRICO Y ELECTRÓNICO</t>
  </si>
  <si>
    <t>ARTÍCULOS METÁLICOS PARA LA CONSTRUCCIÓN</t>
  </si>
  <si>
    <t>MATERIALES COMPLEMENTARIOS</t>
  </si>
  <si>
    <t>OTROS MATERIALES Y ARTÍCULOS DE CONSTRUCCIÓN Y REPARACIÓN</t>
  </si>
  <si>
    <t>PRODUCTOS QUÍMICOS BÁSICOS</t>
  </si>
  <si>
    <t>PLAGUICIDAS, ABONOS Y FERTILIZANTES</t>
  </si>
  <si>
    <t>MEDICINAS Y PRODUCTOS FARMACÉUTICOS</t>
  </si>
  <si>
    <t>MATERIALES, ACCESORIOS Y SUMINISTROS MÉDICOS</t>
  </si>
  <si>
    <t>MATERIALES, ACCESORIOS Y SUMINISTROS DE LABORATORIO</t>
  </si>
  <si>
    <t>OTROS PRODUCTOS QUÍMICOS</t>
  </si>
  <si>
    <t>COMBUSTIBLES, LUBRICANTES Y ADITIVOS PARA VEHÍCULOS TERRESTRES, AÉREOS, MARÍTIMOS, LACUSTRES Y FLUVIALES DESTINADOS A LA EJECUCIÓN DE PROGRAMAS DE SEGURIDAD PÚBLICA Y NACIONAL</t>
  </si>
  <si>
    <t>COMBUSTIBLES, LUBRICANTES Y ADITIVOS PARA VEHÍCULOS TERRESTRES, AÉREOS, MARÍTIMOS, LACUSTRES Y FLUVIALES DESTINADOS A SERVICIOS PÚBLICOS Y LA OPERACIÓN DE PROGRAMAS PÚBLICOS</t>
  </si>
  <si>
    <t>COMBUSTIBLES, LUBRICANTES Y ADITIVOS PARA VEHÍCULOS TERRESTRES, AÉREOS, MARÍTIMOS, LACUSTRES Y FLUVIALES DESTINADOS A SERVICIOS ADMINISTRATIVOS</t>
  </si>
  <si>
    <t>COMBUSTIBLES, LUBRICANTES Y ADITIVOS PARA VEHÍCULOS TERRESTRES, AÉREOS, MARÍTIMOS, LACUSTRES Y FLUVIALES ASIGNADOS A SERVIDORES PÚBLICOS</t>
  </si>
  <si>
    <t>COMBUSTIBLES, LUBRICANTES Y ADITIVOS PARA MAQUINARIA, EQUIPO DE PRODUCCIÓN Y SERVICIOS ADMINISTRATIVOS</t>
  </si>
  <si>
    <t>PIDIREGAS CARGOS VARIABLES</t>
  </si>
  <si>
    <t>COMBUSTIBLES NACIONALES PARA PLANTAS PRODUCTIVAS</t>
  </si>
  <si>
    <t>COMBUSTIBLES DE IMPORTACIÓN PARA PLANTAS PRODUCTIVAS</t>
  </si>
  <si>
    <t>VESTUARIO Y UNIFORMES</t>
  </si>
  <si>
    <t>PRENDAS DE PROTECCIÓN PERSONAL</t>
  </si>
  <si>
    <t>ARTÍCULOS DEPORTIVOS</t>
  </si>
  <si>
    <t>PRODUCTOS TEXTILES</t>
  </si>
  <si>
    <t>BLANCOS Y OTROS PRODUCTOS TEXTILES, EXCEPTO PRENDAS DE VESTIR</t>
  </si>
  <si>
    <t>SUSTANCIAS Y MATERIALES EXPLOSIVOS</t>
  </si>
  <si>
    <t>MATERIALES DE SEGURIDAD PÚBLICA</t>
  </si>
  <si>
    <t>PRENDAS DE PROTECCIÓN PARA SEGURIDAD PÚBLICA Y NACIONAL</t>
  </si>
  <si>
    <t>HERRAMIENTAS MENORES</t>
  </si>
  <si>
    <t>REFACCIONES Y ACCESORIOS MENORES DE EDIFICIOS</t>
  </si>
  <si>
    <t>REFACCIONES Y ACCESORIOS MENORES DE MOBILIARIO Y EQUIPO DE ADMINISTRACIÓN, EDUCACIONAL Y RECREATIVO</t>
  </si>
  <si>
    <t xml:space="preserve">REFACCIONES Y ACCESORIOS PARA EQUIPO DE CÓMPUTO Y TELECOMUNICACIONES </t>
  </si>
  <si>
    <t>REFACCIONES Y ACCESORIOS MENORES DE EQUIPO E INSTRUMENTAL MÉDICO Y DE LABORATORIO</t>
  </si>
  <si>
    <t>REFACCIONES Y ACCESORIOS MENORES DE EQUIPO DE TRANSPORTE</t>
  </si>
  <si>
    <t>REFACCIONES Y ACCESORIOS MENORES DE EQUIPO DE DEFENSA Y SEGURIDAD</t>
  </si>
  <si>
    <t>REFACCIONES Y ACCESORIOS MENORES DE MAQUINARIA Y OTROS EQUIPOS</t>
  </si>
  <si>
    <t>REFACCIONES Y ACCESORIOS MENORES OTROS BIENES MUEBLES</t>
  </si>
  <si>
    <t>SERVICIO DE ENERGÍA ELÉCTRICA</t>
  </si>
  <si>
    <t>SERVICIO DE GAS</t>
  </si>
  <si>
    <t>SERVICIO DE AGUA</t>
  </si>
  <si>
    <t>SERVICIO TELEFÓNICO CONVENCIONAL</t>
  </si>
  <si>
    <t xml:space="preserve">SERVICIO DE TELEFONÍA CELULAR </t>
  </si>
  <si>
    <t>SERVICIO DE RADIOLOCALIZACIÓN</t>
  </si>
  <si>
    <t xml:space="preserve">SERVICIOS DE TELECOMUNICACIONES  </t>
  </si>
  <si>
    <t xml:space="preserve">SERVICIOS DE INTERNET  </t>
  </si>
  <si>
    <t>SERVICIOS DE CONDUCCIÓN DE SEÑALES ANALÓGICAS Y DIGITALES</t>
  </si>
  <si>
    <t>SERVICIO POSTAL</t>
  </si>
  <si>
    <t>SERVICIO TELEGRÁFICO</t>
  </si>
  <si>
    <t xml:space="preserve">SERVICIOS INTEGRALES DE TELECOMUNICACIÓN  </t>
  </si>
  <si>
    <t>CONTRATACIÓN DE OTROS SERVICIOS</t>
  </si>
  <si>
    <t>SERVICIOS GENERALES PARA PLANTELES EDUCATIVOS</t>
  </si>
  <si>
    <t xml:space="preserve">SERVICIOS INTEGRALES DE INFRAESTRUCTURA DE CÓMPUTO  </t>
  </si>
  <si>
    <t>ARRENDAMIENTO DE TERRENOS</t>
  </si>
  <si>
    <t>ARRENDAMIENTO DE EDIFICIOS Y LOCALES</t>
  </si>
  <si>
    <t xml:space="preserve">ARRENDAMIENTO DE EQUIPO Y BIENES INFORMÁTICOS </t>
  </si>
  <si>
    <t>ARRENDAMIENTO DE MOBILIARIO</t>
  </si>
  <si>
    <t>ARRENDAMIENTO DE EQUIPO DE TELECOMUNICACIONES</t>
  </si>
  <si>
    <t>ARRENDAMIENTO DE VEHÍCULOS TERRESTRES, AÉREOS, MARÍTIMOS, LACUSTRES Y FLUVIALES PARA LA EJECUCIÓN DE PROGRAMAS DE SEGURIDAD PÚBLICA Y NACIONAL</t>
  </si>
  <si>
    <t>ARRENDAMIENTO DE VEHÍCULOS TERRESTRES, AÉREOS, MARÍTIMOS, LACUSTRES Y FLUVIALES PARA SERVICIOS PÚBLICOS Y LA OPERACIÓN DE PROGRAMAS PÚBLICOS</t>
  </si>
  <si>
    <t>ARRENDAMIENTO DE VEHÍCULOS TERRESTRES, AÉREOS, MARÍTIMOS, LACUSTRES Y FLUVIALES PARA SERVICIOS ADMINISTRATIVOS</t>
  </si>
  <si>
    <t>ARRENDAMIENTO DE VEHÍCULOS TERRESTRES, AÉREOS, MARÍTIMOS, LACUSTRES Y FLUVIALES PARA DESASTRES NATURALES</t>
  </si>
  <si>
    <t>ARRENDAMIENTO DE VEHÍCULOS TERRESTRES, AÉREOS, MARÍTIMOS, LACUSTRES Y FLUVIALES PARA SERVIDORES PÚBLICOS</t>
  </si>
  <si>
    <t>ARRENDAMIENTO DE MAQUINARIA Y EQUIPO</t>
  </si>
  <si>
    <t>PATENTES, DERECHOS DE AUTOR REGALÍAS Y OTROS</t>
  </si>
  <si>
    <t>ARRENDAMIENTO DE SUSTANCIAS Y PRODUCTOS QUÍMICOS</t>
  </si>
  <si>
    <t>PIDIREGAS CARGOS FIJOS</t>
  </si>
  <si>
    <t>OTROS ARRENDAMIENTOS</t>
  </si>
  <si>
    <t>ASESORÍAS ASOCIADAS A CONVENIOS, TRATADOS O ACUERDOS</t>
  </si>
  <si>
    <t>ASESORÍAS POR CONTROVERSIAS EN EL MARCO DE LOS TRATADOS INTERNACIONALES</t>
  </si>
  <si>
    <t>CONSULTORÍAS PARA PROGRAMAS O PROYECTOS FINANCIADOS POR ORGANISMOS INTERNACIONALES</t>
  </si>
  <si>
    <t>OTRAS ASESORÍAS PARA LA OPERACIÓN DE PROGRAMAS</t>
  </si>
  <si>
    <t>SERVICIOS RELACIONADOS CON PROCEDIMIENTOS JURISDICCIONALES</t>
  </si>
  <si>
    <t>SERVICIOS DE DESARROLLO DE APLICACIONES INFORMÁTICA</t>
  </si>
  <si>
    <t>SERVICIOS ESTADÍSTICOS Y GEOGRÁFICOS</t>
  </si>
  <si>
    <t>SERVICIOS RELACIONADOS CON CERTIFICACIÓN DE PROCESOS</t>
  </si>
  <si>
    <t>SERVICIOS DE MANTENIMIENTO DE APLICACIONES INFORMÁTICAS</t>
  </si>
  <si>
    <t>SERVICIOS PARA CAPACITACIÓN A SERVIDORES PÚBLICOS</t>
  </si>
  <si>
    <t>ESTUDIOS E INVESTIGACIONES</t>
  </si>
  <si>
    <t>SERVICIOS RELACIONADOS CON TRADUCCIONES</t>
  </si>
  <si>
    <t>OTROS SERVICIOS COMERCIALES</t>
  </si>
  <si>
    <t>IMPRESIONES DE DOCUMENTOS OFICIALES PARA LA PRESTACIÓN DE SERVICIOS PÚBLICOS, IDENTIFICACIÓN, FORMATOS ADMINISTRATIVOS Y FISCALES, FORMAS VALORADAS, CERTIFICADOS Y TÍTULOS</t>
  </si>
  <si>
    <t>IMPRESIÓN Y ELABORACIÓN DE MATERIAL INFORMATIVO DERIVADO DE LA OPERACIÓN Y ADMINISTRACIÓN DE LAS DEPENDENCIAS Y ENTIDADES</t>
  </si>
  <si>
    <t>INFORMACIÓN EN MEDIOS MASIVOS DERIVADA DE LA OPERACIÓN Y ADMINISTRACIÓN DE LAS DEPENDENCIAS Y ENTIDADES</t>
  </si>
  <si>
    <t>SERVICIOS DE DIGITALIZACIÓN</t>
  </si>
  <si>
    <t>GASTOS DE SEGURIDAD PÚBLICA Y NACIONAL</t>
  </si>
  <si>
    <t>GASTOS EN ACTIVIDADES DE SEGURIDAD Y LOGÍSTICA DEL ESTADO MAYOR PRESIDENCIAL</t>
  </si>
  <si>
    <t>SERVICIOS DE VIGILANCIA</t>
  </si>
  <si>
    <t>SUBCONTRATACIÓN DE SERVICIOS CON TERCEROS</t>
  </si>
  <si>
    <t>PROYECTOS PARA PRESTACIÓN DE SERVICIOS</t>
  </si>
  <si>
    <t>SERVICIOS INTEGRALES</t>
  </si>
  <si>
    <t>SERVICIOS BANCARIOS Y FINANCIEROS</t>
  </si>
  <si>
    <t>GASTOS INHERENTES A LA RECAUDACIÓN</t>
  </si>
  <si>
    <t>SEGURO DE RESPONSABILIDAD PATRIMONIAL DEL ESTADO</t>
  </si>
  <si>
    <t>SEGUROS DE BIENES PATRIMONIALES</t>
  </si>
  <si>
    <t>ALMACENAJE, EMBALAJE Y ENVASE</t>
  </si>
  <si>
    <t>FLETES Y MANIOBRAS</t>
  </si>
  <si>
    <t>COMISIONES POR VENTAS</t>
  </si>
  <si>
    <t>MANTENIMIENTO Y CONSERVACIÓN DE INMUEBLES PARA LA PRESTACIÓN DE SERVICIOS ADMINISTRATIVOS</t>
  </si>
  <si>
    <t>MANTENIMIENTO Y CONSERVACIÓN DE INMUEBLES PARA LA PRESTACIÓN DE SERVICIOS PÚBLICOS</t>
  </si>
  <si>
    <t>MANTENIMIENTO Y CONSERVACIÓN DE MOBILIARIO Y EQUIPO DE ADMINISTRACIÓN</t>
  </si>
  <si>
    <t>MANTENIMIENTO Y CONSERVACIÓN DE BIENES INFORMÁTICOS</t>
  </si>
  <si>
    <t>INSTALACIÓN, REPARACIÓN Y MANTENIMIENTO DE EQUIPO E INSTRUMENTAL MÉDICO Y DE LABORATORIO</t>
  </si>
  <si>
    <t>MANTENIMIENTO Y CONSERVACIÓN DE VEHÍCULOS TERRESTRES, AÉREOS, MARÍTIMOS, LACUSTRES Y FLUVIALES</t>
  </si>
  <si>
    <t>REPARACIÓN Y MANTENIMIENTO DE EQUIPO DE DEFENSA Y SEGURIDAD</t>
  </si>
  <si>
    <t>MANTENIMIENTO Y CONSERVACIÓN DE MAQUINARIA Y EQUIPO</t>
  </si>
  <si>
    <t>MANTENIMIENTO Y CONSERVACIÓN DE PLANTAS E INSTALACIONES PRODUCTIVAS</t>
  </si>
  <si>
    <t>SERVICIOS DE LAVANDERÍA, LIMPIEZA E HIGIENE</t>
  </si>
  <si>
    <t>SERVICIOS DE JARDINERÍA Y FUMIGACIÓN</t>
  </si>
  <si>
    <t>DIFUSIÓN DE MENSAJES SOBRE PROGRAMAS Y ACTIVIDADES GUBERNAMENTALES</t>
  </si>
  <si>
    <t>DIFUSIÓN DE MENSAJES COMERCIALES PARA PROMOVER LA VENTA DE PRODUCTOS O SERVICIOS</t>
  </si>
  <si>
    <t>SERVICIOS RELACIONADOS CON MONITOREO DE INFORMACIÓN EN MEDIOS MASIVOS</t>
  </si>
  <si>
    <t>PASAJES AÉREOS NACIONALES PARA LABORES EN CAMPO Y DE SUPERVISIÓN</t>
  </si>
  <si>
    <t>PASAJES AÉREOS NACIONALES ASOCIADOS A LOS PROGRAMAS DE SEGURIDAD PÚBLICA Y NACIONAL</t>
  </si>
  <si>
    <t>PASAJES AÉREOS NACIONALES ASOCIADOS A DESASTRES NATURALES</t>
  </si>
  <si>
    <t>PASAJES AÉREOS NACIONALES PARA SERVIDORES PÚBLICOS DE MANDO EN EL DESEMPEÑO DE COMISIONES Y FUNCIONES OFICIALES</t>
  </si>
  <si>
    <t>PASAJES AÉREOS INTERNACIONALES ASOCIADOS A LOS PROGRAMAS DE SEGURIDAD PÚBLICA Y NACIONAL</t>
  </si>
  <si>
    <t>PASAJES AÉREOS INTERNACIONALES PARA SERVIDORES PÚBLICOS EN EL DESEMPEÑO DE COMISIONES Y FUNCIONES OFICIALES</t>
  </si>
  <si>
    <t>PASAJES TERRESTRES NACIONALES PARA LABORES EN CAMPO Y DE SUPERVISIÓN</t>
  </si>
  <si>
    <t>PASAJES TERRESTRES NACIONALES ASOCIADOS A LOS PROGRAMAS DE SEGURIDAD PÚBLICA Y NACIONAL</t>
  </si>
  <si>
    <t>PASAJES TERRESTRES NACIONALES ASOCIADOS A DESASTRES NATURALES</t>
  </si>
  <si>
    <t>PASAJES TERRESTRES NACIONALES PARA SERVIDORES PÚBLICOS DE MANDO EN EL DESEMPEÑO DE COMISIONES Y FUNCIONES OFICIALES</t>
  </si>
  <si>
    <t>PASAJES TERRESTRES INTERNACIONALES ASOCIADOS A LOS PROGRAMAS DE SEGURIDAD PÚBLICA Y NACIONAL</t>
  </si>
  <si>
    <t>PASAJES TERRESTRES INTERNACIONALES PARA SERVIDORES PÚBLICOS EN EL DESEMPEÑO DE COMISIONES Y FUNCIONES OFICIALES</t>
  </si>
  <si>
    <t>PASAJES TERRESTRES NACIONALES POR MEDIO ELECTRÓNICO</t>
  </si>
  <si>
    <t>VIÁTICOS NACIONALES PARA LABORES EN CAMPO Y DE SUPERVISIÓN</t>
  </si>
  <si>
    <t>VIÁTICOS NACIONALES ASOCIADOS A LOS PROGRAMAS DE SEGURIDAD PÚBLICA Y NACIONAL</t>
  </si>
  <si>
    <t>VIÁTICOS NACIONALES ASOCIADOS A DESASTRES NATURALES</t>
  </si>
  <si>
    <t>VIÁTICOS NACIONALES PARA SERVIDORES PÚBLICOS EN EL DESEMPEÑO DE FUNCIONES OFICIALES</t>
  </si>
  <si>
    <t>VIÁTICOS EN EL EXTRANJERO ASOCIADOS A LOS PROGRAMAS DE SEGURIDAD PÚBLICA Y NACIONAL</t>
  </si>
  <si>
    <t>VIÁTICOS EN EL EXTRANJERO PARA SERVIDORES PÚBLICOS EN EL DESEMPEÑO DE COMISIONES Y FUNCIONES OFICIALES</t>
  </si>
  <si>
    <t>INSTALACIÓN DEL PERSONAL FEDERAL</t>
  </si>
  <si>
    <t>SERVICIOS INTEGRALES NACIONALES PARA SERVIDORES PÚBLICOS EN EL DESEMPEÑO DE COMISIONES Y FUNCIONES OFICIALES</t>
  </si>
  <si>
    <t>SERVICIOS INTEGRALES EN EL EXTRANJERO PARA SERVIDORES PÚBLICOS EN EL DESEMPEÑO DE COMISIONES Y FUNCIONES OFICIALES</t>
  </si>
  <si>
    <t>GASTOS PARA OPERATIVOS Y TRABAJOS DE CAMPO EN ÁREAS RURALES</t>
  </si>
  <si>
    <t>GASTOS DE CEREMONIAL DEL TITULAR DEL EJECUTIVO FEDERAL</t>
  </si>
  <si>
    <t>GASTOS DE CEREMONIAL DE LOS TITULARES DE LAS DEPENDENCIAS Y ENTIDADES</t>
  </si>
  <si>
    <t>GASTOS INHERENTES A LA INVESTIDURA PRESIDENCIAL</t>
  </si>
  <si>
    <t>GASTOS DE ORDEN SOCIAL</t>
  </si>
  <si>
    <t>CONGRESOS Y CONVENCIONES</t>
  </si>
  <si>
    <t>EXPOSICIONES</t>
  </si>
  <si>
    <t>GASTOS PARA ALIMENTACIÓN DE SERVIDORES PÚBLICOS DE MANDO</t>
  </si>
  <si>
    <t>FUNERALES Y PAGAS DE DEFUNCIÓN</t>
  </si>
  <si>
    <t>IMPUESTOS Y DERECHOS DE EXPORTACIÓN</t>
  </si>
  <si>
    <t>OTROS IMPUESTOS Y DERECHOS</t>
  </si>
  <si>
    <t>IMPUESTOS Y DERECHOS DE IMPORTACIÓN</t>
  </si>
  <si>
    <t>EROGACIONES POR RESOLUCIONES POR AUTORIDAD COMPETENTE</t>
  </si>
  <si>
    <t>INDEMNIZACIONES POR EXPROPIACIÓN DE PREDIOS</t>
  </si>
  <si>
    <t>OTRAS ASIGNACIONES DERIVADAS DE RESOLUCIONES DE LEY</t>
  </si>
  <si>
    <t>PENAS, MULTAS, ACCESORIOS Y ACTUALIZACIONES</t>
  </si>
  <si>
    <t>PÉRDIDAS DEL ERARIO FEDERAL</t>
  </si>
  <si>
    <t>OTROS GASTOS POR RESPONSABILIDADES</t>
  </si>
  <si>
    <t>EROGACIONES POR PAGO DE UTILIDADES</t>
  </si>
  <si>
    <t>IMPUESTO SOBRE NÓMINAS</t>
  </si>
  <si>
    <t>GASTOS DE LAS COMISIONES INTERNACIONALES DE LÍMITES Y AGUAS</t>
  </si>
  <si>
    <t>GASTOS DE LAS OFICINAS DEL SERVICIO EXTERIOR MEXICANO</t>
  </si>
  <si>
    <t>ASIGNACIONES A LOS GRUPOS PARLAMENTARIOS</t>
  </si>
  <si>
    <t>PARTICIPACIONES EN ORGANOS DE GOBIERNO</t>
  </si>
  <si>
    <t>ACTIVIDADES DE COORDINACIÓN CON EL PRESIDENTE ELECTO</t>
  </si>
  <si>
    <t>SERVICIOS CORPORATIVOS PRESTADOS POR LAS ENTIDADES PARAESTATALES A SUS ORGANISMOS</t>
  </si>
  <si>
    <t>SERVICIOS PRESTADOS ENTRE ORGANISMOS DE UNA ENTIDAD PARAESTATAL</t>
  </si>
  <si>
    <t>EROGACIONES POR CUENTA DE TERCEROS</t>
  </si>
  <si>
    <t>EROGACIONES RECUPERABLES</t>
  </si>
  <si>
    <t>APERTURA DE FONDO ROTATORIO</t>
  </si>
  <si>
    <t>TRANSFERENCIAS PARA CUBRIR EL DÉFICIT DE OPERACIÓN Y LOS GASTOS DE ADMINISTRACIÓN ASOCIADOS AL OTORGAMIENTO DE SUBSIDIOS</t>
  </si>
  <si>
    <t>SUBSIDIOS A LA PRODUCCIÓN</t>
  </si>
  <si>
    <t>SUBSIDIOS A LA DISTRIBUCIÓN</t>
  </si>
  <si>
    <t>SUBSIDIOS PARA INVERSIÓN</t>
  </si>
  <si>
    <t>SUBSIDIOS A LA PRESTACIÓN DE SERVICIOS PÚBLICOS</t>
  </si>
  <si>
    <t>SUBSIDIOS PARA CUBRIR DIFERENCIALES DE TASAS DE INTERÉS</t>
  </si>
  <si>
    <t>SUBSIDIOS PARA LA ADQUISICIÓN DE VIVIENDA DE INTERÉS SOCIAL</t>
  </si>
  <si>
    <t>SUBSIDIOS AL CONSUMO</t>
  </si>
  <si>
    <t>AGUASCALIENTES</t>
  </si>
  <si>
    <t>BAJA CALIFORNIA</t>
  </si>
  <si>
    <t>BAJA CALIFORNIA SUR</t>
  </si>
  <si>
    <t>CAMPECHE</t>
  </si>
  <si>
    <t>COAHUILA</t>
  </si>
  <si>
    <t>COLIMA</t>
  </si>
  <si>
    <t>CHIAPAS</t>
  </si>
  <si>
    <t>CHIHUAHUA</t>
  </si>
  <si>
    <t>DISTRITO FEDERAL</t>
  </si>
  <si>
    <t>DURANGO</t>
  </si>
  <si>
    <t>GUANAJUATO</t>
  </si>
  <si>
    <t>GUERRERO</t>
  </si>
  <si>
    <t>HIDALGO</t>
  </si>
  <si>
    <t>JALISCO</t>
  </si>
  <si>
    <t>MÉXICO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</si>
  <si>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</si>
  <si>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</si>
  <si>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</si>
  <si>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</si>
  <si>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</si>
  <si>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</si>
  <si>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</si>
  <si>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</si>
  <si>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</si>
  <si>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</si>
  <si>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</si>
  <si>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</si>
  <si>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</si>
  <si>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</si>
  <si>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</si>
  <si>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</si>
  <si>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</si>
  <si>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SUBSIDIOS A LAS ENTIDADES FEDERATIVAS Y MUNICIPIOS</t>
  </si>
  <si>
    <t>SUBSIDIOS PARA CAPACITACIÓN Y BECAS</t>
  </si>
  <si>
    <t>SUBSIDIOS A FIDEICOMISOS PRIVADOS Y ESTATALES</t>
  </si>
  <si>
    <t>GASTOS RELACIONADOS CON ACTIVIDADES CULTURALES, DEPORTIVAS Y DE AYUDA EXTRAORDINARIA</t>
  </si>
  <si>
    <t>GASTOS POR SERVICIOS DE TRASLADO DE PERSONAS</t>
  </si>
  <si>
    <t>PREMIOS, RECOMPENSAS, PENSIONES DE GRACIA Y PENSIÓN RECREATIVA ESTUDIANTIL</t>
  </si>
  <si>
    <t>PREMIOS, ESTÍMULOS, RECOMPENSAS, BECAS Y SEGUROS A DEPORTISTAS</t>
  </si>
  <si>
    <t>APOYO A VOLUNTARIOS QUE PARTICIPAN EN DIVERSOS PROGRAMAS FEDERALES</t>
  </si>
  <si>
    <t>COMPENSACIONES POR SERVICIOS DE CARÁCTER SOCIAL</t>
  </si>
  <si>
    <t>APOYO A REPRESENTANTES DEL PODER LEGISLATIVO Y PARTIDOS POLÍTICOS ANTE EL CONSEJO GENERAL DEL IFE</t>
  </si>
  <si>
    <t>DIETAS A CONSEJEROS ELECTORALES LOCALES Y DISTRITALES EN EL AÑO ELECTORAL FEDERAL</t>
  </si>
  <si>
    <t>APOYOS PARA ALIMENTOS A FUNCIONARIOS DE CASILLA EL DÍA DE LA JORNADA ELECTORAL FEDERAL</t>
  </si>
  <si>
    <t>APOYO FINANCIERO A CONSEJEROS ELECTORALES LOCALES Y DISTRITALES EN AÑO ELECTORAL FEDERAL</t>
  </si>
  <si>
    <t>APOYOS A LA INVESTIGACIÓN CIENTÍFICA Y TECNOLÓGICA DE INSTITUCIONES ACADÉMICAS Y SECTOR PÚBLICO</t>
  </si>
  <si>
    <t>APOYOS A LA INVESTIGACIÓN CIENTÍFICA Y TECNOLÓGICA EN INSTITUCIONES SIN FINES DE LUCRO</t>
  </si>
  <si>
    <t>APOYO FINANCIERO AL COMITÉ NACIONAL DE SUPERVISIÓN Y EVALUACIÓN Y A LA COMISIÓN NACIONAL DE VIGILANCIA LOCALES Y DISTRITALES DEL REGISTRO FEDERAL DE ELECTORES</t>
  </si>
  <si>
    <t>FINANCIAMIENTO PÚBLICO A PARTIDOS POLÍTICOS Y AGRUPACIONES POLÍTICAS CON REGISTRO AUTORIZADO</t>
  </si>
  <si>
    <t>MERCANCÍAS PARA SU DISTRIBUCIÓN A LA POBLACIÓN</t>
  </si>
  <si>
    <t>PAGO DE PENSIONES Y JUBILACIONES</t>
  </si>
  <si>
    <t>PAGO DE PENSIONES Y JUBILACIONES CONTRACTUALES</t>
  </si>
  <si>
    <t>TRANSFERENCIAS PARA EL PAGO DE PENSIONES Y JUBILACIONES</t>
  </si>
  <si>
    <t>PAGO DE SUMAS ASEGURADAS</t>
  </si>
  <si>
    <t>PRESTACIONES ECONÓMICAS DISTINTAS DE PENSIONES Y JUBILACIONES</t>
  </si>
  <si>
    <t>APORTACIONES A FIDEICOMISOS PÚBLICOS</t>
  </si>
  <si>
    <t>APORTACIONES A MANDATOS PÚBLICOS</t>
  </si>
  <si>
    <t>APORTACIONES A FIDEICOMISOS PÚBLICOS DEL PODER JUDICIAL</t>
  </si>
  <si>
    <t>TRASFERENCIAS PARA CUOTAS Y APORTACIONES DE SEGURIDAD SOCIAL PARA EL IMSS, ISSSTE E ISSFAM POR OBLIGACIÓN DEL ESTADO</t>
  </si>
  <si>
    <t>TRANSFERENCIAS PARA CUOTAS Y APORTACIONES A LOS SEGUROS DE RETIRO, CESANTÍA EN EDAD AVANZADA Y VEJEZ</t>
  </si>
  <si>
    <t>DONATIVOS A INSTITUCIONES SIN FINES DE LUCRO</t>
  </si>
  <si>
    <t>DONATIVOS A ENTIDADES FEDERATIVAS O MUNICIPIOS</t>
  </si>
  <si>
    <t>DONATIVOS A FIDEICOMISOS PRIVADOS</t>
  </si>
  <si>
    <t>DONATIVOS A FIDEICOMISOS ESTATALES</t>
  </si>
  <si>
    <t>DONATIVOS INTERNACIONALES</t>
  </si>
  <si>
    <t>CUOTAS Y APORTACIONES A ORGANISMOS INTERNACIONALES</t>
  </si>
  <si>
    <t>OTRAS APORTACIONES INTERNACIONALES</t>
  </si>
  <si>
    <t>MOBILIARIO</t>
  </si>
  <si>
    <t>BIENES ARTÍSTICOS Y CULTURALES</t>
  </si>
  <si>
    <t>BIENES INFORMÁTICOS</t>
  </si>
  <si>
    <t>EQUIPO DE ADMINISTRACIÓN</t>
  </si>
  <si>
    <t>ADJUDICACIONES, EXPROPIACIONES E INDEMNIZACIONES DE BIENES MUEBLES</t>
  </si>
  <si>
    <t>EQUIPOS Y APARATOS AUDIOVISUALES</t>
  </si>
  <si>
    <t>APARATOS DEPORTIVOS</t>
  </si>
  <si>
    <t>CÁMARAS FOTOGRÁFICAS Y DE VIDEO</t>
  </si>
  <si>
    <t>OTRO MOBILIARIO Y EQUIPO EDUCACIONAL Y RECREATIVO</t>
  </si>
  <si>
    <t>EQUIPO MÉDICO Y DE LABORATORIO</t>
  </si>
  <si>
    <t>INSTRUMENTAL MÉDICO Y DE LABORATORIO</t>
  </si>
  <si>
    <t>VEHÍCULOS Y EQUIPO TERRESTRES, PARA LA EJECUCIÓN DE PROGRAMAS DE SEGURIDAD PÚBLICA Y NACIONAL</t>
  </si>
  <si>
    <t>VEHÍCULOS Y EQUIPO TERRESTRES, DESTINADOS EXCLUSIVAMENTE PARA DESASTRES NATURALES</t>
  </si>
  <si>
    <t>VEHÍCULOS Y EQUIPO TERRESTRES, DESTINADOS A SERVICIOS PÚBLICOS Y LA OPERACIÓN DE PROGRAMAS PÚBLICOS</t>
  </si>
  <si>
    <t>VEHÍCULOS Y EQUIPO TERRESTRES, DESTINADOS A SERVICIOS ADMINISTRATIVOS</t>
  </si>
  <si>
    <t>VEHÍCULOS Y EQUIPO TERRESTRES, DESTINADOS A SERVIDORES PÚBLICOS</t>
  </si>
  <si>
    <t>CARROCERÍAS Y REMOLQUES</t>
  </si>
  <si>
    <t>VEHÍCULOS Y EQUIPO AÉREOS, PARA LA EJECUCIÓN DE PROGRAMAS DE SEGURIDAD PÚBLICA Y NACIONAL</t>
  </si>
  <si>
    <t>VEHÍCULOS Y EQUIPO AÉREOS, DESTINADOS EXCLUSIVAMENTE PARA DESASTRES NATURALES</t>
  </si>
  <si>
    <t>VEHÍCULOS Y EQUIPO AÉREOS, DESTINADOS A SERVICIOS PÚBLICOS Y LA OPERACIÓN DE PROGRAMAS PÚBLICOS</t>
  </si>
  <si>
    <t>EQUIPO FERROVIARIO</t>
  </si>
  <si>
    <t>VEHÍCULOS Y EQUIPO MARÍTIMO, PARA LA EJECUCIÓN DE PROGRAMAS DE SEGURIDAD PÚBLICA Y NACIONAL</t>
  </si>
  <si>
    <t>VEHÍCULOS Y EQUIPO MARÍTIMO, DESTINADOS A SERVICIOS PÚBLICOS Y LA OPERACIÓN DE PROGRAMAS PÚBLICOS</t>
  </si>
  <si>
    <t>CONSTRUCCIÓN DE EMBARCACIONES</t>
  </si>
  <si>
    <t>OTROS EQUIPOS DE TRANSPORTE</t>
  </si>
  <si>
    <t>MAQUINARIA Y EQUIPO DE DEFENSA Y SEGURIDAD PÚBLICA</t>
  </si>
  <si>
    <t>EQUIPO DE SEGURIDAD PÚBLICA Y NACIONAL</t>
  </si>
  <si>
    <t>MAQUINARIA Y EQUIPO AGROPECUARIO</t>
  </si>
  <si>
    <t>MAQUINARIA Y EQUIPO INDUSTRIAL</t>
  </si>
  <si>
    <t>MAQUINARIA Y EQUIPO DE CONSTRUCCIÓN</t>
  </si>
  <si>
    <t>EQUIPOS Y APARATOS DE COMUNICACIONES Y TELECOMUNICACIONES</t>
  </si>
  <si>
    <t>MAQUINARIA Y EQUIPO ELÉCTRICO Y ELECTRÓNICO</t>
  </si>
  <si>
    <t>HERRAMIENTAS Y MÁQUINAS HERRAMIENTA</t>
  </si>
  <si>
    <t>BIENES MUEBLES POR ARRENDAMIENTO FINANCIERO</t>
  </si>
  <si>
    <t>OTROS BIENES MUEBLES</t>
  </si>
  <si>
    <t>ANIMALES DE REPRODUCCIÓN</t>
  </si>
  <si>
    <t>ANIMALES DE TRABAJO</t>
  </si>
  <si>
    <t>ANIMALES DE CUSTODIA Y VIGILANCIA</t>
  </si>
  <si>
    <t>TERRENOS</t>
  </si>
  <si>
    <t>EDIFICIOS Y LOCALES</t>
  </si>
  <si>
    <t>ADJUDICACIONES, EXPROPIACIONES E INDEMNIZACIONES DE INMUEBLES</t>
  </si>
  <si>
    <t>BIENES INMUEBLES EN LA MODALIDAD DE PROYECTOS DE INFRAESTRUCTURA PRODUCTIVA DE LARGO PLAZO</t>
  </si>
  <si>
    <t>BIENES INMUEBLES POR ARRENDAMIENTO FINANCIERO</t>
  </si>
  <si>
    <t>OTROS BIENES INMUEBLES</t>
  </si>
  <si>
    <t>SOFTWARE</t>
  </si>
  <si>
    <t>OBRAS DE CONSTRUCCIÓN PARA EDIFICIOS HABITACIONALES</t>
  </si>
  <si>
    <t>MANTENIMIENTO Y REHABILITACIÓN DE EDIFICACIONES HABITACIONALES</t>
  </si>
  <si>
    <t>OBRAS DE CONSTRUCCIÓN PARA EDIFICIOS NO HABITACIONALES</t>
  </si>
  <si>
    <t>MANTENIMIENTO Y REHABILITACIÓN DE EDIFICACIONES NO HABITACIONALES</t>
  </si>
  <si>
    <t>CONSTRUCCIÓN DE OBRAS PARA EL ABASTECIMIENTO DE AGUA, PETRÓLEO, GAS, ELECTRICIDAD Y TELECOMUNICACIONES</t>
  </si>
  <si>
    <t>MANTENIMIENTO Y REHABILITACIÓN DE OBRAS PARA EL ABASTECIMIENTO DE AGUA, PETRÓLEO, GAS, ELECTRICIDAD Y TELECOMUNICACIONES</t>
  </si>
  <si>
    <t>OBRAS DE PREEDIFICACIÓN EN TERRENOS DE CONSTRUCCIÓN</t>
  </si>
  <si>
    <t>CONSTRUCCIÓN DE OBRAS DE URBANIZACIÓN</t>
  </si>
  <si>
    <t>MANTENIMIENTO Y REHABILITACIÓN DE OBRAS DE URBANIZACIÓN</t>
  </si>
  <si>
    <t>CONSTRUCCIÓN DE VÍAS DE COMUNICACIÓN</t>
  </si>
  <si>
    <t>MANTENIMIENTO Y REHABILITACIÓN DE LAS VÍAS DE COMUNICACIÓN</t>
  </si>
  <si>
    <t>OTRAS CONSTRUCCIONES DE INGENIERÍA CIVIL U OBRA PESADA</t>
  </si>
  <si>
    <t>MANTENIMIENTO Y REHABILITACIÓN DE OTRAS OBRAS DE INGENIERÍA CIVIL U OBRAS PESADAS</t>
  </si>
  <si>
    <t>INSTALACIONES Y OBRAS DE CONSTRUCCIÓN ESPECIALIZADA</t>
  </si>
  <si>
    <t>ENSAMBLE Y EDIFICACIÓN DE CONSTRUCCIONES PREFABRICADAS</t>
  </si>
  <si>
    <t>OBRAS DE TERMINACIÓN Y ACABADO DE EDIFICIOS</t>
  </si>
  <si>
    <t>SERVICIOS DE SUPERVISIÓN DE OBRAS</t>
  </si>
  <si>
    <t>SERVICIOS PARA LA LIBERACIÓN DE DERECHOS DE VÍA</t>
  </si>
  <si>
    <t>OTROS SERVICIOS RELACIONADOS CON OBRAS PÚBLICAS</t>
  </si>
  <si>
    <t>ADQUISICIÓN DE BONOS</t>
  </si>
  <si>
    <t>ADQUISICIÓN DE OBLIGACIONES</t>
  </si>
  <si>
    <t>FIDEICOMISOS PARA ADQUISICIÓN DE TÍTULOS DE CRÉDITO</t>
  </si>
  <si>
    <t>ADQUISICIÓN DE ACCIONES</t>
  </si>
  <si>
    <t>ADQUISICIÓN DE OTROS VALORES</t>
  </si>
  <si>
    <t>CRÉDITOS DIRECTOS PARA ACTIVIDADES PRODUCTIVAS OTORGADOS A ENTIDADES PARAESTATALES EMPRESARIALES Y NO FINANCIERAS CON FINES DE POLÍTICA ECONÓMICA</t>
  </si>
  <si>
    <t>CRÉDITOS DIRECTOS PARA ACTIVIDADES PRODUCTIVAS OTORGADOS A ENTIDADES FEDERATIVAS Y MUNICIPIOS CON FINES DE POLÍTICA ECONÓMICA</t>
  </si>
  <si>
    <t>CRÉDITOS DIRECTOS PARA ACTIVIDADES PRODUCTIVAS OTORGADOS AL SECTOR PRIVADO CON FINES DE POLÍTICA ECONÓMICA</t>
  </si>
  <si>
    <t>FIDEICOMISOS PARA FINANCIAMIENTO DE OBRAS</t>
  </si>
  <si>
    <t>FIDEICOMISOS PARA FINANCIAMIENTOS AGROPECUARIOS</t>
  </si>
  <si>
    <t>FIDEICOMISOS PARA FINANCIAMIENTOS INDUSTRIALES</t>
  </si>
  <si>
    <t>FIDEICOMISOS PARA FINANCIAMIENTOS AL COMERCIO Y OTROS SERVICIOS</t>
  </si>
  <si>
    <t>FIDEICOMISOS PARA FINANCIAMIENTOS DE VIVIENDA</t>
  </si>
  <si>
    <t>INVERSIONES EN FIDEICOMISOS PÚBLICOS EMPRESARIALES Y NO FINANCIEROS CONSIDERADOS ENTIDADES PARAESTATALES</t>
  </si>
  <si>
    <t>INVERSIONES EN FIDEICOMISOS PÚBLICOS CONSIDERADOS ENTIDADES PARAESTATALES</t>
  </si>
  <si>
    <t>INVERSIONES EN MANDATOS Y OTROS ANÁLOGOS</t>
  </si>
  <si>
    <t>EROGACIONES CONTINGENTES</t>
  </si>
  <si>
    <t>PROVISIONES PARA EROGACIONES ESPECIALES</t>
  </si>
  <si>
    <t>APORTACIONES FEDERALES A LAS ENTIDADES FEDERATIVAS Y MUNICIPIOS PARA SERVICIOS PERSONALES</t>
  </si>
  <si>
    <t>APORTACIONES FEDERALES A LAS ENTIDADES FEDERATIVAS Y MUNICIPIOS PARA APORTACIONES AL ISSSTE</t>
  </si>
  <si>
    <t>APORTACIONES FEDERALES A LAS ENTIDADES FEDERATIVAS Y MUNICIPIOS PARA GASTOS DE OPERACIÓN</t>
  </si>
  <si>
    <t>APORTACIONES FEDERALES A LAS ENTIDADES FEDERATIVAS Y MUNICIPIOS PARA GASTOS DE INVERSIÓN</t>
  </si>
  <si>
    <t>APORTACIONES FEDERALES A LAS ENTIDADES FEDERATIVAS Y MUNICIPIOS</t>
  </si>
  <si>
    <t>APORTACIONES FEDERALES A LAS ENTIDADES FEDERATIVAS Y MUNICIPIOS PARA INCREMENTOS A LAS PERCEPCIONES</t>
  </si>
  <si>
    <t>APORTACIONES FEDERALES A LAS ENTIDADES FEDERATIVAS Y MUNICIPIOS PARA CREACIÓN DE PLAZAS</t>
  </si>
  <si>
    <t>APORTACIONES FEDERALES A LAS ENTIDADES FEDERATIVAS Y MUNICIPIOS PARA OTRAS MEDIDAS DE CARÁCTER LABORAL Y ECONÓMICAS</t>
  </si>
  <si>
    <t>APORTACIONES FEDERALES A LAS ENTIDADES FEDERATIVAS Y MUNICIPIOS PARA APORTACIONES AL FOVISSSTE</t>
  </si>
  <si>
    <t>APORTACIONES FEDERALES A LAS ENTIDADES FEDERATIVAS Y MUNICIPIOS POR PREVISIONES PARA APORTACIONES AL ISSSTE</t>
  </si>
  <si>
    <t>APORTACIONES FEDERALES A LAS ENTIDADES FEDERATIVAS Y MUNICIPIOS POR PREVISIONES PARA APORTACIONES AL FOVISSSTE</t>
  </si>
  <si>
    <t>APORTACIONES FEDERALES A LAS ENTIDADES FEDERATIVAS Y MUNICIPIOS PARA APORTACIONES AL SISTEMA DE AHORRO PARA EL RETIRO</t>
  </si>
  <si>
    <t>APORTACIONES FEDERALES A LAS ENTIDADES FEDERATIVAS Y MUNICIPIOS PARA APORTACIONES AL SEGURO DE CESANTÍA EN EDAD AVANZADA Y VEJEZ</t>
  </si>
  <si>
    <t>APORTACIONES FEDERALES A LAS ENTIDADES FEDERATIVAS Y MUNICIPIOS PARA LOS DEPÓSITOS AL AHORRO SOLIDARIO</t>
  </si>
  <si>
    <t>APORTACIONES FEDERALES A LAS ENTIDADES FEDERATIVAS Y MUNICIPIOS POR PREVISIONES PARA APORTACIONES AL SISTEMA DE AHORRO PARA EL RETIRO</t>
  </si>
  <si>
    <t>APORTACIONES FEDERALES A LAS ENTIDADES FEDERATIVAS Y MUNICIPIOS POR PREVISIONES PARA APORTACIONES AL SEGURO DE CESANTÍA EN EDAD AVANZADA Y VEJEZ</t>
  </si>
  <si>
    <t>APORTACIONES FEDERALES A LAS ENTIDADES FEDERATIVAS Y MUNICIPIOS POR PREVISIONES PARA LOS DEPÓSITOS AL AHORRO SOLIDARIO</t>
  </si>
  <si>
    <t>APORTACIONES DE LA FEDERACIÓN A LOS ORGANISMOS DEL SISTEMA NACIONAL DE COORDINACIÓN FISCAL</t>
  </si>
  <si>
    <t>APORTACIONES DE LA FEDERACIÓN AL SISTEMA DE PROTECCIÓN SOCIAL</t>
  </si>
  <si>
    <t>ASIGNACIONES COMPENSATORIAS A ENTIDADES FEDERATIVAS</t>
  </si>
  <si>
    <t>GASTO FEDERAL REASIGNADO A LAS ENTIDADES FEDERATIVAS Y MUNICIPIOS</t>
  </si>
  <si>
    <t>AMORTIZACIÓN DE LA DEUDA INTERNA CON INSTITUCIONES DE CRÉDITO</t>
  </si>
  <si>
    <t>AMORTIZACIÓN DE LA DEUDA INTERNA DERIVADA DE PROYECTOS DE INFRAESTRUCTURA PRODUCTIVA DE LARGO PLAZO</t>
  </si>
  <si>
    <t>AMORTIZACIÓN DE LA DEUDA POR EMISIÓN DE VALORES GUBERNAMENTALES</t>
  </si>
  <si>
    <t>AMORTIZACIÓN DE ARRENDAMIENTOS FINANCIEROS NACIONALES</t>
  </si>
  <si>
    <t>AMORTIZACIÓN DE ARRENDAMIENTOS FINANCIEROS ESPECIALES</t>
  </si>
  <si>
    <t>AMORTIZACIÓN DE LA DEUDA EXTERNA CON INSTITUCIONES DE CRÉDITO</t>
  </si>
  <si>
    <t>AMORTIZACIÓN DE LA DEUDA EXTERNA DERIVADA DE PROYECTOS DE INFRAESTRUCTURA PRODUCTIVA DE LARGO PLAZO</t>
  </si>
  <si>
    <t>AMORTIZACIÓN DE LA DEUDA CON ORGANISMOS FINANCIEROS INTERNACIONALES</t>
  </si>
  <si>
    <t>AMORTIZACIÓN DE LA DEUDA BILATERAL</t>
  </si>
  <si>
    <t>AMORTIZACIÓN DE LA DEUDA EXTERNA POR BONOS</t>
  </si>
  <si>
    <t>AMORTIZACIÓN DE ARRENDAMIENTOS FINANCIEROS INTERNACIONALES</t>
  </si>
  <si>
    <t>INTERESES DE LA DEUDA INTERNA CON INSTITUCIONES DE CRÉDITO</t>
  </si>
  <si>
    <t>INTERESES DE LA DEUDA INTERNA DERIVADA DE PROYECTOS DE INFRAESTRUCTURA PRODUCTIVA DE LARGO PLAZO</t>
  </si>
  <si>
    <t>INTERESES DERIVADOS DE LA COLOCACIÓN DE VALORES GUBERNAMENTALES</t>
  </si>
  <si>
    <t>INTERESES POR ARRENDAMIENTOS FINANCIEROS NACIONALES</t>
  </si>
  <si>
    <t>INTERESES POR ARRENDAMIENTOS FINANCIEROS ESPECIALES</t>
  </si>
  <si>
    <t>INTERESES DE LA DEUDA EXTERNA CON INSTITUCIONES DE CRÉDITO</t>
  </si>
  <si>
    <t>INTERESES DE LA DEUDA EXTERNA DERIVADA DE PROYECTOS DE INFRAESTRUCTURA PRODUCTIVA DE LARGO PLAZO</t>
  </si>
  <si>
    <t>INTERESES DE LA DEUDA CON ORGANISMOS FINANCIEROS INTERNACIONALES</t>
  </si>
  <si>
    <t>INTERESES DE LA DEUDA BILATERAL</t>
  </si>
  <si>
    <t>INTERESES DERIVADOS DE LA COLOCACIÓN EXTERNA DE BONOS</t>
  </si>
  <si>
    <t>INTERESES POR ARRENDAMIENTOS FINANCIEROS INTERNACIONALES</t>
  </si>
  <si>
    <t>COMISIONES DE LA DEUDA INTERNA</t>
  </si>
  <si>
    <t>COMISIONES DE LA DEUDA EXTERNA</t>
  </si>
  <si>
    <t>GASTOS DE LA DEUDA INTERNA</t>
  </si>
  <si>
    <t>GASTOS DE LA DEUDA EXTERNA</t>
  </si>
  <si>
    <t>COSTO POR COBERTURAS</t>
  </si>
  <si>
    <t>APOYOS A INTERMEDIARIOS FINANCIEROS</t>
  </si>
  <si>
    <t>APOYOS A AHORRADORES Y DEUDORES DE LA BANCA</t>
  </si>
  <si>
    <t>ADEUDOS DE EJERCICIOS FISCALES ANTERIORES</t>
  </si>
  <si>
    <t xml:space="preserve">MATERIALES Y ÚTILES CONSUMIBLES PARA EL PROCESAMIENTO EN EQUIPOS Y BIENES INFORMÁTICOS. </t>
  </si>
  <si>
    <t>FUNTO.</t>
  </si>
  <si>
    <t>DÍAS SEMNS MESES</t>
  </si>
  <si>
    <t>DÍAS PROCESO REALES</t>
  </si>
  <si>
    <t>REV</t>
  </si>
  <si>
    <t>FIR PROV</t>
  </si>
  <si>
    <t>FOL CANC</t>
  </si>
  <si>
    <t>NO FORM</t>
  </si>
  <si>
    <t>MOD REV</t>
  </si>
  <si>
    <t>Servicios</t>
  </si>
  <si>
    <t>Asesorías y servicios profesionales</t>
  </si>
  <si>
    <t>Construcción y remodelación</t>
  </si>
  <si>
    <t>Acabados</t>
  </si>
  <si>
    <t>Avalúo</t>
  </si>
  <si>
    <t>Alfombras</t>
  </si>
  <si>
    <t>Camarógrafo</t>
  </si>
  <si>
    <t>Construcción</t>
  </si>
  <si>
    <t>Conducción</t>
  </si>
  <si>
    <t>Jardinería</t>
  </si>
  <si>
    <t>Diagnóstico</t>
  </si>
  <si>
    <t>Madera</t>
  </si>
  <si>
    <t>Dictamen</t>
  </si>
  <si>
    <t>Vídrio</t>
  </si>
  <si>
    <t>Difusión de trabajos legislativos</t>
  </si>
  <si>
    <t>Audio y Video</t>
  </si>
  <si>
    <t>Diseño Editorial</t>
  </si>
  <si>
    <t>Electrodomésticos</t>
  </si>
  <si>
    <t>Estancias de Investigación</t>
  </si>
  <si>
    <t>Electrónicos</t>
  </si>
  <si>
    <t>Estilista</t>
  </si>
  <si>
    <t>Fotografía</t>
  </si>
  <si>
    <t>Ferretería y electricidad</t>
  </si>
  <si>
    <t>Aire acondicionado</t>
  </si>
  <si>
    <t>Investigadores</t>
  </si>
  <si>
    <t>Bomba</t>
  </si>
  <si>
    <t>Memoria en video</t>
  </si>
  <si>
    <t>Electricidad</t>
  </si>
  <si>
    <t>Ponencias</t>
  </si>
  <si>
    <t>Energía de respaldo</t>
  </si>
  <si>
    <t>Ferretería</t>
  </si>
  <si>
    <t>Aire Acondicionado</t>
  </si>
  <si>
    <t>Limpieza</t>
  </si>
  <si>
    <t>Constructora</t>
  </si>
  <si>
    <t>Pintura</t>
  </si>
  <si>
    <t>Mobiliario de madera</t>
  </si>
  <si>
    <t>Especial</t>
  </si>
  <si>
    <t>Persianas</t>
  </si>
  <si>
    <t>Informáticos</t>
  </si>
  <si>
    <t>Credencialización</t>
  </si>
  <si>
    <t>Piso</t>
  </si>
  <si>
    <t>Equipo y accesorios de cómputo</t>
  </si>
  <si>
    <t>Servicio automotriz</t>
  </si>
  <si>
    <t>Licenciamientos</t>
  </si>
  <si>
    <t>Médicos</t>
  </si>
  <si>
    <t>Material</t>
  </si>
  <si>
    <t>Ediciones e impresiones</t>
  </si>
  <si>
    <t>Ediciones</t>
  </si>
  <si>
    <t>Medicamentos</t>
  </si>
  <si>
    <t>Impresiones</t>
  </si>
  <si>
    <t>Libro electrónico</t>
  </si>
  <si>
    <t>Libros y revistas</t>
  </si>
  <si>
    <t>Mobiliario de piel</t>
  </si>
  <si>
    <t>Muebles de línea</t>
  </si>
  <si>
    <t>Papelería y consumibles de cómputo</t>
  </si>
  <si>
    <t>Cartón</t>
  </si>
  <si>
    <t>Mantenimiento</t>
  </si>
  <si>
    <t>Consumibles de cómputo</t>
  </si>
  <si>
    <t>Bombas</t>
  </si>
  <si>
    <t>Consumibles de impresión</t>
  </si>
  <si>
    <t>Candiles</t>
  </si>
  <si>
    <t>Papelería y Equipo de Oficina</t>
  </si>
  <si>
    <t>Cerrajería</t>
  </si>
  <si>
    <t>Circuito cerrado de TV</t>
  </si>
  <si>
    <t>Regalos y promocionales</t>
  </si>
  <si>
    <t>Artículos de piel</t>
  </si>
  <si>
    <t>Cisternas</t>
  </si>
  <si>
    <t>Promocionales</t>
  </si>
  <si>
    <t>Conmutador</t>
  </si>
  <si>
    <t>Protocolarios</t>
  </si>
  <si>
    <t>Control de incendios</t>
  </si>
  <si>
    <t>Ropa y equipo de trabajo</t>
  </si>
  <si>
    <t>Motociclistas</t>
  </si>
  <si>
    <t>Elevadores</t>
  </si>
  <si>
    <t>Recursos humanos</t>
  </si>
  <si>
    <t>Resguardo Parlamentario</t>
  </si>
  <si>
    <t>Equipos de comunicación social</t>
  </si>
  <si>
    <t>Telefonía celular e internet móvil</t>
  </si>
  <si>
    <t>Telefonía celular AT&amp;T</t>
  </si>
  <si>
    <t>Informático</t>
  </si>
  <si>
    <t>Telefonía celular Telcel</t>
  </si>
  <si>
    <t>Vehículos</t>
  </si>
  <si>
    <t>Automóvil</t>
  </si>
  <si>
    <t>Médico</t>
  </si>
  <si>
    <t>Camioneta</t>
  </si>
  <si>
    <t>Motocicleta</t>
  </si>
  <si>
    <t>Oficina</t>
  </si>
  <si>
    <t>ZZZ Diversos</t>
  </si>
  <si>
    <t>Alimentos</t>
  </si>
  <si>
    <t>Piel</t>
  </si>
  <si>
    <t>Ambiental</t>
  </si>
  <si>
    <t>Plafones</t>
  </si>
  <si>
    <t>Banderas</t>
  </si>
  <si>
    <t>Señalizaciones</t>
  </si>
  <si>
    <t>Transformadores</t>
  </si>
  <si>
    <t>Laboratorio</t>
  </si>
  <si>
    <t>Libros</t>
  </si>
  <si>
    <t>Mantelería</t>
  </si>
  <si>
    <t>Publicidad</t>
  </si>
  <si>
    <t>Publicidad en medios</t>
  </si>
  <si>
    <t>Suscripciones</t>
  </si>
  <si>
    <t>Publicidad impresa</t>
  </si>
  <si>
    <t>Carpetas</t>
  </si>
  <si>
    <t>Rentar cosas</t>
  </si>
  <si>
    <t>Bodega</t>
  </si>
  <si>
    <t>Cámaras</t>
  </si>
  <si>
    <t>Cómputo</t>
  </si>
  <si>
    <t>Estacionamiento</t>
  </si>
  <si>
    <t>Iluminación</t>
  </si>
  <si>
    <t>Pantallas</t>
  </si>
  <si>
    <t>Transporte</t>
  </si>
  <si>
    <t>Telecomunicaciones</t>
  </si>
  <si>
    <t>Enlaces microondas</t>
  </si>
  <si>
    <t>Internet</t>
  </si>
  <si>
    <t>Streaming</t>
  </si>
  <si>
    <t>Trunking</t>
  </si>
  <si>
    <t>Telefonía celular e internet</t>
  </si>
  <si>
    <t>Internet móvil telcel</t>
  </si>
  <si>
    <t>Telefonía Celular AT&amp;T</t>
  </si>
  <si>
    <t>Telefonía Celular Telcel</t>
  </si>
  <si>
    <t>Traducciones</t>
  </si>
  <si>
    <t>Idiomas</t>
  </si>
  <si>
    <t>Señas</t>
  </si>
  <si>
    <t>Capacitación</t>
  </si>
  <si>
    <t>Copiado e impresión digital</t>
  </si>
  <si>
    <t>Marcos y placas</t>
  </si>
  <si>
    <t>Monitoreo</t>
  </si>
  <si>
    <t>Periódicos y revistas</t>
  </si>
  <si>
    <t>Seguros</t>
  </si>
  <si>
    <t>Suministro de gas L.P.</t>
  </si>
  <si>
    <t>Valet parking</t>
  </si>
  <si>
    <t>Clasificación</t>
  </si>
  <si>
    <t>Subclasificación</t>
  </si>
  <si>
    <t>Electrónicos, electrodomésticos y mobiliario</t>
  </si>
  <si>
    <t>Art. 22</t>
  </si>
  <si>
    <t>Art. 45</t>
  </si>
  <si>
    <t>Art. 4</t>
  </si>
  <si>
    <t>Art. 67, 71 III</t>
  </si>
  <si>
    <t>CIRCUNSTANCIAS IMPREVISIBLES O PELIGRE SEGURIDAD</t>
  </si>
  <si>
    <t>CONVENIOS DE COLABORACIÓN</t>
  </si>
  <si>
    <t>LICITACIÓN PÚBLICA</t>
  </si>
  <si>
    <t>INVITACIÓN</t>
  </si>
  <si>
    <t>Art. 21 I</t>
  </si>
  <si>
    <t>Art. 21 II</t>
  </si>
  <si>
    <t>Art. 21 III</t>
  </si>
  <si>
    <t>Art. 21 IV</t>
  </si>
  <si>
    <t>Art. 21 V</t>
  </si>
  <si>
    <t>Art. 21 VI</t>
  </si>
  <si>
    <t>Art. 21 VII</t>
  </si>
  <si>
    <t>Art. 21 VIII</t>
  </si>
  <si>
    <t>Art. 21 IX</t>
  </si>
  <si>
    <t>Art. 21 X</t>
  </si>
  <si>
    <t>Art. 21 XI</t>
  </si>
  <si>
    <t>Art. 21 XII</t>
  </si>
  <si>
    <t>Art. 21 XIII</t>
  </si>
  <si>
    <t>Art. 21 XIV</t>
  </si>
  <si>
    <t>Art. 21 XV</t>
  </si>
  <si>
    <t>Art. 21 XVI</t>
  </si>
  <si>
    <t>Art. 21 XVII</t>
  </si>
  <si>
    <t>Art. 21 XVIII</t>
  </si>
  <si>
    <t>Art. 21 XIX</t>
  </si>
  <si>
    <t>Art. 21 XX</t>
  </si>
  <si>
    <t>Art. 21 XXI</t>
  </si>
  <si>
    <t>Art. 21 XXII</t>
  </si>
  <si>
    <t>Art. 21 XXIII</t>
  </si>
  <si>
    <t>Art. 21 XXIV</t>
  </si>
  <si>
    <t>Art. 21 XXV</t>
  </si>
  <si>
    <t>MONTO MENOR</t>
  </si>
  <si>
    <t>TITULARIDAD, MARCA, PATENTE, DERECHOS DE AUTOR</t>
  </si>
  <si>
    <t>ARRENDAMIENTO Y SUBARRENDAMIENTO DE INMUEBLES, ESTACIONAMIENTO</t>
  </si>
  <si>
    <t>ARRENDAMIENTO FINANCIERO DE BIENES</t>
  </si>
  <si>
    <t>IMPRESIÓN, EDICIÓN LIBROS</t>
  </si>
  <si>
    <t>IMPRESIÓN DE PAPELERÍA</t>
  </si>
  <si>
    <t>PERECEDEROS Y ALIMENTICIOS</t>
  </si>
  <si>
    <t>CONSULTORÍA Y ASESORÍA</t>
  </si>
  <si>
    <t xml:space="preserve">TRADUCCIÓN </t>
  </si>
  <si>
    <t>SERVICIOS PROFESIONALES</t>
  </si>
  <si>
    <t>INSTITUCIONES PÚBLICAS</t>
  </si>
  <si>
    <t>ADAPTACIÓN CON CONTRATISTA DE PROYECTO EJECUTIVO</t>
  </si>
  <si>
    <t>LICITACIÓN DESIERTA</t>
  </si>
  <si>
    <t>INVITACIÓN DESIERTA</t>
  </si>
  <si>
    <t>RESCECIÓN DE CONTRATO</t>
  </si>
  <si>
    <t xml:space="preserve">CIRCUNSTANCIAS IMPREVISIBLES O </t>
  </si>
  <si>
    <t>BIENES O SERVICIOS DE PRESTACIONES LABORALES CONFIDENCIALES</t>
  </si>
  <si>
    <t>PRESTACIONES LABORALES</t>
  </si>
  <si>
    <t>AGENCIAS VIAJES</t>
  </si>
  <si>
    <t>SERVICIOS NO ONEROSOS QUE PRESENTAN AGENCIAS DE VIAJES</t>
  </si>
  <si>
    <t>AUTOMOTRICES</t>
  </si>
  <si>
    <t>AUTORIZACIÓN DE ÓRGANOS DE GOBIERNO A SOLICITUD DE ÁREAS DEL SENADO</t>
  </si>
  <si>
    <t>CIRCUNSTANCIAS PROVOQUEN PERDIDAS</t>
  </si>
  <si>
    <t>TELEFONÍA MÓVIL</t>
  </si>
  <si>
    <t>ARRENDAMIENTOS U OBRA PÚBLICA POR EVENTUALIDAD</t>
  </si>
  <si>
    <t>Directorio de Áreas Senado</t>
  </si>
  <si>
    <t>Mesa Directiva</t>
  </si>
  <si>
    <t>Secretaría General de Servicios Administrativos</t>
  </si>
  <si>
    <t>Dirección General de Recursos Humanos</t>
  </si>
  <si>
    <t>Dirección General de Recursos Materiales y Servicios Generales</t>
  </si>
  <si>
    <t>Dirección General de Informática y Telecomunicaciones</t>
  </si>
  <si>
    <t>Dirección General de Asuntos Jurídicos</t>
  </si>
  <si>
    <t>Unidad de Atención a Senadores</t>
  </si>
  <si>
    <t>Unidad de Eventos</t>
  </si>
  <si>
    <t>Dirección General de Resguardo Parlamentario</t>
  </si>
  <si>
    <t>Secretaría General de Servicios Parlamentarios</t>
  </si>
  <si>
    <t>Coordinación del Cuerpo Técnico Profesional</t>
  </si>
  <si>
    <t>Consultoría Jurídica Legislativa</t>
  </si>
  <si>
    <t>Dirección General de Proceso Legislativo</t>
  </si>
  <si>
    <t>Dirección General de Apoyo Parlamentario</t>
  </si>
  <si>
    <t>Dirección General de Archivo Histórico y Memoria Legislativa</t>
  </si>
  <si>
    <t>Biblioteca Melchor Ocampo</t>
  </si>
  <si>
    <t>Tesorería</t>
  </si>
  <si>
    <t>Dirección de Pago a Senadores</t>
  </si>
  <si>
    <t>Dirección General de Programación, Presupuesto y Finanzas</t>
  </si>
  <si>
    <t>Dirección General de Contabilidad</t>
  </si>
  <si>
    <t>Contraloría Interna</t>
  </si>
  <si>
    <t>Coordinación de Comunicación Social</t>
  </si>
  <si>
    <t>Centro de Estudios Internacionales Gilberto Bosques</t>
  </si>
  <si>
    <t>Unidad de Enlace para el Acceso a la Transparencia de la Información</t>
  </si>
  <si>
    <t>Centro de Capacitación y Formación Permanente</t>
  </si>
  <si>
    <t>Instituto Belisario Domínguez</t>
  </si>
  <si>
    <t>Dirección General del Canal del Congreso</t>
  </si>
  <si>
    <t>Grupos Parlamentarios</t>
  </si>
  <si>
    <t>N° SERVICIO</t>
  </si>
  <si>
    <t>PENDIENTE</t>
  </si>
  <si>
    <t>PNTE</t>
  </si>
  <si>
    <t>CENTRO DE COSTOS</t>
  </si>
  <si>
    <t>Comisiones</t>
  </si>
  <si>
    <t>RECEPCIÓN EXP. EN DPC</t>
  </si>
  <si>
    <t>COTVO</t>
  </si>
  <si>
    <t>0001</t>
  </si>
  <si>
    <t>0003</t>
  </si>
  <si>
    <t>0004</t>
  </si>
  <si>
    <t>0005</t>
  </si>
  <si>
    <t>0006</t>
  </si>
  <si>
    <t>0002</t>
  </si>
  <si>
    <t>0007</t>
  </si>
  <si>
    <t>0008</t>
  </si>
  <si>
    <t>0009</t>
  </si>
  <si>
    <t>0010</t>
  </si>
  <si>
    <t>0011</t>
  </si>
  <si>
    <t>0012</t>
  </si>
  <si>
    <t>0013</t>
  </si>
  <si>
    <t>0014</t>
  </si>
  <si>
    <t>0015</t>
  </si>
  <si>
    <t>0016</t>
  </si>
  <si>
    <t>0017</t>
  </si>
  <si>
    <t>0018</t>
  </si>
  <si>
    <t>0019</t>
  </si>
  <si>
    <t>0020</t>
  </si>
  <si>
    <t>0021</t>
  </si>
  <si>
    <t>0022</t>
  </si>
  <si>
    <t>0023</t>
  </si>
  <si>
    <t>0024</t>
  </si>
  <si>
    <t>0025</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</si>
  <si>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</si>
  <si>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</si>
  <si>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</si>
  <si>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</si>
  <si>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</si>
  <si>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</si>
  <si>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</si>
  <si>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</si>
  <si>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</si>
  <si>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</si>
  <si>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</si>
  <si>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</si>
  <si>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</si>
  <si>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</si>
  <si>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</si>
  <si>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</si>
  <si>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</si>
  <si>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</si>
  <si>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</si>
  <si>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</si>
  <si>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</si>
  <si>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</si>
  <si>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</si>
  <si>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</si>
  <si>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</si>
  <si>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</si>
  <si>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</si>
  <si>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</si>
  <si>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</si>
  <si>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</si>
  <si>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</si>
  <si>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</si>
  <si>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</si>
  <si>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</si>
  <si>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</si>
  <si>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</si>
  <si>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</si>
  <si>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</si>
  <si>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</si>
  <si>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</si>
  <si>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</si>
  <si>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</si>
  <si>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</si>
  <si>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</si>
  <si>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</si>
  <si>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</si>
  <si>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</si>
  <si>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</si>
  <si>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</si>
  <si>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</si>
  <si>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</si>
  <si>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</si>
  <si>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</si>
  <si>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</si>
  <si>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</si>
  <si>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</si>
  <si>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</si>
  <si>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</si>
  <si>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</si>
  <si>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</si>
  <si>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</si>
  <si>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</si>
  <si>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</si>
  <si>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</si>
  <si>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</si>
  <si>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</si>
  <si>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</si>
  <si>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</si>
  <si>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</si>
  <si>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</si>
  <si>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</si>
  <si>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</si>
  <si>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</si>
  <si>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</si>
  <si>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</si>
  <si>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</si>
  <si>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</si>
  <si>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</si>
  <si>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</si>
  <si>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</si>
  <si>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</si>
  <si>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</si>
  <si>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</si>
  <si>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</si>
  <si>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</si>
  <si>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</si>
  <si>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</si>
  <si>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</si>
  <si>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</si>
  <si>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</si>
  <si>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</si>
  <si>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</si>
  <si>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</si>
  <si>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</si>
  <si>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</si>
  <si>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</si>
  <si>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</si>
  <si>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</si>
  <si>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</si>
  <si>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</si>
  <si>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</si>
  <si>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</si>
  <si>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</si>
  <si>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</si>
  <si>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</si>
  <si>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</si>
  <si>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</si>
  <si>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</si>
  <si>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</si>
  <si>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</si>
  <si>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</si>
  <si>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</si>
  <si>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</si>
  <si>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</si>
  <si>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</si>
  <si>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</si>
  <si>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</si>
  <si>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</si>
  <si>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</si>
  <si>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</si>
  <si>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</si>
  <si>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</si>
  <si>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</si>
  <si>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</si>
  <si>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</si>
  <si>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</si>
  <si>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</si>
  <si>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</si>
  <si>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</si>
  <si>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</si>
  <si>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</si>
  <si>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</si>
  <si>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</si>
  <si>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</si>
  <si>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</si>
  <si>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</si>
  <si>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</si>
  <si>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</si>
  <si>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</si>
  <si>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</si>
  <si>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</si>
  <si>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</si>
  <si>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</si>
  <si>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</si>
  <si>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</si>
  <si>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</si>
  <si>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</si>
  <si>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</si>
  <si>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</si>
  <si>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</si>
  <si>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</si>
  <si>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</si>
  <si>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</si>
  <si>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</si>
  <si>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</si>
  <si>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</si>
  <si>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</si>
  <si>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</si>
  <si>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</si>
  <si>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</si>
  <si>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</si>
  <si>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</si>
  <si>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</si>
  <si>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</si>
  <si>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</si>
  <si>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</si>
  <si>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</si>
  <si>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</si>
  <si>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</si>
  <si>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</si>
  <si>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</si>
  <si>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</si>
  <si>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</si>
  <si>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</si>
  <si>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</si>
  <si>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</si>
  <si>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</si>
  <si>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</si>
  <si>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</si>
  <si>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</si>
  <si>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</si>
  <si>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</si>
  <si>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</si>
  <si>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</si>
  <si>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</si>
  <si>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</si>
  <si>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</si>
  <si>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</si>
  <si>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</si>
  <si>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</si>
  <si>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</si>
  <si>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</si>
  <si>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</si>
  <si>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</si>
  <si>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</si>
  <si>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</si>
  <si>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</si>
  <si>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</si>
  <si>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</si>
  <si>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</si>
  <si>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</si>
  <si>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</si>
  <si>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</si>
  <si>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</si>
  <si>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</si>
  <si>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</si>
  <si>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</si>
  <si>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</si>
  <si>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</si>
  <si>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</si>
  <si>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</si>
  <si>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</si>
  <si>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</si>
  <si>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</si>
  <si>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</si>
  <si>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</si>
  <si>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</si>
  <si>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</si>
  <si>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</si>
  <si>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</si>
  <si>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</si>
  <si>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</si>
  <si>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</si>
  <si>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</si>
  <si>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</si>
  <si>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</si>
  <si>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</si>
  <si>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</si>
  <si>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</si>
  <si>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</si>
  <si>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</si>
  <si>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</si>
  <si>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</si>
  <si>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</si>
  <si>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</si>
  <si>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</si>
  <si>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</si>
  <si>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</si>
  <si>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</si>
  <si>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</si>
  <si>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</si>
  <si>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</si>
  <si>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</si>
  <si>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</si>
  <si>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</si>
  <si>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</si>
  <si>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</si>
  <si>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</si>
  <si>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</si>
  <si>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</si>
  <si>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</si>
  <si>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</si>
  <si>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</si>
  <si>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</si>
  <si>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</si>
  <si>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</si>
  <si>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</si>
  <si>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</si>
  <si>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</si>
  <si>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</si>
  <si>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</si>
  <si>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</si>
  <si>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</si>
  <si>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</si>
  <si>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</si>
  <si>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</si>
  <si>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</si>
  <si>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</si>
  <si>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</si>
  <si>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</si>
  <si>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</si>
  <si>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</si>
  <si>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</si>
  <si>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</si>
  <si>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</si>
  <si>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</si>
  <si>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</si>
  <si>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</si>
  <si>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</si>
  <si>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</si>
  <si>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</si>
  <si>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</si>
  <si>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</si>
  <si>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</si>
  <si>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</si>
  <si>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</si>
  <si>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</si>
  <si>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</si>
  <si>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</si>
  <si>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</si>
  <si>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</si>
  <si>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</si>
  <si>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</si>
  <si>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</si>
  <si>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</si>
  <si>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</si>
  <si>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</si>
  <si>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</si>
  <si>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</si>
  <si>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</si>
  <si>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</si>
  <si>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</si>
  <si>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</si>
  <si>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</si>
  <si>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</si>
  <si>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</si>
  <si>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</si>
  <si>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</si>
  <si>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</si>
  <si>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</si>
  <si>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</si>
  <si>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</si>
  <si>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</si>
  <si>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</si>
  <si>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</si>
  <si>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</si>
  <si>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</si>
  <si>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</si>
  <si>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</si>
  <si>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</si>
  <si>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</si>
  <si>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</si>
  <si>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</si>
  <si>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</si>
  <si>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Dirección General de Servicios Médicos</t>
  </si>
  <si>
    <t>Unidad de Apoyo Técnico de la DGRMSG</t>
  </si>
  <si>
    <t>Sindicato de Trabajadores de la Cámara de Senadores</t>
  </si>
  <si>
    <t>Fumigación</t>
  </si>
  <si>
    <t>Junta de Coordinación Política</t>
  </si>
  <si>
    <t>Equipos de Oficina</t>
  </si>
  <si>
    <t>Por Prorratear</t>
  </si>
  <si>
    <t>CANCEL</t>
  </si>
  <si>
    <t>Senadores</t>
  </si>
  <si>
    <t>Unidad Técnica para la Igualdad de Género</t>
  </si>
  <si>
    <t>Monto de partida dominante con IVA</t>
  </si>
  <si>
    <t>Accesorios</t>
  </si>
  <si>
    <t>Carro de servicio de seguridad</t>
  </si>
  <si>
    <t>Pedidos</t>
  </si>
  <si>
    <t>FIN DE VIGENCIA
REVISAR  "FALSO"</t>
  </si>
  <si>
    <t>TS</t>
  </si>
  <si>
    <t>P</t>
  </si>
  <si>
    <t>ADMINISTRADOR DEL CONTRATO</t>
  </si>
  <si>
    <t>APARTIR / POST</t>
  </si>
  <si>
    <t>No. Formato de Requisición</t>
  </si>
  <si>
    <t>PARTIDAS VARIAS</t>
  </si>
  <si>
    <t>SAPFIN FORMALIZADO</t>
  </si>
  <si>
    <t>SUPERVISOR DEL CONTRATO</t>
  </si>
  <si>
    <t>N/A</t>
  </si>
  <si>
    <t>Cambiaron la orden de requisision por que no decia que venia inclido en el PAAS</t>
  </si>
  <si>
    <t>Art. 101, II</t>
  </si>
  <si>
    <t>MODIFICATORIO</t>
  </si>
  <si>
    <t>0026</t>
  </si>
  <si>
    <t>IMPORTE MINÍMO SIN IVA</t>
  </si>
  <si>
    <t>TOTAL MINÍMO</t>
  </si>
  <si>
    <t>JESTIFICACIÓN</t>
  </si>
  <si>
    <t>ÁREA GENERAL DEL ÁREA SOLICITANTE</t>
  </si>
  <si>
    <t>OTRAS COT.</t>
  </si>
  <si>
    <t xml:space="preserve">SE ENVIA A FIRMA DEL ADMIN. </t>
  </si>
  <si>
    <t>EN FIRMA D.A.</t>
  </si>
  <si>
    <t>REVISIÓN
D.P.C.</t>
  </si>
  <si>
    <t>REGRESAN CON FIRMA DEL ADMIN.</t>
  </si>
  <si>
    <t xml:space="preserve">ENVIO FIANZA A TESORERIA </t>
  </si>
  <si>
    <t>FOLIO DEL OFICIO DE SOLICITUD MODIFIC.</t>
  </si>
  <si>
    <t>FECHA DE ORDEN DE MODIFIC.</t>
  </si>
  <si>
    <t>FECHA FORMALIZACIÓN 
(REAL)</t>
  </si>
  <si>
    <t>CAOS
(MES)</t>
  </si>
  <si>
    <t>MESA DIREC
(MES)</t>
  </si>
  <si>
    <t>FIANZA DE CUMPLIMIENTO</t>
  </si>
  <si>
    <t>POLIZA DE RESPONSABILIDAD CIVIL</t>
  </si>
  <si>
    <t xml:space="preserve">VICIOS OCULTOS </t>
  </si>
  <si>
    <t>FIANZA DE ANTICIPO</t>
  </si>
  <si>
    <t>IMPORTE MÁXIMO/TOTAL SIN IVA</t>
  </si>
  <si>
    <t>TOTAL MÁXIMO/TOTAL</t>
  </si>
  <si>
    <t>IMPORTE MÁXIMO/ TOTAL SIN IVA</t>
  </si>
  <si>
    <t>PROGRAMA ANUAL</t>
  </si>
  <si>
    <t>TS-0001-25</t>
  </si>
  <si>
    <t>S.007.ENE.2025</t>
  </si>
  <si>
    <t>Javier</t>
  </si>
  <si>
    <t>Solórzano</t>
  </si>
  <si>
    <t>Zinser</t>
  </si>
  <si>
    <t>No aplica</t>
  </si>
  <si>
    <t>Servicios profesionales para la conducción de la serie denominada "Mesa de Diálogo" y programas especiales</t>
  </si>
  <si>
    <t>SI</t>
  </si>
  <si>
    <t>Ernesto</t>
  </si>
  <si>
    <t>NO</t>
  </si>
  <si>
    <t>FECHA DE CUADRO DE COMPRAS</t>
  </si>
  <si>
    <t>DGCC 012</t>
  </si>
  <si>
    <t>ENERO</t>
  </si>
  <si>
    <t>REVISIÓN DE MODIF.
D.P.C.</t>
  </si>
  <si>
    <t>EN FIRMA D.A. DE MODIF.</t>
  </si>
  <si>
    <t>FIRMA PROVEED. DE MODIF.</t>
  </si>
  <si>
    <t xml:space="preserve">SE ENVIA EL MODIF.A FIRMA DEL ADMIN. </t>
  </si>
  <si>
    <t>REGRESAN EL MODIF. CON FIRMA DEL ADMIN.</t>
  </si>
  <si>
    <t>FECHA FORMALIZACIÓN DEL MODIF.</t>
  </si>
  <si>
    <t>TS-0002-25</t>
  </si>
  <si>
    <t>TS-0003-25</t>
  </si>
  <si>
    <t>TS-0004-25</t>
  </si>
  <si>
    <t>TS-0005-25</t>
  </si>
  <si>
    <t>TS-0006-25</t>
  </si>
  <si>
    <t>S.001.ENE.2025</t>
  </si>
  <si>
    <t>Norma Susana</t>
  </si>
  <si>
    <t>García</t>
  </si>
  <si>
    <t>Castillo</t>
  </si>
  <si>
    <t xml:space="preserve">Dirección de Administración y Planeación </t>
  </si>
  <si>
    <t>Servicios profesionales como maquillista para las producciones de Noticias del Congreso</t>
  </si>
  <si>
    <t>DAP 0183</t>
  </si>
  <si>
    <t>S.004.ENE.2025</t>
  </si>
  <si>
    <t>Karla Elena</t>
  </si>
  <si>
    <t>Mendoza</t>
  </si>
  <si>
    <t xml:space="preserve">Guzman </t>
  </si>
  <si>
    <t>Dirección de Producción y Programación del Canal del Congreso</t>
  </si>
  <si>
    <t>Servicios profesionales como Intérprete de Lengua de Señas Mexicana (LSM)</t>
  </si>
  <si>
    <t>JUSTIFICACIÓN</t>
  </si>
  <si>
    <t>DGCC 008</t>
  </si>
  <si>
    <t>S.005.ENE.2025</t>
  </si>
  <si>
    <t>Ana Cristina</t>
  </si>
  <si>
    <t>Lobo</t>
  </si>
  <si>
    <t>Barron</t>
  </si>
  <si>
    <t>DGCC 009</t>
  </si>
  <si>
    <t>S.006.ENE.2025</t>
  </si>
  <si>
    <t>Erika</t>
  </si>
  <si>
    <t>Grothe</t>
  </si>
  <si>
    <t>Herrera</t>
  </si>
  <si>
    <t>Servicios profesionales como conductora para la serie denominada "Mujeres Imprescindibles del Parlamento Mexicano" y programas especiales</t>
  </si>
  <si>
    <t>DGCC 0013</t>
  </si>
  <si>
    <t>S.008.ENE.2025</t>
  </si>
  <si>
    <t>Incluir-T, S.A. de C.V.</t>
  </si>
  <si>
    <t>Servicios de Accesibilidad y Usabilidad Web para el Canal del Congreso, por medio de licenciamiento del Software de accesibilidad web INKLUSION</t>
  </si>
  <si>
    <t>DAP 0180</t>
  </si>
  <si>
    <t>TS-0007-25</t>
  </si>
  <si>
    <t>TS-0008-25</t>
  </si>
  <si>
    <t>TS-0009-25</t>
  </si>
  <si>
    <t>TS-0010-25</t>
  </si>
  <si>
    <t>TS-0011-25</t>
  </si>
  <si>
    <t>TS-0012-25</t>
  </si>
  <si>
    <t>S.011.ENE.2025</t>
  </si>
  <si>
    <t>Sistemas Integrales en el Manejo de Residuos Industriales, S. de R.L.</t>
  </si>
  <si>
    <t>Director Médicos de la Dirección General de Servicios Médicos
Subdirector Médico de la Dirección General de Servicios Médicos</t>
  </si>
  <si>
    <t>Servicio de recolección, transporte, tratamiento y disposición final de Residuos Peligrosos Biológicos Infecciosos (R.P.B.I.), liquidos y químicos contaminantes</t>
  </si>
  <si>
    <t>DGSM 389</t>
  </si>
  <si>
    <t>S.013.ENE.2025</t>
  </si>
  <si>
    <t>Consultoria y Servicios ONE para Media &amp; Broadcast, S. de R.L. de C.V.</t>
  </si>
  <si>
    <t>Dirección de Ingeniería y Operaciones</t>
  </si>
  <si>
    <t>Servicio de internet de banda ancha móvil 4G/5G con 20 GB mensuales para los equipos LIVEU LU800-PRO-HD del Canal del Congreso (incluye 8 tarjetas SIM 4G/5G Telcel con 20 GB cada uno y 8 tarjetas SIM 4G/5G AT&amp;T con 20 GB cada uno)</t>
  </si>
  <si>
    <t>DAP 0182</t>
  </si>
  <si>
    <t>S.010.ENE.2025</t>
  </si>
  <si>
    <t>José Antonio</t>
  </si>
  <si>
    <t>Medina</t>
  </si>
  <si>
    <t>Gutierrez</t>
  </si>
  <si>
    <t>Dirección de Mantenimiento de Bienes Muebles e Inmuebles</t>
  </si>
  <si>
    <t>Subdirección de Administración de Contratos y Servicios
Departamento de Mantenimiento a Equipo y Parque Vehicular</t>
  </si>
  <si>
    <t>Servicio de mantenimiento preventivo y/o correctivo a relojes receptores de documentos, ejercicio 2025</t>
  </si>
  <si>
    <t>DMBMI 0537</t>
  </si>
  <si>
    <t>S.003.ENE.2025</t>
  </si>
  <si>
    <t>Carlos Arturo</t>
  </si>
  <si>
    <t>González</t>
  </si>
  <si>
    <t>Díaz</t>
  </si>
  <si>
    <t>Encargado del Despacho de la Dirección General del Canal del Congreso</t>
  </si>
  <si>
    <t>Director de Ingeniería y Operaciones del Canal del Congreso</t>
  </si>
  <si>
    <t>Servicios profesionales como camarógrafo, para la cobertura de diversas actividades Legislativas a cargo del Canal del Congreso</t>
  </si>
  <si>
    <t>DGCC 011</t>
  </si>
  <si>
    <t>S.009.ENE.2025</t>
  </si>
  <si>
    <t>Amtrad - Traducción, Interpretación y Servicios Relacionados, S.C.</t>
  </si>
  <si>
    <t>Dirección General del Centro de Estudios Internacionales Gilberto Bosques</t>
  </si>
  <si>
    <t>Dirección del Área del Centro de Estudios Internacionales Gilberto Bosques</t>
  </si>
  <si>
    <t>Servicios profesionales de interpretación simultánea, consecutiva, intérprete acompañante y traducción de documentos en diferentes idiomas</t>
  </si>
  <si>
    <t>CEIGB 0348</t>
  </si>
  <si>
    <t>S.002.ENE.2025</t>
  </si>
  <si>
    <t>Pedro Gerardo</t>
  </si>
  <si>
    <t>Hernández</t>
  </si>
  <si>
    <t>Peréz</t>
  </si>
  <si>
    <t>DGCC 010</t>
  </si>
  <si>
    <t>TS-0013-25</t>
  </si>
  <si>
    <t>TS-0014-25</t>
  </si>
  <si>
    <t>TS-0015-25</t>
  </si>
  <si>
    <t xml:space="preserve">Four Js Development Tools Latinoamérica, S.A. de C.V. </t>
  </si>
  <si>
    <t>Dirección General de Informatica y Telecomunicaciones</t>
  </si>
  <si>
    <t>Dirección de Sistemas Informaticos</t>
  </si>
  <si>
    <t>Director de Área</t>
  </si>
  <si>
    <t>Renovación de licenciamiento y servicio de mantenimiento de Software FOUR JS LICENSE GENERO</t>
  </si>
  <si>
    <t>DGIT 0192</t>
  </si>
  <si>
    <t>S.014.ENE.2025</t>
  </si>
  <si>
    <t>S.015.ENE.2025</t>
  </si>
  <si>
    <t>Centro de Instrumentación y Registro Sísmico, A.C.</t>
  </si>
  <si>
    <t>Dirección de Protección Civil</t>
  </si>
  <si>
    <t>DPC 186</t>
  </si>
  <si>
    <t>S.016.ENE.2025</t>
  </si>
  <si>
    <t>Servicios Inmobiliarios Iroa, S.A. de C.V.</t>
  </si>
  <si>
    <t>Departamento de Alimentación y Cafetería</t>
  </si>
  <si>
    <t>Servicio de lavado y planchado de mantelería y banderas para el ejercicio 2025</t>
  </si>
  <si>
    <t>UE 054</t>
  </si>
  <si>
    <t>TS-0016-25</t>
  </si>
  <si>
    <t>TS-0017-25</t>
  </si>
  <si>
    <t>S.019.ENE.2025</t>
  </si>
  <si>
    <t>Janium Technology, S.A. de C.V.</t>
  </si>
  <si>
    <t>Director de Área
Subdirector de la Biblioteca "Melchor Ocampo"</t>
  </si>
  <si>
    <t>Licenciamiento del Sistema JANIUM en la nube (suscripción anual)</t>
  </si>
  <si>
    <t>DGIT 0193</t>
  </si>
  <si>
    <t>S.018.ENE.2025</t>
  </si>
  <si>
    <t>Techados y Reciclados VOT, S.A. de C.V.</t>
  </si>
  <si>
    <t>Subdirector de Mantenimiento de Bienes Muebles e Inmuebles</t>
  </si>
  <si>
    <t>Servicio de mantenimiento preventivo y correctivo a un elevador para pasajeros ubicado en el inmueble de Xicoténcatl No. 9, un elevador para pasajeros ubicado en el inmueble Madrid No. 35 y Mantenimiento preventivo a 3 montacargas de tijera en el inmueble de Xicoténcatl No. 9</t>
  </si>
  <si>
    <t>DMBMI 0476BIS</t>
  </si>
  <si>
    <t>S/N</t>
  </si>
  <si>
    <t>Servicio consistente en captar y difundir la señal emitida por el sistema de alerta sísmica de la Ciudad de México periodo Enero - Diciembre de 2025</t>
  </si>
  <si>
    <t>TS-0018-25</t>
  </si>
  <si>
    <t>TS-0019-25</t>
  </si>
  <si>
    <t>TS-0020-25</t>
  </si>
  <si>
    <t>TS-0021-25</t>
  </si>
  <si>
    <t>S.017.ENE.2025</t>
  </si>
  <si>
    <t>Servicio de mantenimiento preventivo y correctivo a un elevador de pasajeros y un monta-libros, ubicados en el inmueble de Allende No. 23, en el periodo fiscal 2025</t>
  </si>
  <si>
    <t>DMBMI 0476</t>
  </si>
  <si>
    <t>DETECNO, S.A. de C.V.</t>
  </si>
  <si>
    <t>Dirección de Administración de Sueldos</t>
  </si>
  <si>
    <t>Servicio para el procesamiento y timbrado de los comprobantes de pago de percepciones y deducciones de los empleados y Dieta de Senadores del Senado de la República y conversión para comprobante fiscal digital por internet (CFDI)</t>
  </si>
  <si>
    <t>DGRH 01063</t>
  </si>
  <si>
    <t>S.021.ENE.2025</t>
  </si>
  <si>
    <t>Servicios Troncalizados, S.A. de C.V.</t>
  </si>
  <si>
    <t>Dirección de Servicios Administrativos</t>
  </si>
  <si>
    <t>Subdirector de Servicios</t>
  </si>
  <si>
    <t>Servicio de Radiocomunicación Trunking en sistema Tetra-Digital para la Secretaría General de Servicios Parlamentarios y la Dirección General de Recursos Materiales y Servicios Generales</t>
  </si>
  <si>
    <t>DSA 355</t>
  </si>
  <si>
    <t>S.024.ENE.2025</t>
  </si>
  <si>
    <t>Uni Gas, S.A. de C.V.</t>
  </si>
  <si>
    <t>Subdirección Operativo de Unidad de Apoyo Técnico
Departamento de Supervisión de Aire Acondicionado e Hidrosanitaria</t>
  </si>
  <si>
    <t>Suministro de Gas L.p. licuado para la recarga de dos tanques estacionarios de 5,000 litros cada uno instalados en el inmueble de la Sede de Avenida Paseo de la Reforma 135. Así como el de un tanque de 500 litros instalado en el inmueble de Madrid #35 de la Cámara de Senadores</t>
  </si>
  <si>
    <t>DMBMI - UAT 0044</t>
  </si>
  <si>
    <t>TS-0022-25</t>
  </si>
  <si>
    <t>TS-0023-25</t>
  </si>
  <si>
    <t>S.022.ENE.2025</t>
  </si>
  <si>
    <t>Manuel</t>
  </si>
  <si>
    <t>Ayala</t>
  </si>
  <si>
    <t>Amador</t>
  </si>
  <si>
    <t>Subdirección de Servicios</t>
  </si>
  <si>
    <t>Servicio de estacionamiento y/o pensión para Unidades Vehiculares en la colonia Centro, Ciudad de México</t>
  </si>
  <si>
    <t>DSA 365</t>
  </si>
  <si>
    <t>S.027.ENE.2025</t>
  </si>
  <si>
    <t>Radiomovil DIPSA, S.A. de C.V.</t>
  </si>
  <si>
    <t>Director General de Informatica y Telecomunicaciones</t>
  </si>
  <si>
    <t>Dirección de Soporte Técnico</t>
  </si>
  <si>
    <t>Departamento de Soporte Técnico a los Sistemas Parlamentarios de Asistencia, Votación y Audio Automatizado</t>
  </si>
  <si>
    <t>Servicio de Internet móvil 4G de 10GB</t>
  </si>
  <si>
    <t>DGIT 0236</t>
  </si>
  <si>
    <t>TS-0024-25</t>
  </si>
  <si>
    <t>TS-0025-25</t>
  </si>
  <si>
    <t>TS-0026-25</t>
  </si>
  <si>
    <t>TS-0027-25</t>
  </si>
  <si>
    <t>TS-0028-25</t>
  </si>
  <si>
    <t>TS-0029-25</t>
  </si>
  <si>
    <t>TS-0030-25</t>
  </si>
  <si>
    <t>S.031.ENE.2025</t>
  </si>
  <si>
    <t>MAPFRE México, S.A. de C.V.</t>
  </si>
  <si>
    <t>Dirección de Control Patrimonial</t>
  </si>
  <si>
    <t>Dirección General de Servicios Administrativos</t>
  </si>
  <si>
    <t>Subdirección de Seguros</t>
  </si>
  <si>
    <t>La contratación de la Póliza del Seguro de Accidentes Personales para los trabajadores de la Cámara de Senadores que realizan su actividad laboral con motocicleta para 2025</t>
  </si>
  <si>
    <t>DCP 0319</t>
  </si>
  <si>
    <t>S.012.ENE.2025</t>
  </si>
  <si>
    <t>Alejandro</t>
  </si>
  <si>
    <t>Flores</t>
  </si>
  <si>
    <t>Servicios de fumigación a la Caseta de Transmisión del Cerro del Chiquihuite</t>
  </si>
  <si>
    <t>DAP 0181</t>
  </si>
  <si>
    <t>S.030.ENE.2025</t>
  </si>
  <si>
    <t>TVMDIGITAL, S. de R.L. de C.V.</t>
  </si>
  <si>
    <t>Servicio de señal de televisión por cable</t>
  </si>
  <si>
    <t>DGIT 0244</t>
  </si>
  <si>
    <t>S.029.ENE.2025</t>
  </si>
  <si>
    <t>Jorge</t>
  </si>
  <si>
    <t>Granados</t>
  </si>
  <si>
    <t>Prieto</t>
  </si>
  <si>
    <t>Subdirección de Contratos y Serivicios
Departamento de Mantenimiento a Equipo y Parque Vehicular</t>
  </si>
  <si>
    <t>Servicio de mantenimiento mecánico preventivo y correctivo al parque vehicular propiedad de la Cámara de Senadores, ejercicio 2025</t>
  </si>
  <si>
    <t>DMBMI 0708</t>
  </si>
  <si>
    <t>S.025.ENE.2025</t>
  </si>
  <si>
    <t>Multi Sistemas y Tecnología, S.A. de C.V.</t>
  </si>
  <si>
    <t>Servicio de mantenimiento preventivo y/o correctivo a los equipos de oficina de los inmuebles del Senado de la República, ejercicio 2025</t>
  </si>
  <si>
    <t>DMBMI 0696</t>
  </si>
  <si>
    <t>S.028.ENE.2025</t>
  </si>
  <si>
    <t>Orlando Rafael</t>
  </si>
  <si>
    <t>Ramírez</t>
  </si>
  <si>
    <t>Gómez</t>
  </si>
  <si>
    <t>Servicio de mantenimiento mecánico preventivo y correctivo a 20 motocicletas propiedad de la Cámara de Senadores, ejercicio 2025</t>
  </si>
  <si>
    <t>DMBMI 0536</t>
  </si>
  <si>
    <t>S.023.ENE.2025</t>
  </si>
  <si>
    <t>FIT Energy, S.A. de C.V.</t>
  </si>
  <si>
    <t>DMBMI 0695</t>
  </si>
  <si>
    <t>TS-0031-25</t>
  </si>
  <si>
    <t>S.026.ENE.2025</t>
  </si>
  <si>
    <t>Jefe de Departamenot de Soporte Técnico a los Sistemas Parlamentarios de Asistencia, Votación y Audio Automatizado</t>
  </si>
  <si>
    <t>Mantenimiento preventivo y correctivo a impresoras y laminadoras de la marca Matica</t>
  </si>
  <si>
    <t>DGIT 0233</t>
  </si>
  <si>
    <t>35301          29401</t>
  </si>
  <si>
    <t>Best ID de México, S.A de C.V.</t>
  </si>
  <si>
    <t>S.020.ENE.2025</t>
  </si>
  <si>
    <t>TS-0032-25</t>
  </si>
  <si>
    <t>TICKET SAPFIN FORMALIZADO</t>
  </si>
  <si>
    <t>TICKET SAPFIN
COMPROMISO</t>
  </si>
  <si>
    <t>P-0001-25</t>
  </si>
  <si>
    <t>R.001.ENE2025</t>
  </si>
  <si>
    <t>Clundy, S.A. de C.V.</t>
  </si>
  <si>
    <t>Adquisición de tóners para diversas áreas que conforman esta H. Cámara de Senadores</t>
  </si>
  <si>
    <t>Pendiente</t>
  </si>
  <si>
    <t>Si</t>
  </si>
  <si>
    <t>No</t>
  </si>
  <si>
    <t>Días</t>
  </si>
  <si>
    <t>Hábiles posteriores</t>
  </si>
  <si>
    <t>DGRMSG 0028</t>
  </si>
  <si>
    <t>REVISIÓN
MODIF.
D.P.C.</t>
  </si>
  <si>
    <t>EN FIRMA 
MODIF.D.A.</t>
  </si>
  <si>
    <t>FIRMA PROVEED.
MODIF.</t>
  </si>
  <si>
    <t>SE ENVIA A FIRMA DEL ADMIN. 
MODIF.</t>
  </si>
  <si>
    <t>REGRESAN CON FIRMA DEL ADMIN.
MODIF.</t>
  </si>
  <si>
    <t xml:space="preserve">FECHA FORMALIZACIÓN
MODIF. </t>
  </si>
  <si>
    <t>FECHA FORMALIZACIÓN
MODIF. 
(REAL)</t>
  </si>
  <si>
    <t>P-0002-25</t>
  </si>
  <si>
    <t>P-0003-25</t>
  </si>
  <si>
    <t>P-0004-25</t>
  </si>
  <si>
    <t>R.002.ENE.2025</t>
  </si>
  <si>
    <t>HSC Comercializadora, S.A. de C.V.</t>
  </si>
  <si>
    <t>Dirección de Mantenimiento a Bienes Muebles e Inmuebles</t>
  </si>
  <si>
    <t>Suministro de sellador de alta resistencia para puertas y ventanas en las instalaciones de Xicoténcatl  No. 9</t>
  </si>
  <si>
    <t>Hábiles a partir</t>
  </si>
  <si>
    <t>R.003.ENE.2025</t>
  </si>
  <si>
    <t>Tazamar Comercializadora, S.A. de C.V.</t>
  </si>
  <si>
    <t>Suministro de sellador de alta resistencia para puertas y ventanas en las instalaciones de Donceles No. 14 y Allende No. 23</t>
  </si>
  <si>
    <t>R.004.ENE.2025</t>
  </si>
  <si>
    <t>Suministro de pintura acrilica para interior de las bodegas de Reforma No. 135</t>
  </si>
  <si>
    <t>NO. SESIÓN CAOS</t>
  </si>
  <si>
    <t>1ERA. SESIÓN CAOS</t>
  </si>
  <si>
    <t>Contactos Terrestres, S.A. de C.V.</t>
  </si>
  <si>
    <t>Subdirección de Adquisiciones</t>
  </si>
  <si>
    <t>Servicio de traslado en autobús tipo ejecutivo de 40 plazas y/o camioneta tipo ejecutiva de 17 plazas para el desarrollo de las actividades parlamentarias</t>
  </si>
  <si>
    <t>DGRMSG 0025</t>
  </si>
  <si>
    <t xml:space="preserve"> 006/25</t>
  </si>
  <si>
    <t>P-0005-25</t>
  </si>
  <si>
    <t>Departamento de Supervisión y Mantenimiento a Edificios Madrid</t>
  </si>
  <si>
    <t>COMPROMETIDO
SIN IVA</t>
  </si>
  <si>
    <t>MONTO DE MODIFIC.
SIN IVA</t>
  </si>
  <si>
    <t>Servicio de mantenimiento preventivo y/o correctivo a equipos de No Break´s (UPS, Sistema de energía ininterrumpible, Sistema de fuerza ininterrumpible, regulador de energía) mayores y menores de 1,000 VA´S, ejercicio 2025</t>
  </si>
  <si>
    <t>TS-0033-25</t>
  </si>
  <si>
    <t>TS-0034-25</t>
  </si>
  <si>
    <t>Alianza Impresos y Sellos, S.A. de C.V.</t>
  </si>
  <si>
    <t>Tesorería de la Cámara de Senadores</t>
  </si>
  <si>
    <t xml:space="preserve">Elaborar la medalla de Honor "Belisario Domínguez" del Senado de la República que constará de oro 900/1000 21 kilates de 26mm de diámetro asa, re asa, guirnaldas y listón color tricolor con estuche y tejo de oro pendiente de una cinta de seda para fijarse al cuello, y en la que luzca el tricolor nacional, misma que será entregada a la persona galardonada en la ceremonia de premiación, de conformidad a la convocatoria respectiva </t>
  </si>
  <si>
    <t>T 003</t>
  </si>
  <si>
    <t>003/25</t>
  </si>
  <si>
    <t>T 001</t>
  </si>
  <si>
    <t>004/25</t>
  </si>
  <si>
    <t>ESTATUS</t>
  </si>
  <si>
    <t xml:space="preserve">FORMALIZACIÓN CON TESORERIA </t>
  </si>
  <si>
    <t>SE RECIBE RESPUESTA DE JURIDICO</t>
  </si>
  <si>
    <t xml:space="preserve">SE ENVIA GARANTÍA A JURIDICO </t>
  </si>
  <si>
    <t>FC y PCR: 16/01/2025
PCR: 29/01/2025</t>
  </si>
  <si>
    <t>16/01/2025
29/01/2025</t>
  </si>
  <si>
    <t>002-I
001-D</t>
  </si>
  <si>
    <t>FC: 23/01/2025
PCR NO CUMPLE: 23/01/2025
PCR: 31/01/2025</t>
  </si>
  <si>
    <t>NO CUMPLE: 23/01/2025
CUMPLE: 29/01/2025
CUMPLE: 31/01/2025</t>
  </si>
  <si>
    <t>NO. INFORME MESA</t>
  </si>
  <si>
    <t>1ER. INFORME ENERO</t>
  </si>
  <si>
    <t>S.032.ENE.2025</t>
  </si>
  <si>
    <t>S.033.ENE.2025</t>
  </si>
  <si>
    <t>S.034.ENE.2025</t>
  </si>
  <si>
    <t>No han validado formato de requisición</t>
  </si>
  <si>
    <t>TS-0035-25</t>
  </si>
  <si>
    <t>S.035.ENE.2025</t>
  </si>
  <si>
    <t>Angélica</t>
  </si>
  <si>
    <t>Gudiño</t>
  </si>
  <si>
    <t>Sanabria</t>
  </si>
  <si>
    <t>DGCC 005</t>
  </si>
  <si>
    <t>012/25</t>
  </si>
  <si>
    <t>FEBRERO</t>
  </si>
  <si>
    <t>NO CUMPLE: 06/02/2025</t>
  </si>
  <si>
    <t>NO CUMPLE: 20/01/2025</t>
  </si>
  <si>
    <t>TS-0036-25</t>
  </si>
  <si>
    <t>NO CUMPLE: 11/02/2025</t>
  </si>
  <si>
    <t>31/01/2025
14/02/2025</t>
  </si>
  <si>
    <t>PRC: 29/01/2025
PCR: 10/02/2025
FC: 10/02/2025</t>
  </si>
  <si>
    <t>NO CUMPLE PRC: 05/02/2025
CUMPLE PRC: 12/02/2025
CUMPLE FC: 12/02/2025</t>
  </si>
  <si>
    <t>NO CUMPLE FC: 06/02/2025
NO CUMPLE PRC: 11/02/2025
NO CUMPLE FC: 14/02/2025</t>
  </si>
  <si>
    <t>TS-0037-25</t>
  </si>
  <si>
    <t>TS-0038-25</t>
  </si>
  <si>
    <t>TS-0039-25</t>
  </si>
  <si>
    <t>TS-0040-25</t>
  </si>
  <si>
    <t>S.001.FEB.2025</t>
  </si>
  <si>
    <t>Peña</t>
  </si>
  <si>
    <t>Servicio de grabación y/o levantamiento de imagen en formato HD con cámara portátil, camarógrafo y asistente para el Canal del Congreso</t>
  </si>
  <si>
    <t xml:space="preserve">PARTIR </t>
  </si>
  <si>
    <t>DE LA FIRMA</t>
  </si>
  <si>
    <t>DAP 0138</t>
  </si>
  <si>
    <t>021/25</t>
  </si>
  <si>
    <t>2DA. SESIÓN CAOS</t>
  </si>
  <si>
    <t>S.003.FEB.2025</t>
  </si>
  <si>
    <t>Universidad Iberoamericana, A.C.</t>
  </si>
  <si>
    <t>Subdirección de Profesionalización y Evaluación</t>
  </si>
  <si>
    <t>Curso: Bienestar Integral</t>
  </si>
  <si>
    <t>DGRH 207</t>
  </si>
  <si>
    <t>024/25</t>
  </si>
  <si>
    <t>S.004.FEB.2025</t>
  </si>
  <si>
    <t>Curso: Reconstrucción de las masculinidades</t>
  </si>
  <si>
    <t>DGRH 209</t>
  </si>
  <si>
    <t>025/25</t>
  </si>
  <si>
    <t>S.002.FEB.2025</t>
  </si>
  <si>
    <t>Instituto Nacional de Administración Pública, A.C.</t>
  </si>
  <si>
    <t>Curso: Programación y presupuesto del gasto público</t>
  </si>
  <si>
    <t>DGRH 208</t>
  </si>
  <si>
    <t>023/25</t>
  </si>
  <si>
    <t>1ER. CONV MODIF TS-0023-25</t>
  </si>
  <si>
    <t>DGIT 0102</t>
  </si>
  <si>
    <t>LXVI/SGSA/DGIT/0102/25</t>
  </si>
  <si>
    <t>Modificación de costo mensual por servicio (cambio de cotización)</t>
  </si>
  <si>
    <t>PRC: 30/01/2025
FC: 30/01/2025
FC: 12/02/2025
PRC: 14/02/2025
PCR: 20/02/2025</t>
  </si>
  <si>
    <t>R.002.FEB.2025</t>
  </si>
  <si>
    <t>Gustavo</t>
  </si>
  <si>
    <t>Nava</t>
  </si>
  <si>
    <t>Muñoz</t>
  </si>
  <si>
    <t>Adquisición de cinta gaffer para la sujeción rápida y segura de cables, luces y otros elementos durante las producciones audiovisuales del Canal del Congreso</t>
  </si>
  <si>
    <t>Hábiles</t>
  </si>
  <si>
    <t>DAP 0201</t>
  </si>
  <si>
    <t>032/25</t>
  </si>
  <si>
    <t>TS-0041-25</t>
  </si>
  <si>
    <t>APARTADO CURSO DE CECAFP 
21/02/2025</t>
  </si>
  <si>
    <t>P-0006-25</t>
  </si>
  <si>
    <t>R.001.FEB.2025</t>
  </si>
  <si>
    <t>Carlos</t>
  </si>
  <si>
    <t>Aguilar</t>
  </si>
  <si>
    <t>Priego</t>
  </si>
  <si>
    <t>Dirección de Adquisiciones</t>
  </si>
  <si>
    <t>Departamento de Compras Directas</t>
  </si>
  <si>
    <t>Adquisición de sellos, tintas, repuestos, foliadoras y cojines para sello</t>
  </si>
  <si>
    <t>Apartir de la firma hasta</t>
  </si>
  <si>
    <t>DA 688</t>
  </si>
  <si>
    <t>022/25</t>
  </si>
  <si>
    <t>TS-0042-25</t>
  </si>
  <si>
    <t>S.006.FEB.2025</t>
  </si>
  <si>
    <t>Servicios profesionales como conductor del programa de radio "Sitio Abierto" y programas especiales para Radio Congreso</t>
  </si>
  <si>
    <t>A partir de la firma de la orden</t>
  </si>
  <si>
    <t>DGCC 015</t>
  </si>
  <si>
    <t>029/25</t>
  </si>
  <si>
    <t>S.005.FEB.2025</t>
  </si>
  <si>
    <t>12624 Consultoras, S.C.</t>
  </si>
  <si>
    <t>Dirección de Área en la Unidad Técnica para la Igualdad de Género</t>
  </si>
  <si>
    <t>Servicio de impresión de la "Edición especial del libro "El deber de la memoria. Del derecho al voto a la paridad en todo"</t>
  </si>
  <si>
    <t>UTIG 34</t>
  </si>
  <si>
    <t>037/25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</si>
</sst>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80A]#,##0.00"/>
    <numFmt numFmtId="165" formatCode="[$-F800]dddd\,\ mmmm\ dd\,\ yyyy"/>
    <numFmt numFmtId="166" formatCode="&quot;$&quot;#,##0.00"/>
    <numFmt numFmtId="167" formatCode="0000"/>
  </numFmts>
  <fonts count="21" x14ac:knownFonts="1">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sz val="11"/>
      <color rgb="FF002060"/>
      <name val="Calibri"/>
      <family val="2"/>
      <scheme val="minor"/>
    </font>
    <font>
      <b/>
      <sz val="12"/>
      <color rgb="FF002060"/>
      <name val="Calibri"/>
      <family val="2"/>
      <scheme val="minor"/>
    </font>
    <font>
      <b/>
      <sz val="11"/>
      <color rgb="FFFF0000"/>
      <name val="Calibri"/>
      <family val="2"/>
      <scheme val="minor"/>
    </font>
    <font>
      <sz val="11"/>
      <color rgb="FF9C5700"/>
      <name val="Calibri"/>
      <family val="2"/>
      <scheme val="minor"/>
    </font>
    <font>
      <sz val="8"/>
      <name val="Calibri"/>
      <family val="2"/>
      <scheme val="minor"/>
    </font>
    <font>
      <sz val="10"/>
      <name val="Arial"/>
      <family val="2"/>
    </font>
    <font>
      <sz val="11"/>
      <color theme="1"/>
      <name val="Calibri"/>
      <family val="2"/>
      <scheme val="minor"/>
    </font>
    <font>
      <b/>
      <sz val="11"/>
      <color theme="1"/>
      <name val="Calibri Light"/>
      <family val="2"/>
      <scheme val="major"/>
    </font>
    <font>
      <b/>
      <sz val="11"/>
      <name val="Calibri Light"/>
      <family val="2"/>
      <scheme val="major"/>
    </font>
    <font>
      <sz val="11"/>
      <color theme="1"/>
      <name val="Calibri Light"/>
      <family val="2"/>
      <scheme val="major"/>
    </font>
    <font>
      <sz val="11"/>
      <color rgb="FF002060"/>
      <name val="Calibri Light"/>
      <family val="2"/>
      <scheme val="major"/>
    </font>
    <font>
      <sz val="11"/>
      <color rgb="FFFF0000"/>
      <name val="Calibri Light"/>
      <family val="2"/>
      <scheme val="major"/>
    </font>
    <font>
      <b/>
      <sz val="11"/>
      <color rgb="FF7030A0"/>
      <name val="Calibri Light"/>
      <family val="2"/>
      <scheme val="major"/>
    </font>
    <font>
      <b/>
      <sz val="11"/>
      <color rgb="FF002060"/>
      <name val="Calibri Light"/>
      <family val="2"/>
      <scheme val="major"/>
    </font>
    <font>
      <b/>
      <sz val="12"/>
      <name val="Calibri Light"/>
      <family val="2"/>
      <scheme val="major"/>
    </font>
    <font>
      <sz val="11"/>
      <color rgb="FF7030A0"/>
      <name val="Calibri Light"/>
      <family val="2"/>
      <scheme val="major"/>
    </font>
    <font>
      <b/>
      <sz val="11"/>
      <color rgb="FF92D050"/>
      <name val="Calibri Light"/>
      <family val="2"/>
      <scheme val="major"/>
    </font>
  </fonts>
  <fills count="36">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33CC33"/>
        <bgColor indexed="64"/>
      </patternFill>
    </fill>
    <fill>
      <patternFill patternType="solid">
        <fgColor rgb="FFFFFF00"/>
        <bgColor indexed="64"/>
      </patternFill>
    </fill>
    <fill>
      <patternFill patternType="solid">
        <fgColor rgb="FFFF0000"/>
        <bgColor indexed="64"/>
      </patternFill>
    </fill>
    <fill>
      <patternFill patternType="solid">
        <fgColor rgb="FFFF99CC"/>
        <bgColor indexed="64"/>
      </patternFill>
    </fill>
    <fill>
      <patternFill patternType="solid">
        <fgColor rgb="FF0000FF"/>
        <bgColor indexed="64"/>
      </patternFill>
    </fill>
    <fill>
      <patternFill patternType="solid">
        <fgColor rgb="FF4D4D4D"/>
        <bgColor indexed="64"/>
      </patternFill>
    </fill>
    <fill>
      <patternFill patternType="solid">
        <fgColor rgb="FFFF6600"/>
        <bgColor indexed="64"/>
      </patternFill>
    </fill>
    <fill>
      <patternFill patternType="solid">
        <fgColor rgb="FFFFEB9C"/>
      </patternFill>
    </fill>
    <fill>
      <patternFill patternType="solid">
        <fgColor theme="8" tint="0.59999389629810485"/>
        <bgColor indexed="64"/>
      </patternFill>
    </fill>
    <fill>
      <patternFill patternType="solid">
        <fgColor rgb="FF00B050"/>
        <bgColor indexed="64"/>
      </patternFill>
    </fill>
    <fill>
      <patternFill patternType="solid">
        <fgColor rgb="FFFFCC00"/>
        <bgColor indexed="64"/>
      </patternFill>
    </fill>
    <fill>
      <patternFill patternType="solid">
        <fgColor rgb="FFFFCCFF"/>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99"/>
        <bgColor indexed="64"/>
      </patternFill>
    </fill>
    <fill>
      <patternFill patternType="solid">
        <fgColor theme="4" tint="0.39997558519241921"/>
        <bgColor indexed="64"/>
      </patternFill>
    </fill>
    <fill>
      <patternFill patternType="solid">
        <fgColor rgb="FFCCECFF"/>
        <bgColor indexed="64"/>
      </patternFill>
    </fill>
    <fill>
      <patternFill patternType="solid">
        <fgColor rgb="FFCCCCFF"/>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E1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BF7FF"/>
        <bgColor indexed="64"/>
      </patternFill>
    </fill>
    <fill>
      <patternFill patternType="solid">
        <fgColor rgb="FFFFE5E5"/>
        <bgColor indexed="64"/>
      </patternFill>
    </fill>
    <fill>
      <patternFill patternType="solid">
        <fgColor rgb="FFFEF5F0"/>
        <bgColor indexed="64"/>
      </patternFill>
    </fill>
    <fill>
      <patternFill patternType="solid">
        <fgColor rgb="FFFFE7E7"/>
        <bgColor indexed="64"/>
      </patternFill>
    </fill>
    <fill>
      <patternFill patternType="solid">
        <fgColor rgb="FFFFFFD1"/>
        <bgColor indexed="64"/>
      </patternFill>
    </fill>
    <fill>
      <patternFill patternType="solid">
        <fgColor rgb="FFFFF8E7"/>
        <bgColor indexed="64"/>
      </patternFill>
    </fill>
    <fill>
      <patternFill patternType="solid">
        <fgColor rgb="FFFFFFE7"/>
        <bgColor indexed="64"/>
      </patternFill>
    </fill>
    <fill>
      <patternFill patternType="solid">
        <fgColor rgb="FFEAEAEA"/>
        <bgColor indexed="64"/>
      </patternFill>
    </fill>
    <fill>
      <patternFill patternType="solid">
        <fgColor theme="2"/>
        <bgColor indexed="64"/>
      </patternFill>
    </fill>
  </fills>
  <borders count="16">
    <border>
      <left/>
      <right/>
      <top/>
      <bottom/>
      <diagonal/>
    </border>
    <border>
      <left style="hair">
        <color auto="1"/>
      </left>
      <right style="hair">
        <color auto="1"/>
      </right>
      <top style="hair">
        <color auto="1"/>
      </top>
      <bottom style="hair">
        <color auto="1"/>
      </bottom>
      <diagonal/>
    </border>
    <border>
      <left style="thin">
        <color rgb="FF0070C0"/>
      </left>
      <right style="thin">
        <color rgb="FF0070C0"/>
      </right>
      <top style="thin">
        <color rgb="FF0070C0"/>
      </top>
      <bottom style="thin">
        <color rgb="FF0070C0"/>
      </bottom>
      <diagonal/>
    </border>
    <border>
      <left style="thin">
        <color rgb="FF7030A0"/>
      </left>
      <right style="thin">
        <color rgb="FF7030A0"/>
      </right>
      <top style="thin">
        <color rgb="FF7030A0"/>
      </top>
      <bottom style="thin">
        <color rgb="FF7030A0"/>
      </bottom>
      <diagonal/>
    </border>
    <border>
      <left style="thin">
        <color indexed="64"/>
      </left>
      <right style="thin">
        <color indexed="64"/>
      </right>
      <top style="thin">
        <color indexed="64"/>
      </top>
      <bottom style="thin">
        <color indexed="64"/>
      </bottom>
      <diagonal/>
    </border>
    <border>
      <left style="thin">
        <color rgb="FF7030A0"/>
      </left>
      <right/>
      <top style="thin">
        <color rgb="FF7030A0"/>
      </top>
      <bottom style="thin">
        <color rgb="FF7030A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1" fillId="2" borderId="0" applyNumberFormat="0" applyBorder="0" applyAlignment="0" applyProtection="0"/>
    <xf numFmtId="0" fontId="7" fillId="11" borderId="0" applyNumberFormat="0" applyBorder="0" applyAlignment="0" applyProtection="0"/>
    <xf numFmtId="0" fontId="9" fillId="0" borderId="0"/>
    <xf numFmtId="9" fontId="10" fillId="0" borderId="0" applyFont="0" applyFill="0" applyBorder="0" applyAlignment="0" applyProtection="0"/>
    <xf numFmtId="44" fontId="10" fillId="0" borderId="0" applyFont="0" applyFill="0" applyBorder="0" applyAlignment="0" applyProtection="0"/>
  </cellStyleXfs>
  <cellXfs count="149">
    <xf numFmtId="0" fontId="0" fillId="0" borderId="0" xfId="0"/>
    <xf numFmtId="0" fontId="0" fillId="0" borderId="0" xfId="0" applyAlignment="1">
      <alignment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3" fillId="10" borderId="1" xfId="0" applyFont="1" applyFill="1" applyBorder="1" applyAlignment="1">
      <alignment horizontal="center" vertical="center" wrapText="1"/>
    </xf>
    <xf numFmtId="0" fontId="0" fillId="0" borderId="0" xfId="0" applyAlignment="1">
      <alignment horizontal="left" vertical="center"/>
    </xf>
    <xf numFmtId="0" fontId="3" fillId="13"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0" fillId="15" borderId="0" xfId="0" applyFill="1" applyAlignment="1">
      <alignment horizontal="left" vertical="center"/>
    </xf>
    <xf numFmtId="0" fontId="0" fillId="16" borderId="0" xfId="0" applyFill="1" applyAlignment="1">
      <alignment horizontal="left"/>
    </xf>
    <xf numFmtId="0" fontId="0" fillId="16" borderId="0" xfId="0" applyFill="1" applyAlignment="1">
      <alignment horizontal="left" vertical="center"/>
    </xf>
    <xf numFmtId="0" fontId="0" fillId="16" borderId="0" xfId="0" applyFill="1"/>
    <xf numFmtId="0" fontId="0" fillId="12" borderId="0" xfId="0" applyFill="1" applyAlignment="1">
      <alignment horizontal="left" vertical="center"/>
    </xf>
    <xf numFmtId="0" fontId="3" fillId="17" borderId="0" xfId="0" applyFont="1" applyFill="1" applyAlignment="1">
      <alignment horizontal="center" vertical="center"/>
    </xf>
    <xf numFmtId="0" fontId="3" fillId="18" borderId="0" xfId="0" applyFont="1" applyFill="1" applyAlignment="1">
      <alignment horizontal="center" vertical="center"/>
    </xf>
    <xf numFmtId="0" fontId="1" fillId="20" borderId="1" xfId="1" applyFill="1" applyBorder="1" applyAlignment="1">
      <alignment horizontal="center" vertical="center" wrapText="1"/>
    </xf>
    <xf numFmtId="167" fontId="4" fillId="0" borderId="2" xfId="0" applyNumberFormat="1" applyFont="1" applyBorder="1" applyAlignment="1">
      <alignment horizontal="center" vertical="center" wrapText="1"/>
    </xf>
    <xf numFmtId="167" fontId="0" fillId="0" borderId="0" xfId="0" applyNumberFormat="1"/>
    <xf numFmtId="0" fontId="12" fillId="21" borderId="4" xfId="0" applyFont="1" applyFill="1" applyBorder="1" applyAlignment="1">
      <alignment horizontal="center" vertical="center" wrapText="1"/>
    </xf>
    <xf numFmtId="0" fontId="12" fillId="21" borderId="4" xfId="0" applyFont="1" applyFill="1" applyBorder="1" applyAlignment="1">
      <alignment horizontal="center" vertical="center" wrapText="1" readingOrder="1"/>
    </xf>
    <xf numFmtId="0" fontId="12" fillId="21" borderId="4" xfId="1" applyFont="1" applyFill="1" applyBorder="1" applyAlignment="1">
      <alignment horizontal="center" vertical="center" wrapText="1"/>
    </xf>
    <xf numFmtId="0" fontId="12" fillId="21" borderId="4" xfId="2"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xf numFmtId="0" fontId="13" fillId="0" borderId="0" xfId="0" applyFont="1" applyAlignment="1">
      <alignment horizontal="center" vertical="center" wrapText="1" readingOrder="1"/>
    </xf>
    <xf numFmtId="0" fontId="14" fillId="0" borderId="0" xfId="0" applyFont="1" applyAlignment="1">
      <alignment horizontal="center"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164" fontId="13" fillId="0" borderId="0" xfId="0" applyNumberFormat="1" applyFont="1" applyAlignment="1">
      <alignment vertical="center" wrapText="1"/>
    </xf>
    <xf numFmtId="164" fontId="15" fillId="0" borderId="0" xfId="0" applyNumberFormat="1" applyFont="1" applyAlignment="1">
      <alignment vertical="center" wrapText="1"/>
    </xf>
    <xf numFmtId="15" fontId="13" fillId="0" borderId="0" xfId="0" applyNumberFormat="1" applyFont="1" applyAlignment="1">
      <alignment horizontal="center" vertical="center" wrapText="1"/>
    </xf>
    <xf numFmtId="164" fontId="13" fillId="0" borderId="0" xfId="0" applyNumberFormat="1" applyFont="1" applyAlignment="1">
      <alignment horizontal="right" vertical="center" wrapText="1"/>
    </xf>
    <xf numFmtId="0" fontId="13" fillId="0" borderId="0" xfId="0" applyFont="1" applyAlignment="1">
      <alignment wrapText="1"/>
    </xf>
    <xf numFmtId="0" fontId="13" fillId="0" borderId="0" xfId="0" applyFont="1" applyAlignment="1">
      <alignment horizontal="center" wrapText="1"/>
    </xf>
    <xf numFmtId="164" fontId="13" fillId="0" borderId="0" xfId="0" applyNumberFormat="1" applyFont="1" applyAlignment="1">
      <alignment wrapText="1"/>
    </xf>
    <xf numFmtId="0" fontId="13" fillId="0" borderId="0" xfId="0" applyFont="1" applyAlignment="1">
      <alignment horizontal="center" vertical="center" textRotation="90" readingOrder="1"/>
    </xf>
    <xf numFmtId="0" fontId="13" fillId="0" borderId="0" xfId="0" applyFont="1" applyAlignment="1">
      <alignment horizontal="center"/>
    </xf>
    <xf numFmtId="164" fontId="11" fillId="19" borderId="0" xfId="0" applyNumberFormat="1" applyFont="1" applyFill="1" applyAlignment="1">
      <alignment wrapText="1"/>
    </xf>
    <xf numFmtId="0" fontId="13" fillId="0" borderId="0" xfId="0" applyFont="1" applyAlignment="1">
      <alignment horizontal="center" vertical="center"/>
    </xf>
    <xf numFmtId="0" fontId="13" fillId="0" borderId="0" xfId="0" applyFont="1" applyAlignment="1">
      <alignment horizontal="left" vertical="center"/>
    </xf>
    <xf numFmtId="164" fontId="13" fillId="19" borderId="0" xfId="0" applyNumberFormat="1" applyFont="1" applyFill="1" applyAlignment="1">
      <alignment horizontal="right" vertical="center"/>
    </xf>
    <xf numFmtId="0" fontId="13" fillId="0" borderId="0" xfId="0" applyFont="1" applyAlignment="1">
      <alignment horizontal="right" vertical="center"/>
    </xf>
    <xf numFmtId="0" fontId="16" fillId="0" borderId="0" xfId="0" applyFont="1" applyAlignment="1">
      <alignment horizontal="center"/>
    </xf>
    <xf numFmtId="0" fontId="16" fillId="0" borderId="0" xfId="0" applyFont="1" applyAlignment="1">
      <alignment horizontal="center" wrapText="1"/>
    </xf>
    <xf numFmtId="0" fontId="13" fillId="0" borderId="4" xfId="0" applyFont="1" applyBorder="1" applyAlignment="1">
      <alignment horizontal="center" vertical="center" wrapText="1" readingOrder="1"/>
    </xf>
    <xf numFmtId="0" fontId="14" fillId="0" borderId="4" xfId="0" applyFont="1" applyBorder="1" applyAlignment="1">
      <alignment horizontal="center" vertical="center" wrapText="1"/>
    </xf>
    <xf numFmtId="0" fontId="13" fillId="0" borderId="4" xfId="0" applyFont="1" applyBorder="1" applyAlignment="1">
      <alignment horizontal="left" vertical="center" wrapText="1"/>
    </xf>
    <xf numFmtId="0" fontId="13" fillId="0" borderId="4" xfId="0" applyFont="1" applyBorder="1" applyAlignment="1">
      <alignment vertical="center" wrapText="1"/>
    </xf>
    <xf numFmtId="0" fontId="13" fillId="0" borderId="4" xfId="0" applyFont="1" applyBorder="1" applyAlignment="1">
      <alignment horizontal="center" vertical="center" wrapText="1"/>
    </xf>
    <xf numFmtId="164" fontId="13" fillId="0" borderId="4" xfId="0" applyNumberFormat="1" applyFont="1" applyBorder="1" applyAlignment="1">
      <alignment vertical="center" wrapText="1"/>
    </xf>
    <xf numFmtId="164" fontId="15" fillId="0" borderId="4" xfId="0" applyNumberFormat="1" applyFont="1" applyBorder="1" applyAlignment="1">
      <alignment vertical="center" wrapText="1"/>
    </xf>
    <xf numFmtId="15" fontId="13" fillId="0" borderId="4" xfId="0" applyNumberFormat="1" applyFont="1" applyBorder="1" applyAlignment="1">
      <alignment horizontal="center" vertical="center" wrapText="1"/>
    </xf>
    <xf numFmtId="164" fontId="13" fillId="0" borderId="4" xfId="0" applyNumberFormat="1" applyFont="1" applyBorder="1" applyAlignment="1">
      <alignment horizontal="right" vertical="center" wrapText="1"/>
    </xf>
    <xf numFmtId="16" fontId="13" fillId="0" borderId="4" xfId="0" applyNumberFormat="1" applyFont="1" applyBorder="1" applyAlignment="1">
      <alignment horizontal="center" vertical="center" wrapText="1"/>
    </xf>
    <xf numFmtId="166" fontId="13" fillId="0" borderId="4" xfId="0" applyNumberFormat="1" applyFont="1" applyBorder="1" applyAlignment="1">
      <alignment horizontal="center" vertical="center" wrapText="1"/>
    </xf>
    <xf numFmtId="0" fontId="11" fillId="0" borderId="4" xfId="0" applyFont="1" applyBorder="1" applyAlignment="1">
      <alignment horizontal="left" vertical="center" wrapText="1"/>
    </xf>
    <xf numFmtId="0" fontId="14" fillId="24" borderId="4" xfId="0" applyFont="1" applyFill="1" applyBorder="1" applyAlignment="1">
      <alignment horizontal="center" vertical="center" wrapText="1"/>
    </xf>
    <xf numFmtId="0" fontId="14" fillId="0" borderId="4" xfId="0" applyFont="1" applyBorder="1" applyAlignment="1">
      <alignment vertical="center" wrapText="1"/>
    </xf>
    <xf numFmtId="0" fontId="14" fillId="0" borderId="0" xfId="0" applyFont="1" applyAlignment="1">
      <alignment wrapText="1"/>
    </xf>
    <xf numFmtId="0" fontId="14" fillId="0" borderId="0" xfId="0" applyFont="1"/>
    <xf numFmtId="0" fontId="17" fillId="0" borderId="0" xfId="0" applyFont="1" applyAlignment="1">
      <alignment horizontal="center"/>
    </xf>
    <xf numFmtId="0" fontId="12" fillId="20" borderId="4" xfId="0" applyFont="1" applyFill="1" applyBorder="1" applyAlignment="1">
      <alignment horizontal="center" vertical="center" wrapText="1"/>
    </xf>
    <xf numFmtId="49" fontId="13" fillId="0" borderId="4" xfId="0" applyNumberFormat="1" applyFont="1" applyBorder="1" applyAlignment="1">
      <alignment horizontal="center" vertical="center" wrapText="1" readingOrder="1"/>
    </xf>
    <xf numFmtId="0" fontId="12" fillId="25" borderId="4" xfId="0" applyFont="1" applyFill="1" applyBorder="1" applyAlignment="1">
      <alignment horizontal="center" vertical="center" wrapText="1"/>
    </xf>
    <xf numFmtId="0" fontId="12" fillId="26" borderId="4" xfId="0" applyFont="1" applyFill="1" applyBorder="1" applyAlignment="1">
      <alignment horizontal="center" vertical="center" wrapText="1"/>
    </xf>
    <xf numFmtId="0" fontId="12" fillId="22" borderId="4" xfId="0" applyFont="1" applyFill="1" applyBorder="1" applyAlignment="1">
      <alignment horizontal="center" vertical="center" wrapText="1"/>
    </xf>
    <xf numFmtId="0" fontId="13" fillId="29" borderId="4" xfId="0" applyFont="1" applyFill="1" applyBorder="1" applyAlignment="1">
      <alignment vertical="center" wrapText="1"/>
    </xf>
    <xf numFmtId="0" fontId="13" fillId="29" borderId="4" xfId="0" applyFont="1" applyFill="1" applyBorder="1" applyAlignment="1">
      <alignment wrapText="1"/>
    </xf>
    <xf numFmtId="0" fontId="13" fillId="29" borderId="4" xfId="0" applyFont="1" applyFill="1" applyBorder="1" applyAlignment="1">
      <alignment horizontal="left" vertical="center" wrapText="1"/>
    </xf>
    <xf numFmtId="0" fontId="18" fillId="21" borderId="4" xfId="0" applyFont="1" applyFill="1" applyBorder="1" applyAlignment="1">
      <alignment horizontal="center" vertical="center" textRotation="90" wrapText="1" readingOrder="1"/>
    </xf>
    <xf numFmtId="0" fontId="12" fillId="28" borderId="4" xfId="0" applyFont="1" applyFill="1" applyBorder="1" applyAlignment="1">
      <alignment horizontal="center" vertical="center" wrapText="1"/>
    </xf>
    <xf numFmtId="165" fontId="13" fillId="0" borderId="0" xfId="0" applyNumberFormat="1" applyFont="1" applyAlignment="1">
      <alignment vertical="center" wrapText="1"/>
    </xf>
    <xf numFmtId="165" fontId="13" fillId="0" borderId="0" xfId="0" applyNumberFormat="1" applyFont="1" applyAlignment="1">
      <alignment vertical="center"/>
    </xf>
    <xf numFmtId="15" fontId="13" fillId="30" borderId="4" xfId="0" applyNumberFormat="1" applyFont="1" applyFill="1" applyBorder="1" applyAlignment="1">
      <alignment horizontal="center" vertical="center" wrapText="1"/>
    </xf>
    <xf numFmtId="165" fontId="13" fillId="30" borderId="4" xfId="0" applyNumberFormat="1" applyFont="1" applyFill="1" applyBorder="1" applyAlignment="1">
      <alignment vertical="center" wrapText="1"/>
    </xf>
    <xf numFmtId="0" fontId="12" fillId="23" borderId="4" xfId="0" applyFont="1" applyFill="1" applyBorder="1" applyAlignment="1">
      <alignment horizontal="center" vertical="center" wrapText="1"/>
    </xf>
    <xf numFmtId="0" fontId="12" fillId="31" borderId="4" xfId="0" applyFont="1" applyFill="1" applyBorder="1" applyAlignment="1">
      <alignment horizontal="center" vertical="center" wrapText="1"/>
    </xf>
    <xf numFmtId="9" fontId="13" fillId="0" borderId="4" xfId="4" applyFont="1" applyBorder="1" applyAlignment="1">
      <alignment horizontal="center" vertical="center" wrapText="1"/>
    </xf>
    <xf numFmtId="9" fontId="13" fillId="0" borderId="0" xfId="4" applyFont="1" applyAlignment="1">
      <alignment horizontal="center" vertical="center" wrapText="1"/>
    </xf>
    <xf numFmtId="9" fontId="13" fillId="0" borderId="0" xfId="4" applyFont="1" applyAlignment="1">
      <alignment wrapText="1"/>
    </xf>
    <xf numFmtId="9" fontId="13" fillId="0" borderId="0" xfId="4" applyFont="1"/>
    <xf numFmtId="9" fontId="16" fillId="0" borderId="0" xfId="4" applyFont="1" applyAlignment="1">
      <alignment horizontal="center"/>
    </xf>
    <xf numFmtId="9" fontId="12" fillId="24" borderId="3" xfId="4" applyFont="1" applyFill="1" applyBorder="1" applyAlignment="1">
      <alignment horizontal="center" vertical="center" wrapText="1"/>
    </xf>
    <xf numFmtId="0" fontId="13" fillId="32" borderId="4" xfId="0" applyFont="1" applyFill="1" applyBorder="1" applyAlignment="1">
      <alignment horizontal="center" vertical="center" wrapText="1"/>
    </xf>
    <xf numFmtId="17" fontId="13" fillId="0" borderId="4" xfId="0" applyNumberFormat="1" applyFont="1" applyBorder="1" applyAlignment="1">
      <alignment horizontal="center" vertical="center" wrapText="1"/>
    </xf>
    <xf numFmtId="0" fontId="16" fillId="0" borderId="0" xfId="0" applyFont="1" applyAlignment="1">
      <alignment horizontal="center" vertical="center"/>
    </xf>
    <xf numFmtId="44" fontId="13" fillId="0" borderId="4" xfId="0" applyNumberFormat="1" applyFont="1" applyBorder="1" applyAlignment="1">
      <alignment horizontal="center" vertical="center" wrapText="1"/>
    </xf>
    <xf numFmtId="164" fontId="13" fillId="19" borderId="0" xfId="0" applyNumberFormat="1" applyFont="1" applyFill="1" applyAlignment="1">
      <alignment wrapText="1"/>
    </xf>
    <xf numFmtId="0" fontId="19" fillId="0" borderId="0" xfId="0" applyFont="1" applyAlignment="1">
      <alignment horizontal="center"/>
    </xf>
    <xf numFmtId="0" fontId="20" fillId="0" borderId="4" xfId="0" applyFont="1" applyBorder="1" applyAlignment="1">
      <alignment horizontal="center" wrapText="1"/>
    </xf>
    <xf numFmtId="164" fontId="11" fillId="0" borderId="4" xfId="0" applyNumberFormat="1" applyFont="1" applyBorder="1" applyAlignment="1">
      <alignment vertical="center" wrapText="1"/>
    </xf>
    <xf numFmtId="164" fontId="11" fillId="0" borderId="0" xfId="0" applyNumberFormat="1" applyFont="1" applyAlignment="1">
      <alignment vertical="center" wrapText="1"/>
    </xf>
    <xf numFmtId="164" fontId="11" fillId="0" borderId="0" xfId="0" applyNumberFormat="1" applyFont="1" applyAlignment="1">
      <alignment wrapText="1"/>
    </xf>
    <xf numFmtId="0" fontId="11" fillId="0" borderId="0" xfId="0" applyFont="1"/>
    <xf numFmtId="0" fontId="11" fillId="0" borderId="4" xfId="0" applyFont="1" applyBorder="1" applyAlignment="1">
      <alignment horizontal="center" vertical="center" wrapText="1"/>
    </xf>
    <xf numFmtId="0" fontId="13" fillId="33" borderId="4" xfId="0" applyFont="1" applyFill="1" applyBorder="1" applyAlignment="1">
      <alignment horizontal="center" vertical="center" wrapText="1"/>
    </xf>
    <xf numFmtId="9" fontId="13" fillId="24" borderId="4" xfId="4" applyFont="1" applyFill="1" applyBorder="1" applyAlignment="1">
      <alignment horizontal="center" vertical="center" wrapText="1"/>
    </xf>
    <xf numFmtId="0" fontId="13" fillId="24" borderId="4" xfId="0" applyFont="1" applyFill="1" applyBorder="1" applyAlignment="1">
      <alignment horizontal="center" vertical="center" wrapText="1"/>
    </xf>
    <xf numFmtId="0" fontId="20" fillId="0" borderId="4" xfId="0" applyFont="1" applyBorder="1" applyAlignment="1">
      <alignment horizontal="center" wrapText="1" readingOrder="1"/>
    </xf>
    <xf numFmtId="0" fontId="11" fillId="27" borderId="4" xfId="0" applyFont="1" applyFill="1" applyBorder="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wrapText="1"/>
    </xf>
    <xf numFmtId="15" fontId="13" fillId="34" borderId="4" xfId="0" applyNumberFormat="1" applyFont="1" applyFill="1" applyBorder="1" applyAlignment="1">
      <alignment horizontal="center" vertical="center" wrapText="1"/>
    </xf>
    <xf numFmtId="0" fontId="11" fillId="32" borderId="4" xfId="0" applyFont="1" applyFill="1" applyBorder="1" applyAlignment="1">
      <alignment horizontal="center" vertical="center" wrapText="1"/>
    </xf>
    <xf numFmtId="14" fontId="13" fillId="0" borderId="4" xfId="0" applyNumberFormat="1" applyFont="1" applyBorder="1" applyAlignment="1">
      <alignment horizontal="left" vertical="center" wrapText="1"/>
    </xf>
    <xf numFmtId="164" fontId="11" fillId="33" borderId="4" xfId="0" applyNumberFormat="1" applyFont="1" applyFill="1" applyBorder="1" applyAlignment="1">
      <alignment vertical="center" wrapText="1"/>
    </xf>
    <xf numFmtId="14" fontId="11" fillId="0" borderId="4" xfId="0" applyNumberFormat="1" applyFont="1" applyBorder="1" applyAlignment="1">
      <alignment horizontal="center" vertical="center" wrapText="1"/>
    </xf>
    <xf numFmtId="9" fontId="12" fillId="24" borderId="5" xfId="4" applyFont="1" applyFill="1" applyBorder="1" applyAlignment="1">
      <alignment horizontal="center" vertical="center" wrapText="1"/>
    </xf>
    <xf numFmtId="9" fontId="13" fillId="0" borderId="6" xfId="4" applyFont="1" applyBorder="1" applyAlignment="1">
      <alignment horizontal="center" vertical="center" wrapText="1"/>
    </xf>
    <xf numFmtId="0" fontId="12" fillId="31" borderId="7" xfId="0" applyFont="1" applyFill="1" applyBorder="1" applyAlignment="1">
      <alignment horizontal="center" vertical="center" wrapText="1"/>
    </xf>
    <xf numFmtId="0" fontId="13" fillId="0" borderId="7" xfId="0" applyFont="1" applyBorder="1" applyAlignment="1">
      <alignment horizontal="center" vertical="center" wrapText="1"/>
    </xf>
    <xf numFmtId="0" fontId="12" fillId="21" borderId="8" xfId="2" applyFont="1" applyFill="1" applyBorder="1" applyAlignment="1">
      <alignment horizontal="center" vertical="center" wrapText="1"/>
    </xf>
    <xf numFmtId="0" fontId="12" fillId="21" borderId="9" xfId="2" applyFont="1" applyFill="1" applyBorder="1" applyAlignment="1">
      <alignment horizontal="center" vertical="center" wrapText="1"/>
    </xf>
    <xf numFmtId="0" fontId="12" fillId="21" borderId="10" xfId="2" applyFont="1" applyFill="1" applyBorder="1" applyAlignment="1">
      <alignment horizontal="center" vertical="center" wrapText="1"/>
    </xf>
    <xf numFmtId="9" fontId="13" fillId="0" borderId="11" xfId="4" applyFont="1" applyBorder="1" applyAlignment="1">
      <alignment horizontal="center" vertical="center" wrapText="1"/>
    </xf>
    <xf numFmtId="9" fontId="13" fillId="0" borderId="12" xfId="4" applyFont="1" applyBorder="1" applyAlignment="1">
      <alignment horizontal="center" vertical="center" wrapText="1"/>
    </xf>
    <xf numFmtId="14" fontId="11" fillId="0" borderId="11" xfId="0" applyNumberFormat="1" applyFont="1" applyBorder="1" applyAlignment="1">
      <alignment horizontal="center" vertical="center" wrapText="1"/>
    </xf>
    <xf numFmtId="14" fontId="11" fillId="0" borderId="12" xfId="0" applyNumberFormat="1" applyFont="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5" fontId="13" fillId="35" borderId="4" xfId="0" applyNumberFormat="1" applyFont="1" applyFill="1" applyBorder="1" applyAlignment="1">
      <alignment horizontal="center" vertical="center" wrapText="1"/>
    </xf>
    <xf numFmtId="0" fontId="11" fillId="0" borderId="11" xfId="0" applyFont="1" applyBorder="1" applyAlignment="1">
      <alignment horizontal="center" vertical="center" wrapText="1"/>
    </xf>
    <xf numFmtId="0" fontId="20" fillId="0" borderId="6" xfId="0" applyFont="1" applyBorder="1" applyAlignment="1">
      <alignment horizontal="center" wrapText="1" readingOrder="1"/>
    </xf>
    <xf numFmtId="0" fontId="20" fillId="0" borderId="11" xfId="0" applyFont="1" applyBorder="1" applyAlignment="1">
      <alignment horizontal="center" wrapText="1" readingOrder="1"/>
    </xf>
    <xf numFmtId="0" fontId="20" fillId="0" borderId="12" xfId="0" applyFont="1" applyBorder="1" applyAlignment="1">
      <alignment horizontal="center" wrapText="1" readingOrder="1"/>
    </xf>
    <xf numFmtId="0" fontId="20" fillId="0" borderId="7" xfId="0" applyFont="1" applyBorder="1" applyAlignment="1">
      <alignment horizontal="center" wrapText="1"/>
    </xf>
    <xf numFmtId="0" fontId="20" fillId="0" borderId="4" xfId="0" applyFont="1" applyBorder="1" applyAlignment="1">
      <alignment horizontal="center" vertical="center" wrapText="1" readingOrder="1"/>
    </xf>
    <xf numFmtId="0" fontId="20" fillId="0" borderId="4" xfId="0" applyFont="1" applyBorder="1" applyAlignment="1">
      <alignment horizontal="center" vertical="center" wrapText="1"/>
    </xf>
    <xf numFmtId="0" fontId="13" fillId="0" borderId="3" xfId="0" applyFont="1" applyBorder="1" applyAlignment="1">
      <alignment horizontal="center" vertical="center" wrapText="1"/>
    </xf>
    <xf numFmtId="14" fontId="13" fillId="33" borderId="4" xfId="0" applyNumberFormat="1" applyFont="1" applyFill="1" applyBorder="1" applyAlignment="1">
      <alignment horizontal="center" vertical="center" wrapText="1"/>
    </xf>
    <xf numFmtId="15" fontId="13" fillId="32" borderId="4" xfId="0" applyNumberFormat="1" applyFont="1" applyFill="1" applyBorder="1" applyAlignment="1">
      <alignment horizontal="center" vertical="center" wrapText="1"/>
    </xf>
    <xf numFmtId="44" fontId="13" fillId="0" borderId="0" xfId="5" applyFont="1" applyAlignment="1">
      <alignment wrapText="1"/>
    </xf>
    <xf numFmtId="44" fontId="13" fillId="0" borderId="0" xfId="0" applyNumberFormat="1" applyFont="1" applyAlignment="1">
      <alignment wrapText="1"/>
    </xf>
    <xf numFmtId="0" fontId="5" fillId="0" borderId="1" xfId="0" applyFont="1" applyBorder="1" applyAlignment="1">
      <alignment horizontal="center" vertical="center" wrapText="1"/>
    </xf>
    <xf numFmtId="0" fontId="0" fillId="0" borderId="0" xfId="0" applyAlignment="1">
      <alignment horizontal="center" vertical="center"/>
    </xf>
    <xf numFmtId="0" fontId="3" fillId="15" borderId="0" xfId="0" applyFont="1" applyFill="1" applyAlignment="1">
      <alignment horizontal="center" vertical="center"/>
    </xf>
    <xf numFmtId="0" fontId="3" fillId="16" borderId="0" xfId="0" applyFont="1" applyFill="1" applyAlignment="1">
      <alignment horizontal="center" vertical="center"/>
    </xf>
  </cellXfs>
  <cellStyles count="6">
    <cellStyle name="Bueno" xfId="1" builtinId="26"/>
    <cellStyle name="Moneda" xfId="5" builtinId="4"/>
    <cellStyle name="Neutral" xfId="2" builtinId="28"/>
    <cellStyle name="Normal" xfId="0" builtinId="0"/>
    <cellStyle name="Normal 3" xfId="3" xr:uid="{7F01F328-2970-4C2A-9435-507233A3F423}"/>
    <cellStyle name="Porcentaje" xfId="4" builtinId="5"/>
  </cellStyles>
  <dxfs count="46">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0066FF"/>
        </patternFill>
      </fill>
    </dxf>
    <dxf>
      <font>
        <color theme="0"/>
      </font>
      <fill>
        <patternFill>
          <bgColor rgb="FFFF2929"/>
        </patternFill>
      </fill>
    </dxf>
    <dxf>
      <font>
        <color theme="0"/>
      </font>
      <fill>
        <patternFill>
          <bgColor rgb="FFFF5050"/>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2929"/>
        </patternFill>
      </fill>
    </dxf>
    <dxf>
      <fill>
        <patternFill>
          <bgColor rgb="FFFF99CC"/>
        </patternFill>
      </fill>
    </dxf>
    <dxf>
      <fill>
        <patternFill>
          <bgColor rgb="FFFF9933"/>
        </patternFill>
      </fill>
    </dxf>
    <dxf>
      <fill>
        <patternFill>
          <bgColor rgb="FF66FF66"/>
        </patternFill>
      </fill>
    </dxf>
    <dxf>
      <fill>
        <patternFill>
          <bgColor rgb="FF66FF66"/>
        </patternFill>
      </fill>
    </dxf>
    <dxf>
      <fill>
        <patternFill>
          <bgColor rgb="FFFFFF00"/>
        </patternFill>
      </fill>
    </dxf>
    <dxf>
      <fill>
        <patternFill>
          <bgColor rgb="FFFF9933"/>
        </patternFill>
      </fill>
    </dxf>
    <dxf>
      <font>
        <color rgb="FFFF0000"/>
      </font>
      <fill>
        <patternFill>
          <bgColor theme="1" tint="4.9989318521683403E-2"/>
        </patternFill>
      </fill>
    </dxf>
    <dxf>
      <font>
        <color theme="0"/>
      </font>
      <fill>
        <patternFill>
          <bgColor rgb="FF0066FF"/>
        </patternFill>
      </fill>
    </dxf>
    <dxf>
      <font>
        <color rgb="FF002060"/>
      </font>
      <fill>
        <patternFill>
          <bgColor rgb="FF33CCCC"/>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ill>
        <patternFill>
          <bgColor rgb="FF0066FF"/>
        </patternFill>
      </fill>
    </dxf>
    <dxf>
      <font>
        <color theme="0"/>
      </font>
      <fill>
        <patternFill>
          <bgColor rgb="FFFF2929"/>
        </patternFill>
      </fill>
    </dxf>
    <dxf>
      <font>
        <color theme="0"/>
      </font>
      <fill>
        <patternFill>
          <bgColor rgb="FFFF5050"/>
        </patternFill>
      </fill>
    </dxf>
    <dxf>
      <fill>
        <patternFill>
          <bgColor rgb="FFFFCCFF"/>
        </patternFill>
      </fill>
    </dxf>
    <dxf>
      <fill>
        <patternFill>
          <bgColor rgb="FFFFCCFF"/>
        </patternFill>
      </fill>
    </dxf>
    <dxf>
      <fill>
        <patternFill>
          <bgColor rgb="FFFFCCFF"/>
        </patternFill>
      </fill>
    </dxf>
    <dxf>
      <fill>
        <patternFill>
          <bgColor rgb="FFFFCCFF"/>
        </patternFill>
      </fill>
    </dxf>
    <dxf>
      <font>
        <color theme="0"/>
      </font>
      <fill>
        <patternFill>
          <bgColor rgb="FFFF2929"/>
        </patternFill>
      </fill>
    </dxf>
    <dxf>
      <fill>
        <patternFill>
          <bgColor rgb="FFFF99CC"/>
        </patternFill>
      </fill>
    </dxf>
    <dxf>
      <fill>
        <patternFill>
          <bgColor rgb="FFFF9933"/>
        </patternFill>
      </fill>
    </dxf>
    <dxf>
      <fill>
        <patternFill>
          <bgColor rgb="FF66FF66"/>
        </patternFill>
      </fill>
    </dxf>
    <dxf>
      <fill>
        <patternFill>
          <bgColor rgb="FF66FF66"/>
        </patternFill>
      </fill>
    </dxf>
    <dxf>
      <fill>
        <patternFill>
          <bgColor rgb="FFFFFF00"/>
        </patternFill>
      </fill>
    </dxf>
    <dxf>
      <fill>
        <patternFill>
          <bgColor rgb="FFFF9933"/>
        </patternFill>
      </fill>
    </dxf>
    <dxf>
      <font>
        <color rgb="FFFF0000"/>
      </font>
      <fill>
        <patternFill>
          <bgColor theme="1" tint="4.9989318521683403E-2"/>
        </patternFill>
      </fill>
    </dxf>
    <dxf>
      <font>
        <color theme="0"/>
      </font>
      <fill>
        <patternFill>
          <bgColor rgb="FF0066FF"/>
        </patternFill>
      </fill>
    </dxf>
    <dxf>
      <font>
        <color rgb="FF002060"/>
      </font>
      <fill>
        <patternFill>
          <bgColor rgb="FF33CCCC"/>
        </patternFill>
      </fill>
    </dxf>
  </dxfs>
  <tableStyles count="0" defaultTableStyle="TableStyleMedium2" defaultPivotStyle="PivotStyleLight16"/>
  <colors>
    <mruColors>
      <color rgb="FFFFF8E7"/>
      <color rgb="FFFFFFE7"/>
      <color rgb="FFEAEAEA"/>
      <color rgb="FFE1E1FF"/>
      <color rgb="FFFFFFD1"/>
      <color rgb="FFFF66FF"/>
      <color rgb="FFF3FFE7"/>
      <color rgb="FFE5FFE5"/>
      <color rgb="FFFFE7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85830-3892-4A07-853D-835120183DCC}">
  <sheetPr>
    <tabColor rgb="FF7030A0"/>
    <pageSetUpPr fitToPage="1"/>
  </sheetPr>
  <dimension ref="A1:CG505"/>
  <sheetViews>
    <sheetView tabSelected="1" zoomScale="85" zoomScaleNormal="85" workbookViewId="0">
      <pane xSplit="9" ySplit="2" topLeftCell="BR38" activePane="bottomRight" state="frozen"/>
      <selection pane="topRight" activeCell="J1" sqref="J1"/>
      <selection pane="bottomLeft" activeCell="A3" sqref="A3"/>
      <selection pane="bottomRight" activeCell="E46" sqref="E46"/>
    </sheetView>
  </sheetViews>
  <sheetFormatPr baseColWidth="10" defaultRowHeight="15" x14ac:dyDescent="0.25"/>
  <cols>
    <col min="1" max="1" width="8.5703125" style="44" customWidth="1"/>
    <col min="2" max="2" width="17.42578125" style="41" customWidth="1"/>
    <col min="3" max="3" width="17.42578125" style="68" customWidth="1"/>
    <col min="4" max="4" width="15" style="44" customWidth="1"/>
    <col min="5" max="5" width="30.28515625" style="31" customWidth="1"/>
    <col min="6" max="8" width="13.7109375" style="31" customWidth="1"/>
    <col min="9" max="9" width="30.28515625" style="110" customWidth="1"/>
    <col min="10" max="13" width="24.85546875" style="31" customWidth="1"/>
    <col min="14" max="14" width="39.5703125" style="41" customWidth="1"/>
    <col min="15" max="16" width="17.85546875" style="45" customWidth="1"/>
    <col min="17" max="18" width="16.5703125" style="31" customWidth="1"/>
    <col min="19" max="19" width="16.5703125" style="102" customWidth="1"/>
    <col min="20" max="21" width="16.5703125" style="31" customWidth="1"/>
    <col min="22" max="22" width="16.5703125" style="102" customWidth="1"/>
    <col min="23" max="23" width="18.5703125" style="31" customWidth="1"/>
    <col min="24" max="24" width="14" style="31" customWidth="1"/>
    <col min="25" max="28" width="14.7109375" style="31" customWidth="1"/>
    <col min="29" max="29" width="22.7109375" style="31" customWidth="1"/>
    <col min="30" max="30" width="14" style="31" customWidth="1"/>
    <col min="31" max="32" width="16" style="31" customWidth="1"/>
    <col min="33" max="33" width="13.7109375" style="31" customWidth="1"/>
    <col min="34" max="35" width="9.5703125" style="31" customWidth="1"/>
    <col min="36" max="36" width="14" style="31" customWidth="1"/>
    <col min="37" max="40" width="14.42578125" style="31" customWidth="1"/>
    <col min="41" max="41" width="32.140625" style="31" customWidth="1"/>
    <col min="42" max="44" width="13.85546875" style="31" customWidth="1"/>
    <col min="45" max="46" width="12.140625" style="31" customWidth="1"/>
    <col min="47" max="47" width="14.140625" style="102" customWidth="1"/>
    <col min="48" max="48" width="33.28515625" style="31" customWidth="1"/>
    <col min="49" max="49" width="11.42578125" style="31" customWidth="1"/>
    <col min="50" max="54" width="14.5703125" style="31" customWidth="1"/>
    <col min="55" max="55" width="17.28515625" style="31" customWidth="1"/>
    <col min="56" max="56" width="11.42578125" style="31" customWidth="1"/>
    <col min="57" max="60" width="18.5703125" style="89" customWidth="1"/>
    <col min="61" max="62" width="30.5703125" style="47" customWidth="1"/>
    <col min="63" max="63" width="18.5703125" style="47" customWidth="1"/>
    <col min="64" max="64" width="26.28515625" style="47" customWidth="1"/>
    <col min="65" max="65" width="26.28515625" style="31" customWidth="1"/>
    <col min="66" max="66" width="26.28515625" style="48" customWidth="1"/>
    <col min="67" max="67" width="26.28515625" style="50" customWidth="1"/>
    <col min="68" max="68" width="26.28515625" style="47" customWidth="1"/>
    <col min="69" max="73" width="16.28515625" style="31" customWidth="1"/>
    <col min="74" max="75" width="18.5703125" style="31" customWidth="1"/>
    <col min="76" max="79" width="10.5703125" style="47" customWidth="1"/>
    <col min="80" max="80" width="11.42578125" style="31" customWidth="1"/>
    <col min="81" max="82" width="11.42578125" style="31"/>
    <col min="83" max="83" width="13.28515625" style="31" bestFit="1" customWidth="1"/>
    <col min="84" max="84" width="11.42578125" style="31"/>
    <col min="85" max="85" width="13.28515625" style="31" bestFit="1" customWidth="1"/>
    <col min="86" max="16384" width="11.42578125" style="31"/>
  </cols>
  <sheetData>
    <row r="1" spans="1:80" s="30" customFormat="1" ht="84.75" customHeight="1" x14ac:dyDescent="0.25">
      <c r="A1" s="78" t="s">
        <v>756</v>
      </c>
      <c r="B1" s="26" t="s">
        <v>750</v>
      </c>
      <c r="C1" s="26" t="s">
        <v>1</v>
      </c>
      <c r="D1" s="27" t="s">
        <v>1430</v>
      </c>
      <c r="E1" s="70" t="s">
        <v>2</v>
      </c>
      <c r="F1" s="70" t="s">
        <v>3</v>
      </c>
      <c r="G1" s="70" t="s">
        <v>4</v>
      </c>
      <c r="H1" s="70" t="s">
        <v>5</v>
      </c>
      <c r="I1" s="70" t="s">
        <v>6</v>
      </c>
      <c r="J1" s="26" t="s">
        <v>7</v>
      </c>
      <c r="K1" s="26" t="s">
        <v>1137</v>
      </c>
      <c r="L1" s="26" t="s">
        <v>1123</v>
      </c>
      <c r="M1" s="26" t="s">
        <v>1128</v>
      </c>
      <c r="N1" s="72" t="s">
        <v>8</v>
      </c>
      <c r="O1" s="26" t="s">
        <v>44</v>
      </c>
      <c r="P1" s="26" t="s">
        <v>45</v>
      </c>
      <c r="Q1" s="72" t="s">
        <v>1153</v>
      </c>
      <c r="R1" s="72" t="s">
        <v>9</v>
      </c>
      <c r="S1" s="72" t="s">
        <v>1154</v>
      </c>
      <c r="T1" s="72" t="s">
        <v>1134</v>
      </c>
      <c r="U1" s="72" t="s">
        <v>9</v>
      </c>
      <c r="V1" s="72" t="s">
        <v>1135</v>
      </c>
      <c r="W1" s="72" t="s">
        <v>1418</v>
      </c>
      <c r="X1" s="26" t="s">
        <v>753</v>
      </c>
      <c r="Y1" s="26" t="s">
        <v>10</v>
      </c>
      <c r="Z1" s="26" t="s">
        <v>11</v>
      </c>
      <c r="AA1" s="26" t="s">
        <v>1126</v>
      </c>
      <c r="AB1" s="26" t="s">
        <v>1116</v>
      </c>
      <c r="AC1" s="26" t="s">
        <v>46</v>
      </c>
      <c r="AD1" s="26" t="s">
        <v>521</v>
      </c>
      <c r="AE1" s="74" t="s">
        <v>1378</v>
      </c>
      <c r="AF1" s="74" t="s">
        <v>1377</v>
      </c>
      <c r="AG1" s="26" t="s">
        <v>14</v>
      </c>
      <c r="AH1" s="78" t="s">
        <v>1138</v>
      </c>
      <c r="AI1" s="78" t="s">
        <v>1194</v>
      </c>
      <c r="AJ1" s="26" t="s">
        <v>1167</v>
      </c>
      <c r="AK1" s="79" t="s">
        <v>20</v>
      </c>
      <c r="AL1" s="79" t="s">
        <v>21</v>
      </c>
      <c r="AM1" s="79" t="s">
        <v>522</v>
      </c>
      <c r="AN1" s="79" t="s">
        <v>22</v>
      </c>
      <c r="AO1" s="79" t="s">
        <v>1120</v>
      </c>
      <c r="AP1" s="73" t="s">
        <v>15</v>
      </c>
      <c r="AQ1" s="73" t="s">
        <v>16</v>
      </c>
      <c r="AR1" s="73" t="s">
        <v>17</v>
      </c>
      <c r="AS1" s="73" t="s">
        <v>18</v>
      </c>
      <c r="AT1" s="73" t="s">
        <v>755</v>
      </c>
      <c r="AU1" s="26" t="s">
        <v>1125</v>
      </c>
      <c r="AV1" s="79" t="s">
        <v>23</v>
      </c>
      <c r="AW1" s="26" t="s">
        <v>24</v>
      </c>
      <c r="AX1" s="84" t="s">
        <v>1141</v>
      </c>
      <c r="AY1" s="84" t="s">
        <v>1140</v>
      </c>
      <c r="AZ1" s="84" t="s">
        <v>25</v>
      </c>
      <c r="BA1" s="84" t="s">
        <v>1139</v>
      </c>
      <c r="BB1" s="84" t="s">
        <v>1142</v>
      </c>
      <c r="BC1" s="84" t="s">
        <v>26</v>
      </c>
      <c r="BD1" s="26" t="s">
        <v>523</v>
      </c>
      <c r="BE1" s="91" t="s">
        <v>1149</v>
      </c>
      <c r="BF1" s="91" t="s">
        <v>1150</v>
      </c>
      <c r="BG1" s="91" t="s">
        <v>1151</v>
      </c>
      <c r="BH1" s="116" t="s">
        <v>1152</v>
      </c>
      <c r="BI1" s="120" t="s">
        <v>1433</v>
      </c>
      <c r="BJ1" s="121" t="s">
        <v>1432</v>
      </c>
      <c r="BK1" s="122" t="s">
        <v>1431</v>
      </c>
      <c r="BL1" s="118" t="s">
        <v>1144</v>
      </c>
      <c r="BM1" s="85" t="s">
        <v>27</v>
      </c>
      <c r="BN1" s="85" t="s">
        <v>28</v>
      </c>
      <c r="BO1" s="85" t="s">
        <v>1419</v>
      </c>
      <c r="BP1" s="85" t="s">
        <v>1145</v>
      </c>
      <c r="BQ1" s="72" t="s">
        <v>1170</v>
      </c>
      <c r="BR1" s="72" t="s">
        <v>1171</v>
      </c>
      <c r="BS1" s="72" t="s">
        <v>1172</v>
      </c>
      <c r="BT1" s="72" t="s">
        <v>1173</v>
      </c>
      <c r="BU1" s="72" t="s">
        <v>1174</v>
      </c>
      <c r="BV1" s="72" t="s">
        <v>1175</v>
      </c>
      <c r="BW1" s="72" t="s">
        <v>1146</v>
      </c>
      <c r="BX1" s="78" t="s">
        <v>1156</v>
      </c>
      <c r="BY1" s="28" t="s">
        <v>1147</v>
      </c>
      <c r="BZ1" s="28" t="s">
        <v>1409</v>
      </c>
      <c r="CA1" s="28" t="s">
        <v>1148</v>
      </c>
      <c r="CB1" s="28" t="s">
        <v>1439</v>
      </c>
    </row>
    <row r="2" spans="1:80" s="102" customFormat="1" x14ac:dyDescent="0.25">
      <c r="A2" s="107">
        <v>1</v>
      </c>
      <c r="B2" s="98">
        <v>2</v>
      </c>
      <c r="C2" s="98">
        <v>3</v>
      </c>
      <c r="D2" s="107">
        <v>4</v>
      </c>
      <c r="E2" s="107">
        <v>5</v>
      </c>
      <c r="F2" s="98">
        <v>6</v>
      </c>
      <c r="G2" s="98">
        <v>7</v>
      </c>
      <c r="H2" s="107">
        <v>8</v>
      </c>
      <c r="I2" s="107">
        <v>9</v>
      </c>
      <c r="J2" s="98">
        <v>10</v>
      </c>
      <c r="K2" s="98">
        <v>11</v>
      </c>
      <c r="L2" s="107">
        <v>12</v>
      </c>
      <c r="M2" s="107">
        <v>13</v>
      </c>
      <c r="N2" s="98">
        <v>14</v>
      </c>
      <c r="O2" s="98">
        <v>15</v>
      </c>
      <c r="P2" s="107">
        <v>16</v>
      </c>
      <c r="Q2" s="107">
        <v>17</v>
      </c>
      <c r="R2" s="98">
        <v>18</v>
      </c>
      <c r="S2" s="98">
        <v>19</v>
      </c>
      <c r="T2" s="107">
        <v>20</v>
      </c>
      <c r="U2" s="107">
        <v>21</v>
      </c>
      <c r="V2" s="98">
        <v>22</v>
      </c>
      <c r="W2" s="98">
        <v>23</v>
      </c>
      <c r="X2" s="107">
        <v>24</v>
      </c>
      <c r="Y2" s="107">
        <v>25</v>
      </c>
      <c r="Z2" s="98">
        <v>26</v>
      </c>
      <c r="AA2" s="98">
        <v>27</v>
      </c>
      <c r="AB2" s="107">
        <v>28</v>
      </c>
      <c r="AC2" s="107">
        <v>29</v>
      </c>
      <c r="AD2" s="98">
        <v>30</v>
      </c>
      <c r="AE2" s="98">
        <v>31</v>
      </c>
      <c r="AF2" s="107">
        <v>32</v>
      </c>
      <c r="AG2" s="107">
        <v>33</v>
      </c>
      <c r="AH2" s="98">
        <v>34</v>
      </c>
      <c r="AI2" s="98">
        <v>35</v>
      </c>
      <c r="AJ2" s="107">
        <v>36</v>
      </c>
      <c r="AK2" s="107">
        <v>37</v>
      </c>
      <c r="AL2" s="98">
        <v>38</v>
      </c>
      <c r="AM2" s="98">
        <v>39</v>
      </c>
      <c r="AN2" s="107">
        <v>40</v>
      </c>
      <c r="AO2" s="107">
        <v>41</v>
      </c>
      <c r="AP2" s="98">
        <v>42</v>
      </c>
      <c r="AQ2" s="98">
        <v>43</v>
      </c>
      <c r="AR2" s="107">
        <v>44</v>
      </c>
      <c r="AS2" s="107">
        <v>45</v>
      </c>
      <c r="AT2" s="98">
        <v>46</v>
      </c>
      <c r="AU2" s="98">
        <v>47</v>
      </c>
      <c r="AV2" s="107">
        <v>48</v>
      </c>
      <c r="AW2" s="107">
        <v>49</v>
      </c>
      <c r="AX2" s="98">
        <v>50</v>
      </c>
      <c r="AY2" s="98">
        <v>51</v>
      </c>
      <c r="AZ2" s="107">
        <v>52</v>
      </c>
      <c r="BA2" s="107">
        <v>53</v>
      </c>
      <c r="BB2" s="98">
        <v>54</v>
      </c>
      <c r="BC2" s="98">
        <v>55</v>
      </c>
      <c r="BD2" s="107">
        <v>56</v>
      </c>
      <c r="BE2" s="107">
        <v>57</v>
      </c>
      <c r="BF2" s="98">
        <v>58</v>
      </c>
      <c r="BG2" s="98">
        <v>59</v>
      </c>
      <c r="BH2" s="134">
        <v>60</v>
      </c>
      <c r="BI2" s="135">
        <v>61</v>
      </c>
      <c r="BJ2" s="107">
        <v>61</v>
      </c>
      <c r="BK2" s="136">
        <v>61</v>
      </c>
      <c r="BL2" s="137">
        <v>62</v>
      </c>
      <c r="BM2" s="98">
        <v>63</v>
      </c>
      <c r="BN2" s="107">
        <v>64</v>
      </c>
      <c r="BO2" s="107">
        <v>65</v>
      </c>
      <c r="BP2" s="98">
        <v>66</v>
      </c>
      <c r="BQ2" s="98">
        <v>67</v>
      </c>
      <c r="BR2" s="107">
        <v>68</v>
      </c>
      <c r="BS2" s="107">
        <v>69</v>
      </c>
      <c r="BT2" s="98">
        <v>70</v>
      </c>
      <c r="BU2" s="98">
        <v>71</v>
      </c>
      <c r="BV2" s="107">
        <v>72</v>
      </c>
      <c r="BW2" s="107">
        <v>73</v>
      </c>
      <c r="BX2" s="138"/>
      <c r="BY2" s="139">
        <v>74</v>
      </c>
      <c r="BZ2" s="139">
        <v>75</v>
      </c>
      <c r="CA2" s="138">
        <v>76</v>
      </c>
      <c r="CB2" s="138">
        <v>77</v>
      </c>
    </row>
    <row r="3" spans="1:80" s="41" customFormat="1" ht="45" x14ac:dyDescent="0.25">
      <c r="A3" s="53" t="s">
        <v>757</v>
      </c>
      <c r="B3" s="65" t="s">
        <v>1157</v>
      </c>
      <c r="C3" s="54" t="s">
        <v>1158</v>
      </c>
      <c r="D3" s="53" t="str">
        <f>IF(ISBLANK(AX3),"",IF(ISBLANK(AY3),"REV",IF(ISBLANK(AZ3),"FIR PROV",IF(ISBLANK(BM3),"CONCL",IF(ISBLANK(BP3),"MOD REV",IF(ISBLANK(#REF!),"MOD FIR","MODI"))))))</f>
        <v>MODI</v>
      </c>
      <c r="E3" s="55"/>
      <c r="F3" s="55" t="s">
        <v>1159</v>
      </c>
      <c r="G3" s="55" t="s">
        <v>1160</v>
      </c>
      <c r="H3" s="55" t="s">
        <v>1161</v>
      </c>
      <c r="I3" s="108" t="str">
        <f>E3&amp;F3&amp;" "&amp;G3&amp;" "&amp;H3</f>
        <v>Javier Solórzano Zinser</v>
      </c>
      <c r="J3" s="56" t="s">
        <v>748</v>
      </c>
      <c r="K3" s="56" t="s">
        <v>748</v>
      </c>
      <c r="L3" s="56" t="str">
        <f>J3</f>
        <v>Dirección General del Canal del Congreso</v>
      </c>
      <c r="M3" s="56" t="s">
        <v>1162</v>
      </c>
      <c r="N3" s="75" t="s">
        <v>1163</v>
      </c>
      <c r="O3" s="57" t="s">
        <v>616</v>
      </c>
      <c r="P3" s="57" t="s">
        <v>565</v>
      </c>
      <c r="Q3" s="58">
        <v>280000</v>
      </c>
      <c r="R3" s="58">
        <f>Q3*0.16</f>
        <v>44800</v>
      </c>
      <c r="S3" s="99">
        <f>Q3+R3</f>
        <v>324800</v>
      </c>
      <c r="T3" s="59">
        <v>168000</v>
      </c>
      <c r="U3" s="58">
        <f>+T3*0.16</f>
        <v>26880</v>
      </c>
      <c r="V3" s="99">
        <f>+U3+T3</f>
        <v>194880</v>
      </c>
      <c r="W3" s="114">
        <f>Q3+BO3</f>
        <v>280000</v>
      </c>
      <c r="X3" s="57">
        <v>261010</v>
      </c>
      <c r="Y3" s="57">
        <v>33901</v>
      </c>
      <c r="Z3" s="57" t="s">
        <v>1164</v>
      </c>
      <c r="AA3" s="57">
        <f>Y3</f>
        <v>33901</v>
      </c>
      <c r="AB3" s="58">
        <v>0</v>
      </c>
      <c r="AC3" s="56" t="str">
        <f>VLOOKUP(Y3,CLASIFICADOR!$A$1:$B$603,2)</f>
        <v>SUBCONTRATACIÓN DE SERVICIOS CON TERCEROS</v>
      </c>
      <c r="AD3" s="57" t="s">
        <v>680</v>
      </c>
      <c r="AE3" s="92" t="s">
        <v>751</v>
      </c>
      <c r="AF3" s="112">
        <v>11</v>
      </c>
      <c r="AG3" s="57" t="s">
        <v>1165</v>
      </c>
      <c r="AH3" s="57" t="s">
        <v>1166</v>
      </c>
      <c r="AI3" s="106" t="s">
        <v>1164</v>
      </c>
      <c r="AJ3" s="60">
        <v>45636</v>
      </c>
      <c r="AK3" s="82">
        <v>45658</v>
      </c>
      <c r="AL3" s="57" t="s">
        <v>1162</v>
      </c>
      <c r="AM3" s="57" t="s">
        <v>1162</v>
      </c>
      <c r="AN3" s="57" t="s">
        <v>1162</v>
      </c>
      <c r="AO3" s="83">
        <v>46022</v>
      </c>
      <c r="AP3" s="57" t="s">
        <v>1168</v>
      </c>
      <c r="AQ3" s="57">
        <v>5097</v>
      </c>
      <c r="AR3" s="57">
        <v>1108</v>
      </c>
      <c r="AS3" s="60">
        <v>45595</v>
      </c>
      <c r="AT3" s="60">
        <v>45639</v>
      </c>
      <c r="AU3" s="103">
        <v>399</v>
      </c>
      <c r="AV3" s="83">
        <v>45659</v>
      </c>
      <c r="AW3" s="57" t="s">
        <v>1169</v>
      </c>
      <c r="AX3" s="60">
        <v>45639</v>
      </c>
      <c r="AY3" s="60">
        <v>45646</v>
      </c>
      <c r="AZ3" s="111">
        <v>45673</v>
      </c>
      <c r="BA3" s="60">
        <v>45674</v>
      </c>
      <c r="BB3" s="60">
        <v>45679</v>
      </c>
      <c r="BC3" s="60"/>
      <c r="BD3" s="57">
        <f>+AZ3-AV3</f>
        <v>14</v>
      </c>
      <c r="BE3" s="86" t="s">
        <v>1162</v>
      </c>
      <c r="BF3" s="86" t="s">
        <v>1162</v>
      </c>
      <c r="BG3" s="86" t="s">
        <v>1162</v>
      </c>
      <c r="BH3" s="117" t="s">
        <v>1162</v>
      </c>
      <c r="BI3" s="123" t="s">
        <v>1162</v>
      </c>
      <c r="BJ3" s="86" t="s">
        <v>1162</v>
      </c>
      <c r="BK3" s="124" t="s">
        <v>1162</v>
      </c>
      <c r="BL3" s="119" t="s">
        <v>1162</v>
      </c>
      <c r="BM3" s="57" t="s">
        <v>1162</v>
      </c>
      <c r="BN3" s="57" t="s">
        <v>1162</v>
      </c>
      <c r="BO3" s="95">
        <v>0</v>
      </c>
      <c r="BP3" s="104" t="s">
        <v>1162</v>
      </c>
      <c r="BQ3" s="57" t="s">
        <v>1162</v>
      </c>
      <c r="BR3" s="57" t="s">
        <v>1162</v>
      </c>
      <c r="BS3" s="92" t="s">
        <v>1162</v>
      </c>
      <c r="BT3" s="57" t="s">
        <v>1162</v>
      </c>
      <c r="BU3" s="57" t="s">
        <v>1162</v>
      </c>
      <c r="BV3" s="57" t="s">
        <v>1162</v>
      </c>
      <c r="BW3" s="57" t="s">
        <v>1162</v>
      </c>
      <c r="BX3" s="60" t="s">
        <v>1164</v>
      </c>
      <c r="BY3" s="57" t="s">
        <v>1169</v>
      </c>
      <c r="BZ3" s="57" t="s">
        <v>1410</v>
      </c>
      <c r="CA3" s="57" t="s">
        <v>1169</v>
      </c>
      <c r="CB3" s="57" t="s">
        <v>1440</v>
      </c>
    </row>
    <row r="4" spans="1:80" s="41" customFormat="1" ht="45" x14ac:dyDescent="0.25">
      <c r="A4" s="53" t="s">
        <v>762</v>
      </c>
      <c r="B4" s="65" t="s">
        <v>1176</v>
      </c>
      <c r="C4" s="54" t="s">
        <v>1181</v>
      </c>
      <c r="D4" s="53" t="str">
        <f>IF(ISBLANK(AX4),"",IF(ISBLANK(AY4),"REV",IF(ISBLANK(AZ4),"FIR PROV",IF(ISBLANK(BM4),"CONCL",IF(ISBLANK(BP4),"MOD REV",IF(ISBLANK(#REF!),"MOD FIR","MODI"))))))</f>
        <v>MODI</v>
      </c>
      <c r="E4" s="55"/>
      <c r="F4" s="55" t="s">
        <v>1182</v>
      </c>
      <c r="G4" s="55" t="s">
        <v>1183</v>
      </c>
      <c r="H4" s="55" t="s">
        <v>1184</v>
      </c>
      <c r="I4" s="108" t="str">
        <f>E4&amp;F4&amp;" "&amp;G4&amp;" "&amp;H4</f>
        <v>Norma Susana García Castillo</v>
      </c>
      <c r="J4" s="56" t="s">
        <v>1185</v>
      </c>
      <c r="K4" s="56" t="s">
        <v>748</v>
      </c>
      <c r="L4" s="56" t="str">
        <f t="shared" ref="L4:L71" si="0">J4</f>
        <v xml:space="preserve">Dirección de Administración y Planeación </v>
      </c>
      <c r="M4" s="56" t="s">
        <v>1162</v>
      </c>
      <c r="N4" s="75" t="s">
        <v>1186</v>
      </c>
      <c r="O4" s="57" t="s">
        <v>616</v>
      </c>
      <c r="P4" s="57" t="s">
        <v>565</v>
      </c>
      <c r="Q4" s="58">
        <v>246000</v>
      </c>
      <c r="R4" s="58">
        <f>Q4*0.16</f>
        <v>39360</v>
      </c>
      <c r="S4" s="99">
        <f t="shared" ref="S4:S71" si="1">Q4+R4</f>
        <v>285360</v>
      </c>
      <c r="T4" s="59">
        <v>100000</v>
      </c>
      <c r="U4" s="58">
        <f t="shared" ref="U4:U68" si="2">+T4*0.16</f>
        <v>16000</v>
      </c>
      <c r="V4" s="99">
        <f t="shared" ref="V4:V68" si="3">+U4+T4</f>
        <v>116000</v>
      </c>
      <c r="W4" s="114">
        <f t="shared" ref="W4:W68" si="4">Q4+BO4</f>
        <v>246000</v>
      </c>
      <c r="X4" s="57">
        <v>261010</v>
      </c>
      <c r="Y4" s="57">
        <v>33901</v>
      </c>
      <c r="Z4" s="57" t="s">
        <v>1164</v>
      </c>
      <c r="AA4" s="57">
        <f t="shared" ref="AA4:AA68" si="5">Y4</f>
        <v>33901</v>
      </c>
      <c r="AB4" s="58">
        <v>0</v>
      </c>
      <c r="AC4" s="56" t="str">
        <f>VLOOKUP(Y4,CLASIFICADOR!$A$1:$B$603,2)</f>
        <v>SUBCONTRATACIÓN DE SERVICIOS CON TERCEROS</v>
      </c>
      <c r="AD4" s="57" t="s">
        <v>671</v>
      </c>
      <c r="AE4" s="112">
        <v>12</v>
      </c>
      <c r="AF4" s="112">
        <v>18</v>
      </c>
      <c r="AG4" s="57" t="s">
        <v>1159</v>
      </c>
      <c r="AH4" s="57" t="s">
        <v>1166</v>
      </c>
      <c r="AI4" s="106" t="s">
        <v>1164</v>
      </c>
      <c r="AJ4" s="60">
        <v>45636</v>
      </c>
      <c r="AK4" s="82">
        <v>45658</v>
      </c>
      <c r="AL4" s="57" t="s">
        <v>1162</v>
      </c>
      <c r="AM4" s="57" t="s">
        <v>1162</v>
      </c>
      <c r="AN4" s="57" t="s">
        <v>1162</v>
      </c>
      <c r="AO4" s="83">
        <v>46022</v>
      </c>
      <c r="AP4" s="57" t="s">
        <v>1187</v>
      </c>
      <c r="AQ4" s="57">
        <v>3622</v>
      </c>
      <c r="AR4" s="57">
        <v>884</v>
      </c>
      <c r="AS4" s="60">
        <v>45580</v>
      </c>
      <c r="AT4" s="60">
        <v>45639</v>
      </c>
      <c r="AU4" s="103">
        <v>429</v>
      </c>
      <c r="AV4" s="83">
        <v>45659</v>
      </c>
      <c r="AW4" s="57" t="s">
        <v>1169</v>
      </c>
      <c r="AX4" s="60">
        <v>45642</v>
      </c>
      <c r="AY4" s="60">
        <v>45646</v>
      </c>
      <c r="AZ4" s="111">
        <v>45653</v>
      </c>
      <c r="BA4" s="60">
        <v>45653</v>
      </c>
      <c r="BB4" s="60">
        <v>45667</v>
      </c>
      <c r="BC4" s="60">
        <v>45659</v>
      </c>
      <c r="BD4" s="57">
        <f>+AZ4-AV4</f>
        <v>-6</v>
      </c>
      <c r="BE4" s="86" t="s">
        <v>1162</v>
      </c>
      <c r="BF4" s="86" t="s">
        <v>1162</v>
      </c>
      <c r="BG4" s="86" t="s">
        <v>1162</v>
      </c>
      <c r="BH4" s="117" t="s">
        <v>1162</v>
      </c>
      <c r="BI4" s="123" t="s">
        <v>1162</v>
      </c>
      <c r="BJ4" s="86" t="s">
        <v>1162</v>
      </c>
      <c r="BK4" s="124" t="s">
        <v>1162</v>
      </c>
      <c r="BL4" s="119" t="s">
        <v>1162</v>
      </c>
      <c r="BM4" s="60" t="s">
        <v>1162</v>
      </c>
      <c r="BN4" s="57" t="s">
        <v>1162</v>
      </c>
      <c r="BO4" s="95">
        <v>0</v>
      </c>
      <c r="BP4" s="104" t="s">
        <v>1162</v>
      </c>
      <c r="BQ4" s="60" t="s">
        <v>1162</v>
      </c>
      <c r="BR4" s="60" t="s">
        <v>1162</v>
      </c>
      <c r="BS4" s="142" t="s">
        <v>1162</v>
      </c>
      <c r="BT4" s="60" t="s">
        <v>1162</v>
      </c>
      <c r="BU4" s="60" t="s">
        <v>1162</v>
      </c>
      <c r="BV4" s="60" t="s">
        <v>1162</v>
      </c>
      <c r="BW4" s="60" t="s">
        <v>1162</v>
      </c>
      <c r="BX4" s="60" t="s">
        <v>1164</v>
      </c>
      <c r="BY4" s="57" t="s">
        <v>1169</v>
      </c>
      <c r="BZ4" s="57" t="s">
        <v>1410</v>
      </c>
      <c r="CA4" s="57" t="s">
        <v>1169</v>
      </c>
      <c r="CB4" s="57" t="s">
        <v>1440</v>
      </c>
    </row>
    <row r="5" spans="1:80" s="41" customFormat="1" ht="45" x14ac:dyDescent="0.25">
      <c r="A5" s="71" t="s">
        <v>758</v>
      </c>
      <c r="B5" s="65" t="s">
        <v>1177</v>
      </c>
      <c r="C5" s="54" t="s">
        <v>1188</v>
      </c>
      <c r="D5" s="53" t="str">
        <f>IF(ISBLANK(AX5),"",IF(ISBLANK(AY5),"REV",IF(ISBLANK(AZ5),"FIR PROV",IF(ISBLANK(BM5),"CONCL",IF(ISBLANK(BP5),"MOD REV",IF(ISBLANK(#REF!),"MOD FIR","MODI"))))))</f>
        <v>MODI</v>
      </c>
      <c r="E5" s="55"/>
      <c r="F5" s="55" t="s">
        <v>1189</v>
      </c>
      <c r="G5" s="55" t="s">
        <v>1190</v>
      </c>
      <c r="H5" s="55" t="s">
        <v>1191</v>
      </c>
      <c r="I5" s="108" t="str">
        <f>E5&amp;F5&amp;" "&amp;G5&amp;" "&amp;H5</f>
        <v xml:space="preserve">Karla Elena Mendoza Guzman </v>
      </c>
      <c r="J5" s="56" t="s">
        <v>748</v>
      </c>
      <c r="K5" s="56" t="s">
        <v>748</v>
      </c>
      <c r="L5" s="56" t="s">
        <v>1192</v>
      </c>
      <c r="M5" s="56" t="s">
        <v>1162</v>
      </c>
      <c r="N5" s="75" t="s">
        <v>1193</v>
      </c>
      <c r="O5" s="57" t="s">
        <v>616</v>
      </c>
      <c r="P5" s="57" t="s">
        <v>565</v>
      </c>
      <c r="Q5" s="58">
        <v>288000</v>
      </c>
      <c r="R5" s="58">
        <f>Q5*0.16</f>
        <v>46080</v>
      </c>
      <c r="S5" s="99">
        <f t="shared" si="1"/>
        <v>334080</v>
      </c>
      <c r="T5" s="59">
        <v>120000</v>
      </c>
      <c r="U5" s="58">
        <f t="shared" si="2"/>
        <v>19200</v>
      </c>
      <c r="V5" s="99">
        <f t="shared" si="3"/>
        <v>139200</v>
      </c>
      <c r="W5" s="114">
        <f t="shared" si="4"/>
        <v>288000</v>
      </c>
      <c r="X5" s="57">
        <v>261010</v>
      </c>
      <c r="Y5" s="57">
        <v>33601</v>
      </c>
      <c r="Z5" s="57" t="s">
        <v>1164</v>
      </c>
      <c r="AA5" s="57">
        <f t="shared" si="5"/>
        <v>33601</v>
      </c>
      <c r="AB5" s="58">
        <v>0</v>
      </c>
      <c r="AC5" s="56" t="str">
        <f>VLOOKUP(Y5,CLASIFICADOR!$A$1:$B$603,2)</f>
        <v>SERVICIOS RELACIONADOS CON TRADUCCIONES</v>
      </c>
      <c r="AD5" s="57" t="s">
        <v>680</v>
      </c>
      <c r="AE5" s="112">
        <v>2</v>
      </c>
      <c r="AF5" s="112">
        <v>2</v>
      </c>
      <c r="AG5" s="57" t="s">
        <v>1165</v>
      </c>
      <c r="AH5" s="57" t="s">
        <v>1166</v>
      </c>
      <c r="AI5" s="106" t="s">
        <v>1164</v>
      </c>
      <c r="AJ5" s="60">
        <v>45636</v>
      </c>
      <c r="AK5" s="82">
        <v>45658</v>
      </c>
      <c r="AL5" s="57" t="s">
        <v>1162</v>
      </c>
      <c r="AM5" s="57" t="s">
        <v>1162</v>
      </c>
      <c r="AN5" s="57" t="s">
        <v>1162</v>
      </c>
      <c r="AO5" s="83">
        <v>46022</v>
      </c>
      <c r="AP5" s="57" t="s">
        <v>1195</v>
      </c>
      <c r="AQ5" s="57">
        <v>5098</v>
      </c>
      <c r="AR5" s="57">
        <v>1187</v>
      </c>
      <c r="AS5" s="60">
        <v>45595</v>
      </c>
      <c r="AT5" s="60">
        <v>45639</v>
      </c>
      <c r="AU5" s="103">
        <v>391</v>
      </c>
      <c r="AV5" s="83">
        <v>45659</v>
      </c>
      <c r="AW5" s="57" t="s">
        <v>1169</v>
      </c>
      <c r="AX5" s="60">
        <v>45642</v>
      </c>
      <c r="AY5" s="60">
        <v>45646</v>
      </c>
      <c r="AZ5" s="111">
        <v>45649</v>
      </c>
      <c r="BA5" s="60">
        <v>45653</v>
      </c>
      <c r="BB5" s="60">
        <v>45318</v>
      </c>
      <c r="BC5" s="60">
        <v>45659</v>
      </c>
      <c r="BD5" s="57">
        <f t="shared" ref="BD5:BD69" si="6">+AZ5-AV5</f>
        <v>-10</v>
      </c>
      <c r="BE5" s="86" t="s">
        <v>1162</v>
      </c>
      <c r="BF5" s="86" t="s">
        <v>1162</v>
      </c>
      <c r="BG5" s="86" t="s">
        <v>1162</v>
      </c>
      <c r="BH5" s="117" t="s">
        <v>1162</v>
      </c>
      <c r="BI5" s="123" t="s">
        <v>1162</v>
      </c>
      <c r="BJ5" s="86" t="s">
        <v>1162</v>
      </c>
      <c r="BK5" s="124" t="s">
        <v>1162</v>
      </c>
      <c r="BL5" s="119" t="s">
        <v>1162</v>
      </c>
      <c r="BM5" s="60" t="s">
        <v>1162</v>
      </c>
      <c r="BN5" s="57" t="s">
        <v>1162</v>
      </c>
      <c r="BO5" s="95">
        <v>0</v>
      </c>
      <c r="BP5" s="104" t="s">
        <v>1162</v>
      </c>
      <c r="BQ5" s="60" t="s">
        <v>1162</v>
      </c>
      <c r="BR5" s="60" t="s">
        <v>1162</v>
      </c>
      <c r="BS5" s="142" t="s">
        <v>1162</v>
      </c>
      <c r="BT5" s="60" t="s">
        <v>1162</v>
      </c>
      <c r="BU5" s="60" t="s">
        <v>1162</v>
      </c>
      <c r="BV5" s="60" t="s">
        <v>1162</v>
      </c>
      <c r="BW5" s="60" t="s">
        <v>1162</v>
      </c>
      <c r="BX5" s="60" t="s">
        <v>1164</v>
      </c>
      <c r="BY5" s="57" t="s">
        <v>1169</v>
      </c>
      <c r="BZ5" s="57" t="s">
        <v>1410</v>
      </c>
      <c r="CA5" s="57" t="s">
        <v>1169</v>
      </c>
      <c r="CB5" s="57" t="s">
        <v>1440</v>
      </c>
    </row>
    <row r="6" spans="1:80" s="41" customFormat="1" ht="45" x14ac:dyDescent="0.25">
      <c r="A6" s="53" t="s">
        <v>759</v>
      </c>
      <c r="B6" s="65" t="s">
        <v>1178</v>
      </c>
      <c r="C6" s="54" t="s">
        <v>1196</v>
      </c>
      <c r="D6" s="53" t="str">
        <f>IF(ISBLANK(AX6),"",IF(ISBLANK(AY6),"REV",IF(ISBLANK(AZ6),"FIR PROV",IF(ISBLANK(BM6),"CONCL",IF(ISBLANK(BP6),"MOD REV",IF(ISBLANK(#REF!),"MOD FIR","MODI"))))))</f>
        <v>MODI</v>
      </c>
      <c r="E6" s="55"/>
      <c r="F6" s="55" t="s">
        <v>1197</v>
      </c>
      <c r="G6" s="55" t="s">
        <v>1198</v>
      </c>
      <c r="H6" s="55" t="s">
        <v>1199</v>
      </c>
      <c r="I6" s="108" t="str">
        <f t="shared" ref="I6:I70" si="7">E6&amp;F6&amp;" "&amp;G6&amp;" "&amp;H6</f>
        <v>Ana Cristina Lobo Barron</v>
      </c>
      <c r="J6" s="56" t="s">
        <v>748</v>
      </c>
      <c r="K6" s="56" t="s">
        <v>748</v>
      </c>
      <c r="L6" s="56" t="s">
        <v>1192</v>
      </c>
      <c r="M6" s="56" t="s">
        <v>1162</v>
      </c>
      <c r="N6" s="75" t="s">
        <v>1193</v>
      </c>
      <c r="O6" s="57" t="s">
        <v>616</v>
      </c>
      <c r="P6" s="57" t="s">
        <v>565</v>
      </c>
      <c r="Q6" s="58">
        <v>288000</v>
      </c>
      <c r="R6" s="58">
        <f>Q6*0.16</f>
        <v>46080</v>
      </c>
      <c r="S6" s="99">
        <f t="shared" si="1"/>
        <v>334080</v>
      </c>
      <c r="T6" s="59">
        <v>120000</v>
      </c>
      <c r="U6" s="58">
        <f t="shared" si="2"/>
        <v>19200</v>
      </c>
      <c r="V6" s="99">
        <f t="shared" si="3"/>
        <v>139200</v>
      </c>
      <c r="W6" s="114">
        <f t="shared" si="4"/>
        <v>288000</v>
      </c>
      <c r="X6" s="57">
        <v>261010</v>
      </c>
      <c r="Y6" s="57">
        <v>33601</v>
      </c>
      <c r="Z6" s="57" t="s">
        <v>1164</v>
      </c>
      <c r="AA6" s="57">
        <f t="shared" si="5"/>
        <v>33601</v>
      </c>
      <c r="AB6" s="58">
        <v>0</v>
      </c>
      <c r="AC6" s="56" t="str">
        <f>VLOOKUP(Y6,CLASIFICADOR!$A$1:$B$603,2)</f>
        <v>SERVICIOS RELACIONADOS CON TRADUCCIONES</v>
      </c>
      <c r="AD6" s="57" t="s">
        <v>680</v>
      </c>
      <c r="AE6" s="112">
        <v>3</v>
      </c>
      <c r="AF6" s="112">
        <v>3</v>
      </c>
      <c r="AG6" s="57" t="s">
        <v>1165</v>
      </c>
      <c r="AH6" s="57" t="s">
        <v>1166</v>
      </c>
      <c r="AI6" s="106" t="s">
        <v>1164</v>
      </c>
      <c r="AJ6" s="60">
        <v>45636</v>
      </c>
      <c r="AK6" s="82">
        <v>45658</v>
      </c>
      <c r="AL6" s="57" t="s">
        <v>1162</v>
      </c>
      <c r="AM6" s="57" t="s">
        <v>1162</v>
      </c>
      <c r="AN6" s="57" t="s">
        <v>1162</v>
      </c>
      <c r="AO6" s="83">
        <v>46022</v>
      </c>
      <c r="AP6" s="57" t="s">
        <v>1200</v>
      </c>
      <c r="AQ6" s="57">
        <v>5099</v>
      </c>
      <c r="AR6" s="57">
        <v>1186</v>
      </c>
      <c r="AS6" s="60">
        <v>45595</v>
      </c>
      <c r="AT6" s="60">
        <v>45639</v>
      </c>
      <c r="AU6" s="103">
        <v>392</v>
      </c>
      <c r="AV6" s="83">
        <v>45659</v>
      </c>
      <c r="AW6" s="57" t="s">
        <v>1169</v>
      </c>
      <c r="AX6" s="60">
        <v>45642</v>
      </c>
      <c r="AY6" s="60">
        <v>45646</v>
      </c>
      <c r="AZ6" s="111">
        <v>45649</v>
      </c>
      <c r="BA6" s="60">
        <v>45653</v>
      </c>
      <c r="BB6" s="60">
        <v>45653</v>
      </c>
      <c r="BC6" s="60">
        <v>45659</v>
      </c>
      <c r="BD6" s="57">
        <f t="shared" si="6"/>
        <v>-10</v>
      </c>
      <c r="BE6" s="86" t="s">
        <v>1162</v>
      </c>
      <c r="BF6" s="86" t="s">
        <v>1162</v>
      </c>
      <c r="BG6" s="86" t="s">
        <v>1162</v>
      </c>
      <c r="BH6" s="117" t="s">
        <v>1162</v>
      </c>
      <c r="BI6" s="123" t="s">
        <v>1162</v>
      </c>
      <c r="BJ6" s="86" t="s">
        <v>1162</v>
      </c>
      <c r="BK6" s="124" t="s">
        <v>1162</v>
      </c>
      <c r="BL6" s="119" t="s">
        <v>1162</v>
      </c>
      <c r="BM6" s="60" t="s">
        <v>1162</v>
      </c>
      <c r="BN6" s="57" t="s">
        <v>1162</v>
      </c>
      <c r="BO6" s="95">
        <v>0</v>
      </c>
      <c r="BP6" s="104" t="s">
        <v>1162</v>
      </c>
      <c r="BQ6" s="60" t="s">
        <v>1162</v>
      </c>
      <c r="BR6" s="60" t="s">
        <v>1162</v>
      </c>
      <c r="BS6" s="142" t="s">
        <v>1162</v>
      </c>
      <c r="BT6" s="60" t="s">
        <v>1162</v>
      </c>
      <c r="BU6" s="60" t="s">
        <v>1162</v>
      </c>
      <c r="BV6" s="60" t="s">
        <v>1162</v>
      </c>
      <c r="BW6" s="60" t="s">
        <v>1162</v>
      </c>
      <c r="BX6" s="60" t="s">
        <v>1164</v>
      </c>
      <c r="BY6" s="57" t="s">
        <v>1169</v>
      </c>
      <c r="BZ6" s="57" t="s">
        <v>1410</v>
      </c>
      <c r="CA6" s="57" t="s">
        <v>1169</v>
      </c>
      <c r="CB6" s="57" t="s">
        <v>1440</v>
      </c>
    </row>
    <row r="7" spans="1:80" s="41" customFormat="1" ht="60" x14ac:dyDescent="0.25">
      <c r="A7" s="53" t="s">
        <v>760</v>
      </c>
      <c r="B7" s="65" t="s">
        <v>1179</v>
      </c>
      <c r="C7" s="54" t="s">
        <v>1201</v>
      </c>
      <c r="D7" s="53" t="str">
        <f>IF(ISBLANK(AX7),"",IF(ISBLANK(AY7),"REV",IF(ISBLANK(AZ7),"FIR PROV",IF(ISBLANK(BM7),"CONCL",IF(ISBLANK(BP7),"MOD REV",IF(ISBLANK(#REF!),"MOD FIR","MODI"))))))</f>
        <v>MODI</v>
      </c>
      <c r="E7" s="55"/>
      <c r="F7" s="55" t="s">
        <v>1202</v>
      </c>
      <c r="G7" s="55" t="s">
        <v>1203</v>
      </c>
      <c r="H7" s="55" t="s">
        <v>1204</v>
      </c>
      <c r="I7" s="108" t="str">
        <f t="shared" si="7"/>
        <v>Erika Grothe Herrera</v>
      </c>
      <c r="J7" s="56" t="s">
        <v>748</v>
      </c>
      <c r="K7" s="56" t="s">
        <v>748</v>
      </c>
      <c r="L7" s="56" t="s">
        <v>1192</v>
      </c>
      <c r="M7" s="56" t="s">
        <v>1162</v>
      </c>
      <c r="N7" s="75" t="s">
        <v>1205</v>
      </c>
      <c r="O7" s="57" t="s">
        <v>616</v>
      </c>
      <c r="P7" s="57" t="s">
        <v>565</v>
      </c>
      <c r="Q7" s="58">
        <v>390000</v>
      </c>
      <c r="R7" s="58">
        <f>Q7*0.16</f>
        <v>62400</v>
      </c>
      <c r="S7" s="99">
        <f t="shared" si="1"/>
        <v>452400</v>
      </c>
      <c r="T7" s="59">
        <v>130000</v>
      </c>
      <c r="U7" s="58">
        <f t="shared" si="2"/>
        <v>20800</v>
      </c>
      <c r="V7" s="99">
        <f t="shared" si="3"/>
        <v>150800</v>
      </c>
      <c r="W7" s="114">
        <f t="shared" si="4"/>
        <v>390000</v>
      </c>
      <c r="X7" s="57">
        <v>261010</v>
      </c>
      <c r="Y7" s="57">
        <v>33901</v>
      </c>
      <c r="Z7" s="57" t="s">
        <v>1164</v>
      </c>
      <c r="AA7" s="57">
        <f t="shared" si="5"/>
        <v>33901</v>
      </c>
      <c r="AB7" s="58">
        <v>0</v>
      </c>
      <c r="AC7" s="56" t="str">
        <f>VLOOKUP(Y7,CLASIFICADOR!$A$1:$B$603,2)</f>
        <v>SUBCONTRATACIÓN DE SERVICIOS CON TERCEROS</v>
      </c>
      <c r="AD7" s="57" t="s">
        <v>680</v>
      </c>
      <c r="AE7" s="112">
        <v>4</v>
      </c>
      <c r="AF7" s="112">
        <v>4</v>
      </c>
      <c r="AG7" s="57" t="s">
        <v>1165</v>
      </c>
      <c r="AH7" s="57" t="s">
        <v>1166</v>
      </c>
      <c r="AI7" s="106" t="s">
        <v>1164</v>
      </c>
      <c r="AJ7" s="60">
        <v>45636</v>
      </c>
      <c r="AK7" s="82">
        <v>45658</v>
      </c>
      <c r="AL7" s="57" t="s">
        <v>1162</v>
      </c>
      <c r="AM7" s="57" t="s">
        <v>1162</v>
      </c>
      <c r="AN7" s="57" t="s">
        <v>1162</v>
      </c>
      <c r="AO7" s="83">
        <v>46022</v>
      </c>
      <c r="AP7" s="57" t="s">
        <v>1206</v>
      </c>
      <c r="AQ7" s="57">
        <v>5096</v>
      </c>
      <c r="AR7" s="57">
        <v>1193</v>
      </c>
      <c r="AS7" s="60">
        <v>45595</v>
      </c>
      <c r="AT7" s="60">
        <v>45639</v>
      </c>
      <c r="AU7" s="103">
        <v>400</v>
      </c>
      <c r="AV7" s="83">
        <v>45659</v>
      </c>
      <c r="AW7" s="57" t="s">
        <v>1169</v>
      </c>
      <c r="AX7" s="60">
        <v>45642</v>
      </c>
      <c r="AY7" s="60">
        <v>45646</v>
      </c>
      <c r="AZ7" s="111">
        <v>45646</v>
      </c>
      <c r="BA7" s="60">
        <v>45649</v>
      </c>
      <c r="BB7" s="60">
        <v>45653</v>
      </c>
      <c r="BC7" s="60">
        <v>45659</v>
      </c>
      <c r="BD7" s="57">
        <f t="shared" si="6"/>
        <v>-13</v>
      </c>
      <c r="BE7" s="86" t="s">
        <v>1162</v>
      </c>
      <c r="BF7" s="86" t="s">
        <v>1162</v>
      </c>
      <c r="BG7" s="86" t="s">
        <v>1162</v>
      </c>
      <c r="BH7" s="117" t="s">
        <v>1162</v>
      </c>
      <c r="BI7" s="123" t="s">
        <v>1162</v>
      </c>
      <c r="BJ7" s="86" t="s">
        <v>1162</v>
      </c>
      <c r="BK7" s="124" t="s">
        <v>1162</v>
      </c>
      <c r="BL7" s="119" t="s">
        <v>1162</v>
      </c>
      <c r="BM7" s="60" t="s">
        <v>1162</v>
      </c>
      <c r="BN7" s="57" t="s">
        <v>1162</v>
      </c>
      <c r="BO7" s="95">
        <v>0</v>
      </c>
      <c r="BP7" s="104" t="s">
        <v>1162</v>
      </c>
      <c r="BQ7" s="60" t="s">
        <v>1162</v>
      </c>
      <c r="BR7" s="60" t="s">
        <v>1162</v>
      </c>
      <c r="BS7" s="142" t="s">
        <v>1162</v>
      </c>
      <c r="BT7" s="60" t="s">
        <v>1162</v>
      </c>
      <c r="BU7" s="60" t="s">
        <v>1162</v>
      </c>
      <c r="BV7" s="60" t="s">
        <v>1162</v>
      </c>
      <c r="BW7" s="60" t="s">
        <v>1162</v>
      </c>
      <c r="BX7" s="60" t="s">
        <v>1164</v>
      </c>
      <c r="BY7" s="57" t="s">
        <v>1169</v>
      </c>
      <c r="BZ7" s="57" t="s">
        <v>1410</v>
      </c>
      <c r="CA7" s="57" t="s">
        <v>1169</v>
      </c>
      <c r="CB7" s="57" t="s">
        <v>1440</v>
      </c>
    </row>
    <row r="8" spans="1:80" s="41" customFormat="1" ht="60" x14ac:dyDescent="0.25">
      <c r="A8" s="71" t="s">
        <v>761</v>
      </c>
      <c r="B8" s="65" t="s">
        <v>1180</v>
      </c>
      <c r="C8" s="54" t="s">
        <v>1207</v>
      </c>
      <c r="D8" s="53" t="str">
        <f>IF(ISBLANK(AX8),"",IF(ISBLANK(AY8),"REV",IF(ISBLANK(AZ8),"FIR PROV",IF(ISBLANK(BM8),"CONCL",IF(ISBLANK(BP8),"MOD REV",IF(ISBLANK(#REF!),"MOD FIR","MODI"))))))</f>
        <v>MODI</v>
      </c>
      <c r="E8" s="55" t="s">
        <v>1208</v>
      </c>
      <c r="F8" s="55"/>
      <c r="G8" s="55"/>
      <c r="H8" s="55"/>
      <c r="I8" s="108" t="str">
        <f t="shared" si="7"/>
        <v xml:space="preserve">Incluir-T, S.A. de C.V.  </v>
      </c>
      <c r="J8" s="56" t="s">
        <v>1185</v>
      </c>
      <c r="K8" s="56" t="s">
        <v>748</v>
      </c>
      <c r="L8" s="56" t="str">
        <f>J8</f>
        <v xml:space="preserve">Dirección de Administración y Planeación </v>
      </c>
      <c r="M8" s="56" t="s">
        <v>1162</v>
      </c>
      <c r="N8" s="75" t="s">
        <v>1209</v>
      </c>
      <c r="O8" s="57" t="s">
        <v>567</v>
      </c>
      <c r="P8" s="57" t="s">
        <v>572</v>
      </c>
      <c r="Q8" s="58">
        <v>350000</v>
      </c>
      <c r="R8" s="58">
        <f t="shared" ref="R8:R64" si="8">Q8*0.16</f>
        <v>56000</v>
      </c>
      <c r="S8" s="99">
        <f t="shared" si="1"/>
        <v>406000</v>
      </c>
      <c r="T8" s="59">
        <v>0</v>
      </c>
      <c r="U8" s="58">
        <f t="shared" si="2"/>
        <v>0</v>
      </c>
      <c r="V8" s="99">
        <f t="shared" si="3"/>
        <v>0</v>
      </c>
      <c r="W8" s="114">
        <f t="shared" si="4"/>
        <v>350000</v>
      </c>
      <c r="X8" s="57">
        <v>261010</v>
      </c>
      <c r="Y8" s="57">
        <v>32701</v>
      </c>
      <c r="Z8" s="57" t="s">
        <v>1164</v>
      </c>
      <c r="AA8" s="57">
        <f t="shared" si="5"/>
        <v>32701</v>
      </c>
      <c r="AB8" s="58">
        <v>0</v>
      </c>
      <c r="AC8" s="56" t="str">
        <f>VLOOKUP(Y8,CLASIFICADOR!$A$1:$B$603,2)</f>
        <v>PATENTES, DERECHOS DE AUTOR REGALÍAS Y OTROS</v>
      </c>
      <c r="AD8" s="57" t="s">
        <v>671</v>
      </c>
      <c r="AE8" s="112">
        <v>5</v>
      </c>
      <c r="AF8" s="112">
        <v>5</v>
      </c>
      <c r="AG8" s="57" t="s">
        <v>1159</v>
      </c>
      <c r="AH8" s="57" t="s">
        <v>1164</v>
      </c>
      <c r="AI8" s="106" t="s">
        <v>1164</v>
      </c>
      <c r="AJ8" s="60">
        <v>45636</v>
      </c>
      <c r="AK8" s="82">
        <v>45658</v>
      </c>
      <c r="AL8" s="57" t="s">
        <v>1162</v>
      </c>
      <c r="AM8" s="57" t="s">
        <v>1162</v>
      </c>
      <c r="AN8" s="57" t="s">
        <v>1162</v>
      </c>
      <c r="AO8" s="83">
        <v>46022</v>
      </c>
      <c r="AP8" s="57" t="s">
        <v>1210</v>
      </c>
      <c r="AQ8" s="57">
        <v>3472</v>
      </c>
      <c r="AR8" s="57">
        <v>808</v>
      </c>
      <c r="AS8" s="60">
        <v>45579</v>
      </c>
      <c r="AT8" s="60">
        <v>45639</v>
      </c>
      <c r="AU8" s="103">
        <v>416</v>
      </c>
      <c r="AV8" s="83">
        <v>45659</v>
      </c>
      <c r="AW8" s="57" t="s">
        <v>1169</v>
      </c>
      <c r="AX8" s="60">
        <v>45642</v>
      </c>
      <c r="AY8" s="60">
        <v>45646</v>
      </c>
      <c r="AZ8" s="111">
        <v>45653</v>
      </c>
      <c r="BA8" s="60">
        <v>45656</v>
      </c>
      <c r="BB8" s="60">
        <v>45656</v>
      </c>
      <c r="BC8" s="60">
        <v>45659</v>
      </c>
      <c r="BD8" s="57">
        <f t="shared" si="6"/>
        <v>-6</v>
      </c>
      <c r="BE8" s="86" t="s">
        <v>1162</v>
      </c>
      <c r="BF8" s="105">
        <v>0.15</v>
      </c>
      <c r="BG8" s="86" t="s">
        <v>1162</v>
      </c>
      <c r="BH8" s="117" t="s">
        <v>1162</v>
      </c>
      <c r="BI8" s="125">
        <v>45673</v>
      </c>
      <c r="BJ8" s="115" t="s">
        <v>1454</v>
      </c>
      <c r="BK8" s="126"/>
      <c r="BL8" s="119" t="s">
        <v>1162</v>
      </c>
      <c r="BM8" s="60" t="s">
        <v>1162</v>
      </c>
      <c r="BN8" s="57" t="s">
        <v>1162</v>
      </c>
      <c r="BO8" s="95">
        <v>0</v>
      </c>
      <c r="BP8" s="104" t="s">
        <v>1162</v>
      </c>
      <c r="BQ8" s="60" t="s">
        <v>1162</v>
      </c>
      <c r="BR8" s="60" t="s">
        <v>1162</v>
      </c>
      <c r="BS8" s="142" t="s">
        <v>1162</v>
      </c>
      <c r="BT8" s="60" t="s">
        <v>1162</v>
      </c>
      <c r="BU8" s="60" t="s">
        <v>1162</v>
      </c>
      <c r="BV8" s="60" t="s">
        <v>1162</v>
      </c>
      <c r="BW8" s="60" t="s">
        <v>1162</v>
      </c>
      <c r="BX8" s="60" t="s">
        <v>1164</v>
      </c>
      <c r="BY8" s="57" t="s">
        <v>1169</v>
      </c>
      <c r="BZ8" s="57" t="s">
        <v>1410</v>
      </c>
      <c r="CA8" s="57" t="s">
        <v>1169</v>
      </c>
      <c r="CB8" s="57" t="s">
        <v>1440</v>
      </c>
    </row>
    <row r="9" spans="1:80" s="41" customFormat="1" ht="90" x14ac:dyDescent="0.25">
      <c r="A9" s="53" t="s">
        <v>763</v>
      </c>
      <c r="B9" s="65" t="s">
        <v>1211</v>
      </c>
      <c r="C9" s="54" t="s">
        <v>1217</v>
      </c>
      <c r="D9" s="53" t="str">
        <f>IF(ISBLANK(AX9),"",IF(ISBLANK(AY9),"REV",IF(ISBLANK(AZ9),"FIR PROV",IF(ISBLANK(BM9),"CONCL",IF(ISBLANK(BP9),"MOD REV",IF(ISBLANK(#REF!),"MOD FIR","MODI"))))))</f>
        <v>MODI</v>
      </c>
      <c r="E9" s="55" t="s">
        <v>1218</v>
      </c>
      <c r="F9" s="55"/>
      <c r="G9" s="55"/>
      <c r="H9" s="55"/>
      <c r="I9" s="108" t="str">
        <f t="shared" si="7"/>
        <v xml:space="preserve">Sistemas Integrales en el Manejo de Residuos Industriales, S. de R.L.  </v>
      </c>
      <c r="J9" s="56" t="s">
        <v>1106</v>
      </c>
      <c r="K9" s="56" t="s">
        <v>1106</v>
      </c>
      <c r="L9" s="56" t="str">
        <f t="shared" si="0"/>
        <v>Dirección General de Servicios Médicos</v>
      </c>
      <c r="M9" s="56" t="s">
        <v>1219</v>
      </c>
      <c r="N9" s="75" t="s">
        <v>1220</v>
      </c>
      <c r="O9" s="57" t="s">
        <v>573</v>
      </c>
      <c r="P9" s="57" t="s">
        <v>565</v>
      </c>
      <c r="Q9" s="58">
        <v>39900</v>
      </c>
      <c r="R9" s="58">
        <f t="shared" si="8"/>
        <v>6384</v>
      </c>
      <c r="S9" s="99">
        <f t="shared" si="1"/>
        <v>46284</v>
      </c>
      <c r="T9" s="59">
        <v>13000</v>
      </c>
      <c r="U9" s="58">
        <f t="shared" si="2"/>
        <v>2080</v>
      </c>
      <c r="V9" s="99">
        <f t="shared" si="3"/>
        <v>15080</v>
      </c>
      <c r="W9" s="114">
        <f t="shared" si="4"/>
        <v>39900</v>
      </c>
      <c r="X9" s="57">
        <v>316020</v>
      </c>
      <c r="Y9" s="57">
        <v>35801</v>
      </c>
      <c r="Z9" s="57" t="s">
        <v>1164</v>
      </c>
      <c r="AA9" s="57">
        <f t="shared" si="5"/>
        <v>35801</v>
      </c>
      <c r="AB9" s="58">
        <v>0</v>
      </c>
      <c r="AC9" s="56" t="str">
        <f>VLOOKUP(Y9,CLASIFICADOR!$A$1:$B$603,2)</f>
        <v>SERVICIOS DE LAVANDERÍA, LIMPIEZA E HIGIENE</v>
      </c>
      <c r="AD9" s="57" t="s">
        <v>671</v>
      </c>
      <c r="AE9" s="112" t="s">
        <v>1436</v>
      </c>
      <c r="AF9" s="112">
        <v>55</v>
      </c>
      <c r="AG9" s="57" t="s">
        <v>1159</v>
      </c>
      <c r="AH9" s="57" t="s">
        <v>1166</v>
      </c>
      <c r="AI9" s="106" t="s">
        <v>1166</v>
      </c>
      <c r="AJ9" s="60">
        <v>45636</v>
      </c>
      <c r="AK9" s="82">
        <v>45658</v>
      </c>
      <c r="AL9" s="57" t="s">
        <v>1162</v>
      </c>
      <c r="AM9" s="57" t="s">
        <v>1162</v>
      </c>
      <c r="AN9" s="57" t="s">
        <v>1162</v>
      </c>
      <c r="AO9" s="83">
        <v>46022</v>
      </c>
      <c r="AP9" s="57" t="s">
        <v>1221</v>
      </c>
      <c r="AQ9" s="57">
        <v>3427</v>
      </c>
      <c r="AR9" s="57">
        <v>803</v>
      </c>
      <c r="AS9" s="60">
        <v>45579</v>
      </c>
      <c r="AT9" s="60">
        <v>45639</v>
      </c>
      <c r="AU9" s="103">
        <v>387</v>
      </c>
      <c r="AV9" s="83">
        <v>45659</v>
      </c>
      <c r="AW9" s="57" t="s">
        <v>1169</v>
      </c>
      <c r="AX9" s="60">
        <v>45643</v>
      </c>
      <c r="AY9" s="60">
        <v>45646</v>
      </c>
      <c r="AZ9" s="111">
        <v>45649</v>
      </c>
      <c r="BA9" s="60">
        <v>45652</v>
      </c>
      <c r="BB9" s="60">
        <v>45663</v>
      </c>
      <c r="BC9" s="60">
        <v>45664</v>
      </c>
      <c r="BD9" s="57">
        <f t="shared" si="6"/>
        <v>-10</v>
      </c>
      <c r="BE9" s="86" t="s">
        <v>1162</v>
      </c>
      <c r="BF9" s="105">
        <v>0.15</v>
      </c>
      <c r="BG9" s="86" t="s">
        <v>1162</v>
      </c>
      <c r="BH9" s="117" t="s">
        <v>1162</v>
      </c>
      <c r="BI9" s="125">
        <v>45673</v>
      </c>
      <c r="BJ9" s="115">
        <v>45680</v>
      </c>
      <c r="BK9" s="126">
        <v>45686</v>
      </c>
      <c r="BL9" s="119" t="s">
        <v>1162</v>
      </c>
      <c r="BM9" s="60" t="s">
        <v>1162</v>
      </c>
      <c r="BN9" s="57" t="s">
        <v>1162</v>
      </c>
      <c r="BO9" s="95">
        <v>0</v>
      </c>
      <c r="BP9" s="104" t="s">
        <v>1162</v>
      </c>
      <c r="BQ9" s="60" t="s">
        <v>1162</v>
      </c>
      <c r="BR9" s="60" t="s">
        <v>1162</v>
      </c>
      <c r="BS9" s="142" t="s">
        <v>1162</v>
      </c>
      <c r="BT9" s="60" t="s">
        <v>1162</v>
      </c>
      <c r="BU9" s="60" t="s">
        <v>1162</v>
      </c>
      <c r="BV9" s="60" t="s">
        <v>1162</v>
      </c>
      <c r="BW9" s="60" t="s">
        <v>1162</v>
      </c>
      <c r="BX9" s="60" t="s">
        <v>1164</v>
      </c>
      <c r="BY9" s="57" t="s">
        <v>1169</v>
      </c>
      <c r="BZ9" s="57" t="s">
        <v>1410</v>
      </c>
      <c r="CA9" s="57" t="s">
        <v>1169</v>
      </c>
      <c r="CB9" s="57" t="s">
        <v>1440</v>
      </c>
    </row>
    <row r="10" spans="1:80" s="41" customFormat="1" ht="90" x14ac:dyDescent="0.25">
      <c r="A10" s="53" t="s">
        <v>764</v>
      </c>
      <c r="B10" s="65" t="s">
        <v>1212</v>
      </c>
      <c r="C10" s="54" t="s">
        <v>1222</v>
      </c>
      <c r="D10" s="53" t="str">
        <f>IF(ISBLANK(AX10),"",IF(ISBLANK(AY10),"REV",IF(ISBLANK(AZ10),"FIR PROV",IF(ISBLANK(BM10),"CONCL",IF(ISBLANK(BP10),"MOD REV",IF(ISBLANK(#REF!),"MOD FIR","MODI"))))))</f>
        <v>MODI</v>
      </c>
      <c r="E10" s="55" t="s">
        <v>1223</v>
      </c>
      <c r="F10" s="55"/>
      <c r="G10" s="55"/>
      <c r="H10" s="55"/>
      <c r="I10" s="108" t="str">
        <f t="shared" si="7"/>
        <v xml:space="preserve">Consultoria y Servicios ONE para Media &amp; Broadcast, S. de R.L. de C.V.  </v>
      </c>
      <c r="J10" s="56" t="s">
        <v>1185</v>
      </c>
      <c r="K10" s="56" t="s">
        <v>748</v>
      </c>
      <c r="L10" s="56" t="s">
        <v>1224</v>
      </c>
      <c r="M10" s="56" t="s">
        <v>1162</v>
      </c>
      <c r="N10" s="75" t="s">
        <v>1225</v>
      </c>
      <c r="O10" s="57" t="s">
        <v>606</v>
      </c>
      <c r="P10" s="57" t="s">
        <v>609</v>
      </c>
      <c r="Q10" s="58">
        <v>131400</v>
      </c>
      <c r="R10" s="58">
        <f t="shared" si="8"/>
        <v>21024</v>
      </c>
      <c r="S10" s="99">
        <f t="shared" si="1"/>
        <v>152424</v>
      </c>
      <c r="T10" s="59">
        <v>0</v>
      </c>
      <c r="U10" s="58">
        <f t="shared" si="2"/>
        <v>0</v>
      </c>
      <c r="V10" s="99">
        <f t="shared" si="3"/>
        <v>0</v>
      </c>
      <c r="W10" s="114">
        <f t="shared" si="4"/>
        <v>131400</v>
      </c>
      <c r="X10" s="57">
        <v>261010</v>
      </c>
      <c r="Y10" s="57">
        <v>31701</v>
      </c>
      <c r="Z10" s="57" t="s">
        <v>1164</v>
      </c>
      <c r="AA10" s="57">
        <f t="shared" si="5"/>
        <v>31701</v>
      </c>
      <c r="AB10" s="58">
        <v>0</v>
      </c>
      <c r="AC10" s="56" t="str">
        <f>VLOOKUP(Y10,CLASIFICADOR!$A$1:$B$603,2)</f>
        <v>SERVICIOS DE CONDUCCIÓN DE SEÑALES ANALÓGICAS Y DIGITALES</v>
      </c>
      <c r="AD10" s="57" t="s">
        <v>671</v>
      </c>
      <c r="AE10" s="112">
        <v>10</v>
      </c>
      <c r="AF10" s="112">
        <v>21</v>
      </c>
      <c r="AG10" s="57" t="s">
        <v>1159</v>
      </c>
      <c r="AH10" s="57" t="s">
        <v>1164</v>
      </c>
      <c r="AI10" s="106" t="s">
        <v>1166</v>
      </c>
      <c r="AJ10" s="60">
        <v>45636</v>
      </c>
      <c r="AK10" s="82">
        <v>45658</v>
      </c>
      <c r="AL10" s="57" t="s">
        <v>1162</v>
      </c>
      <c r="AM10" s="57" t="s">
        <v>1162</v>
      </c>
      <c r="AN10" s="57" t="s">
        <v>1162</v>
      </c>
      <c r="AO10" s="83">
        <v>46022</v>
      </c>
      <c r="AP10" s="57" t="s">
        <v>1226</v>
      </c>
      <c r="AQ10" s="57">
        <v>3452</v>
      </c>
      <c r="AR10" s="57">
        <v>810</v>
      </c>
      <c r="AS10" s="60">
        <v>45579</v>
      </c>
      <c r="AT10" s="60">
        <v>45639</v>
      </c>
      <c r="AU10" s="103">
        <v>390</v>
      </c>
      <c r="AV10" s="83">
        <v>45659</v>
      </c>
      <c r="AW10" s="57" t="s">
        <v>1169</v>
      </c>
      <c r="AX10" s="60">
        <v>45643</v>
      </c>
      <c r="AY10" s="60">
        <v>45646</v>
      </c>
      <c r="AZ10" s="111">
        <v>45665</v>
      </c>
      <c r="BA10" s="60">
        <v>45665</v>
      </c>
      <c r="BB10" s="60">
        <v>45666</v>
      </c>
      <c r="BC10" s="60">
        <v>45668</v>
      </c>
      <c r="BD10" s="57">
        <f t="shared" si="6"/>
        <v>6</v>
      </c>
      <c r="BE10" s="86" t="s">
        <v>1162</v>
      </c>
      <c r="BF10" s="86" t="s">
        <v>1162</v>
      </c>
      <c r="BG10" s="86" t="s">
        <v>1162</v>
      </c>
      <c r="BH10" s="117" t="s">
        <v>1162</v>
      </c>
      <c r="BI10" s="123" t="s">
        <v>1162</v>
      </c>
      <c r="BJ10" s="86" t="s">
        <v>1162</v>
      </c>
      <c r="BK10" s="124" t="s">
        <v>1162</v>
      </c>
      <c r="BL10" s="119" t="s">
        <v>1162</v>
      </c>
      <c r="BM10" s="60" t="s">
        <v>1162</v>
      </c>
      <c r="BN10" s="57" t="s">
        <v>1162</v>
      </c>
      <c r="BO10" s="95">
        <v>0</v>
      </c>
      <c r="BP10" s="104" t="s">
        <v>1162</v>
      </c>
      <c r="BQ10" s="60" t="s">
        <v>1162</v>
      </c>
      <c r="BR10" s="60" t="s">
        <v>1162</v>
      </c>
      <c r="BS10" s="142" t="s">
        <v>1162</v>
      </c>
      <c r="BT10" s="60" t="s">
        <v>1162</v>
      </c>
      <c r="BU10" s="60" t="s">
        <v>1162</v>
      </c>
      <c r="BV10" s="60" t="s">
        <v>1162</v>
      </c>
      <c r="BW10" s="60" t="s">
        <v>1162</v>
      </c>
      <c r="BX10" s="60" t="s">
        <v>1164</v>
      </c>
      <c r="BY10" s="57" t="s">
        <v>1169</v>
      </c>
      <c r="BZ10" s="57" t="s">
        <v>1410</v>
      </c>
      <c r="CA10" s="57" t="s">
        <v>1169</v>
      </c>
      <c r="CB10" s="57" t="s">
        <v>1440</v>
      </c>
    </row>
    <row r="11" spans="1:80" s="41" customFormat="1" ht="90" x14ac:dyDescent="0.25">
      <c r="A11" s="71" t="s">
        <v>765</v>
      </c>
      <c r="B11" s="65" t="s">
        <v>1213</v>
      </c>
      <c r="C11" s="54" t="s">
        <v>1227</v>
      </c>
      <c r="D11" s="53" t="str">
        <f>IF(ISBLANK(AX11),"",IF(ISBLANK(AY11),"REV",IF(ISBLANK(AZ11),"FIR PROV",IF(ISBLANK(BM11),"CONCL",IF(ISBLANK(BP11),"MOD REV",IF(ISBLANK(#REF!),"MOD FIR","MODI"))))))</f>
        <v>MODI</v>
      </c>
      <c r="E11" s="55"/>
      <c r="F11" s="55" t="s">
        <v>1228</v>
      </c>
      <c r="G11" s="55" t="s">
        <v>1229</v>
      </c>
      <c r="H11" s="55" t="s">
        <v>1230</v>
      </c>
      <c r="I11" s="108" t="str">
        <f t="shared" si="7"/>
        <v>José Antonio Medina Gutierrez</v>
      </c>
      <c r="J11" s="56" t="s">
        <v>1231</v>
      </c>
      <c r="K11" s="56" t="s">
        <v>725</v>
      </c>
      <c r="L11" s="56" t="str">
        <f t="shared" si="0"/>
        <v>Dirección de Mantenimiento de Bienes Muebles e Inmuebles</v>
      </c>
      <c r="M11" s="56" t="s">
        <v>1232</v>
      </c>
      <c r="N11" s="75" t="s">
        <v>1233</v>
      </c>
      <c r="O11" s="57" t="s">
        <v>616</v>
      </c>
      <c r="P11" s="57" t="s">
        <v>565</v>
      </c>
      <c r="Q11" s="58">
        <v>108103.45</v>
      </c>
      <c r="R11" s="58">
        <f t="shared" si="8"/>
        <v>17296.552</v>
      </c>
      <c r="S11" s="99">
        <f t="shared" si="1"/>
        <v>125400.00199999999</v>
      </c>
      <c r="T11" s="59">
        <v>27603.45</v>
      </c>
      <c r="U11" s="58">
        <f t="shared" si="2"/>
        <v>4416.5520000000006</v>
      </c>
      <c r="V11" s="99">
        <f t="shared" si="3"/>
        <v>32020.002</v>
      </c>
      <c r="W11" s="114">
        <f t="shared" si="4"/>
        <v>108103.45</v>
      </c>
      <c r="X11" s="57">
        <v>313010</v>
      </c>
      <c r="Y11" s="57">
        <v>35201</v>
      </c>
      <c r="Z11" s="57" t="s">
        <v>1164</v>
      </c>
      <c r="AA11" s="57">
        <f t="shared" si="5"/>
        <v>35201</v>
      </c>
      <c r="AB11" s="58">
        <v>0</v>
      </c>
      <c r="AC11" s="56" t="str">
        <f>VLOOKUP(Y11,CLASIFICADOR!$A$1:$B$603,2)</f>
        <v>MANTENIMIENTO Y CONSERVACIÓN DE MOBILIARIO Y EQUIPO DE ADMINISTRACIÓN</v>
      </c>
      <c r="AD11" s="57" t="s">
        <v>671</v>
      </c>
      <c r="AE11" s="112">
        <v>28</v>
      </c>
      <c r="AF11" s="112">
        <v>82</v>
      </c>
      <c r="AG11" s="57" t="s">
        <v>1159</v>
      </c>
      <c r="AH11" s="57" t="s">
        <v>1166</v>
      </c>
      <c r="AI11" s="106" t="s">
        <v>1166</v>
      </c>
      <c r="AJ11" s="60">
        <v>46001</v>
      </c>
      <c r="AK11" s="82">
        <v>45658</v>
      </c>
      <c r="AL11" s="57" t="s">
        <v>1162</v>
      </c>
      <c r="AM11" s="57" t="s">
        <v>1162</v>
      </c>
      <c r="AN11" s="57" t="s">
        <v>1162</v>
      </c>
      <c r="AO11" s="83">
        <v>46022</v>
      </c>
      <c r="AP11" s="57" t="s">
        <v>1234</v>
      </c>
      <c r="AQ11" s="57">
        <v>7007</v>
      </c>
      <c r="AR11" s="57">
        <v>1725</v>
      </c>
      <c r="AS11" s="60">
        <v>45623</v>
      </c>
      <c r="AT11" s="60">
        <v>45639</v>
      </c>
      <c r="AU11" s="103">
        <v>531</v>
      </c>
      <c r="AV11" s="83">
        <v>45659</v>
      </c>
      <c r="AW11" s="57" t="s">
        <v>1169</v>
      </c>
      <c r="AX11" s="60">
        <v>45643</v>
      </c>
      <c r="AY11" s="60">
        <v>45646</v>
      </c>
      <c r="AZ11" s="111">
        <v>45649</v>
      </c>
      <c r="BA11" s="60">
        <v>45652</v>
      </c>
      <c r="BB11" s="60">
        <v>45665</v>
      </c>
      <c r="BC11" s="60">
        <v>45687</v>
      </c>
      <c r="BD11" s="57">
        <f t="shared" si="6"/>
        <v>-10</v>
      </c>
      <c r="BE11" s="86" t="s">
        <v>1162</v>
      </c>
      <c r="BF11" s="105">
        <v>0.1</v>
      </c>
      <c r="BG11" s="86" t="s">
        <v>1162</v>
      </c>
      <c r="BH11" s="117" t="s">
        <v>1162</v>
      </c>
      <c r="BI11" s="127"/>
      <c r="BJ11" s="57"/>
      <c r="BK11" s="128"/>
      <c r="BL11" s="119" t="s">
        <v>1162</v>
      </c>
      <c r="BM11" s="60" t="s">
        <v>1162</v>
      </c>
      <c r="BN11" s="57" t="s">
        <v>1162</v>
      </c>
      <c r="BO11" s="95">
        <v>0</v>
      </c>
      <c r="BP11" s="104" t="s">
        <v>1162</v>
      </c>
      <c r="BQ11" s="60" t="s">
        <v>1162</v>
      </c>
      <c r="BR11" s="60" t="s">
        <v>1162</v>
      </c>
      <c r="BS11" s="142" t="s">
        <v>1162</v>
      </c>
      <c r="BT11" s="60" t="s">
        <v>1162</v>
      </c>
      <c r="BU11" s="60" t="s">
        <v>1162</v>
      </c>
      <c r="BV11" s="60" t="s">
        <v>1162</v>
      </c>
      <c r="BW11" s="60" t="s">
        <v>1162</v>
      </c>
      <c r="BX11" s="60" t="s">
        <v>1164</v>
      </c>
      <c r="BY11" s="57" t="s">
        <v>1169</v>
      </c>
      <c r="BZ11" s="57" t="s">
        <v>1410</v>
      </c>
      <c r="CA11" s="57" t="s">
        <v>1169</v>
      </c>
      <c r="CB11" s="57" t="s">
        <v>1440</v>
      </c>
    </row>
    <row r="12" spans="1:80" s="41" customFormat="1" ht="45" x14ac:dyDescent="0.25">
      <c r="A12" s="53" t="s">
        <v>766</v>
      </c>
      <c r="B12" s="65" t="s">
        <v>1214</v>
      </c>
      <c r="C12" s="54" t="s">
        <v>1235</v>
      </c>
      <c r="D12" s="53" t="str">
        <f>IF(ISBLANK(AX12),"",IF(ISBLANK(AY12),"REV",IF(ISBLANK(AZ12),"FIR PROV",IF(ISBLANK(BM12),"CONCL",IF(ISBLANK(BP12),"MOD REV",IF(ISBLANK(#REF!),"MOD FIR","MODI"))))))</f>
        <v>MODI</v>
      </c>
      <c r="E12" s="55"/>
      <c r="F12" s="55" t="s">
        <v>1236</v>
      </c>
      <c r="G12" s="55" t="s">
        <v>1238</v>
      </c>
      <c r="H12" s="55" t="s">
        <v>1237</v>
      </c>
      <c r="I12" s="108" t="str">
        <f t="shared" si="7"/>
        <v>Carlos Arturo Díaz González</v>
      </c>
      <c r="J12" s="56" t="s">
        <v>1239</v>
      </c>
      <c r="K12" s="56" t="s">
        <v>748</v>
      </c>
      <c r="L12" s="56" t="s">
        <v>1240</v>
      </c>
      <c r="M12" s="56" t="s">
        <v>1162</v>
      </c>
      <c r="N12" s="75" t="s">
        <v>1241</v>
      </c>
      <c r="O12" s="57" t="s">
        <v>616</v>
      </c>
      <c r="P12" s="57" t="s">
        <v>565</v>
      </c>
      <c r="Q12" s="58">
        <v>211200</v>
      </c>
      <c r="R12" s="58">
        <f t="shared" si="8"/>
        <v>33792</v>
      </c>
      <c r="S12" s="99">
        <f t="shared" si="1"/>
        <v>244992</v>
      </c>
      <c r="T12" s="59">
        <v>70400</v>
      </c>
      <c r="U12" s="58">
        <f t="shared" si="2"/>
        <v>11264</v>
      </c>
      <c r="V12" s="99">
        <f t="shared" si="3"/>
        <v>81664</v>
      </c>
      <c r="W12" s="114">
        <f t="shared" si="4"/>
        <v>211200</v>
      </c>
      <c r="X12" s="57">
        <v>261010</v>
      </c>
      <c r="Y12" s="57">
        <v>33901</v>
      </c>
      <c r="Z12" s="57" t="s">
        <v>1164</v>
      </c>
      <c r="AA12" s="57">
        <f t="shared" si="5"/>
        <v>33901</v>
      </c>
      <c r="AB12" s="58">
        <v>0</v>
      </c>
      <c r="AC12" s="56" t="str">
        <f>VLOOKUP(Y12,CLASIFICADOR!$A$1:$B$603,2)</f>
        <v>SUBCONTRATACIÓN DE SERVICIOS CON TERCEROS</v>
      </c>
      <c r="AD12" s="57" t="s">
        <v>680</v>
      </c>
      <c r="AE12" s="112">
        <v>7</v>
      </c>
      <c r="AF12" s="112">
        <v>7</v>
      </c>
      <c r="AG12" s="57" t="s">
        <v>1165</v>
      </c>
      <c r="AH12" s="57" t="s">
        <v>1166</v>
      </c>
      <c r="AI12" s="106" t="s">
        <v>1164</v>
      </c>
      <c r="AJ12" s="60">
        <v>45636</v>
      </c>
      <c r="AK12" s="82">
        <v>45658</v>
      </c>
      <c r="AL12" s="57" t="s">
        <v>1162</v>
      </c>
      <c r="AM12" s="57" t="s">
        <v>1162</v>
      </c>
      <c r="AN12" s="57" t="s">
        <v>1162</v>
      </c>
      <c r="AO12" s="83">
        <v>46022</v>
      </c>
      <c r="AP12" s="57" t="s">
        <v>1242</v>
      </c>
      <c r="AQ12" s="57">
        <v>5101</v>
      </c>
      <c r="AR12" s="57">
        <v>1185</v>
      </c>
      <c r="AS12" s="60">
        <v>45595</v>
      </c>
      <c r="AT12" s="60">
        <v>45639</v>
      </c>
      <c r="AU12" s="103">
        <v>398</v>
      </c>
      <c r="AV12" s="83">
        <v>45659</v>
      </c>
      <c r="AW12" s="57" t="s">
        <v>1169</v>
      </c>
      <c r="AX12" s="60">
        <v>45644</v>
      </c>
      <c r="AY12" s="60">
        <v>45646</v>
      </c>
      <c r="AZ12" s="111">
        <v>45656</v>
      </c>
      <c r="BA12" s="60">
        <v>45656</v>
      </c>
      <c r="BB12" s="60">
        <v>45660</v>
      </c>
      <c r="BC12" s="60">
        <v>45664</v>
      </c>
      <c r="BD12" s="57">
        <f t="shared" si="6"/>
        <v>-3</v>
      </c>
      <c r="BE12" s="86" t="s">
        <v>1162</v>
      </c>
      <c r="BF12" s="86" t="s">
        <v>1162</v>
      </c>
      <c r="BG12" s="86" t="s">
        <v>1162</v>
      </c>
      <c r="BH12" s="117" t="s">
        <v>1162</v>
      </c>
      <c r="BI12" s="127" t="s">
        <v>1129</v>
      </c>
      <c r="BJ12" s="57" t="s">
        <v>1129</v>
      </c>
      <c r="BK12" s="128" t="s">
        <v>1129</v>
      </c>
      <c r="BL12" s="119" t="s">
        <v>1162</v>
      </c>
      <c r="BM12" s="60" t="s">
        <v>1162</v>
      </c>
      <c r="BN12" s="57" t="s">
        <v>1162</v>
      </c>
      <c r="BO12" s="95">
        <v>0</v>
      </c>
      <c r="BP12" s="104" t="s">
        <v>1162</v>
      </c>
      <c r="BQ12" s="60" t="s">
        <v>1162</v>
      </c>
      <c r="BR12" s="60" t="s">
        <v>1162</v>
      </c>
      <c r="BS12" s="142" t="s">
        <v>1162</v>
      </c>
      <c r="BT12" s="60" t="s">
        <v>1162</v>
      </c>
      <c r="BU12" s="60" t="s">
        <v>1162</v>
      </c>
      <c r="BV12" s="60" t="s">
        <v>1162</v>
      </c>
      <c r="BW12" s="60" t="s">
        <v>1162</v>
      </c>
      <c r="BX12" s="60" t="s">
        <v>1164</v>
      </c>
      <c r="BY12" s="57" t="s">
        <v>1169</v>
      </c>
      <c r="BZ12" s="57" t="s">
        <v>1410</v>
      </c>
      <c r="CA12" s="57" t="s">
        <v>1169</v>
      </c>
      <c r="CB12" s="57" t="s">
        <v>1440</v>
      </c>
    </row>
    <row r="13" spans="1:80" s="41" customFormat="1" ht="60" x14ac:dyDescent="0.25">
      <c r="A13" s="53" t="s">
        <v>767</v>
      </c>
      <c r="B13" s="65" t="s">
        <v>1215</v>
      </c>
      <c r="C13" s="54" t="s">
        <v>1243</v>
      </c>
      <c r="D13" s="53" t="str">
        <f>IF(ISBLANK(AX13),"",IF(ISBLANK(AY13),"REV",IF(ISBLANK(AZ13),"FIR PROV",IF(ISBLANK(BM13),"CONCL",IF(ISBLANK(BP13),"MOD REV",IF(ISBLANK(#REF!),"MOD FIR","MODI"))))))</f>
        <v>MODI</v>
      </c>
      <c r="E13" s="55" t="s">
        <v>1244</v>
      </c>
      <c r="F13" s="55"/>
      <c r="G13" s="55"/>
      <c r="H13" s="55"/>
      <c r="I13" s="108" t="str">
        <f t="shared" si="7"/>
        <v xml:space="preserve">Amtrad - Traducción, Interpretación y Servicios Relacionados, S.C.  </v>
      </c>
      <c r="J13" s="56" t="s">
        <v>1245</v>
      </c>
      <c r="K13" s="56" t="s">
        <v>1245</v>
      </c>
      <c r="L13" s="56" t="s">
        <v>1245</v>
      </c>
      <c r="M13" s="56" t="s">
        <v>1246</v>
      </c>
      <c r="N13" s="75" t="s">
        <v>1247</v>
      </c>
      <c r="O13" s="57" t="s">
        <v>616</v>
      </c>
      <c r="P13" s="57" t="s">
        <v>565</v>
      </c>
      <c r="Q13" s="58">
        <v>400000</v>
      </c>
      <c r="R13" s="58">
        <f t="shared" si="8"/>
        <v>64000</v>
      </c>
      <c r="S13" s="99">
        <f t="shared" si="1"/>
        <v>464000</v>
      </c>
      <c r="T13" s="59">
        <v>160000</v>
      </c>
      <c r="U13" s="58">
        <f t="shared" si="2"/>
        <v>25600</v>
      </c>
      <c r="V13" s="99">
        <f t="shared" si="3"/>
        <v>185600</v>
      </c>
      <c r="W13" s="114">
        <f t="shared" si="4"/>
        <v>400000</v>
      </c>
      <c r="X13" s="57">
        <v>221010</v>
      </c>
      <c r="Y13" s="57">
        <v>33601</v>
      </c>
      <c r="Z13" s="57" t="s">
        <v>1164</v>
      </c>
      <c r="AA13" s="57">
        <f t="shared" si="5"/>
        <v>33601</v>
      </c>
      <c r="AB13" s="58">
        <v>0</v>
      </c>
      <c r="AC13" s="56" t="str">
        <f>VLOOKUP(Y13,CLASIFICADOR!$A$1:$B$603,2)</f>
        <v>SERVICIOS RELACIONADOS CON TRADUCCIONES</v>
      </c>
      <c r="AD13" s="57" t="s">
        <v>671</v>
      </c>
      <c r="AE13" s="112">
        <v>2</v>
      </c>
      <c r="AF13" s="112">
        <v>3</v>
      </c>
      <c r="AG13" s="57" t="s">
        <v>1159</v>
      </c>
      <c r="AH13" s="57" t="s">
        <v>1166</v>
      </c>
      <c r="AI13" s="106" t="s">
        <v>1164</v>
      </c>
      <c r="AJ13" s="60">
        <v>45636</v>
      </c>
      <c r="AK13" s="82">
        <v>45658</v>
      </c>
      <c r="AL13" s="57" t="s">
        <v>1162</v>
      </c>
      <c r="AM13" s="57" t="s">
        <v>1162</v>
      </c>
      <c r="AN13" s="57" t="s">
        <v>1162</v>
      </c>
      <c r="AO13" s="83">
        <v>46022</v>
      </c>
      <c r="AP13" s="57" t="s">
        <v>1248</v>
      </c>
      <c r="AQ13" s="57">
        <v>3660</v>
      </c>
      <c r="AR13" s="57">
        <v>858</v>
      </c>
      <c r="AS13" s="60">
        <v>45640</v>
      </c>
      <c r="AT13" s="60">
        <v>45639</v>
      </c>
      <c r="AU13" s="103">
        <v>436</v>
      </c>
      <c r="AV13" s="83">
        <v>45659</v>
      </c>
      <c r="AW13" s="57" t="s">
        <v>1169</v>
      </c>
      <c r="AX13" s="60">
        <v>45644</v>
      </c>
      <c r="AY13" s="60">
        <v>45646</v>
      </c>
      <c r="AZ13" s="111">
        <v>45666</v>
      </c>
      <c r="BA13" s="60">
        <v>45666</v>
      </c>
      <c r="BB13" s="60">
        <v>45670</v>
      </c>
      <c r="BC13" s="60">
        <v>45687</v>
      </c>
      <c r="BD13" s="57">
        <f t="shared" si="6"/>
        <v>7</v>
      </c>
      <c r="BE13" s="86" t="s">
        <v>1162</v>
      </c>
      <c r="BF13" s="86" t="s">
        <v>1162</v>
      </c>
      <c r="BG13" s="86" t="s">
        <v>1162</v>
      </c>
      <c r="BH13" s="117" t="s">
        <v>1162</v>
      </c>
      <c r="BI13" s="127" t="s">
        <v>1129</v>
      </c>
      <c r="BJ13" s="57" t="s">
        <v>1129</v>
      </c>
      <c r="BK13" s="128" t="s">
        <v>1129</v>
      </c>
      <c r="BL13" s="119" t="s">
        <v>1162</v>
      </c>
      <c r="BM13" s="60" t="s">
        <v>1162</v>
      </c>
      <c r="BN13" s="57" t="s">
        <v>1162</v>
      </c>
      <c r="BO13" s="95">
        <v>0</v>
      </c>
      <c r="BP13" s="104" t="s">
        <v>1162</v>
      </c>
      <c r="BQ13" s="60" t="s">
        <v>1162</v>
      </c>
      <c r="BR13" s="60" t="s">
        <v>1162</v>
      </c>
      <c r="BS13" s="142" t="s">
        <v>1162</v>
      </c>
      <c r="BT13" s="60" t="s">
        <v>1162</v>
      </c>
      <c r="BU13" s="60" t="s">
        <v>1162</v>
      </c>
      <c r="BV13" s="60" t="s">
        <v>1162</v>
      </c>
      <c r="BW13" s="60" t="s">
        <v>1162</v>
      </c>
      <c r="BX13" s="60" t="s">
        <v>1164</v>
      </c>
      <c r="BY13" s="57" t="s">
        <v>1169</v>
      </c>
      <c r="BZ13" s="57" t="s">
        <v>1410</v>
      </c>
      <c r="CA13" s="57" t="s">
        <v>1169</v>
      </c>
      <c r="CB13" s="57" t="s">
        <v>1440</v>
      </c>
    </row>
    <row r="14" spans="1:80" s="41" customFormat="1" ht="45" x14ac:dyDescent="0.25">
      <c r="A14" s="71" t="s">
        <v>768</v>
      </c>
      <c r="B14" s="65" t="s">
        <v>1216</v>
      </c>
      <c r="C14" s="54" t="s">
        <v>1249</v>
      </c>
      <c r="D14" s="53" t="str">
        <f>IF(ISBLANK(AX14),"",IF(ISBLANK(AY14),"REV",IF(ISBLANK(AZ14),"FIR PROV",IF(ISBLANK(BM14),"CONCL",IF(ISBLANK(BP14),"MOD REV",IF(ISBLANK(#REF!),"MOD FIR","MODI"))))))</f>
        <v>MODI</v>
      </c>
      <c r="E14" s="55"/>
      <c r="F14" s="55" t="s">
        <v>1250</v>
      </c>
      <c r="G14" s="55" t="s">
        <v>1251</v>
      </c>
      <c r="H14" s="55" t="s">
        <v>1252</v>
      </c>
      <c r="I14" s="108" t="str">
        <f t="shared" si="7"/>
        <v>Pedro Gerardo Hernández Peréz</v>
      </c>
      <c r="J14" s="56" t="s">
        <v>1239</v>
      </c>
      <c r="K14" s="56" t="s">
        <v>748</v>
      </c>
      <c r="L14" s="56" t="s">
        <v>1240</v>
      </c>
      <c r="M14" s="56" t="s">
        <v>1162</v>
      </c>
      <c r="N14" s="75" t="s">
        <v>1241</v>
      </c>
      <c r="O14" s="57" t="s">
        <v>616</v>
      </c>
      <c r="P14" s="57" t="s">
        <v>565</v>
      </c>
      <c r="Q14" s="58">
        <v>211200</v>
      </c>
      <c r="R14" s="58">
        <f t="shared" si="8"/>
        <v>33792</v>
      </c>
      <c r="S14" s="99">
        <f t="shared" si="1"/>
        <v>244992</v>
      </c>
      <c r="T14" s="59">
        <v>70400</v>
      </c>
      <c r="U14" s="58">
        <f t="shared" si="2"/>
        <v>11264</v>
      </c>
      <c r="V14" s="99">
        <f t="shared" si="3"/>
        <v>81664</v>
      </c>
      <c r="W14" s="114">
        <f t="shared" si="4"/>
        <v>211200</v>
      </c>
      <c r="X14" s="57">
        <v>261010</v>
      </c>
      <c r="Y14" s="57">
        <v>33901</v>
      </c>
      <c r="Z14" s="57" t="s">
        <v>1164</v>
      </c>
      <c r="AA14" s="57">
        <f t="shared" si="5"/>
        <v>33901</v>
      </c>
      <c r="AB14" s="58">
        <v>0</v>
      </c>
      <c r="AC14" s="56" t="str">
        <f>VLOOKUP(Y14,CLASIFICADOR!$A$1:$B$603,2)</f>
        <v>SUBCONTRATACIÓN DE SERVICIOS CON TERCEROS</v>
      </c>
      <c r="AD14" s="57" t="s">
        <v>680</v>
      </c>
      <c r="AE14" s="112">
        <v>8</v>
      </c>
      <c r="AF14" s="112">
        <v>8</v>
      </c>
      <c r="AG14" s="57" t="s">
        <v>1165</v>
      </c>
      <c r="AH14" s="57" t="s">
        <v>1166</v>
      </c>
      <c r="AI14" s="106" t="s">
        <v>1164</v>
      </c>
      <c r="AJ14" s="60">
        <v>45636</v>
      </c>
      <c r="AK14" s="82">
        <v>45658</v>
      </c>
      <c r="AL14" s="57" t="s">
        <v>1162</v>
      </c>
      <c r="AM14" s="57" t="s">
        <v>1162</v>
      </c>
      <c r="AN14" s="57" t="s">
        <v>1162</v>
      </c>
      <c r="AO14" s="83">
        <v>46022</v>
      </c>
      <c r="AP14" s="57" t="s">
        <v>1253</v>
      </c>
      <c r="AQ14" s="57">
        <v>5100</v>
      </c>
      <c r="AR14" s="57">
        <v>1184</v>
      </c>
      <c r="AS14" s="60">
        <v>45595</v>
      </c>
      <c r="AT14" s="60">
        <v>45639</v>
      </c>
      <c r="AU14" s="103">
        <v>397</v>
      </c>
      <c r="AV14" s="83">
        <v>45659</v>
      </c>
      <c r="AW14" s="57" t="s">
        <v>1169</v>
      </c>
      <c r="AX14" s="60">
        <v>45644</v>
      </c>
      <c r="AY14" s="60">
        <v>45646</v>
      </c>
      <c r="AZ14" s="111">
        <v>45657</v>
      </c>
      <c r="BA14" s="60">
        <v>45659</v>
      </c>
      <c r="BB14" s="60">
        <v>45663</v>
      </c>
      <c r="BC14" s="60">
        <v>45664</v>
      </c>
      <c r="BD14" s="57">
        <f t="shared" si="6"/>
        <v>-2</v>
      </c>
      <c r="BE14" s="86" t="s">
        <v>1162</v>
      </c>
      <c r="BF14" s="86" t="s">
        <v>1162</v>
      </c>
      <c r="BG14" s="86" t="s">
        <v>1162</v>
      </c>
      <c r="BH14" s="117" t="s">
        <v>1162</v>
      </c>
      <c r="BI14" s="127" t="s">
        <v>1129</v>
      </c>
      <c r="BJ14" s="57" t="s">
        <v>1129</v>
      </c>
      <c r="BK14" s="128" t="s">
        <v>1129</v>
      </c>
      <c r="BL14" s="119" t="s">
        <v>1162</v>
      </c>
      <c r="BM14" s="60" t="s">
        <v>1162</v>
      </c>
      <c r="BN14" s="57" t="s">
        <v>1162</v>
      </c>
      <c r="BO14" s="95">
        <v>0</v>
      </c>
      <c r="BP14" s="104" t="s">
        <v>1162</v>
      </c>
      <c r="BQ14" s="60" t="s">
        <v>1162</v>
      </c>
      <c r="BR14" s="60" t="s">
        <v>1162</v>
      </c>
      <c r="BS14" s="142" t="s">
        <v>1162</v>
      </c>
      <c r="BT14" s="60" t="s">
        <v>1162</v>
      </c>
      <c r="BU14" s="60" t="s">
        <v>1162</v>
      </c>
      <c r="BV14" s="60" t="s">
        <v>1162</v>
      </c>
      <c r="BW14" s="60" t="s">
        <v>1162</v>
      </c>
      <c r="BX14" s="60" t="s">
        <v>1164</v>
      </c>
      <c r="BY14" s="57" t="s">
        <v>1169</v>
      </c>
      <c r="BZ14" s="57" t="s">
        <v>1410</v>
      </c>
      <c r="CA14" s="57" t="s">
        <v>1169</v>
      </c>
      <c r="CB14" s="57" t="s">
        <v>1440</v>
      </c>
    </row>
    <row r="15" spans="1:80" s="41" customFormat="1" ht="45" x14ac:dyDescent="0.25">
      <c r="A15" s="53" t="s">
        <v>769</v>
      </c>
      <c r="B15" s="65" t="s">
        <v>1254</v>
      </c>
      <c r="C15" s="54" t="s">
        <v>1264</v>
      </c>
      <c r="D15" s="53" t="str">
        <f>IF(ISBLANK(AX15),"",IF(ISBLANK(AY15),"REV",IF(ISBLANK(AZ15),"FIR PROV",IF(ISBLANK(BM15),"CONCL",IF(ISBLANK(BP15),"MOD REV",IF(ISBLANK(#REF!),"MOD FIR","MODI"))))))</f>
        <v>MODI</v>
      </c>
      <c r="E15" s="55" t="s">
        <v>1257</v>
      </c>
      <c r="F15" s="55"/>
      <c r="G15" s="55"/>
      <c r="H15" s="55"/>
      <c r="I15" s="108" t="str">
        <f>E15&amp;F15&amp;" "&amp;G15&amp;" "&amp;H15</f>
        <v xml:space="preserve">Four Js Development Tools Latinoamérica, S.A. de C.V.   </v>
      </c>
      <c r="J15" s="56" t="s">
        <v>1258</v>
      </c>
      <c r="K15" s="56" t="s">
        <v>1258</v>
      </c>
      <c r="L15" s="56" t="s">
        <v>1259</v>
      </c>
      <c r="M15" s="56" t="s">
        <v>1260</v>
      </c>
      <c r="N15" s="75" t="s">
        <v>1261</v>
      </c>
      <c r="O15" s="57" t="s">
        <v>567</v>
      </c>
      <c r="P15" s="57" t="s">
        <v>572</v>
      </c>
      <c r="Q15" s="58">
        <v>394351.65</v>
      </c>
      <c r="R15" s="58">
        <f t="shared" si="8"/>
        <v>63096.264000000003</v>
      </c>
      <c r="S15" s="99">
        <f t="shared" si="1"/>
        <v>457447.91400000005</v>
      </c>
      <c r="T15" s="59">
        <v>0</v>
      </c>
      <c r="U15" s="58">
        <f t="shared" si="2"/>
        <v>0</v>
      </c>
      <c r="V15" s="99">
        <f t="shared" si="3"/>
        <v>0</v>
      </c>
      <c r="W15" s="114">
        <f t="shared" si="4"/>
        <v>394351.65</v>
      </c>
      <c r="X15" s="57">
        <v>314010</v>
      </c>
      <c r="Y15" s="57">
        <v>32701</v>
      </c>
      <c r="Z15" s="57" t="s">
        <v>1164</v>
      </c>
      <c r="AA15" s="57">
        <f t="shared" si="5"/>
        <v>32701</v>
      </c>
      <c r="AB15" s="58">
        <v>0</v>
      </c>
      <c r="AC15" s="56" t="str">
        <f>VLOOKUP(Y15,CLASIFICADOR!$A$1:$B$603,2)</f>
        <v>PATENTES, DERECHOS DE AUTOR REGALÍAS Y OTROS</v>
      </c>
      <c r="AD15" s="57" t="s">
        <v>671</v>
      </c>
      <c r="AE15" s="92" t="s">
        <v>751</v>
      </c>
      <c r="AF15" s="112">
        <v>4</v>
      </c>
      <c r="AG15" s="57" t="s">
        <v>1159</v>
      </c>
      <c r="AH15" s="57" t="s">
        <v>1164</v>
      </c>
      <c r="AI15" s="106" t="s">
        <v>1164</v>
      </c>
      <c r="AJ15" s="60">
        <v>45643</v>
      </c>
      <c r="AK15" s="82">
        <v>45658</v>
      </c>
      <c r="AL15" s="57" t="s">
        <v>1162</v>
      </c>
      <c r="AM15" s="57" t="s">
        <v>1162</v>
      </c>
      <c r="AN15" s="57" t="s">
        <v>1162</v>
      </c>
      <c r="AO15" s="83">
        <v>46022</v>
      </c>
      <c r="AP15" s="57" t="s">
        <v>1262</v>
      </c>
      <c r="AQ15" s="57">
        <v>7673</v>
      </c>
      <c r="AR15" s="57">
        <v>2014</v>
      </c>
      <c r="AS15" s="60">
        <v>45632</v>
      </c>
      <c r="AT15" s="60">
        <v>45644</v>
      </c>
      <c r="AU15" s="103">
        <v>544</v>
      </c>
      <c r="AV15" s="83">
        <v>45659</v>
      </c>
      <c r="AW15" s="57" t="s">
        <v>1169</v>
      </c>
      <c r="AX15" s="60">
        <v>45645</v>
      </c>
      <c r="AY15" s="60">
        <v>45649</v>
      </c>
      <c r="AZ15" s="111">
        <v>45659</v>
      </c>
      <c r="BA15" s="60">
        <v>45659</v>
      </c>
      <c r="BB15" s="60">
        <v>45663</v>
      </c>
      <c r="BC15" s="60">
        <v>45664</v>
      </c>
      <c r="BD15" s="57">
        <f t="shared" si="6"/>
        <v>0</v>
      </c>
      <c r="BE15" s="86" t="s">
        <v>1162</v>
      </c>
      <c r="BF15" s="86" t="s">
        <v>1162</v>
      </c>
      <c r="BG15" s="86" t="s">
        <v>1162</v>
      </c>
      <c r="BH15" s="117" t="s">
        <v>1162</v>
      </c>
      <c r="BI15" s="127" t="s">
        <v>1129</v>
      </c>
      <c r="BJ15" s="57" t="s">
        <v>1129</v>
      </c>
      <c r="BK15" s="128" t="s">
        <v>1129</v>
      </c>
      <c r="BL15" s="119" t="s">
        <v>1162</v>
      </c>
      <c r="BM15" s="60" t="s">
        <v>1162</v>
      </c>
      <c r="BN15" s="57" t="s">
        <v>1162</v>
      </c>
      <c r="BO15" s="95">
        <v>0</v>
      </c>
      <c r="BP15" s="104" t="s">
        <v>1162</v>
      </c>
      <c r="BQ15" s="60" t="s">
        <v>1162</v>
      </c>
      <c r="BR15" s="60" t="s">
        <v>1162</v>
      </c>
      <c r="BS15" s="142" t="s">
        <v>1162</v>
      </c>
      <c r="BT15" s="60" t="s">
        <v>1162</v>
      </c>
      <c r="BU15" s="60" t="s">
        <v>1162</v>
      </c>
      <c r="BV15" s="60" t="s">
        <v>1162</v>
      </c>
      <c r="BW15" s="60" t="s">
        <v>1162</v>
      </c>
      <c r="BX15" s="60" t="s">
        <v>1164</v>
      </c>
      <c r="BY15" s="57" t="s">
        <v>1169</v>
      </c>
      <c r="BZ15" s="57" t="s">
        <v>1410</v>
      </c>
      <c r="CA15" s="57" t="s">
        <v>1169</v>
      </c>
      <c r="CB15" s="57" t="s">
        <v>1440</v>
      </c>
    </row>
    <row r="16" spans="1:80" s="41" customFormat="1" ht="60" x14ac:dyDescent="0.25">
      <c r="A16" s="53" t="s">
        <v>770</v>
      </c>
      <c r="B16" s="65" t="s">
        <v>1255</v>
      </c>
      <c r="C16" s="54" t="s">
        <v>1263</v>
      </c>
      <c r="D16" s="53" t="str">
        <f>IF(ISBLANK(AX16),"",IF(ISBLANK(AY16),"REV",IF(ISBLANK(AZ16),"FIR PROV",IF(ISBLANK(BM16),"CONCL",IF(ISBLANK(BP16),"MOD REV",IF(ISBLANK(#REF!),"MOD FIR","MODI"))))))</f>
        <v>MODI</v>
      </c>
      <c r="E16" s="55" t="s">
        <v>1265</v>
      </c>
      <c r="F16" s="55"/>
      <c r="G16" s="55"/>
      <c r="H16" s="55"/>
      <c r="I16" s="108" t="str">
        <f t="shared" si="7"/>
        <v xml:space="preserve">Centro de Instrumentación y Registro Sísmico, A.C.  </v>
      </c>
      <c r="J16" s="56" t="s">
        <v>1266</v>
      </c>
      <c r="K16" s="56" t="s">
        <v>730</v>
      </c>
      <c r="L16" s="56" t="str">
        <f t="shared" si="0"/>
        <v>Dirección de Protección Civil</v>
      </c>
      <c r="M16" s="56" t="s">
        <v>1162</v>
      </c>
      <c r="N16" s="75" t="s">
        <v>1286</v>
      </c>
      <c r="O16" s="57" t="s">
        <v>616</v>
      </c>
      <c r="P16" s="57" t="s">
        <v>565</v>
      </c>
      <c r="Q16" s="58">
        <v>203364</v>
      </c>
      <c r="R16" s="58">
        <v>0</v>
      </c>
      <c r="S16" s="99">
        <f t="shared" si="1"/>
        <v>203364</v>
      </c>
      <c r="T16" s="59">
        <v>0</v>
      </c>
      <c r="U16" s="58">
        <f t="shared" si="2"/>
        <v>0</v>
      </c>
      <c r="V16" s="99">
        <f t="shared" si="3"/>
        <v>0</v>
      </c>
      <c r="W16" s="114">
        <f t="shared" si="4"/>
        <v>203364</v>
      </c>
      <c r="X16" s="57">
        <v>318010</v>
      </c>
      <c r="Y16" s="57">
        <v>35201</v>
      </c>
      <c r="Z16" s="57" t="s">
        <v>1164</v>
      </c>
      <c r="AA16" s="57">
        <f t="shared" si="5"/>
        <v>35201</v>
      </c>
      <c r="AB16" s="58">
        <v>0</v>
      </c>
      <c r="AC16" s="56" t="str">
        <f>VLOOKUP(Y16,CLASIFICADOR!$A$1:$B$603,2)</f>
        <v>MANTENIMIENTO Y CONSERVACIÓN DE MOBILIARIO Y EQUIPO DE ADMINISTRACIÓN</v>
      </c>
      <c r="AD16" s="57" t="s">
        <v>671</v>
      </c>
      <c r="AE16" s="92" t="s">
        <v>751</v>
      </c>
      <c r="AF16" s="112">
        <v>2</v>
      </c>
      <c r="AG16" s="57" t="s">
        <v>1159</v>
      </c>
      <c r="AH16" s="57" t="s">
        <v>1166</v>
      </c>
      <c r="AI16" s="106" t="s">
        <v>1164</v>
      </c>
      <c r="AJ16" s="60">
        <v>45643</v>
      </c>
      <c r="AK16" s="82">
        <v>45658</v>
      </c>
      <c r="AL16" s="57" t="s">
        <v>1162</v>
      </c>
      <c r="AM16" s="57" t="s">
        <v>1162</v>
      </c>
      <c r="AN16" s="57" t="s">
        <v>1162</v>
      </c>
      <c r="AO16" s="83">
        <v>46022</v>
      </c>
      <c r="AP16" s="57" t="s">
        <v>1267</v>
      </c>
      <c r="AQ16" s="57">
        <v>7508</v>
      </c>
      <c r="AR16" s="57">
        <v>1919</v>
      </c>
      <c r="AS16" s="60">
        <v>45630</v>
      </c>
      <c r="AT16" s="60">
        <v>45644</v>
      </c>
      <c r="AU16" s="103">
        <v>415</v>
      </c>
      <c r="AV16" s="83">
        <v>45659</v>
      </c>
      <c r="AW16" s="57" t="s">
        <v>1169</v>
      </c>
      <c r="AX16" s="60">
        <v>45645</v>
      </c>
      <c r="AY16" s="60">
        <v>45649</v>
      </c>
      <c r="AZ16" s="111">
        <v>45653</v>
      </c>
      <c r="BA16" s="60">
        <v>45656</v>
      </c>
      <c r="BB16" s="60">
        <v>45660</v>
      </c>
      <c r="BC16" s="60">
        <v>45664</v>
      </c>
      <c r="BD16" s="57">
        <f t="shared" si="6"/>
        <v>-6</v>
      </c>
      <c r="BE16" s="86" t="s">
        <v>1162</v>
      </c>
      <c r="BF16" s="86" t="s">
        <v>1162</v>
      </c>
      <c r="BG16" s="86" t="s">
        <v>1162</v>
      </c>
      <c r="BH16" s="117" t="s">
        <v>1162</v>
      </c>
      <c r="BI16" s="127" t="s">
        <v>1129</v>
      </c>
      <c r="BJ16" s="57" t="s">
        <v>1129</v>
      </c>
      <c r="BK16" s="128" t="s">
        <v>1129</v>
      </c>
      <c r="BL16" s="119" t="s">
        <v>1162</v>
      </c>
      <c r="BM16" s="60" t="s">
        <v>1162</v>
      </c>
      <c r="BN16" s="57" t="s">
        <v>1162</v>
      </c>
      <c r="BO16" s="95">
        <v>0</v>
      </c>
      <c r="BP16" s="104" t="s">
        <v>1162</v>
      </c>
      <c r="BQ16" s="60" t="s">
        <v>1162</v>
      </c>
      <c r="BR16" s="60" t="s">
        <v>1162</v>
      </c>
      <c r="BS16" s="142" t="s">
        <v>1162</v>
      </c>
      <c r="BT16" s="60" t="s">
        <v>1162</v>
      </c>
      <c r="BU16" s="60" t="s">
        <v>1162</v>
      </c>
      <c r="BV16" s="60" t="s">
        <v>1162</v>
      </c>
      <c r="BW16" s="60" t="s">
        <v>1162</v>
      </c>
      <c r="BX16" s="60" t="s">
        <v>1164</v>
      </c>
      <c r="BY16" s="57" t="s">
        <v>1169</v>
      </c>
      <c r="BZ16" s="57" t="s">
        <v>1410</v>
      </c>
      <c r="CA16" s="57" t="s">
        <v>1169</v>
      </c>
      <c r="CB16" s="57" t="s">
        <v>1440</v>
      </c>
    </row>
    <row r="17" spans="1:80" s="41" customFormat="1" ht="45" x14ac:dyDescent="0.25">
      <c r="A17" s="71" t="s">
        <v>771</v>
      </c>
      <c r="B17" s="65" t="s">
        <v>1256</v>
      </c>
      <c r="C17" s="54" t="s">
        <v>1268</v>
      </c>
      <c r="D17" s="53" t="str">
        <f>IF(ISBLANK(AX17),"",IF(ISBLANK(AY17),"REV",IF(ISBLANK(AZ17),"FIR PROV",IF(ISBLANK(BM17),"CONCL",IF(ISBLANK(BP17),"MOD REV",IF(ISBLANK(#REF!),"MOD FIR","MODI"))))))</f>
        <v>MODI</v>
      </c>
      <c r="E17" s="55" t="s">
        <v>1269</v>
      </c>
      <c r="F17" s="55"/>
      <c r="G17" s="55"/>
      <c r="H17" s="55"/>
      <c r="I17" s="108" t="str">
        <f t="shared" si="7"/>
        <v xml:space="preserve">Servicios Inmobiliarios Iroa, S.A. de C.V.  </v>
      </c>
      <c r="J17" s="56" t="s">
        <v>729</v>
      </c>
      <c r="K17" s="56" t="s">
        <v>729</v>
      </c>
      <c r="L17" s="56" t="str">
        <f t="shared" si="0"/>
        <v>Unidad de Eventos</v>
      </c>
      <c r="M17" s="56" t="s">
        <v>1270</v>
      </c>
      <c r="N17" s="75" t="s">
        <v>1271</v>
      </c>
      <c r="O17" s="57" t="s">
        <v>616</v>
      </c>
      <c r="P17" s="57" t="s">
        <v>626</v>
      </c>
      <c r="Q17" s="58">
        <v>400000</v>
      </c>
      <c r="R17" s="58">
        <f t="shared" si="8"/>
        <v>64000</v>
      </c>
      <c r="S17" s="99">
        <f t="shared" si="1"/>
        <v>464000</v>
      </c>
      <c r="T17" s="59">
        <v>230000</v>
      </c>
      <c r="U17" s="58">
        <f t="shared" si="2"/>
        <v>36800</v>
      </c>
      <c r="V17" s="99">
        <f t="shared" si="3"/>
        <v>266800</v>
      </c>
      <c r="W17" s="114">
        <f t="shared" si="4"/>
        <v>400000</v>
      </c>
      <c r="X17" s="57">
        <v>317010</v>
      </c>
      <c r="Y17" s="57">
        <v>35801</v>
      </c>
      <c r="Z17" s="57" t="s">
        <v>1164</v>
      </c>
      <c r="AA17" s="57">
        <f t="shared" si="5"/>
        <v>35801</v>
      </c>
      <c r="AB17" s="58">
        <v>0</v>
      </c>
      <c r="AC17" s="56" t="str">
        <f>VLOOKUP(Y17,CLASIFICADOR!$A$1:$B$603,2)</f>
        <v>SERVICIOS DE LAVANDERÍA, LIMPIEZA E HIGIENE</v>
      </c>
      <c r="AD17" s="57" t="s">
        <v>671</v>
      </c>
      <c r="AE17" s="92" t="s">
        <v>751</v>
      </c>
      <c r="AF17" s="112">
        <v>3</v>
      </c>
      <c r="AG17" s="57" t="s">
        <v>1165</v>
      </c>
      <c r="AH17" s="57" t="s">
        <v>1164</v>
      </c>
      <c r="AI17" s="106" t="s">
        <v>1164</v>
      </c>
      <c r="AJ17" s="60">
        <v>45643</v>
      </c>
      <c r="AK17" s="82">
        <v>45658</v>
      </c>
      <c r="AL17" s="57" t="s">
        <v>1162</v>
      </c>
      <c r="AM17" s="57" t="s">
        <v>1162</v>
      </c>
      <c r="AN17" s="57" t="s">
        <v>1162</v>
      </c>
      <c r="AO17" s="83">
        <v>46022</v>
      </c>
      <c r="AP17" s="57" t="s">
        <v>1272</v>
      </c>
      <c r="AQ17" s="57">
        <v>3476</v>
      </c>
      <c r="AR17" s="57">
        <v>804</v>
      </c>
      <c r="AS17" s="60">
        <v>45579</v>
      </c>
      <c r="AT17" s="60">
        <v>45644</v>
      </c>
      <c r="AU17" s="103">
        <v>384</v>
      </c>
      <c r="AV17" s="83">
        <v>45659</v>
      </c>
      <c r="AW17" s="57" t="s">
        <v>1169</v>
      </c>
      <c r="AX17" s="60">
        <v>45645</v>
      </c>
      <c r="AY17" s="60">
        <v>45649</v>
      </c>
      <c r="AZ17" s="111">
        <v>45656</v>
      </c>
      <c r="BA17" s="60">
        <v>45657</v>
      </c>
      <c r="BB17" s="60">
        <v>45663</v>
      </c>
      <c r="BC17" s="60">
        <v>45664</v>
      </c>
      <c r="BD17" s="57">
        <f t="shared" si="6"/>
        <v>-3</v>
      </c>
      <c r="BE17" s="86" t="s">
        <v>1162</v>
      </c>
      <c r="BF17" s="86" t="s">
        <v>1162</v>
      </c>
      <c r="BG17" s="86" t="s">
        <v>1162</v>
      </c>
      <c r="BH17" s="117" t="s">
        <v>1162</v>
      </c>
      <c r="BI17" s="127" t="s">
        <v>1129</v>
      </c>
      <c r="BJ17" s="57" t="s">
        <v>1129</v>
      </c>
      <c r="BK17" s="128" t="s">
        <v>1129</v>
      </c>
      <c r="BL17" s="119" t="s">
        <v>1162</v>
      </c>
      <c r="BM17" s="60" t="s">
        <v>1162</v>
      </c>
      <c r="BN17" s="57" t="s">
        <v>1162</v>
      </c>
      <c r="BO17" s="95">
        <v>0</v>
      </c>
      <c r="BP17" s="104" t="s">
        <v>1162</v>
      </c>
      <c r="BQ17" s="60" t="s">
        <v>1162</v>
      </c>
      <c r="BR17" s="60" t="s">
        <v>1162</v>
      </c>
      <c r="BS17" s="142" t="s">
        <v>1162</v>
      </c>
      <c r="BT17" s="60" t="s">
        <v>1162</v>
      </c>
      <c r="BU17" s="60" t="s">
        <v>1162</v>
      </c>
      <c r="BV17" s="60" t="s">
        <v>1162</v>
      </c>
      <c r="BW17" s="60" t="s">
        <v>1162</v>
      </c>
      <c r="BX17" s="60" t="s">
        <v>1164</v>
      </c>
      <c r="BY17" s="57" t="s">
        <v>1169</v>
      </c>
      <c r="BZ17" s="57" t="s">
        <v>1410</v>
      </c>
      <c r="CA17" s="57" t="s">
        <v>1169</v>
      </c>
      <c r="CB17" s="57" t="s">
        <v>1440</v>
      </c>
    </row>
    <row r="18" spans="1:80" s="41" customFormat="1" ht="45" x14ac:dyDescent="0.25">
      <c r="A18" s="53" t="s">
        <v>772</v>
      </c>
      <c r="B18" s="65" t="s">
        <v>1273</v>
      </c>
      <c r="C18" s="54" t="s">
        <v>1275</v>
      </c>
      <c r="D18" s="53" t="str">
        <f>IF(ISBLANK(AX18),"",IF(ISBLANK(AY18),"REV",IF(ISBLANK(AZ18),"FIR PROV",IF(ISBLANK(BM18),"CONCL",IF(ISBLANK(BP18),"MOD REV",IF(ISBLANK(#REF!),"MOD FIR","MODI"))))))</f>
        <v>MODI</v>
      </c>
      <c r="E18" s="55" t="s">
        <v>1276</v>
      </c>
      <c r="F18" s="55"/>
      <c r="G18" s="55"/>
      <c r="H18" s="55"/>
      <c r="I18" s="108" t="str">
        <f t="shared" si="7"/>
        <v xml:space="preserve">Janium Technology, S.A. de C.V.  </v>
      </c>
      <c r="J18" s="56" t="s">
        <v>1258</v>
      </c>
      <c r="K18" s="56" t="s">
        <v>1258</v>
      </c>
      <c r="L18" s="56" t="s">
        <v>1259</v>
      </c>
      <c r="M18" s="56" t="s">
        <v>1277</v>
      </c>
      <c r="N18" s="75" t="s">
        <v>1278</v>
      </c>
      <c r="O18" s="57" t="s">
        <v>567</v>
      </c>
      <c r="P18" s="57" t="s">
        <v>572</v>
      </c>
      <c r="Q18" s="58">
        <v>188120.7</v>
      </c>
      <c r="R18" s="58">
        <f t="shared" si="8"/>
        <v>30099.312000000002</v>
      </c>
      <c r="S18" s="99">
        <f t="shared" si="1"/>
        <v>218220.01200000002</v>
      </c>
      <c r="T18" s="59">
        <v>0</v>
      </c>
      <c r="U18" s="58">
        <f t="shared" si="2"/>
        <v>0</v>
      </c>
      <c r="V18" s="99">
        <f t="shared" si="3"/>
        <v>0</v>
      </c>
      <c r="W18" s="114">
        <f t="shared" si="4"/>
        <v>188120.7</v>
      </c>
      <c r="X18" s="57">
        <v>314010</v>
      </c>
      <c r="Y18" s="57">
        <v>32701</v>
      </c>
      <c r="Z18" s="57" t="s">
        <v>1164</v>
      </c>
      <c r="AA18" s="57">
        <f t="shared" si="5"/>
        <v>32701</v>
      </c>
      <c r="AB18" s="58">
        <v>0</v>
      </c>
      <c r="AC18" s="56" t="str">
        <f>VLOOKUP(Y18,CLASIFICADOR!$A$1:$B$603,2)</f>
        <v>PATENTES, DERECHOS DE AUTOR REGALÍAS Y OTROS</v>
      </c>
      <c r="AD18" s="57" t="s">
        <v>671</v>
      </c>
      <c r="AE18" s="92" t="s">
        <v>751</v>
      </c>
      <c r="AF18" s="112">
        <v>3</v>
      </c>
      <c r="AG18" s="57" t="s">
        <v>1159</v>
      </c>
      <c r="AH18" s="57" t="s">
        <v>1164</v>
      </c>
      <c r="AI18" s="106" t="s">
        <v>1164</v>
      </c>
      <c r="AJ18" s="60">
        <v>45643</v>
      </c>
      <c r="AK18" s="82">
        <v>45658</v>
      </c>
      <c r="AL18" s="57" t="s">
        <v>1162</v>
      </c>
      <c r="AM18" s="57" t="s">
        <v>1162</v>
      </c>
      <c r="AN18" s="57" t="s">
        <v>1162</v>
      </c>
      <c r="AO18" s="83">
        <v>46022</v>
      </c>
      <c r="AP18" s="57" t="s">
        <v>1279</v>
      </c>
      <c r="AQ18" s="57">
        <v>7674</v>
      </c>
      <c r="AR18" s="57">
        <v>2015</v>
      </c>
      <c r="AS18" s="60">
        <v>45632</v>
      </c>
      <c r="AT18" s="60">
        <v>45645</v>
      </c>
      <c r="AU18" s="103">
        <v>545</v>
      </c>
      <c r="AV18" s="83">
        <v>45659</v>
      </c>
      <c r="AW18" s="57" t="s">
        <v>1169</v>
      </c>
      <c r="AX18" s="60">
        <v>45645</v>
      </c>
      <c r="AY18" s="60">
        <v>45649</v>
      </c>
      <c r="AZ18" s="111">
        <v>45653</v>
      </c>
      <c r="BA18" s="60">
        <v>45657</v>
      </c>
      <c r="BB18" s="60">
        <v>45663</v>
      </c>
      <c r="BC18" s="60">
        <v>45664</v>
      </c>
      <c r="BD18" s="57">
        <f t="shared" si="6"/>
        <v>-6</v>
      </c>
      <c r="BE18" s="86" t="s">
        <v>1162</v>
      </c>
      <c r="BF18" s="86" t="s">
        <v>1162</v>
      </c>
      <c r="BG18" s="86" t="s">
        <v>1162</v>
      </c>
      <c r="BH18" s="117" t="s">
        <v>1162</v>
      </c>
      <c r="BI18" s="127" t="s">
        <v>1129</v>
      </c>
      <c r="BJ18" s="57" t="s">
        <v>1129</v>
      </c>
      <c r="BK18" s="128" t="s">
        <v>1129</v>
      </c>
      <c r="BL18" s="119" t="s">
        <v>1162</v>
      </c>
      <c r="BM18" s="60" t="s">
        <v>1162</v>
      </c>
      <c r="BN18" s="57" t="s">
        <v>1162</v>
      </c>
      <c r="BO18" s="95">
        <v>0</v>
      </c>
      <c r="BP18" s="104" t="s">
        <v>1162</v>
      </c>
      <c r="BQ18" s="60" t="s">
        <v>1162</v>
      </c>
      <c r="BR18" s="60" t="s">
        <v>1162</v>
      </c>
      <c r="BS18" s="142" t="s">
        <v>1162</v>
      </c>
      <c r="BT18" s="60" t="s">
        <v>1162</v>
      </c>
      <c r="BU18" s="60" t="s">
        <v>1162</v>
      </c>
      <c r="BV18" s="60" t="s">
        <v>1162</v>
      </c>
      <c r="BW18" s="60" t="s">
        <v>1162</v>
      </c>
      <c r="BX18" s="60" t="s">
        <v>1164</v>
      </c>
      <c r="BY18" s="57" t="s">
        <v>1169</v>
      </c>
      <c r="BZ18" s="57" t="s">
        <v>1410</v>
      </c>
      <c r="CA18" s="57" t="s">
        <v>1169</v>
      </c>
      <c r="CB18" s="57" t="s">
        <v>1440</v>
      </c>
    </row>
    <row r="19" spans="1:80" s="41" customFormat="1" ht="105" x14ac:dyDescent="0.25">
      <c r="A19" s="53" t="s">
        <v>773</v>
      </c>
      <c r="B19" s="65" t="s">
        <v>1274</v>
      </c>
      <c r="C19" s="54" t="s">
        <v>1280</v>
      </c>
      <c r="D19" s="53" t="str">
        <f>IF(ISBLANK(AX19),"",IF(ISBLANK(AY19),"REV",IF(ISBLANK(AZ19),"FIR PROV",IF(ISBLANK(BM19),"CONCL",IF(ISBLANK(BP19),"MOD REV",IF(ISBLANK(#REF!),"MOD FIR","MODI"))))))</f>
        <v>MODI</v>
      </c>
      <c r="E19" s="55" t="s">
        <v>1281</v>
      </c>
      <c r="F19" s="55"/>
      <c r="G19" s="55"/>
      <c r="H19" s="55"/>
      <c r="I19" s="108" t="str">
        <f t="shared" si="7"/>
        <v xml:space="preserve">Techados y Reciclados VOT, S.A. de C.V.  </v>
      </c>
      <c r="J19" s="56" t="s">
        <v>1231</v>
      </c>
      <c r="K19" s="56" t="s">
        <v>725</v>
      </c>
      <c r="L19" s="56" t="str">
        <f t="shared" si="0"/>
        <v>Dirección de Mantenimiento de Bienes Muebles e Inmuebles</v>
      </c>
      <c r="M19" s="56" t="s">
        <v>1282</v>
      </c>
      <c r="N19" s="75" t="s">
        <v>1283</v>
      </c>
      <c r="O19" s="57" t="s">
        <v>616</v>
      </c>
      <c r="P19" s="57" t="s">
        <v>602</v>
      </c>
      <c r="Q19" s="58">
        <v>400000</v>
      </c>
      <c r="R19" s="58">
        <f t="shared" si="8"/>
        <v>64000</v>
      </c>
      <c r="S19" s="99">
        <f t="shared" si="1"/>
        <v>464000</v>
      </c>
      <c r="T19" s="59">
        <v>349830</v>
      </c>
      <c r="U19" s="58">
        <f t="shared" si="2"/>
        <v>55972.800000000003</v>
      </c>
      <c r="V19" s="99">
        <f t="shared" si="3"/>
        <v>405802.8</v>
      </c>
      <c r="W19" s="114">
        <f t="shared" si="4"/>
        <v>400000</v>
      </c>
      <c r="X19" s="57">
        <v>313010</v>
      </c>
      <c r="Y19" s="57">
        <v>35101</v>
      </c>
      <c r="Z19" s="57" t="s">
        <v>1164</v>
      </c>
      <c r="AA19" s="57">
        <f t="shared" si="5"/>
        <v>35101</v>
      </c>
      <c r="AB19" s="58">
        <v>0</v>
      </c>
      <c r="AC19" s="56" t="str">
        <f>VLOOKUP(Y19,CLASIFICADOR!$A$1:$B$603,2)</f>
        <v>MANTENIMIENTO Y CONSERVACIÓN DE INMUEBLES PARA LA PRESTACIÓN DE SERVICIOS ADMINISTRATIVOS</v>
      </c>
      <c r="AD19" s="57" t="s">
        <v>671</v>
      </c>
      <c r="AE19" s="112">
        <v>23</v>
      </c>
      <c r="AF19" s="112">
        <v>101</v>
      </c>
      <c r="AG19" s="57" t="s">
        <v>1165</v>
      </c>
      <c r="AH19" s="57" t="s">
        <v>1164</v>
      </c>
      <c r="AI19" s="106" t="s">
        <v>1164</v>
      </c>
      <c r="AJ19" s="60">
        <v>45643</v>
      </c>
      <c r="AK19" s="82">
        <v>45658</v>
      </c>
      <c r="AL19" s="57" t="s">
        <v>1162</v>
      </c>
      <c r="AM19" s="57" t="s">
        <v>1162</v>
      </c>
      <c r="AN19" s="57" t="s">
        <v>1162</v>
      </c>
      <c r="AO19" s="83">
        <v>46022</v>
      </c>
      <c r="AP19" s="57" t="s">
        <v>1284</v>
      </c>
      <c r="AQ19" s="57">
        <v>6395</v>
      </c>
      <c r="AR19" s="57" t="s">
        <v>1285</v>
      </c>
      <c r="AS19" s="60">
        <v>45611</v>
      </c>
      <c r="AT19" s="60">
        <v>45645</v>
      </c>
      <c r="AU19" s="103">
        <v>405</v>
      </c>
      <c r="AV19" s="83">
        <v>45659</v>
      </c>
      <c r="AW19" s="57" t="s">
        <v>1169</v>
      </c>
      <c r="AX19" s="60">
        <v>45645</v>
      </c>
      <c r="AY19" s="60">
        <v>45652</v>
      </c>
      <c r="AZ19" s="111">
        <v>45674</v>
      </c>
      <c r="BA19" s="60">
        <v>45674</v>
      </c>
      <c r="BB19" s="60">
        <v>45694</v>
      </c>
      <c r="BC19" s="60">
        <v>45695</v>
      </c>
      <c r="BD19" s="57">
        <f t="shared" si="6"/>
        <v>15</v>
      </c>
      <c r="BE19" s="105">
        <v>0.15</v>
      </c>
      <c r="BF19" s="105">
        <v>0.1</v>
      </c>
      <c r="BG19" s="86" t="s">
        <v>1162</v>
      </c>
      <c r="BH19" s="117" t="s">
        <v>1162</v>
      </c>
      <c r="BI19" s="125" t="s">
        <v>1434</v>
      </c>
      <c r="BJ19" s="115" t="s">
        <v>1437</v>
      </c>
      <c r="BK19" s="126">
        <v>45698</v>
      </c>
      <c r="BL19" s="119" t="s">
        <v>1162</v>
      </c>
      <c r="BM19" s="60" t="s">
        <v>1162</v>
      </c>
      <c r="BN19" s="57" t="s">
        <v>1162</v>
      </c>
      <c r="BO19" s="95">
        <v>0</v>
      </c>
      <c r="BP19" s="104" t="s">
        <v>1162</v>
      </c>
      <c r="BQ19" s="60" t="s">
        <v>1162</v>
      </c>
      <c r="BR19" s="60" t="s">
        <v>1162</v>
      </c>
      <c r="BS19" s="142" t="s">
        <v>1162</v>
      </c>
      <c r="BT19" s="60" t="s">
        <v>1162</v>
      </c>
      <c r="BU19" s="60" t="s">
        <v>1162</v>
      </c>
      <c r="BV19" s="60" t="s">
        <v>1162</v>
      </c>
      <c r="BW19" s="60" t="s">
        <v>1162</v>
      </c>
      <c r="BX19" s="60" t="s">
        <v>1164</v>
      </c>
      <c r="BY19" s="57" t="s">
        <v>1169</v>
      </c>
      <c r="BZ19" s="140" t="s">
        <v>1472</v>
      </c>
      <c r="CA19" s="57" t="s">
        <v>1169</v>
      </c>
      <c r="CB19" s="57" t="s">
        <v>1440</v>
      </c>
    </row>
    <row r="20" spans="1:80" s="41" customFormat="1" ht="90" x14ac:dyDescent="0.25">
      <c r="A20" s="71" t="s">
        <v>774</v>
      </c>
      <c r="B20" s="65" t="s">
        <v>1287</v>
      </c>
      <c r="C20" s="54" t="s">
        <v>1291</v>
      </c>
      <c r="D20" s="53" t="str">
        <f>IF(ISBLANK(AX20),"",IF(ISBLANK(AY20),"REV",IF(ISBLANK(AZ20),"FIR PROV",IF(ISBLANK(BM20),"CONCL",IF(ISBLANK(BP20),"MOD REV",IF(ISBLANK(#REF!),"MOD FIR","MODI"))))))</f>
        <v>MODI</v>
      </c>
      <c r="E20" s="55" t="s">
        <v>1281</v>
      </c>
      <c r="F20" s="55"/>
      <c r="G20" s="55"/>
      <c r="H20" s="55"/>
      <c r="I20" s="108" t="str">
        <f t="shared" si="7"/>
        <v xml:space="preserve">Techados y Reciclados VOT, S.A. de C.V.  </v>
      </c>
      <c r="J20" s="56" t="s">
        <v>1231</v>
      </c>
      <c r="K20" s="56" t="s">
        <v>725</v>
      </c>
      <c r="L20" s="56" t="str">
        <f t="shared" si="0"/>
        <v>Dirección de Mantenimiento de Bienes Muebles e Inmuebles</v>
      </c>
      <c r="M20" s="56" t="s">
        <v>1282</v>
      </c>
      <c r="N20" s="75" t="s">
        <v>1292</v>
      </c>
      <c r="O20" s="57" t="s">
        <v>616</v>
      </c>
      <c r="P20" s="57" t="s">
        <v>602</v>
      </c>
      <c r="Q20" s="58">
        <v>208189.66</v>
      </c>
      <c r="R20" s="58">
        <f t="shared" si="8"/>
        <v>33310.345600000001</v>
      </c>
      <c r="S20" s="99">
        <f t="shared" si="1"/>
        <v>241500.0056</v>
      </c>
      <c r="T20" s="59">
        <v>140001</v>
      </c>
      <c r="U20" s="58">
        <f t="shared" si="2"/>
        <v>22400.16</v>
      </c>
      <c r="V20" s="99">
        <f t="shared" si="3"/>
        <v>162401.16</v>
      </c>
      <c r="W20" s="114">
        <f t="shared" si="4"/>
        <v>208189.66</v>
      </c>
      <c r="X20" s="57">
        <v>313010</v>
      </c>
      <c r="Y20" s="57">
        <v>35101</v>
      </c>
      <c r="Z20" s="57" t="s">
        <v>1164</v>
      </c>
      <c r="AA20" s="57">
        <f t="shared" si="5"/>
        <v>35101</v>
      </c>
      <c r="AB20" s="58">
        <v>0</v>
      </c>
      <c r="AC20" s="56" t="str">
        <f>VLOOKUP(Y20,CLASIFICADOR!$A$1:$B$603,2)</f>
        <v>MANTENIMIENTO Y CONSERVACIÓN DE INMUEBLES PARA LA PRESTACIÓN DE SERVICIOS ADMINISTRATIVOS</v>
      </c>
      <c r="AD20" s="57" t="s">
        <v>671</v>
      </c>
      <c r="AE20" s="112">
        <v>26</v>
      </c>
      <c r="AF20" s="112">
        <v>102</v>
      </c>
      <c r="AG20" s="57" t="s">
        <v>1165</v>
      </c>
      <c r="AH20" s="57" t="s">
        <v>1164</v>
      </c>
      <c r="AI20" s="106" t="s">
        <v>1164</v>
      </c>
      <c r="AJ20" s="60">
        <v>45643</v>
      </c>
      <c r="AK20" s="82">
        <v>45658</v>
      </c>
      <c r="AL20" s="57" t="s">
        <v>1162</v>
      </c>
      <c r="AM20" s="57" t="s">
        <v>1162</v>
      </c>
      <c r="AN20" s="57" t="s">
        <v>1162</v>
      </c>
      <c r="AO20" s="83">
        <v>46022</v>
      </c>
      <c r="AP20" s="57" t="s">
        <v>1293</v>
      </c>
      <c r="AQ20" s="57">
        <v>6394</v>
      </c>
      <c r="AR20" s="57" t="s">
        <v>1285</v>
      </c>
      <c r="AS20" s="60">
        <v>45611</v>
      </c>
      <c r="AT20" s="60">
        <v>45645</v>
      </c>
      <c r="AU20" s="103">
        <v>512</v>
      </c>
      <c r="AV20" s="83">
        <v>45659</v>
      </c>
      <c r="AW20" s="57" t="s">
        <v>1169</v>
      </c>
      <c r="AX20" s="60">
        <v>45652</v>
      </c>
      <c r="AY20" s="60">
        <v>45652</v>
      </c>
      <c r="AZ20" s="111">
        <v>45674</v>
      </c>
      <c r="BA20" s="60">
        <v>45674</v>
      </c>
      <c r="BB20" s="60">
        <v>45694</v>
      </c>
      <c r="BC20" s="60">
        <v>45695</v>
      </c>
      <c r="BD20" s="57">
        <f t="shared" si="6"/>
        <v>15</v>
      </c>
      <c r="BE20" s="105">
        <v>0.15</v>
      </c>
      <c r="BF20" s="105">
        <v>0.1</v>
      </c>
      <c r="BG20" s="86" t="s">
        <v>1162</v>
      </c>
      <c r="BH20" s="117" t="s">
        <v>1162</v>
      </c>
      <c r="BI20" s="125" t="s">
        <v>1434</v>
      </c>
      <c r="BJ20" s="115" t="s">
        <v>1437</v>
      </c>
      <c r="BK20" s="126">
        <v>45695</v>
      </c>
      <c r="BL20" s="119" t="s">
        <v>1162</v>
      </c>
      <c r="BM20" s="60" t="s">
        <v>1162</v>
      </c>
      <c r="BN20" s="57" t="s">
        <v>1162</v>
      </c>
      <c r="BO20" s="95">
        <v>0</v>
      </c>
      <c r="BP20" s="104" t="s">
        <v>1162</v>
      </c>
      <c r="BQ20" s="60" t="s">
        <v>1162</v>
      </c>
      <c r="BR20" s="60" t="s">
        <v>1162</v>
      </c>
      <c r="BS20" s="142" t="s">
        <v>1162</v>
      </c>
      <c r="BT20" s="60" t="s">
        <v>1162</v>
      </c>
      <c r="BU20" s="60" t="s">
        <v>1162</v>
      </c>
      <c r="BV20" s="60" t="s">
        <v>1162</v>
      </c>
      <c r="BW20" s="60" t="s">
        <v>1162</v>
      </c>
      <c r="BX20" s="60" t="s">
        <v>1164</v>
      </c>
      <c r="BY20" s="57" t="s">
        <v>1169</v>
      </c>
      <c r="BZ20" s="140" t="s">
        <v>1472</v>
      </c>
      <c r="CA20" s="57" t="s">
        <v>1169</v>
      </c>
      <c r="CB20" s="57" t="s">
        <v>1440</v>
      </c>
    </row>
    <row r="21" spans="1:80" s="41" customFormat="1" ht="105" x14ac:dyDescent="0.25">
      <c r="A21" s="53" t="s">
        <v>775</v>
      </c>
      <c r="B21" s="65" t="s">
        <v>1288</v>
      </c>
      <c r="C21" s="54" t="s">
        <v>1375</v>
      </c>
      <c r="D21" s="53" t="str">
        <f>IF(ISBLANK(AX21),"",IF(ISBLANK(AY21),"REV",IF(ISBLANK(AZ21),"FIR PROV",IF(ISBLANK(BM21),"CONCL",IF(ISBLANK(BP21),"MOD REV",IF(ISBLANK(#REF!),"MOD FIR","MODI"))))))</f>
        <v>MODI</v>
      </c>
      <c r="E21" s="55" t="s">
        <v>1294</v>
      </c>
      <c r="F21" s="55"/>
      <c r="G21" s="55"/>
      <c r="H21" s="55"/>
      <c r="I21" s="108" t="str">
        <f t="shared" si="7"/>
        <v xml:space="preserve">DETECNO, S.A. de C.V.  </v>
      </c>
      <c r="J21" s="56" t="s">
        <v>724</v>
      </c>
      <c r="K21" s="56" t="s">
        <v>724</v>
      </c>
      <c r="L21" s="56" t="str">
        <f t="shared" si="0"/>
        <v>Dirección General de Recursos Humanos</v>
      </c>
      <c r="M21" s="56" t="s">
        <v>1295</v>
      </c>
      <c r="N21" s="75" t="s">
        <v>1296</v>
      </c>
      <c r="O21" s="57" t="s">
        <v>616</v>
      </c>
      <c r="P21" s="57" t="s">
        <v>603</v>
      </c>
      <c r="Q21" s="58">
        <v>400000</v>
      </c>
      <c r="R21" s="58">
        <f t="shared" si="8"/>
        <v>64000</v>
      </c>
      <c r="S21" s="99">
        <f t="shared" si="1"/>
        <v>464000</v>
      </c>
      <c r="T21" s="59">
        <v>0</v>
      </c>
      <c r="U21" s="58">
        <f t="shared" si="2"/>
        <v>0</v>
      </c>
      <c r="V21" s="99">
        <f t="shared" si="3"/>
        <v>0</v>
      </c>
      <c r="W21" s="114">
        <f t="shared" si="4"/>
        <v>400000</v>
      </c>
      <c r="X21" s="57">
        <v>312010</v>
      </c>
      <c r="Y21" s="57">
        <v>33901</v>
      </c>
      <c r="Z21" s="57" t="s">
        <v>1164</v>
      </c>
      <c r="AA21" s="57">
        <f t="shared" si="5"/>
        <v>33901</v>
      </c>
      <c r="AB21" s="58">
        <v>0</v>
      </c>
      <c r="AC21" s="56" t="str">
        <f>VLOOKUP(Y21,CLASIFICADOR!$A$1:$B$603,2)</f>
        <v>SUBCONTRATACIÓN DE SERVICIOS CON TERCEROS</v>
      </c>
      <c r="AD21" s="57" t="s">
        <v>671</v>
      </c>
      <c r="AE21" s="92" t="s">
        <v>751</v>
      </c>
      <c r="AF21" s="112">
        <v>3</v>
      </c>
      <c r="AG21" s="57" t="s">
        <v>1159</v>
      </c>
      <c r="AH21" s="57" t="s">
        <v>1164</v>
      </c>
      <c r="AI21" s="106" t="s">
        <v>1164</v>
      </c>
      <c r="AJ21" s="60">
        <v>45645</v>
      </c>
      <c r="AK21" s="82">
        <v>45658</v>
      </c>
      <c r="AL21" s="57" t="s">
        <v>1162</v>
      </c>
      <c r="AM21" s="57" t="s">
        <v>1162</v>
      </c>
      <c r="AN21" s="57" t="s">
        <v>1162</v>
      </c>
      <c r="AO21" s="83">
        <v>46022</v>
      </c>
      <c r="AP21" s="57" t="s">
        <v>1297</v>
      </c>
      <c r="AQ21" s="57">
        <v>3789</v>
      </c>
      <c r="AR21" s="57">
        <v>904</v>
      </c>
      <c r="AS21" s="60">
        <v>45581</v>
      </c>
      <c r="AT21" s="60">
        <v>45646</v>
      </c>
      <c r="AU21" s="103">
        <v>433</v>
      </c>
      <c r="AV21" s="83">
        <v>45659</v>
      </c>
      <c r="AW21" s="57" t="s">
        <v>1169</v>
      </c>
      <c r="AX21" s="60">
        <v>45652</v>
      </c>
      <c r="AY21" s="60">
        <v>45653</v>
      </c>
      <c r="AZ21" s="111">
        <v>45665</v>
      </c>
      <c r="BA21" s="60">
        <v>45665</v>
      </c>
      <c r="BB21" s="60">
        <v>45670</v>
      </c>
      <c r="BC21" s="60" t="s">
        <v>1444</v>
      </c>
      <c r="BD21" s="57">
        <f t="shared" si="6"/>
        <v>6</v>
      </c>
      <c r="BE21" s="86" t="s">
        <v>1162</v>
      </c>
      <c r="BF21" s="86" t="s">
        <v>1162</v>
      </c>
      <c r="BG21" s="86" t="s">
        <v>1162</v>
      </c>
      <c r="BH21" s="117" t="s">
        <v>1162</v>
      </c>
      <c r="BI21" s="127" t="s">
        <v>1129</v>
      </c>
      <c r="BJ21" s="57" t="s">
        <v>1129</v>
      </c>
      <c r="BK21" s="128" t="s">
        <v>1129</v>
      </c>
      <c r="BL21" s="119" t="s">
        <v>1162</v>
      </c>
      <c r="BM21" s="60" t="s">
        <v>1162</v>
      </c>
      <c r="BN21" s="57" t="s">
        <v>1162</v>
      </c>
      <c r="BO21" s="95">
        <v>0</v>
      </c>
      <c r="BP21" s="104" t="s">
        <v>1162</v>
      </c>
      <c r="BQ21" s="60" t="s">
        <v>1162</v>
      </c>
      <c r="BR21" s="60" t="s">
        <v>1162</v>
      </c>
      <c r="BS21" s="142" t="s">
        <v>1162</v>
      </c>
      <c r="BT21" s="60" t="s">
        <v>1162</v>
      </c>
      <c r="BU21" s="60" t="s">
        <v>1162</v>
      </c>
      <c r="BV21" s="60" t="s">
        <v>1162</v>
      </c>
      <c r="BW21" s="60" t="s">
        <v>1162</v>
      </c>
      <c r="BX21" s="60" t="s">
        <v>1164</v>
      </c>
      <c r="BY21" s="57" t="s">
        <v>1169</v>
      </c>
      <c r="BZ21" s="57" t="s">
        <v>1410</v>
      </c>
      <c r="CA21" s="57" t="s">
        <v>1169</v>
      </c>
      <c r="CB21" s="57" t="s">
        <v>1440</v>
      </c>
    </row>
    <row r="22" spans="1:80" s="41" customFormat="1" ht="75" x14ac:dyDescent="0.25">
      <c r="A22" s="53" t="s">
        <v>776</v>
      </c>
      <c r="B22" s="65" t="s">
        <v>1289</v>
      </c>
      <c r="C22" s="54" t="s">
        <v>1298</v>
      </c>
      <c r="D22" s="53" t="str">
        <f>IF(ISBLANK(AX22),"",IF(ISBLANK(AY22),"REV",IF(ISBLANK(AZ22),"FIR PROV",IF(ISBLANK(BM22),"CONCL",IF(ISBLANK(BP22),"MOD REV",IF(ISBLANK(#REF!),"MOD FIR","MODI"))))))</f>
        <v>MODI</v>
      </c>
      <c r="E22" s="55" t="s">
        <v>1299</v>
      </c>
      <c r="F22" s="55"/>
      <c r="G22" s="55"/>
      <c r="H22" s="55"/>
      <c r="I22" s="108" t="str">
        <f t="shared" si="7"/>
        <v xml:space="preserve">Servicios Troncalizados, S.A. de C.V.  </v>
      </c>
      <c r="J22" s="56" t="s">
        <v>1300</v>
      </c>
      <c r="K22" s="56" t="s">
        <v>725</v>
      </c>
      <c r="L22" s="56" t="str">
        <f t="shared" si="0"/>
        <v>Dirección de Servicios Administrativos</v>
      </c>
      <c r="M22" s="56" t="s">
        <v>1301</v>
      </c>
      <c r="N22" s="75" t="s">
        <v>1302</v>
      </c>
      <c r="O22" s="57" t="s">
        <v>616</v>
      </c>
      <c r="P22" s="57" t="s">
        <v>565</v>
      </c>
      <c r="Q22" s="58">
        <v>43965.52</v>
      </c>
      <c r="R22" s="58">
        <f t="shared" si="8"/>
        <v>7034.4831999999997</v>
      </c>
      <c r="S22" s="99">
        <f t="shared" si="1"/>
        <v>51000.003199999999</v>
      </c>
      <c r="T22" s="59">
        <v>17586.21</v>
      </c>
      <c r="U22" s="58">
        <f t="shared" si="2"/>
        <v>2813.7936</v>
      </c>
      <c r="V22" s="99">
        <f t="shared" si="3"/>
        <v>20400.0036</v>
      </c>
      <c r="W22" s="114">
        <f t="shared" si="4"/>
        <v>43965.52</v>
      </c>
      <c r="X22" s="57">
        <v>313010</v>
      </c>
      <c r="Y22" s="57">
        <v>31601</v>
      </c>
      <c r="Z22" s="57" t="s">
        <v>1164</v>
      </c>
      <c r="AA22" s="57">
        <f t="shared" si="5"/>
        <v>31601</v>
      </c>
      <c r="AB22" s="58">
        <v>0</v>
      </c>
      <c r="AC22" s="56" t="str">
        <f>VLOOKUP(Y22,CLASIFICADOR!$A$1:$B$603,2)</f>
        <v>SERVICIO DE RADIOLOCALIZACIÓN</v>
      </c>
      <c r="AD22" s="57" t="s">
        <v>671</v>
      </c>
      <c r="AE22" s="112">
        <v>19</v>
      </c>
      <c r="AF22" s="112">
        <v>99</v>
      </c>
      <c r="AG22" s="57" t="s">
        <v>1159</v>
      </c>
      <c r="AH22" s="57" t="s">
        <v>1164</v>
      </c>
      <c r="AI22" s="106" t="s">
        <v>1164</v>
      </c>
      <c r="AJ22" s="60">
        <v>45645</v>
      </c>
      <c r="AK22" s="82">
        <v>45658</v>
      </c>
      <c r="AL22" s="57" t="s">
        <v>1162</v>
      </c>
      <c r="AM22" s="57" t="s">
        <v>1162</v>
      </c>
      <c r="AN22" s="57" t="s">
        <v>1162</v>
      </c>
      <c r="AO22" s="83">
        <v>46022</v>
      </c>
      <c r="AP22" s="57" t="s">
        <v>1303</v>
      </c>
      <c r="AQ22" s="57">
        <v>7251</v>
      </c>
      <c r="AR22" s="57">
        <v>1832</v>
      </c>
      <c r="AS22" s="60">
        <v>45628</v>
      </c>
      <c r="AT22" s="60">
        <v>45646</v>
      </c>
      <c r="AU22" s="103">
        <v>446</v>
      </c>
      <c r="AV22" s="83">
        <v>45659</v>
      </c>
      <c r="AW22" s="57" t="s">
        <v>1169</v>
      </c>
      <c r="AX22" s="60">
        <v>45652</v>
      </c>
      <c r="AY22" s="60">
        <v>45656</v>
      </c>
      <c r="AZ22" s="111">
        <v>45678</v>
      </c>
      <c r="BA22" s="60">
        <v>45678</v>
      </c>
      <c r="BB22" s="60">
        <v>45670</v>
      </c>
      <c r="BC22" s="60" t="s">
        <v>1444</v>
      </c>
      <c r="BD22" s="57">
        <f t="shared" si="6"/>
        <v>19</v>
      </c>
      <c r="BE22" s="86" t="s">
        <v>1162</v>
      </c>
      <c r="BF22" s="86" t="s">
        <v>1162</v>
      </c>
      <c r="BG22" s="86" t="s">
        <v>1162</v>
      </c>
      <c r="BH22" s="117" t="s">
        <v>1162</v>
      </c>
      <c r="BI22" s="127" t="s">
        <v>1129</v>
      </c>
      <c r="BJ22" s="57" t="s">
        <v>1129</v>
      </c>
      <c r="BK22" s="128" t="s">
        <v>1129</v>
      </c>
      <c r="BL22" s="119" t="s">
        <v>1162</v>
      </c>
      <c r="BM22" s="60" t="s">
        <v>1162</v>
      </c>
      <c r="BN22" s="57" t="s">
        <v>1162</v>
      </c>
      <c r="BO22" s="95">
        <v>0</v>
      </c>
      <c r="BP22" s="104" t="s">
        <v>1162</v>
      </c>
      <c r="BQ22" s="60" t="s">
        <v>1162</v>
      </c>
      <c r="BR22" s="60" t="s">
        <v>1162</v>
      </c>
      <c r="BS22" s="142" t="s">
        <v>1162</v>
      </c>
      <c r="BT22" s="60" t="s">
        <v>1162</v>
      </c>
      <c r="BU22" s="60" t="s">
        <v>1162</v>
      </c>
      <c r="BV22" s="60" t="s">
        <v>1162</v>
      </c>
      <c r="BW22" s="60" t="s">
        <v>1162</v>
      </c>
      <c r="BX22" s="60" t="s">
        <v>1164</v>
      </c>
      <c r="BY22" s="57" t="s">
        <v>1169</v>
      </c>
      <c r="BZ22" s="140" t="s">
        <v>1472</v>
      </c>
      <c r="CA22" s="57" t="s">
        <v>1169</v>
      </c>
      <c r="CB22" s="57" t="s">
        <v>1440</v>
      </c>
    </row>
    <row r="23" spans="1:80" s="41" customFormat="1" ht="105" x14ac:dyDescent="0.25">
      <c r="A23" s="71" t="s">
        <v>777</v>
      </c>
      <c r="B23" s="65" t="s">
        <v>1290</v>
      </c>
      <c r="C23" s="54" t="s">
        <v>1304</v>
      </c>
      <c r="D23" s="53" t="str">
        <f>IF(ISBLANK(AX23),"",IF(ISBLANK(AY23),"REV",IF(ISBLANK(AZ23),"FIR PROV",IF(ISBLANK(BM23),"CONCL",IF(ISBLANK(BP23),"MOD REV",IF(ISBLANK(#REF!),"MOD FIR","MODI"))))))</f>
        <v>MODI</v>
      </c>
      <c r="E23" s="55" t="s">
        <v>1305</v>
      </c>
      <c r="F23" s="55"/>
      <c r="G23" s="55"/>
      <c r="H23" s="55"/>
      <c r="I23" s="108" t="str">
        <f t="shared" si="7"/>
        <v xml:space="preserve">Uni Gas, S.A. de C.V.  </v>
      </c>
      <c r="J23" s="56" t="s">
        <v>1231</v>
      </c>
      <c r="K23" s="56" t="s">
        <v>725</v>
      </c>
      <c r="L23" s="56" t="str">
        <f>J23</f>
        <v>Dirección de Mantenimiento de Bienes Muebles e Inmuebles</v>
      </c>
      <c r="M23" s="56" t="s">
        <v>1306</v>
      </c>
      <c r="N23" s="75" t="s">
        <v>1307</v>
      </c>
      <c r="O23" s="57" t="s">
        <v>616</v>
      </c>
      <c r="P23" s="57" t="s">
        <v>565</v>
      </c>
      <c r="Q23" s="58">
        <v>355840.52</v>
      </c>
      <c r="R23" s="58">
        <f t="shared" si="8"/>
        <v>56934.483200000002</v>
      </c>
      <c r="S23" s="99">
        <f t="shared" si="1"/>
        <v>412775.00320000004</v>
      </c>
      <c r="T23" s="59">
        <v>262931.03000000003</v>
      </c>
      <c r="U23" s="58">
        <f t="shared" si="2"/>
        <v>42068.964800000009</v>
      </c>
      <c r="V23" s="99">
        <f t="shared" si="3"/>
        <v>304999.99480000004</v>
      </c>
      <c r="W23" s="114">
        <f t="shared" si="4"/>
        <v>355840.52</v>
      </c>
      <c r="X23" s="57">
        <v>313010</v>
      </c>
      <c r="Y23" s="57">
        <v>31201</v>
      </c>
      <c r="Z23" s="57" t="s">
        <v>1164</v>
      </c>
      <c r="AA23" s="57">
        <f t="shared" si="5"/>
        <v>31201</v>
      </c>
      <c r="AB23" s="58">
        <v>0</v>
      </c>
      <c r="AC23" s="56" t="str">
        <f>VLOOKUP(Y23,CLASIFICADOR!$A$1:$B$603,2)</f>
        <v>SERVICIO DE GAS</v>
      </c>
      <c r="AD23" s="57" t="s">
        <v>671</v>
      </c>
      <c r="AE23" s="112">
        <v>27</v>
      </c>
      <c r="AF23" s="112">
        <v>95</v>
      </c>
      <c r="AG23" s="57" t="s">
        <v>1165</v>
      </c>
      <c r="AH23" s="57" t="s">
        <v>1164</v>
      </c>
      <c r="AI23" s="106" t="s">
        <v>1166</v>
      </c>
      <c r="AJ23" s="60">
        <v>45645</v>
      </c>
      <c r="AK23" s="82">
        <v>45658</v>
      </c>
      <c r="AL23" s="57" t="s">
        <v>1162</v>
      </c>
      <c r="AM23" s="57" t="s">
        <v>1162</v>
      </c>
      <c r="AN23" s="57" t="s">
        <v>1162</v>
      </c>
      <c r="AO23" s="83">
        <v>46022</v>
      </c>
      <c r="AP23" s="57" t="s">
        <v>1308</v>
      </c>
      <c r="AQ23" s="57">
        <v>7308</v>
      </c>
      <c r="AR23" s="57">
        <v>1879</v>
      </c>
      <c r="AS23" s="60">
        <v>45629</v>
      </c>
      <c r="AT23" s="60">
        <v>45646</v>
      </c>
      <c r="AU23" s="103">
        <v>524</v>
      </c>
      <c r="AV23" s="83">
        <v>45659</v>
      </c>
      <c r="AW23" s="57" t="s">
        <v>1169</v>
      </c>
      <c r="AX23" s="60">
        <v>45652</v>
      </c>
      <c r="AY23" s="60">
        <v>45660</v>
      </c>
      <c r="AZ23" s="111">
        <v>45672</v>
      </c>
      <c r="BA23" s="60">
        <v>45672</v>
      </c>
      <c r="BB23" s="60">
        <v>45674</v>
      </c>
      <c r="BC23" s="60">
        <v>45699</v>
      </c>
      <c r="BD23" s="57">
        <f t="shared" si="6"/>
        <v>13</v>
      </c>
      <c r="BE23" s="105">
        <v>0.15</v>
      </c>
      <c r="BF23" s="105">
        <v>0.15</v>
      </c>
      <c r="BG23" s="86" t="s">
        <v>1162</v>
      </c>
      <c r="BH23" s="117" t="s">
        <v>1162</v>
      </c>
      <c r="BI23" s="133" t="s">
        <v>1458</v>
      </c>
      <c r="BJ23" s="103" t="s">
        <v>1459</v>
      </c>
      <c r="BK23" s="128"/>
      <c r="BL23" s="119" t="s">
        <v>1162</v>
      </c>
      <c r="BM23" s="60" t="s">
        <v>1162</v>
      </c>
      <c r="BN23" s="57" t="s">
        <v>1162</v>
      </c>
      <c r="BO23" s="95">
        <v>0</v>
      </c>
      <c r="BP23" s="104" t="s">
        <v>1162</v>
      </c>
      <c r="BQ23" s="60" t="s">
        <v>1162</v>
      </c>
      <c r="BR23" s="60" t="s">
        <v>1162</v>
      </c>
      <c r="BS23" s="142" t="s">
        <v>1162</v>
      </c>
      <c r="BT23" s="60" t="s">
        <v>1162</v>
      </c>
      <c r="BU23" s="60" t="s">
        <v>1162</v>
      </c>
      <c r="BV23" s="60" t="s">
        <v>1162</v>
      </c>
      <c r="BW23" s="60" t="s">
        <v>1162</v>
      </c>
      <c r="BX23" s="60" t="s">
        <v>1164</v>
      </c>
      <c r="BY23" s="57" t="s">
        <v>1169</v>
      </c>
      <c r="BZ23" s="57" t="s">
        <v>1410</v>
      </c>
      <c r="CA23" s="57" t="s">
        <v>1169</v>
      </c>
      <c r="CB23" s="57" t="s">
        <v>1440</v>
      </c>
    </row>
    <row r="24" spans="1:80" s="41" customFormat="1" ht="45" x14ac:dyDescent="0.25">
      <c r="A24" s="53" t="s">
        <v>778</v>
      </c>
      <c r="B24" s="65" t="s">
        <v>1309</v>
      </c>
      <c r="C24" s="54" t="s">
        <v>1311</v>
      </c>
      <c r="D24" s="53" t="str">
        <f>IF(ISBLANK(AX24),"",IF(ISBLANK(AY24),"REV",IF(ISBLANK(AZ24),"FIR PROV",IF(ISBLANK(BM24),"CONCL",IF(ISBLANK(BP24),"MOD REV",IF(ISBLANK(#REF!),"MOD FIR","MODI"))))))</f>
        <v>MODI</v>
      </c>
      <c r="E24" s="55"/>
      <c r="F24" s="55" t="s">
        <v>1312</v>
      </c>
      <c r="G24" s="55" t="s">
        <v>1313</v>
      </c>
      <c r="H24" s="55" t="s">
        <v>1314</v>
      </c>
      <c r="I24" s="108" t="str">
        <f t="shared" si="7"/>
        <v>Manuel Ayala Amador</v>
      </c>
      <c r="J24" s="56" t="s">
        <v>1300</v>
      </c>
      <c r="K24" s="56" t="s">
        <v>725</v>
      </c>
      <c r="L24" s="56" t="str">
        <f t="shared" si="0"/>
        <v>Dirección de Servicios Administrativos</v>
      </c>
      <c r="M24" s="56" t="s">
        <v>1315</v>
      </c>
      <c r="N24" s="75" t="s">
        <v>1316</v>
      </c>
      <c r="O24" s="57" t="s">
        <v>610</v>
      </c>
      <c r="P24" s="57" t="s">
        <v>565</v>
      </c>
      <c r="Q24" s="58">
        <v>225000</v>
      </c>
      <c r="R24" s="58">
        <f t="shared" si="8"/>
        <v>36000</v>
      </c>
      <c r="S24" s="99">
        <f t="shared" si="1"/>
        <v>261000</v>
      </c>
      <c r="T24" s="59">
        <v>64000</v>
      </c>
      <c r="U24" s="58">
        <f t="shared" si="2"/>
        <v>10240</v>
      </c>
      <c r="V24" s="99">
        <f t="shared" si="3"/>
        <v>74240</v>
      </c>
      <c r="W24" s="114">
        <f t="shared" si="4"/>
        <v>225000</v>
      </c>
      <c r="X24" s="57">
        <v>313010</v>
      </c>
      <c r="Y24" s="57">
        <v>31902</v>
      </c>
      <c r="Z24" s="57" t="s">
        <v>1164</v>
      </c>
      <c r="AA24" s="57">
        <f t="shared" si="5"/>
        <v>31902</v>
      </c>
      <c r="AB24" s="58">
        <v>0</v>
      </c>
      <c r="AC24" s="56" t="str">
        <f>VLOOKUP(Y24,CLASIFICADOR!$A$1:$B$603,2)</f>
        <v>CONTRATACIÓN DE OTROS SERVICIOS</v>
      </c>
      <c r="AD24" s="57" t="s">
        <v>673</v>
      </c>
      <c r="AE24" s="112">
        <v>18</v>
      </c>
      <c r="AF24" s="112">
        <v>83</v>
      </c>
      <c r="AG24" s="57" t="s">
        <v>1159</v>
      </c>
      <c r="AH24" s="57" t="s">
        <v>1164</v>
      </c>
      <c r="AI24" s="106" t="s">
        <v>1164</v>
      </c>
      <c r="AJ24" s="60">
        <v>45653</v>
      </c>
      <c r="AK24" s="82">
        <v>45658</v>
      </c>
      <c r="AL24" s="57" t="s">
        <v>1162</v>
      </c>
      <c r="AM24" s="57" t="s">
        <v>1162</v>
      </c>
      <c r="AN24" s="57" t="s">
        <v>1162</v>
      </c>
      <c r="AO24" s="83">
        <v>46022</v>
      </c>
      <c r="AP24" s="57" t="s">
        <v>1317</v>
      </c>
      <c r="AQ24" s="57">
        <v>7252</v>
      </c>
      <c r="AR24" s="57">
        <v>1831</v>
      </c>
      <c r="AS24" s="60">
        <v>45628</v>
      </c>
      <c r="AT24" s="60">
        <v>45656</v>
      </c>
      <c r="AU24" s="103">
        <v>450</v>
      </c>
      <c r="AV24" s="83">
        <v>45659</v>
      </c>
      <c r="AW24" s="57" t="s">
        <v>1169</v>
      </c>
      <c r="AX24" s="60">
        <v>45657</v>
      </c>
      <c r="AY24" s="60">
        <v>45660</v>
      </c>
      <c r="AZ24" s="111">
        <v>45679</v>
      </c>
      <c r="BA24" s="60">
        <v>45679</v>
      </c>
      <c r="BB24" s="60">
        <v>45687</v>
      </c>
      <c r="BC24" s="60">
        <v>45687</v>
      </c>
      <c r="BD24" s="57">
        <f t="shared" si="6"/>
        <v>20</v>
      </c>
      <c r="BE24" s="86" t="s">
        <v>1162</v>
      </c>
      <c r="BF24" s="86" t="s">
        <v>1162</v>
      </c>
      <c r="BG24" s="86" t="s">
        <v>1162</v>
      </c>
      <c r="BH24" s="117" t="s">
        <v>1162</v>
      </c>
      <c r="BI24" s="127" t="s">
        <v>1129</v>
      </c>
      <c r="BJ24" s="57" t="s">
        <v>1129</v>
      </c>
      <c r="BK24" s="128" t="s">
        <v>1129</v>
      </c>
      <c r="BL24" s="119" t="s">
        <v>1162</v>
      </c>
      <c r="BM24" s="60" t="s">
        <v>1162</v>
      </c>
      <c r="BN24" s="57" t="s">
        <v>1162</v>
      </c>
      <c r="BO24" s="95">
        <v>0</v>
      </c>
      <c r="BP24" s="104" t="s">
        <v>1162</v>
      </c>
      <c r="BQ24" s="60" t="s">
        <v>1162</v>
      </c>
      <c r="BR24" s="60" t="s">
        <v>1162</v>
      </c>
      <c r="BS24" s="142" t="s">
        <v>1162</v>
      </c>
      <c r="BT24" s="60" t="s">
        <v>1162</v>
      </c>
      <c r="BU24" s="60" t="s">
        <v>1162</v>
      </c>
      <c r="BV24" s="60" t="s">
        <v>1162</v>
      </c>
      <c r="BW24" s="60" t="s">
        <v>1162</v>
      </c>
      <c r="BX24" s="60" t="s">
        <v>1164</v>
      </c>
      <c r="BY24" s="57" t="s">
        <v>1169</v>
      </c>
      <c r="BZ24" s="140" t="s">
        <v>1472</v>
      </c>
      <c r="CA24" s="57" t="s">
        <v>1169</v>
      </c>
      <c r="CB24" s="57" t="s">
        <v>1440</v>
      </c>
    </row>
    <row r="25" spans="1:80" s="41" customFormat="1" ht="75" x14ac:dyDescent="0.25">
      <c r="A25" s="53" t="s">
        <v>779</v>
      </c>
      <c r="B25" s="65" t="s">
        <v>1310</v>
      </c>
      <c r="C25" s="54" t="s">
        <v>1318</v>
      </c>
      <c r="D25" s="53" t="str">
        <f>IF(ISBLANK(AX25),"",IF(ISBLANK(AY25),"REV",IF(ISBLANK(AZ25),"FIR PROV",IF(ISBLANK(BM25),"CONCL",IF(ISBLANK(BP25),"MOD REV",IF(ISBLANK(#REF!),"MOD FIR","MODI"))))))</f>
        <v>MODI</v>
      </c>
      <c r="E25" s="55" t="s">
        <v>1319</v>
      </c>
      <c r="F25" s="55"/>
      <c r="G25" s="55"/>
      <c r="H25" s="55"/>
      <c r="I25" s="108" t="str">
        <f t="shared" si="7"/>
        <v xml:space="preserve">Radiomovil DIPSA, S.A. de C.V.  </v>
      </c>
      <c r="J25" s="56" t="s">
        <v>1258</v>
      </c>
      <c r="K25" s="56" t="s">
        <v>1320</v>
      </c>
      <c r="L25" s="56" t="s">
        <v>1321</v>
      </c>
      <c r="M25" s="56" t="s">
        <v>1322</v>
      </c>
      <c r="N25" s="75" t="s">
        <v>1323</v>
      </c>
      <c r="O25" s="57" t="s">
        <v>606</v>
      </c>
      <c r="P25" s="57" t="s">
        <v>565</v>
      </c>
      <c r="Q25" s="58">
        <v>200000</v>
      </c>
      <c r="R25" s="58">
        <f t="shared" si="8"/>
        <v>32000</v>
      </c>
      <c r="S25" s="99">
        <f t="shared" si="1"/>
        <v>232000</v>
      </c>
      <c r="T25" s="59">
        <v>40000</v>
      </c>
      <c r="U25" s="58">
        <f t="shared" si="2"/>
        <v>6400</v>
      </c>
      <c r="V25" s="99">
        <f t="shared" si="3"/>
        <v>46400</v>
      </c>
      <c r="W25" s="114">
        <f t="shared" si="4"/>
        <v>200000</v>
      </c>
      <c r="X25" s="57">
        <v>314010</v>
      </c>
      <c r="Y25" s="57">
        <v>31701</v>
      </c>
      <c r="Z25" s="57" t="s">
        <v>1164</v>
      </c>
      <c r="AA25" s="57">
        <f t="shared" si="5"/>
        <v>31701</v>
      </c>
      <c r="AB25" s="58">
        <v>0</v>
      </c>
      <c r="AC25" s="56" t="str">
        <f>VLOOKUP(Y25,CLASIFICADOR!$A$1:$B$603,2)</f>
        <v>SERVICIOS DE CONDUCCIÓN DE SEÑALES ANALÓGICAS Y DIGITALES</v>
      </c>
      <c r="AD25" s="57" t="s">
        <v>671</v>
      </c>
      <c r="AE25" s="92" t="s">
        <v>751</v>
      </c>
      <c r="AF25" s="112">
        <v>18</v>
      </c>
      <c r="AG25" s="57" t="s">
        <v>1165</v>
      </c>
      <c r="AH25" s="57" t="s">
        <v>1164</v>
      </c>
      <c r="AI25" s="106" t="s">
        <v>1164</v>
      </c>
      <c r="AJ25" s="60">
        <v>45652</v>
      </c>
      <c r="AK25" s="82">
        <v>45658</v>
      </c>
      <c r="AL25" s="57" t="s">
        <v>1162</v>
      </c>
      <c r="AM25" s="57" t="s">
        <v>1162</v>
      </c>
      <c r="AN25" s="57" t="s">
        <v>1162</v>
      </c>
      <c r="AO25" s="83">
        <v>46022</v>
      </c>
      <c r="AP25" s="57" t="s">
        <v>1324</v>
      </c>
      <c r="AQ25" s="57">
        <v>8660</v>
      </c>
      <c r="AR25" s="57">
        <v>2420</v>
      </c>
      <c r="AS25" s="60">
        <v>45646</v>
      </c>
      <c r="AT25" s="60">
        <v>45656</v>
      </c>
      <c r="AU25" s="103">
        <v>566</v>
      </c>
      <c r="AV25" s="83">
        <v>45659</v>
      </c>
      <c r="AW25" s="57" t="s">
        <v>1169</v>
      </c>
      <c r="AX25" s="60">
        <v>45657</v>
      </c>
      <c r="AY25" s="60">
        <v>45660</v>
      </c>
      <c r="AZ25" s="111">
        <v>45665</v>
      </c>
      <c r="BA25" s="60">
        <v>45665</v>
      </c>
      <c r="BB25" s="60">
        <v>45666</v>
      </c>
      <c r="BC25" s="60">
        <v>45694</v>
      </c>
      <c r="BD25" s="57">
        <f t="shared" si="6"/>
        <v>6</v>
      </c>
      <c r="BE25" s="86" t="s">
        <v>1162</v>
      </c>
      <c r="BF25" s="86" t="s">
        <v>1162</v>
      </c>
      <c r="BG25" s="86" t="s">
        <v>1162</v>
      </c>
      <c r="BH25" s="117" t="s">
        <v>1162</v>
      </c>
      <c r="BI25" s="127" t="s">
        <v>1129</v>
      </c>
      <c r="BJ25" s="57" t="s">
        <v>1129</v>
      </c>
      <c r="BK25" s="128" t="s">
        <v>1129</v>
      </c>
      <c r="BL25" s="119" t="s">
        <v>1162</v>
      </c>
      <c r="BM25" s="60" t="s">
        <v>1162</v>
      </c>
      <c r="BN25" s="57" t="s">
        <v>1162</v>
      </c>
      <c r="BO25" s="95">
        <v>0</v>
      </c>
      <c r="BP25" s="104" t="s">
        <v>1162</v>
      </c>
      <c r="BQ25" s="60" t="s">
        <v>1162</v>
      </c>
      <c r="BR25" s="60" t="s">
        <v>1162</v>
      </c>
      <c r="BS25" s="142" t="s">
        <v>1162</v>
      </c>
      <c r="BT25" s="60" t="s">
        <v>1162</v>
      </c>
      <c r="BU25" s="60" t="s">
        <v>1162</v>
      </c>
      <c r="BV25" s="60" t="s">
        <v>1162</v>
      </c>
      <c r="BW25" s="60" t="s">
        <v>1162</v>
      </c>
      <c r="BX25" s="60" t="s">
        <v>1164</v>
      </c>
      <c r="BY25" s="57" t="s">
        <v>1169</v>
      </c>
      <c r="BZ25" s="57" t="s">
        <v>1410</v>
      </c>
      <c r="CA25" s="57" t="s">
        <v>1169</v>
      </c>
      <c r="CB25" s="57" t="s">
        <v>1440</v>
      </c>
    </row>
    <row r="26" spans="1:80" s="41" customFormat="1" ht="75" x14ac:dyDescent="0.25">
      <c r="A26" s="53" t="s">
        <v>779</v>
      </c>
      <c r="B26" s="65" t="s">
        <v>1488</v>
      </c>
      <c r="C26" s="54" t="s">
        <v>1318</v>
      </c>
      <c r="D26" s="53"/>
      <c r="E26" s="55" t="s">
        <v>1319</v>
      </c>
      <c r="F26" s="55"/>
      <c r="G26" s="55"/>
      <c r="H26" s="55"/>
      <c r="I26" s="108" t="str">
        <f t="shared" si="7"/>
        <v xml:space="preserve">Radiomovil DIPSA, S.A. de C.V.  </v>
      </c>
      <c r="J26" s="56" t="s">
        <v>1258</v>
      </c>
      <c r="K26" s="56" t="s">
        <v>1320</v>
      </c>
      <c r="L26" s="56" t="s">
        <v>1321</v>
      </c>
      <c r="M26" s="56" t="s">
        <v>1322</v>
      </c>
      <c r="N26" s="75" t="s">
        <v>1323</v>
      </c>
      <c r="O26" s="57" t="s">
        <v>606</v>
      </c>
      <c r="P26" s="57" t="s">
        <v>565</v>
      </c>
      <c r="Q26" s="58">
        <v>200000</v>
      </c>
      <c r="R26" s="58">
        <f t="shared" ref="R26" si="9">Q26*0.16</f>
        <v>32000</v>
      </c>
      <c r="S26" s="99">
        <f t="shared" ref="S26" si="10">Q26+R26</f>
        <v>232000</v>
      </c>
      <c r="T26" s="59">
        <v>40000</v>
      </c>
      <c r="U26" s="58">
        <f t="shared" ref="U26" si="11">+T26*0.16</f>
        <v>6400</v>
      </c>
      <c r="V26" s="99">
        <f t="shared" ref="V26" si="12">+U26+T26</f>
        <v>46400</v>
      </c>
      <c r="W26" s="114">
        <f t="shared" ref="W26" si="13">Q26+BO26</f>
        <v>200000</v>
      </c>
      <c r="X26" s="57">
        <v>314010</v>
      </c>
      <c r="Y26" s="57">
        <v>31701</v>
      </c>
      <c r="Z26" s="57" t="s">
        <v>1164</v>
      </c>
      <c r="AA26" s="57">
        <f t="shared" si="5"/>
        <v>31701</v>
      </c>
      <c r="AB26" s="58">
        <v>0</v>
      </c>
      <c r="AC26" s="56" t="str">
        <f>VLOOKUP(Y26,CLASIFICADOR!$A$1:$B$603,2)</f>
        <v>SERVICIOS DE CONDUCCIÓN DE SEÑALES ANALÓGICAS Y DIGITALES</v>
      </c>
      <c r="AD26" s="57" t="s">
        <v>671</v>
      </c>
      <c r="AE26" s="92" t="s">
        <v>751</v>
      </c>
      <c r="AF26" s="112">
        <v>18</v>
      </c>
      <c r="AG26" s="57" t="s">
        <v>1165</v>
      </c>
      <c r="AH26" s="57" t="s">
        <v>1164</v>
      </c>
      <c r="AI26" s="106" t="s">
        <v>1164</v>
      </c>
      <c r="AJ26" s="60">
        <v>45652</v>
      </c>
      <c r="AK26" s="82">
        <v>45658</v>
      </c>
      <c r="AL26" s="57" t="s">
        <v>1162</v>
      </c>
      <c r="AM26" s="57" t="s">
        <v>1162</v>
      </c>
      <c r="AN26" s="57" t="s">
        <v>1162</v>
      </c>
      <c r="AO26" s="83">
        <v>46022</v>
      </c>
      <c r="AP26" s="57" t="s">
        <v>1489</v>
      </c>
      <c r="AQ26" s="57">
        <v>2721</v>
      </c>
      <c r="AR26" s="57">
        <v>699</v>
      </c>
      <c r="AS26" s="60">
        <v>45705</v>
      </c>
      <c r="AT26" s="60">
        <v>45707</v>
      </c>
      <c r="AU26" s="103">
        <v>566</v>
      </c>
      <c r="AV26" s="83">
        <v>45707</v>
      </c>
      <c r="AW26" s="57" t="s">
        <v>1452</v>
      </c>
      <c r="AX26" s="60">
        <v>45707</v>
      </c>
      <c r="AY26" s="60">
        <v>45709</v>
      </c>
      <c r="AZ26" s="111"/>
      <c r="BA26" s="60"/>
      <c r="BB26" s="60"/>
      <c r="BC26" s="60"/>
      <c r="BD26" s="57">
        <f t="shared" si="6"/>
        <v>-45707</v>
      </c>
      <c r="BE26" s="86" t="s">
        <v>1162</v>
      </c>
      <c r="BF26" s="86" t="s">
        <v>1162</v>
      </c>
      <c r="BG26" s="86" t="s">
        <v>1162</v>
      </c>
      <c r="BH26" s="117" t="s">
        <v>1162</v>
      </c>
      <c r="BI26" s="127" t="s">
        <v>1129</v>
      </c>
      <c r="BJ26" s="57" t="s">
        <v>1129</v>
      </c>
      <c r="BK26" s="128" t="s">
        <v>1129</v>
      </c>
      <c r="BL26" s="119" t="s">
        <v>1490</v>
      </c>
      <c r="BM26" s="60">
        <v>45702</v>
      </c>
      <c r="BN26" s="57" t="s">
        <v>1491</v>
      </c>
      <c r="BO26" s="95">
        <v>0</v>
      </c>
      <c r="BP26" s="141">
        <v>45707</v>
      </c>
      <c r="BQ26" s="60">
        <v>45707</v>
      </c>
      <c r="BR26" s="60">
        <v>45709</v>
      </c>
      <c r="BS26" s="142"/>
      <c r="BT26" s="60"/>
      <c r="BU26" s="60"/>
      <c r="BV26" s="60"/>
      <c r="BW26" s="60"/>
      <c r="BX26" s="60" t="s">
        <v>1164</v>
      </c>
      <c r="BY26" s="57" t="s">
        <v>1452</v>
      </c>
      <c r="BZ26" s="36"/>
      <c r="CA26" s="57" t="s">
        <v>1452</v>
      </c>
      <c r="CB26" s="57"/>
    </row>
    <row r="27" spans="1:80" s="41" customFormat="1" ht="60" x14ac:dyDescent="0.25">
      <c r="A27" s="71" t="s">
        <v>780</v>
      </c>
      <c r="B27" s="65" t="s">
        <v>1325</v>
      </c>
      <c r="C27" s="54" t="s">
        <v>1332</v>
      </c>
      <c r="D27" s="53" t="str">
        <f>IF(ISBLANK(AX27),"",IF(ISBLANK(AY27),"REV",IF(ISBLANK(AZ27),"FIR PROV",IF(ISBLANK(BM27),"CONCL",IF(ISBLANK(BP27),"MOD REV",IF(ISBLANK(#REF!),"MOD FIR","MODI"))))))</f>
        <v>MODI</v>
      </c>
      <c r="E27" s="55" t="s">
        <v>1333</v>
      </c>
      <c r="F27" s="55"/>
      <c r="G27" s="55"/>
      <c r="H27" s="55"/>
      <c r="I27" s="108" t="str">
        <f t="shared" si="7"/>
        <v xml:space="preserve">MAPFRE México, S.A. de C.V.  </v>
      </c>
      <c r="J27" s="56" t="s">
        <v>1334</v>
      </c>
      <c r="K27" s="56" t="s">
        <v>1335</v>
      </c>
      <c r="L27" s="56" t="str">
        <f t="shared" si="0"/>
        <v>Dirección de Control Patrimonial</v>
      </c>
      <c r="M27" s="56" t="s">
        <v>1336</v>
      </c>
      <c r="N27" s="75" t="s">
        <v>1337</v>
      </c>
      <c r="O27" s="57" t="s">
        <v>616</v>
      </c>
      <c r="P27" s="57" t="s">
        <v>601</v>
      </c>
      <c r="Q27" s="58">
        <v>67752.570000000007</v>
      </c>
      <c r="R27" s="58">
        <f t="shared" si="8"/>
        <v>10840.4112</v>
      </c>
      <c r="S27" s="99">
        <f t="shared" si="1"/>
        <v>78592.981200000009</v>
      </c>
      <c r="T27" s="59">
        <v>0</v>
      </c>
      <c r="U27" s="58">
        <f t="shared" si="2"/>
        <v>0</v>
      </c>
      <c r="V27" s="99">
        <f t="shared" si="3"/>
        <v>0</v>
      </c>
      <c r="W27" s="114">
        <f t="shared" si="4"/>
        <v>67752.570000000007</v>
      </c>
      <c r="X27" s="57">
        <v>313010</v>
      </c>
      <c r="Y27" s="57">
        <v>14401</v>
      </c>
      <c r="Z27" s="57" t="s">
        <v>1164</v>
      </c>
      <c r="AA27" s="57">
        <f t="shared" si="5"/>
        <v>14401</v>
      </c>
      <c r="AB27" s="58">
        <v>0</v>
      </c>
      <c r="AC27" s="56" t="str">
        <f>VLOOKUP(Y27,CLASIFICADOR!$A$1:$B$603,2)</f>
        <v>CUOTAS PARA EL SEGURO DE VIDA DEL PERSONAL CIVIL</v>
      </c>
      <c r="AD27" s="57" t="s">
        <v>671</v>
      </c>
      <c r="AE27" s="112">
        <v>12</v>
      </c>
      <c r="AF27" s="112">
        <v>96</v>
      </c>
      <c r="AG27" s="57" t="s">
        <v>1165</v>
      </c>
      <c r="AH27" s="57" t="s">
        <v>1164</v>
      </c>
      <c r="AI27" s="106" t="s">
        <v>1164</v>
      </c>
      <c r="AJ27" s="60">
        <v>45657</v>
      </c>
      <c r="AK27" s="82">
        <v>45658</v>
      </c>
      <c r="AL27" s="57" t="s">
        <v>1162</v>
      </c>
      <c r="AM27" s="57" t="s">
        <v>1162</v>
      </c>
      <c r="AN27" s="57" t="s">
        <v>1162</v>
      </c>
      <c r="AO27" s="83">
        <v>46022</v>
      </c>
      <c r="AP27" s="57" t="s">
        <v>1338</v>
      </c>
      <c r="AQ27" s="57">
        <v>3454</v>
      </c>
      <c r="AR27" s="57">
        <v>824</v>
      </c>
      <c r="AS27" s="60">
        <v>45579</v>
      </c>
      <c r="AT27" s="60">
        <v>45657</v>
      </c>
      <c r="AU27" s="103">
        <v>438</v>
      </c>
      <c r="AV27" s="83">
        <v>45659</v>
      </c>
      <c r="AW27" s="57" t="s">
        <v>1169</v>
      </c>
      <c r="AX27" s="60">
        <v>45657</v>
      </c>
      <c r="AY27" s="60">
        <v>45660</v>
      </c>
      <c r="AZ27" s="111">
        <v>45679</v>
      </c>
      <c r="BA27" s="60">
        <v>45685</v>
      </c>
      <c r="BB27" s="60">
        <v>45685</v>
      </c>
      <c r="BC27" s="60">
        <v>45699</v>
      </c>
      <c r="BD27" s="57">
        <f t="shared" si="6"/>
        <v>20</v>
      </c>
      <c r="BE27" s="86" t="s">
        <v>1162</v>
      </c>
      <c r="BF27" s="86" t="s">
        <v>1162</v>
      </c>
      <c r="BG27" s="86" t="s">
        <v>1162</v>
      </c>
      <c r="BH27" s="117" t="s">
        <v>1162</v>
      </c>
      <c r="BI27" s="127" t="s">
        <v>1129</v>
      </c>
      <c r="BJ27" s="57" t="s">
        <v>1129</v>
      </c>
      <c r="BK27" s="128" t="s">
        <v>1129</v>
      </c>
      <c r="BL27" s="119" t="s">
        <v>1162</v>
      </c>
      <c r="BM27" s="60" t="s">
        <v>1162</v>
      </c>
      <c r="BN27" s="57" t="s">
        <v>1162</v>
      </c>
      <c r="BO27" s="95">
        <v>0</v>
      </c>
      <c r="BP27" s="104" t="s">
        <v>1162</v>
      </c>
      <c r="BQ27" s="60" t="s">
        <v>1162</v>
      </c>
      <c r="BR27" s="60" t="s">
        <v>1162</v>
      </c>
      <c r="BS27" s="142" t="s">
        <v>1162</v>
      </c>
      <c r="BT27" s="60" t="s">
        <v>1162</v>
      </c>
      <c r="BU27" s="60" t="s">
        <v>1162</v>
      </c>
      <c r="BV27" s="60" t="s">
        <v>1162</v>
      </c>
      <c r="BW27" s="60" t="s">
        <v>1162</v>
      </c>
      <c r="BX27" s="60" t="s">
        <v>1164</v>
      </c>
      <c r="BY27" s="57" t="s">
        <v>1169</v>
      </c>
      <c r="BZ27" s="140" t="s">
        <v>1472</v>
      </c>
      <c r="CA27" s="57" t="s">
        <v>1169</v>
      </c>
      <c r="CB27" s="57" t="s">
        <v>1440</v>
      </c>
    </row>
    <row r="28" spans="1:80" s="41" customFormat="1" ht="45" x14ac:dyDescent="0.25">
      <c r="A28" s="53" t="s">
        <v>781</v>
      </c>
      <c r="B28" s="65" t="s">
        <v>1326</v>
      </c>
      <c r="C28" s="54" t="s">
        <v>1339</v>
      </c>
      <c r="D28" s="53" t="str">
        <f>IF(ISBLANK(AX28),"",IF(ISBLANK(AY28),"REV",IF(ISBLANK(AZ28),"FIR PROV",IF(ISBLANK(BM28),"CONCL",IF(ISBLANK(BP28),"MOD REV",IF(ISBLANK(#REF!),"MOD FIR","MODI"))))))</f>
        <v>MODI</v>
      </c>
      <c r="E28" s="55"/>
      <c r="F28" s="55" t="s">
        <v>1340</v>
      </c>
      <c r="G28" s="55" t="s">
        <v>1341</v>
      </c>
      <c r="H28" s="55" t="s">
        <v>1230</v>
      </c>
      <c r="I28" s="108" t="str">
        <f t="shared" si="7"/>
        <v>Alejandro Flores Gutierrez</v>
      </c>
      <c r="J28" s="56" t="s">
        <v>1185</v>
      </c>
      <c r="K28" s="56" t="s">
        <v>748</v>
      </c>
      <c r="L28" s="56" t="s">
        <v>1224</v>
      </c>
      <c r="M28" s="56" t="s">
        <v>1162</v>
      </c>
      <c r="N28" s="75" t="s">
        <v>1342</v>
      </c>
      <c r="O28" s="57" t="s">
        <v>616</v>
      </c>
      <c r="P28" s="57" t="s">
        <v>619</v>
      </c>
      <c r="Q28" s="58">
        <v>29040</v>
      </c>
      <c r="R28" s="58">
        <f t="shared" si="8"/>
        <v>4646.4000000000005</v>
      </c>
      <c r="S28" s="99">
        <f t="shared" si="1"/>
        <v>33686.400000000001</v>
      </c>
      <c r="T28" s="59">
        <v>0</v>
      </c>
      <c r="U28" s="58">
        <f t="shared" si="2"/>
        <v>0</v>
      </c>
      <c r="V28" s="99">
        <f t="shared" si="3"/>
        <v>0</v>
      </c>
      <c r="W28" s="114">
        <f t="shared" si="4"/>
        <v>29040</v>
      </c>
      <c r="X28" s="57">
        <v>261010</v>
      </c>
      <c r="Y28" s="57">
        <v>35901</v>
      </c>
      <c r="Z28" s="57" t="s">
        <v>1164</v>
      </c>
      <c r="AA28" s="57">
        <f t="shared" si="5"/>
        <v>35901</v>
      </c>
      <c r="AB28" s="58">
        <v>0</v>
      </c>
      <c r="AC28" s="56" t="str">
        <f>VLOOKUP(Y28,CLASIFICADOR!$A$1:$B$603,2)</f>
        <v>SERVICIOS DE JARDINERÍA Y FUMIGACIÓN</v>
      </c>
      <c r="AD28" s="57" t="s">
        <v>671</v>
      </c>
      <c r="AE28" s="112">
        <v>9</v>
      </c>
      <c r="AF28" s="112">
        <v>19</v>
      </c>
      <c r="AG28" s="57" t="s">
        <v>1159</v>
      </c>
      <c r="AH28" s="57" t="s">
        <v>1166</v>
      </c>
      <c r="AI28" s="106" t="s">
        <v>1166</v>
      </c>
      <c r="AJ28" s="60">
        <v>45656</v>
      </c>
      <c r="AK28" s="82">
        <v>45658</v>
      </c>
      <c r="AL28" s="57" t="s">
        <v>1162</v>
      </c>
      <c r="AM28" s="57" t="s">
        <v>1162</v>
      </c>
      <c r="AN28" s="57" t="s">
        <v>1162</v>
      </c>
      <c r="AO28" s="83">
        <v>46022</v>
      </c>
      <c r="AP28" s="57" t="s">
        <v>1343</v>
      </c>
      <c r="AQ28" s="57">
        <v>3451</v>
      </c>
      <c r="AR28" s="57">
        <v>812</v>
      </c>
      <c r="AS28" s="60">
        <v>45579</v>
      </c>
      <c r="AT28" s="60">
        <v>45656</v>
      </c>
      <c r="AU28" s="103">
        <v>383</v>
      </c>
      <c r="AV28" s="83">
        <v>45659</v>
      </c>
      <c r="AW28" s="57" t="s">
        <v>1169</v>
      </c>
      <c r="AX28" s="60">
        <v>45657</v>
      </c>
      <c r="AY28" s="60">
        <v>45660</v>
      </c>
      <c r="AZ28" s="111">
        <v>45674</v>
      </c>
      <c r="BA28" s="60">
        <v>45674</v>
      </c>
      <c r="BB28" s="60">
        <v>45678</v>
      </c>
      <c r="BC28" s="60">
        <v>45699</v>
      </c>
      <c r="BD28" s="57">
        <f t="shared" si="6"/>
        <v>15</v>
      </c>
      <c r="BE28" s="86" t="s">
        <v>1162</v>
      </c>
      <c r="BF28" s="105">
        <v>0.15</v>
      </c>
      <c r="BG28" s="86" t="s">
        <v>1162</v>
      </c>
      <c r="BH28" s="117" t="s">
        <v>1162</v>
      </c>
      <c r="BI28" s="125" t="s">
        <v>1457</v>
      </c>
      <c r="BJ28" s="103" t="s">
        <v>1456</v>
      </c>
      <c r="BK28" s="128"/>
      <c r="BL28" s="119" t="s">
        <v>1162</v>
      </c>
      <c r="BM28" s="60" t="s">
        <v>1162</v>
      </c>
      <c r="BN28" s="57" t="s">
        <v>1162</v>
      </c>
      <c r="BO28" s="95">
        <v>0</v>
      </c>
      <c r="BP28" s="104" t="s">
        <v>1162</v>
      </c>
      <c r="BQ28" s="60" t="s">
        <v>1162</v>
      </c>
      <c r="BR28" s="60" t="s">
        <v>1162</v>
      </c>
      <c r="BS28" s="142" t="s">
        <v>1162</v>
      </c>
      <c r="BT28" s="60" t="s">
        <v>1162</v>
      </c>
      <c r="BU28" s="60" t="s">
        <v>1162</v>
      </c>
      <c r="BV28" s="60" t="s">
        <v>1162</v>
      </c>
      <c r="BW28" s="60" t="s">
        <v>1162</v>
      </c>
      <c r="BX28" s="60" t="s">
        <v>1164</v>
      </c>
      <c r="BY28" s="57" t="s">
        <v>1169</v>
      </c>
      <c r="BZ28" s="57" t="s">
        <v>1410</v>
      </c>
      <c r="CA28" s="57" t="s">
        <v>1169</v>
      </c>
      <c r="CB28" s="57" t="s">
        <v>1440</v>
      </c>
    </row>
    <row r="29" spans="1:80" s="41" customFormat="1" ht="42" customHeight="1" x14ac:dyDescent="0.25">
      <c r="A29" s="53" t="s">
        <v>1133</v>
      </c>
      <c r="B29" s="65" t="s">
        <v>1327</v>
      </c>
      <c r="C29" s="54" t="s">
        <v>1344</v>
      </c>
      <c r="D29" s="53" t="str">
        <f>IF(ISBLANK(AX29),"",IF(ISBLANK(AY29),"REV",IF(ISBLANK(AZ29),"FIR PROV",IF(ISBLANK(BM29),"CONCL",IF(ISBLANK(BP29),"MOD REV",IF(ISBLANK(#REF!),"MOD FIR","MODI"))))))</f>
        <v>MODI</v>
      </c>
      <c r="E29" s="55" t="s">
        <v>1345</v>
      </c>
      <c r="F29" s="55"/>
      <c r="G29" s="55"/>
      <c r="H29" s="55"/>
      <c r="I29" s="108" t="str">
        <f t="shared" si="7"/>
        <v xml:space="preserve">TVMDIGITAL, S. de R.L. de C.V.  </v>
      </c>
      <c r="J29" s="56" t="s">
        <v>1258</v>
      </c>
      <c r="K29" s="56" t="s">
        <v>1320</v>
      </c>
      <c r="L29" s="56" t="s">
        <v>1321</v>
      </c>
      <c r="M29" s="56" t="s">
        <v>1322</v>
      </c>
      <c r="N29" s="75" t="s">
        <v>1346</v>
      </c>
      <c r="O29" s="57" t="s">
        <v>616</v>
      </c>
      <c r="P29" s="57" t="s">
        <v>565</v>
      </c>
      <c r="Q29" s="58">
        <v>272231</v>
      </c>
      <c r="R29" s="58">
        <f t="shared" si="8"/>
        <v>43556.959999999999</v>
      </c>
      <c r="S29" s="99">
        <f t="shared" si="1"/>
        <v>315787.96000000002</v>
      </c>
      <c r="T29" s="59">
        <v>0</v>
      </c>
      <c r="U29" s="58">
        <f t="shared" si="2"/>
        <v>0</v>
      </c>
      <c r="V29" s="99">
        <f t="shared" si="3"/>
        <v>0</v>
      </c>
      <c r="W29" s="114">
        <f t="shared" si="4"/>
        <v>272231</v>
      </c>
      <c r="X29" s="57">
        <v>314010</v>
      </c>
      <c r="Y29" s="57">
        <v>31602</v>
      </c>
      <c r="Z29" s="57" t="s">
        <v>1164</v>
      </c>
      <c r="AA29" s="57">
        <f t="shared" si="5"/>
        <v>31602</v>
      </c>
      <c r="AB29" s="58">
        <v>0</v>
      </c>
      <c r="AC29" s="56" t="str">
        <f>VLOOKUP(Y29,CLASIFICADOR!$A$1:$B$603,2)</f>
        <v xml:space="preserve">SERVICIOS DE TELECOMUNICACIONES  </v>
      </c>
      <c r="AD29" s="57" t="s">
        <v>671</v>
      </c>
      <c r="AE29" s="92" t="s">
        <v>751</v>
      </c>
      <c r="AF29" s="112">
        <v>5</v>
      </c>
      <c r="AG29" s="57" t="s">
        <v>1165</v>
      </c>
      <c r="AH29" s="57" t="s">
        <v>1164</v>
      </c>
      <c r="AI29" s="106" t="s">
        <v>1164</v>
      </c>
      <c r="AJ29" s="60">
        <v>45657</v>
      </c>
      <c r="AK29" s="82">
        <v>45658</v>
      </c>
      <c r="AL29" s="57" t="s">
        <v>1162</v>
      </c>
      <c r="AM29" s="57" t="s">
        <v>1162</v>
      </c>
      <c r="AN29" s="57" t="s">
        <v>1162</v>
      </c>
      <c r="AO29" s="83">
        <v>46022</v>
      </c>
      <c r="AP29" s="57" t="s">
        <v>1347</v>
      </c>
      <c r="AQ29" s="57">
        <v>8906</v>
      </c>
      <c r="AR29" s="57">
        <v>2520</v>
      </c>
      <c r="AS29" s="60">
        <v>45656</v>
      </c>
      <c r="AT29" s="60">
        <v>45657</v>
      </c>
      <c r="AU29" s="103">
        <v>567</v>
      </c>
      <c r="AV29" s="83">
        <v>45659</v>
      </c>
      <c r="AW29" s="57" t="s">
        <v>1169</v>
      </c>
      <c r="AX29" s="60">
        <v>45657</v>
      </c>
      <c r="AY29" s="60">
        <v>45660</v>
      </c>
      <c r="AZ29" s="111">
        <v>45672</v>
      </c>
      <c r="BA29" s="60">
        <v>45672</v>
      </c>
      <c r="BB29" s="60">
        <v>45672</v>
      </c>
      <c r="BC29" s="60">
        <v>45664</v>
      </c>
      <c r="BD29" s="57">
        <f t="shared" si="6"/>
        <v>13</v>
      </c>
      <c r="BE29" s="86" t="s">
        <v>1162</v>
      </c>
      <c r="BF29" s="105">
        <v>0.1</v>
      </c>
      <c r="BG29" s="86" t="s">
        <v>1162</v>
      </c>
      <c r="BH29" s="117" t="s">
        <v>1162</v>
      </c>
      <c r="BI29" s="125">
        <v>45688</v>
      </c>
      <c r="BJ29" s="115">
        <v>45699</v>
      </c>
      <c r="BK29" s="126">
        <v>45702</v>
      </c>
      <c r="BL29" s="119" t="s">
        <v>1162</v>
      </c>
      <c r="BM29" s="60" t="s">
        <v>1162</v>
      </c>
      <c r="BN29" s="57" t="s">
        <v>1162</v>
      </c>
      <c r="BO29" s="95">
        <v>0</v>
      </c>
      <c r="BP29" s="104" t="s">
        <v>1162</v>
      </c>
      <c r="BQ29" s="60" t="s">
        <v>1162</v>
      </c>
      <c r="BR29" s="60" t="s">
        <v>1162</v>
      </c>
      <c r="BS29" s="142" t="s">
        <v>1162</v>
      </c>
      <c r="BT29" s="60" t="s">
        <v>1162</v>
      </c>
      <c r="BU29" s="60" t="s">
        <v>1162</v>
      </c>
      <c r="BV29" s="60" t="s">
        <v>1162</v>
      </c>
      <c r="BW29" s="60" t="s">
        <v>1162</v>
      </c>
      <c r="BX29" s="60" t="s">
        <v>1164</v>
      </c>
      <c r="BY29" s="57" t="s">
        <v>1169</v>
      </c>
      <c r="BZ29" s="140" t="s">
        <v>1472</v>
      </c>
      <c r="CA29" s="57" t="s">
        <v>1169</v>
      </c>
      <c r="CB29" s="57" t="s">
        <v>1440</v>
      </c>
    </row>
    <row r="30" spans="1:80" s="41" customFormat="1" ht="75" x14ac:dyDescent="0.25">
      <c r="A30" s="71" t="s">
        <v>782</v>
      </c>
      <c r="B30" s="65" t="s">
        <v>1328</v>
      </c>
      <c r="C30" s="54" t="s">
        <v>1348</v>
      </c>
      <c r="D30" s="53" t="str">
        <f>IF(ISBLANK(AX30),"",IF(ISBLANK(AY30),"REV",IF(ISBLANK(AZ30),"FIR PROV",IF(ISBLANK(BM30),"CONCL",IF(ISBLANK(BP30),"MOD REV",IF(ISBLANK(#REF!),"MOD FIR","MODI"))))))</f>
        <v>MODI</v>
      </c>
      <c r="E30" s="55"/>
      <c r="F30" s="55" t="s">
        <v>1349</v>
      </c>
      <c r="G30" s="55" t="s">
        <v>1350</v>
      </c>
      <c r="H30" s="55" t="s">
        <v>1351</v>
      </c>
      <c r="I30" s="108" t="str">
        <f t="shared" si="7"/>
        <v>Jorge Granados Prieto</v>
      </c>
      <c r="J30" s="56" t="s">
        <v>1231</v>
      </c>
      <c r="K30" s="56" t="s">
        <v>725</v>
      </c>
      <c r="L30" s="56" t="str">
        <f>J30</f>
        <v>Dirección de Mantenimiento de Bienes Muebles e Inmuebles</v>
      </c>
      <c r="M30" s="56" t="s">
        <v>1352</v>
      </c>
      <c r="N30" s="75" t="s">
        <v>1353</v>
      </c>
      <c r="O30" s="57" t="s">
        <v>610</v>
      </c>
      <c r="P30" s="57" t="s">
        <v>611</v>
      </c>
      <c r="Q30" s="58">
        <v>400000</v>
      </c>
      <c r="R30" s="58">
        <f t="shared" si="8"/>
        <v>64000</v>
      </c>
      <c r="S30" s="99">
        <f t="shared" si="1"/>
        <v>464000</v>
      </c>
      <c r="T30" s="59">
        <v>168000</v>
      </c>
      <c r="U30" s="58">
        <f t="shared" si="2"/>
        <v>26880</v>
      </c>
      <c r="V30" s="99">
        <f t="shared" si="3"/>
        <v>194880</v>
      </c>
      <c r="W30" s="114">
        <f t="shared" si="4"/>
        <v>400000</v>
      </c>
      <c r="X30" s="57">
        <v>313010</v>
      </c>
      <c r="Y30" s="57">
        <v>35501</v>
      </c>
      <c r="Z30" s="57" t="s">
        <v>1164</v>
      </c>
      <c r="AA30" s="57">
        <f t="shared" si="5"/>
        <v>35501</v>
      </c>
      <c r="AB30" s="58">
        <v>0</v>
      </c>
      <c r="AC30" s="56" t="str">
        <f>VLOOKUP(Y30,CLASIFICADOR!$A$1:$B$603,2)</f>
        <v>MANTENIMIENTO Y CONSERVACIÓN DE VEHÍCULOS TERRESTRES, AÉREOS, MARÍTIMOS, LACUSTRES Y FLUVIALES</v>
      </c>
      <c r="AD30" s="57" t="s">
        <v>691</v>
      </c>
      <c r="AE30" s="112">
        <v>24</v>
      </c>
      <c r="AF30" s="112">
        <v>84</v>
      </c>
      <c r="AG30" s="57" t="s">
        <v>1165</v>
      </c>
      <c r="AH30" s="57" t="s">
        <v>1166</v>
      </c>
      <c r="AI30" s="106" t="s">
        <v>1164</v>
      </c>
      <c r="AJ30" s="60">
        <v>45653</v>
      </c>
      <c r="AK30" s="82">
        <v>45658</v>
      </c>
      <c r="AL30" s="57" t="s">
        <v>1162</v>
      </c>
      <c r="AM30" s="57" t="s">
        <v>1162</v>
      </c>
      <c r="AN30" s="57" t="s">
        <v>1162</v>
      </c>
      <c r="AO30" s="83">
        <v>46022</v>
      </c>
      <c r="AP30" s="57" t="s">
        <v>1354</v>
      </c>
      <c r="AQ30" s="57">
        <v>8566</v>
      </c>
      <c r="AR30" s="57">
        <v>2390</v>
      </c>
      <c r="AS30" s="60">
        <v>45644</v>
      </c>
      <c r="AT30" s="60">
        <v>45657</v>
      </c>
      <c r="AU30" s="103">
        <v>526</v>
      </c>
      <c r="AV30" s="83">
        <v>45659</v>
      </c>
      <c r="AW30" s="57" t="s">
        <v>1169</v>
      </c>
      <c r="AX30" s="60">
        <v>45657</v>
      </c>
      <c r="AY30" s="60">
        <v>45660</v>
      </c>
      <c r="AZ30" s="111">
        <v>45665</v>
      </c>
      <c r="BA30" s="60">
        <v>45665</v>
      </c>
      <c r="BB30" s="60">
        <v>45666</v>
      </c>
      <c r="BC30" s="60">
        <v>45687</v>
      </c>
      <c r="BD30" s="57">
        <f t="shared" si="6"/>
        <v>6</v>
      </c>
      <c r="BE30" s="86" t="s">
        <v>1162</v>
      </c>
      <c r="BF30" s="86" t="s">
        <v>1162</v>
      </c>
      <c r="BG30" s="86" t="s">
        <v>1162</v>
      </c>
      <c r="BH30" s="117" t="s">
        <v>1162</v>
      </c>
      <c r="BI30" s="127" t="s">
        <v>1129</v>
      </c>
      <c r="BJ30" s="57" t="s">
        <v>1129</v>
      </c>
      <c r="BK30" s="128" t="s">
        <v>1129</v>
      </c>
      <c r="BL30" s="119" t="s">
        <v>1162</v>
      </c>
      <c r="BM30" s="60" t="s">
        <v>1162</v>
      </c>
      <c r="BN30" s="57" t="s">
        <v>1162</v>
      </c>
      <c r="BO30" s="95">
        <v>0</v>
      </c>
      <c r="BP30" s="104" t="s">
        <v>1162</v>
      </c>
      <c r="BQ30" s="60" t="s">
        <v>1162</v>
      </c>
      <c r="BR30" s="60" t="s">
        <v>1162</v>
      </c>
      <c r="BS30" s="142" t="s">
        <v>1162</v>
      </c>
      <c r="BT30" s="60" t="s">
        <v>1162</v>
      </c>
      <c r="BU30" s="60" t="s">
        <v>1162</v>
      </c>
      <c r="BV30" s="60" t="s">
        <v>1162</v>
      </c>
      <c r="BW30" s="60" t="s">
        <v>1162</v>
      </c>
      <c r="BX30" s="60" t="s">
        <v>1164</v>
      </c>
      <c r="BY30" s="57" t="s">
        <v>1169</v>
      </c>
      <c r="BZ30" s="57" t="s">
        <v>1410</v>
      </c>
      <c r="CA30" s="57" t="s">
        <v>1169</v>
      </c>
      <c r="CB30" s="57" t="s">
        <v>1440</v>
      </c>
    </row>
    <row r="31" spans="1:80" s="41" customFormat="1" ht="75" x14ac:dyDescent="0.25">
      <c r="A31" s="53" t="s">
        <v>783</v>
      </c>
      <c r="B31" s="65" t="s">
        <v>1329</v>
      </c>
      <c r="C31" s="54" t="s">
        <v>1355</v>
      </c>
      <c r="D31" s="53" t="str">
        <f>IF(ISBLANK(AX31),"",IF(ISBLANK(AY31),"REV",IF(ISBLANK(AZ31),"FIR PROV",IF(ISBLANK(BM31),"CONCL",IF(ISBLANK(BP31),"MOD REV",IF(ISBLANK(#REF!),"MOD FIR","MODI"))))))</f>
        <v>MODI</v>
      </c>
      <c r="E31" s="55" t="s">
        <v>1356</v>
      </c>
      <c r="F31" s="55"/>
      <c r="G31" s="55"/>
      <c r="H31" s="55"/>
      <c r="I31" s="108" t="str">
        <f>E31&amp;F31&amp;" "&amp;G31&amp;" "&amp;H31</f>
        <v xml:space="preserve">Multi Sistemas y Tecnología, S.A. de C.V.  </v>
      </c>
      <c r="J31" s="56" t="s">
        <v>1231</v>
      </c>
      <c r="K31" s="56" t="s">
        <v>725</v>
      </c>
      <c r="L31" s="56" t="str">
        <f>J31</f>
        <v>Dirección de Mantenimiento de Bienes Muebles e Inmuebles</v>
      </c>
      <c r="M31" s="56" t="s">
        <v>1352</v>
      </c>
      <c r="N31" s="75" t="s">
        <v>1357</v>
      </c>
      <c r="O31" s="57" t="s">
        <v>616</v>
      </c>
      <c r="P31" s="57" t="s">
        <v>565</v>
      </c>
      <c r="Q31" s="58">
        <v>372956.9</v>
      </c>
      <c r="R31" s="58">
        <f t="shared" si="8"/>
        <v>59673.104000000007</v>
      </c>
      <c r="S31" s="99">
        <f t="shared" si="1"/>
        <v>432630.00400000002</v>
      </c>
      <c r="T31" s="59">
        <v>188000</v>
      </c>
      <c r="U31" s="58">
        <f t="shared" si="2"/>
        <v>30080</v>
      </c>
      <c r="V31" s="99">
        <f t="shared" si="3"/>
        <v>218080</v>
      </c>
      <c r="W31" s="114">
        <f t="shared" si="4"/>
        <v>372956.9</v>
      </c>
      <c r="X31" s="57">
        <v>313010</v>
      </c>
      <c r="Y31" s="57">
        <v>35201</v>
      </c>
      <c r="Z31" s="57" t="s">
        <v>1164</v>
      </c>
      <c r="AA31" s="57">
        <f t="shared" si="5"/>
        <v>35201</v>
      </c>
      <c r="AB31" s="58">
        <v>0</v>
      </c>
      <c r="AC31" s="56" t="str">
        <f>VLOOKUP(Y31,CLASIFICADOR!$A$1:$B$603,2)</f>
        <v>MANTENIMIENTO Y CONSERVACIÓN DE MOBILIARIO Y EQUIPO DE ADMINISTRACIÓN</v>
      </c>
      <c r="AD31" s="57" t="s">
        <v>671</v>
      </c>
      <c r="AE31" s="112">
        <v>20</v>
      </c>
      <c r="AF31" s="112">
        <v>90</v>
      </c>
      <c r="AG31" s="57" t="s">
        <v>1159</v>
      </c>
      <c r="AH31" s="57" t="s">
        <v>1164</v>
      </c>
      <c r="AI31" s="106" t="s">
        <v>1164</v>
      </c>
      <c r="AJ31" s="60">
        <v>45650</v>
      </c>
      <c r="AK31" s="82">
        <v>45658</v>
      </c>
      <c r="AL31" s="57" t="s">
        <v>1162</v>
      </c>
      <c r="AM31" s="57" t="s">
        <v>1162</v>
      </c>
      <c r="AN31" s="57" t="s">
        <v>1162</v>
      </c>
      <c r="AO31" s="83">
        <v>46022</v>
      </c>
      <c r="AP31" s="57" t="s">
        <v>1358</v>
      </c>
      <c r="AQ31" s="57">
        <v>8459</v>
      </c>
      <c r="AR31" s="57">
        <v>2328</v>
      </c>
      <c r="AS31" s="60">
        <v>45642</v>
      </c>
      <c r="AT31" s="60">
        <v>45657</v>
      </c>
      <c r="AU31" s="103">
        <v>533</v>
      </c>
      <c r="AV31" s="83">
        <v>45659</v>
      </c>
      <c r="AW31" s="57" t="s">
        <v>1169</v>
      </c>
      <c r="AX31" s="60">
        <v>45657</v>
      </c>
      <c r="AY31" s="60">
        <v>45660</v>
      </c>
      <c r="AZ31" s="111">
        <v>45673</v>
      </c>
      <c r="BA31" s="60">
        <v>45674</v>
      </c>
      <c r="BB31" s="60">
        <v>45677</v>
      </c>
      <c r="BC31" s="60">
        <v>45687</v>
      </c>
      <c r="BD31" s="57">
        <f t="shared" si="6"/>
        <v>14</v>
      </c>
      <c r="BE31" s="105">
        <v>0.15</v>
      </c>
      <c r="BF31" s="105">
        <v>0.15</v>
      </c>
      <c r="BG31" s="86" t="s">
        <v>1162</v>
      </c>
      <c r="BH31" s="117" t="s">
        <v>1162</v>
      </c>
      <c r="BI31" s="133" t="s">
        <v>1492</v>
      </c>
      <c r="BJ31" s="103" t="s">
        <v>1460</v>
      </c>
      <c r="BK31" s="128"/>
      <c r="BL31" s="119" t="s">
        <v>1162</v>
      </c>
      <c r="BM31" s="60" t="s">
        <v>1162</v>
      </c>
      <c r="BN31" s="57" t="s">
        <v>1162</v>
      </c>
      <c r="BO31" s="95">
        <v>0</v>
      </c>
      <c r="BP31" s="104" t="s">
        <v>1162</v>
      </c>
      <c r="BQ31" s="60" t="s">
        <v>1162</v>
      </c>
      <c r="BR31" s="60" t="s">
        <v>1162</v>
      </c>
      <c r="BS31" s="142" t="s">
        <v>1162</v>
      </c>
      <c r="BT31" s="60" t="s">
        <v>1162</v>
      </c>
      <c r="BU31" s="60" t="s">
        <v>1162</v>
      </c>
      <c r="BV31" s="60" t="s">
        <v>1162</v>
      </c>
      <c r="BW31" s="60" t="s">
        <v>1162</v>
      </c>
      <c r="BX31" s="60" t="s">
        <v>1164</v>
      </c>
      <c r="BY31" s="57" t="s">
        <v>1169</v>
      </c>
      <c r="BZ31" s="57" t="s">
        <v>1410</v>
      </c>
      <c r="CA31" s="57" t="s">
        <v>1169</v>
      </c>
      <c r="CB31" s="57" t="s">
        <v>1440</v>
      </c>
    </row>
    <row r="32" spans="1:80" s="41" customFormat="1" ht="75" x14ac:dyDescent="0.25">
      <c r="A32" s="53" t="s">
        <v>784</v>
      </c>
      <c r="B32" s="65" t="s">
        <v>1330</v>
      </c>
      <c r="C32" s="54" t="s">
        <v>1359</v>
      </c>
      <c r="D32" s="53" t="str">
        <f>IF(ISBLANK(AX32),"",IF(ISBLANK(AY32),"REV",IF(ISBLANK(AZ32),"FIR PROV",IF(ISBLANK(BM32),"CONCL",IF(ISBLANK(BP32),"MOD REV",IF(ISBLANK(#REF!),"MOD FIR","MODI"))))))</f>
        <v>MODI</v>
      </c>
      <c r="E32" s="55"/>
      <c r="F32" s="55" t="s">
        <v>1360</v>
      </c>
      <c r="G32" s="55" t="s">
        <v>1361</v>
      </c>
      <c r="H32" s="55" t="s">
        <v>1362</v>
      </c>
      <c r="I32" s="108" t="str">
        <f>E32&amp;F32&amp;" "&amp;G32&amp;" "&amp;H32</f>
        <v>Orlando Rafael Ramírez Gómez</v>
      </c>
      <c r="J32" s="56" t="s">
        <v>1231</v>
      </c>
      <c r="K32" s="56" t="s">
        <v>725</v>
      </c>
      <c r="L32" s="56" t="str">
        <f>J32</f>
        <v>Dirección de Mantenimiento de Bienes Muebles e Inmuebles</v>
      </c>
      <c r="M32" s="56" t="s">
        <v>1352</v>
      </c>
      <c r="N32" s="75" t="s">
        <v>1363</v>
      </c>
      <c r="O32" s="57" t="s">
        <v>616</v>
      </c>
      <c r="P32" s="57" t="s">
        <v>601</v>
      </c>
      <c r="Q32" s="58">
        <v>257646.55</v>
      </c>
      <c r="R32" s="58">
        <f t="shared" si="8"/>
        <v>41223.447999999997</v>
      </c>
      <c r="S32" s="99">
        <f t="shared" si="1"/>
        <v>298869.99799999996</v>
      </c>
      <c r="T32" s="59">
        <v>121655.17</v>
      </c>
      <c r="U32" s="58">
        <f t="shared" si="2"/>
        <v>19464.8272</v>
      </c>
      <c r="V32" s="99">
        <f t="shared" si="3"/>
        <v>141119.99719999998</v>
      </c>
      <c r="W32" s="114">
        <f t="shared" si="4"/>
        <v>257646.55</v>
      </c>
      <c r="X32" s="57">
        <v>313010</v>
      </c>
      <c r="Y32" s="57">
        <v>35501</v>
      </c>
      <c r="Z32" s="57" t="s">
        <v>1164</v>
      </c>
      <c r="AA32" s="57">
        <f t="shared" si="5"/>
        <v>35501</v>
      </c>
      <c r="AB32" s="58">
        <v>0</v>
      </c>
      <c r="AC32" s="56" t="str">
        <f>VLOOKUP(Y32,CLASIFICADOR!$A$1:$B$603,2)</f>
        <v>MANTENIMIENTO Y CONSERVACIÓN DE VEHÍCULOS TERRESTRES, AÉREOS, MARÍTIMOS, LACUSTRES Y FLUVIALES</v>
      </c>
      <c r="AD32" s="57" t="s">
        <v>671</v>
      </c>
      <c r="AE32" s="112">
        <v>22</v>
      </c>
      <c r="AF32" s="112">
        <v>103</v>
      </c>
      <c r="AG32" s="57" t="s">
        <v>1159</v>
      </c>
      <c r="AH32" s="57" t="s">
        <v>1164</v>
      </c>
      <c r="AI32" s="106" t="s">
        <v>1166</v>
      </c>
      <c r="AJ32" s="60">
        <v>45656</v>
      </c>
      <c r="AK32" s="82">
        <v>45658</v>
      </c>
      <c r="AL32" s="57" t="s">
        <v>1162</v>
      </c>
      <c r="AM32" s="57" t="s">
        <v>1162</v>
      </c>
      <c r="AN32" s="57" t="s">
        <v>1162</v>
      </c>
      <c r="AO32" s="83">
        <v>46022</v>
      </c>
      <c r="AP32" s="57" t="s">
        <v>1364</v>
      </c>
      <c r="AQ32" s="57">
        <v>7008</v>
      </c>
      <c r="AR32" s="57">
        <v>1724</v>
      </c>
      <c r="AS32" s="60">
        <v>45623</v>
      </c>
      <c r="AT32" s="60">
        <v>45657</v>
      </c>
      <c r="AU32" s="103">
        <v>525</v>
      </c>
      <c r="AV32" s="83">
        <v>45659</v>
      </c>
      <c r="AW32" s="57" t="s">
        <v>1169</v>
      </c>
      <c r="AX32" s="60">
        <v>45657</v>
      </c>
      <c r="AY32" s="60">
        <v>45660</v>
      </c>
      <c r="AZ32" s="111">
        <v>45667</v>
      </c>
      <c r="BA32" s="60">
        <v>45667</v>
      </c>
      <c r="BB32" s="60">
        <v>45671</v>
      </c>
      <c r="BC32" s="60">
        <v>45699</v>
      </c>
      <c r="BD32" s="57">
        <f t="shared" si="6"/>
        <v>8</v>
      </c>
      <c r="BE32" s="86" t="s">
        <v>1162</v>
      </c>
      <c r="BF32" s="86" t="s">
        <v>1162</v>
      </c>
      <c r="BG32" s="86" t="s">
        <v>1162</v>
      </c>
      <c r="BH32" s="117" t="s">
        <v>1162</v>
      </c>
      <c r="BI32" s="127" t="s">
        <v>1129</v>
      </c>
      <c r="BJ32" s="57" t="s">
        <v>1129</v>
      </c>
      <c r="BK32" s="128" t="s">
        <v>1129</v>
      </c>
      <c r="BL32" s="119" t="s">
        <v>1162</v>
      </c>
      <c r="BM32" s="60" t="s">
        <v>1162</v>
      </c>
      <c r="BN32" s="57" t="s">
        <v>1162</v>
      </c>
      <c r="BO32" s="95">
        <v>0</v>
      </c>
      <c r="BP32" s="104" t="s">
        <v>1162</v>
      </c>
      <c r="BQ32" s="60" t="s">
        <v>1162</v>
      </c>
      <c r="BR32" s="60" t="s">
        <v>1162</v>
      </c>
      <c r="BS32" s="142" t="s">
        <v>1162</v>
      </c>
      <c r="BT32" s="60" t="s">
        <v>1162</v>
      </c>
      <c r="BU32" s="60" t="s">
        <v>1162</v>
      </c>
      <c r="BV32" s="60" t="s">
        <v>1162</v>
      </c>
      <c r="BW32" s="60" t="s">
        <v>1162</v>
      </c>
      <c r="BX32" s="60" t="s">
        <v>1164</v>
      </c>
      <c r="BY32" s="57" t="s">
        <v>1169</v>
      </c>
      <c r="BZ32" s="57" t="s">
        <v>1410</v>
      </c>
      <c r="CA32" s="57" t="s">
        <v>1169</v>
      </c>
      <c r="CB32" s="57" t="s">
        <v>1440</v>
      </c>
    </row>
    <row r="33" spans="1:85" s="41" customFormat="1" ht="90" x14ac:dyDescent="0.25">
      <c r="A33" s="71" t="s">
        <v>785</v>
      </c>
      <c r="B33" s="65" t="s">
        <v>1331</v>
      </c>
      <c r="C33" s="54" t="s">
        <v>1365</v>
      </c>
      <c r="D33" s="53" t="str">
        <f>IF(ISBLANK(AX33),"",IF(ISBLANK(AY33),"REV",IF(ISBLANK(AZ33),"FIR PROV",IF(ISBLANK(BM33),"CONCL",IF(ISBLANK(BP33),"MOD REV",IF(ISBLANK(#REF!),"MOD FIR","MODI"))))))</f>
        <v>MODI</v>
      </c>
      <c r="E33" s="55" t="s">
        <v>1366</v>
      </c>
      <c r="F33" s="55"/>
      <c r="G33" s="55"/>
      <c r="H33" s="55"/>
      <c r="I33" s="108" t="str">
        <f t="shared" si="7"/>
        <v xml:space="preserve">FIT Energy, S.A. de C.V.  </v>
      </c>
      <c r="J33" s="56" t="s">
        <v>1231</v>
      </c>
      <c r="K33" s="56" t="s">
        <v>725</v>
      </c>
      <c r="L33" s="56" t="str">
        <f>J33</f>
        <v>Dirección de Mantenimiento de Bienes Muebles e Inmuebles</v>
      </c>
      <c r="M33" s="56" t="s">
        <v>1352</v>
      </c>
      <c r="N33" s="75" t="s">
        <v>1420</v>
      </c>
      <c r="O33" s="57" t="s">
        <v>616</v>
      </c>
      <c r="P33" s="57" t="s">
        <v>565</v>
      </c>
      <c r="Q33" s="58">
        <v>150893.97</v>
      </c>
      <c r="R33" s="58">
        <f t="shared" si="8"/>
        <v>24143.035200000002</v>
      </c>
      <c r="S33" s="99">
        <f t="shared" si="1"/>
        <v>175037.00520000001</v>
      </c>
      <c r="T33" s="59">
        <v>105000</v>
      </c>
      <c r="U33" s="58">
        <f t="shared" si="2"/>
        <v>16800</v>
      </c>
      <c r="V33" s="99">
        <f t="shared" si="3"/>
        <v>121800</v>
      </c>
      <c r="W33" s="114">
        <f t="shared" si="4"/>
        <v>150893.97</v>
      </c>
      <c r="X33" s="57">
        <v>313010</v>
      </c>
      <c r="Y33" s="57">
        <v>35301</v>
      </c>
      <c r="Z33" s="57" t="s">
        <v>1164</v>
      </c>
      <c r="AA33" s="57">
        <f t="shared" si="5"/>
        <v>35301</v>
      </c>
      <c r="AB33" s="58">
        <v>0</v>
      </c>
      <c r="AC33" s="56" t="str">
        <f>VLOOKUP(Y33,CLASIFICADOR!$A$1:$B$603,2)</f>
        <v>MANTENIMIENTO Y CONSERVACIÓN DE BIENES INFORMÁTICOS</v>
      </c>
      <c r="AD33" s="57" t="s">
        <v>671</v>
      </c>
      <c r="AE33" s="112">
        <v>21</v>
      </c>
      <c r="AF33" s="112">
        <v>91</v>
      </c>
      <c r="AG33" s="57" t="s">
        <v>1159</v>
      </c>
      <c r="AH33" s="57" t="s">
        <v>1164</v>
      </c>
      <c r="AI33" s="106" t="s">
        <v>1164</v>
      </c>
      <c r="AJ33" s="60">
        <v>45649</v>
      </c>
      <c r="AK33" s="82">
        <v>45658</v>
      </c>
      <c r="AL33" s="57" t="s">
        <v>1162</v>
      </c>
      <c r="AM33" s="57" t="s">
        <v>1162</v>
      </c>
      <c r="AN33" s="57" t="s">
        <v>1162</v>
      </c>
      <c r="AO33" s="83">
        <v>46022</v>
      </c>
      <c r="AP33" s="57" t="s">
        <v>1367</v>
      </c>
      <c r="AQ33" s="57">
        <v>8434</v>
      </c>
      <c r="AR33" s="57">
        <v>2333</v>
      </c>
      <c r="AS33" s="60">
        <v>45642</v>
      </c>
      <c r="AT33" s="60">
        <v>45657</v>
      </c>
      <c r="AU33" s="103">
        <v>532</v>
      </c>
      <c r="AV33" s="83">
        <v>45659</v>
      </c>
      <c r="AW33" s="57" t="s">
        <v>1169</v>
      </c>
      <c r="AX33" s="60">
        <v>45657</v>
      </c>
      <c r="AY33" s="60">
        <v>45660</v>
      </c>
      <c r="AZ33" s="111">
        <v>45679</v>
      </c>
      <c r="BA33" s="60">
        <v>45679</v>
      </c>
      <c r="BB33" s="60">
        <v>45677</v>
      </c>
      <c r="BC33" s="60">
        <v>45687</v>
      </c>
      <c r="BD33" s="57">
        <f t="shared" si="6"/>
        <v>20</v>
      </c>
      <c r="BE33" s="86" t="s">
        <v>1162</v>
      </c>
      <c r="BF33" s="105">
        <v>0.15</v>
      </c>
      <c r="BG33" s="86" t="s">
        <v>1162</v>
      </c>
      <c r="BH33" s="117" t="s">
        <v>1162</v>
      </c>
      <c r="BI33" s="125">
        <v>45688</v>
      </c>
      <c r="BJ33" s="103" t="s">
        <v>1453</v>
      </c>
      <c r="BK33" s="128"/>
      <c r="BL33" s="119" t="s">
        <v>1162</v>
      </c>
      <c r="BM33" s="60" t="s">
        <v>1162</v>
      </c>
      <c r="BN33" s="57" t="s">
        <v>1162</v>
      </c>
      <c r="BO33" s="95">
        <v>0</v>
      </c>
      <c r="BP33" s="104" t="s">
        <v>1162</v>
      </c>
      <c r="BQ33" s="60" t="s">
        <v>1162</v>
      </c>
      <c r="BR33" s="60" t="s">
        <v>1162</v>
      </c>
      <c r="BS33" s="142" t="s">
        <v>1162</v>
      </c>
      <c r="BT33" s="60" t="s">
        <v>1162</v>
      </c>
      <c r="BU33" s="60" t="s">
        <v>1162</v>
      </c>
      <c r="BV33" s="60" t="s">
        <v>1162</v>
      </c>
      <c r="BW33" s="60" t="s">
        <v>1162</v>
      </c>
      <c r="BX33" s="60" t="s">
        <v>1164</v>
      </c>
      <c r="BY33" s="57" t="s">
        <v>1169</v>
      </c>
      <c r="BZ33" s="140" t="s">
        <v>1472</v>
      </c>
      <c r="CA33" s="57" t="s">
        <v>1169</v>
      </c>
      <c r="CB33" s="57" t="s">
        <v>1440</v>
      </c>
    </row>
    <row r="34" spans="1:85" s="41" customFormat="1" ht="75" x14ac:dyDescent="0.25">
      <c r="A34" s="53" t="s">
        <v>786</v>
      </c>
      <c r="B34" s="65" t="s">
        <v>1368</v>
      </c>
      <c r="C34" s="54" t="s">
        <v>1369</v>
      </c>
      <c r="D34" s="53" t="str">
        <f>IF(ISBLANK(AX34),"",IF(ISBLANK(AY34),"REV",IF(ISBLANK(AZ34),"FIR PROV",IF(ISBLANK(BM34),"CONCL",IF(ISBLANK(BP34),"MOD REV",IF(ISBLANK(#REF!),"MOD FIR","MODI"))))))</f>
        <v>MODI</v>
      </c>
      <c r="E34" s="55" t="s">
        <v>1374</v>
      </c>
      <c r="F34" s="55"/>
      <c r="G34" s="55"/>
      <c r="H34" s="55"/>
      <c r="I34" s="108" t="str">
        <f t="shared" si="7"/>
        <v xml:space="preserve">Best ID de México, S.A de C.V.  </v>
      </c>
      <c r="J34" s="56" t="s">
        <v>1258</v>
      </c>
      <c r="K34" s="56" t="s">
        <v>1258</v>
      </c>
      <c r="L34" s="56" t="str">
        <f t="shared" si="0"/>
        <v>Dirección General de Informatica y Telecomunicaciones</v>
      </c>
      <c r="M34" s="56" t="s">
        <v>1370</v>
      </c>
      <c r="N34" s="75" t="s">
        <v>1371</v>
      </c>
      <c r="O34" s="57" t="s">
        <v>662</v>
      </c>
      <c r="P34" s="57" t="s">
        <v>548</v>
      </c>
      <c r="Q34" s="58">
        <v>172413.79</v>
      </c>
      <c r="R34" s="58">
        <f>Q34*0.16</f>
        <v>27586.206400000003</v>
      </c>
      <c r="S34" s="99">
        <f t="shared" si="1"/>
        <v>199999.9964</v>
      </c>
      <c r="T34" s="59">
        <v>40000</v>
      </c>
      <c r="U34" s="58">
        <f t="shared" si="2"/>
        <v>6400</v>
      </c>
      <c r="V34" s="99">
        <f t="shared" si="3"/>
        <v>46400</v>
      </c>
      <c r="W34" s="114">
        <f t="shared" si="4"/>
        <v>172413.79</v>
      </c>
      <c r="X34" s="57">
        <v>314010</v>
      </c>
      <c r="Y34" s="57">
        <v>35301</v>
      </c>
      <c r="Z34" s="57" t="s">
        <v>1164</v>
      </c>
      <c r="AA34" s="57" t="s">
        <v>1373</v>
      </c>
      <c r="AB34" s="58">
        <v>0</v>
      </c>
      <c r="AC34" s="56" t="str">
        <f>VLOOKUP(Y34,CLASIFICADOR!$A$1:$B$603,2)</f>
        <v>MANTENIMIENTO Y CONSERVACIÓN DE BIENES INFORMÁTICOS</v>
      </c>
      <c r="AD34" s="57" t="s">
        <v>671</v>
      </c>
      <c r="AE34" s="92" t="s">
        <v>751</v>
      </c>
      <c r="AF34" s="112">
        <v>1</v>
      </c>
      <c r="AG34" s="57" t="s">
        <v>1165</v>
      </c>
      <c r="AH34" s="57" t="s">
        <v>1164</v>
      </c>
      <c r="AI34" s="106" t="s">
        <v>1164</v>
      </c>
      <c r="AJ34" s="60">
        <v>45652</v>
      </c>
      <c r="AK34" s="82">
        <v>45658</v>
      </c>
      <c r="AL34" s="57" t="s">
        <v>1162</v>
      </c>
      <c r="AM34" s="57" t="s">
        <v>1162</v>
      </c>
      <c r="AN34" s="57" t="s">
        <v>1162</v>
      </c>
      <c r="AO34" s="83">
        <v>46022</v>
      </c>
      <c r="AP34" s="57" t="s">
        <v>1372</v>
      </c>
      <c r="AQ34" s="57">
        <v>8597</v>
      </c>
      <c r="AR34" s="57">
        <v>2398</v>
      </c>
      <c r="AS34" s="60">
        <v>45644</v>
      </c>
      <c r="AT34" s="60">
        <v>45657</v>
      </c>
      <c r="AU34" s="103">
        <v>563</v>
      </c>
      <c r="AV34" s="83">
        <v>45659</v>
      </c>
      <c r="AW34" s="57" t="s">
        <v>1169</v>
      </c>
      <c r="AX34" s="60">
        <v>45657</v>
      </c>
      <c r="AY34" s="60">
        <v>45660</v>
      </c>
      <c r="AZ34" s="111">
        <v>45663</v>
      </c>
      <c r="BA34" s="60">
        <v>45663</v>
      </c>
      <c r="BB34" s="60">
        <v>45664</v>
      </c>
      <c r="BC34" s="60">
        <v>45664</v>
      </c>
      <c r="BD34" s="57">
        <f t="shared" si="6"/>
        <v>4</v>
      </c>
      <c r="BE34" s="86" t="s">
        <v>1162</v>
      </c>
      <c r="BF34" s="105">
        <v>0.15</v>
      </c>
      <c r="BG34" s="86" t="s">
        <v>1162</v>
      </c>
      <c r="BH34" s="117" t="s">
        <v>1162</v>
      </c>
      <c r="BI34" s="125" t="s">
        <v>1435</v>
      </c>
      <c r="BJ34" s="115" t="s">
        <v>1438</v>
      </c>
      <c r="BK34" s="126">
        <v>45695</v>
      </c>
      <c r="BL34" s="119" t="s">
        <v>1162</v>
      </c>
      <c r="BM34" s="60" t="s">
        <v>1162</v>
      </c>
      <c r="BN34" s="57" t="s">
        <v>1162</v>
      </c>
      <c r="BO34" s="95">
        <v>0</v>
      </c>
      <c r="BP34" s="104" t="s">
        <v>1162</v>
      </c>
      <c r="BQ34" s="60" t="s">
        <v>1162</v>
      </c>
      <c r="BR34" s="60" t="s">
        <v>1162</v>
      </c>
      <c r="BS34" s="142" t="s">
        <v>1162</v>
      </c>
      <c r="BT34" s="60" t="s">
        <v>1162</v>
      </c>
      <c r="BU34" s="60" t="s">
        <v>1162</v>
      </c>
      <c r="BV34" s="60" t="s">
        <v>1162</v>
      </c>
      <c r="BW34" s="60" t="s">
        <v>1162</v>
      </c>
      <c r="BX34" s="60" t="s">
        <v>1164</v>
      </c>
      <c r="BY34" s="57" t="s">
        <v>1169</v>
      </c>
      <c r="BZ34" s="57" t="s">
        <v>1410</v>
      </c>
      <c r="CA34" s="57" t="s">
        <v>1169</v>
      </c>
      <c r="CB34" s="57" t="s">
        <v>1440</v>
      </c>
    </row>
    <row r="35" spans="1:85" s="41" customFormat="1" ht="90" x14ac:dyDescent="0.25">
      <c r="A35" s="53" t="s">
        <v>787</v>
      </c>
      <c r="B35" s="65" t="s">
        <v>1376</v>
      </c>
      <c r="C35" s="54" t="s">
        <v>1441</v>
      </c>
      <c r="D35" s="53" t="str">
        <f>IF(ISBLANK(AX35),"",IF(ISBLANK(AY35),"REV",IF(ISBLANK(AZ35),"FIR PROV",IF(ISBLANK(BM35),"CONCL",IF(ISBLANK(BP35),"MOD REV",IF(ISBLANK(#REF!),"MOD FIR","MODI"))))))</f>
        <v>MODI</v>
      </c>
      <c r="E35" s="55" t="s">
        <v>1411</v>
      </c>
      <c r="F35" s="55"/>
      <c r="G35" s="55"/>
      <c r="H35" s="55"/>
      <c r="I35" s="108" t="str">
        <f t="shared" si="7"/>
        <v xml:space="preserve">Contactos Terrestres, S.A. de C.V.  </v>
      </c>
      <c r="J35" s="56" t="s">
        <v>725</v>
      </c>
      <c r="K35" s="56" t="s">
        <v>725</v>
      </c>
      <c r="L35" s="56" t="str">
        <f t="shared" si="0"/>
        <v>Dirección General de Recursos Materiales y Servicios Generales</v>
      </c>
      <c r="M35" s="56" t="s">
        <v>1412</v>
      </c>
      <c r="N35" s="75" t="s">
        <v>1413</v>
      </c>
      <c r="O35" s="57" t="s">
        <v>610</v>
      </c>
      <c r="P35" s="57" t="s">
        <v>613</v>
      </c>
      <c r="Q35" s="58">
        <v>400000</v>
      </c>
      <c r="R35" s="58">
        <f t="shared" si="8"/>
        <v>64000</v>
      </c>
      <c r="S35" s="99">
        <f t="shared" si="1"/>
        <v>464000</v>
      </c>
      <c r="T35" s="59">
        <v>30000</v>
      </c>
      <c r="U35" s="58">
        <f t="shared" si="2"/>
        <v>4800</v>
      </c>
      <c r="V35" s="99">
        <f t="shared" si="3"/>
        <v>34800</v>
      </c>
      <c r="W35" s="114">
        <f t="shared" si="4"/>
        <v>400000</v>
      </c>
      <c r="X35" s="57">
        <v>313010</v>
      </c>
      <c r="Y35" s="57">
        <v>32503</v>
      </c>
      <c r="Z35" s="57" t="s">
        <v>1164</v>
      </c>
      <c r="AA35" s="57">
        <f t="shared" si="5"/>
        <v>32503</v>
      </c>
      <c r="AB35" s="58">
        <v>0</v>
      </c>
      <c r="AC35" s="56" t="str">
        <f>VLOOKUP(Y35,CLASIFICADOR!$A$1:$B$603,2)</f>
        <v>ARRENDAMIENTO DE VEHÍCULOS TERRESTRES, AÉREOS, MARÍTIMOS, LACUSTRES Y FLUVIALES PARA SERVICIOS ADMINISTRATIVOS</v>
      </c>
      <c r="AD35" s="57" t="s">
        <v>689</v>
      </c>
      <c r="AE35" s="112">
        <v>47</v>
      </c>
      <c r="AF35" s="112">
        <v>85</v>
      </c>
      <c r="AG35" s="57" t="s">
        <v>1165</v>
      </c>
      <c r="AH35" s="57" t="s">
        <v>1164</v>
      </c>
      <c r="AI35" s="106" t="s">
        <v>1164</v>
      </c>
      <c r="AJ35" s="60">
        <v>45664</v>
      </c>
      <c r="AK35" s="82">
        <v>45665</v>
      </c>
      <c r="AL35" s="57" t="s">
        <v>1162</v>
      </c>
      <c r="AM35" s="57" t="s">
        <v>1162</v>
      </c>
      <c r="AN35" s="57" t="s">
        <v>1162</v>
      </c>
      <c r="AO35" s="83">
        <v>46022</v>
      </c>
      <c r="AP35" s="57" t="s">
        <v>1414</v>
      </c>
      <c r="AQ35" s="57">
        <v>157</v>
      </c>
      <c r="AR35" s="57" t="s">
        <v>1162</v>
      </c>
      <c r="AS35" s="60">
        <v>45663</v>
      </c>
      <c r="AT35" s="60">
        <v>45677</v>
      </c>
      <c r="AU35" s="103" t="s">
        <v>1415</v>
      </c>
      <c r="AV35" s="83">
        <v>45665</v>
      </c>
      <c r="AW35" s="57" t="s">
        <v>1169</v>
      </c>
      <c r="AX35" s="60">
        <v>45677</v>
      </c>
      <c r="AY35" s="60">
        <v>45678</v>
      </c>
      <c r="AZ35" s="111">
        <v>45686</v>
      </c>
      <c r="BA35" s="60">
        <v>45686</v>
      </c>
      <c r="BB35" s="60">
        <v>45688</v>
      </c>
      <c r="BC35" s="60">
        <v>45688</v>
      </c>
      <c r="BD35" s="57">
        <f t="shared" si="6"/>
        <v>21</v>
      </c>
      <c r="BE35" s="86" t="s">
        <v>1162</v>
      </c>
      <c r="BF35" s="86" t="s">
        <v>1162</v>
      </c>
      <c r="BG35" s="86" t="s">
        <v>1162</v>
      </c>
      <c r="BH35" s="117" t="s">
        <v>1162</v>
      </c>
      <c r="BI35" s="127" t="s">
        <v>1129</v>
      </c>
      <c r="BJ35" s="57" t="s">
        <v>1129</v>
      </c>
      <c r="BK35" s="128" t="s">
        <v>1129</v>
      </c>
      <c r="BL35" s="119" t="s">
        <v>1162</v>
      </c>
      <c r="BM35" s="60" t="s">
        <v>1162</v>
      </c>
      <c r="BN35" s="55" t="s">
        <v>1162</v>
      </c>
      <c r="BO35" s="95">
        <v>0</v>
      </c>
      <c r="BP35" s="104" t="s">
        <v>1162</v>
      </c>
      <c r="BQ35" s="60" t="s">
        <v>1162</v>
      </c>
      <c r="BR35" s="60" t="s">
        <v>1162</v>
      </c>
      <c r="BS35" s="142" t="s">
        <v>1162</v>
      </c>
      <c r="BT35" s="60" t="s">
        <v>1162</v>
      </c>
      <c r="BU35" s="60" t="s">
        <v>1162</v>
      </c>
      <c r="BV35" s="60" t="s">
        <v>1162</v>
      </c>
      <c r="BW35" s="60" t="s">
        <v>1162</v>
      </c>
      <c r="BX35" s="60" t="s">
        <v>1164</v>
      </c>
      <c r="BY35" s="57" t="s">
        <v>1169</v>
      </c>
      <c r="BZ35" s="140" t="s">
        <v>1472</v>
      </c>
      <c r="CA35" s="57" t="s">
        <v>1169</v>
      </c>
      <c r="CB35" s="57" t="s">
        <v>1440</v>
      </c>
    </row>
    <row r="36" spans="1:85" s="41" customFormat="1" ht="165" x14ac:dyDescent="0.25">
      <c r="A36" s="71" t="s">
        <v>788</v>
      </c>
      <c r="B36" s="65" t="s">
        <v>1421</v>
      </c>
      <c r="C36" s="54" t="s">
        <v>1442</v>
      </c>
      <c r="D36" s="53" t="str">
        <f>IF(ISBLANK(AX36),"",IF(ISBLANK(AY36),"REV",IF(ISBLANK(AZ36),"FIR PROV",IF(ISBLANK(BM36),"CONCL",IF(ISBLANK(BP36),"MOD REV",IF(ISBLANK(#REF!),"MOD FIR","MODI"))))))</f>
        <v>MODI</v>
      </c>
      <c r="E36" s="55" t="s">
        <v>1423</v>
      </c>
      <c r="F36" s="55"/>
      <c r="G36" s="55"/>
      <c r="H36" s="55"/>
      <c r="I36" s="108" t="str">
        <f t="shared" si="7"/>
        <v xml:space="preserve">Alianza Impresos y Sellos, S.A. de C.V.  </v>
      </c>
      <c r="J36" s="56" t="s">
        <v>1424</v>
      </c>
      <c r="K36" s="56" t="s">
        <v>1424</v>
      </c>
      <c r="L36" s="56" t="str">
        <f t="shared" si="0"/>
        <v>Tesorería de la Cámara de Senadores</v>
      </c>
      <c r="M36" s="56" t="s">
        <v>1162</v>
      </c>
      <c r="N36" s="75" t="s">
        <v>1425</v>
      </c>
      <c r="O36" s="57" t="s">
        <v>616</v>
      </c>
      <c r="P36" s="57" t="s">
        <v>565</v>
      </c>
      <c r="Q36" s="58">
        <v>240000</v>
      </c>
      <c r="R36" s="58">
        <f t="shared" si="8"/>
        <v>38400</v>
      </c>
      <c r="S36" s="99">
        <f t="shared" si="1"/>
        <v>278400</v>
      </c>
      <c r="T36" s="59">
        <v>0</v>
      </c>
      <c r="U36" s="58">
        <f t="shared" si="2"/>
        <v>0</v>
      </c>
      <c r="V36" s="99">
        <f t="shared" si="3"/>
        <v>0</v>
      </c>
      <c r="W36" s="114">
        <f t="shared" si="4"/>
        <v>240000</v>
      </c>
      <c r="X36" s="57">
        <v>321010</v>
      </c>
      <c r="Y36" s="57">
        <v>44103</v>
      </c>
      <c r="Z36" s="57" t="s">
        <v>1164</v>
      </c>
      <c r="AA36" s="57">
        <f t="shared" si="5"/>
        <v>44103</v>
      </c>
      <c r="AB36" s="58">
        <v>0</v>
      </c>
      <c r="AC36" s="56" t="str">
        <f>VLOOKUP(Y36,CLASIFICADOR!$A$1:$B$603,2)</f>
        <v>PREMIOS, RECOMPENSAS, PENSIONES DE GRACIA Y PENSIÓN RECREATIVA ESTUDIANTIL</v>
      </c>
      <c r="AD36" s="57" t="s">
        <v>671</v>
      </c>
      <c r="AE36" s="112">
        <v>50</v>
      </c>
      <c r="AF36" s="112">
        <v>88</v>
      </c>
      <c r="AG36" s="57" t="s">
        <v>1165</v>
      </c>
      <c r="AH36" s="57" t="s">
        <v>1164</v>
      </c>
      <c r="AI36" s="106" t="s">
        <v>1166</v>
      </c>
      <c r="AJ36" s="60">
        <v>45681</v>
      </c>
      <c r="AK36" s="82">
        <v>45685</v>
      </c>
      <c r="AL36" s="57" t="s">
        <v>1162</v>
      </c>
      <c r="AM36" s="57" t="s">
        <v>1162</v>
      </c>
      <c r="AN36" s="57" t="s">
        <v>1162</v>
      </c>
      <c r="AO36" s="83">
        <v>45716</v>
      </c>
      <c r="AP36" s="57" t="s">
        <v>1426</v>
      </c>
      <c r="AQ36" s="57">
        <v>256</v>
      </c>
      <c r="AR36" s="57">
        <v>96</v>
      </c>
      <c r="AS36" s="60">
        <v>45666</v>
      </c>
      <c r="AT36" s="60">
        <v>45681</v>
      </c>
      <c r="AU36" s="103" t="s">
        <v>1427</v>
      </c>
      <c r="AV36" s="83">
        <v>45684</v>
      </c>
      <c r="AW36" s="57" t="s">
        <v>1169</v>
      </c>
      <c r="AX36" s="60">
        <v>45684</v>
      </c>
      <c r="AY36" s="60">
        <v>45685</v>
      </c>
      <c r="AZ36" s="111">
        <v>45685</v>
      </c>
      <c r="BA36" s="60">
        <v>45688</v>
      </c>
      <c r="BB36" s="60">
        <v>45694</v>
      </c>
      <c r="BC36" s="60">
        <v>45695</v>
      </c>
      <c r="BD36" s="57">
        <f t="shared" si="6"/>
        <v>1</v>
      </c>
      <c r="BE36" s="86" t="s">
        <v>1162</v>
      </c>
      <c r="BF36" s="86" t="s">
        <v>1162</v>
      </c>
      <c r="BG36" s="86" t="s">
        <v>1162</v>
      </c>
      <c r="BH36" s="117" t="s">
        <v>1162</v>
      </c>
      <c r="BI36" s="127" t="s">
        <v>1129</v>
      </c>
      <c r="BJ36" s="57" t="s">
        <v>1129</v>
      </c>
      <c r="BK36" s="128" t="s">
        <v>1129</v>
      </c>
      <c r="BL36" s="119" t="s">
        <v>1162</v>
      </c>
      <c r="BM36" s="60" t="s">
        <v>1162</v>
      </c>
      <c r="BN36" s="55" t="s">
        <v>1162</v>
      </c>
      <c r="BO36" s="95">
        <v>0</v>
      </c>
      <c r="BP36" s="104" t="s">
        <v>1162</v>
      </c>
      <c r="BQ36" s="60" t="s">
        <v>1162</v>
      </c>
      <c r="BR36" s="60" t="s">
        <v>1162</v>
      </c>
      <c r="BS36" s="142" t="s">
        <v>1162</v>
      </c>
      <c r="BT36" s="60" t="s">
        <v>1162</v>
      </c>
      <c r="BU36" s="60" t="s">
        <v>1162</v>
      </c>
      <c r="BV36" s="60" t="s">
        <v>1162</v>
      </c>
      <c r="BW36" s="60" t="s">
        <v>1162</v>
      </c>
      <c r="BX36" s="60" t="s">
        <v>1164</v>
      </c>
      <c r="BY36" s="57" t="s">
        <v>1169</v>
      </c>
      <c r="BZ36" s="140" t="s">
        <v>1472</v>
      </c>
      <c r="CA36" s="57" t="s">
        <v>1169</v>
      </c>
      <c r="CB36" s="57" t="s">
        <v>1440</v>
      </c>
    </row>
    <row r="37" spans="1:85" s="41" customFormat="1" ht="165" x14ac:dyDescent="0.25">
      <c r="A37" s="53" t="s">
        <v>789</v>
      </c>
      <c r="B37" s="65" t="s">
        <v>1422</v>
      </c>
      <c r="C37" s="54" t="s">
        <v>1443</v>
      </c>
      <c r="D37" s="53" t="str">
        <f>IF(ISBLANK(AX37),"",IF(ISBLANK(AY37),"REV",IF(ISBLANK(AZ37),"FIR PROV",IF(ISBLANK(BM37),"CONCL",IF(ISBLANK(BP37),"MOD REV",IF(ISBLANK(#REF!),"MOD FIR","MODI"))))))</f>
        <v>MODI</v>
      </c>
      <c r="E37" s="55" t="s">
        <v>1423</v>
      </c>
      <c r="F37" s="55"/>
      <c r="G37" s="55"/>
      <c r="H37" s="55"/>
      <c r="I37" s="108" t="str">
        <f t="shared" si="7"/>
        <v xml:space="preserve">Alianza Impresos y Sellos, S.A. de C.V.  </v>
      </c>
      <c r="J37" s="56" t="s">
        <v>1424</v>
      </c>
      <c r="K37" s="56" t="s">
        <v>1424</v>
      </c>
      <c r="L37" s="56" t="str">
        <f t="shared" si="0"/>
        <v>Tesorería de la Cámara de Senadores</v>
      </c>
      <c r="M37" s="56" t="s">
        <v>1162</v>
      </c>
      <c r="N37" s="75" t="s">
        <v>1425</v>
      </c>
      <c r="O37" s="57" t="s">
        <v>616</v>
      </c>
      <c r="P37" s="57" t="s">
        <v>565</v>
      </c>
      <c r="Q37" s="58">
        <v>240000</v>
      </c>
      <c r="R37" s="58">
        <f t="shared" si="8"/>
        <v>38400</v>
      </c>
      <c r="S37" s="99">
        <f t="shared" si="1"/>
        <v>278400</v>
      </c>
      <c r="T37" s="59">
        <v>0</v>
      </c>
      <c r="U37" s="58">
        <f t="shared" si="2"/>
        <v>0</v>
      </c>
      <c r="V37" s="99">
        <f t="shared" si="3"/>
        <v>0</v>
      </c>
      <c r="W37" s="114">
        <f t="shared" si="4"/>
        <v>240000</v>
      </c>
      <c r="X37" s="57">
        <v>321010</v>
      </c>
      <c r="Y37" s="57">
        <v>44103</v>
      </c>
      <c r="Z37" s="57" t="s">
        <v>1164</v>
      </c>
      <c r="AA37" s="57">
        <f t="shared" si="5"/>
        <v>44103</v>
      </c>
      <c r="AB37" s="58">
        <v>0</v>
      </c>
      <c r="AC37" s="56" t="str">
        <f>VLOOKUP(Y37,CLASIFICADOR!$A$1:$B$603,2)</f>
        <v>PREMIOS, RECOMPENSAS, PENSIONES DE GRACIA Y PENSIÓN RECREATIVA ESTUDIANTIL</v>
      </c>
      <c r="AD37" s="57" t="s">
        <v>671</v>
      </c>
      <c r="AE37" s="112">
        <v>49</v>
      </c>
      <c r="AF37" s="112">
        <v>89</v>
      </c>
      <c r="AG37" s="57" t="s">
        <v>1165</v>
      </c>
      <c r="AH37" s="57" t="s">
        <v>1164</v>
      </c>
      <c r="AI37" s="106" t="s">
        <v>1166</v>
      </c>
      <c r="AJ37" s="60">
        <v>45681</v>
      </c>
      <c r="AK37" s="82">
        <v>45685</v>
      </c>
      <c r="AL37" s="57" t="s">
        <v>1162</v>
      </c>
      <c r="AM37" s="57" t="s">
        <v>1162</v>
      </c>
      <c r="AN37" s="57" t="s">
        <v>1162</v>
      </c>
      <c r="AO37" s="83">
        <v>45716</v>
      </c>
      <c r="AP37" s="57" t="s">
        <v>1428</v>
      </c>
      <c r="AQ37" s="57">
        <v>255</v>
      </c>
      <c r="AR37" s="57">
        <v>96</v>
      </c>
      <c r="AS37" s="60">
        <v>45666</v>
      </c>
      <c r="AT37" s="60">
        <v>45681</v>
      </c>
      <c r="AU37" s="103" t="s">
        <v>1429</v>
      </c>
      <c r="AV37" s="83">
        <v>45684</v>
      </c>
      <c r="AW37" s="57" t="s">
        <v>1169</v>
      </c>
      <c r="AX37" s="60">
        <v>45684</v>
      </c>
      <c r="AY37" s="60">
        <v>45685</v>
      </c>
      <c r="AZ37" s="111">
        <v>45685</v>
      </c>
      <c r="BA37" s="60">
        <v>45688</v>
      </c>
      <c r="BB37" s="60">
        <v>45694</v>
      </c>
      <c r="BC37" s="60">
        <v>45695</v>
      </c>
      <c r="BD37" s="57">
        <f t="shared" si="6"/>
        <v>1</v>
      </c>
      <c r="BE37" s="86" t="s">
        <v>1162</v>
      </c>
      <c r="BF37" s="86" t="s">
        <v>1162</v>
      </c>
      <c r="BG37" s="86" t="s">
        <v>1162</v>
      </c>
      <c r="BH37" s="117" t="s">
        <v>1162</v>
      </c>
      <c r="BI37" s="127" t="s">
        <v>1129</v>
      </c>
      <c r="BJ37" s="57" t="s">
        <v>1129</v>
      </c>
      <c r="BK37" s="128" t="s">
        <v>1129</v>
      </c>
      <c r="BL37" s="119" t="s">
        <v>1162</v>
      </c>
      <c r="BM37" s="60" t="s">
        <v>1162</v>
      </c>
      <c r="BN37" s="55" t="s">
        <v>1162</v>
      </c>
      <c r="BO37" s="95">
        <v>0</v>
      </c>
      <c r="BP37" s="104" t="s">
        <v>1162</v>
      </c>
      <c r="BQ37" s="60" t="s">
        <v>1162</v>
      </c>
      <c r="BR37" s="60" t="s">
        <v>1162</v>
      </c>
      <c r="BS37" s="142" t="s">
        <v>1162</v>
      </c>
      <c r="BT37" s="60" t="s">
        <v>1162</v>
      </c>
      <c r="BU37" s="60" t="s">
        <v>1162</v>
      </c>
      <c r="BV37" s="60" t="s">
        <v>1162</v>
      </c>
      <c r="BW37" s="60" t="s">
        <v>1162</v>
      </c>
      <c r="BX37" s="60" t="s">
        <v>1164</v>
      </c>
      <c r="BY37" s="57" t="s">
        <v>1169</v>
      </c>
      <c r="BZ37" s="140" t="s">
        <v>1472</v>
      </c>
      <c r="CA37" s="57" t="s">
        <v>1169</v>
      </c>
      <c r="CB37" s="57" t="s">
        <v>1440</v>
      </c>
    </row>
    <row r="38" spans="1:85" s="41" customFormat="1" ht="45" x14ac:dyDescent="0.25">
      <c r="A38" s="53" t="s">
        <v>790</v>
      </c>
      <c r="B38" s="65" t="s">
        <v>1445</v>
      </c>
      <c r="C38" s="54" t="s">
        <v>1446</v>
      </c>
      <c r="D38" s="53" t="str">
        <f>IF(ISBLANK(AX38),"",IF(ISBLANK(AY38),"REV",IF(ISBLANK(AZ38),"FIR PROV",IF(ISBLANK(BM38),"CONCL",IF(ISBLANK(BP38),"MOD REV",IF(ISBLANK(#REF!),"MOD FIR","MODI"))))))</f>
        <v>MODI</v>
      </c>
      <c r="E38" s="55"/>
      <c r="F38" s="55" t="s">
        <v>1447</v>
      </c>
      <c r="G38" s="55" t="s">
        <v>1449</v>
      </c>
      <c r="H38" s="55" t="s">
        <v>1448</v>
      </c>
      <c r="I38" s="108" t="str">
        <f t="shared" si="7"/>
        <v>Angélica Sanabria Gudiño</v>
      </c>
      <c r="J38" s="56" t="s">
        <v>748</v>
      </c>
      <c r="K38" s="56" t="s">
        <v>748</v>
      </c>
      <c r="L38" s="56" t="s">
        <v>1192</v>
      </c>
      <c r="M38" s="56" t="s">
        <v>1162</v>
      </c>
      <c r="N38" s="75" t="s">
        <v>1193</v>
      </c>
      <c r="O38" s="57" t="s">
        <v>616</v>
      </c>
      <c r="P38" s="57" t="s">
        <v>565</v>
      </c>
      <c r="Q38" s="58">
        <v>264000</v>
      </c>
      <c r="R38" s="58">
        <f t="shared" si="8"/>
        <v>42240</v>
      </c>
      <c r="S38" s="99">
        <f t="shared" si="1"/>
        <v>306240</v>
      </c>
      <c r="T38" s="59">
        <v>120000</v>
      </c>
      <c r="U38" s="58">
        <f t="shared" si="2"/>
        <v>19200</v>
      </c>
      <c r="V38" s="99">
        <f t="shared" si="3"/>
        <v>139200</v>
      </c>
      <c r="W38" s="114">
        <f t="shared" si="4"/>
        <v>264000</v>
      </c>
      <c r="X38" s="57">
        <v>261010</v>
      </c>
      <c r="Y38" s="57">
        <v>33601</v>
      </c>
      <c r="Z38" s="57" t="s">
        <v>1164</v>
      </c>
      <c r="AA38" s="57">
        <f t="shared" si="5"/>
        <v>33601</v>
      </c>
      <c r="AB38" s="58">
        <v>0</v>
      </c>
      <c r="AC38" s="56" t="str">
        <f>VLOOKUP(Y38,CLASIFICADOR!$A$1:$B$603,2)</f>
        <v>SERVICIOS RELACIONADOS CON TRADUCCIONES</v>
      </c>
      <c r="AD38" s="57" t="s">
        <v>680</v>
      </c>
      <c r="AE38" s="112">
        <v>16</v>
      </c>
      <c r="AF38" s="112">
        <v>22</v>
      </c>
      <c r="AG38" s="57" t="s">
        <v>1159</v>
      </c>
      <c r="AH38" s="57" t="s">
        <v>1166</v>
      </c>
      <c r="AI38" s="106" t="s">
        <v>1164</v>
      </c>
      <c r="AJ38" s="60">
        <v>45688</v>
      </c>
      <c r="AK38" s="82">
        <v>45692</v>
      </c>
      <c r="AL38" s="57" t="s">
        <v>1162</v>
      </c>
      <c r="AM38" s="57" t="s">
        <v>1162</v>
      </c>
      <c r="AN38" s="57" t="s">
        <v>1162</v>
      </c>
      <c r="AO38" s="83">
        <v>46022</v>
      </c>
      <c r="AP38" s="57" t="s">
        <v>1450</v>
      </c>
      <c r="AQ38" s="57">
        <v>1359</v>
      </c>
      <c r="AR38" s="57">
        <v>407</v>
      </c>
      <c r="AS38" s="60">
        <v>45685</v>
      </c>
      <c r="AT38" s="60">
        <v>45688</v>
      </c>
      <c r="AU38" s="103" t="s">
        <v>1451</v>
      </c>
      <c r="AV38" s="83">
        <v>45692</v>
      </c>
      <c r="AW38" s="57" t="s">
        <v>1452</v>
      </c>
      <c r="AX38" s="60">
        <v>45699</v>
      </c>
      <c r="AY38" s="60">
        <v>45699</v>
      </c>
      <c r="AZ38" s="111">
        <v>45701</v>
      </c>
      <c r="BA38" s="60">
        <v>45701</v>
      </c>
      <c r="BB38" s="60"/>
      <c r="BC38" s="60"/>
      <c r="BD38" s="57">
        <f t="shared" si="6"/>
        <v>9</v>
      </c>
      <c r="BE38" s="86" t="s">
        <v>1162</v>
      </c>
      <c r="BF38" s="86" t="s">
        <v>1162</v>
      </c>
      <c r="BG38" s="86" t="s">
        <v>1162</v>
      </c>
      <c r="BH38" s="117" t="s">
        <v>1162</v>
      </c>
      <c r="BI38" s="127" t="s">
        <v>1129</v>
      </c>
      <c r="BJ38" s="57" t="s">
        <v>1129</v>
      </c>
      <c r="BK38" s="128" t="s">
        <v>1129</v>
      </c>
      <c r="BL38" s="119" t="s">
        <v>1162</v>
      </c>
      <c r="BM38" s="60" t="s">
        <v>1162</v>
      </c>
      <c r="BN38" s="55" t="s">
        <v>1162</v>
      </c>
      <c r="BO38" s="95">
        <v>0</v>
      </c>
      <c r="BP38" s="104" t="s">
        <v>1162</v>
      </c>
      <c r="BQ38" s="60" t="s">
        <v>1162</v>
      </c>
      <c r="BR38" s="60" t="s">
        <v>1162</v>
      </c>
      <c r="BS38" s="142" t="s">
        <v>1162</v>
      </c>
      <c r="BT38" s="60" t="s">
        <v>1162</v>
      </c>
      <c r="BU38" s="60" t="s">
        <v>1162</v>
      </c>
      <c r="BV38" s="60" t="s">
        <v>1162</v>
      </c>
      <c r="BW38" s="60" t="s">
        <v>1162</v>
      </c>
      <c r="BX38" s="60" t="s">
        <v>1164</v>
      </c>
      <c r="BY38" s="57" t="s">
        <v>1452</v>
      </c>
      <c r="BZ38" s="140" t="s">
        <v>1472</v>
      </c>
      <c r="CA38" s="57" t="s">
        <v>1452</v>
      </c>
      <c r="CB38" s="57"/>
    </row>
    <row r="39" spans="1:85" s="41" customFormat="1" ht="135" x14ac:dyDescent="0.25">
      <c r="A39" s="71" t="s">
        <v>791</v>
      </c>
      <c r="B39" s="65" t="s">
        <v>1455</v>
      </c>
      <c r="C39" s="54" t="s">
        <v>1520</v>
      </c>
      <c r="D39" s="53" t="str">
        <f>IF(ISBLANK(AX39),"",IF(ISBLANK(AY39),"REV",IF(ISBLANK(AZ39),"FIR PROV",IF(ISBLANK(BM39),"CONCL",IF(ISBLANK(BP39),"MOD REV",IF(ISBLANK(#REF!),"MOD FIR","MODI"))))))</f>
        <v>REV</v>
      </c>
      <c r="E39" s="55" t="s">
        <v>1521</v>
      </c>
      <c r="F39" s="55"/>
      <c r="G39" s="55"/>
      <c r="H39" s="55"/>
      <c r="I39" s="108" t="str">
        <f t="shared" si="7"/>
        <v xml:space="preserve">12624 Consultoras, S.C.  </v>
      </c>
      <c r="J39" s="56" t="s">
        <v>1115</v>
      </c>
      <c r="K39" s="56" t="s">
        <v>1115</v>
      </c>
      <c r="L39" s="56" t="str">
        <f t="shared" si="0"/>
        <v>Unidad Técnica para la Igualdad de Género</v>
      </c>
      <c r="M39" s="56" t="s">
        <v>1522</v>
      </c>
      <c r="N39" s="75" t="s">
        <v>1523</v>
      </c>
      <c r="O39" s="57" t="s">
        <v>616</v>
      </c>
      <c r="P39" s="57" t="s">
        <v>565</v>
      </c>
      <c r="Q39" s="58">
        <v>135000</v>
      </c>
      <c r="R39" s="58">
        <f t="shared" si="8"/>
        <v>21600</v>
      </c>
      <c r="S39" s="99">
        <f t="shared" si="1"/>
        <v>156600</v>
      </c>
      <c r="T39" s="59">
        <v>0</v>
      </c>
      <c r="U39" s="58">
        <f t="shared" si="2"/>
        <v>0</v>
      </c>
      <c r="V39" s="99">
        <f t="shared" si="3"/>
        <v>0</v>
      </c>
      <c r="W39" s="114">
        <f t="shared" si="4"/>
        <v>135000</v>
      </c>
      <c r="X39" s="57">
        <v>111060</v>
      </c>
      <c r="Y39" s="57">
        <v>33604</v>
      </c>
      <c r="Z39" s="57" t="s">
        <v>1164</v>
      </c>
      <c r="AA39" s="57">
        <f t="shared" si="5"/>
        <v>33604</v>
      </c>
      <c r="AB39" s="58">
        <v>0</v>
      </c>
      <c r="AC39" s="56" t="str">
        <f>VLOOKUP(Y39,CLASIFICADOR!$A$1:$B$603,2)</f>
        <v>IMPRESIÓN Y ELABORACIÓN DE MATERIAL INFORMATIVO DERIVADO DE LA OPERACIÓN Y ADMINISTRACIÓN DE LAS DEPENDENCIAS Y ENTIDADES</v>
      </c>
      <c r="AD39" s="57" t="s">
        <v>692</v>
      </c>
      <c r="AE39" s="112">
        <v>1</v>
      </c>
      <c r="AF39" s="92" t="s">
        <v>751</v>
      </c>
      <c r="AG39" s="57" t="s">
        <v>1165</v>
      </c>
      <c r="AH39" s="57" t="s">
        <v>1166</v>
      </c>
      <c r="AI39" s="106" t="s">
        <v>1164</v>
      </c>
      <c r="AJ39" s="60">
        <v>45700</v>
      </c>
      <c r="AK39" s="82">
        <v>45700</v>
      </c>
      <c r="AL39" s="57" t="s">
        <v>1162</v>
      </c>
      <c r="AM39" s="57" t="s">
        <v>1162</v>
      </c>
      <c r="AN39" s="57" t="s">
        <v>1162</v>
      </c>
      <c r="AO39" s="83">
        <v>45733</v>
      </c>
      <c r="AP39" s="57" t="s">
        <v>1524</v>
      </c>
      <c r="AQ39" s="57">
        <v>2461</v>
      </c>
      <c r="AR39" s="57" t="s">
        <v>1162</v>
      </c>
      <c r="AS39" s="60">
        <v>45700</v>
      </c>
      <c r="AT39" s="60">
        <v>45700</v>
      </c>
      <c r="AU39" s="103" t="s">
        <v>1525</v>
      </c>
      <c r="AV39" s="83">
        <v>45700</v>
      </c>
      <c r="AW39" s="57" t="s">
        <v>1452</v>
      </c>
      <c r="AX39" s="60">
        <v>45700</v>
      </c>
      <c r="AY39" s="60"/>
      <c r="AZ39" s="111"/>
      <c r="BA39" s="60"/>
      <c r="BB39" s="60"/>
      <c r="BC39" s="60"/>
      <c r="BD39" s="57">
        <f t="shared" si="6"/>
        <v>-45700</v>
      </c>
      <c r="BE39" s="86" t="s">
        <v>1162</v>
      </c>
      <c r="BF39" s="86" t="s">
        <v>1162</v>
      </c>
      <c r="BG39" s="86" t="s">
        <v>1162</v>
      </c>
      <c r="BH39" s="117" t="s">
        <v>1162</v>
      </c>
      <c r="BI39" s="127" t="s">
        <v>1129</v>
      </c>
      <c r="BJ39" s="57" t="s">
        <v>1129</v>
      </c>
      <c r="BK39" s="128" t="s">
        <v>1129</v>
      </c>
      <c r="BL39" s="119" t="s">
        <v>1162</v>
      </c>
      <c r="BM39" s="60" t="s">
        <v>1162</v>
      </c>
      <c r="BN39" s="55" t="s">
        <v>1162</v>
      </c>
      <c r="BO39" s="95">
        <v>0</v>
      </c>
      <c r="BP39" s="104" t="s">
        <v>1162</v>
      </c>
      <c r="BQ39" s="60" t="s">
        <v>1162</v>
      </c>
      <c r="BR39" s="60" t="s">
        <v>1162</v>
      </c>
      <c r="BS39" s="142" t="s">
        <v>1162</v>
      </c>
      <c r="BT39" s="60" t="s">
        <v>1162</v>
      </c>
      <c r="BU39" s="60" t="s">
        <v>1162</v>
      </c>
      <c r="BV39" s="60" t="s">
        <v>1162</v>
      </c>
      <c r="BW39" s="60" t="s">
        <v>1162</v>
      </c>
      <c r="BX39" s="60" t="s">
        <v>1164</v>
      </c>
      <c r="BY39" s="57" t="s">
        <v>1452</v>
      </c>
      <c r="BZ39" s="140"/>
      <c r="CA39" s="57" t="s">
        <v>1452</v>
      </c>
      <c r="CB39" s="57"/>
    </row>
    <row r="40" spans="1:85" s="41" customFormat="1" ht="60" x14ac:dyDescent="0.25">
      <c r="A40" s="53" t="s">
        <v>792</v>
      </c>
      <c r="B40" s="65" t="s">
        <v>1461</v>
      </c>
      <c r="C40" s="54" t="s">
        <v>1465</v>
      </c>
      <c r="D40" s="53" t="str">
        <f>IF(ISBLANK(AX40),"",IF(ISBLANK(AY40),"REV",IF(ISBLANK(AZ40),"FIR PROV",IF(ISBLANK(BM40),"CONCL",IF(ISBLANK(BP40),"MOD REV",IF(ISBLANK(#REF!),"MOD FIR","MODI"))))))</f>
        <v>MODI</v>
      </c>
      <c r="E40" s="55"/>
      <c r="F40" s="55" t="s">
        <v>1228</v>
      </c>
      <c r="G40" s="55" t="s">
        <v>1466</v>
      </c>
      <c r="H40" s="55" t="s">
        <v>1204</v>
      </c>
      <c r="I40" s="108" t="str">
        <f t="shared" si="7"/>
        <v>José Antonio Peña Herrera</v>
      </c>
      <c r="J40" s="56" t="s">
        <v>1185</v>
      </c>
      <c r="K40" s="56" t="s">
        <v>748</v>
      </c>
      <c r="L40" s="56" t="str">
        <f t="shared" si="0"/>
        <v xml:space="preserve">Dirección de Administración y Planeación </v>
      </c>
      <c r="M40" s="56" t="s">
        <v>1162</v>
      </c>
      <c r="N40" s="75" t="s">
        <v>1467</v>
      </c>
      <c r="O40" s="57" t="s">
        <v>616</v>
      </c>
      <c r="P40" s="57" t="s">
        <v>565</v>
      </c>
      <c r="Q40" s="58">
        <v>380100</v>
      </c>
      <c r="R40" s="58">
        <f t="shared" si="8"/>
        <v>60816</v>
      </c>
      <c r="S40" s="99">
        <f t="shared" si="1"/>
        <v>440916</v>
      </c>
      <c r="T40" s="59">
        <v>162900</v>
      </c>
      <c r="U40" s="58">
        <f t="shared" si="2"/>
        <v>26064</v>
      </c>
      <c r="V40" s="99">
        <f t="shared" si="3"/>
        <v>188964</v>
      </c>
      <c r="W40" s="114">
        <f t="shared" si="4"/>
        <v>380100</v>
      </c>
      <c r="X40" s="57"/>
      <c r="Y40" s="57"/>
      <c r="Z40" s="57"/>
      <c r="AA40" s="57">
        <f t="shared" si="5"/>
        <v>0</v>
      </c>
      <c r="AB40" s="58">
        <v>0</v>
      </c>
      <c r="AC40" s="56" t="e">
        <f>VLOOKUP(Y40,CLASIFICADOR!$A$1:$B$603,2)</f>
        <v>#N/A</v>
      </c>
      <c r="AD40" s="57" t="s">
        <v>671</v>
      </c>
      <c r="AE40" s="112">
        <v>20</v>
      </c>
      <c r="AF40" s="92" t="s">
        <v>751</v>
      </c>
      <c r="AG40" s="57" t="s">
        <v>1165</v>
      </c>
      <c r="AH40" s="57" t="s">
        <v>1164</v>
      </c>
      <c r="AI40" s="106" t="s">
        <v>1164</v>
      </c>
      <c r="AJ40" s="60">
        <v>45702</v>
      </c>
      <c r="AK40" s="82" t="s">
        <v>1124</v>
      </c>
      <c r="AL40" s="57" t="s">
        <v>1468</v>
      </c>
      <c r="AM40" s="57" t="s">
        <v>1469</v>
      </c>
      <c r="AN40" s="57" t="s">
        <v>1162</v>
      </c>
      <c r="AO40" s="83">
        <v>46022</v>
      </c>
      <c r="AP40" s="57" t="s">
        <v>1470</v>
      </c>
      <c r="AQ40" s="57">
        <v>1795</v>
      </c>
      <c r="AR40" s="57">
        <v>485</v>
      </c>
      <c r="AS40" s="60">
        <v>45692</v>
      </c>
      <c r="AT40" s="60">
        <v>45706</v>
      </c>
      <c r="AU40" s="103" t="s">
        <v>1471</v>
      </c>
      <c r="AV40" s="83">
        <v>45706</v>
      </c>
      <c r="AW40" s="57" t="s">
        <v>1452</v>
      </c>
      <c r="AX40" s="60">
        <v>45706</v>
      </c>
      <c r="AY40" s="60">
        <v>45708</v>
      </c>
      <c r="AZ40" s="111">
        <v>45713</v>
      </c>
      <c r="BA40" s="60">
        <v>45713</v>
      </c>
      <c r="BB40" s="60"/>
      <c r="BC40" s="60"/>
      <c r="BD40" s="57">
        <f t="shared" si="6"/>
        <v>7</v>
      </c>
      <c r="BE40" s="86" t="s">
        <v>1162</v>
      </c>
      <c r="BF40" s="105">
        <v>0.15</v>
      </c>
      <c r="BG40" s="86" t="s">
        <v>1162</v>
      </c>
      <c r="BH40" s="117" t="s">
        <v>1162</v>
      </c>
      <c r="BI40" s="127" t="s">
        <v>1129</v>
      </c>
      <c r="BJ40" s="57" t="s">
        <v>1129</v>
      </c>
      <c r="BK40" s="128" t="s">
        <v>1129</v>
      </c>
      <c r="BL40" s="119" t="s">
        <v>1162</v>
      </c>
      <c r="BM40" s="60" t="s">
        <v>1162</v>
      </c>
      <c r="BN40" s="55" t="s">
        <v>1162</v>
      </c>
      <c r="BO40" s="95">
        <v>0</v>
      </c>
      <c r="BP40" s="104" t="s">
        <v>1162</v>
      </c>
      <c r="BQ40" s="60" t="s">
        <v>1162</v>
      </c>
      <c r="BR40" s="60" t="s">
        <v>1162</v>
      </c>
      <c r="BS40" s="142" t="s">
        <v>1162</v>
      </c>
      <c r="BT40" s="60" t="s">
        <v>1162</v>
      </c>
      <c r="BU40" s="60" t="s">
        <v>1162</v>
      </c>
      <c r="BV40" s="60" t="s">
        <v>1162</v>
      </c>
      <c r="BW40" s="60" t="s">
        <v>1162</v>
      </c>
      <c r="BX40" s="60" t="s">
        <v>1164</v>
      </c>
      <c r="BY40" s="57" t="s">
        <v>1452</v>
      </c>
      <c r="BZ40" s="57"/>
      <c r="CA40" s="57" t="s">
        <v>1452</v>
      </c>
      <c r="CB40" s="57"/>
    </row>
    <row r="41" spans="1:85" s="41" customFormat="1" ht="45" x14ac:dyDescent="0.25">
      <c r="A41" s="53" t="s">
        <v>793</v>
      </c>
      <c r="B41" s="65" t="s">
        <v>1462</v>
      </c>
      <c r="C41" s="54" t="s">
        <v>1473</v>
      </c>
      <c r="D41" s="53" t="str">
        <f>IF(ISBLANK(AX41),"",IF(ISBLANK(AY41),"REV",IF(ISBLANK(AZ41),"FIR PROV",IF(ISBLANK(BM41),"CONCL",IF(ISBLANK(BP41),"MOD REV",IF(ISBLANK(#REF!),"MOD FIR","MODI"))))))</f>
        <v>MODI</v>
      </c>
      <c r="E41" s="55" t="s">
        <v>1474</v>
      </c>
      <c r="F41" s="55"/>
      <c r="G41" s="55"/>
      <c r="H41" s="55"/>
      <c r="I41" s="108" t="str">
        <f t="shared" si="7"/>
        <v xml:space="preserve">Universidad Iberoamericana, A.C.  </v>
      </c>
      <c r="J41" s="56" t="s">
        <v>724</v>
      </c>
      <c r="K41" s="56" t="s">
        <v>724</v>
      </c>
      <c r="L41" s="56" t="str">
        <f t="shared" si="0"/>
        <v>Dirección General de Recursos Humanos</v>
      </c>
      <c r="M41" s="56" t="s">
        <v>1475</v>
      </c>
      <c r="N41" s="75" t="s">
        <v>1476</v>
      </c>
      <c r="O41" s="57" t="s">
        <v>616</v>
      </c>
      <c r="P41" s="57" t="s">
        <v>603</v>
      </c>
      <c r="Q41" s="58">
        <v>69000</v>
      </c>
      <c r="R41" s="58">
        <v>0</v>
      </c>
      <c r="S41" s="99">
        <f t="shared" si="1"/>
        <v>69000</v>
      </c>
      <c r="T41" s="59">
        <v>0</v>
      </c>
      <c r="U41" s="58">
        <f t="shared" si="2"/>
        <v>0</v>
      </c>
      <c r="V41" s="99">
        <f t="shared" si="3"/>
        <v>0</v>
      </c>
      <c r="W41" s="114">
        <f t="shared" si="4"/>
        <v>69000</v>
      </c>
      <c r="X41" s="57">
        <v>312010</v>
      </c>
      <c r="Y41" s="57">
        <v>33401</v>
      </c>
      <c r="Z41" s="57" t="s">
        <v>1164</v>
      </c>
      <c r="AA41" s="57">
        <f t="shared" si="5"/>
        <v>33401</v>
      </c>
      <c r="AB41" s="58">
        <v>0</v>
      </c>
      <c r="AC41" s="56" t="str">
        <f>VLOOKUP(Y41,CLASIFICADOR!$A$1:$B$603,2)</f>
        <v>SERVICIOS PARA CAPACITACIÓN A SERVIDORES PÚBLICOS</v>
      </c>
      <c r="AD41" s="57" t="s">
        <v>681</v>
      </c>
      <c r="AE41" s="112">
        <v>4</v>
      </c>
      <c r="AF41" s="92" t="s">
        <v>751</v>
      </c>
      <c r="AG41" s="57" t="s">
        <v>1159</v>
      </c>
      <c r="AH41" s="57" t="s">
        <v>1385</v>
      </c>
      <c r="AI41" s="106" t="s">
        <v>1164</v>
      </c>
      <c r="AJ41" s="60">
        <v>45705</v>
      </c>
      <c r="AK41" s="82">
        <v>45712</v>
      </c>
      <c r="AL41" s="57" t="s">
        <v>1162</v>
      </c>
      <c r="AM41" s="57" t="s">
        <v>1162</v>
      </c>
      <c r="AN41" s="57" t="s">
        <v>1162</v>
      </c>
      <c r="AO41" s="83">
        <v>45723</v>
      </c>
      <c r="AP41" s="57" t="s">
        <v>1477</v>
      </c>
      <c r="AQ41" s="57">
        <v>2512</v>
      </c>
      <c r="AR41" s="57">
        <v>666</v>
      </c>
      <c r="AS41" s="60">
        <v>45701</v>
      </c>
      <c r="AT41" s="60">
        <v>45707</v>
      </c>
      <c r="AU41" s="103" t="s">
        <v>1478</v>
      </c>
      <c r="AV41" s="83"/>
      <c r="AW41" s="57" t="s">
        <v>1452</v>
      </c>
      <c r="AX41" s="60">
        <v>45708</v>
      </c>
      <c r="AY41" s="60">
        <v>45708</v>
      </c>
      <c r="AZ41" s="111">
        <v>45712</v>
      </c>
      <c r="BA41" s="60">
        <v>45713</v>
      </c>
      <c r="BB41" s="60"/>
      <c r="BC41" s="60"/>
      <c r="BD41" s="57">
        <f t="shared" si="6"/>
        <v>45712</v>
      </c>
      <c r="BE41" s="86" t="s">
        <v>1162</v>
      </c>
      <c r="BF41" s="86" t="s">
        <v>1162</v>
      </c>
      <c r="BG41" s="86" t="s">
        <v>1162</v>
      </c>
      <c r="BH41" s="117" t="s">
        <v>1162</v>
      </c>
      <c r="BI41" s="127" t="s">
        <v>1129</v>
      </c>
      <c r="BJ41" s="57" t="s">
        <v>1129</v>
      </c>
      <c r="BK41" s="128" t="s">
        <v>1129</v>
      </c>
      <c r="BL41" s="119" t="s">
        <v>1162</v>
      </c>
      <c r="BM41" s="60" t="s">
        <v>1162</v>
      </c>
      <c r="BN41" s="55" t="s">
        <v>1162</v>
      </c>
      <c r="BO41" s="95">
        <v>0</v>
      </c>
      <c r="BP41" s="104" t="s">
        <v>1162</v>
      </c>
      <c r="BQ41" s="60" t="s">
        <v>1162</v>
      </c>
      <c r="BR41" s="60" t="s">
        <v>1162</v>
      </c>
      <c r="BS41" s="142" t="s">
        <v>1162</v>
      </c>
      <c r="BT41" s="60" t="s">
        <v>1162</v>
      </c>
      <c r="BU41" s="60" t="s">
        <v>1162</v>
      </c>
      <c r="BV41" s="60" t="s">
        <v>1162</v>
      </c>
      <c r="BW41" s="60" t="s">
        <v>1162</v>
      </c>
      <c r="BX41" s="60" t="s">
        <v>1164</v>
      </c>
      <c r="BY41" s="57" t="s">
        <v>1452</v>
      </c>
      <c r="BZ41" s="57"/>
      <c r="CA41" s="57" t="s">
        <v>1452</v>
      </c>
      <c r="CB41" s="57"/>
    </row>
    <row r="42" spans="1:85" s="41" customFormat="1" ht="45" x14ac:dyDescent="0.25">
      <c r="A42" s="71" t="s">
        <v>794</v>
      </c>
      <c r="B42" s="65" t="s">
        <v>1463</v>
      </c>
      <c r="C42" s="54" t="s">
        <v>1479</v>
      </c>
      <c r="D42" s="53" t="str">
        <f>IF(ISBLANK(AX42),"",IF(ISBLANK(AY42),"REV",IF(ISBLANK(AZ42),"FIR PROV",IF(ISBLANK(BM42),"CONCL",IF(ISBLANK(BP42),"MOD REV",IF(ISBLANK(#REF!),"MOD FIR","MODI"))))))</f>
        <v>MODI</v>
      </c>
      <c r="E42" s="55" t="s">
        <v>1474</v>
      </c>
      <c r="F42" s="55"/>
      <c r="G42" s="55"/>
      <c r="H42" s="55"/>
      <c r="I42" s="108" t="str">
        <f t="shared" si="7"/>
        <v xml:space="preserve">Universidad Iberoamericana, A.C.  </v>
      </c>
      <c r="J42" s="56" t="s">
        <v>724</v>
      </c>
      <c r="K42" s="56" t="s">
        <v>724</v>
      </c>
      <c r="L42" s="56" t="s">
        <v>724</v>
      </c>
      <c r="M42" s="56" t="s">
        <v>1475</v>
      </c>
      <c r="N42" s="77" t="s">
        <v>1480</v>
      </c>
      <c r="O42" s="57" t="s">
        <v>616</v>
      </c>
      <c r="P42" s="57" t="s">
        <v>603</v>
      </c>
      <c r="Q42" s="58">
        <v>69000</v>
      </c>
      <c r="R42" s="58">
        <v>0</v>
      </c>
      <c r="S42" s="99">
        <f t="shared" si="1"/>
        <v>69000</v>
      </c>
      <c r="T42" s="59">
        <v>0</v>
      </c>
      <c r="U42" s="58">
        <f t="shared" si="2"/>
        <v>0</v>
      </c>
      <c r="V42" s="99">
        <f t="shared" si="3"/>
        <v>0</v>
      </c>
      <c r="W42" s="114">
        <f t="shared" si="4"/>
        <v>69000</v>
      </c>
      <c r="X42" s="57">
        <v>312010</v>
      </c>
      <c r="Y42" s="57">
        <v>33401</v>
      </c>
      <c r="Z42" s="57" t="s">
        <v>1164</v>
      </c>
      <c r="AA42" s="57">
        <f t="shared" si="5"/>
        <v>33401</v>
      </c>
      <c r="AB42" s="58">
        <v>0</v>
      </c>
      <c r="AC42" s="56" t="str">
        <f>VLOOKUP(Y42,CLASIFICADOR!$A$1:$B$603,2)</f>
        <v>SERVICIOS PARA CAPACITACIÓN A SERVIDORES PÚBLICOS</v>
      </c>
      <c r="AD42" s="57" t="s">
        <v>681</v>
      </c>
      <c r="AE42" s="112">
        <v>5</v>
      </c>
      <c r="AF42" s="92" t="s">
        <v>751</v>
      </c>
      <c r="AG42" s="57" t="s">
        <v>1159</v>
      </c>
      <c r="AH42" s="57" t="s">
        <v>1166</v>
      </c>
      <c r="AI42" s="106" t="s">
        <v>1164</v>
      </c>
      <c r="AJ42" s="60">
        <v>45705</v>
      </c>
      <c r="AK42" s="82">
        <v>45712</v>
      </c>
      <c r="AL42" s="57" t="s">
        <v>1162</v>
      </c>
      <c r="AM42" s="57" t="s">
        <v>1162</v>
      </c>
      <c r="AN42" s="57" t="s">
        <v>1162</v>
      </c>
      <c r="AO42" s="83">
        <v>45723</v>
      </c>
      <c r="AP42" s="57" t="s">
        <v>1481</v>
      </c>
      <c r="AQ42" s="57">
        <v>2513</v>
      </c>
      <c r="AR42" s="57">
        <v>664</v>
      </c>
      <c r="AS42" s="60">
        <v>45701</v>
      </c>
      <c r="AT42" s="60">
        <v>45707</v>
      </c>
      <c r="AU42" s="103" t="s">
        <v>1482</v>
      </c>
      <c r="AV42" s="83"/>
      <c r="AW42" s="57" t="s">
        <v>1452</v>
      </c>
      <c r="AX42" s="60">
        <v>45708</v>
      </c>
      <c r="AY42" s="60">
        <v>45708</v>
      </c>
      <c r="AZ42" s="111">
        <v>45713</v>
      </c>
      <c r="BA42" s="60">
        <v>45713</v>
      </c>
      <c r="BB42" s="60"/>
      <c r="BC42" s="60"/>
      <c r="BD42" s="57">
        <f t="shared" si="6"/>
        <v>45713</v>
      </c>
      <c r="BE42" s="86" t="s">
        <v>1162</v>
      </c>
      <c r="BF42" s="86" t="s">
        <v>1162</v>
      </c>
      <c r="BG42" s="86" t="s">
        <v>1162</v>
      </c>
      <c r="BH42" s="117" t="s">
        <v>1162</v>
      </c>
      <c r="BI42" s="127" t="s">
        <v>1129</v>
      </c>
      <c r="BJ42" s="57" t="s">
        <v>1129</v>
      </c>
      <c r="BK42" s="128" t="s">
        <v>1129</v>
      </c>
      <c r="BL42" s="119" t="s">
        <v>1162</v>
      </c>
      <c r="BM42" s="60" t="s">
        <v>1162</v>
      </c>
      <c r="BN42" s="55" t="s">
        <v>1162</v>
      </c>
      <c r="BO42" s="95">
        <v>0</v>
      </c>
      <c r="BP42" s="104" t="s">
        <v>1162</v>
      </c>
      <c r="BQ42" s="60" t="s">
        <v>1162</v>
      </c>
      <c r="BR42" s="60" t="s">
        <v>1162</v>
      </c>
      <c r="BS42" s="142" t="s">
        <v>1162</v>
      </c>
      <c r="BT42" s="60" t="s">
        <v>1162</v>
      </c>
      <c r="BU42" s="60" t="s">
        <v>1162</v>
      </c>
      <c r="BV42" s="60" t="s">
        <v>1162</v>
      </c>
      <c r="BW42" s="60" t="s">
        <v>1162</v>
      </c>
      <c r="BX42" s="60" t="s">
        <v>1164</v>
      </c>
      <c r="BY42" s="57" t="s">
        <v>1452</v>
      </c>
      <c r="BZ42" s="57"/>
      <c r="CA42" s="57" t="s">
        <v>1452</v>
      </c>
      <c r="CB42" s="57"/>
    </row>
    <row r="43" spans="1:85" s="41" customFormat="1" ht="45" x14ac:dyDescent="0.25">
      <c r="A43" s="53" t="s">
        <v>795</v>
      </c>
      <c r="B43" s="65" t="s">
        <v>1464</v>
      </c>
      <c r="C43" s="54" t="s">
        <v>1483</v>
      </c>
      <c r="D43" s="53" t="str">
        <f>IF(ISBLANK(AX43),"",IF(ISBLANK(AY43),"REV",IF(ISBLANK(AZ43),"FIR PROV",IF(ISBLANK(BM43),"CONCL",IF(ISBLANK(BP43),"MOD REV",IF(ISBLANK(#REF!),"MOD FIR","MODI"))))))</f>
        <v>FIR PROV</v>
      </c>
      <c r="E43" s="55" t="s">
        <v>1484</v>
      </c>
      <c r="F43" s="55"/>
      <c r="G43" s="55"/>
      <c r="H43" s="55"/>
      <c r="I43" s="108" t="str">
        <f>E43&amp;F43&amp;" "&amp;G43&amp;" "&amp;H43</f>
        <v xml:space="preserve">Instituto Nacional de Administración Pública, A.C.  </v>
      </c>
      <c r="J43" s="56" t="s">
        <v>724</v>
      </c>
      <c r="K43" s="56" t="s">
        <v>724</v>
      </c>
      <c r="L43" s="56" t="s">
        <v>724</v>
      </c>
      <c r="M43" s="56" t="s">
        <v>1475</v>
      </c>
      <c r="N43" s="75" t="s">
        <v>1485</v>
      </c>
      <c r="O43" s="57" t="s">
        <v>616</v>
      </c>
      <c r="P43" s="57" t="s">
        <v>603</v>
      </c>
      <c r="Q43" s="58">
        <v>72500</v>
      </c>
      <c r="R43" s="58">
        <f t="shared" si="8"/>
        <v>11600</v>
      </c>
      <c r="S43" s="99">
        <f t="shared" si="1"/>
        <v>84100</v>
      </c>
      <c r="T43" s="59">
        <v>0</v>
      </c>
      <c r="U43" s="58">
        <f t="shared" si="2"/>
        <v>0</v>
      </c>
      <c r="V43" s="99">
        <f t="shared" si="3"/>
        <v>0</v>
      </c>
      <c r="W43" s="114">
        <f t="shared" si="4"/>
        <v>72500</v>
      </c>
      <c r="X43" s="57">
        <v>312010</v>
      </c>
      <c r="Y43" s="57">
        <v>33401</v>
      </c>
      <c r="Z43" s="57" t="s">
        <v>1164</v>
      </c>
      <c r="AA43" s="57">
        <f t="shared" si="5"/>
        <v>33401</v>
      </c>
      <c r="AB43" s="58">
        <v>0</v>
      </c>
      <c r="AC43" s="56" t="str">
        <f>VLOOKUP(Y43,CLASIFICADOR!$A$1:$B$603,2)</f>
        <v>SERVICIOS PARA CAPACITACIÓN A SERVIDORES PÚBLICOS</v>
      </c>
      <c r="AD43" s="57" t="s">
        <v>681</v>
      </c>
      <c r="AE43" s="92">
        <v>6</v>
      </c>
      <c r="AF43" s="92" t="s">
        <v>751</v>
      </c>
      <c r="AG43" s="57" t="s">
        <v>1165</v>
      </c>
      <c r="AH43" s="57" t="s">
        <v>1166</v>
      </c>
      <c r="AI43" s="106" t="s">
        <v>1164</v>
      </c>
      <c r="AJ43" s="60">
        <v>45705</v>
      </c>
      <c r="AK43" s="82">
        <v>45712</v>
      </c>
      <c r="AL43" s="57" t="s">
        <v>1162</v>
      </c>
      <c r="AM43" s="57" t="s">
        <v>1162</v>
      </c>
      <c r="AN43" s="57" t="s">
        <v>1162</v>
      </c>
      <c r="AO43" s="83">
        <v>45723</v>
      </c>
      <c r="AP43" s="57" t="s">
        <v>1486</v>
      </c>
      <c r="AQ43" s="57">
        <v>2511</v>
      </c>
      <c r="AR43" s="57">
        <v>665</v>
      </c>
      <c r="AS43" s="60">
        <v>45701</v>
      </c>
      <c r="AT43" s="60">
        <v>45707</v>
      </c>
      <c r="AU43" s="103" t="s">
        <v>1487</v>
      </c>
      <c r="AV43" s="83"/>
      <c r="AW43" s="57" t="s">
        <v>1452</v>
      </c>
      <c r="AX43" s="60">
        <v>45708</v>
      </c>
      <c r="AY43" s="60">
        <v>45708</v>
      </c>
      <c r="AZ43" s="111"/>
      <c r="BA43" s="60"/>
      <c r="BB43" s="60"/>
      <c r="BC43" s="60"/>
      <c r="BD43" s="57">
        <f t="shared" si="6"/>
        <v>0</v>
      </c>
      <c r="BE43" s="86" t="s">
        <v>1162</v>
      </c>
      <c r="BF43" s="86" t="s">
        <v>1162</v>
      </c>
      <c r="BG43" s="86" t="s">
        <v>1162</v>
      </c>
      <c r="BH43" s="117" t="s">
        <v>1162</v>
      </c>
      <c r="BI43" s="127" t="s">
        <v>1129</v>
      </c>
      <c r="BJ43" s="57" t="s">
        <v>1129</v>
      </c>
      <c r="BK43" s="128" t="s">
        <v>1129</v>
      </c>
      <c r="BL43" s="119" t="s">
        <v>1162</v>
      </c>
      <c r="BM43" s="60" t="s">
        <v>1162</v>
      </c>
      <c r="BN43" s="55" t="s">
        <v>1162</v>
      </c>
      <c r="BO43" s="95">
        <v>0</v>
      </c>
      <c r="BP43" s="104" t="s">
        <v>1162</v>
      </c>
      <c r="BQ43" s="60" t="s">
        <v>1162</v>
      </c>
      <c r="BR43" s="60" t="s">
        <v>1162</v>
      </c>
      <c r="BS43" s="142" t="s">
        <v>1162</v>
      </c>
      <c r="BT43" s="60" t="s">
        <v>1162</v>
      </c>
      <c r="BU43" s="60" t="s">
        <v>1162</v>
      </c>
      <c r="BV43" s="60" t="s">
        <v>1162</v>
      </c>
      <c r="BW43" s="60" t="s">
        <v>1162</v>
      </c>
      <c r="BX43" s="60" t="s">
        <v>1164</v>
      </c>
      <c r="BY43" s="57" t="s">
        <v>1452</v>
      </c>
      <c r="BZ43" s="57"/>
      <c r="CA43" s="57" t="s">
        <v>1452</v>
      </c>
      <c r="CB43" s="57"/>
    </row>
    <row r="44" spans="1:85" s="41" customFormat="1" ht="45" x14ac:dyDescent="0.25">
      <c r="A44" s="53" t="s">
        <v>796</v>
      </c>
      <c r="B44" s="65" t="s">
        <v>1501</v>
      </c>
      <c r="C44" s="66"/>
      <c r="D44" s="53" t="str">
        <f>IF(ISBLANK(AX44),"",IF(ISBLANK(AY44),"REV",IF(ISBLANK(AZ44),"FIR PROV",IF(ISBLANK(BM44),"CONCL",IF(ISBLANK(BP44),"MOD REV",IF(ISBLANK(#REF!),"MOD FIR","MODI"))))))</f>
        <v/>
      </c>
      <c r="E44" s="55" t="s">
        <v>1502</v>
      </c>
      <c r="F44" s="55"/>
      <c r="G44" s="55"/>
      <c r="H44" s="55"/>
      <c r="I44" s="108" t="str">
        <f t="shared" si="7"/>
        <v xml:space="preserve">APARTADO CURSO DE CECAFP 
21/02/2025  </v>
      </c>
      <c r="J44" s="56"/>
      <c r="K44" s="56"/>
      <c r="L44" s="56">
        <f t="shared" si="0"/>
        <v>0</v>
      </c>
      <c r="M44" s="56"/>
      <c r="N44" s="75"/>
      <c r="O44" s="57"/>
      <c r="P44" s="57"/>
      <c r="Q44" s="58">
        <v>0</v>
      </c>
      <c r="R44" s="58">
        <f t="shared" si="8"/>
        <v>0</v>
      </c>
      <c r="S44" s="99">
        <f t="shared" si="1"/>
        <v>0</v>
      </c>
      <c r="T44" s="59">
        <v>0</v>
      </c>
      <c r="U44" s="58">
        <f t="shared" si="2"/>
        <v>0</v>
      </c>
      <c r="V44" s="99">
        <f t="shared" si="3"/>
        <v>0</v>
      </c>
      <c r="W44" s="114">
        <f t="shared" si="4"/>
        <v>0</v>
      </c>
      <c r="X44" s="57"/>
      <c r="Y44" s="57"/>
      <c r="Z44" s="57"/>
      <c r="AA44" s="57">
        <f t="shared" si="5"/>
        <v>0</v>
      </c>
      <c r="AB44" s="58">
        <v>0</v>
      </c>
      <c r="AC44" s="56" t="e">
        <f>VLOOKUP(Y44,CLASIFICADOR!$A$1:$B$603,2)</f>
        <v>#N/A</v>
      </c>
      <c r="AD44" s="57"/>
      <c r="AE44" s="92"/>
      <c r="AF44" s="92"/>
      <c r="AG44" s="57"/>
      <c r="AH44" s="57"/>
      <c r="AI44" s="106"/>
      <c r="AJ44" s="60"/>
      <c r="AK44" s="82" t="s">
        <v>1124</v>
      </c>
      <c r="AL44" s="57"/>
      <c r="AM44" s="57"/>
      <c r="AN44" s="57"/>
      <c r="AO44" s="83" t="b">
        <f>IF(AND(AM44="días",AN44="hábiles"),WORKDAY(AK44,AL44,#REF!),IF(AND(AM44="días",AM44="naturales"),WORKDAY(AK44+AL44-1,1,#REF!),IF(AM44="semanas",WORKDAY(AK44+(AL44*7)-1,1,#REF!),IF(AM44="meses",WORKDAY(EDATE(AK44,AL44)-1,1,#REF!)))))</f>
        <v>0</v>
      </c>
      <c r="AP44" s="57"/>
      <c r="AQ44" s="57"/>
      <c r="AR44" s="57"/>
      <c r="AS44" s="60"/>
      <c r="AT44" s="60"/>
      <c r="AU44" s="103"/>
      <c r="AV44" s="83"/>
      <c r="AW44" s="57"/>
      <c r="AX44" s="60"/>
      <c r="AY44" s="60"/>
      <c r="AZ44" s="111"/>
      <c r="BA44" s="60"/>
      <c r="BB44" s="60"/>
      <c r="BC44" s="60"/>
      <c r="BD44" s="57">
        <f t="shared" si="6"/>
        <v>0</v>
      </c>
      <c r="BE44" s="86"/>
      <c r="BF44" s="86"/>
      <c r="BG44" s="86"/>
      <c r="BH44" s="117"/>
      <c r="BI44" s="127" t="s">
        <v>1129</v>
      </c>
      <c r="BJ44" s="57" t="s">
        <v>1129</v>
      </c>
      <c r="BK44" s="128" t="s">
        <v>1129</v>
      </c>
      <c r="BL44" s="119"/>
      <c r="BM44" s="60"/>
      <c r="BN44" s="55"/>
      <c r="BO44" s="95"/>
      <c r="BP44" s="104"/>
      <c r="BQ44" s="60"/>
      <c r="BR44" s="60"/>
      <c r="BS44" s="142"/>
      <c r="BT44" s="60"/>
      <c r="BU44" s="60"/>
      <c r="BV44" s="60"/>
      <c r="BW44" s="60"/>
      <c r="BX44" s="60"/>
      <c r="BY44" s="57"/>
      <c r="BZ44" s="57"/>
      <c r="CA44" s="57"/>
      <c r="CB44" s="57"/>
    </row>
    <row r="45" spans="1:85" s="41" customFormat="1" ht="45" x14ac:dyDescent="0.25">
      <c r="A45" s="71" t="s">
        <v>797</v>
      </c>
      <c r="B45" s="65" t="s">
        <v>1514</v>
      </c>
      <c r="C45" s="54" t="s">
        <v>1515</v>
      </c>
      <c r="D45" s="53" t="str">
        <f>IF(ISBLANK(AX45),"",IF(ISBLANK(AY45),"REV",IF(ISBLANK(AZ45),"FIR PROV",IF(ISBLANK(BM45),"CONCL",IF(ISBLANK(BP45),"MOD REV",IF(ISBLANK(#REF!),"MOD FIR","MODI"))))))</f>
        <v>FIR PROV</v>
      </c>
      <c r="E45" s="55"/>
      <c r="F45" s="55" t="s">
        <v>1159</v>
      </c>
      <c r="G45" s="55" t="s">
        <v>1160</v>
      </c>
      <c r="H45" s="55" t="s">
        <v>1161</v>
      </c>
      <c r="I45" s="108" t="str">
        <f t="shared" si="7"/>
        <v>Javier Solórzano Zinser</v>
      </c>
      <c r="J45" s="56" t="s">
        <v>748</v>
      </c>
      <c r="K45" s="56" t="s">
        <v>748</v>
      </c>
      <c r="L45" s="56" t="s">
        <v>1185</v>
      </c>
      <c r="M45" s="56" t="s">
        <v>1162</v>
      </c>
      <c r="N45" s="75" t="s">
        <v>1516</v>
      </c>
      <c r="O45" s="57" t="s">
        <v>616</v>
      </c>
      <c r="P45" s="57" t="s">
        <v>565</v>
      </c>
      <c r="Q45" s="58">
        <v>396800</v>
      </c>
      <c r="R45" s="58">
        <f t="shared" si="8"/>
        <v>63488</v>
      </c>
      <c r="S45" s="99">
        <f t="shared" si="1"/>
        <v>460288</v>
      </c>
      <c r="T45" s="59">
        <v>186000</v>
      </c>
      <c r="U45" s="58">
        <f t="shared" si="2"/>
        <v>29760</v>
      </c>
      <c r="V45" s="99">
        <f t="shared" si="3"/>
        <v>215760</v>
      </c>
      <c r="W45" s="114">
        <f t="shared" si="4"/>
        <v>396800</v>
      </c>
      <c r="X45" s="57">
        <v>261010</v>
      </c>
      <c r="Y45" s="57">
        <v>33901</v>
      </c>
      <c r="Z45" s="57" t="s">
        <v>1164</v>
      </c>
      <c r="AA45" s="57">
        <f t="shared" si="5"/>
        <v>33901</v>
      </c>
      <c r="AB45" s="58">
        <v>0</v>
      </c>
      <c r="AC45" s="56" t="str">
        <f>VLOOKUP(Y45,CLASIFICADOR!$A$1:$B$603,2)</f>
        <v>SUBCONTRATACIÓN DE SERVICIOS CON TERCEROS</v>
      </c>
      <c r="AD45" s="57" t="s">
        <v>680</v>
      </c>
      <c r="AE45" s="112">
        <v>24</v>
      </c>
      <c r="AF45" s="92" t="s">
        <v>751</v>
      </c>
      <c r="AG45" s="57" t="s">
        <v>1165</v>
      </c>
      <c r="AH45" s="57" t="s">
        <v>1166</v>
      </c>
      <c r="AI45" s="106" t="s">
        <v>1164</v>
      </c>
      <c r="AJ45" s="60">
        <v>45712</v>
      </c>
      <c r="AK45" s="82" t="s">
        <v>1124</v>
      </c>
      <c r="AL45" s="57" t="s">
        <v>1517</v>
      </c>
      <c r="AM45" s="57" t="s">
        <v>1162</v>
      </c>
      <c r="AN45" s="57" t="s">
        <v>1162</v>
      </c>
      <c r="AO45" s="83">
        <v>46010</v>
      </c>
      <c r="AP45" s="57" t="s">
        <v>1518</v>
      </c>
      <c r="AQ45" s="57">
        <v>2669</v>
      </c>
      <c r="AR45" s="57">
        <v>707</v>
      </c>
      <c r="AS45" s="60">
        <v>45712</v>
      </c>
      <c r="AT45" s="60">
        <v>45713</v>
      </c>
      <c r="AU45" s="103" t="s">
        <v>1519</v>
      </c>
      <c r="AV45" s="83">
        <v>45713</v>
      </c>
      <c r="AW45" s="57" t="s">
        <v>1452</v>
      </c>
      <c r="AX45" s="60">
        <v>45713</v>
      </c>
      <c r="AY45" s="60">
        <v>45713</v>
      </c>
      <c r="AZ45" s="111"/>
      <c r="BA45" s="60"/>
      <c r="BB45" s="60"/>
      <c r="BC45" s="60"/>
      <c r="BD45" s="57">
        <f t="shared" si="6"/>
        <v>-45713</v>
      </c>
      <c r="BE45" s="86" t="s">
        <v>1162</v>
      </c>
      <c r="BF45" s="86" t="s">
        <v>1162</v>
      </c>
      <c r="BG45" s="86" t="s">
        <v>1162</v>
      </c>
      <c r="BH45" s="117" t="s">
        <v>1162</v>
      </c>
      <c r="BI45" s="123" t="s">
        <v>1162</v>
      </c>
      <c r="BJ45" s="86" t="s">
        <v>1162</v>
      </c>
      <c r="BK45" s="124" t="s">
        <v>1162</v>
      </c>
      <c r="BL45" s="119" t="s">
        <v>1162</v>
      </c>
      <c r="BM45" s="57" t="s">
        <v>1162</v>
      </c>
      <c r="BN45" s="57" t="s">
        <v>1162</v>
      </c>
      <c r="BO45" s="95">
        <v>0</v>
      </c>
      <c r="BP45" s="104" t="s">
        <v>1162</v>
      </c>
      <c r="BQ45" s="57" t="s">
        <v>1162</v>
      </c>
      <c r="BR45" s="57" t="s">
        <v>1162</v>
      </c>
      <c r="BS45" s="92" t="s">
        <v>1162</v>
      </c>
      <c r="BT45" s="57" t="s">
        <v>1162</v>
      </c>
      <c r="BU45" s="57" t="s">
        <v>1162</v>
      </c>
      <c r="BV45" s="57" t="s">
        <v>1162</v>
      </c>
      <c r="BW45" s="57" t="s">
        <v>1162</v>
      </c>
      <c r="BX45" s="60" t="s">
        <v>1164</v>
      </c>
      <c r="BY45" s="57" t="s">
        <v>1452</v>
      </c>
      <c r="BZ45" s="57"/>
      <c r="CA45" s="57" t="s">
        <v>1452</v>
      </c>
      <c r="CB45" s="57"/>
    </row>
    <row r="46" spans="1:85" s="41" customFormat="1" ht="30" x14ac:dyDescent="0.25">
      <c r="A46" s="53" t="s">
        <v>798</v>
      </c>
      <c r="B46" s="65"/>
      <c r="C46" s="54"/>
      <c r="D46" s="53" t="str">
        <f>IF(ISBLANK(AX46),"",IF(ISBLANK(AY46),"REV",IF(ISBLANK(AZ46),"FIR PROV",IF(ISBLANK(BM46),"CONCL",IF(ISBLANK(BP46),"MOD REV",IF(ISBLANK(#REF!),"MOD FIR","MODI"))))))</f>
        <v/>
      </c>
      <c r="E46" s="55"/>
      <c r="F46" s="55"/>
      <c r="G46" s="55"/>
      <c r="H46" s="55"/>
      <c r="I46" s="108" t="str">
        <f t="shared" si="7"/>
        <v xml:space="preserve">  </v>
      </c>
      <c r="J46" s="56"/>
      <c r="K46" s="56"/>
      <c r="L46" s="56">
        <f t="shared" si="0"/>
        <v>0</v>
      </c>
      <c r="M46" s="56"/>
      <c r="N46" s="75"/>
      <c r="O46" s="57"/>
      <c r="P46" s="57"/>
      <c r="Q46" s="58">
        <v>0</v>
      </c>
      <c r="R46" s="58">
        <f t="shared" si="8"/>
        <v>0</v>
      </c>
      <c r="S46" s="99">
        <f t="shared" si="1"/>
        <v>0</v>
      </c>
      <c r="T46" s="59">
        <v>0</v>
      </c>
      <c r="U46" s="58">
        <f t="shared" si="2"/>
        <v>0</v>
      </c>
      <c r="V46" s="99">
        <f t="shared" si="3"/>
        <v>0</v>
      </c>
      <c r="W46" s="114">
        <f t="shared" si="4"/>
        <v>0</v>
      </c>
      <c r="X46" s="57"/>
      <c r="Y46" s="57"/>
      <c r="Z46" s="57"/>
      <c r="AA46" s="57">
        <f t="shared" si="5"/>
        <v>0</v>
      </c>
      <c r="AB46" s="58">
        <v>0</v>
      </c>
      <c r="AC46" s="56" t="e">
        <f>VLOOKUP(Y46,CLASIFICADOR!$A$1:$B$603,2)</f>
        <v>#N/A</v>
      </c>
      <c r="AD46" s="57"/>
      <c r="AE46" s="92"/>
      <c r="AF46" s="92"/>
      <c r="AG46" s="57"/>
      <c r="AH46" s="57"/>
      <c r="AI46" s="106"/>
      <c r="AJ46" s="60"/>
      <c r="AK46" s="82" t="s">
        <v>1124</v>
      </c>
      <c r="AL46" s="57"/>
      <c r="AM46" s="57"/>
      <c r="AN46" s="57"/>
      <c r="AO46" s="83" t="b">
        <f>IF(AND(AM46="días",AN46="hábiles"),WORKDAY(AK46,AL46,#REF!),IF(AND(AM46="días",AM46="naturales"),WORKDAY(AK46+AL46-1,1,#REF!),IF(AM46="semanas",WORKDAY(AK46+(AL46*7)-1,1,#REF!),IF(AM46="meses",WORKDAY(EDATE(AK46,AL46)-1,1,#REF!)))))</f>
        <v>0</v>
      </c>
      <c r="AP46" s="57"/>
      <c r="AQ46" s="57"/>
      <c r="AR46" s="57"/>
      <c r="AS46" s="60"/>
      <c r="AT46" s="60"/>
      <c r="AU46" s="103"/>
      <c r="AV46" s="83"/>
      <c r="AW46" s="57"/>
      <c r="AX46" s="60"/>
      <c r="AY46" s="60"/>
      <c r="AZ46" s="111"/>
      <c r="BA46" s="60"/>
      <c r="BB46" s="60"/>
      <c r="BC46" s="60"/>
      <c r="BD46" s="57">
        <f t="shared" si="6"/>
        <v>0</v>
      </c>
      <c r="BE46" s="86"/>
      <c r="BF46" s="86"/>
      <c r="BG46" s="86"/>
      <c r="BH46" s="117"/>
      <c r="BI46" s="127" t="s">
        <v>1129</v>
      </c>
      <c r="BJ46" s="57" t="s">
        <v>1129</v>
      </c>
      <c r="BK46" s="128" t="s">
        <v>1129</v>
      </c>
      <c r="BL46" s="119"/>
      <c r="BM46" s="60"/>
      <c r="BN46" s="55"/>
      <c r="BO46" s="95"/>
      <c r="BP46" s="104"/>
      <c r="BQ46" s="60"/>
      <c r="BR46" s="60"/>
      <c r="BS46" s="142"/>
      <c r="BT46" s="60"/>
      <c r="BU46" s="60"/>
      <c r="BV46" s="60"/>
      <c r="BW46" s="60"/>
      <c r="BX46" s="60"/>
      <c r="BY46" s="57"/>
      <c r="BZ46" s="57"/>
      <c r="CA46" s="57"/>
      <c r="CB46" s="57"/>
      <c r="CE46" s="143"/>
      <c r="CG46" s="144"/>
    </row>
    <row r="47" spans="1:85" s="41" customFormat="1" ht="30" x14ac:dyDescent="0.25">
      <c r="A47" s="53" t="s">
        <v>799</v>
      </c>
      <c r="B47" s="65"/>
      <c r="C47" s="54"/>
      <c r="D47" s="53" t="str">
        <f>IF(ISBLANK(AX47),"",IF(ISBLANK(AY47),"REV",IF(ISBLANK(AZ47),"FIR PROV",IF(ISBLANK(BM47),"CONCL",IF(ISBLANK(BP47),"MOD REV",IF(ISBLANK(#REF!),"MOD FIR","MODI"))))))</f>
        <v/>
      </c>
      <c r="E47" s="55"/>
      <c r="F47" s="55"/>
      <c r="G47" s="55"/>
      <c r="H47" s="55"/>
      <c r="I47" s="108" t="str">
        <f>E47&amp;F47&amp;" "&amp;G47&amp;" "&amp;H47</f>
        <v xml:space="preserve">  </v>
      </c>
      <c r="J47" s="56"/>
      <c r="K47" s="56"/>
      <c r="L47" s="56">
        <f t="shared" si="0"/>
        <v>0</v>
      </c>
      <c r="M47" s="56"/>
      <c r="N47" s="75"/>
      <c r="O47" s="57"/>
      <c r="P47" s="57"/>
      <c r="Q47" s="58">
        <v>0</v>
      </c>
      <c r="R47" s="58">
        <f t="shared" si="8"/>
        <v>0</v>
      </c>
      <c r="S47" s="99">
        <f t="shared" si="1"/>
        <v>0</v>
      </c>
      <c r="T47" s="59">
        <v>0</v>
      </c>
      <c r="U47" s="58">
        <f t="shared" si="2"/>
        <v>0</v>
      </c>
      <c r="V47" s="99">
        <f t="shared" si="3"/>
        <v>0</v>
      </c>
      <c r="W47" s="114">
        <f t="shared" si="4"/>
        <v>0</v>
      </c>
      <c r="X47" s="57"/>
      <c r="Y47" s="57"/>
      <c r="Z47" s="57"/>
      <c r="AA47" s="57">
        <f t="shared" si="5"/>
        <v>0</v>
      </c>
      <c r="AB47" s="58">
        <v>0</v>
      </c>
      <c r="AC47" s="56" t="e">
        <f>VLOOKUP(Y47,CLASIFICADOR!$A$1:$B$603,2)</f>
        <v>#N/A</v>
      </c>
      <c r="AD47" s="57"/>
      <c r="AE47" s="92"/>
      <c r="AF47" s="92"/>
      <c r="AG47" s="57"/>
      <c r="AH47" s="57"/>
      <c r="AI47" s="106"/>
      <c r="AJ47" s="60"/>
      <c r="AK47" s="82" t="s">
        <v>1124</v>
      </c>
      <c r="AL47" s="57"/>
      <c r="AM47" s="57"/>
      <c r="AN47" s="57"/>
      <c r="AO47" s="83" t="b">
        <f>IF(AND(AM47="días",AN47="hábiles"),WORKDAY(AK47,AL47,#REF!),IF(AND(AM47="días",AM47="naturales"),WORKDAY(AK47+AL47-1,1,#REF!),IF(AM47="semanas",WORKDAY(AK47+(AL47*7)-1,1,#REF!),IF(AM47="meses",WORKDAY(EDATE(AK47,AL47)-1,1,#REF!)))))</f>
        <v>0</v>
      </c>
      <c r="AP47" s="57"/>
      <c r="AQ47" s="57"/>
      <c r="AR47" s="57"/>
      <c r="AS47" s="60"/>
      <c r="AT47" s="60"/>
      <c r="AU47" s="103"/>
      <c r="AV47" s="83"/>
      <c r="AW47" s="57"/>
      <c r="AX47" s="60"/>
      <c r="AY47" s="60"/>
      <c r="AZ47" s="111"/>
      <c r="BA47" s="60"/>
      <c r="BB47" s="60"/>
      <c r="BC47" s="60"/>
      <c r="BD47" s="57">
        <f t="shared" si="6"/>
        <v>0</v>
      </c>
      <c r="BE47" s="86"/>
      <c r="BF47" s="86"/>
      <c r="BG47" s="86"/>
      <c r="BH47" s="117"/>
      <c r="BI47" s="127" t="s">
        <v>1129</v>
      </c>
      <c r="BJ47" s="57" t="s">
        <v>1129</v>
      </c>
      <c r="BK47" s="128" t="s">
        <v>1129</v>
      </c>
      <c r="BL47" s="119"/>
      <c r="BM47" s="60"/>
      <c r="BN47" s="55"/>
      <c r="BO47" s="95"/>
      <c r="BP47" s="104"/>
      <c r="BQ47" s="60"/>
      <c r="BR47" s="60"/>
      <c r="BS47" s="142"/>
      <c r="BT47" s="60"/>
      <c r="BU47" s="60"/>
      <c r="BV47" s="60"/>
      <c r="BW47" s="60"/>
      <c r="BX47" s="60"/>
      <c r="BY47" s="57"/>
      <c r="BZ47" s="57"/>
      <c r="CA47" s="57"/>
      <c r="CB47" s="57"/>
    </row>
    <row r="48" spans="1:85" s="41" customFormat="1" ht="30" x14ac:dyDescent="0.25">
      <c r="A48" s="71" t="s">
        <v>800</v>
      </c>
      <c r="B48" s="65"/>
      <c r="C48" s="54"/>
      <c r="D48" s="53" t="str">
        <f>IF(ISBLANK(AX48),"",IF(ISBLANK(AY48),"REV",IF(ISBLANK(AZ48),"FIR PROV",IF(ISBLANK(BM48),"CONCL",IF(ISBLANK(BP48),"MOD REV",IF(ISBLANK(#REF!),"MOD FIR","MODI"))))))</f>
        <v/>
      </c>
      <c r="E48" s="55"/>
      <c r="F48" s="55"/>
      <c r="G48" s="55"/>
      <c r="H48" s="55"/>
      <c r="I48" s="108" t="str">
        <f t="shared" si="7"/>
        <v xml:space="preserve">  </v>
      </c>
      <c r="J48" s="56"/>
      <c r="K48" s="56"/>
      <c r="L48" s="56">
        <f t="shared" si="0"/>
        <v>0</v>
      </c>
      <c r="M48" s="56"/>
      <c r="N48" s="75"/>
      <c r="O48" s="57"/>
      <c r="P48" s="57"/>
      <c r="Q48" s="58">
        <v>0</v>
      </c>
      <c r="R48" s="58">
        <f t="shared" si="8"/>
        <v>0</v>
      </c>
      <c r="S48" s="99">
        <f t="shared" si="1"/>
        <v>0</v>
      </c>
      <c r="T48" s="59">
        <v>0</v>
      </c>
      <c r="U48" s="58">
        <f t="shared" si="2"/>
        <v>0</v>
      </c>
      <c r="V48" s="99">
        <f t="shared" si="3"/>
        <v>0</v>
      </c>
      <c r="W48" s="114">
        <f t="shared" si="4"/>
        <v>0</v>
      </c>
      <c r="X48" s="57"/>
      <c r="Y48" s="57"/>
      <c r="Z48" s="57"/>
      <c r="AA48" s="57">
        <f t="shared" si="5"/>
        <v>0</v>
      </c>
      <c r="AB48" s="58">
        <v>0</v>
      </c>
      <c r="AC48" s="56" t="e">
        <f>VLOOKUP(Y48,CLASIFICADOR!$A$1:$B$603,2)</f>
        <v>#N/A</v>
      </c>
      <c r="AD48" s="57"/>
      <c r="AE48" s="92"/>
      <c r="AF48" s="92"/>
      <c r="AG48" s="57"/>
      <c r="AH48" s="57"/>
      <c r="AI48" s="106"/>
      <c r="AJ48" s="60"/>
      <c r="AK48" s="82" t="s">
        <v>1124</v>
      </c>
      <c r="AL48" s="57"/>
      <c r="AM48" s="57"/>
      <c r="AN48" s="57"/>
      <c r="AO48" s="83" t="b">
        <f>IF(AND(AM48="días",AN48="hábiles"),WORKDAY(AK48,AL48,#REF!),IF(AND(AM48="días",AM48="naturales"),WORKDAY(AK48+AL48-1,1,#REF!),IF(AM48="semanas",WORKDAY(AK48+(AL48*7)-1,1,#REF!),IF(AM48="meses",WORKDAY(EDATE(AK48,AL48)-1,1,#REF!)))))</f>
        <v>0</v>
      </c>
      <c r="AP48" s="57"/>
      <c r="AQ48" s="57"/>
      <c r="AR48" s="57"/>
      <c r="AS48" s="60"/>
      <c r="AT48" s="60"/>
      <c r="AU48" s="103"/>
      <c r="AV48" s="83"/>
      <c r="AW48" s="57"/>
      <c r="AX48" s="60"/>
      <c r="AY48" s="60"/>
      <c r="AZ48" s="111"/>
      <c r="BA48" s="60"/>
      <c r="BB48" s="60"/>
      <c r="BC48" s="60"/>
      <c r="BD48" s="57">
        <f t="shared" si="6"/>
        <v>0</v>
      </c>
      <c r="BE48" s="86"/>
      <c r="BF48" s="86"/>
      <c r="BG48" s="86"/>
      <c r="BH48" s="117"/>
      <c r="BI48" s="127" t="s">
        <v>1129</v>
      </c>
      <c r="BJ48" s="57" t="s">
        <v>1129</v>
      </c>
      <c r="BK48" s="128" t="s">
        <v>1129</v>
      </c>
      <c r="BL48" s="119"/>
      <c r="BM48" s="60"/>
      <c r="BN48" s="55"/>
      <c r="BO48" s="95"/>
      <c r="BP48" s="104"/>
      <c r="BQ48" s="60"/>
      <c r="BR48" s="60"/>
      <c r="BS48" s="142"/>
      <c r="BT48" s="60"/>
      <c r="BU48" s="60"/>
      <c r="BV48" s="60"/>
      <c r="BW48" s="60"/>
      <c r="BX48" s="60"/>
      <c r="BY48" s="57"/>
      <c r="BZ48" s="57"/>
      <c r="CA48" s="57"/>
      <c r="CB48" s="57"/>
    </row>
    <row r="49" spans="1:80" s="41" customFormat="1" ht="30" x14ac:dyDescent="0.25">
      <c r="A49" s="53" t="s">
        <v>801</v>
      </c>
      <c r="B49" s="65"/>
      <c r="C49" s="54"/>
      <c r="D49" s="53" t="str">
        <f>IF(ISBLANK(AX49),"",IF(ISBLANK(AY49),"REV",IF(ISBLANK(AZ49),"FIR PROV",IF(ISBLANK(BM49),"CONCL",IF(ISBLANK(BP49),"MOD REV",IF(ISBLANK(#REF!),"MOD FIR","MODI"))))))</f>
        <v/>
      </c>
      <c r="E49" s="55"/>
      <c r="F49" s="55"/>
      <c r="G49" s="55"/>
      <c r="H49" s="55"/>
      <c r="I49" s="108" t="str">
        <f t="shared" si="7"/>
        <v xml:space="preserve">  </v>
      </c>
      <c r="J49" s="56"/>
      <c r="K49" s="56"/>
      <c r="L49" s="56">
        <f t="shared" si="0"/>
        <v>0</v>
      </c>
      <c r="M49" s="56"/>
      <c r="N49" s="75"/>
      <c r="O49" s="57"/>
      <c r="P49" s="57"/>
      <c r="Q49" s="58">
        <v>0</v>
      </c>
      <c r="R49" s="58">
        <f t="shared" si="8"/>
        <v>0</v>
      </c>
      <c r="S49" s="99">
        <f t="shared" si="1"/>
        <v>0</v>
      </c>
      <c r="T49" s="59">
        <v>0</v>
      </c>
      <c r="U49" s="58">
        <f t="shared" si="2"/>
        <v>0</v>
      </c>
      <c r="V49" s="99">
        <f t="shared" si="3"/>
        <v>0</v>
      </c>
      <c r="W49" s="114">
        <f t="shared" si="4"/>
        <v>0</v>
      </c>
      <c r="X49" s="57"/>
      <c r="Y49" s="57"/>
      <c r="Z49" s="57"/>
      <c r="AA49" s="57">
        <f t="shared" si="5"/>
        <v>0</v>
      </c>
      <c r="AB49" s="58">
        <v>0</v>
      </c>
      <c r="AC49" s="56" t="e">
        <f>VLOOKUP(Y49,CLASIFICADOR!$A$1:$B$603,2)</f>
        <v>#N/A</v>
      </c>
      <c r="AD49" s="57"/>
      <c r="AE49" s="92"/>
      <c r="AF49" s="92"/>
      <c r="AG49" s="57"/>
      <c r="AH49" s="57"/>
      <c r="AI49" s="106"/>
      <c r="AJ49" s="60"/>
      <c r="AK49" s="82" t="s">
        <v>1124</v>
      </c>
      <c r="AL49" s="57"/>
      <c r="AM49" s="57"/>
      <c r="AN49" s="57"/>
      <c r="AO49" s="83" t="b">
        <f>IF(AND(AM49="días",AN49="hábiles"),WORKDAY(AK49,AL49,#REF!),IF(AND(AM49="días",AM49="naturales"),WORKDAY(AK49+AL49-1,1,#REF!),IF(AM49="semanas",WORKDAY(AK49+(AL49*7)-1,1,#REF!),IF(AM49="meses",WORKDAY(EDATE(AK49,AL49)-1,1,#REF!)))))</f>
        <v>0</v>
      </c>
      <c r="AP49" s="57"/>
      <c r="AQ49" s="57"/>
      <c r="AR49" s="57"/>
      <c r="AS49" s="60"/>
      <c r="AT49" s="60"/>
      <c r="AU49" s="103"/>
      <c r="AV49" s="83"/>
      <c r="AW49" s="57"/>
      <c r="AX49" s="60"/>
      <c r="AY49" s="60"/>
      <c r="AZ49" s="111"/>
      <c r="BA49" s="60"/>
      <c r="BB49" s="60"/>
      <c r="BC49" s="60"/>
      <c r="BD49" s="57">
        <f t="shared" si="6"/>
        <v>0</v>
      </c>
      <c r="BE49" s="86"/>
      <c r="BF49" s="86"/>
      <c r="BG49" s="86"/>
      <c r="BH49" s="117"/>
      <c r="BI49" s="127" t="s">
        <v>1129</v>
      </c>
      <c r="BJ49" s="57" t="s">
        <v>1129</v>
      </c>
      <c r="BK49" s="128" t="s">
        <v>1129</v>
      </c>
      <c r="BL49" s="119"/>
      <c r="BM49" s="60"/>
      <c r="BN49" s="55"/>
      <c r="BO49" s="95"/>
      <c r="BP49" s="104"/>
      <c r="BQ49" s="60"/>
      <c r="BR49" s="60"/>
      <c r="BS49" s="142"/>
      <c r="BT49" s="60"/>
      <c r="BU49" s="60"/>
      <c r="BV49" s="60"/>
      <c r="BW49" s="60"/>
      <c r="BX49" s="60"/>
      <c r="BY49" s="57"/>
      <c r="BZ49" s="57"/>
      <c r="CA49" s="57"/>
      <c r="CB49" s="57"/>
    </row>
    <row r="50" spans="1:80" s="41" customFormat="1" ht="30" x14ac:dyDescent="0.25">
      <c r="A50" s="53" t="s">
        <v>802</v>
      </c>
      <c r="B50" s="65"/>
      <c r="C50" s="54"/>
      <c r="D50" s="53" t="str">
        <f>IF(ISBLANK(AX50),"",IF(ISBLANK(AY50),"REV",IF(ISBLANK(AZ50),"FIR PROV",IF(ISBLANK(BM50),"CONCL",IF(ISBLANK(BP50),"MOD REV",IF(ISBLANK(#REF!),"MOD FIR","MODI"))))))</f>
        <v/>
      </c>
      <c r="E50" s="55"/>
      <c r="F50" s="55"/>
      <c r="G50" s="55"/>
      <c r="H50" s="55"/>
      <c r="I50" s="108" t="str">
        <f t="shared" si="7"/>
        <v xml:space="preserve">  </v>
      </c>
      <c r="J50" s="56"/>
      <c r="K50" s="56"/>
      <c r="L50" s="56">
        <f t="shared" si="0"/>
        <v>0</v>
      </c>
      <c r="M50" s="56"/>
      <c r="N50" s="75"/>
      <c r="O50" s="57"/>
      <c r="P50" s="57"/>
      <c r="Q50" s="58">
        <v>0</v>
      </c>
      <c r="R50" s="58">
        <f t="shared" si="8"/>
        <v>0</v>
      </c>
      <c r="S50" s="99">
        <f t="shared" si="1"/>
        <v>0</v>
      </c>
      <c r="T50" s="59">
        <v>0</v>
      </c>
      <c r="U50" s="58">
        <f t="shared" si="2"/>
        <v>0</v>
      </c>
      <c r="V50" s="99">
        <f t="shared" si="3"/>
        <v>0</v>
      </c>
      <c r="W50" s="114">
        <f t="shared" si="4"/>
        <v>0</v>
      </c>
      <c r="X50" s="57"/>
      <c r="Y50" s="57"/>
      <c r="Z50" s="57"/>
      <c r="AA50" s="57">
        <f t="shared" si="5"/>
        <v>0</v>
      </c>
      <c r="AB50" s="58">
        <v>0</v>
      </c>
      <c r="AC50" s="56" t="e">
        <f>VLOOKUP(Y50,CLASIFICADOR!$A$1:$B$603,2)</f>
        <v>#N/A</v>
      </c>
      <c r="AD50" s="57"/>
      <c r="AE50" s="92"/>
      <c r="AF50" s="92"/>
      <c r="AG50" s="57"/>
      <c r="AH50" s="57"/>
      <c r="AI50" s="106"/>
      <c r="AJ50" s="60"/>
      <c r="AK50" s="82" t="s">
        <v>1124</v>
      </c>
      <c r="AL50" s="57"/>
      <c r="AM50" s="57"/>
      <c r="AN50" s="57"/>
      <c r="AO50" s="83" t="b">
        <f>IF(AND(AM50="días",AN50="hábiles"),WORKDAY(AK50,AL50,#REF!),IF(AND(AM50="días",AM50="naturales"),WORKDAY(AK50+AL50-1,1,#REF!),IF(AM50="semanas",WORKDAY(AK50+(AL50*7)-1,1,#REF!),IF(AM50="meses",WORKDAY(EDATE(AK50,AL50)-1,1,#REF!)))))</f>
        <v>0</v>
      </c>
      <c r="AP50" s="57"/>
      <c r="AQ50" s="57"/>
      <c r="AR50" s="57"/>
      <c r="AS50" s="60"/>
      <c r="AT50" s="60"/>
      <c r="AU50" s="103"/>
      <c r="AV50" s="83"/>
      <c r="AW50" s="57"/>
      <c r="AX50" s="60"/>
      <c r="AY50" s="60"/>
      <c r="AZ50" s="111"/>
      <c r="BA50" s="60"/>
      <c r="BB50" s="60"/>
      <c r="BC50" s="60"/>
      <c r="BD50" s="57">
        <f t="shared" si="6"/>
        <v>0</v>
      </c>
      <c r="BE50" s="86"/>
      <c r="BF50" s="86"/>
      <c r="BG50" s="86"/>
      <c r="BH50" s="117"/>
      <c r="BI50" s="127" t="s">
        <v>1129</v>
      </c>
      <c r="BJ50" s="57" t="s">
        <v>1129</v>
      </c>
      <c r="BK50" s="128" t="s">
        <v>1129</v>
      </c>
      <c r="BL50" s="119"/>
      <c r="BM50" s="60"/>
      <c r="BN50" s="55"/>
      <c r="BO50" s="95"/>
      <c r="BP50" s="104"/>
      <c r="BQ50" s="60"/>
      <c r="BR50" s="60"/>
      <c r="BS50" s="142"/>
      <c r="BT50" s="60"/>
      <c r="BU50" s="60"/>
      <c r="BV50" s="60"/>
      <c r="BW50" s="60"/>
      <c r="BX50" s="60"/>
      <c r="BY50" s="57"/>
      <c r="BZ50" s="57"/>
      <c r="CA50" s="57"/>
      <c r="CB50" s="57"/>
    </row>
    <row r="51" spans="1:80" s="41" customFormat="1" ht="30" x14ac:dyDescent="0.25">
      <c r="A51" s="71" t="s">
        <v>803</v>
      </c>
      <c r="B51" s="65"/>
      <c r="C51" s="54"/>
      <c r="D51" s="53" t="str">
        <f>IF(ISBLANK(AX51),"",IF(ISBLANK(AY51),"REV",IF(ISBLANK(AZ51),"FIR PROV",IF(ISBLANK(BM51),"CONCL",IF(ISBLANK(BP51),"MOD REV",IF(ISBLANK(#REF!),"MOD FIR","MODI"))))))</f>
        <v/>
      </c>
      <c r="E51" s="55"/>
      <c r="F51" s="55"/>
      <c r="G51" s="55"/>
      <c r="H51" s="55"/>
      <c r="I51" s="108" t="str">
        <f>E51&amp;F51&amp;" "&amp;G51&amp;" "&amp;H51</f>
        <v xml:space="preserve">  </v>
      </c>
      <c r="J51" s="56"/>
      <c r="K51" s="56"/>
      <c r="L51" s="56">
        <f t="shared" si="0"/>
        <v>0</v>
      </c>
      <c r="M51" s="56"/>
      <c r="N51" s="75"/>
      <c r="O51" s="57"/>
      <c r="P51" s="57"/>
      <c r="Q51" s="58">
        <v>0</v>
      </c>
      <c r="R51" s="58">
        <v>0</v>
      </c>
      <c r="S51" s="99">
        <f t="shared" si="1"/>
        <v>0</v>
      </c>
      <c r="T51" s="59">
        <v>0</v>
      </c>
      <c r="U51" s="58">
        <f t="shared" si="2"/>
        <v>0</v>
      </c>
      <c r="V51" s="99">
        <f t="shared" si="3"/>
        <v>0</v>
      </c>
      <c r="W51" s="114">
        <f t="shared" si="4"/>
        <v>0</v>
      </c>
      <c r="X51" s="57"/>
      <c r="Y51" s="57"/>
      <c r="Z51" s="57"/>
      <c r="AA51" s="57">
        <f t="shared" si="5"/>
        <v>0</v>
      </c>
      <c r="AB51" s="58">
        <v>0</v>
      </c>
      <c r="AC51" s="56" t="e">
        <f>VLOOKUP(Y51,CLASIFICADOR!$A$1:$B$603,2)</f>
        <v>#N/A</v>
      </c>
      <c r="AD51" s="57"/>
      <c r="AE51" s="92"/>
      <c r="AF51" s="92"/>
      <c r="AG51" s="57"/>
      <c r="AH51" s="57"/>
      <c r="AI51" s="106"/>
      <c r="AJ51" s="60"/>
      <c r="AK51" s="82" t="s">
        <v>1124</v>
      </c>
      <c r="AL51" s="57"/>
      <c r="AM51" s="57"/>
      <c r="AN51" s="57"/>
      <c r="AO51" s="83" t="b">
        <f>IF(AND(AM51="días",AN51="hábiles"),WORKDAY(AK51,AL51,#REF!),IF(AND(AM51="días",AM51="naturales"),WORKDAY(AK51+AL51-1,1,#REF!),IF(AM51="semanas",WORKDAY(AK51+(AL51*7)-1,1,#REF!),IF(AM51="meses",WORKDAY(EDATE(AK51,AL51)-1,1,#REF!)))))</f>
        <v>0</v>
      </c>
      <c r="AP51" s="57"/>
      <c r="AQ51" s="57"/>
      <c r="AR51" s="57"/>
      <c r="AS51" s="60"/>
      <c r="AT51" s="60"/>
      <c r="AU51" s="103"/>
      <c r="AV51" s="83"/>
      <c r="AW51" s="57"/>
      <c r="AX51" s="60"/>
      <c r="AY51" s="60"/>
      <c r="AZ51" s="111"/>
      <c r="BA51" s="60"/>
      <c r="BB51" s="60"/>
      <c r="BC51" s="60"/>
      <c r="BD51" s="57">
        <f t="shared" si="6"/>
        <v>0</v>
      </c>
      <c r="BE51" s="86"/>
      <c r="BF51" s="86"/>
      <c r="BG51" s="86"/>
      <c r="BH51" s="117"/>
      <c r="BI51" s="127" t="s">
        <v>1129</v>
      </c>
      <c r="BJ51" s="57" t="s">
        <v>1129</v>
      </c>
      <c r="BK51" s="128" t="s">
        <v>1129</v>
      </c>
      <c r="BL51" s="119"/>
      <c r="BM51" s="60"/>
      <c r="BN51" s="55"/>
      <c r="BO51" s="95"/>
      <c r="BP51" s="104"/>
      <c r="BQ51" s="60"/>
      <c r="BR51" s="60"/>
      <c r="BS51" s="142"/>
      <c r="BT51" s="60"/>
      <c r="BU51" s="60"/>
      <c r="BV51" s="60"/>
      <c r="BW51" s="60"/>
      <c r="BX51" s="60"/>
      <c r="BY51" s="57"/>
      <c r="BZ51" s="57"/>
      <c r="CA51" s="57"/>
      <c r="CB51" s="57"/>
    </row>
    <row r="52" spans="1:80" s="41" customFormat="1" ht="30" x14ac:dyDescent="0.25">
      <c r="A52" s="53" t="s">
        <v>804</v>
      </c>
      <c r="B52" s="65"/>
      <c r="C52" s="54"/>
      <c r="D52" s="53" t="str">
        <f>IF(ISBLANK(AX52),"",IF(ISBLANK(AY52),"REV",IF(ISBLANK(AZ52),"FIR PROV",IF(ISBLANK(BM52),"CONCL",IF(ISBLANK(BP52),"MOD REV",IF(ISBLANK(#REF!),"MOD FIR","MODI"))))))</f>
        <v/>
      </c>
      <c r="E52" s="55"/>
      <c r="F52" s="55"/>
      <c r="G52" s="55"/>
      <c r="H52" s="55"/>
      <c r="I52" s="108" t="str">
        <f t="shared" si="7"/>
        <v xml:space="preserve">  </v>
      </c>
      <c r="J52" s="56"/>
      <c r="K52" s="56"/>
      <c r="L52" s="56">
        <f t="shared" si="0"/>
        <v>0</v>
      </c>
      <c r="M52" s="56"/>
      <c r="N52" s="75"/>
      <c r="O52" s="57"/>
      <c r="P52" s="57"/>
      <c r="Q52" s="58">
        <v>0</v>
      </c>
      <c r="R52" s="58">
        <f t="shared" si="8"/>
        <v>0</v>
      </c>
      <c r="S52" s="99">
        <f t="shared" si="1"/>
        <v>0</v>
      </c>
      <c r="T52" s="59">
        <v>0</v>
      </c>
      <c r="U52" s="58">
        <f t="shared" si="2"/>
        <v>0</v>
      </c>
      <c r="V52" s="99">
        <f t="shared" si="3"/>
        <v>0</v>
      </c>
      <c r="W52" s="114">
        <f t="shared" si="4"/>
        <v>0</v>
      </c>
      <c r="X52" s="57"/>
      <c r="Y52" s="57"/>
      <c r="Z52" s="57"/>
      <c r="AA52" s="57">
        <f t="shared" si="5"/>
        <v>0</v>
      </c>
      <c r="AB52" s="58">
        <v>0</v>
      </c>
      <c r="AC52" s="56" t="e">
        <f>VLOOKUP(Y52,CLASIFICADOR!$A$1:$B$603,2)</f>
        <v>#N/A</v>
      </c>
      <c r="AD52" s="57"/>
      <c r="AE52" s="92"/>
      <c r="AF52" s="92"/>
      <c r="AG52" s="57"/>
      <c r="AH52" s="57"/>
      <c r="AI52" s="106"/>
      <c r="AJ52" s="60"/>
      <c r="AK52" s="82" t="s">
        <v>1124</v>
      </c>
      <c r="AL52" s="57"/>
      <c r="AM52" s="57"/>
      <c r="AN52" s="57"/>
      <c r="AO52" s="83" t="b">
        <f>IF(AND(AM52="días",AN52="hábiles"),WORKDAY(AK52,AL52,#REF!),IF(AND(AM52="días",AM52="naturales"),WORKDAY(AK52+AL52-1,1,#REF!),IF(AM52="semanas",WORKDAY(AK52+(AL52*7)-1,1,#REF!),IF(AM52="meses",WORKDAY(EDATE(AK52,AL52)-1,1,#REF!)))))</f>
        <v>0</v>
      </c>
      <c r="AP52" s="57"/>
      <c r="AQ52" s="57"/>
      <c r="AR52" s="57"/>
      <c r="AS52" s="60"/>
      <c r="AT52" s="60"/>
      <c r="AU52" s="103"/>
      <c r="AV52" s="83"/>
      <c r="AW52" s="57"/>
      <c r="AX52" s="60"/>
      <c r="AY52" s="60"/>
      <c r="AZ52" s="111"/>
      <c r="BA52" s="60"/>
      <c r="BB52" s="60"/>
      <c r="BC52" s="60"/>
      <c r="BD52" s="57">
        <f t="shared" si="6"/>
        <v>0</v>
      </c>
      <c r="BE52" s="86"/>
      <c r="BF52" s="86"/>
      <c r="BG52" s="86"/>
      <c r="BH52" s="117"/>
      <c r="BI52" s="127" t="s">
        <v>1129</v>
      </c>
      <c r="BJ52" s="57" t="s">
        <v>1129</v>
      </c>
      <c r="BK52" s="128" t="s">
        <v>1129</v>
      </c>
      <c r="BL52" s="119"/>
      <c r="BM52" s="60"/>
      <c r="BN52" s="55"/>
      <c r="BO52" s="95"/>
      <c r="BP52" s="104"/>
      <c r="BQ52" s="60"/>
      <c r="BR52" s="60"/>
      <c r="BS52" s="142"/>
      <c r="BT52" s="60"/>
      <c r="BU52" s="60"/>
      <c r="BV52" s="60"/>
      <c r="BW52" s="60"/>
      <c r="BX52" s="60"/>
      <c r="BY52" s="57"/>
      <c r="BZ52" s="57"/>
      <c r="CA52" s="57"/>
      <c r="CB52" s="57"/>
    </row>
    <row r="53" spans="1:80" s="41" customFormat="1" ht="30" x14ac:dyDescent="0.25">
      <c r="A53" s="53" t="s">
        <v>805</v>
      </c>
      <c r="B53" s="65"/>
      <c r="C53" s="54"/>
      <c r="D53" s="53" t="str">
        <f>IF(ISBLANK(AX53),"",IF(ISBLANK(AY53),"REV",IF(ISBLANK(AZ53),"FIR PROV",IF(ISBLANK(BM53),"CONCL",IF(ISBLANK(BP53),"MOD REV",IF(ISBLANK(#REF!),"MOD FIR","MODI"))))))</f>
        <v/>
      </c>
      <c r="E53" s="55"/>
      <c r="F53" s="55"/>
      <c r="G53" s="55"/>
      <c r="H53" s="55"/>
      <c r="I53" s="108" t="str">
        <f t="shared" si="7"/>
        <v xml:space="preserve">  </v>
      </c>
      <c r="J53" s="56"/>
      <c r="K53" s="56"/>
      <c r="L53" s="56">
        <f t="shared" si="0"/>
        <v>0</v>
      </c>
      <c r="M53" s="56"/>
      <c r="N53" s="75"/>
      <c r="O53" s="57"/>
      <c r="P53" s="57"/>
      <c r="Q53" s="58">
        <v>0</v>
      </c>
      <c r="R53" s="58">
        <f t="shared" si="8"/>
        <v>0</v>
      </c>
      <c r="S53" s="99">
        <f t="shared" si="1"/>
        <v>0</v>
      </c>
      <c r="T53" s="59">
        <v>0</v>
      </c>
      <c r="U53" s="58">
        <f t="shared" si="2"/>
        <v>0</v>
      </c>
      <c r="V53" s="99">
        <f t="shared" si="3"/>
        <v>0</v>
      </c>
      <c r="W53" s="114">
        <f t="shared" si="4"/>
        <v>0</v>
      </c>
      <c r="X53" s="57"/>
      <c r="Y53" s="57"/>
      <c r="Z53" s="57"/>
      <c r="AA53" s="57">
        <f t="shared" si="5"/>
        <v>0</v>
      </c>
      <c r="AB53" s="58">
        <v>0</v>
      </c>
      <c r="AC53" s="56" t="e">
        <f>VLOOKUP(Y53,CLASIFICADOR!$A$1:$B$603,2)</f>
        <v>#N/A</v>
      </c>
      <c r="AD53" s="57"/>
      <c r="AE53" s="92"/>
      <c r="AF53" s="92"/>
      <c r="AG53" s="57"/>
      <c r="AH53" s="57"/>
      <c r="AI53" s="106"/>
      <c r="AJ53" s="60"/>
      <c r="AK53" s="82" t="s">
        <v>1124</v>
      </c>
      <c r="AL53" s="57"/>
      <c r="AM53" s="57"/>
      <c r="AN53" s="57"/>
      <c r="AO53" s="83" t="b">
        <f>IF(AND(AM53="días",AN53="hábiles"),WORKDAY(AK53,AL53,#REF!),IF(AND(AM53="días",AM53="naturales"),WORKDAY(AK53+AL53-1,1,#REF!),IF(AM53="semanas",WORKDAY(AK53+(AL53*7)-1,1,#REF!),IF(AM53="meses",WORKDAY(EDATE(AK53,AL53)-1,1,#REF!)))))</f>
        <v>0</v>
      </c>
      <c r="AP53" s="57"/>
      <c r="AQ53" s="57"/>
      <c r="AR53" s="57"/>
      <c r="AS53" s="60"/>
      <c r="AT53" s="60"/>
      <c r="AU53" s="103"/>
      <c r="AV53" s="83"/>
      <c r="AW53" s="57"/>
      <c r="AX53" s="60"/>
      <c r="AY53" s="60"/>
      <c r="AZ53" s="111"/>
      <c r="BA53" s="60"/>
      <c r="BB53" s="60"/>
      <c r="BC53" s="60"/>
      <c r="BD53" s="57">
        <f t="shared" si="6"/>
        <v>0</v>
      </c>
      <c r="BE53" s="86"/>
      <c r="BF53" s="86"/>
      <c r="BG53" s="86"/>
      <c r="BH53" s="117"/>
      <c r="BI53" s="127" t="s">
        <v>1129</v>
      </c>
      <c r="BJ53" s="57" t="s">
        <v>1129</v>
      </c>
      <c r="BK53" s="128" t="s">
        <v>1129</v>
      </c>
      <c r="BL53" s="119"/>
      <c r="BM53" s="60"/>
      <c r="BN53" s="55"/>
      <c r="BO53" s="95"/>
      <c r="BP53" s="104"/>
      <c r="BQ53" s="60"/>
      <c r="BR53" s="60"/>
      <c r="BS53" s="142"/>
      <c r="BT53" s="60"/>
      <c r="BU53" s="60"/>
      <c r="BV53" s="60"/>
      <c r="BW53" s="60"/>
      <c r="BX53" s="60"/>
      <c r="BY53" s="57"/>
      <c r="BZ53" s="57"/>
      <c r="CA53" s="57"/>
      <c r="CB53" s="57"/>
    </row>
    <row r="54" spans="1:80" s="41" customFormat="1" ht="30" x14ac:dyDescent="0.25">
      <c r="A54" s="71" t="s">
        <v>806</v>
      </c>
      <c r="B54" s="65"/>
      <c r="C54" s="54"/>
      <c r="D54" s="53" t="str">
        <f>IF(ISBLANK(AX54),"",IF(ISBLANK(AY54),"REV",IF(ISBLANK(AZ54),"FIR PROV",IF(ISBLANK(BM54),"CONCL",IF(ISBLANK(BP54),"MOD REV",IF(ISBLANK(#REF!),"MOD FIR","MODI"))))))</f>
        <v/>
      </c>
      <c r="E54" s="55"/>
      <c r="F54" s="55"/>
      <c r="G54" s="55"/>
      <c r="H54" s="55"/>
      <c r="I54" s="108" t="str">
        <f t="shared" si="7"/>
        <v xml:space="preserve">  </v>
      </c>
      <c r="J54" s="56"/>
      <c r="K54" s="56"/>
      <c r="L54" s="56">
        <f t="shared" si="0"/>
        <v>0</v>
      </c>
      <c r="M54" s="56"/>
      <c r="N54" s="75"/>
      <c r="O54" s="57"/>
      <c r="P54" s="57"/>
      <c r="Q54" s="58">
        <v>0</v>
      </c>
      <c r="R54" s="58">
        <f t="shared" si="8"/>
        <v>0</v>
      </c>
      <c r="S54" s="99">
        <f t="shared" si="1"/>
        <v>0</v>
      </c>
      <c r="T54" s="59">
        <v>0</v>
      </c>
      <c r="U54" s="58">
        <f t="shared" si="2"/>
        <v>0</v>
      </c>
      <c r="V54" s="99">
        <f t="shared" si="3"/>
        <v>0</v>
      </c>
      <c r="W54" s="114">
        <f t="shared" si="4"/>
        <v>0</v>
      </c>
      <c r="X54" s="57"/>
      <c r="Y54" s="57"/>
      <c r="Z54" s="57"/>
      <c r="AA54" s="57">
        <f t="shared" si="5"/>
        <v>0</v>
      </c>
      <c r="AB54" s="58">
        <v>0</v>
      </c>
      <c r="AC54" s="56" t="e">
        <f>VLOOKUP(Y54,CLASIFICADOR!$A$1:$B$603,2)</f>
        <v>#N/A</v>
      </c>
      <c r="AD54" s="57"/>
      <c r="AE54" s="92"/>
      <c r="AF54" s="92"/>
      <c r="AG54" s="57"/>
      <c r="AH54" s="57"/>
      <c r="AI54" s="106"/>
      <c r="AJ54" s="60"/>
      <c r="AK54" s="82" t="s">
        <v>1124</v>
      </c>
      <c r="AL54" s="57"/>
      <c r="AM54" s="57"/>
      <c r="AN54" s="57"/>
      <c r="AO54" s="83" t="b">
        <f>IF(AND(AM54="días",AN54="hábiles"),WORKDAY(AK54,AL54,#REF!),IF(AND(AM54="días",AM54="naturales"),WORKDAY(AK54+AL54-1,1,#REF!),IF(AM54="semanas",WORKDAY(AK54+(AL54*7)-1,1,#REF!),IF(AM54="meses",WORKDAY(EDATE(AK54,AL54)-1,1,#REF!)))))</f>
        <v>0</v>
      </c>
      <c r="AP54" s="57"/>
      <c r="AQ54" s="57"/>
      <c r="AR54" s="57"/>
      <c r="AS54" s="60"/>
      <c r="AT54" s="60"/>
      <c r="AU54" s="103"/>
      <c r="AV54" s="83"/>
      <c r="AW54" s="57"/>
      <c r="AX54" s="60"/>
      <c r="AY54" s="60"/>
      <c r="AZ54" s="111"/>
      <c r="BA54" s="60"/>
      <c r="BB54" s="60"/>
      <c r="BC54" s="60"/>
      <c r="BD54" s="57">
        <f t="shared" si="6"/>
        <v>0</v>
      </c>
      <c r="BE54" s="86"/>
      <c r="BF54" s="86"/>
      <c r="BG54" s="86"/>
      <c r="BH54" s="117"/>
      <c r="BI54" s="127" t="s">
        <v>1129</v>
      </c>
      <c r="BJ54" s="57" t="s">
        <v>1129</v>
      </c>
      <c r="BK54" s="128" t="s">
        <v>1129</v>
      </c>
      <c r="BL54" s="119"/>
      <c r="BM54" s="60"/>
      <c r="BN54" s="55"/>
      <c r="BO54" s="95"/>
      <c r="BP54" s="104"/>
      <c r="BQ54" s="60"/>
      <c r="BR54" s="60"/>
      <c r="BS54" s="142"/>
      <c r="BT54" s="60"/>
      <c r="BU54" s="60"/>
      <c r="BV54" s="60"/>
      <c r="BW54" s="60"/>
      <c r="BX54" s="60"/>
      <c r="BY54" s="57"/>
      <c r="BZ54" s="57"/>
      <c r="CA54" s="62"/>
      <c r="CB54" s="62"/>
    </row>
    <row r="55" spans="1:80" s="41" customFormat="1" ht="30" x14ac:dyDescent="0.25">
      <c r="A55" s="53" t="s">
        <v>807</v>
      </c>
      <c r="B55" s="65"/>
      <c r="C55" s="54"/>
      <c r="D55" s="53" t="str">
        <f>IF(ISBLANK(AX55),"",IF(ISBLANK(AY55),"REV",IF(ISBLANK(AZ55),"FIR PROV",IF(ISBLANK(BM55),"CONCL",IF(ISBLANK(BP55),"MOD REV",IF(ISBLANK(#REF!),"MOD FIR","MODI"))))))</f>
        <v/>
      </c>
      <c r="E55" s="55"/>
      <c r="F55" s="55"/>
      <c r="G55" s="55"/>
      <c r="H55" s="55"/>
      <c r="I55" s="108" t="str">
        <f t="shared" si="7"/>
        <v xml:space="preserve">  </v>
      </c>
      <c r="J55" s="56"/>
      <c r="K55" s="56"/>
      <c r="L55" s="56">
        <f t="shared" si="0"/>
        <v>0</v>
      </c>
      <c r="M55" s="56"/>
      <c r="N55" s="75"/>
      <c r="O55" s="57"/>
      <c r="P55" s="57"/>
      <c r="Q55" s="58">
        <v>0</v>
      </c>
      <c r="R55" s="58">
        <f t="shared" si="8"/>
        <v>0</v>
      </c>
      <c r="S55" s="99">
        <f t="shared" si="1"/>
        <v>0</v>
      </c>
      <c r="T55" s="59">
        <v>0</v>
      </c>
      <c r="U55" s="58">
        <f t="shared" si="2"/>
        <v>0</v>
      </c>
      <c r="V55" s="99">
        <f t="shared" si="3"/>
        <v>0</v>
      </c>
      <c r="W55" s="114">
        <f t="shared" si="4"/>
        <v>0</v>
      </c>
      <c r="X55" s="57"/>
      <c r="Y55" s="57"/>
      <c r="Z55" s="57"/>
      <c r="AA55" s="57">
        <f t="shared" si="5"/>
        <v>0</v>
      </c>
      <c r="AB55" s="58">
        <v>0</v>
      </c>
      <c r="AC55" s="56" t="e">
        <f>VLOOKUP(Y55,CLASIFICADOR!$A$1:$B$603,2)</f>
        <v>#N/A</v>
      </c>
      <c r="AD55" s="57"/>
      <c r="AE55" s="92"/>
      <c r="AF55" s="92"/>
      <c r="AG55" s="57"/>
      <c r="AH55" s="57"/>
      <c r="AI55" s="106"/>
      <c r="AJ55" s="60"/>
      <c r="AK55" s="82" t="s">
        <v>1124</v>
      </c>
      <c r="AL55" s="57"/>
      <c r="AM55" s="57"/>
      <c r="AN55" s="57"/>
      <c r="AO55" s="83" t="b">
        <f>IF(AND(AM55="días",AN55="hábiles"),WORKDAY(AK55,AL55,#REF!),IF(AND(AM55="días",AM55="naturales"),WORKDAY(AK55+AL55-1,1,#REF!),IF(AM55="semanas",WORKDAY(AK55+(AL55*7)-1,1,#REF!),IF(AM55="meses",WORKDAY(EDATE(AK55,AL55)-1,1,#REF!)))))</f>
        <v>0</v>
      </c>
      <c r="AP55" s="57"/>
      <c r="AQ55" s="57"/>
      <c r="AR55" s="57"/>
      <c r="AS55" s="60"/>
      <c r="AT55" s="60"/>
      <c r="AU55" s="103"/>
      <c r="AV55" s="83"/>
      <c r="AW55" s="57"/>
      <c r="AX55" s="60"/>
      <c r="AY55" s="60"/>
      <c r="AZ55" s="111"/>
      <c r="BA55" s="60"/>
      <c r="BB55" s="60"/>
      <c r="BC55" s="60"/>
      <c r="BD55" s="57">
        <f t="shared" si="6"/>
        <v>0</v>
      </c>
      <c r="BE55" s="86"/>
      <c r="BF55" s="86"/>
      <c r="BG55" s="86"/>
      <c r="BH55" s="117"/>
      <c r="BI55" s="127" t="s">
        <v>1129</v>
      </c>
      <c r="BJ55" s="57" t="s">
        <v>1129</v>
      </c>
      <c r="BK55" s="128" t="s">
        <v>1129</v>
      </c>
      <c r="BL55" s="119"/>
      <c r="BM55" s="60"/>
      <c r="BN55" s="55"/>
      <c r="BO55" s="95"/>
      <c r="BP55" s="104"/>
      <c r="BQ55" s="60"/>
      <c r="BR55" s="60"/>
      <c r="BS55" s="142"/>
      <c r="BT55" s="60"/>
      <c r="BU55" s="60"/>
      <c r="BV55" s="60"/>
      <c r="BW55" s="60"/>
      <c r="BX55" s="60"/>
      <c r="BY55" s="57"/>
      <c r="BZ55" s="57"/>
      <c r="CA55" s="62"/>
      <c r="CB55" s="62"/>
    </row>
    <row r="56" spans="1:80" s="41" customFormat="1" ht="30" x14ac:dyDescent="0.25">
      <c r="A56" s="53" t="s">
        <v>808</v>
      </c>
      <c r="B56" s="65"/>
      <c r="C56" s="54"/>
      <c r="D56" s="53" t="str">
        <f>IF(ISBLANK(AX56),"",IF(ISBLANK(AY56),"REV",IF(ISBLANK(AZ56),"FIR PROV",IF(ISBLANK(BM56),"CONCL",IF(ISBLANK(BP56),"MOD REV",IF(ISBLANK(#REF!),"MOD FIR","MODI"))))))</f>
        <v/>
      </c>
      <c r="E56" s="55"/>
      <c r="F56" s="55"/>
      <c r="G56" s="55"/>
      <c r="H56" s="55"/>
      <c r="I56" s="108" t="str">
        <f t="shared" si="7"/>
        <v xml:space="preserve">  </v>
      </c>
      <c r="J56" s="56"/>
      <c r="K56" s="56"/>
      <c r="L56" s="56">
        <f t="shared" si="0"/>
        <v>0</v>
      </c>
      <c r="M56" s="56"/>
      <c r="N56" s="75"/>
      <c r="O56" s="57"/>
      <c r="P56" s="57"/>
      <c r="Q56" s="58">
        <v>0</v>
      </c>
      <c r="R56" s="58">
        <f t="shared" si="8"/>
        <v>0</v>
      </c>
      <c r="S56" s="99">
        <f t="shared" si="1"/>
        <v>0</v>
      </c>
      <c r="T56" s="59">
        <v>0</v>
      </c>
      <c r="U56" s="58">
        <f t="shared" si="2"/>
        <v>0</v>
      </c>
      <c r="V56" s="99">
        <f t="shared" si="3"/>
        <v>0</v>
      </c>
      <c r="W56" s="114">
        <f t="shared" si="4"/>
        <v>0</v>
      </c>
      <c r="X56" s="57"/>
      <c r="Y56" s="57"/>
      <c r="Z56" s="57"/>
      <c r="AA56" s="57">
        <f t="shared" si="5"/>
        <v>0</v>
      </c>
      <c r="AB56" s="58">
        <v>0</v>
      </c>
      <c r="AC56" s="56" t="e">
        <f>VLOOKUP(Y56,CLASIFICADOR!$A$1:$B$603,2)</f>
        <v>#N/A</v>
      </c>
      <c r="AD56" s="57"/>
      <c r="AE56" s="92"/>
      <c r="AF56" s="92"/>
      <c r="AG56" s="57"/>
      <c r="AH56" s="57"/>
      <c r="AI56" s="106"/>
      <c r="AJ56" s="60"/>
      <c r="AK56" s="82" t="s">
        <v>1124</v>
      </c>
      <c r="AL56" s="57"/>
      <c r="AM56" s="57"/>
      <c r="AN56" s="57"/>
      <c r="AO56" s="83" t="b">
        <f>IF(AND(AM56="días",AN56="hábiles"),WORKDAY(AK56,AL56,#REF!),IF(AND(AM56="días",AM56="naturales"),WORKDAY(AK56+AL56-1,1,#REF!),IF(AM56="semanas",WORKDAY(AK56+(AL56*7)-1,1,#REF!),IF(AM56="meses",WORKDAY(EDATE(AK56,AL56)-1,1,#REF!)))))</f>
        <v>0</v>
      </c>
      <c r="AP56" s="57"/>
      <c r="AQ56" s="57"/>
      <c r="AR56" s="57"/>
      <c r="AS56" s="60"/>
      <c r="AT56" s="60"/>
      <c r="AU56" s="103"/>
      <c r="AV56" s="83"/>
      <c r="AW56" s="57"/>
      <c r="AX56" s="60"/>
      <c r="AY56" s="60"/>
      <c r="AZ56" s="111"/>
      <c r="BA56" s="60"/>
      <c r="BB56" s="60"/>
      <c r="BC56" s="60"/>
      <c r="BD56" s="57">
        <f t="shared" si="6"/>
        <v>0</v>
      </c>
      <c r="BE56" s="86"/>
      <c r="BF56" s="86"/>
      <c r="BG56" s="86"/>
      <c r="BH56" s="117"/>
      <c r="BI56" s="127" t="s">
        <v>1129</v>
      </c>
      <c r="BJ56" s="57" t="s">
        <v>1129</v>
      </c>
      <c r="BK56" s="128" t="s">
        <v>1129</v>
      </c>
      <c r="BL56" s="119"/>
      <c r="BM56" s="60"/>
      <c r="BN56" s="55"/>
      <c r="BO56" s="95"/>
      <c r="BP56" s="104"/>
      <c r="BQ56" s="60"/>
      <c r="BR56" s="60"/>
      <c r="BS56" s="142"/>
      <c r="BT56" s="60"/>
      <c r="BU56" s="60"/>
      <c r="BV56" s="60"/>
      <c r="BW56" s="60"/>
      <c r="BX56" s="60"/>
      <c r="BY56" s="57"/>
      <c r="BZ56" s="57"/>
      <c r="CA56" s="57"/>
      <c r="CB56" s="57"/>
    </row>
    <row r="57" spans="1:80" s="41" customFormat="1" ht="30" x14ac:dyDescent="0.25">
      <c r="A57" s="71" t="s">
        <v>809</v>
      </c>
      <c r="B57" s="65"/>
      <c r="C57" s="54"/>
      <c r="D57" s="53" t="str">
        <f>IF(ISBLANK(AX57),"",IF(ISBLANK(AY57),"REV",IF(ISBLANK(AZ57),"FIR PROV",IF(ISBLANK(BM57),"CONCL",IF(ISBLANK(BP57),"MOD REV",IF(ISBLANK(#REF!),"MOD FIR","MODI"))))))</f>
        <v/>
      </c>
      <c r="E57" s="55"/>
      <c r="F57" s="55"/>
      <c r="G57" s="55"/>
      <c r="H57" s="55"/>
      <c r="I57" s="108" t="str">
        <f t="shared" si="7"/>
        <v xml:space="preserve">  </v>
      </c>
      <c r="J57" s="56"/>
      <c r="K57" s="56"/>
      <c r="L57" s="56">
        <f t="shared" si="0"/>
        <v>0</v>
      </c>
      <c r="M57" s="56"/>
      <c r="N57" s="75"/>
      <c r="O57" s="57"/>
      <c r="P57" s="57"/>
      <c r="Q57" s="58">
        <v>0</v>
      </c>
      <c r="R57" s="58">
        <f t="shared" si="8"/>
        <v>0</v>
      </c>
      <c r="S57" s="99">
        <f t="shared" si="1"/>
        <v>0</v>
      </c>
      <c r="T57" s="59">
        <v>0</v>
      </c>
      <c r="U57" s="58">
        <f t="shared" si="2"/>
        <v>0</v>
      </c>
      <c r="V57" s="99">
        <f t="shared" si="3"/>
        <v>0</v>
      </c>
      <c r="W57" s="114">
        <f t="shared" si="4"/>
        <v>0</v>
      </c>
      <c r="X57" s="57"/>
      <c r="Y57" s="57"/>
      <c r="Z57" s="57"/>
      <c r="AA57" s="57">
        <f t="shared" si="5"/>
        <v>0</v>
      </c>
      <c r="AB57" s="58">
        <v>0</v>
      </c>
      <c r="AC57" s="56" t="e">
        <f>VLOOKUP(Y57,CLASIFICADOR!$A$1:$B$603,2)</f>
        <v>#N/A</v>
      </c>
      <c r="AD57" s="57"/>
      <c r="AE57" s="92"/>
      <c r="AF57" s="92"/>
      <c r="AG57" s="57"/>
      <c r="AH57" s="57"/>
      <c r="AI57" s="106"/>
      <c r="AJ57" s="60"/>
      <c r="AK57" s="82" t="s">
        <v>1124</v>
      </c>
      <c r="AL57" s="57"/>
      <c r="AM57" s="57"/>
      <c r="AN57" s="57"/>
      <c r="AO57" s="83" t="b">
        <f>IF(AND(AM57="días",AN57="hábiles"),WORKDAY(AK57,AL57,#REF!),IF(AND(AM57="días",AM57="naturales"),WORKDAY(AK57+AL57-1,1,#REF!),IF(AM57="semanas",WORKDAY(AK57+(AL57*7)-1,1,#REF!),IF(AM57="meses",WORKDAY(EDATE(AK57,AL57)-1,1,#REF!)))))</f>
        <v>0</v>
      </c>
      <c r="AP57" s="57"/>
      <c r="AQ57" s="57"/>
      <c r="AR57" s="57"/>
      <c r="AS57" s="60"/>
      <c r="AT57" s="60"/>
      <c r="AU57" s="103"/>
      <c r="AV57" s="83"/>
      <c r="AW57" s="57"/>
      <c r="AX57" s="60"/>
      <c r="AY57" s="60"/>
      <c r="AZ57" s="111"/>
      <c r="BA57" s="60"/>
      <c r="BB57" s="60"/>
      <c r="BC57" s="60"/>
      <c r="BD57" s="57">
        <f t="shared" si="6"/>
        <v>0</v>
      </c>
      <c r="BE57" s="86"/>
      <c r="BF57" s="86"/>
      <c r="BG57" s="86"/>
      <c r="BH57" s="117"/>
      <c r="BI57" s="127" t="s">
        <v>1129</v>
      </c>
      <c r="BJ57" s="57" t="s">
        <v>1129</v>
      </c>
      <c r="BK57" s="128" t="s">
        <v>1129</v>
      </c>
      <c r="BL57" s="119"/>
      <c r="BM57" s="60"/>
      <c r="BN57" s="55"/>
      <c r="BO57" s="95"/>
      <c r="BP57" s="104"/>
      <c r="BQ57" s="60"/>
      <c r="BR57" s="60"/>
      <c r="BS57" s="142"/>
      <c r="BT57" s="60"/>
      <c r="BU57" s="60"/>
      <c r="BV57" s="60"/>
      <c r="BW57" s="60"/>
      <c r="BX57" s="60"/>
      <c r="BY57" s="57"/>
      <c r="BZ57" s="57"/>
      <c r="CA57" s="57"/>
      <c r="CB57" s="57"/>
    </row>
    <row r="58" spans="1:80" s="41" customFormat="1" ht="30" x14ac:dyDescent="0.25">
      <c r="A58" s="53" t="s">
        <v>810</v>
      </c>
      <c r="B58" s="65"/>
      <c r="C58" s="54"/>
      <c r="D58" s="53" t="str">
        <f>IF(ISBLANK(AX58),"",IF(ISBLANK(AY58),"REV",IF(ISBLANK(AZ58),"FIR PROV",IF(ISBLANK(BM58),"CONCL",IF(ISBLANK(BP58),"MOD REV",IF(ISBLANK(#REF!),"MOD FIR","MODI"))))))</f>
        <v/>
      </c>
      <c r="E58" s="55"/>
      <c r="F58" s="55"/>
      <c r="G58" s="55"/>
      <c r="H58" s="55"/>
      <c r="I58" s="108" t="str">
        <f t="shared" si="7"/>
        <v xml:space="preserve">  </v>
      </c>
      <c r="J58" s="56"/>
      <c r="K58" s="56"/>
      <c r="L58" s="56">
        <f t="shared" si="0"/>
        <v>0</v>
      </c>
      <c r="M58" s="56"/>
      <c r="N58" s="75"/>
      <c r="O58" s="57"/>
      <c r="P58" s="57"/>
      <c r="Q58" s="58">
        <v>0</v>
      </c>
      <c r="R58" s="58">
        <f t="shared" si="8"/>
        <v>0</v>
      </c>
      <c r="S58" s="99">
        <f t="shared" si="1"/>
        <v>0</v>
      </c>
      <c r="T58" s="59">
        <v>0</v>
      </c>
      <c r="U58" s="58">
        <f t="shared" si="2"/>
        <v>0</v>
      </c>
      <c r="V58" s="99">
        <f t="shared" si="3"/>
        <v>0</v>
      </c>
      <c r="W58" s="114">
        <f t="shared" si="4"/>
        <v>0</v>
      </c>
      <c r="X58" s="57"/>
      <c r="Y58" s="57"/>
      <c r="Z58" s="57"/>
      <c r="AA58" s="57">
        <f t="shared" si="5"/>
        <v>0</v>
      </c>
      <c r="AB58" s="58">
        <v>0</v>
      </c>
      <c r="AC58" s="56" t="e">
        <f>VLOOKUP(Y58,CLASIFICADOR!$A$1:$B$603,2)</f>
        <v>#N/A</v>
      </c>
      <c r="AD58" s="57"/>
      <c r="AE58" s="92"/>
      <c r="AF58" s="92"/>
      <c r="AG58" s="57"/>
      <c r="AH58" s="57"/>
      <c r="AI58" s="106"/>
      <c r="AJ58" s="60"/>
      <c r="AK58" s="82" t="s">
        <v>1124</v>
      </c>
      <c r="AL58" s="57"/>
      <c r="AM58" s="57"/>
      <c r="AN58" s="57"/>
      <c r="AO58" s="83" t="b">
        <f>IF(AND(AM58="días",AN58="hábiles"),WORKDAY(AK58,AL58,#REF!),IF(AND(AM58="días",AM58="naturales"),WORKDAY(AK58+AL58-1,1,#REF!),IF(AM58="semanas",WORKDAY(AK58+(AL58*7)-1,1,#REF!),IF(AM58="meses",WORKDAY(EDATE(AK58,AL58)-1,1,#REF!)))))</f>
        <v>0</v>
      </c>
      <c r="AP58" s="57"/>
      <c r="AQ58" s="57"/>
      <c r="AR58" s="57"/>
      <c r="AS58" s="60"/>
      <c r="AT58" s="60"/>
      <c r="AU58" s="103"/>
      <c r="AV58" s="83"/>
      <c r="AW58" s="57"/>
      <c r="AX58" s="60"/>
      <c r="AY58" s="60"/>
      <c r="AZ58" s="111"/>
      <c r="BA58" s="60"/>
      <c r="BB58" s="60"/>
      <c r="BC58" s="60"/>
      <c r="BD58" s="57">
        <f t="shared" si="6"/>
        <v>0</v>
      </c>
      <c r="BE58" s="86"/>
      <c r="BF58" s="86"/>
      <c r="BG58" s="86"/>
      <c r="BH58" s="117"/>
      <c r="BI58" s="127" t="s">
        <v>1129</v>
      </c>
      <c r="BJ58" s="57" t="s">
        <v>1129</v>
      </c>
      <c r="BK58" s="128" t="s">
        <v>1129</v>
      </c>
      <c r="BL58" s="119"/>
      <c r="BM58" s="60"/>
      <c r="BN58" s="55"/>
      <c r="BO58" s="95"/>
      <c r="BP58" s="104"/>
      <c r="BQ58" s="60"/>
      <c r="BR58" s="60"/>
      <c r="BS58" s="142"/>
      <c r="BT58" s="60"/>
      <c r="BU58" s="60"/>
      <c r="BV58" s="60"/>
      <c r="BW58" s="60"/>
      <c r="BX58" s="60"/>
      <c r="BY58" s="57"/>
      <c r="BZ58" s="57"/>
      <c r="CA58" s="57"/>
      <c r="CB58" s="57"/>
    </row>
    <row r="59" spans="1:80" s="41" customFormat="1" ht="30" x14ac:dyDescent="0.25">
      <c r="A59" s="53" t="s">
        <v>811</v>
      </c>
      <c r="B59" s="65"/>
      <c r="C59" s="54"/>
      <c r="D59" s="53" t="str">
        <f>IF(ISBLANK(AX59),"",IF(ISBLANK(AY59),"REV",IF(ISBLANK(AZ59),"FIR PROV",IF(ISBLANK(BM59),"CONCL",IF(ISBLANK(BP59),"MOD REV",IF(ISBLANK(#REF!),"MOD FIR","MODI"))))))</f>
        <v/>
      </c>
      <c r="E59" s="55"/>
      <c r="F59" s="55"/>
      <c r="G59" s="55"/>
      <c r="H59" s="55"/>
      <c r="I59" s="108" t="str">
        <f t="shared" si="7"/>
        <v xml:space="preserve">  </v>
      </c>
      <c r="J59" s="56"/>
      <c r="K59" s="56"/>
      <c r="L59" s="56">
        <f t="shared" si="0"/>
        <v>0</v>
      </c>
      <c r="M59" s="56"/>
      <c r="N59" s="75"/>
      <c r="O59" s="57"/>
      <c r="P59" s="57"/>
      <c r="Q59" s="58">
        <v>0</v>
      </c>
      <c r="R59" s="58">
        <f t="shared" si="8"/>
        <v>0</v>
      </c>
      <c r="S59" s="99">
        <f t="shared" si="1"/>
        <v>0</v>
      </c>
      <c r="T59" s="59">
        <v>0</v>
      </c>
      <c r="U59" s="58">
        <f t="shared" si="2"/>
        <v>0</v>
      </c>
      <c r="V59" s="99">
        <f t="shared" si="3"/>
        <v>0</v>
      </c>
      <c r="W59" s="114">
        <f t="shared" si="4"/>
        <v>0</v>
      </c>
      <c r="X59" s="57"/>
      <c r="Y59" s="57"/>
      <c r="Z59" s="57"/>
      <c r="AA59" s="57">
        <f t="shared" si="5"/>
        <v>0</v>
      </c>
      <c r="AB59" s="58">
        <v>0</v>
      </c>
      <c r="AC59" s="56" t="e">
        <f>VLOOKUP(Y59,CLASIFICADOR!$A$1:$B$603,2)</f>
        <v>#N/A</v>
      </c>
      <c r="AD59" s="57"/>
      <c r="AE59" s="92"/>
      <c r="AF59" s="92"/>
      <c r="AG59" s="57"/>
      <c r="AH59" s="57"/>
      <c r="AI59" s="106"/>
      <c r="AJ59" s="60"/>
      <c r="AK59" s="82" t="s">
        <v>1124</v>
      </c>
      <c r="AL59" s="57"/>
      <c r="AM59" s="57"/>
      <c r="AN59" s="57"/>
      <c r="AO59" s="83" t="b">
        <f>IF(AND(AM59="días",AN59="hábiles"),WORKDAY(AK59,AL59,#REF!),IF(AND(AM59="días",AM59="naturales"),WORKDAY(AK59+AL59-1,1,#REF!),IF(AM59="semanas",WORKDAY(AK59+(AL59*7)-1,1,#REF!),IF(AM59="meses",WORKDAY(EDATE(AK59,AL59)-1,1,#REF!)))))</f>
        <v>0</v>
      </c>
      <c r="AP59" s="57"/>
      <c r="AQ59" s="57"/>
      <c r="AR59" s="57"/>
      <c r="AS59" s="60"/>
      <c r="AT59" s="60"/>
      <c r="AU59" s="103"/>
      <c r="AV59" s="83"/>
      <c r="AW59" s="57"/>
      <c r="AX59" s="60"/>
      <c r="AY59" s="60"/>
      <c r="AZ59" s="111"/>
      <c r="BA59" s="60"/>
      <c r="BB59" s="60"/>
      <c r="BC59" s="60"/>
      <c r="BD59" s="57">
        <f t="shared" si="6"/>
        <v>0</v>
      </c>
      <c r="BE59" s="86"/>
      <c r="BF59" s="86"/>
      <c r="BG59" s="86"/>
      <c r="BH59" s="117"/>
      <c r="BI59" s="127" t="s">
        <v>1129</v>
      </c>
      <c r="BJ59" s="57" t="s">
        <v>1129</v>
      </c>
      <c r="BK59" s="128" t="s">
        <v>1129</v>
      </c>
      <c r="BL59" s="119"/>
      <c r="BM59" s="60"/>
      <c r="BN59" s="55"/>
      <c r="BO59" s="95"/>
      <c r="BP59" s="104"/>
      <c r="BQ59" s="60"/>
      <c r="BR59" s="60"/>
      <c r="BS59" s="142"/>
      <c r="BT59" s="60"/>
      <c r="BU59" s="60"/>
      <c r="BV59" s="60"/>
      <c r="BW59" s="60"/>
      <c r="BX59" s="60"/>
      <c r="BY59" s="57"/>
      <c r="BZ59" s="57"/>
      <c r="CA59" s="57"/>
      <c r="CB59" s="57"/>
    </row>
    <row r="60" spans="1:80" s="41" customFormat="1" ht="30" x14ac:dyDescent="0.25">
      <c r="A60" s="71" t="s">
        <v>812</v>
      </c>
      <c r="B60" s="65"/>
      <c r="C60" s="54"/>
      <c r="D60" s="53" t="str">
        <f>IF(ISBLANK(AX60),"",IF(ISBLANK(AY60),"REV",IF(ISBLANK(AZ60),"FIR PROV",IF(ISBLANK(BM60),"CONCL",IF(ISBLANK(BP60),"MOD REV",IF(ISBLANK(#REF!),"MOD FIR","MODI"))))))</f>
        <v/>
      </c>
      <c r="E60" s="55"/>
      <c r="F60" s="55"/>
      <c r="G60" s="55"/>
      <c r="H60" s="55"/>
      <c r="I60" s="108" t="str">
        <f t="shared" si="7"/>
        <v xml:space="preserve">  </v>
      </c>
      <c r="J60" s="56"/>
      <c r="K60" s="56"/>
      <c r="L60" s="56">
        <f t="shared" si="0"/>
        <v>0</v>
      </c>
      <c r="M60" s="56"/>
      <c r="N60" s="75"/>
      <c r="O60" s="57"/>
      <c r="P60" s="57"/>
      <c r="Q60" s="58">
        <v>0</v>
      </c>
      <c r="R60" s="58">
        <f t="shared" si="8"/>
        <v>0</v>
      </c>
      <c r="S60" s="99">
        <f t="shared" si="1"/>
        <v>0</v>
      </c>
      <c r="T60" s="59">
        <v>0</v>
      </c>
      <c r="U60" s="58">
        <f t="shared" si="2"/>
        <v>0</v>
      </c>
      <c r="V60" s="99">
        <f t="shared" si="3"/>
        <v>0</v>
      </c>
      <c r="W60" s="114">
        <f t="shared" si="4"/>
        <v>0</v>
      </c>
      <c r="X60" s="57"/>
      <c r="Y60" s="57"/>
      <c r="Z60" s="57"/>
      <c r="AA60" s="57">
        <f t="shared" si="5"/>
        <v>0</v>
      </c>
      <c r="AB60" s="58">
        <v>0</v>
      </c>
      <c r="AC60" s="56" t="e">
        <f>VLOOKUP(Y60,CLASIFICADOR!$A$1:$B$603,2)</f>
        <v>#N/A</v>
      </c>
      <c r="AD60" s="57"/>
      <c r="AE60" s="92"/>
      <c r="AF60" s="92"/>
      <c r="AG60" s="57"/>
      <c r="AH60" s="57"/>
      <c r="AI60" s="106"/>
      <c r="AJ60" s="60"/>
      <c r="AK60" s="82" t="s">
        <v>1124</v>
      </c>
      <c r="AL60" s="57"/>
      <c r="AM60" s="57"/>
      <c r="AN60" s="57"/>
      <c r="AO60" s="83" t="b">
        <f>IF(AND(AM60="días",AN60="hábiles"),WORKDAY(AK60,AL60,#REF!),IF(AND(AM60="días",AM60="naturales"),WORKDAY(AK60+AL60-1,1,#REF!),IF(AM60="semanas",WORKDAY(AK60+(AL60*7)-1,1,#REF!),IF(AM60="meses",WORKDAY(EDATE(AK60,AL60)-1,1,#REF!)))))</f>
        <v>0</v>
      </c>
      <c r="AP60" s="57"/>
      <c r="AQ60" s="57"/>
      <c r="AR60" s="57"/>
      <c r="AS60" s="60"/>
      <c r="AT60" s="60"/>
      <c r="AU60" s="103"/>
      <c r="AV60" s="83"/>
      <c r="AW60" s="57"/>
      <c r="AX60" s="60"/>
      <c r="AY60" s="60"/>
      <c r="AZ60" s="111"/>
      <c r="BA60" s="60"/>
      <c r="BB60" s="60"/>
      <c r="BC60" s="60"/>
      <c r="BD60" s="57">
        <f t="shared" si="6"/>
        <v>0</v>
      </c>
      <c r="BE60" s="86"/>
      <c r="BF60" s="86"/>
      <c r="BG60" s="86"/>
      <c r="BH60" s="117"/>
      <c r="BI60" s="127" t="s">
        <v>1129</v>
      </c>
      <c r="BJ60" s="57" t="s">
        <v>1129</v>
      </c>
      <c r="BK60" s="128" t="s">
        <v>1129</v>
      </c>
      <c r="BL60" s="119"/>
      <c r="BM60" s="60"/>
      <c r="BN60" s="55"/>
      <c r="BO60" s="95"/>
      <c r="BP60" s="104"/>
      <c r="BQ60" s="60"/>
      <c r="BR60" s="60"/>
      <c r="BS60" s="142"/>
      <c r="BT60" s="60"/>
      <c r="BU60" s="60"/>
      <c r="BV60" s="60"/>
      <c r="BW60" s="60"/>
      <c r="BX60" s="60"/>
      <c r="BY60" s="57"/>
      <c r="BZ60" s="57"/>
      <c r="CA60" s="57"/>
      <c r="CB60" s="57"/>
    </row>
    <row r="61" spans="1:80" s="41" customFormat="1" ht="30" x14ac:dyDescent="0.25">
      <c r="A61" s="53" t="s">
        <v>813</v>
      </c>
      <c r="B61" s="65"/>
      <c r="C61" s="54"/>
      <c r="D61" s="53" t="str">
        <f>IF(ISBLANK(AX61),"",IF(ISBLANK(AY61),"REV",IF(ISBLANK(AZ61),"FIR PROV",IF(ISBLANK(BM61),"CONCL",IF(ISBLANK(BP61),"MOD REV",IF(ISBLANK(#REF!),"MOD FIR","MODI"))))))</f>
        <v/>
      </c>
      <c r="E61" s="55"/>
      <c r="F61" s="55"/>
      <c r="G61" s="55"/>
      <c r="H61" s="55"/>
      <c r="I61" s="108" t="str">
        <f t="shared" si="7"/>
        <v xml:space="preserve">  </v>
      </c>
      <c r="J61" s="56"/>
      <c r="K61" s="56"/>
      <c r="L61" s="56">
        <f t="shared" si="0"/>
        <v>0</v>
      </c>
      <c r="M61" s="56"/>
      <c r="N61" s="75"/>
      <c r="O61" s="57"/>
      <c r="P61" s="57"/>
      <c r="Q61" s="58">
        <v>0</v>
      </c>
      <c r="R61" s="58">
        <f t="shared" si="8"/>
        <v>0</v>
      </c>
      <c r="S61" s="99">
        <f t="shared" si="1"/>
        <v>0</v>
      </c>
      <c r="T61" s="59">
        <v>0</v>
      </c>
      <c r="U61" s="58">
        <f t="shared" si="2"/>
        <v>0</v>
      </c>
      <c r="V61" s="99">
        <f t="shared" si="3"/>
        <v>0</v>
      </c>
      <c r="W61" s="114">
        <f t="shared" si="4"/>
        <v>0</v>
      </c>
      <c r="X61" s="57"/>
      <c r="Y61" s="57"/>
      <c r="Z61" s="57"/>
      <c r="AA61" s="57">
        <f t="shared" si="5"/>
        <v>0</v>
      </c>
      <c r="AB61" s="58">
        <v>0</v>
      </c>
      <c r="AC61" s="56" t="e">
        <f>VLOOKUP(Y61,CLASIFICADOR!$A$1:$B$603,2)</f>
        <v>#N/A</v>
      </c>
      <c r="AD61" s="57"/>
      <c r="AE61" s="92"/>
      <c r="AF61" s="92"/>
      <c r="AG61" s="57"/>
      <c r="AH61" s="57"/>
      <c r="AI61" s="106"/>
      <c r="AJ61" s="60"/>
      <c r="AK61" s="82" t="s">
        <v>1124</v>
      </c>
      <c r="AL61" s="57"/>
      <c r="AM61" s="57"/>
      <c r="AN61" s="57"/>
      <c r="AO61" s="83" t="b">
        <f>IF(AND(AM61="días",AN61="hábiles"),WORKDAY(AK61,AL61,#REF!),IF(AND(AM61="días",AM61="naturales"),WORKDAY(AK61+AL61-1,1,#REF!),IF(AM61="semanas",WORKDAY(AK61+(AL61*7)-1,1,#REF!),IF(AM61="meses",WORKDAY(EDATE(AK61,AL61)-1,1,#REF!)))))</f>
        <v>0</v>
      </c>
      <c r="AP61" s="57"/>
      <c r="AQ61" s="57"/>
      <c r="AR61" s="57"/>
      <c r="AS61" s="60"/>
      <c r="AT61" s="60"/>
      <c r="AU61" s="103"/>
      <c r="AV61" s="83"/>
      <c r="AW61" s="57"/>
      <c r="AX61" s="60"/>
      <c r="AY61" s="60"/>
      <c r="AZ61" s="111"/>
      <c r="BA61" s="60"/>
      <c r="BB61" s="60"/>
      <c r="BC61" s="60"/>
      <c r="BD61" s="57">
        <f t="shared" si="6"/>
        <v>0</v>
      </c>
      <c r="BE61" s="86"/>
      <c r="BF61" s="86"/>
      <c r="BG61" s="86"/>
      <c r="BH61" s="117"/>
      <c r="BI61" s="127" t="s">
        <v>1129</v>
      </c>
      <c r="BJ61" s="57" t="s">
        <v>1129</v>
      </c>
      <c r="BK61" s="128" t="s">
        <v>1129</v>
      </c>
      <c r="BL61" s="119"/>
      <c r="BM61" s="60"/>
      <c r="BN61" s="55"/>
      <c r="BO61" s="95"/>
      <c r="BP61" s="104"/>
      <c r="BQ61" s="60"/>
      <c r="BR61" s="60"/>
      <c r="BS61" s="142"/>
      <c r="BT61" s="60"/>
      <c r="BU61" s="60"/>
      <c r="BV61" s="60"/>
      <c r="BW61" s="60"/>
      <c r="BX61" s="60"/>
      <c r="BY61" s="57"/>
      <c r="BZ61" s="57"/>
      <c r="CA61" s="57"/>
      <c r="CB61" s="57"/>
    </row>
    <row r="62" spans="1:80" s="41" customFormat="1" ht="30" x14ac:dyDescent="0.25">
      <c r="A62" s="53" t="s">
        <v>814</v>
      </c>
      <c r="B62" s="65"/>
      <c r="C62" s="54"/>
      <c r="D62" s="53" t="str">
        <f>IF(ISBLANK(AX62),"",IF(ISBLANK(AY62),"REV",IF(ISBLANK(AZ62),"FIR PROV",IF(ISBLANK(BM62),"CONCL",IF(ISBLANK(BP62),"MOD REV",IF(ISBLANK(#REF!),"MOD FIR","MODI"))))))</f>
        <v/>
      </c>
      <c r="E62" s="55"/>
      <c r="F62" s="55"/>
      <c r="G62" s="55"/>
      <c r="H62" s="55"/>
      <c r="I62" s="108" t="str">
        <f t="shared" si="7"/>
        <v xml:space="preserve">  </v>
      </c>
      <c r="J62" s="56"/>
      <c r="K62" s="56"/>
      <c r="L62" s="56">
        <f t="shared" si="0"/>
        <v>0</v>
      </c>
      <c r="M62" s="56"/>
      <c r="N62" s="75"/>
      <c r="O62" s="57"/>
      <c r="P62" s="57"/>
      <c r="Q62" s="58">
        <v>0</v>
      </c>
      <c r="R62" s="58">
        <f t="shared" si="8"/>
        <v>0</v>
      </c>
      <c r="S62" s="99">
        <f t="shared" si="1"/>
        <v>0</v>
      </c>
      <c r="T62" s="59">
        <v>0</v>
      </c>
      <c r="U62" s="58">
        <f t="shared" si="2"/>
        <v>0</v>
      </c>
      <c r="V62" s="99">
        <f t="shared" si="3"/>
        <v>0</v>
      </c>
      <c r="W62" s="114">
        <f t="shared" si="4"/>
        <v>0</v>
      </c>
      <c r="X62" s="57"/>
      <c r="Y62" s="57"/>
      <c r="Z62" s="57"/>
      <c r="AA62" s="57">
        <f t="shared" si="5"/>
        <v>0</v>
      </c>
      <c r="AB62" s="58">
        <v>0</v>
      </c>
      <c r="AC62" s="56" t="e">
        <f>VLOOKUP(Y62,CLASIFICADOR!$A$1:$B$603,2)</f>
        <v>#N/A</v>
      </c>
      <c r="AD62" s="57"/>
      <c r="AE62" s="92"/>
      <c r="AF62" s="92"/>
      <c r="AG62" s="57"/>
      <c r="AH62" s="57"/>
      <c r="AI62" s="106"/>
      <c r="AJ62" s="60"/>
      <c r="AK62" s="82" t="s">
        <v>1124</v>
      </c>
      <c r="AL62" s="57"/>
      <c r="AM62" s="57"/>
      <c r="AN62" s="57"/>
      <c r="AO62" s="83" t="b">
        <f>IF(AND(AM62="días",AN62="hábiles"),WORKDAY(AK62,AL62,#REF!),IF(AND(AM62="días",AM62="naturales"),WORKDAY(AK62+AL62-1,1,#REF!),IF(AM62="semanas",WORKDAY(AK62+(AL62*7)-1,1,#REF!),IF(AM62="meses",WORKDAY(EDATE(AK62,AL62)-1,1,#REF!)))))</f>
        <v>0</v>
      </c>
      <c r="AP62" s="57"/>
      <c r="AQ62" s="57"/>
      <c r="AR62" s="57"/>
      <c r="AS62" s="60"/>
      <c r="AT62" s="60"/>
      <c r="AU62" s="103"/>
      <c r="AV62" s="83"/>
      <c r="AW62" s="57"/>
      <c r="AX62" s="60"/>
      <c r="AY62" s="60"/>
      <c r="AZ62" s="111"/>
      <c r="BA62" s="60"/>
      <c r="BB62" s="60"/>
      <c r="BC62" s="60"/>
      <c r="BD62" s="57">
        <f t="shared" si="6"/>
        <v>0</v>
      </c>
      <c r="BE62" s="86"/>
      <c r="BF62" s="86"/>
      <c r="BG62" s="86"/>
      <c r="BH62" s="117"/>
      <c r="BI62" s="127" t="s">
        <v>1129</v>
      </c>
      <c r="BJ62" s="57" t="s">
        <v>1129</v>
      </c>
      <c r="BK62" s="128" t="s">
        <v>1129</v>
      </c>
      <c r="BL62" s="119"/>
      <c r="BM62" s="60"/>
      <c r="BN62" s="55"/>
      <c r="BO62" s="95"/>
      <c r="BP62" s="104"/>
      <c r="BQ62" s="60"/>
      <c r="BR62" s="60"/>
      <c r="BS62" s="142"/>
      <c r="BT62" s="60"/>
      <c r="BU62" s="60"/>
      <c r="BV62" s="60"/>
      <c r="BW62" s="60"/>
      <c r="BX62" s="60"/>
      <c r="BY62" s="57"/>
      <c r="BZ62" s="57"/>
      <c r="CA62" s="57"/>
      <c r="CB62" s="57"/>
    </row>
    <row r="63" spans="1:80" s="41" customFormat="1" ht="30" x14ac:dyDescent="0.25">
      <c r="A63" s="71" t="s">
        <v>815</v>
      </c>
      <c r="B63" s="65"/>
      <c r="C63" s="54"/>
      <c r="D63" s="53" t="str">
        <f>IF(ISBLANK(AX63),"",IF(ISBLANK(AY63),"REV",IF(ISBLANK(AZ63),"FIR PROV",IF(ISBLANK(BM63),"CONCL",IF(ISBLANK(BP63),"MOD REV",IF(ISBLANK(#REF!),"MOD FIR","MODI"))))))</f>
        <v/>
      </c>
      <c r="E63" s="55"/>
      <c r="F63" s="55"/>
      <c r="G63" s="55"/>
      <c r="H63" s="55"/>
      <c r="I63" s="108" t="str">
        <f t="shared" si="7"/>
        <v xml:space="preserve">  </v>
      </c>
      <c r="J63" s="56"/>
      <c r="K63" s="56"/>
      <c r="L63" s="56">
        <f t="shared" si="0"/>
        <v>0</v>
      </c>
      <c r="M63" s="56"/>
      <c r="N63" s="75"/>
      <c r="O63" s="57"/>
      <c r="P63" s="57"/>
      <c r="Q63" s="58">
        <v>0</v>
      </c>
      <c r="R63" s="58">
        <f t="shared" si="8"/>
        <v>0</v>
      </c>
      <c r="S63" s="99">
        <f t="shared" si="1"/>
        <v>0</v>
      </c>
      <c r="T63" s="59">
        <v>0</v>
      </c>
      <c r="U63" s="58">
        <f t="shared" si="2"/>
        <v>0</v>
      </c>
      <c r="V63" s="99">
        <f t="shared" si="3"/>
        <v>0</v>
      </c>
      <c r="W63" s="114">
        <f t="shared" si="4"/>
        <v>0</v>
      </c>
      <c r="X63" s="57"/>
      <c r="Y63" s="57"/>
      <c r="Z63" s="57"/>
      <c r="AA63" s="57">
        <f t="shared" si="5"/>
        <v>0</v>
      </c>
      <c r="AB63" s="58">
        <v>0</v>
      </c>
      <c r="AC63" s="56" t="e">
        <f>VLOOKUP(Y63,CLASIFICADOR!$A$1:$B$603,2)</f>
        <v>#N/A</v>
      </c>
      <c r="AD63" s="57"/>
      <c r="AE63" s="92"/>
      <c r="AF63" s="92"/>
      <c r="AG63" s="57"/>
      <c r="AH63" s="57"/>
      <c r="AI63" s="106"/>
      <c r="AJ63" s="60"/>
      <c r="AK63" s="82" t="s">
        <v>1124</v>
      </c>
      <c r="AL63" s="57"/>
      <c r="AM63" s="57"/>
      <c r="AN63" s="57"/>
      <c r="AO63" s="83" t="b">
        <f>IF(AND(AM63="días",AN63="hábiles"),WORKDAY(AK63,AL63,#REF!),IF(AND(AM63="días",AM63="naturales"),WORKDAY(AK63+AL63-1,1,#REF!),IF(AM63="semanas",WORKDAY(AK63+(AL63*7)-1,1,#REF!),IF(AM63="meses",WORKDAY(EDATE(AK63,AL63)-1,1,#REF!)))))</f>
        <v>0</v>
      </c>
      <c r="AP63" s="57"/>
      <c r="AQ63" s="57"/>
      <c r="AR63" s="57"/>
      <c r="AS63" s="60"/>
      <c r="AT63" s="60"/>
      <c r="AU63" s="103"/>
      <c r="AV63" s="83"/>
      <c r="AW63" s="57"/>
      <c r="AX63" s="60"/>
      <c r="AY63" s="60"/>
      <c r="AZ63" s="111"/>
      <c r="BA63" s="60"/>
      <c r="BB63" s="60"/>
      <c r="BC63" s="60"/>
      <c r="BD63" s="57">
        <f t="shared" si="6"/>
        <v>0</v>
      </c>
      <c r="BE63" s="86"/>
      <c r="BF63" s="86"/>
      <c r="BG63" s="86"/>
      <c r="BH63" s="117"/>
      <c r="BI63" s="127" t="s">
        <v>1129</v>
      </c>
      <c r="BJ63" s="57" t="s">
        <v>1129</v>
      </c>
      <c r="BK63" s="128" t="s">
        <v>1129</v>
      </c>
      <c r="BL63" s="119"/>
      <c r="BM63" s="60"/>
      <c r="BN63" s="55"/>
      <c r="BO63" s="95"/>
      <c r="BP63" s="104"/>
      <c r="BQ63" s="60"/>
      <c r="BR63" s="60"/>
      <c r="BS63" s="142"/>
      <c r="BT63" s="60"/>
      <c r="BU63" s="60"/>
      <c r="BV63" s="60"/>
      <c r="BW63" s="60"/>
      <c r="BX63" s="60"/>
      <c r="BY63" s="57"/>
      <c r="BZ63" s="57"/>
      <c r="CA63" s="57"/>
      <c r="CB63" s="57"/>
    </row>
    <row r="64" spans="1:80" s="41" customFormat="1" ht="30" x14ac:dyDescent="0.25">
      <c r="A64" s="53" t="s">
        <v>816</v>
      </c>
      <c r="B64" s="65"/>
      <c r="C64" s="54"/>
      <c r="D64" s="53" t="str">
        <f>IF(ISBLANK(AX64),"",IF(ISBLANK(AY64),"REV",IF(ISBLANK(AZ64),"FIR PROV",IF(ISBLANK(BM64),"CONCL",IF(ISBLANK(BP64),"MOD REV",IF(ISBLANK(#REF!),"MOD FIR","MODI"))))))</f>
        <v/>
      </c>
      <c r="E64" s="55"/>
      <c r="F64" s="55"/>
      <c r="G64" s="55"/>
      <c r="H64" s="55"/>
      <c r="I64" s="108" t="str">
        <f t="shared" si="7"/>
        <v xml:space="preserve">  </v>
      </c>
      <c r="J64" s="56"/>
      <c r="K64" s="56"/>
      <c r="L64" s="56">
        <f t="shared" si="0"/>
        <v>0</v>
      </c>
      <c r="M64" s="56"/>
      <c r="N64" s="75"/>
      <c r="O64" s="57"/>
      <c r="P64" s="57"/>
      <c r="Q64" s="58">
        <v>0</v>
      </c>
      <c r="R64" s="58">
        <f t="shared" si="8"/>
        <v>0</v>
      </c>
      <c r="S64" s="99">
        <f t="shared" si="1"/>
        <v>0</v>
      </c>
      <c r="T64" s="59">
        <v>0</v>
      </c>
      <c r="U64" s="58">
        <f t="shared" si="2"/>
        <v>0</v>
      </c>
      <c r="V64" s="99">
        <f t="shared" si="3"/>
        <v>0</v>
      </c>
      <c r="W64" s="114">
        <f t="shared" si="4"/>
        <v>0</v>
      </c>
      <c r="X64" s="57"/>
      <c r="Y64" s="57"/>
      <c r="Z64" s="57"/>
      <c r="AA64" s="57">
        <f t="shared" si="5"/>
        <v>0</v>
      </c>
      <c r="AB64" s="58">
        <v>0</v>
      </c>
      <c r="AC64" s="56" t="e">
        <f>VLOOKUP(Y64,CLASIFICADOR!$A$1:$B$603,2)</f>
        <v>#N/A</v>
      </c>
      <c r="AD64" s="57"/>
      <c r="AE64" s="92"/>
      <c r="AF64" s="92"/>
      <c r="AG64" s="62"/>
      <c r="AH64" s="57"/>
      <c r="AI64" s="106"/>
      <c r="AJ64" s="60"/>
      <c r="AK64" s="82" t="s">
        <v>1124</v>
      </c>
      <c r="AL64" s="57"/>
      <c r="AM64" s="57"/>
      <c r="AN64" s="57"/>
      <c r="AO64" s="83" t="b">
        <f>IF(AND(AM64="días",AN64="hábiles"),WORKDAY(AK64,AL64,#REF!),IF(AND(AM64="días",AM64="naturales"),WORKDAY(AK64+AL64-1,1,#REF!),IF(AM64="semanas",WORKDAY(AK64+(AL64*7)-1,1,#REF!),IF(AM64="meses",WORKDAY(EDATE(AK64,AL64)-1,1,#REF!)))))</f>
        <v>0</v>
      </c>
      <c r="AP64" s="57"/>
      <c r="AQ64" s="57"/>
      <c r="AR64" s="57"/>
      <c r="AS64" s="60"/>
      <c r="AT64" s="60"/>
      <c r="AU64" s="103"/>
      <c r="AV64" s="83"/>
      <c r="AW64" s="57"/>
      <c r="AX64" s="60"/>
      <c r="AY64" s="60"/>
      <c r="AZ64" s="111"/>
      <c r="BA64" s="60"/>
      <c r="BB64" s="60"/>
      <c r="BC64" s="60"/>
      <c r="BD64" s="57">
        <f t="shared" si="6"/>
        <v>0</v>
      </c>
      <c r="BE64" s="86"/>
      <c r="BF64" s="86"/>
      <c r="BG64" s="86"/>
      <c r="BH64" s="117"/>
      <c r="BI64" s="127" t="s">
        <v>1129</v>
      </c>
      <c r="BJ64" s="57" t="s">
        <v>1129</v>
      </c>
      <c r="BK64" s="128" t="s">
        <v>1129</v>
      </c>
      <c r="BL64" s="119"/>
      <c r="BM64" s="60"/>
      <c r="BN64" s="55"/>
      <c r="BO64" s="95"/>
      <c r="BP64" s="104"/>
      <c r="BQ64" s="60"/>
      <c r="BR64" s="60"/>
      <c r="BS64" s="142"/>
      <c r="BT64" s="60"/>
      <c r="BU64" s="60"/>
      <c r="BV64" s="60"/>
      <c r="BW64" s="60"/>
      <c r="BX64" s="60"/>
      <c r="BY64" s="57"/>
      <c r="BZ64" s="57"/>
      <c r="CA64" s="57"/>
      <c r="CB64" s="57"/>
    </row>
    <row r="65" spans="1:80" s="41" customFormat="1" ht="30" x14ac:dyDescent="0.25">
      <c r="A65" s="53" t="s">
        <v>817</v>
      </c>
      <c r="B65" s="65"/>
      <c r="C65" s="54"/>
      <c r="D65" s="53" t="str">
        <f>IF(ISBLANK(AX65),"",IF(ISBLANK(AY65),"REV",IF(ISBLANK(AZ65),"FIR PROV",IF(ISBLANK(BM65),"CONCL",IF(ISBLANK(BP65),"MOD REV",IF(ISBLANK(#REF!),"MOD FIR","MODI"))))))</f>
        <v/>
      </c>
      <c r="E65" s="55"/>
      <c r="F65" s="55"/>
      <c r="G65" s="55"/>
      <c r="H65" s="55"/>
      <c r="I65" s="108" t="str">
        <f t="shared" si="7"/>
        <v xml:space="preserve">  </v>
      </c>
      <c r="J65" s="56"/>
      <c r="K65" s="56"/>
      <c r="L65" s="56">
        <f t="shared" si="0"/>
        <v>0</v>
      </c>
      <c r="M65" s="56"/>
      <c r="N65" s="75"/>
      <c r="O65" s="57"/>
      <c r="P65" s="57"/>
      <c r="Q65" s="58">
        <v>0</v>
      </c>
      <c r="R65" s="58">
        <f t="shared" ref="R65:R70" si="14">Q65*0.16</f>
        <v>0</v>
      </c>
      <c r="S65" s="99">
        <f t="shared" si="1"/>
        <v>0</v>
      </c>
      <c r="T65" s="59">
        <v>0</v>
      </c>
      <c r="U65" s="58">
        <f t="shared" si="2"/>
        <v>0</v>
      </c>
      <c r="V65" s="99">
        <f t="shared" si="3"/>
        <v>0</v>
      </c>
      <c r="W65" s="114">
        <f t="shared" si="4"/>
        <v>0</v>
      </c>
      <c r="X65" s="57"/>
      <c r="Y65" s="57"/>
      <c r="Z65" s="57"/>
      <c r="AA65" s="57">
        <f t="shared" si="5"/>
        <v>0</v>
      </c>
      <c r="AB65" s="58">
        <v>0</v>
      </c>
      <c r="AC65" s="56" t="e">
        <f>VLOOKUP(Y65,CLASIFICADOR!$A$1:$B$603,2)</f>
        <v>#N/A</v>
      </c>
      <c r="AD65" s="57"/>
      <c r="AE65" s="92"/>
      <c r="AF65" s="92"/>
      <c r="AG65" s="57"/>
      <c r="AH65" s="57"/>
      <c r="AI65" s="106"/>
      <c r="AJ65" s="60"/>
      <c r="AK65" s="82" t="s">
        <v>1124</v>
      </c>
      <c r="AL65" s="57"/>
      <c r="AM65" s="57"/>
      <c r="AN65" s="57"/>
      <c r="AO65" s="83" t="b">
        <f>IF(AND(AM65="días",AN65="hábiles"),WORKDAY(AK65,AL65,#REF!),IF(AND(AM65="días",AM65="naturales"),WORKDAY(AK65+AL65-1,1,#REF!),IF(AM65="semanas",WORKDAY(AK65+(AL65*7)-1,1,#REF!),IF(AM65="meses",WORKDAY(EDATE(AK65,AL65)-1,1,#REF!)))))</f>
        <v>0</v>
      </c>
      <c r="AP65" s="57"/>
      <c r="AQ65" s="57"/>
      <c r="AR65" s="57"/>
      <c r="AS65" s="60"/>
      <c r="AT65" s="60"/>
      <c r="AU65" s="103"/>
      <c r="AV65" s="83"/>
      <c r="AW65" s="57"/>
      <c r="AX65" s="60"/>
      <c r="AY65" s="60"/>
      <c r="AZ65" s="111"/>
      <c r="BA65" s="60"/>
      <c r="BB65" s="60"/>
      <c r="BC65" s="60"/>
      <c r="BD65" s="57">
        <f t="shared" si="6"/>
        <v>0</v>
      </c>
      <c r="BE65" s="86"/>
      <c r="BF65" s="86"/>
      <c r="BG65" s="86"/>
      <c r="BH65" s="117"/>
      <c r="BI65" s="127" t="s">
        <v>1129</v>
      </c>
      <c r="BJ65" s="57" t="s">
        <v>1129</v>
      </c>
      <c r="BK65" s="128" t="s">
        <v>1129</v>
      </c>
      <c r="BL65" s="119"/>
      <c r="BM65" s="60"/>
      <c r="BN65" s="55"/>
      <c r="BO65" s="95"/>
      <c r="BP65" s="104"/>
      <c r="BQ65" s="60"/>
      <c r="BR65" s="60"/>
      <c r="BS65" s="142"/>
      <c r="BT65" s="60"/>
      <c r="BU65" s="60"/>
      <c r="BV65" s="60"/>
      <c r="BW65" s="60"/>
      <c r="BX65" s="60"/>
      <c r="BY65" s="57"/>
      <c r="BZ65" s="57"/>
      <c r="CA65" s="57"/>
      <c r="CB65" s="57"/>
    </row>
    <row r="66" spans="1:80" s="41" customFormat="1" ht="30" x14ac:dyDescent="0.25">
      <c r="A66" s="71" t="s">
        <v>818</v>
      </c>
      <c r="B66" s="65"/>
      <c r="C66" s="54"/>
      <c r="D66" s="53" t="str">
        <f>IF(ISBLANK(AX66),"",IF(ISBLANK(AY66),"REV",IF(ISBLANK(AZ66),"FIR PROV",IF(ISBLANK(BM66),"CONCL",IF(ISBLANK(BP66),"MOD REV",IF(ISBLANK(#REF!),"MOD FIR","MODI"))))))</f>
        <v/>
      </c>
      <c r="E66" s="55"/>
      <c r="F66" s="55"/>
      <c r="G66" s="55"/>
      <c r="H66" s="55"/>
      <c r="I66" s="108" t="str">
        <f t="shared" si="7"/>
        <v xml:space="preserve">  </v>
      </c>
      <c r="J66" s="56"/>
      <c r="K66" s="56"/>
      <c r="L66" s="56">
        <f t="shared" si="0"/>
        <v>0</v>
      </c>
      <c r="M66" s="56"/>
      <c r="N66" s="75"/>
      <c r="O66" s="57"/>
      <c r="P66" s="57"/>
      <c r="Q66" s="58">
        <v>0</v>
      </c>
      <c r="R66" s="58">
        <f t="shared" si="14"/>
        <v>0</v>
      </c>
      <c r="S66" s="99">
        <f t="shared" si="1"/>
        <v>0</v>
      </c>
      <c r="T66" s="59">
        <v>0</v>
      </c>
      <c r="U66" s="58">
        <f t="shared" si="2"/>
        <v>0</v>
      </c>
      <c r="V66" s="99">
        <f t="shared" si="3"/>
        <v>0</v>
      </c>
      <c r="W66" s="114">
        <f t="shared" si="4"/>
        <v>0</v>
      </c>
      <c r="X66" s="57"/>
      <c r="Y66" s="57"/>
      <c r="Z66" s="57"/>
      <c r="AA66" s="57">
        <f t="shared" si="5"/>
        <v>0</v>
      </c>
      <c r="AB66" s="58">
        <v>0</v>
      </c>
      <c r="AC66" s="56" t="e">
        <f>VLOOKUP(Y66,CLASIFICADOR!$A$1:$B$603,2)</f>
        <v>#N/A</v>
      </c>
      <c r="AD66" s="57"/>
      <c r="AE66" s="92"/>
      <c r="AF66" s="92"/>
      <c r="AG66" s="57"/>
      <c r="AH66" s="57"/>
      <c r="AI66" s="106"/>
      <c r="AJ66" s="60"/>
      <c r="AK66" s="82" t="s">
        <v>1124</v>
      </c>
      <c r="AL66" s="57"/>
      <c r="AM66" s="57"/>
      <c r="AN66" s="57"/>
      <c r="AO66" s="83" t="b">
        <f>IF(AND(AM66="días",AN66="hábiles"),WORKDAY(AK66,AL66,#REF!),IF(AND(AM66="días",AM66="naturales"),WORKDAY(AK66+AL66-1,1,#REF!),IF(AM66="semanas",WORKDAY(AK66+(AL66*7)-1,1,#REF!),IF(AM66="meses",WORKDAY(EDATE(AK66,AL66)-1,1,#REF!)))))</f>
        <v>0</v>
      </c>
      <c r="AP66" s="57"/>
      <c r="AQ66" s="57"/>
      <c r="AR66" s="57"/>
      <c r="AS66" s="60"/>
      <c r="AT66" s="60"/>
      <c r="AU66" s="103"/>
      <c r="AV66" s="83"/>
      <c r="AW66" s="57"/>
      <c r="AX66" s="60"/>
      <c r="AY66" s="60"/>
      <c r="AZ66" s="111"/>
      <c r="BA66" s="60"/>
      <c r="BB66" s="60"/>
      <c r="BC66" s="60"/>
      <c r="BD66" s="57">
        <f t="shared" si="6"/>
        <v>0</v>
      </c>
      <c r="BE66" s="86"/>
      <c r="BF66" s="86"/>
      <c r="BG66" s="86"/>
      <c r="BH66" s="117"/>
      <c r="BI66" s="127" t="s">
        <v>1129</v>
      </c>
      <c r="BJ66" s="57" t="s">
        <v>1129</v>
      </c>
      <c r="BK66" s="128" t="s">
        <v>1129</v>
      </c>
      <c r="BL66" s="119"/>
      <c r="BM66" s="60"/>
      <c r="BN66" s="55"/>
      <c r="BO66" s="95"/>
      <c r="BP66" s="104"/>
      <c r="BQ66" s="60"/>
      <c r="BR66" s="60"/>
      <c r="BS66" s="142"/>
      <c r="BT66" s="60"/>
      <c r="BU66" s="60"/>
      <c r="BV66" s="60"/>
      <c r="BW66" s="60"/>
      <c r="BX66" s="60"/>
      <c r="BY66" s="57"/>
      <c r="BZ66" s="57"/>
      <c r="CA66" s="57"/>
      <c r="CB66" s="57"/>
    </row>
    <row r="67" spans="1:80" s="41" customFormat="1" ht="30" x14ac:dyDescent="0.25">
      <c r="A67" s="53" t="s">
        <v>819</v>
      </c>
      <c r="B67" s="65"/>
      <c r="C67" s="54"/>
      <c r="D67" s="53" t="str">
        <f>IF(ISBLANK(AX67),"",IF(ISBLANK(AY67),"REV",IF(ISBLANK(AZ67),"FIR PROV",IF(ISBLANK(BM67),"CONCL",IF(ISBLANK(BP67),"MOD REV",IF(ISBLANK(#REF!),"MOD FIR","MODI"))))))</f>
        <v/>
      </c>
      <c r="E67" s="55"/>
      <c r="F67" s="55"/>
      <c r="G67" s="55"/>
      <c r="H67" s="55"/>
      <c r="I67" s="108" t="str">
        <f t="shared" si="7"/>
        <v xml:space="preserve">  </v>
      </c>
      <c r="J67" s="56"/>
      <c r="K67" s="56"/>
      <c r="L67" s="56">
        <f t="shared" si="0"/>
        <v>0</v>
      </c>
      <c r="M67" s="56"/>
      <c r="N67" s="75"/>
      <c r="O67" s="57"/>
      <c r="P67" s="57"/>
      <c r="Q67" s="58">
        <v>0</v>
      </c>
      <c r="R67" s="58">
        <f t="shared" si="14"/>
        <v>0</v>
      </c>
      <c r="S67" s="99">
        <f t="shared" si="1"/>
        <v>0</v>
      </c>
      <c r="T67" s="59">
        <v>0</v>
      </c>
      <c r="U67" s="58">
        <f t="shared" si="2"/>
        <v>0</v>
      </c>
      <c r="V67" s="99">
        <f t="shared" si="3"/>
        <v>0</v>
      </c>
      <c r="W67" s="114">
        <f t="shared" si="4"/>
        <v>0</v>
      </c>
      <c r="X67" s="57"/>
      <c r="Y67" s="57"/>
      <c r="Z67" s="57"/>
      <c r="AA67" s="57">
        <f t="shared" si="5"/>
        <v>0</v>
      </c>
      <c r="AB67" s="58">
        <v>0</v>
      </c>
      <c r="AC67" s="56" t="e">
        <f>VLOOKUP(Y67,CLASIFICADOR!$A$1:$B$603,2)</f>
        <v>#N/A</v>
      </c>
      <c r="AD67" s="57"/>
      <c r="AE67" s="92"/>
      <c r="AF67" s="92"/>
      <c r="AG67" s="57"/>
      <c r="AH67" s="57"/>
      <c r="AI67" s="106"/>
      <c r="AJ67" s="60"/>
      <c r="AK67" s="82" t="s">
        <v>1124</v>
      </c>
      <c r="AL67" s="57"/>
      <c r="AM67" s="57"/>
      <c r="AN67" s="57"/>
      <c r="AO67" s="83" t="b">
        <f>IF(AND(AM67="días",AN67="hábiles"),WORKDAY(AK67,AL67,#REF!),IF(AND(AM67="días",AM67="naturales"),WORKDAY(AK67+AL67-1,1,#REF!),IF(AM67="semanas",WORKDAY(AK67+(AL67*7)-1,1,#REF!),IF(AM67="meses",WORKDAY(EDATE(AK67,AL67)-1,1,#REF!)))))</f>
        <v>0</v>
      </c>
      <c r="AP67" s="57"/>
      <c r="AQ67" s="57"/>
      <c r="AR67" s="57"/>
      <c r="AS67" s="60"/>
      <c r="AT67" s="60"/>
      <c r="AU67" s="103"/>
      <c r="AV67" s="83"/>
      <c r="AW67" s="57"/>
      <c r="AX67" s="60"/>
      <c r="AY67" s="60"/>
      <c r="AZ67" s="111"/>
      <c r="BA67" s="60"/>
      <c r="BB67" s="60"/>
      <c r="BC67" s="60"/>
      <c r="BD67" s="57">
        <f t="shared" si="6"/>
        <v>0</v>
      </c>
      <c r="BE67" s="86"/>
      <c r="BF67" s="86"/>
      <c r="BG67" s="86"/>
      <c r="BH67" s="117"/>
      <c r="BI67" s="127" t="s">
        <v>1129</v>
      </c>
      <c r="BJ67" s="57" t="s">
        <v>1129</v>
      </c>
      <c r="BK67" s="128" t="s">
        <v>1129</v>
      </c>
      <c r="BL67" s="119"/>
      <c r="BM67" s="60"/>
      <c r="BN67" s="55"/>
      <c r="BO67" s="95"/>
      <c r="BP67" s="104"/>
      <c r="BQ67" s="60"/>
      <c r="BR67" s="60"/>
      <c r="BS67" s="142"/>
      <c r="BT67" s="60"/>
      <c r="BU67" s="60"/>
      <c r="BV67" s="60"/>
      <c r="BW67" s="60"/>
      <c r="BX67" s="60"/>
      <c r="BY67" s="57"/>
      <c r="BZ67" s="57"/>
      <c r="CA67" s="57"/>
      <c r="CB67" s="57"/>
    </row>
    <row r="68" spans="1:80" s="41" customFormat="1" ht="30" x14ac:dyDescent="0.25">
      <c r="A68" s="53" t="s">
        <v>820</v>
      </c>
      <c r="B68" s="65"/>
      <c r="C68" s="54"/>
      <c r="D68" s="53" t="str">
        <f>IF(ISBLANK(AX68),"",IF(ISBLANK(AY68),"REV",IF(ISBLANK(AZ68),"FIR PROV",IF(ISBLANK(BM68),"CONCL",IF(ISBLANK(BP68),"MOD REV",IF(ISBLANK(#REF!),"MOD FIR","MODI"))))))</f>
        <v/>
      </c>
      <c r="E68" s="55"/>
      <c r="F68" s="55"/>
      <c r="G68" s="55"/>
      <c r="H68" s="55"/>
      <c r="I68" s="108" t="str">
        <f t="shared" si="7"/>
        <v xml:space="preserve">  </v>
      </c>
      <c r="J68" s="56"/>
      <c r="K68" s="56"/>
      <c r="L68" s="56">
        <f t="shared" si="0"/>
        <v>0</v>
      </c>
      <c r="M68" s="56"/>
      <c r="N68" s="75"/>
      <c r="O68" s="57"/>
      <c r="P68" s="57"/>
      <c r="Q68" s="58">
        <v>0</v>
      </c>
      <c r="R68" s="58">
        <f t="shared" si="14"/>
        <v>0</v>
      </c>
      <c r="S68" s="99">
        <f t="shared" si="1"/>
        <v>0</v>
      </c>
      <c r="T68" s="59">
        <v>0</v>
      </c>
      <c r="U68" s="58">
        <f t="shared" si="2"/>
        <v>0</v>
      </c>
      <c r="V68" s="99">
        <f t="shared" si="3"/>
        <v>0</v>
      </c>
      <c r="W68" s="114">
        <f t="shared" si="4"/>
        <v>0</v>
      </c>
      <c r="X68" s="57"/>
      <c r="Y68" s="57"/>
      <c r="Z68" s="57"/>
      <c r="AA68" s="57">
        <f t="shared" si="5"/>
        <v>0</v>
      </c>
      <c r="AB68" s="58">
        <v>0</v>
      </c>
      <c r="AC68" s="56" t="e">
        <f>VLOOKUP(Y68,CLASIFICADOR!$A$1:$B$603,2)</f>
        <v>#N/A</v>
      </c>
      <c r="AD68" s="57"/>
      <c r="AE68" s="92"/>
      <c r="AF68" s="92"/>
      <c r="AG68" s="57"/>
      <c r="AH68" s="57"/>
      <c r="AI68" s="106"/>
      <c r="AJ68" s="60"/>
      <c r="AK68" s="82" t="s">
        <v>1124</v>
      </c>
      <c r="AL68" s="57"/>
      <c r="AM68" s="57"/>
      <c r="AN68" s="57"/>
      <c r="AO68" s="83" t="b">
        <f>IF(AND(AM68="días",AN68="hábiles"),WORKDAY(AK68,AL68,#REF!),IF(AND(AM68="días",AM68="naturales"),WORKDAY(AK68+AL68-1,1,#REF!),IF(AM68="semanas",WORKDAY(AK68+(AL68*7)-1,1,#REF!),IF(AM68="meses",WORKDAY(EDATE(AK68,AL68)-1,1,#REF!)))))</f>
        <v>0</v>
      </c>
      <c r="AP68" s="57"/>
      <c r="AQ68" s="57"/>
      <c r="AR68" s="57"/>
      <c r="AS68" s="60"/>
      <c r="AT68" s="60"/>
      <c r="AU68" s="103"/>
      <c r="AV68" s="83"/>
      <c r="AW68" s="57"/>
      <c r="AX68" s="60"/>
      <c r="AY68" s="60"/>
      <c r="AZ68" s="111"/>
      <c r="BA68" s="60"/>
      <c r="BB68" s="60"/>
      <c r="BC68" s="60"/>
      <c r="BD68" s="57">
        <f t="shared" si="6"/>
        <v>0</v>
      </c>
      <c r="BE68" s="86"/>
      <c r="BF68" s="86"/>
      <c r="BG68" s="86"/>
      <c r="BH68" s="117"/>
      <c r="BI68" s="127" t="s">
        <v>1129</v>
      </c>
      <c r="BJ68" s="57" t="s">
        <v>1129</v>
      </c>
      <c r="BK68" s="128" t="s">
        <v>1129</v>
      </c>
      <c r="BL68" s="119"/>
      <c r="BM68" s="60"/>
      <c r="BN68" s="55"/>
      <c r="BO68" s="95"/>
      <c r="BP68" s="104"/>
      <c r="BQ68" s="60"/>
      <c r="BR68" s="60"/>
      <c r="BS68" s="142"/>
      <c r="BT68" s="60"/>
      <c r="BU68" s="60"/>
      <c r="BV68" s="60"/>
      <c r="BW68" s="60"/>
      <c r="BX68" s="60"/>
      <c r="BY68" s="57"/>
      <c r="BZ68" s="57"/>
      <c r="CA68" s="57"/>
      <c r="CB68" s="57"/>
    </row>
    <row r="69" spans="1:80" s="41" customFormat="1" ht="30" x14ac:dyDescent="0.25">
      <c r="A69" s="71" t="s">
        <v>821</v>
      </c>
      <c r="B69" s="65"/>
      <c r="C69" s="54"/>
      <c r="D69" s="53" t="str">
        <f>IF(ISBLANK(AX69),"",IF(ISBLANK(AY69),"REV",IF(ISBLANK(AZ69),"FIR PROV",IF(ISBLANK(BM69),"CONCL",IF(ISBLANK(BP69),"MOD REV",IF(ISBLANK(#REF!),"MOD FIR","MODI"))))))</f>
        <v/>
      </c>
      <c r="E69" s="55"/>
      <c r="F69" s="55"/>
      <c r="G69" s="55"/>
      <c r="H69" s="55"/>
      <c r="I69" s="108" t="str">
        <f t="shared" si="7"/>
        <v xml:space="preserve">  </v>
      </c>
      <c r="J69" s="56"/>
      <c r="K69" s="56"/>
      <c r="L69" s="56">
        <f t="shared" si="0"/>
        <v>0</v>
      </c>
      <c r="M69" s="56"/>
      <c r="N69" s="75"/>
      <c r="O69" s="57"/>
      <c r="P69" s="57"/>
      <c r="Q69" s="58">
        <v>0</v>
      </c>
      <c r="R69" s="58">
        <f t="shared" si="14"/>
        <v>0</v>
      </c>
      <c r="S69" s="99">
        <f t="shared" si="1"/>
        <v>0</v>
      </c>
      <c r="T69" s="59">
        <v>0</v>
      </c>
      <c r="U69" s="58">
        <f t="shared" ref="U69:U75" si="15">+T69*0.16</f>
        <v>0</v>
      </c>
      <c r="V69" s="99">
        <f t="shared" ref="V69:V132" si="16">+U69+T69</f>
        <v>0</v>
      </c>
      <c r="W69" s="114">
        <f t="shared" ref="W69:W132" si="17">Q69+BO69</f>
        <v>0</v>
      </c>
      <c r="X69" s="57"/>
      <c r="Y69" s="57"/>
      <c r="Z69" s="57"/>
      <c r="AA69" s="57">
        <f t="shared" ref="AA69:AA132" si="18">Y69</f>
        <v>0</v>
      </c>
      <c r="AB69" s="58">
        <v>0</v>
      </c>
      <c r="AC69" s="56" t="e">
        <f>VLOOKUP(Y69,CLASIFICADOR!$A$1:$B$603,2)</f>
        <v>#N/A</v>
      </c>
      <c r="AD69" s="57"/>
      <c r="AE69" s="92"/>
      <c r="AF69" s="92"/>
      <c r="AG69" s="57"/>
      <c r="AH69" s="57"/>
      <c r="AI69" s="106"/>
      <c r="AJ69" s="60"/>
      <c r="AK69" s="82" t="s">
        <v>1124</v>
      </c>
      <c r="AL69" s="57"/>
      <c r="AM69" s="57"/>
      <c r="AN69" s="57"/>
      <c r="AO69" s="83" t="b">
        <f>IF(AND(AM69="días",AN69="hábiles"),WORKDAY(AK69,AL69,#REF!),IF(AND(AM69="días",AM69="naturales"),WORKDAY(AK69+AL69-1,1,#REF!),IF(AM69="semanas",WORKDAY(AK69+(AL69*7)-1,1,#REF!),IF(AM69="meses",WORKDAY(EDATE(AK69,AL69)-1,1,#REF!)))))</f>
        <v>0</v>
      </c>
      <c r="AP69" s="57"/>
      <c r="AQ69" s="57"/>
      <c r="AR69" s="57"/>
      <c r="AS69" s="60"/>
      <c r="AT69" s="60"/>
      <c r="AU69" s="103"/>
      <c r="AV69" s="83"/>
      <c r="AW69" s="57"/>
      <c r="AX69" s="60"/>
      <c r="AY69" s="60"/>
      <c r="AZ69" s="111"/>
      <c r="BA69" s="60"/>
      <c r="BB69" s="60"/>
      <c r="BC69" s="60"/>
      <c r="BD69" s="57">
        <f t="shared" si="6"/>
        <v>0</v>
      </c>
      <c r="BE69" s="86"/>
      <c r="BF69" s="86"/>
      <c r="BG69" s="86"/>
      <c r="BH69" s="117"/>
      <c r="BI69" s="127" t="s">
        <v>1129</v>
      </c>
      <c r="BJ69" s="57" t="s">
        <v>1129</v>
      </c>
      <c r="BK69" s="128" t="s">
        <v>1129</v>
      </c>
      <c r="BL69" s="119"/>
      <c r="BM69" s="60"/>
      <c r="BN69" s="55"/>
      <c r="BO69" s="95"/>
      <c r="BP69" s="104"/>
      <c r="BQ69" s="60"/>
      <c r="BR69" s="60"/>
      <c r="BS69" s="142"/>
      <c r="BT69" s="60"/>
      <c r="BU69" s="60"/>
      <c r="BV69" s="60"/>
      <c r="BW69" s="60"/>
      <c r="BX69" s="60"/>
      <c r="BY69" s="57"/>
      <c r="BZ69" s="57"/>
      <c r="CA69" s="57"/>
      <c r="CB69" s="57"/>
    </row>
    <row r="70" spans="1:80" s="41" customFormat="1" ht="30" x14ac:dyDescent="0.25">
      <c r="A70" s="53" t="s">
        <v>822</v>
      </c>
      <c r="B70" s="65"/>
      <c r="C70" s="54"/>
      <c r="D70" s="53" t="str">
        <f>IF(ISBLANK(AX70),"",IF(ISBLANK(AY70),"REV",IF(ISBLANK(AZ70),"FIR PROV",IF(ISBLANK(BM70),"CONCL",IF(ISBLANK(BP70),"MOD REV",IF(ISBLANK(#REF!),"MOD FIR","MODI"))))))</f>
        <v/>
      </c>
      <c r="E70" s="55"/>
      <c r="F70" s="55"/>
      <c r="G70" s="55"/>
      <c r="H70" s="55"/>
      <c r="I70" s="108" t="str">
        <f t="shared" si="7"/>
        <v xml:space="preserve">  </v>
      </c>
      <c r="J70" s="56"/>
      <c r="K70" s="56"/>
      <c r="L70" s="56">
        <f t="shared" si="0"/>
        <v>0</v>
      </c>
      <c r="M70" s="56"/>
      <c r="N70" s="75"/>
      <c r="O70" s="57"/>
      <c r="P70" s="57"/>
      <c r="Q70" s="58">
        <v>0</v>
      </c>
      <c r="R70" s="58">
        <f t="shared" si="14"/>
        <v>0</v>
      </c>
      <c r="S70" s="99">
        <f t="shared" si="1"/>
        <v>0</v>
      </c>
      <c r="T70" s="59">
        <v>0</v>
      </c>
      <c r="U70" s="58">
        <f t="shared" si="15"/>
        <v>0</v>
      </c>
      <c r="V70" s="99">
        <f t="shared" si="16"/>
        <v>0</v>
      </c>
      <c r="W70" s="114">
        <f t="shared" si="17"/>
        <v>0</v>
      </c>
      <c r="X70" s="57"/>
      <c r="Y70" s="57"/>
      <c r="Z70" s="57"/>
      <c r="AA70" s="57">
        <f t="shared" si="18"/>
        <v>0</v>
      </c>
      <c r="AB70" s="58">
        <v>0</v>
      </c>
      <c r="AC70" s="56" t="e">
        <f>VLOOKUP(Y70,CLASIFICADOR!$A$1:$B$603,2)</f>
        <v>#N/A</v>
      </c>
      <c r="AD70" s="57"/>
      <c r="AE70" s="92"/>
      <c r="AF70" s="92"/>
      <c r="AG70" s="57"/>
      <c r="AH70" s="57"/>
      <c r="AI70" s="106"/>
      <c r="AJ70" s="60"/>
      <c r="AK70" s="82" t="s">
        <v>1124</v>
      </c>
      <c r="AL70" s="57"/>
      <c r="AM70" s="57"/>
      <c r="AN70" s="57"/>
      <c r="AO70" s="83" t="b">
        <f>IF(AND(AM70="días",AN70="hábiles"),WORKDAY(AK70,AL70,#REF!),IF(AND(AM70="días",AM70="naturales"),WORKDAY(AK70+AL70-1,1,#REF!),IF(AM70="semanas",WORKDAY(AK70+(AL70*7)-1,1,#REF!),IF(AM70="meses",WORKDAY(EDATE(AK70,AL70)-1,1,#REF!)))))</f>
        <v>0</v>
      </c>
      <c r="AP70" s="57"/>
      <c r="AQ70" s="57"/>
      <c r="AR70" s="57"/>
      <c r="AS70" s="60"/>
      <c r="AT70" s="60"/>
      <c r="AU70" s="103"/>
      <c r="AV70" s="83"/>
      <c r="AW70" s="57"/>
      <c r="AX70" s="60"/>
      <c r="AY70" s="60"/>
      <c r="AZ70" s="111"/>
      <c r="BA70" s="60"/>
      <c r="BB70" s="60"/>
      <c r="BC70" s="60"/>
      <c r="BD70" s="57">
        <f t="shared" ref="BD70:BD133" si="19">+AZ70-AV70</f>
        <v>0</v>
      </c>
      <c r="BE70" s="86"/>
      <c r="BF70" s="86"/>
      <c r="BG70" s="86"/>
      <c r="BH70" s="117"/>
      <c r="BI70" s="127" t="s">
        <v>1129</v>
      </c>
      <c r="BJ70" s="57" t="s">
        <v>1129</v>
      </c>
      <c r="BK70" s="128" t="s">
        <v>1129</v>
      </c>
      <c r="BL70" s="119"/>
      <c r="BM70" s="60"/>
      <c r="BN70" s="55"/>
      <c r="BO70" s="95"/>
      <c r="BP70" s="104"/>
      <c r="BQ70" s="60"/>
      <c r="BR70" s="60"/>
      <c r="BS70" s="142"/>
      <c r="BT70" s="60"/>
      <c r="BU70" s="60"/>
      <c r="BV70" s="60"/>
      <c r="BW70" s="60"/>
      <c r="BX70" s="60"/>
      <c r="BY70" s="57"/>
      <c r="BZ70" s="57"/>
      <c r="CA70" s="57"/>
      <c r="CB70" s="57"/>
    </row>
    <row r="71" spans="1:80" s="41" customFormat="1" ht="30" x14ac:dyDescent="0.25">
      <c r="A71" s="53" t="s">
        <v>823</v>
      </c>
      <c r="B71" s="65"/>
      <c r="C71" s="54"/>
      <c r="D71" s="53" t="str">
        <f>IF(ISBLANK(AX71),"",IF(ISBLANK(AY71),"REV",IF(ISBLANK(AZ71),"FIR PROV",IF(ISBLANK(BM71),"CONCL",IF(ISBLANK(BP71),"MOD REV",IF(ISBLANK(#REF!),"MOD FIR","MODI"))))))</f>
        <v/>
      </c>
      <c r="E71" s="55"/>
      <c r="F71" s="55"/>
      <c r="G71" s="55"/>
      <c r="H71" s="55"/>
      <c r="I71" s="108" t="str">
        <f t="shared" ref="I71:I134" si="20">E71&amp;F71&amp;" "&amp;G71&amp;" "&amp;H71</f>
        <v xml:space="preserve">  </v>
      </c>
      <c r="J71" s="56"/>
      <c r="K71" s="56"/>
      <c r="L71" s="56">
        <f t="shared" si="0"/>
        <v>0</v>
      </c>
      <c r="M71" s="56"/>
      <c r="N71" s="75"/>
      <c r="O71" s="57"/>
      <c r="P71" s="57"/>
      <c r="Q71" s="58">
        <v>0</v>
      </c>
      <c r="R71" s="58">
        <f t="shared" ref="R71:R134" si="21">Q71*0.16</f>
        <v>0</v>
      </c>
      <c r="S71" s="99">
        <f t="shared" si="1"/>
        <v>0</v>
      </c>
      <c r="T71" s="59">
        <v>0</v>
      </c>
      <c r="U71" s="58">
        <f t="shared" si="15"/>
        <v>0</v>
      </c>
      <c r="V71" s="99">
        <f t="shared" si="16"/>
        <v>0</v>
      </c>
      <c r="W71" s="114">
        <f t="shared" si="17"/>
        <v>0</v>
      </c>
      <c r="X71" s="57"/>
      <c r="Y71" s="57"/>
      <c r="Z71" s="57"/>
      <c r="AA71" s="57">
        <f t="shared" si="18"/>
        <v>0</v>
      </c>
      <c r="AB71" s="58">
        <v>0</v>
      </c>
      <c r="AC71" s="56" t="e">
        <f>VLOOKUP(Y71,CLASIFICADOR!$A$1:$B$603,2)</f>
        <v>#N/A</v>
      </c>
      <c r="AD71" s="57"/>
      <c r="AE71" s="92"/>
      <c r="AF71" s="92"/>
      <c r="AG71" s="57"/>
      <c r="AH71" s="57"/>
      <c r="AI71" s="106"/>
      <c r="AJ71" s="60"/>
      <c r="AK71" s="82" t="s">
        <v>1124</v>
      </c>
      <c r="AL71" s="57"/>
      <c r="AM71" s="57"/>
      <c r="AN71" s="57"/>
      <c r="AO71" s="83" t="b">
        <f>IF(AND(AM71="días",AN71="hábiles"),WORKDAY(AK71,AL71,#REF!),IF(AND(AM71="días",AM71="naturales"),WORKDAY(AK71+AL71-1,1,#REF!),IF(AM71="semanas",WORKDAY(AK71+(AL71*7)-1,1,#REF!),IF(AM71="meses",WORKDAY(EDATE(AK71,AL71)-1,1,#REF!)))))</f>
        <v>0</v>
      </c>
      <c r="AP71" s="57"/>
      <c r="AQ71" s="57"/>
      <c r="AR71" s="57"/>
      <c r="AS71" s="60"/>
      <c r="AT71" s="60"/>
      <c r="AU71" s="103"/>
      <c r="AV71" s="83"/>
      <c r="AW71" s="57"/>
      <c r="AX71" s="60"/>
      <c r="AY71" s="60"/>
      <c r="AZ71" s="111"/>
      <c r="BA71" s="60"/>
      <c r="BB71" s="60"/>
      <c r="BC71" s="60"/>
      <c r="BD71" s="57">
        <f t="shared" si="19"/>
        <v>0</v>
      </c>
      <c r="BE71" s="86"/>
      <c r="BF71" s="86"/>
      <c r="BG71" s="86"/>
      <c r="BH71" s="117"/>
      <c r="BI71" s="127" t="s">
        <v>1129</v>
      </c>
      <c r="BJ71" s="57" t="s">
        <v>1129</v>
      </c>
      <c r="BK71" s="128" t="s">
        <v>1129</v>
      </c>
      <c r="BL71" s="119"/>
      <c r="BM71" s="60"/>
      <c r="BN71" s="55"/>
      <c r="BO71" s="95"/>
      <c r="BP71" s="104"/>
      <c r="BQ71" s="60"/>
      <c r="BR71" s="60"/>
      <c r="BS71" s="142"/>
      <c r="BT71" s="60"/>
      <c r="BU71" s="60"/>
      <c r="BV71" s="60"/>
      <c r="BW71" s="60"/>
      <c r="BX71" s="60"/>
      <c r="BY71" s="57"/>
      <c r="BZ71" s="57"/>
      <c r="CA71" s="57"/>
      <c r="CB71" s="57"/>
    </row>
    <row r="72" spans="1:80" s="41" customFormat="1" ht="30" x14ac:dyDescent="0.25">
      <c r="A72" s="71" t="s">
        <v>824</v>
      </c>
      <c r="B72" s="65"/>
      <c r="C72" s="54"/>
      <c r="D72" s="53" t="str">
        <f>IF(ISBLANK(AX72),"",IF(ISBLANK(AY72),"REV",IF(ISBLANK(AZ72),"FIR PROV",IF(ISBLANK(BM72),"CONCL",IF(ISBLANK(BP72),"MOD REV",IF(ISBLANK(#REF!),"MOD FIR","MODI"))))))</f>
        <v/>
      </c>
      <c r="E72" s="55"/>
      <c r="F72" s="55"/>
      <c r="G72" s="55"/>
      <c r="H72" s="55"/>
      <c r="I72" s="108" t="str">
        <f t="shared" si="20"/>
        <v xml:space="preserve">  </v>
      </c>
      <c r="J72" s="56"/>
      <c r="K72" s="56"/>
      <c r="L72" s="56">
        <f t="shared" ref="L72:L135" si="22">J72</f>
        <v>0</v>
      </c>
      <c r="M72" s="56"/>
      <c r="N72" s="75"/>
      <c r="O72" s="57"/>
      <c r="P72" s="57"/>
      <c r="Q72" s="58">
        <v>0</v>
      </c>
      <c r="R72" s="58">
        <f t="shared" si="21"/>
        <v>0</v>
      </c>
      <c r="S72" s="99">
        <f t="shared" ref="S72:S135" si="23">Q72+R72</f>
        <v>0</v>
      </c>
      <c r="T72" s="59">
        <v>0</v>
      </c>
      <c r="U72" s="58">
        <f t="shared" si="15"/>
        <v>0</v>
      </c>
      <c r="V72" s="99">
        <f t="shared" si="16"/>
        <v>0</v>
      </c>
      <c r="W72" s="114">
        <f t="shared" si="17"/>
        <v>0</v>
      </c>
      <c r="X72" s="57"/>
      <c r="Y72" s="57"/>
      <c r="Z72" s="57"/>
      <c r="AA72" s="57">
        <f t="shared" si="18"/>
        <v>0</v>
      </c>
      <c r="AB72" s="58">
        <v>0</v>
      </c>
      <c r="AC72" s="56" t="e">
        <f>VLOOKUP(Y72,CLASIFICADOR!$A$1:$B$603,2)</f>
        <v>#N/A</v>
      </c>
      <c r="AD72" s="57"/>
      <c r="AE72" s="92"/>
      <c r="AF72" s="92"/>
      <c r="AG72" s="57"/>
      <c r="AH72" s="57"/>
      <c r="AI72" s="106"/>
      <c r="AJ72" s="60"/>
      <c r="AK72" s="82" t="s">
        <v>1124</v>
      </c>
      <c r="AL72" s="57"/>
      <c r="AM72" s="57"/>
      <c r="AN72" s="57"/>
      <c r="AO72" s="83" t="b">
        <f>IF(AND(AM72="días",AN72="hábiles"),WORKDAY(AK72,AL72,#REF!),IF(AND(AM72="días",AM72="naturales"),WORKDAY(AK72+AL72-1,1,#REF!),IF(AM72="semanas",WORKDAY(AK72+(AL72*7)-1,1,#REF!),IF(AM72="meses",WORKDAY(EDATE(AK72,AL72)-1,1,#REF!)))))</f>
        <v>0</v>
      </c>
      <c r="AP72" s="57"/>
      <c r="AQ72" s="57"/>
      <c r="AR72" s="57"/>
      <c r="AS72" s="60"/>
      <c r="AT72" s="60"/>
      <c r="AU72" s="103"/>
      <c r="AV72" s="83"/>
      <c r="AW72" s="57"/>
      <c r="AX72" s="60"/>
      <c r="AY72" s="60"/>
      <c r="AZ72" s="111"/>
      <c r="BA72" s="60"/>
      <c r="BB72" s="60"/>
      <c r="BC72" s="60"/>
      <c r="BD72" s="57">
        <f t="shared" si="19"/>
        <v>0</v>
      </c>
      <c r="BE72" s="86"/>
      <c r="BF72" s="86"/>
      <c r="BG72" s="86"/>
      <c r="BH72" s="117"/>
      <c r="BI72" s="127" t="s">
        <v>1129</v>
      </c>
      <c r="BJ72" s="57" t="s">
        <v>1129</v>
      </c>
      <c r="BK72" s="128" t="s">
        <v>1129</v>
      </c>
      <c r="BL72" s="119"/>
      <c r="BM72" s="60"/>
      <c r="BN72" s="55"/>
      <c r="BO72" s="95"/>
      <c r="BP72" s="104"/>
      <c r="BQ72" s="60"/>
      <c r="BR72" s="60"/>
      <c r="BS72" s="142"/>
      <c r="BT72" s="60"/>
      <c r="BU72" s="60"/>
      <c r="BV72" s="60"/>
      <c r="BW72" s="60"/>
      <c r="BX72" s="60"/>
      <c r="BY72" s="57"/>
      <c r="BZ72" s="57"/>
      <c r="CA72" s="57"/>
      <c r="CB72" s="57"/>
    </row>
    <row r="73" spans="1:80" s="41" customFormat="1" ht="30" x14ac:dyDescent="0.25">
      <c r="A73" s="53" t="s">
        <v>825</v>
      </c>
      <c r="B73" s="65"/>
      <c r="C73" s="54"/>
      <c r="D73" s="53" t="str">
        <f>IF(ISBLANK(AX73),"",IF(ISBLANK(AY73),"REV",IF(ISBLANK(AZ73),"FIR PROV",IF(ISBLANK(BM73),"CONCL",IF(ISBLANK(BP73),"MOD REV",IF(ISBLANK(#REF!),"MOD FIR","MODI"))))))</f>
        <v/>
      </c>
      <c r="E73" s="55"/>
      <c r="F73" s="55"/>
      <c r="G73" s="55"/>
      <c r="H73" s="55"/>
      <c r="I73" s="108" t="str">
        <f t="shared" si="20"/>
        <v xml:space="preserve">  </v>
      </c>
      <c r="J73" s="56"/>
      <c r="K73" s="56"/>
      <c r="L73" s="56">
        <f t="shared" si="22"/>
        <v>0</v>
      </c>
      <c r="M73" s="56"/>
      <c r="N73" s="75"/>
      <c r="O73" s="57"/>
      <c r="P73" s="57"/>
      <c r="Q73" s="58">
        <v>0</v>
      </c>
      <c r="R73" s="58">
        <f t="shared" si="21"/>
        <v>0</v>
      </c>
      <c r="S73" s="99">
        <f t="shared" si="23"/>
        <v>0</v>
      </c>
      <c r="T73" s="59">
        <v>0</v>
      </c>
      <c r="U73" s="58">
        <f t="shared" si="15"/>
        <v>0</v>
      </c>
      <c r="V73" s="99">
        <f t="shared" si="16"/>
        <v>0</v>
      </c>
      <c r="W73" s="114">
        <f t="shared" si="17"/>
        <v>0</v>
      </c>
      <c r="X73" s="57"/>
      <c r="Y73" s="57"/>
      <c r="Z73" s="57"/>
      <c r="AA73" s="57">
        <f t="shared" si="18"/>
        <v>0</v>
      </c>
      <c r="AB73" s="58">
        <v>0</v>
      </c>
      <c r="AC73" s="56" t="e">
        <f>VLOOKUP(Y73,CLASIFICADOR!$A$1:$B$603,2)</f>
        <v>#N/A</v>
      </c>
      <c r="AD73" s="57"/>
      <c r="AE73" s="92"/>
      <c r="AF73" s="92"/>
      <c r="AG73" s="57"/>
      <c r="AH73" s="57"/>
      <c r="AI73" s="106"/>
      <c r="AJ73" s="60"/>
      <c r="AK73" s="82" t="s">
        <v>1124</v>
      </c>
      <c r="AL73" s="57"/>
      <c r="AM73" s="57"/>
      <c r="AN73" s="57"/>
      <c r="AO73" s="83" t="b">
        <f>IF(AND(AM73="días",AN73="hábiles"),WORKDAY(AK73,AL73,#REF!),IF(AND(AM73="días",AM73="naturales"),WORKDAY(AK73+AL73-1,1,#REF!),IF(AM73="semanas",WORKDAY(AK73+(AL73*7)-1,1,#REF!),IF(AM73="meses",WORKDAY(EDATE(AK73,AL73)-1,1,#REF!)))))</f>
        <v>0</v>
      </c>
      <c r="AP73" s="57"/>
      <c r="AQ73" s="57"/>
      <c r="AR73" s="57"/>
      <c r="AS73" s="60"/>
      <c r="AT73" s="60"/>
      <c r="AU73" s="103"/>
      <c r="AV73" s="83"/>
      <c r="AW73" s="57"/>
      <c r="AX73" s="60"/>
      <c r="AY73" s="60"/>
      <c r="AZ73" s="111"/>
      <c r="BA73" s="60"/>
      <c r="BB73" s="60"/>
      <c r="BC73" s="60"/>
      <c r="BD73" s="57">
        <f t="shared" si="19"/>
        <v>0</v>
      </c>
      <c r="BE73" s="86"/>
      <c r="BF73" s="86"/>
      <c r="BG73" s="86"/>
      <c r="BH73" s="117"/>
      <c r="BI73" s="127" t="s">
        <v>1129</v>
      </c>
      <c r="BJ73" s="57" t="s">
        <v>1129</v>
      </c>
      <c r="BK73" s="128" t="s">
        <v>1129</v>
      </c>
      <c r="BL73" s="119"/>
      <c r="BM73" s="60"/>
      <c r="BN73" s="55"/>
      <c r="BO73" s="95"/>
      <c r="BP73" s="104"/>
      <c r="BQ73" s="60"/>
      <c r="BR73" s="60"/>
      <c r="BS73" s="142"/>
      <c r="BT73" s="60"/>
      <c r="BU73" s="60"/>
      <c r="BV73" s="60"/>
      <c r="BW73" s="60"/>
      <c r="BX73" s="60"/>
      <c r="BY73" s="57"/>
      <c r="BZ73" s="57"/>
      <c r="CA73" s="57"/>
      <c r="CB73" s="57"/>
    </row>
    <row r="74" spans="1:80" s="41" customFormat="1" ht="30" x14ac:dyDescent="0.25">
      <c r="A74" s="53" t="s">
        <v>826</v>
      </c>
      <c r="B74" s="65"/>
      <c r="C74" s="54"/>
      <c r="D74" s="53" t="str">
        <f>IF(ISBLANK(AX74),"",IF(ISBLANK(AY74),"REV",IF(ISBLANK(AZ74),"FIR PROV",IF(ISBLANK(BM74),"CONCL",IF(ISBLANK(BP74),"MOD REV",IF(ISBLANK(#REF!),"MOD FIR","MODI"))))))</f>
        <v/>
      </c>
      <c r="E74" s="55"/>
      <c r="F74" s="55"/>
      <c r="G74" s="55"/>
      <c r="H74" s="55"/>
      <c r="I74" s="108" t="str">
        <f t="shared" si="20"/>
        <v xml:space="preserve">  </v>
      </c>
      <c r="J74" s="56"/>
      <c r="K74" s="56"/>
      <c r="L74" s="56">
        <f t="shared" si="22"/>
        <v>0</v>
      </c>
      <c r="M74" s="56"/>
      <c r="N74" s="75"/>
      <c r="O74" s="57"/>
      <c r="P74" s="57"/>
      <c r="Q74" s="58">
        <v>0</v>
      </c>
      <c r="R74" s="58">
        <f t="shared" si="21"/>
        <v>0</v>
      </c>
      <c r="S74" s="99">
        <f t="shared" si="23"/>
        <v>0</v>
      </c>
      <c r="T74" s="59">
        <v>0</v>
      </c>
      <c r="U74" s="58">
        <f t="shared" si="15"/>
        <v>0</v>
      </c>
      <c r="V74" s="99">
        <f t="shared" si="16"/>
        <v>0</v>
      </c>
      <c r="W74" s="114">
        <f t="shared" si="17"/>
        <v>0</v>
      </c>
      <c r="X74" s="57"/>
      <c r="Y74" s="57"/>
      <c r="Z74" s="57"/>
      <c r="AA74" s="57">
        <f t="shared" si="18"/>
        <v>0</v>
      </c>
      <c r="AB74" s="58">
        <v>0</v>
      </c>
      <c r="AC74" s="56" t="e">
        <f>VLOOKUP(Y74,CLASIFICADOR!$A$1:$B$603,2)</f>
        <v>#N/A</v>
      </c>
      <c r="AD74" s="57"/>
      <c r="AE74" s="92"/>
      <c r="AF74" s="92"/>
      <c r="AG74" s="57"/>
      <c r="AH74" s="57"/>
      <c r="AI74" s="106"/>
      <c r="AJ74" s="60"/>
      <c r="AK74" s="82" t="s">
        <v>1124</v>
      </c>
      <c r="AL74" s="57"/>
      <c r="AM74" s="57"/>
      <c r="AN74" s="57"/>
      <c r="AO74" s="83" t="b">
        <f>IF(AND(AM74="días",AN74="hábiles"),WORKDAY(AK74,AL74,#REF!),IF(AND(AM74="días",AM74="naturales"),WORKDAY(AK74+AL74-1,1,#REF!),IF(AM74="semanas",WORKDAY(AK74+(AL74*7)-1,1,#REF!),IF(AM74="meses",WORKDAY(EDATE(AK74,AL74)-1,1,#REF!)))))</f>
        <v>0</v>
      </c>
      <c r="AP74" s="57"/>
      <c r="AQ74" s="57"/>
      <c r="AR74" s="57"/>
      <c r="AS74" s="60"/>
      <c r="AT74" s="60"/>
      <c r="AU74" s="103"/>
      <c r="AV74" s="83"/>
      <c r="AW74" s="57"/>
      <c r="AX74" s="60"/>
      <c r="AY74" s="60"/>
      <c r="AZ74" s="111"/>
      <c r="BA74" s="60"/>
      <c r="BB74" s="60"/>
      <c r="BC74" s="60"/>
      <c r="BD74" s="57">
        <f t="shared" si="19"/>
        <v>0</v>
      </c>
      <c r="BE74" s="86"/>
      <c r="BF74" s="86"/>
      <c r="BG74" s="86"/>
      <c r="BH74" s="117"/>
      <c r="BI74" s="127" t="s">
        <v>1129</v>
      </c>
      <c r="BJ74" s="57" t="s">
        <v>1129</v>
      </c>
      <c r="BK74" s="128" t="s">
        <v>1129</v>
      </c>
      <c r="BL74" s="119"/>
      <c r="BM74" s="60"/>
      <c r="BN74" s="55"/>
      <c r="BO74" s="95"/>
      <c r="BP74" s="104"/>
      <c r="BQ74" s="60"/>
      <c r="BR74" s="60"/>
      <c r="BS74" s="142"/>
      <c r="BT74" s="60"/>
      <c r="BU74" s="60"/>
      <c r="BV74" s="60"/>
      <c r="BW74" s="60"/>
      <c r="BX74" s="60"/>
      <c r="BY74" s="57"/>
      <c r="BZ74" s="57"/>
      <c r="CA74" s="57"/>
      <c r="CB74" s="57"/>
    </row>
    <row r="75" spans="1:80" s="41" customFormat="1" ht="30" x14ac:dyDescent="0.25">
      <c r="A75" s="71" t="s">
        <v>827</v>
      </c>
      <c r="B75" s="65"/>
      <c r="C75" s="54"/>
      <c r="D75" s="53" t="str">
        <f>IF(ISBLANK(AX75),"",IF(ISBLANK(AY75),"REV",IF(ISBLANK(AZ75),"FIR PROV",IF(ISBLANK(BM75),"CONCL",IF(ISBLANK(BP75),"MOD REV",IF(ISBLANK(#REF!),"MOD FIR","MODI"))))))</f>
        <v/>
      </c>
      <c r="E75" s="55"/>
      <c r="F75" s="55"/>
      <c r="G75" s="55"/>
      <c r="H75" s="55"/>
      <c r="I75" s="108" t="str">
        <f t="shared" si="20"/>
        <v xml:space="preserve">  </v>
      </c>
      <c r="J75" s="56"/>
      <c r="K75" s="56"/>
      <c r="L75" s="56">
        <f t="shared" si="22"/>
        <v>0</v>
      </c>
      <c r="M75" s="56"/>
      <c r="N75" s="75"/>
      <c r="O75" s="57"/>
      <c r="P75" s="57"/>
      <c r="Q75" s="58">
        <v>0</v>
      </c>
      <c r="R75" s="58">
        <f t="shared" si="21"/>
        <v>0</v>
      </c>
      <c r="S75" s="99">
        <f t="shared" si="23"/>
        <v>0</v>
      </c>
      <c r="T75" s="59">
        <v>0</v>
      </c>
      <c r="U75" s="58">
        <f t="shared" si="15"/>
        <v>0</v>
      </c>
      <c r="V75" s="99">
        <f t="shared" si="16"/>
        <v>0</v>
      </c>
      <c r="W75" s="114">
        <f t="shared" si="17"/>
        <v>0</v>
      </c>
      <c r="X75" s="57"/>
      <c r="Y75" s="57"/>
      <c r="Z75" s="57"/>
      <c r="AA75" s="57">
        <f t="shared" si="18"/>
        <v>0</v>
      </c>
      <c r="AB75" s="58">
        <v>0</v>
      </c>
      <c r="AC75" s="56" t="e">
        <f>VLOOKUP(Y75,CLASIFICADOR!$A$1:$B$603,2)</f>
        <v>#N/A</v>
      </c>
      <c r="AD75" s="57"/>
      <c r="AE75" s="92"/>
      <c r="AF75" s="92"/>
      <c r="AG75" s="57"/>
      <c r="AH75" s="57"/>
      <c r="AI75" s="106"/>
      <c r="AJ75" s="60"/>
      <c r="AK75" s="82" t="s">
        <v>1124</v>
      </c>
      <c r="AL75" s="57"/>
      <c r="AM75" s="57"/>
      <c r="AN75" s="57"/>
      <c r="AO75" s="83" t="b">
        <f>IF(AND(AM75="días",AN75="hábiles"),WORKDAY(AK75,AL75,#REF!),IF(AND(AM75="días",AM75="naturales"),WORKDAY(AK75+AL75-1,1,#REF!),IF(AM75="semanas",WORKDAY(AK75+(AL75*7)-1,1,#REF!),IF(AM75="meses",WORKDAY(EDATE(AK75,AL75)-1,1,#REF!)))))</f>
        <v>0</v>
      </c>
      <c r="AP75" s="57"/>
      <c r="AQ75" s="57"/>
      <c r="AR75" s="57"/>
      <c r="AS75" s="60"/>
      <c r="AT75" s="60"/>
      <c r="AU75" s="103"/>
      <c r="AV75" s="83"/>
      <c r="AW75" s="57"/>
      <c r="AX75" s="60"/>
      <c r="AY75" s="60"/>
      <c r="AZ75" s="111"/>
      <c r="BA75" s="60"/>
      <c r="BB75" s="60"/>
      <c r="BC75" s="60"/>
      <c r="BD75" s="57">
        <f t="shared" si="19"/>
        <v>0</v>
      </c>
      <c r="BE75" s="86"/>
      <c r="BF75" s="86"/>
      <c r="BG75" s="86"/>
      <c r="BH75" s="117"/>
      <c r="BI75" s="127" t="s">
        <v>1129</v>
      </c>
      <c r="BJ75" s="57" t="s">
        <v>1129</v>
      </c>
      <c r="BK75" s="128" t="s">
        <v>1129</v>
      </c>
      <c r="BL75" s="119"/>
      <c r="BM75" s="60"/>
      <c r="BN75" s="55"/>
      <c r="BO75" s="95"/>
      <c r="BP75" s="104"/>
      <c r="BQ75" s="60"/>
      <c r="BR75" s="60"/>
      <c r="BS75" s="142"/>
      <c r="BT75" s="60"/>
      <c r="BU75" s="60"/>
      <c r="BV75" s="60"/>
      <c r="BW75" s="60"/>
      <c r="BX75" s="60"/>
      <c r="BY75" s="57"/>
      <c r="BZ75" s="57"/>
      <c r="CA75" s="57"/>
      <c r="CB75" s="57"/>
    </row>
    <row r="76" spans="1:80" s="41" customFormat="1" ht="30" x14ac:dyDescent="0.25">
      <c r="A76" s="53" t="s">
        <v>828</v>
      </c>
      <c r="B76" s="65"/>
      <c r="C76" s="54"/>
      <c r="D76" s="53" t="str">
        <f>IF(ISBLANK(AX76),"",IF(ISBLANK(AY76),"REV",IF(ISBLANK(AZ76),"FIR PROV",IF(ISBLANK(BM76),"CONCL",IF(ISBLANK(BP76),"MOD REV",IF(ISBLANK(#REF!),"MOD FIR","MODI"))))))</f>
        <v/>
      </c>
      <c r="E76" s="55"/>
      <c r="F76" s="55"/>
      <c r="G76" s="55"/>
      <c r="H76" s="55"/>
      <c r="I76" s="108" t="str">
        <f t="shared" si="20"/>
        <v xml:space="preserve">  </v>
      </c>
      <c r="J76" s="56"/>
      <c r="K76" s="56"/>
      <c r="L76" s="56">
        <f t="shared" si="22"/>
        <v>0</v>
      </c>
      <c r="M76" s="56"/>
      <c r="N76" s="75"/>
      <c r="O76" s="57"/>
      <c r="P76" s="57"/>
      <c r="Q76" s="58">
        <v>0</v>
      </c>
      <c r="R76" s="58">
        <f t="shared" si="21"/>
        <v>0</v>
      </c>
      <c r="S76" s="99">
        <f t="shared" si="23"/>
        <v>0</v>
      </c>
      <c r="T76" s="59">
        <v>0</v>
      </c>
      <c r="U76" s="58">
        <f t="shared" ref="U76:U139" si="24">T76*1.16</f>
        <v>0</v>
      </c>
      <c r="V76" s="99">
        <f t="shared" si="16"/>
        <v>0</v>
      </c>
      <c r="W76" s="114">
        <f t="shared" si="17"/>
        <v>0</v>
      </c>
      <c r="X76" s="57"/>
      <c r="Y76" s="57"/>
      <c r="Z76" s="57"/>
      <c r="AA76" s="57">
        <f t="shared" si="18"/>
        <v>0</v>
      </c>
      <c r="AB76" s="58">
        <v>0</v>
      </c>
      <c r="AC76" s="56" t="e">
        <f>VLOOKUP(Y76,CLASIFICADOR!$A$1:$B$603,2)</f>
        <v>#N/A</v>
      </c>
      <c r="AD76" s="57"/>
      <c r="AE76" s="92"/>
      <c r="AF76" s="92"/>
      <c r="AG76" s="57"/>
      <c r="AH76" s="57"/>
      <c r="AI76" s="106"/>
      <c r="AJ76" s="60"/>
      <c r="AK76" s="82" t="s">
        <v>1124</v>
      </c>
      <c r="AL76" s="57"/>
      <c r="AM76" s="57"/>
      <c r="AN76" s="57"/>
      <c r="AO76" s="83" t="b">
        <f>IF(AND(AM76="días",AN76="hábiles"),WORKDAY(AK76,AL76,#REF!),IF(AND(AM76="días",AM76="naturales"),WORKDAY(AK76+AL76-1,1,#REF!),IF(AM76="semanas",WORKDAY(AK76+(AL76*7)-1,1,#REF!),IF(AM76="meses",WORKDAY(EDATE(AK76,AL76)-1,1,#REF!)))))</f>
        <v>0</v>
      </c>
      <c r="AP76" s="57"/>
      <c r="AQ76" s="57"/>
      <c r="AR76" s="57"/>
      <c r="AS76" s="60"/>
      <c r="AT76" s="60"/>
      <c r="AU76" s="103"/>
      <c r="AV76" s="83"/>
      <c r="AW76" s="57"/>
      <c r="AX76" s="60"/>
      <c r="AY76" s="60"/>
      <c r="AZ76" s="111"/>
      <c r="BA76" s="60"/>
      <c r="BB76" s="60"/>
      <c r="BC76" s="60"/>
      <c r="BD76" s="57">
        <f t="shared" si="19"/>
        <v>0</v>
      </c>
      <c r="BE76" s="86"/>
      <c r="BF76" s="86"/>
      <c r="BG76" s="86"/>
      <c r="BH76" s="117"/>
      <c r="BI76" s="127" t="s">
        <v>1129</v>
      </c>
      <c r="BJ76" s="57" t="s">
        <v>1129</v>
      </c>
      <c r="BK76" s="128" t="s">
        <v>1129</v>
      </c>
      <c r="BL76" s="119"/>
      <c r="BM76" s="60"/>
      <c r="BN76" s="55"/>
      <c r="BO76" s="95"/>
      <c r="BP76" s="104"/>
      <c r="BQ76" s="60"/>
      <c r="BR76" s="60"/>
      <c r="BS76" s="142"/>
      <c r="BT76" s="60"/>
      <c r="BU76" s="60"/>
      <c r="BV76" s="60"/>
      <c r="BW76" s="60"/>
      <c r="BX76" s="60"/>
      <c r="BY76" s="57"/>
      <c r="BZ76" s="57"/>
      <c r="CA76" s="57"/>
      <c r="CB76" s="57"/>
    </row>
    <row r="77" spans="1:80" s="41" customFormat="1" ht="30" x14ac:dyDescent="0.25">
      <c r="A77" s="53" t="s">
        <v>829</v>
      </c>
      <c r="B77" s="65"/>
      <c r="C77" s="54"/>
      <c r="D77" s="53" t="str">
        <f>IF(ISBLANK(AX77),"",IF(ISBLANK(AY77),"REV",IF(ISBLANK(AZ77),"FIR PROV",IF(ISBLANK(BM77),"CONCL",IF(ISBLANK(BP77),"MOD REV",IF(ISBLANK(#REF!),"MOD FIR","MODI"))))))</f>
        <v/>
      </c>
      <c r="E77" s="55"/>
      <c r="F77" s="55"/>
      <c r="G77" s="55"/>
      <c r="H77" s="55"/>
      <c r="I77" s="108" t="str">
        <f t="shared" si="20"/>
        <v xml:space="preserve">  </v>
      </c>
      <c r="J77" s="56"/>
      <c r="K77" s="56"/>
      <c r="L77" s="56">
        <f t="shared" si="22"/>
        <v>0</v>
      </c>
      <c r="M77" s="56"/>
      <c r="N77" s="75"/>
      <c r="O77" s="57"/>
      <c r="P77" s="57"/>
      <c r="Q77" s="58">
        <v>0</v>
      </c>
      <c r="R77" s="58">
        <v>313.58</v>
      </c>
      <c r="S77" s="99">
        <f t="shared" si="23"/>
        <v>313.58</v>
      </c>
      <c r="T77" s="59">
        <v>0</v>
      </c>
      <c r="U77" s="58">
        <f t="shared" si="24"/>
        <v>0</v>
      </c>
      <c r="V77" s="99">
        <f t="shared" si="16"/>
        <v>0</v>
      </c>
      <c r="W77" s="114">
        <f t="shared" si="17"/>
        <v>0</v>
      </c>
      <c r="X77" s="57"/>
      <c r="Y77" s="57"/>
      <c r="Z77" s="57"/>
      <c r="AA77" s="57">
        <f t="shared" si="18"/>
        <v>0</v>
      </c>
      <c r="AB77" s="58">
        <v>0</v>
      </c>
      <c r="AC77" s="56" t="e">
        <f>VLOOKUP(Y77,CLASIFICADOR!$A$1:$B$603,2)</f>
        <v>#N/A</v>
      </c>
      <c r="AD77" s="57"/>
      <c r="AE77" s="92"/>
      <c r="AF77" s="92"/>
      <c r="AG77" s="57"/>
      <c r="AH77" s="57"/>
      <c r="AI77" s="106"/>
      <c r="AJ77" s="60"/>
      <c r="AK77" s="82" t="s">
        <v>1124</v>
      </c>
      <c r="AL77" s="57"/>
      <c r="AM77" s="57"/>
      <c r="AN77" s="57"/>
      <c r="AO77" s="83" t="b">
        <f>IF(AND(AM77="días",AN77="hábiles"),WORKDAY(AK77,AL77,#REF!),IF(AND(AM77="días",AM77="naturales"),WORKDAY(AK77+AL77-1,1,#REF!),IF(AM77="semanas",WORKDAY(AK77+(AL77*7)-1,1,#REF!),IF(AM77="meses",WORKDAY(EDATE(AK77,AL77)-1,1,#REF!)))))</f>
        <v>0</v>
      </c>
      <c r="AP77" s="57"/>
      <c r="AQ77" s="57"/>
      <c r="AR77" s="57"/>
      <c r="AS77" s="60"/>
      <c r="AT77" s="60"/>
      <c r="AU77" s="103"/>
      <c r="AV77" s="83"/>
      <c r="AW77" s="57"/>
      <c r="AX77" s="60"/>
      <c r="AY77" s="60"/>
      <c r="AZ77" s="111"/>
      <c r="BA77" s="60"/>
      <c r="BB77" s="60"/>
      <c r="BC77" s="60"/>
      <c r="BD77" s="57">
        <f t="shared" si="19"/>
        <v>0</v>
      </c>
      <c r="BE77" s="86"/>
      <c r="BF77" s="86"/>
      <c r="BG77" s="86"/>
      <c r="BH77" s="117"/>
      <c r="BI77" s="127" t="s">
        <v>1129</v>
      </c>
      <c r="BJ77" s="57" t="s">
        <v>1129</v>
      </c>
      <c r="BK77" s="128" t="s">
        <v>1129</v>
      </c>
      <c r="BL77" s="119"/>
      <c r="BM77" s="60"/>
      <c r="BN77" s="55"/>
      <c r="BO77" s="95"/>
      <c r="BP77" s="104"/>
      <c r="BQ77" s="60"/>
      <c r="BR77" s="60"/>
      <c r="BS77" s="142"/>
      <c r="BT77" s="60"/>
      <c r="BU77" s="60"/>
      <c r="BV77" s="60"/>
      <c r="BW77" s="60"/>
      <c r="BX77" s="60"/>
      <c r="BY77" s="57"/>
      <c r="BZ77" s="57"/>
      <c r="CA77" s="57"/>
      <c r="CB77" s="57"/>
    </row>
    <row r="78" spans="1:80" s="41" customFormat="1" ht="30" x14ac:dyDescent="0.25">
      <c r="A78" s="71" t="s">
        <v>830</v>
      </c>
      <c r="B78" s="65"/>
      <c r="C78" s="54"/>
      <c r="D78" s="53" t="str">
        <f>IF(ISBLANK(AX78),"",IF(ISBLANK(AY78),"REV",IF(ISBLANK(AZ78),"FIR PROV",IF(ISBLANK(BM78),"CONCL",IF(ISBLANK(BP78),"MOD REV",IF(ISBLANK(#REF!),"MOD FIR","MODI"))))))</f>
        <v/>
      </c>
      <c r="E78" s="55"/>
      <c r="F78" s="55"/>
      <c r="G78" s="55"/>
      <c r="H78" s="55"/>
      <c r="I78" s="108" t="str">
        <f t="shared" si="20"/>
        <v xml:space="preserve">  </v>
      </c>
      <c r="J78" s="56"/>
      <c r="K78" s="56"/>
      <c r="L78" s="56">
        <f t="shared" si="22"/>
        <v>0</v>
      </c>
      <c r="M78" s="56"/>
      <c r="N78" s="75"/>
      <c r="O78" s="57"/>
      <c r="P78" s="57"/>
      <c r="Q78" s="58">
        <v>0</v>
      </c>
      <c r="R78" s="58">
        <v>0</v>
      </c>
      <c r="S78" s="99">
        <f t="shared" si="23"/>
        <v>0</v>
      </c>
      <c r="T78" s="59">
        <v>0</v>
      </c>
      <c r="U78" s="58">
        <f t="shared" si="24"/>
        <v>0</v>
      </c>
      <c r="V78" s="99">
        <f t="shared" si="16"/>
        <v>0</v>
      </c>
      <c r="W78" s="114">
        <f t="shared" si="17"/>
        <v>0</v>
      </c>
      <c r="X78" s="57"/>
      <c r="Y78" s="57"/>
      <c r="Z78" s="57"/>
      <c r="AA78" s="57">
        <f t="shared" si="18"/>
        <v>0</v>
      </c>
      <c r="AB78" s="58">
        <v>0</v>
      </c>
      <c r="AC78" s="56" t="e">
        <f>VLOOKUP(Y78,CLASIFICADOR!$A$1:$B$603,2)</f>
        <v>#N/A</v>
      </c>
      <c r="AD78" s="57"/>
      <c r="AE78" s="92"/>
      <c r="AF78" s="92"/>
      <c r="AG78" s="57"/>
      <c r="AH78" s="57"/>
      <c r="AI78" s="106"/>
      <c r="AJ78" s="60"/>
      <c r="AK78" s="82" t="s">
        <v>1124</v>
      </c>
      <c r="AL78" s="57"/>
      <c r="AM78" s="57"/>
      <c r="AN78" s="57"/>
      <c r="AO78" s="83" t="b">
        <f>IF(AND(AM78="días",AN78="hábiles"),WORKDAY(AK78,AL78,#REF!),IF(AND(AM78="días",AM78="naturales"),WORKDAY(AK78+AL78-1,1,#REF!),IF(AM78="semanas",WORKDAY(AK78+(AL78*7)-1,1,#REF!),IF(AM78="meses",WORKDAY(EDATE(AK78,AL78)-1,1,#REF!)))))</f>
        <v>0</v>
      </c>
      <c r="AP78" s="57"/>
      <c r="AQ78" s="57"/>
      <c r="AR78" s="57"/>
      <c r="AS78" s="60"/>
      <c r="AT78" s="60"/>
      <c r="AU78" s="103"/>
      <c r="AV78" s="83"/>
      <c r="AW78" s="57"/>
      <c r="AX78" s="60"/>
      <c r="AY78" s="60"/>
      <c r="AZ78" s="111"/>
      <c r="BA78" s="60"/>
      <c r="BB78" s="60"/>
      <c r="BC78" s="60"/>
      <c r="BD78" s="57">
        <f t="shared" si="19"/>
        <v>0</v>
      </c>
      <c r="BE78" s="86"/>
      <c r="BF78" s="86"/>
      <c r="BG78" s="86"/>
      <c r="BH78" s="117"/>
      <c r="BI78" s="127" t="s">
        <v>1129</v>
      </c>
      <c r="BJ78" s="57" t="s">
        <v>1129</v>
      </c>
      <c r="BK78" s="128" t="s">
        <v>1129</v>
      </c>
      <c r="BL78" s="119"/>
      <c r="BM78" s="60"/>
      <c r="BN78" s="55"/>
      <c r="BO78" s="95"/>
      <c r="BP78" s="104"/>
      <c r="BQ78" s="60"/>
      <c r="BR78" s="60"/>
      <c r="BS78" s="142"/>
      <c r="BT78" s="60"/>
      <c r="BU78" s="60"/>
      <c r="BV78" s="60"/>
      <c r="BW78" s="60"/>
      <c r="BX78" s="60"/>
      <c r="BY78" s="57"/>
      <c r="BZ78" s="57"/>
      <c r="CA78" s="57"/>
      <c r="CB78" s="57"/>
    </row>
    <row r="79" spans="1:80" s="41" customFormat="1" ht="30" x14ac:dyDescent="0.25">
      <c r="A79" s="53" t="s">
        <v>831</v>
      </c>
      <c r="B79" s="65"/>
      <c r="C79" s="54"/>
      <c r="D79" s="53" t="str">
        <f>IF(ISBLANK(AX79),"",IF(ISBLANK(AY79),"REV",IF(ISBLANK(AZ79),"FIR PROV",IF(ISBLANK(BM79),"CONCL",IF(ISBLANK(BP79),"MOD REV",IF(ISBLANK(#REF!),"MOD FIR","MODI"))))))</f>
        <v/>
      </c>
      <c r="E79" s="55"/>
      <c r="F79" s="55"/>
      <c r="G79" s="55"/>
      <c r="H79" s="55"/>
      <c r="I79" s="108" t="str">
        <f t="shared" si="20"/>
        <v xml:space="preserve">  </v>
      </c>
      <c r="J79" s="56"/>
      <c r="K79" s="56"/>
      <c r="L79" s="56">
        <f t="shared" si="22"/>
        <v>0</v>
      </c>
      <c r="M79" s="56"/>
      <c r="N79" s="75"/>
      <c r="O79" s="57"/>
      <c r="P79" s="57"/>
      <c r="Q79" s="58">
        <v>0</v>
      </c>
      <c r="R79" s="58">
        <v>0</v>
      </c>
      <c r="S79" s="99">
        <f t="shared" si="23"/>
        <v>0</v>
      </c>
      <c r="T79" s="59">
        <v>0</v>
      </c>
      <c r="U79" s="58">
        <f t="shared" si="24"/>
        <v>0</v>
      </c>
      <c r="V79" s="99">
        <f t="shared" si="16"/>
        <v>0</v>
      </c>
      <c r="W79" s="114">
        <f t="shared" si="17"/>
        <v>0</v>
      </c>
      <c r="X79" s="57"/>
      <c r="Y79" s="57"/>
      <c r="Z79" s="57"/>
      <c r="AA79" s="57">
        <f t="shared" si="18"/>
        <v>0</v>
      </c>
      <c r="AB79" s="58">
        <v>0</v>
      </c>
      <c r="AC79" s="56" t="e">
        <f>VLOOKUP(Y79,CLASIFICADOR!$A$1:$B$603,2)</f>
        <v>#N/A</v>
      </c>
      <c r="AD79" s="57"/>
      <c r="AE79" s="92"/>
      <c r="AF79" s="92"/>
      <c r="AG79" s="57"/>
      <c r="AH79" s="57"/>
      <c r="AI79" s="106"/>
      <c r="AJ79" s="60"/>
      <c r="AK79" s="82" t="s">
        <v>1124</v>
      </c>
      <c r="AL79" s="57"/>
      <c r="AM79" s="57"/>
      <c r="AN79" s="57"/>
      <c r="AO79" s="83" t="b">
        <f>IF(AND(AM79="días",AN79="hábiles"),WORKDAY(AK79,AL79,#REF!),IF(AND(AM79="días",AM79="naturales"),WORKDAY(AK79+AL79-1,1,#REF!),IF(AM79="semanas",WORKDAY(AK79+(AL79*7)-1,1,#REF!),IF(AM79="meses",WORKDAY(EDATE(AK79,AL79)-1,1,#REF!)))))</f>
        <v>0</v>
      </c>
      <c r="AP79" s="57"/>
      <c r="AQ79" s="57"/>
      <c r="AR79" s="57"/>
      <c r="AS79" s="60"/>
      <c r="AT79" s="60"/>
      <c r="AU79" s="103"/>
      <c r="AV79" s="83"/>
      <c r="AW79" s="57"/>
      <c r="AX79" s="60"/>
      <c r="AY79" s="60"/>
      <c r="AZ79" s="111"/>
      <c r="BA79" s="60"/>
      <c r="BB79" s="60"/>
      <c r="BC79" s="60"/>
      <c r="BD79" s="57">
        <f t="shared" si="19"/>
        <v>0</v>
      </c>
      <c r="BE79" s="86"/>
      <c r="BF79" s="86"/>
      <c r="BG79" s="86"/>
      <c r="BH79" s="117"/>
      <c r="BI79" s="127" t="s">
        <v>1129</v>
      </c>
      <c r="BJ79" s="57" t="s">
        <v>1129</v>
      </c>
      <c r="BK79" s="128" t="s">
        <v>1129</v>
      </c>
      <c r="BL79" s="119"/>
      <c r="BM79" s="60"/>
      <c r="BN79" s="55"/>
      <c r="BO79" s="95"/>
      <c r="BP79" s="104"/>
      <c r="BQ79" s="60"/>
      <c r="BR79" s="60"/>
      <c r="BS79" s="142"/>
      <c r="BT79" s="60"/>
      <c r="BU79" s="60"/>
      <c r="BV79" s="60"/>
      <c r="BW79" s="60"/>
      <c r="BX79" s="60"/>
      <c r="BY79" s="57"/>
      <c r="BZ79" s="57"/>
      <c r="CA79" s="57"/>
      <c r="CB79" s="57"/>
    </row>
    <row r="80" spans="1:80" s="41" customFormat="1" ht="30" x14ac:dyDescent="0.25">
      <c r="A80" s="53" t="s">
        <v>832</v>
      </c>
      <c r="B80" s="65"/>
      <c r="C80" s="54"/>
      <c r="D80" s="53" t="str">
        <f>IF(ISBLANK(AX80),"",IF(ISBLANK(AY80),"REV",IF(ISBLANK(AZ80),"FIR PROV",IF(ISBLANK(BM80),"CONCL",IF(ISBLANK(BP80),"MOD REV",IF(ISBLANK(#REF!),"MOD FIR","MODI"))))))</f>
        <v/>
      </c>
      <c r="E80" s="55"/>
      <c r="F80" s="55"/>
      <c r="G80" s="55"/>
      <c r="H80" s="55"/>
      <c r="I80" s="108" t="str">
        <f t="shared" si="20"/>
        <v xml:space="preserve">  </v>
      </c>
      <c r="J80" s="56"/>
      <c r="K80" s="56"/>
      <c r="L80" s="56">
        <f t="shared" si="22"/>
        <v>0</v>
      </c>
      <c r="M80" s="56"/>
      <c r="N80" s="75"/>
      <c r="O80" s="57"/>
      <c r="P80" s="57"/>
      <c r="Q80" s="58">
        <v>0</v>
      </c>
      <c r="R80" s="58">
        <v>1989.28</v>
      </c>
      <c r="S80" s="99">
        <f t="shared" si="23"/>
        <v>1989.28</v>
      </c>
      <c r="T80" s="59">
        <v>0</v>
      </c>
      <c r="U80" s="58">
        <f t="shared" si="24"/>
        <v>0</v>
      </c>
      <c r="V80" s="99">
        <f t="shared" si="16"/>
        <v>0</v>
      </c>
      <c r="W80" s="114">
        <f t="shared" si="17"/>
        <v>0</v>
      </c>
      <c r="X80" s="57"/>
      <c r="Y80" s="57"/>
      <c r="Z80" s="57"/>
      <c r="AA80" s="57">
        <f t="shared" si="18"/>
        <v>0</v>
      </c>
      <c r="AB80" s="58">
        <v>0</v>
      </c>
      <c r="AC80" s="56" t="e">
        <f>VLOOKUP(Y80,CLASIFICADOR!$A$1:$B$603,2)</f>
        <v>#N/A</v>
      </c>
      <c r="AD80" s="57"/>
      <c r="AE80" s="92"/>
      <c r="AF80" s="92"/>
      <c r="AG80" s="57"/>
      <c r="AH80" s="57"/>
      <c r="AI80" s="106"/>
      <c r="AJ80" s="60"/>
      <c r="AK80" s="82" t="s">
        <v>1124</v>
      </c>
      <c r="AL80" s="57"/>
      <c r="AM80" s="57"/>
      <c r="AN80" s="57"/>
      <c r="AO80" s="83" t="b">
        <f>IF(AND(AM80="días",AN80="hábiles"),WORKDAY(AK80,AL80,#REF!),IF(AND(AM80="días",AM80="naturales"),WORKDAY(AK80+AL80-1,1,#REF!),IF(AM80="semanas",WORKDAY(AK80+(AL80*7)-1,1,#REF!),IF(AM80="meses",WORKDAY(EDATE(AK80,AL80)-1,1,#REF!)))))</f>
        <v>0</v>
      </c>
      <c r="AP80" s="57"/>
      <c r="AQ80" s="57"/>
      <c r="AR80" s="57"/>
      <c r="AS80" s="60"/>
      <c r="AT80" s="60"/>
      <c r="AU80" s="103"/>
      <c r="AV80" s="83"/>
      <c r="AW80" s="57"/>
      <c r="AX80" s="60"/>
      <c r="AY80" s="60"/>
      <c r="AZ80" s="111"/>
      <c r="BA80" s="60"/>
      <c r="BB80" s="60"/>
      <c r="BC80" s="60"/>
      <c r="BD80" s="57">
        <f t="shared" si="19"/>
        <v>0</v>
      </c>
      <c r="BE80" s="86"/>
      <c r="BF80" s="86"/>
      <c r="BG80" s="86"/>
      <c r="BH80" s="117"/>
      <c r="BI80" s="127" t="s">
        <v>1129</v>
      </c>
      <c r="BJ80" s="57" t="s">
        <v>1129</v>
      </c>
      <c r="BK80" s="128" t="s">
        <v>1129</v>
      </c>
      <c r="BL80" s="119"/>
      <c r="BM80" s="60"/>
      <c r="BN80" s="55"/>
      <c r="BO80" s="95"/>
      <c r="BP80" s="104"/>
      <c r="BQ80" s="60"/>
      <c r="BR80" s="60"/>
      <c r="BS80" s="142"/>
      <c r="BT80" s="60"/>
      <c r="BU80" s="60"/>
      <c r="BV80" s="60"/>
      <c r="BW80" s="60"/>
      <c r="BX80" s="60"/>
      <c r="BY80" s="57"/>
      <c r="BZ80" s="57"/>
      <c r="CA80" s="57"/>
      <c r="CB80" s="57"/>
    </row>
    <row r="81" spans="1:80" s="41" customFormat="1" ht="30" x14ac:dyDescent="0.25">
      <c r="A81" s="71" t="s">
        <v>833</v>
      </c>
      <c r="B81" s="65"/>
      <c r="C81" s="54"/>
      <c r="D81" s="53" t="str">
        <f>IF(ISBLANK(AX81),"",IF(ISBLANK(AY81),"REV",IF(ISBLANK(AZ81),"FIR PROV",IF(ISBLANK(BM81),"CONCL",IF(ISBLANK(BP81),"MOD REV",IF(ISBLANK(#REF!),"MOD FIR","MODI"))))))</f>
        <v/>
      </c>
      <c r="E81" s="55"/>
      <c r="F81" s="55"/>
      <c r="G81" s="55"/>
      <c r="H81" s="55"/>
      <c r="I81" s="108" t="str">
        <f t="shared" si="20"/>
        <v xml:space="preserve">  </v>
      </c>
      <c r="J81" s="56"/>
      <c r="K81" s="56"/>
      <c r="L81" s="56">
        <f t="shared" si="22"/>
        <v>0</v>
      </c>
      <c r="M81" s="56"/>
      <c r="N81" s="75"/>
      <c r="O81" s="57"/>
      <c r="P81" s="57"/>
      <c r="Q81" s="58">
        <v>0</v>
      </c>
      <c r="R81" s="58">
        <f t="shared" si="21"/>
        <v>0</v>
      </c>
      <c r="S81" s="99">
        <f t="shared" si="23"/>
        <v>0</v>
      </c>
      <c r="T81" s="59">
        <v>0</v>
      </c>
      <c r="U81" s="58">
        <f t="shared" si="24"/>
        <v>0</v>
      </c>
      <c r="V81" s="99">
        <f t="shared" si="16"/>
        <v>0</v>
      </c>
      <c r="W81" s="114">
        <f t="shared" si="17"/>
        <v>0</v>
      </c>
      <c r="X81" s="57"/>
      <c r="Y81" s="57"/>
      <c r="Z81" s="57"/>
      <c r="AA81" s="57">
        <f t="shared" si="18"/>
        <v>0</v>
      </c>
      <c r="AB81" s="58">
        <v>0</v>
      </c>
      <c r="AC81" s="56" t="e">
        <f>VLOOKUP(Y81,CLASIFICADOR!$A$1:$B$603,2)</f>
        <v>#N/A</v>
      </c>
      <c r="AD81" s="57"/>
      <c r="AE81" s="92"/>
      <c r="AF81" s="92"/>
      <c r="AG81" s="57"/>
      <c r="AH81" s="57"/>
      <c r="AI81" s="106"/>
      <c r="AJ81" s="60"/>
      <c r="AK81" s="82" t="s">
        <v>1124</v>
      </c>
      <c r="AL81" s="57"/>
      <c r="AM81" s="57"/>
      <c r="AN81" s="57"/>
      <c r="AO81" s="83" t="b">
        <f>IF(AND(AM81="días",AN81="hábiles"),WORKDAY(AK81,AL81,#REF!),IF(AND(AM81="días",AM81="naturales"),WORKDAY(AK81+AL81-1,1,#REF!),IF(AM81="semanas",WORKDAY(AK81+(AL81*7)-1,1,#REF!),IF(AM81="meses",WORKDAY(EDATE(AK81,AL81)-1,1,#REF!)))))</f>
        <v>0</v>
      </c>
      <c r="AP81" s="57"/>
      <c r="AQ81" s="57"/>
      <c r="AR81" s="57"/>
      <c r="AS81" s="60"/>
      <c r="AT81" s="60"/>
      <c r="AU81" s="103"/>
      <c r="AV81" s="83"/>
      <c r="AW81" s="57"/>
      <c r="AX81" s="60"/>
      <c r="AY81" s="60"/>
      <c r="AZ81" s="111"/>
      <c r="BA81" s="60"/>
      <c r="BB81" s="60"/>
      <c r="BC81" s="60"/>
      <c r="BD81" s="57">
        <f t="shared" si="19"/>
        <v>0</v>
      </c>
      <c r="BE81" s="86"/>
      <c r="BF81" s="86"/>
      <c r="BG81" s="86"/>
      <c r="BH81" s="117"/>
      <c r="BI81" s="127" t="s">
        <v>1129</v>
      </c>
      <c r="BJ81" s="57" t="s">
        <v>1129</v>
      </c>
      <c r="BK81" s="128" t="s">
        <v>1129</v>
      </c>
      <c r="BL81" s="119"/>
      <c r="BM81" s="60"/>
      <c r="BN81" s="55"/>
      <c r="BO81" s="95"/>
      <c r="BP81" s="104"/>
      <c r="BQ81" s="60"/>
      <c r="BR81" s="60"/>
      <c r="BS81" s="142"/>
      <c r="BT81" s="60"/>
      <c r="BU81" s="60"/>
      <c r="BV81" s="60"/>
      <c r="BW81" s="60"/>
      <c r="BX81" s="60"/>
      <c r="BY81" s="57"/>
      <c r="BZ81" s="57"/>
      <c r="CA81" s="57"/>
      <c r="CB81" s="57"/>
    </row>
    <row r="82" spans="1:80" s="41" customFormat="1" ht="30" x14ac:dyDescent="0.25">
      <c r="A82" s="53" t="s">
        <v>834</v>
      </c>
      <c r="B82" s="65"/>
      <c r="C82" s="54"/>
      <c r="D82" s="53" t="str">
        <f>IF(ISBLANK(AX82),"",IF(ISBLANK(AY82),"REV",IF(ISBLANK(AZ82),"FIR PROV",IF(ISBLANK(BM82),"CONCL",IF(ISBLANK(BP82),"MOD REV",IF(ISBLANK(#REF!),"MOD FIR","MODI"))))))</f>
        <v/>
      </c>
      <c r="E82" s="55"/>
      <c r="F82" s="55"/>
      <c r="G82" s="55"/>
      <c r="H82" s="55"/>
      <c r="I82" s="108" t="str">
        <f t="shared" si="20"/>
        <v xml:space="preserve">  </v>
      </c>
      <c r="J82" s="56"/>
      <c r="K82" s="56"/>
      <c r="L82" s="56">
        <f t="shared" si="22"/>
        <v>0</v>
      </c>
      <c r="M82" s="56"/>
      <c r="N82" s="75"/>
      <c r="O82" s="57"/>
      <c r="P82" s="57"/>
      <c r="Q82" s="58">
        <v>0</v>
      </c>
      <c r="R82" s="58">
        <f t="shared" si="21"/>
        <v>0</v>
      </c>
      <c r="S82" s="99">
        <f t="shared" si="23"/>
        <v>0</v>
      </c>
      <c r="T82" s="59">
        <v>0</v>
      </c>
      <c r="U82" s="58">
        <f t="shared" si="24"/>
        <v>0</v>
      </c>
      <c r="V82" s="99">
        <f t="shared" si="16"/>
        <v>0</v>
      </c>
      <c r="W82" s="114">
        <f t="shared" si="17"/>
        <v>0</v>
      </c>
      <c r="X82" s="57"/>
      <c r="Y82" s="57"/>
      <c r="Z82" s="57"/>
      <c r="AA82" s="57">
        <f t="shared" si="18"/>
        <v>0</v>
      </c>
      <c r="AB82" s="58">
        <v>0</v>
      </c>
      <c r="AC82" s="56" t="e">
        <f>VLOOKUP(Y82,CLASIFICADOR!$A$1:$B$603,2)</f>
        <v>#N/A</v>
      </c>
      <c r="AD82" s="57"/>
      <c r="AE82" s="92"/>
      <c r="AF82" s="92"/>
      <c r="AG82" s="57"/>
      <c r="AH82" s="57"/>
      <c r="AI82" s="106"/>
      <c r="AJ82" s="60"/>
      <c r="AK82" s="82" t="s">
        <v>1124</v>
      </c>
      <c r="AL82" s="57"/>
      <c r="AM82" s="57"/>
      <c r="AN82" s="57"/>
      <c r="AO82" s="83" t="b">
        <f>IF(AND(AM82="días",AN82="hábiles"),WORKDAY(AK82,AL82,#REF!),IF(AND(AM82="días",AM82="naturales"),WORKDAY(AK82+AL82-1,1,#REF!),IF(AM82="semanas",WORKDAY(AK82+(AL82*7)-1,1,#REF!),IF(AM82="meses",WORKDAY(EDATE(AK82,AL82)-1,1,#REF!)))))</f>
        <v>0</v>
      </c>
      <c r="AP82" s="57"/>
      <c r="AQ82" s="57"/>
      <c r="AR82" s="57"/>
      <c r="AS82" s="60"/>
      <c r="AT82" s="60"/>
      <c r="AU82" s="103"/>
      <c r="AV82" s="83"/>
      <c r="AW82" s="57"/>
      <c r="AX82" s="60"/>
      <c r="AY82" s="60"/>
      <c r="AZ82" s="111"/>
      <c r="BA82" s="60"/>
      <c r="BB82" s="60"/>
      <c r="BC82" s="60"/>
      <c r="BD82" s="57">
        <f t="shared" si="19"/>
        <v>0</v>
      </c>
      <c r="BE82" s="86"/>
      <c r="BF82" s="86"/>
      <c r="BG82" s="86"/>
      <c r="BH82" s="117"/>
      <c r="BI82" s="127" t="s">
        <v>1129</v>
      </c>
      <c r="BJ82" s="57" t="s">
        <v>1129</v>
      </c>
      <c r="BK82" s="128" t="s">
        <v>1129</v>
      </c>
      <c r="BL82" s="119"/>
      <c r="BM82" s="60"/>
      <c r="BN82" s="55"/>
      <c r="BO82" s="95"/>
      <c r="BP82" s="104"/>
      <c r="BQ82" s="60"/>
      <c r="BR82" s="60"/>
      <c r="BS82" s="142"/>
      <c r="BT82" s="60"/>
      <c r="BU82" s="60"/>
      <c r="BV82" s="60"/>
      <c r="BW82" s="60"/>
      <c r="BX82" s="60"/>
      <c r="BY82" s="57"/>
      <c r="BZ82" s="57"/>
      <c r="CA82" s="57"/>
      <c r="CB82" s="57"/>
    </row>
    <row r="83" spans="1:80" s="41" customFormat="1" ht="30" x14ac:dyDescent="0.25">
      <c r="A83" s="53" t="s">
        <v>835</v>
      </c>
      <c r="B83" s="65"/>
      <c r="C83" s="54"/>
      <c r="D83" s="53" t="str">
        <f>IF(ISBLANK(AX83),"",IF(ISBLANK(AY83),"REV",IF(ISBLANK(AZ83),"FIR PROV",IF(ISBLANK(BM83),"CONCL",IF(ISBLANK(BP83),"MOD REV",IF(ISBLANK(#REF!),"MOD FIR","MODI"))))))</f>
        <v/>
      </c>
      <c r="E83" s="55"/>
      <c r="F83" s="55"/>
      <c r="G83" s="55"/>
      <c r="H83" s="55"/>
      <c r="I83" s="108" t="str">
        <f t="shared" si="20"/>
        <v xml:space="preserve">  </v>
      </c>
      <c r="J83" s="56"/>
      <c r="K83" s="56"/>
      <c r="L83" s="56">
        <f t="shared" si="22"/>
        <v>0</v>
      </c>
      <c r="M83" s="56"/>
      <c r="N83" s="75"/>
      <c r="O83" s="57"/>
      <c r="P83" s="57"/>
      <c r="Q83" s="58">
        <v>0</v>
      </c>
      <c r="R83" s="58">
        <f t="shared" si="21"/>
        <v>0</v>
      </c>
      <c r="S83" s="99">
        <f t="shared" si="23"/>
        <v>0</v>
      </c>
      <c r="T83" s="59">
        <v>0</v>
      </c>
      <c r="U83" s="58">
        <f t="shared" si="24"/>
        <v>0</v>
      </c>
      <c r="V83" s="99">
        <f t="shared" si="16"/>
        <v>0</v>
      </c>
      <c r="W83" s="114">
        <f t="shared" si="17"/>
        <v>0</v>
      </c>
      <c r="X83" s="57"/>
      <c r="Y83" s="57"/>
      <c r="Z83" s="57"/>
      <c r="AA83" s="57">
        <f t="shared" si="18"/>
        <v>0</v>
      </c>
      <c r="AB83" s="58">
        <v>0</v>
      </c>
      <c r="AC83" s="56" t="e">
        <f>VLOOKUP(Y83,CLASIFICADOR!$A$1:$B$603,2)</f>
        <v>#N/A</v>
      </c>
      <c r="AD83" s="57"/>
      <c r="AE83" s="92"/>
      <c r="AF83" s="92"/>
      <c r="AG83" s="57"/>
      <c r="AH83" s="57"/>
      <c r="AI83" s="106"/>
      <c r="AJ83" s="60"/>
      <c r="AK83" s="82" t="s">
        <v>1124</v>
      </c>
      <c r="AL83" s="57"/>
      <c r="AM83" s="57"/>
      <c r="AN83" s="57"/>
      <c r="AO83" s="83" t="b">
        <f>IF(AND(AM83="días",AN83="hábiles"),WORKDAY(AK83,AL83,#REF!),IF(AND(AM83="días",AM83="naturales"),WORKDAY(AK83+AL83-1,1,#REF!),IF(AM83="semanas",WORKDAY(AK83+(AL83*7)-1,1,#REF!),IF(AM83="meses",WORKDAY(EDATE(AK83,AL83)-1,1,#REF!)))))</f>
        <v>0</v>
      </c>
      <c r="AP83" s="57"/>
      <c r="AQ83" s="57"/>
      <c r="AR83" s="57"/>
      <c r="AS83" s="60"/>
      <c r="AT83" s="60"/>
      <c r="AU83" s="103"/>
      <c r="AV83" s="83"/>
      <c r="AW83" s="57"/>
      <c r="AX83" s="60"/>
      <c r="AY83" s="60"/>
      <c r="AZ83" s="111"/>
      <c r="BA83" s="60"/>
      <c r="BB83" s="60"/>
      <c r="BC83" s="60"/>
      <c r="BD83" s="57">
        <f t="shared" si="19"/>
        <v>0</v>
      </c>
      <c r="BE83" s="86"/>
      <c r="BF83" s="86"/>
      <c r="BG83" s="86"/>
      <c r="BH83" s="117"/>
      <c r="BI83" s="127" t="s">
        <v>1129</v>
      </c>
      <c r="BJ83" s="57" t="s">
        <v>1129</v>
      </c>
      <c r="BK83" s="128" t="s">
        <v>1129</v>
      </c>
      <c r="BL83" s="119"/>
      <c r="BM83" s="60"/>
      <c r="BN83" s="55"/>
      <c r="BO83" s="95"/>
      <c r="BP83" s="104"/>
      <c r="BQ83" s="60"/>
      <c r="BR83" s="60"/>
      <c r="BS83" s="142"/>
      <c r="BT83" s="60"/>
      <c r="BU83" s="60"/>
      <c r="BV83" s="60"/>
      <c r="BW83" s="60"/>
      <c r="BX83" s="60"/>
      <c r="BY83" s="57"/>
      <c r="BZ83" s="57"/>
      <c r="CA83" s="57"/>
      <c r="CB83" s="57"/>
    </row>
    <row r="84" spans="1:80" s="41" customFormat="1" ht="30" x14ac:dyDescent="0.25">
      <c r="A84" s="71" t="s">
        <v>836</v>
      </c>
      <c r="B84" s="65"/>
      <c r="C84" s="54"/>
      <c r="D84" s="53" t="str">
        <f>IF(ISBLANK(AX84),"",IF(ISBLANK(AY84),"REV",IF(ISBLANK(AZ84),"FIR PROV",IF(ISBLANK(BM84),"CONCL",IF(ISBLANK(BP84),"MOD REV",IF(ISBLANK(#REF!),"MOD FIR","MODI"))))))</f>
        <v/>
      </c>
      <c r="E84" s="55"/>
      <c r="F84" s="55"/>
      <c r="G84" s="55"/>
      <c r="H84" s="55"/>
      <c r="I84" s="108" t="str">
        <f t="shared" si="20"/>
        <v xml:space="preserve">  </v>
      </c>
      <c r="J84" s="56"/>
      <c r="K84" s="56"/>
      <c r="L84" s="56">
        <f t="shared" si="22"/>
        <v>0</v>
      </c>
      <c r="M84" s="56"/>
      <c r="N84" s="75"/>
      <c r="O84" s="57"/>
      <c r="P84" s="57"/>
      <c r="Q84" s="58">
        <v>0</v>
      </c>
      <c r="R84" s="58">
        <f t="shared" si="21"/>
        <v>0</v>
      </c>
      <c r="S84" s="99">
        <f t="shared" si="23"/>
        <v>0</v>
      </c>
      <c r="T84" s="59">
        <v>0</v>
      </c>
      <c r="U84" s="58">
        <f t="shared" si="24"/>
        <v>0</v>
      </c>
      <c r="V84" s="99">
        <f t="shared" si="16"/>
        <v>0</v>
      </c>
      <c r="W84" s="114">
        <f t="shared" si="17"/>
        <v>0</v>
      </c>
      <c r="X84" s="57"/>
      <c r="Y84" s="57"/>
      <c r="Z84" s="57"/>
      <c r="AA84" s="57">
        <f t="shared" si="18"/>
        <v>0</v>
      </c>
      <c r="AB84" s="58">
        <v>0</v>
      </c>
      <c r="AC84" s="56" t="e">
        <f>VLOOKUP(Y84,CLASIFICADOR!$A$1:$B$603,2)</f>
        <v>#N/A</v>
      </c>
      <c r="AD84" s="57"/>
      <c r="AE84" s="92"/>
      <c r="AF84" s="92"/>
      <c r="AG84" s="57"/>
      <c r="AH84" s="57"/>
      <c r="AI84" s="106"/>
      <c r="AJ84" s="60"/>
      <c r="AK84" s="82" t="s">
        <v>1124</v>
      </c>
      <c r="AL84" s="57"/>
      <c r="AM84" s="57"/>
      <c r="AN84" s="57"/>
      <c r="AO84" s="83" t="b">
        <f>IF(AND(AM84="días",AN84="hábiles"),WORKDAY(AK84,AL84,#REF!),IF(AND(AM84="días",AM84="naturales"),WORKDAY(AK84+AL84-1,1,#REF!),IF(AM84="semanas",WORKDAY(AK84+(AL84*7)-1,1,#REF!),IF(AM84="meses",WORKDAY(EDATE(AK84,AL84)-1,1,#REF!)))))</f>
        <v>0</v>
      </c>
      <c r="AP84" s="57"/>
      <c r="AQ84" s="57"/>
      <c r="AR84" s="57"/>
      <c r="AS84" s="60"/>
      <c r="AT84" s="60"/>
      <c r="AU84" s="103"/>
      <c r="AV84" s="83"/>
      <c r="AW84" s="57"/>
      <c r="AX84" s="60"/>
      <c r="AY84" s="60"/>
      <c r="AZ84" s="111"/>
      <c r="BA84" s="60"/>
      <c r="BB84" s="60"/>
      <c r="BC84" s="60"/>
      <c r="BD84" s="57">
        <f t="shared" si="19"/>
        <v>0</v>
      </c>
      <c r="BE84" s="86"/>
      <c r="BF84" s="86"/>
      <c r="BG84" s="86"/>
      <c r="BH84" s="117"/>
      <c r="BI84" s="127" t="s">
        <v>1129</v>
      </c>
      <c r="BJ84" s="57" t="s">
        <v>1129</v>
      </c>
      <c r="BK84" s="128" t="s">
        <v>1129</v>
      </c>
      <c r="BL84" s="119"/>
      <c r="BM84" s="60"/>
      <c r="BN84" s="55"/>
      <c r="BO84" s="95"/>
      <c r="BP84" s="104"/>
      <c r="BQ84" s="60"/>
      <c r="BR84" s="60"/>
      <c r="BS84" s="142"/>
      <c r="BT84" s="60"/>
      <c r="BU84" s="60"/>
      <c r="BV84" s="60"/>
      <c r="BW84" s="60"/>
      <c r="BX84" s="60"/>
      <c r="BY84" s="57"/>
      <c r="BZ84" s="57"/>
      <c r="CA84" s="57"/>
      <c r="CB84" s="57"/>
    </row>
    <row r="85" spans="1:80" s="41" customFormat="1" ht="30" x14ac:dyDescent="0.25">
      <c r="A85" s="53" t="s">
        <v>837</v>
      </c>
      <c r="B85" s="65"/>
      <c r="C85" s="54"/>
      <c r="D85" s="53" t="str">
        <f>IF(ISBLANK(AX85),"",IF(ISBLANK(AY85),"REV",IF(ISBLANK(AZ85),"FIR PROV",IF(ISBLANK(BM85),"CONCL",IF(ISBLANK(BP85),"MOD REV",IF(ISBLANK(#REF!),"MOD FIR","MODI"))))))</f>
        <v/>
      </c>
      <c r="E85" s="55"/>
      <c r="F85" s="55"/>
      <c r="G85" s="55"/>
      <c r="H85" s="55"/>
      <c r="I85" s="108" t="str">
        <f t="shared" si="20"/>
        <v xml:space="preserve">  </v>
      </c>
      <c r="J85" s="56"/>
      <c r="K85" s="56"/>
      <c r="L85" s="56">
        <f t="shared" si="22"/>
        <v>0</v>
      </c>
      <c r="M85" s="56"/>
      <c r="N85" s="75"/>
      <c r="O85" s="57"/>
      <c r="P85" s="57"/>
      <c r="Q85" s="58">
        <v>0</v>
      </c>
      <c r="R85" s="58">
        <f t="shared" si="21"/>
        <v>0</v>
      </c>
      <c r="S85" s="99">
        <f t="shared" si="23"/>
        <v>0</v>
      </c>
      <c r="T85" s="59">
        <v>0</v>
      </c>
      <c r="U85" s="58">
        <f t="shared" si="24"/>
        <v>0</v>
      </c>
      <c r="V85" s="99">
        <f t="shared" si="16"/>
        <v>0</v>
      </c>
      <c r="W85" s="114">
        <f t="shared" si="17"/>
        <v>0</v>
      </c>
      <c r="X85" s="57"/>
      <c r="Y85" s="57"/>
      <c r="Z85" s="57"/>
      <c r="AA85" s="57">
        <f t="shared" si="18"/>
        <v>0</v>
      </c>
      <c r="AB85" s="58">
        <v>0</v>
      </c>
      <c r="AC85" s="56" t="e">
        <f>VLOOKUP(Y85,CLASIFICADOR!$A$1:$B$603,2)</f>
        <v>#N/A</v>
      </c>
      <c r="AD85" s="57"/>
      <c r="AE85" s="92"/>
      <c r="AF85" s="92"/>
      <c r="AG85" s="57"/>
      <c r="AH85" s="57"/>
      <c r="AI85" s="106"/>
      <c r="AJ85" s="60"/>
      <c r="AK85" s="82" t="s">
        <v>1124</v>
      </c>
      <c r="AL85" s="57"/>
      <c r="AM85" s="57"/>
      <c r="AN85" s="57"/>
      <c r="AO85" s="83" t="b">
        <f>IF(AND(AM85="días",AN85="hábiles"),WORKDAY(AK85,AL85,#REF!),IF(AND(AM85="días",AM85="naturales"),WORKDAY(AK85+AL85-1,1,#REF!),IF(AM85="semanas",WORKDAY(AK85+(AL85*7)-1,1,#REF!),IF(AM85="meses",WORKDAY(EDATE(AK85,AL85)-1,1,#REF!)))))</f>
        <v>0</v>
      </c>
      <c r="AP85" s="57"/>
      <c r="AQ85" s="57"/>
      <c r="AR85" s="57"/>
      <c r="AS85" s="60"/>
      <c r="AT85" s="60"/>
      <c r="AU85" s="103"/>
      <c r="AV85" s="83"/>
      <c r="AW85" s="57"/>
      <c r="AX85" s="60"/>
      <c r="AY85" s="60"/>
      <c r="AZ85" s="111"/>
      <c r="BA85" s="60"/>
      <c r="BB85" s="60"/>
      <c r="BC85" s="60"/>
      <c r="BD85" s="57">
        <f t="shared" si="19"/>
        <v>0</v>
      </c>
      <c r="BE85" s="86"/>
      <c r="BF85" s="86"/>
      <c r="BG85" s="86"/>
      <c r="BH85" s="117"/>
      <c r="BI85" s="127" t="s">
        <v>1129</v>
      </c>
      <c r="BJ85" s="57" t="s">
        <v>1129</v>
      </c>
      <c r="BK85" s="128" t="s">
        <v>1129</v>
      </c>
      <c r="BL85" s="119"/>
      <c r="BM85" s="60"/>
      <c r="BN85" s="55"/>
      <c r="BO85" s="95"/>
      <c r="BP85" s="104"/>
      <c r="BQ85" s="60"/>
      <c r="BR85" s="60"/>
      <c r="BS85" s="142"/>
      <c r="BT85" s="60"/>
      <c r="BU85" s="60"/>
      <c r="BV85" s="60"/>
      <c r="BW85" s="60"/>
      <c r="BX85" s="60"/>
      <c r="BY85" s="57"/>
      <c r="BZ85" s="57"/>
      <c r="CA85" s="57"/>
      <c r="CB85" s="57"/>
    </row>
    <row r="86" spans="1:80" s="41" customFormat="1" ht="30" x14ac:dyDescent="0.25">
      <c r="A86" s="53" t="s">
        <v>838</v>
      </c>
      <c r="B86" s="65"/>
      <c r="C86" s="54"/>
      <c r="D86" s="53" t="str">
        <f>IF(ISBLANK(AX86),"",IF(ISBLANK(AY86),"REV",IF(ISBLANK(AZ86),"FIR PROV",IF(ISBLANK(BM86),"CONCL",IF(ISBLANK(BP86),"MOD REV",IF(ISBLANK(#REF!),"MOD FIR","MODI"))))))</f>
        <v/>
      </c>
      <c r="E86" s="55"/>
      <c r="F86" s="55"/>
      <c r="G86" s="55"/>
      <c r="H86" s="55"/>
      <c r="I86" s="108" t="str">
        <f t="shared" si="20"/>
        <v xml:space="preserve">  </v>
      </c>
      <c r="J86" s="56"/>
      <c r="K86" s="56"/>
      <c r="L86" s="56">
        <f t="shared" si="22"/>
        <v>0</v>
      </c>
      <c r="M86" s="56"/>
      <c r="N86" s="75"/>
      <c r="O86" s="57"/>
      <c r="P86" s="57"/>
      <c r="Q86" s="58">
        <v>0</v>
      </c>
      <c r="R86" s="58">
        <f t="shared" si="21"/>
        <v>0</v>
      </c>
      <c r="S86" s="99">
        <f t="shared" si="23"/>
        <v>0</v>
      </c>
      <c r="T86" s="59">
        <v>0</v>
      </c>
      <c r="U86" s="58">
        <f t="shared" si="24"/>
        <v>0</v>
      </c>
      <c r="V86" s="99">
        <f t="shared" si="16"/>
        <v>0</v>
      </c>
      <c r="W86" s="114">
        <f t="shared" si="17"/>
        <v>0</v>
      </c>
      <c r="X86" s="57"/>
      <c r="Y86" s="57"/>
      <c r="Z86" s="57"/>
      <c r="AA86" s="57">
        <f t="shared" si="18"/>
        <v>0</v>
      </c>
      <c r="AB86" s="58">
        <v>0</v>
      </c>
      <c r="AC86" s="56" t="e">
        <f>VLOOKUP(Y86,CLASIFICADOR!$A$1:$B$603,2)</f>
        <v>#N/A</v>
      </c>
      <c r="AD86" s="57"/>
      <c r="AE86" s="92"/>
      <c r="AF86" s="92"/>
      <c r="AG86" s="57"/>
      <c r="AH86" s="57"/>
      <c r="AI86" s="106"/>
      <c r="AJ86" s="60"/>
      <c r="AK86" s="82" t="s">
        <v>1124</v>
      </c>
      <c r="AL86" s="57"/>
      <c r="AM86" s="57"/>
      <c r="AN86" s="57"/>
      <c r="AO86" s="83" t="b">
        <f>IF(AND(AM86="días",AN86="hábiles"),WORKDAY(AK86,AL86,#REF!),IF(AND(AM86="días",AM86="naturales"),WORKDAY(AK86+AL86-1,1,#REF!),IF(AM86="semanas",WORKDAY(AK86+(AL86*7)-1,1,#REF!),IF(AM86="meses",WORKDAY(EDATE(AK86,AL86)-1,1,#REF!)))))</f>
        <v>0</v>
      </c>
      <c r="AP86" s="57"/>
      <c r="AQ86" s="57"/>
      <c r="AR86" s="57"/>
      <c r="AS86" s="60"/>
      <c r="AT86" s="60"/>
      <c r="AU86" s="103"/>
      <c r="AV86" s="83"/>
      <c r="AW86" s="57"/>
      <c r="AX86" s="60"/>
      <c r="AY86" s="60"/>
      <c r="AZ86" s="111"/>
      <c r="BA86" s="60"/>
      <c r="BB86" s="60"/>
      <c r="BC86" s="60"/>
      <c r="BD86" s="57">
        <f t="shared" si="19"/>
        <v>0</v>
      </c>
      <c r="BE86" s="86"/>
      <c r="BF86" s="86"/>
      <c r="BG86" s="86"/>
      <c r="BH86" s="117"/>
      <c r="BI86" s="127" t="s">
        <v>1129</v>
      </c>
      <c r="BJ86" s="57" t="s">
        <v>1129</v>
      </c>
      <c r="BK86" s="128" t="s">
        <v>1129</v>
      </c>
      <c r="BL86" s="119"/>
      <c r="BM86" s="60"/>
      <c r="BN86" s="55"/>
      <c r="BO86" s="95"/>
      <c r="BP86" s="104"/>
      <c r="BQ86" s="60"/>
      <c r="BR86" s="60"/>
      <c r="BS86" s="142"/>
      <c r="BT86" s="60"/>
      <c r="BU86" s="60"/>
      <c r="BV86" s="60"/>
      <c r="BW86" s="60"/>
      <c r="BX86" s="60"/>
      <c r="BY86" s="57"/>
      <c r="BZ86" s="57"/>
      <c r="CA86" s="57"/>
      <c r="CB86" s="57"/>
    </row>
    <row r="87" spans="1:80" s="41" customFormat="1" ht="30" x14ac:dyDescent="0.25">
      <c r="A87" s="71" t="s">
        <v>839</v>
      </c>
      <c r="B87" s="65"/>
      <c r="C87" s="54"/>
      <c r="D87" s="53" t="str">
        <f>IF(ISBLANK(AX87),"",IF(ISBLANK(AY87),"REV",IF(ISBLANK(AZ87),"FIR PROV",IF(ISBLANK(BM87),"CONCL",IF(ISBLANK(BP87),"MOD REV",IF(ISBLANK(#REF!),"MOD FIR","MODI"))))))</f>
        <v/>
      </c>
      <c r="E87" s="55"/>
      <c r="F87" s="55"/>
      <c r="G87" s="55"/>
      <c r="H87" s="55"/>
      <c r="I87" s="108" t="str">
        <f t="shared" si="20"/>
        <v xml:space="preserve">  </v>
      </c>
      <c r="J87" s="56"/>
      <c r="K87" s="56"/>
      <c r="L87" s="56">
        <f t="shared" si="22"/>
        <v>0</v>
      </c>
      <c r="M87" s="56"/>
      <c r="N87" s="75"/>
      <c r="O87" s="57"/>
      <c r="P87" s="57"/>
      <c r="Q87" s="58">
        <v>0</v>
      </c>
      <c r="R87" s="58">
        <f t="shared" si="21"/>
        <v>0</v>
      </c>
      <c r="S87" s="99">
        <f t="shared" si="23"/>
        <v>0</v>
      </c>
      <c r="T87" s="59">
        <v>0</v>
      </c>
      <c r="U87" s="58">
        <f t="shared" si="24"/>
        <v>0</v>
      </c>
      <c r="V87" s="99">
        <f t="shared" si="16"/>
        <v>0</v>
      </c>
      <c r="W87" s="114">
        <f t="shared" si="17"/>
        <v>0</v>
      </c>
      <c r="X87" s="57"/>
      <c r="Y87" s="57"/>
      <c r="Z87" s="57"/>
      <c r="AA87" s="57">
        <f t="shared" si="18"/>
        <v>0</v>
      </c>
      <c r="AB87" s="58">
        <v>0</v>
      </c>
      <c r="AC87" s="56" t="e">
        <f>VLOOKUP(Y87,CLASIFICADOR!$A$1:$B$603,2)</f>
        <v>#N/A</v>
      </c>
      <c r="AD87" s="57"/>
      <c r="AE87" s="92"/>
      <c r="AF87" s="92"/>
      <c r="AG87" s="57"/>
      <c r="AH87" s="57"/>
      <c r="AI87" s="106"/>
      <c r="AJ87" s="60"/>
      <c r="AK87" s="82" t="s">
        <v>1124</v>
      </c>
      <c r="AL87" s="57"/>
      <c r="AM87" s="57"/>
      <c r="AN87" s="57"/>
      <c r="AO87" s="83" t="b">
        <f>IF(AND(AM87="días",AN87="hábiles"),WORKDAY(AK87,AL87,#REF!),IF(AND(AM87="días",AM87="naturales"),WORKDAY(AK87+AL87-1,1,#REF!),IF(AM87="semanas",WORKDAY(AK87+(AL87*7)-1,1,#REF!),IF(AM87="meses",WORKDAY(EDATE(AK87,AL87)-1,1,#REF!)))))</f>
        <v>0</v>
      </c>
      <c r="AP87" s="57"/>
      <c r="AQ87" s="57"/>
      <c r="AR87" s="57"/>
      <c r="AS87" s="60"/>
      <c r="AT87" s="60"/>
      <c r="AU87" s="103"/>
      <c r="AV87" s="83"/>
      <c r="AW87" s="57"/>
      <c r="AX87" s="60"/>
      <c r="AY87" s="60"/>
      <c r="AZ87" s="111"/>
      <c r="BA87" s="60"/>
      <c r="BB87" s="60"/>
      <c r="BC87" s="60"/>
      <c r="BD87" s="57">
        <f t="shared" si="19"/>
        <v>0</v>
      </c>
      <c r="BE87" s="86"/>
      <c r="BF87" s="86"/>
      <c r="BG87" s="86"/>
      <c r="BH87" s="117"/>
      <c r="BI87" s="127" t="s">
        <v>1129</v>
      </c>
      <c r="BJ87" s="57" t="s">
        <v>1129</v>
      </c>
      <c r="BK87" s="128" t="s">
        <v>1129</v>
      </c>
      <c r="BL87" s="119"/>
      <c r="BM87" s="60"/>
      <c r="BN87" s="55"/>
      <c r="BO87" s="95"/>
      <c r="BP87" s="104"/>
      <c r="BQ87" s="60"/>
      <c r="BR87" s="60"/>
      <c r="BS87" s="142"/>
      <c r="BT87" s="60"/>
      <c r="BU87" s="60"/>
      <c r="BV87" s="60"/>
      <c r="BW87" s="60"/>
      <c r="BX87" s="60"/>
      <c r="BY87" s="57"/>
      <c r="BZ87" s="57"/>
      <c r="CA87" s="57"/>
      <c r="CB87" s="57"/>
    </row>
    <row r="88" spans="1:80" s="41" customFormat="1" ht="30" x14ac:dyDescent="0.25">
      <c r="A88" s="53" t="s">
        <v>840</v>
      </c>
      <c r="B88" s="65"/>
      <c r="C88" s="54"/>
      <c r="D88" s="53" t="str">
        <f>IF(ISBLANK(AX88),"",IF(ISBLANK(AY88),"REV",IF(ISBLANK(AZ88),"FIR PROV",IF(ISBLANK(BM88),"CONCL",IF(ISBLANK(BP88),"MOD REV",IF(ISBLANK(#REF!),"MOD FIR","MODI"))))))</f>
        <v/>
      </c>
      <c r="E88" s="55"/>
      <c r="F88" s="55"/>
      <c r="G88" s="55"/>
      <c r="H88" s="55"/>
      <c r="I88" s="108" t="str">
        <f t="shared" si="20"/>
        <v xml:space="preserve">  </v>
      </c>
      <c r="J88" s="56"/>
      <c r="K88" s="56"/>
      <c r="L88" s="56">
        <f t="shared" si="22"/>
        <v>0</v>
      </c>
      <c r="M88" s="56"/>
      <c r="N88" s="75"/>
      <c r="O88" s="57"/>
      <c r="P88" s="57"/>
      <c r="Q88" s="58">
        <v>0</v>
      </c>
      <c r="R88" s="58">
        <f t="shared" si="21"/>
        <v>0</v>
      </c>
      <c r="S88" s="99">
        <f t="shared" si="23"/>
        <v>0</v>
      </c>
      <c r="T88" s="59">
        <v>0</v>
      </c>
      <c r="U88" s="58">
        <f t="shared" si="24"/>
        <v>0</v>
      </c>
      <c r="V88" s="99">
        <f t="shared" si="16"/>
        <v>0</v>
      </c>
      <c r="W88" s="114">
        <f t="shared" si="17"/>
        <v>0</v>
      </c>
      <c r="X88" s="57"/>
      <c r="Y88" s="57"/>
      <c r="Z88" s="57"/>
      <c r="AA88" s="57">
        <f t="shared" si="18"/>
        <v>0</v>
      </c>
      <c r="AB88" s="58">
        <v>0</v>
      </c>
      <c r="AC88" s="56" t="e">
        <f>VLOOKUP(Y88,CLASIFICADOR!$A$1:$B$603,2)</f>
        <v>#N/A</v>
      </c>
      <c r="AD88" s="57"/>
      <c r="AE88" s="92"/>
      <c r="AF88" s="92"/>
      <c r="AG88" s="57"/>
      <c r="AH88" s="57"/>
      <c r="AI88" s="106"/>
      <c r="AJ88" s="60"/>
      <c r="AK88" s="82" t="s">
        <v>1124</v>
      </c>
      <c r="AL88" s="57"/>
      <c r="AM88" s="57"/>
      <c r="AN88" s="57"/>
      <c r="AO88" s="83" t="b">
        <f>IF(AND(AM88="días",AN88="hábiles"),WORKDAY(AK88,AL88,#REF!),IF(AND(AM88="días",AM88="naturales"),WORKDAY(AK88+AL88-1,1,#REF!),IF(AM88="semanas",WORKDAY(AK88+(AL88*7)-1,1,#REF!),IF(AM88="meses",WORKDAY(EDATE(AK88,AL88)-1,1,#REF!)))))</f>
        <v>0</v>
      </c>
      <c r="AP88" s="57"/>
      <c r="AQ88" s="57"/>
      <c r="AR88" s="57"/>
      <c r="AS88" s="60"/>
      <c r="AT88" s="60"/>
      <c r="AU88" s="103"/>
      <c r="AV88" s="83"/>
      <c r="AW88" s="57"/>
      <c r="AX88" s="60"/>
      <c r="AY88" s="60"/>
      <c r="AZ88" s="111"/>
      <c r="BA88" s="60"/>
      <c r="BB88" s="60"/>
      <c r="BC88" s="60"/>
      <c r="BD88" s="57">
        <f t="shared" si="19"/>
        <v>0</v>
      </c>
      <c r="BE88" s="86"/>
      <c r="BF88" s="86"/>
      <c r="BG88" s="86"/>
      <c r="BH88" s="117"/>
      <c r="BI88" s="127" t="s">
        <v>1129</v>
      </c>
      <c r="BJ88" s="57" t="s">
        <v>1129</v>
      </c>
      <c r="BK88" s="128" t="s">
        <v>1129</v>
      </c>
      <c r="BL88" s="119"/>
      <c r="BM88" s="60"/>
      <c r="BN88" s="55"/>
      <c r="BO88" s="95"/>
      <c r="BP88" s="104"/>
      <c r="BQ88" s="60"/>
      <c r="BR88" s="60"/>
      <c r="BS88" s="142"/>
      <c r="BT88" s="60"/>
      <c r="BU88" s="60"/>
      <c r="BV88" s="60"/>
      <c r="BW88" s="60"/>
      <c r="BX88" s="60"/>
      <c r="BY88" s="57"/>
      <c r="BZ88" s="57"/>
      <c r="CA88" s="57"/>
      <c r="CB88" s="57"/>
    </row>
    <row r="89" spans="1:80" s="41" customFormat="1" ht="30" x14ac:dyDescent="0.25">
      <c r="A89" s="53" t="s">
        <v>841</v>
      </c>
      <c r="B89" s="65"/>
      <c r="C89" s="54"/>
      <c r="D89" s="53" t="str">
        <f>IF(ISBLANK(AX89),"",IF(ISBLANK(AY89),"REV",IF(ISBLANK(AZ89),"FIR PROV",IF(ISBLANK(BM89),"CONCL",IF(ISBLANK(BP89),"MOD REV",IF(ISBLANK(#REF!),"MOD FIR","MODI"))))))</f>
        <v/>
      </c>
      <c r="E89" s="55"/>
      <c r="F89" s="55"/>
      <c r="G89" s="55"/>
      <c r="H89" s="55"/>
      <c r="I89" s="108" t="str">
        <f t="shared" si="20"/>
        <v xml:space="preserve">  </v>
      </c>
      <c r="J89" s="56"/>
      <c r="K89" s="56"/>
      <c r="L89" s="56">
        <f t="shared" si="22"/>
        <v>0</v>
      </c>
      <c r="M89" s="56"/>
      <c r="N89" s="75"/>
      <c r="O89" s="57"/>
      <c r="P89" s="57"/>
      <c r="Q89" s="58">
        <v>0</v>
      </c>
      <c r="R89" s="58">
        <f t="shared" si="21"/>
        <v>0</v>
      </c>
      <c r="S89" s="99">
        <f t="shared" si="23"/>
        <v>0</v>
      </c>
      <c r="T89" s="59">
        <v>0</v>
      </c>
      <c r="U89" s="58">
        <f t="shared" si="24"/>
        <v>0</v>
      </c>
      <c r="V89" s="99">
        <f t="shared" si="16"/>
        <v>0</v>
      </c>
      <c r="W89" s="114">
        <f t="shared" si="17"/>
        <v>0</v>
      </c>
      <c r="X89" s="57"/>
      <c r="Y89" s="57"/>
      <c r="Z89" s="57"/>
      <c r="AA89" s="57">
        <f t="shared" si="18"/>
        <v>0</v>
      </c>
      <c r="AB89" s="58">
        <v>0</v>
      </c>
      <c r="AC89" s="56" t="e">
        <f>VLOOKUP(Y89,CLASIFICADOR!$A$1:$B$603,2)</f>
        <v>#N/A</v>
      </c>
      <c r="AD89" s="57"/>
      <c r="AE89" s="92"/>
      <c r="AF89" s="92"/>
      <c r="AG89" s="57"/>
      <c r="AH89" s="57"/>
      <c r="AI89" s="106"/>
      <c r="AJ89" s="60"/>
      <c r="AK89" s="82" t="s">
        <v>1124</v>
      </c>
      <c r="AL89" s="57"/>
      <c r="AM89" s="57"/>
      <c r="AN89" s="57"/>
      <c r="AO89" s="83" t="b">
        <f>IF(AND(AM89="días",AN89="hábiles"),WORKDAY(AK89,AL89,#REF!),IF(AND(AM89="días",AM89="naturales"),WORKDAY(AK89+AL89-1,1,#REF!),IF(AM89="semanas",WORKDAY(AK89+(AL89*7)-1,1,#REF!),IF(AM89="meses",WORKDAY(EDATE(AK89,AL89)-1,1,#REF!)))))</f>
        <v>0</v>
      </c>
      <c r="AP89" s="57"/>
      <c r="AQ89" s="57"/>
      <c r="AR89" s="57"/>
      <c r="AS89" s="60"/>
      <c r="AT89" s="60"/>
      <c r="AU89" s="103"/>
      <c r="AV89" s="83"/>
      <c r="AW89" s="57"/>
      <c r="AX89" s="60"/>
      <c r="AY89" s="60"/>
      <c r="AZ89" s="111"/>
      <c r="BA89" s="60"/>
      <c r="BB89" s="60"/>
      <c r="BC89" s="60"/>
      <c r="BD89" s="57">
        <f t="shared" si="19"/>
        <v>0</v>
      </c>
      <c r="BE89" s="86"/>
      <c r="BF89" s="86"/>
      <c r="BG89" s="86"/>
      <c r="BH89" s="117"/>
      <c r="BI89" s="127" t="s">
        <v>1129</v>
      </c>
      <c r="BJ89" s="57" t="s">
        <v>1129</v>
      </c>
      <c r="BK89" s="128" t="s">
        <v>1129</v>
      </c>
      <c r="BL89" s="119"/>
      <c r="BM89" s="60"/>
      <c r="BN89" s="55"/>
      <c r="BO89" s="95"/>
      <c r="BP89" s="104"/>
      <c r="BQ89" s="60"/>
      <c r="BR89" s="60"/>
      <c r="BS89" s="142"/>
      <c r="BT89" s="60"/>
      <c r="BU89" s="60"/>
      <c r="BV89" s="60"/>
      <c r="BW89" s="60"/>
      <c r="BX89" s="60"/>
      <c r="BY89" s="57"/>
      <c r="BZ89" s="57"/>
      <c r="CA89" s="57"/>
      <c r="CB89" s="57"/>
    </row>
    <row r="90" spans="1:80" s="41" customFormat="1" ht="30" x14ac:dyDescent="0.25">
      <c r="A90" s="71" t="s">
        <v>842</v>
      </c>
      <c r="B90" s="65"/>
      <c r="C90" s="54"/>
      <c r="D90" s="53" t="str">
        <f>IF(ISBLANK(AX90),"",IF(ISBLANK(AY90),"REV",IF(ISBLANK(AZ90),"FIR PROV",IF(ISBLANK(BM90),"CONCL",IF(ISBLANK(BP90),"MOD REV",IF(ISBLANK(#REF!),"MOD FIR","MODI"))))))</f>
        <v/>
      </c>
      <c r="E90" s="55"/>
      <c r="F90" s="55"/>
      <c r="G90" s="55"/>
      <c r="H90" s="55"/>
      <c r="I90" s="108" t="str">
        <f t="shared" si="20"/>
        <v xml:space="preserve">  </v>
      </c>
      <c r="J90" s="56"/>
      <c r="K90" s="56"/>
      <c r="L90" s="56">
        <f t="shared" si="22"/>
        <v>0</v>
      </c>
      <c r="M90" s="56"/>
      <c r="N90" s="75"/>
      <c r="O90" s="57"/>
      <c r="P90" s="57"/>
      <c r="Q90" s="58">
        <v>0</v>
      </c>
      <c r="R90" s="58">
        <f t="shared" si="21"/>
        <v>0</v>
      </c>
      <c r="S90" s="99">
        <f t="shared" si="23"/>
        <v>0</v>
      </c>
      <c r="T90" s="59">
        <v>0</v>
      </c>
      <c r="U90" s="58">
        <f t="shared" si="24"/>
        <v>0</v>
      </c>
      <c r="V90" s="99">
        <f t="shared" si="16"/>
        <v>0</v>
      </c>
      <c r="W90" s="114">
        <f t="shared" si="17"/>
        <v>0</v>
      </c>
      <c r="X90" s="57"/>
      <c r="Y90" s="57"/>
      <c r="Z90" s="57"/>
      <c r="AA90" s="57">
        <f t="shared" si="18"/>
        <v>0</v>
      </c>
      <c r="AB90" s="58">
        <v>0</v>
      </c>
      <c r="AC90" s="56" t="e">
        <f>VLOOKUP(Y90,CLASIFICADOR!$A$1:$B$603,2)</f>
        <v>#N/A</v>
      </c>
      <c r="AD90" s="57"/>
      <c r="AE90" s="92"/>
      <c r="AF90" s="92"/>
      <c r="AG90" s="57"/>
      <c r="AH90" s="57"/>
      <c r="AI90" s="106"/>
      <c r="AJ90" s="60"/>
      <c r="AK90" s="82" t="s">
        <v>1124</v>
      </c>
      <c r="AL90" s="57"/>
      <c r="AM90" s="57"/>
      <c r="AN90" s="57"/>
      <c r="AO90" s="83" t="b">
        <f>IF(AND(AM90="días",AN90="hábiles"),WORKDAY(AK90,AL90,#REF!),IF(AND(AM90="días",AM90="naturales"),WORKDAY(AK90+AL90-1,1,#REF!),IF(AM90="semanas",WORKDAY(AK90+(AL90*7)-1,1,#REF!),IF(AM90="meses",WORKDAY(EDATE(AK90,AL90)-1,1,#REF!)))))</f>
        <v>0</v>
      </c>
      <c r="AP90" s="57"/>
      <c r="AQ90" s="57"/>
      <c r="AR90" s="57"/>
      <c r="AS90" s="60"/>
      <c r="AT90" s="60"/>
      <c r="AU90" s="103"/>
      <c r="AV90" s="83"/>
      <c r="AW90" s="57"/>
      <c r="AX90" s="60"/>
      <c r="AY90" s="60"/>
      <c r="AZ90" s="111"/>
      <c r="BA90" s="60"/>
      <c r="BB90" s="60"/>
      <c r="BC90" s="60"/>
      <c r="BD90" s="57">
        <f t="shared" si="19"/>
        <v>0</v>
      </c>
      <c r="BE90" s="86"/>
      <c r="BF90" s="86"/>
      <c r="BG90" s="86"/>
      <c r="BH90" s="117"/>
      <c r="BI90" s="127" t="s">
        <v>1129</v>
      </c>
      <c r="BJ90" s="57" t="s">
        <v>1129</v>
      </c>
      <c r="BK90" s="128" t="s">
        <v>1129</v>
      </c>
      <c r="BL90" s="119"/>
      <c r="BM90" s="60"/>
      <c r="BN90" s="55"/>
      <c r="BO90" s="95"/>
      <c r="BP90" s="104"/>
      <c r="BQ90" s="60"/>
      <c r="BR90" s="60"/>
      <c r="BS90" s="142"/>
      <c r="BT90" s="60"/>
      <c r="BU90" s="60"/>
      <c r="BV90" s="60"/>
      <c r="BW90" s="60"/>
      <c r="BX90" s="60"/>
      <c r="BY90" s="57"/>
      <c r="BZ90" s="57"/>
      <c r="CA90" s="57"/>
      <c r="CB90" s="57"/>
    </row>
    <row r="91" spans="1:80" s="41" customFormat="1" ht="30" x14ac:dyDescent="0.25">
      <c r="A91" s="53" t="s">
        <v>843</v>
      </c>
      <c r="B91" s="65"/>
      <c r="C91" s="54"/>
      <c r="D91" s="53" t="str">
        <f>IF(ISBLANK(AX91),"",IF(ISBLANK(AY91),"REV",IF(ISBLANK(AZ91),"FIR PROV",IF(ISBLANK(BM91),"CONCL",IF(ISBLANK(BP91),"MOD REV",IF(ISBLANK(#REF!),"MOD FIR","MODI"))))))</f>
        <v/>
      </c>
      <c r="E91" s="55"/>
      <c r="F91" s="55"/>
      <c r="G91" s="55"/>
      <c r="H91" s="55"/>
      <c r="I91" s="108" t="str">
        <f t="shared" si="20"/>
        <v xml:space="preserve">  </v>
      </c>
      <c r="J91" s="56"/>
      <c r="K91" s="56"/>
      <c r="L91" s="56">
        <f t="shared" si="22"/>
        <v>0</v>
      </c>
      <c r="M91" s="56"/>
      <c r="N91" s="75"/>
      <c r="O91" s="57"/>
      <c r="P91" s="57"/>
      <c r="Q91" s="58">
        <v>0</v>
      </c>
      <c r="R91" s="58">
        <f t="shared" si="21"/>
        <v>0</v>
      </c>
      <c r="S91" s="99">
        <f t="shared" si="23"/>
        <v>0</v>
      </c>
      <c r="T91" s="59">
        <v>0</v>
      </c>
      <c r="U91" s="58">
        <f t="shared" si="24"/>
        <v>0</v>
      </c>
      <c r="V91" s="99">
        <f t="shared" si="16"/>
        <v>0</v>
      </c>
      <c r="W91" s="114">
        <f t="shared" si="17"/>
        <v>0</v>
      </c>
      <c r="X91" s="57"/>
      <c r="Y91" s="57"/>
      <c r="Z91" s="57"/>
      <c r="AA91" s="57">
        <f t="shared" si="18"/>
        <v>0</v>
      </c>
      <c r="AB91" s="58">
        <v>0</v>
      </c>
      <c r="AC91" s="56" t="e">
        <f>VLOOKUP(Y91,CLASIFICADOR!$A$1:$B$603,2)</f>
        <v>#N/A</v>
      </c>
      <c r="AD91" s="57"/>
      <c r="AE91" s="92"/>
      <c r="AF91" s="92"/>
      <c r="AG91" s="57"/>
      <c r="AH91" s="57"/>
      <c r="AI91" s="106"/>
      <c r="AJ91" s="60"/>
      <c r="AK91" s="82" t="s">
        <v>1124</v>
      </c>
      <c r="AL91" s="57"/>
      <c r="AM91" s="57"/>
      <c r="AN91" s="57"/>
      <c r="AO91" s="83" t="b">
        <f>IF(AND(AM91="días",AN91="hábiles"),WORKDAY(AK91,AL91,#REF!),IF(AND(AM91="días",AM91="naturales"),WORKDAY(AK91+AL91-1,1,#REF!),IF(AM91="semanas",WORKDAY(AK91+(AL91*7)-1,1,#REF!),IF(AM91="meses",WORKDAY(EDATE(AK91,AL91)-1,1,#REF!)))))</f>
        <v>0</v>
      </c>
      <c r="AP91" s="57"/>
      <c r="AQ91" s="57"/>
      <c r="AR91" s="57"/>
      <c r="AS91" s="60"/>
      <c r="AT91" s="60"/>
      <c r="AU91" s="103"/>
      <c r="AV91" s="83"/>
      <c r="AW91" s="57"/>
      <c r="AX91" s="60"/>
      <c r="AY91" s="60"/>
      <c r="AZ91" s="111"/>
      <c r="BA91" s="60"/>
      <c r="BB91" s="60"/>
      <c r="BC91" s="60"/>
      <c r="BD91" s="57">
        <f t="shared" si="19"/>
        <v>0</v>
      </c>
      <c r="BE91" s="86"/>
      <c r="BF91" s="86"/>
      <c r="BG91" s="86"/>
      <c r="BH91" s="117"/>
      <c r="BI91" s="127" t="s">
        <v>1129</v>
      </c>
      <c r="BJ91" s="57" t="s">
        <v>1129</v>
      </c>
      <c r="BK91" s="128" t="s">
        <v>1129</v>
      </c>
      <c r="BL91" s="119"/>
      <c r="BM91" s="60"/>
      <c r="BN91" s="55"/>
      <c r="BO91" s="95"/>
      <c r="BP91" s="104"/>
      <c r="BQ91" s="60"/>
      <c r="BR91" s="60"/>
      <c r="BS91" s="142"/>
      <c r="BT91" s="60"/>
      <c r="BU91" s="60"/>
      <c r="BV91" s="60"/>
      <c r="BW91" s="60"/>
      <c r="BX91" s="60"/>
      <c r="BY91" s="57"/>
      <c r="BZ91" s="57"/>
      <c r="CA91" s="57"/>
      <c r="CB91" s="57"/>
    </row>
    <row r="92" spans="1:80" s="41" customFormat="1" ht="30" x14ac:dyDescent="0.25">
      <c r="A92" s="53" t="s">
        <v>844</v>
      </c>
      <c r="B92" s="65"/>
      <c r="C92" s="54"/>
      <c r="D92" s="53" t="str">
        <f>IF(ISBLANK(AX92),"",IF(ISBLANK(AY92),"REV",IF(ISBLANK(AZ92),"FIR PROV",IF(ISBLANK(BM92),"CONCL",IF(ISBLANK(BP92),"MOD REV",IF(ISBLANK(#REF!),"MOD FIR","MODI"))))))</f>
        <v/>
      </c>
      <c r="E92" s="55"/>
      <c r="F92" s="55"/>
      <c r="G92" s="55"/>
      <c r="H92" s="55"/>
      <c r="I92" s="108" t="str">
        <f t="shared" si="20"/>
        <v xml:space="preserve">  </v>
      </c>
      <c r="J92" s="56"/>
      <c r="K92" s="56"/>
      <c r="L92" s="56">
        <f t="shared" si="22"/>
        <v>0</v>
      </c>
      <c r="M92" s="56"/>
      <c r="N92" s="75"/>
      <c r="O92" s="57"/>
      <c r="P92" s="57"/>
      <c r="Q92" s="58">
        <v>0</v>
      </c>
      <c r="R92" s="58">
        <f t="shared" si="21"/>
        <v>0</v>
      </c>
      <c r="S92" s="99">
        <f t="shared" si="23"/>
        <v>0</v>
      </c>
      <c r="T92" s="59">
        <v>0</v>
      </c>
      <c r="U92" s="58">
        <f t="shared" si="24"/>
        <v>0</v>
      </c>
      <c r="V92" s="99">
        <f t="shared" si="16"/>
        <v>0</v>
      </c>
      <c r="W92" s="114">
        <f t="shared" si="17"/>
        <v>0</v>
      </c>
      <c r="X92" s="57"/>
      <c r="Y92" s="57"/>
      <c r="Z92" s="57"/>
      <c r="AA92" s="57">
        <f t="shared" si="18"/>
        <v>0</v>
      </c>
      <c r="AB92" s="58">
        <v>0</v>
      </c>
      <c r="AC92" s="56" t="e">
        <f>VLOOKUP(Y92,CLASIFICADOR!$A$1:$B$603,2)</f>
        <v>#N/A</v>
      </c>
      <c r="AD92" s="57"/>
      <c r="AE92" s="92"/>
      <c r="AF92" s="92"/>
      <c r="AG92" s="57"/>
      <c r="AH92" s="57"/>
      <c r="AI92" s="106"/>
      <c r="AJ92" s="60"/>
      <c r="AK92" s="82" t="s">
        <v>1124</v>
      </c>
      <c r="AL92" s="57"/>
      <c r="AM92" s="57"/>
      <c r="AN92" s="57"/>
      <c r="AO92" s="83" t="b">
        <f>IF(AND(AM92="días",AN92="hábiles"),WORKDAY(AK92,AL92,#REF!),IF(AND(AM92="días",AM92="naturales"),WORKDAY(AK92+AL92-1,1,#REF!),IF(AM92="semanas",WORKDAY(AK92+(AL92*7)-1,1,#REF!),IF(AM92="meses",WORKDAY(EDATE(AK92,AL92)-1,1,#REF!)))))</f>
        <v>0</v>
      </c>
      <c r="AP92" s="57"/>
      <c r="AQ92" s="57"/>
      <c r="AR92" s="57"/>
      <c r="AS92" s="60"/>
      <c r="AT92" s="60"/>
      <c r="AU92" s="103"/>
      <c r="AV92" s="83"/>
      <c r="AW92" s="57"/>
      <c r="AX92" s="60"/>
      <c r="AY92" s="60"/>
      <c r="AZ92" s="111"/>
      <c r="BA92" s="60"/>
      <c r="BB92" s="60"/>
      <c r="BC92" s="60"/>
      <c r="BD92" s="57">
        <f t="shared" si="19"/>
        <v>0</v>
      </c>
      <c r="BE92" s="86"/>
      <c r="BF92" s="86"/>
      <c r="BG92" s="86"/>
      <c r="BH92" s="117"/>
      <c r="BI92" s="127" t="s">
        <v>1129</v>
      </c>
      <c r="BJ92" s="57" t="s">
        <v>1129</v>
      </c>
      <c r="BK92" s="128" t="s">
        <v>1129</v>
      </c>
      <c r="BL92" s="119"/>
      <c r="BM92" s="60"/>
      <c r="BN92" s="55"/>
      <c r="BO92" s="95"/>
      <c r="BP92" s="104"/>
      <c r="BQ92" s="60"/>
      <c r="BR92" s="60"/>
      <c r="BS92" s="142"/>
      <c r="BT92" s="60"/>
      <c r="BU92" s="60"/>
      <c r="BV92" s="60"/>
      <c r="BW92" s="60"/>
      <c r="BX92" s="60"/>
      <c r="BY92" s="57"/>
      <c r="BZ92" s="57"/>
      <c r="CA92" s="57"/>
      <c r="CB92" s="57"/>
    </row>
    <row r="93" spans="1:80" s="41" customFormat="1" ht="30" x14ac:dyDescent="0.25">
      <c r="A93" s="71" t="s">
        <v>845</v>
      </c>
      <c r="B93" s="65"/>
      <c r="C93" s="54"/>
      <c r="D93" s="53" t="str">
        <f>IF(ISBLANK(AX93),"",IF(ISBLANK(AY93),"REV",IF(ISBLANK(AZ93),"FIR PROV",IF(ISBLANK(BM93),"CONCL",IF(ISBLANK(BP93),"MOD REV",IF(ISBLANK(#REF!),"MOD FIR","MODI"))))))</f>
        <v/>
      </c>
      <c r="E93" s="55"/>
      <c r="F93" s="55"/>
      <c r="G93" s="55"/>
      <c r="H93" s="55"/>
      <c r="I93" s="108" t="str">
        <f t="shared" si="20"/>
        <v xml:space="preserve">  </v>
      </c>
      <c r="J93" s="56"/>
      <c r="K93" s="56"/>
      <c r="L93" s="56">
        <f t="shared" si="22"/>
        <v>0</v>
      </c>
      <c r="M93" s="56"/>
      <c r="N93" s="75"/>
      <c r="O93" s="57"/>
      <c r="P93" s="57"/>
      <c r="Q93" s="58">
        <v>0</v>
      </c>
      <c r="R93" s="58">
        <f t="shared" si="21"/>
        <v>0</v>
      </c>
      <c r="S93" s="99">
        <f t="shared" si="23"/>
        <v>0</v>
      </c>
      <c r="T93" s="59">
        <v>0</v>
      </c>
      <c r="U93" s="58">
        <f t="shared" si="24"/>
        <v>0</v>
      </c>
      <c r="V93" s="99">
        <f t="shared" si="16"/>
        <v>0</v>
      </c>
      <c r="W93" s="114">
        <f t="shared" si="17"/>
        <v>0</v>
      </c>
      <c r="X93" s="57"/>
      <c r="Y93" s="57"/>
      <c r="Z93" s="57"/>
      <c r="AA93" s="57">
        <f t="shared" si="18"/>
        <v>0</v>
      </c>
      <c r="AB93" s="58">
        <v>0</v>
      </c>
      <c r="AC93" s="56" t="e">
        <f>VLOOKUP(Y93,CLASIFICADOR!$A$1:$B$603,2)</f>
        <v>#N/A</v>
      </c>
      <c r="AD93" s="57"/>
      <c r="AE93" s="92"/>
      <c r="AF93" s="92"/>
      <c r="AG93" s="57"/>
      <c r="AH93" s="57"/>
      <c r="AI93" s="106"/>
      <c r="AJ93" s="60"/>
      <c r="AK93" s="82" t="s">
        <v>1124</v>
      </c>
      <c r="AL93" s="57"/>
      <c r="AM93" s="57"/>
      <c r="AN93" s="57"/>
      <c r="AO93" s="83" t="b">
        <f>IF(AND(AM93="días",AN93="hábiles"),WORKDAY(AK93,AL93,#REF!),IF(AND(AM93="días",AM93="naturales"),WORKDAY(AK93+AL93-1,1,#REF!),IF(AM93="semanas",WORKDAY(AK93+(AL93*7)-1,1,#REF!),IF(AM93="meses",WORKDAY(EDATE(AK93,AL93)-1,1,#REF!)))))</f>
        <v>0</v>
      </c>
      <c r="AP93" s="57"/>
      <c r="AQ93" s="57"/>
      <c r="AR93" s="57"/>
      <c r="AS93" s="60"/>
      <c r="AT93" s="60"/>
      <c r="AU93" s="103"/>
      <c r="AV93" s="83"/>
      <c r="AW93" s="57"/>
      <c r="AX93" s="60"/>
      <c r="AY93" s="60"/>
      <c r="AZ93" s="111"/>
      <c r="BA93" s="60"/>
      <c r="BB93" s="60"/>
      <c r="BC93" s="60"/>
      <c r="BD93" s="57">
        <f t="shared" si="19"/>
        <v>0</v>
      </c>
      <c r="BE93" s="86"/>
      <c r="BF93" s="86"/>
      <c r="BG93" s="86"/>
      <c r="BH93" s="117"/>
      <c r="BI93" s="127" t="s">
        <v>1129</v>
      </c>
      <c r="BJ93" s="57" t="s">
        <v>1129</v>
      </c>
      <c r="BK93" s="128" t="s">
        <v>1129</v>
      </c>
      <c r="BL93" s="119"/>
      <c r="BM93" s="60"/>
      <c r="BN93" s="55"/>
      <c r="BO93" s="95"/>
      <c r="BP93" s="104"/>
      <c r="BQ93" s="60"/>
      <c r="BR93" s="60"/>
      <c r="BS93" s="142"/>
      <c r="BT93" s="60"/>
      <c r="BU93" s="60"/>
      <c r="BV93" s="60"/>
      <c r="BW93" s="60"/>
      <c r="BX93" s="60"/>
      <c r="BY93" s="57"/>
      <c r="BZ93" s="57"/>
      <c r="CA93" s="57"/>
      <c r="CB93" s="57"/>
    </row>
    <row r="94" spans="1:80" s="41" customFormat="1" ht="30" x14ac:dyDescent="0.25">
      <c r="A94" s="53" t="s">
        <v>846</v>
      </c>
      <c r="B94" s="65"/>
      <c r="C94" s="54"/>
      <c r="D94" s="53" t="str">
        <f>IF(ISBLANK(AX94),"",IF(ISBLANK(AY94),"REV",IF(ISBLANK(AZ94),"FIR PROV",IF(ISBLANK(BM94),"CONCL",IF(ISBLANK(BP94),"MOD REV",IF(ISBLANK(#REF!),"MOD FIR","MODI"))))))</f>
        <v/>
      </c>
      <c r="E94" s="55"/>
      <c r="F94" s="55"/>
      <c r="G94" s="55"/>
      <c r="H94" s="55"/>
      <c r="I94" s="108" t="str">
        <f t="shared" si="20"/>
        <v xml:space="preserve">  </v>
      </c>
      <c r="J94" s="56"/>
      <c r="K94" s="56"/>
      <c r="L94" s="56">
        <f t="shared" si="22"/>
        <v>0</v>
      </c>
      <c r="M94" s="56"/>
      <c r="N94" s="75"/>
      <c r="O94" s="57"/>
      <c r="P94" s="57"/>
      <c r="Q94" s="58">
        <v>0</v>
      </c>
      <c r="R94" s="58">
        <f t="shared" si="21"/>
        <v>0</v>
      </c>
      <c r="S94" s="99">
        <f t="shared" si="23"/>
        <v>0</v>
      </c>
      <c r="T94" s="59">
        <v>0</v>
      </c>
      <c r="U94" s="58">
        <f t="shared" si="24"/>
        <v>0</v>
      </c>
      <c r="V94" s="99">
        <f t="shared" si="16"/>
        <v>0</v>
      </c>
      <c r="W94" s="114">
        <f t="shared" si="17"/>
        <v>0</v>
      </c>
      <c r="X94" s="57"/>
      <c r="Y94" s="57"/>
      <c r="Z94" s="57"/>
      <c r="AA94" s="57">
        <f t="shared" si="18"/>
        <v>0</v>
      </c>
      <c r="AB94" s="58">
        <v>0</v>
      </c>
      <c r="AC94" s="56" t="e">
        <f>VLOOKUP(Y94,CLASIFICADOR!$A$1:$B$603,2)</f>
        <v>#N/A</v>
      </c>
      <c r="AD94" s="57"/>
      <c r="AE94" s="92"/>
      <c r="AF94" s="92"/>
      <c r="AG94" s="57"/>
      <c r="AH94" s="57"/>
      <c r="AI94" s="106"/>
      <c r="AJ94" s="60"/>
      <c r="AK94" s="82" t="s">
        <v>1124</v>
      </c>
      <c r="AL94" s="57"/>
      <c r="AM94" s="57"/>
      <c r="AN94" s="57"/>
      <c r="AO94" s="83" t="b">
        <f>IF(AND(AM94="días",AN94="hábiles"),WORKDAY(AK94,AL94,#REF!),IF(AND(AM94="días",AM94="naturales"),WORKDAY(AK94+AL94-1,1,#REF!),IF(AM94="semanas",WORKDAY(AK94+(AL94*7)-1,1,#REF!),IF(AM94="meses",WORKDAY(EDATE(AK94,AL94)-1,1,#REF!)))))</f>
        <v>0</v>
      </c>
      <c r="AP94" s="57"/>
      <c r="AQ94" s="57"/>
      <c r="AR94" s="57"/>
      <c r="AS94" s="60"/>
      <c r="AT94" s="60"/>
      <c r="AU94" s="103"/>
      <c r="AV94" s="83"/>
      <c r="AW94" s="57"/>
      <c r="AX94" s="60"/>
      <c r="AY94" s="60"/>
      <c r="AZ94" s="111"/>
      <c r="BA94" s="60"/>
      <c r="BB94" s="60"/>
      <c r="BC94" s="60"/>
      <c r="BD94" s="57">
        <f t="shared" si="19"/>
        <v>0</v>
      </c>
      <c r="BE94" s="86"/>
      <c r="BF94" s="86"/>
      <c r="BG94" s="86"/>
      <c r="BH94" s="117"/>
      <c r="BI94" s="127" t="s">
        <v>1129</v>
      </c>
      <c r="BJ94" s="57" t="s">
        <v>1129</v>
      </c>
      <c r="BK94" s="128" t="s">
        <v>1129</v>
      </c>
      <c r="BL94" s="119"/>
      <c r="BM94" s="60"/>
      <c r="BN94" s="55"/>
      <c r="BO94" s="95"/>
      <c r="BP94" s="104"/>
      <c r="BQ94" s="60"/>
      <c r="BR94" s="60"/>
      <c r="BS94" s="142"/>
      <c r="BT94" s="60"/>
      <c r="BU94" s="60"/>
      <c r="BV94" s="60"/>
      <c r="BW94" s="60"/>
      <c r="BX94" s="60"/>
      <c r="BY94" s="57"/>
      <c r="BZ94" s="57"/>
      <c r="CA94" s="57"/>
      <c r="CB94" s="57"/>
    </row>
    <row r="95" spans="1:80" s="41" customFormat="1" ht="30" x14ac:dyDescent="0.25">
      <c r="A95" s="53" t="s">
        <v>847</v>
      </c>
      <c r="B95" s="65"/>
      <c r="C95" s="54"/>
      <c r="D95" s="53" t="str">
        <f>IF(ISBLANK(AX95),"",IF(ISBLANK(AY95),"REV",IF(ISBLANK(AZ95),"FIR PROV",IF(ISBLANK(BM95),"CONCL",IF(ISBLANK(BP95),"MOD REV",IF(ISBLANK(#REF!),"MOD FIR","MODI"))))))</f>
        <v/>
      </c>
      <c r="E95" s="55"/>
      <c r="F95" s="55"/>
      <c r="G95" s="55"/>
      <c r="H95" s="55"/>
      <c r="I95" s="108" t="str">
        <f t="shared" si="20"/>
        <v xml:space="preserve">  </v>
      </c>
      <c r="J95" s="56"/>
      <c r="K95" s="56"/>
      <c r="L95" s="56">
        <f t="shared" si="22"/>
        <v>0</v>
      </c>
      <c r="M95" s="56"/>
      <c r="N95" s="75"/>
      <c r="O95" s="57"/>
      <c r="P95" s="57"/>
      <c r="Q95" s="58">
        <v>0</v>
      </c>
      <c r="R95" s="58">
        <f t="shared" si="21"/>
        <v>0</v>
      </c>
      <c r="S95" s="99">
        <f t="shared" si="23"/>
        <v>0</v>
      </c>
      <c r="T95" s="59">
        <v>0</v>
      </c>
      <c r="U95" s="58">
        <f t="shared" si="24"/>
        <v>0</v>
      </c>
      <c r="V95" s="99">
        <f t="shared" si="16"/>
        <v>0</v>
      </c>
      <c r="W95" s="114">
        <f t="shared" si="17"/>
        <v>0</v>
      </c>
      <c r="X95" s="57"/>
      <c r="Y95" s="57"/>
      <c r="Z95" s="57"/>
      <c r="AA95" s="57">
        <f t="shared" si="18"/>
        <v>0</v>
      </c>
      <c r="AB95" s="58">
        <v>0</v>
      </c>
      <c r="AC95" s="56" t="e">
        <f>VLOOKUP(Y95,CLASIFICADOR!$A$1:$B$603,2)</f>
        <v>#N/A</v>
      </c>
      <c r="AD95" s="57"/>
      <c r="AE95" s="92"/>
      <c r="AF95" s="92"/>
      <c r="AG95" s="57"/>
      <c r="AH95" s="57"/>
      <c r="AI95" s="106"/>
      <c r="AJ95" s="60"/>
      <c r="AK95" s="82" t="s">
        <v>1124</v>
      </c>
      <c r="AL95" s="57"/>
      <c r="AM95" s="57"/>
      <c r="AN95" s="57"/>
      <c r="AO95" s="83" t="b">
        <f>IF(AND(AM95="días",AN95="hábiles"),WORKDAY(AK95,AL95,#REF!),IF(AND(AM95="días",AM95="naturales"),WORKDAY(AK95+AL95-1,1,#REF!),IF(AM95="semanas",WORKDAY(AK95+(AL95*7)-1,1,#REF!),IF(AM95="meses",WORKDAY(EDATE(AK95,AL95)-1,1,#REF!)))))</f>
        <v>0</v>
      </c>
      <c r="AP95" s="57"/>
      <c r="AQ95" s="57"/>
      <c r="AR95" s="57"/>
      <c r="AS95" s="60"/>
      <c r="AT95" s="60"/>
      <c r="AU95" s="103"/>
      <c r="AV95" s="83"/>
      <c r="AW95" s="57"/>
      <c r="AX95" s="60"/>
      <c r="AY95" s="60"/>
      <c r="AZ95" s="111"/>
      <c r="BA95" s="60"/>
      <c r="BB95" s="60"/>
      <c r="BC95" s="60"/>
      <c r="BD95" s="57">
        <f t="shared" si="19"/>
        <v>0</v>
      </c>
      <c r="BE95" s="86"/>
      <c r="BF95" s="86"/>
      <c r="BG95" s="86"/>
      <c r="BH95" s="117"/>
      <c r="BI95" s="127" t="s">
        <v>1129</v>
      </c>
      <c r="BJ95" s="57" t="s">
        <v>1129</v>
      </c>
      <c r="BK95" s="128" t="s">
        <v>1129</v>
      </c>
      <c r="BL95" s="119"/>
      <c r="BM95" s="60"/>
      <c r="BN95" s="55"/>
      <c r="BO95" s="95"/>
      <c r="BP95" s="104"/>
      <c r="BQ95" s="60"/>
      <c r="BR95" s="60"/>
      <c r="BS95" s="142"/>
      <c r="BT95" s="60"/>
      <c r="BU95" s="60"/>
      <c r="BV95" s="60"/>
      <c r="BW95" s="60"/>
      <c r="BX95" s="60"/>
      <c r="BY95" s="57"/>
      <c r="BZ95" s="57"/>
      <c r="CA95" s="57"/>
      <c r="CB95" s="57"/>
    </row>
    <row r="96" spans="1:80" s="41" customFormat="1" ht="30" x14ac:dyDescent="0.25">
      <c r="A96" s="71" t="s">
        <v>848</v>
      </c>
      <c r="B96" s="65"/>
      <c r="C96" s="54"/>
      <c r="D96" s="53" t="str">
        <f>IF(ISBLANK(AX96),"",IF(ISBLANK(AY96),"REV",IF(ISBLANK(AZ96),"FIR PROV",IF(ISBLANK(BM96),"CONCL",IF(ISBLANK(BP96),"MOD REV",IF(ISBLANK(#REF!),"MOD FIR","MODI"))))))</f>
        <v/>
      </c>
      <c r="E96" s="55"/>
      <c r="F96" s="55"/>
      <c r="G96" s="55"/>
      <c r="H96" s="55"/>
      <c r="I96" s="108" t="str">
        <f t="shared" si="20"/>
        <v xml:space="preserve">  </v>
      </c>
      <c r="J96" s="56"/>
      <c r="K96" s="56"/>
      <c r="L96" s="56">
        <f t="shared" si="22"/>
        <v>0</v>
      </c>
      <c r="M96" s="56"/>
      <c r="N96" s="75"/>
      <c r="O96" s="57"/>
      <c r="P96" s="57"/>
      <c r="Q96" s="58">
        <v>0</v>
      </c>
      <c r="R96" s="58">
        <f t="shared" si="21"/>
        <v>0</v>
      </c>
      <c r="S96" s="99">
        <f t="shared" si="23"/>
        <v>0</v>
      </c>
      <c r="T96" s="59">
        <v>0</v>
      </c>
      <c r="U96" s="58">
        <f t="shared" si="24"/>
        <v>0</v>
      </c>
      <c r="V96" s="99">
        <f t="shared" si="16"/>
        <v>0</v>
      </c>
      <c r="W96" s="114">
        <f t="shared" si="17"/>
        <v>0</v>
      </c>
      <c r="X96" s="57"/>
      <c r="Y96" s="57"/>
      <c r="Z96" s="57"/>
      <c r="AA96" s="57">
        <f t="shared" si="18"/>
        <v>0</v>
      </c>
      <c r="AB96" s="58">
        <v>0</v>
      </c>
      <c r="AC96" s="56" t="e">
        <f>VLOOKUP(Y96,CLASIFICADOR!$A$1:$B$603,2)</f>
        <v>#N/A</v>
      </c>
      <c r="AD96" s="57"/>
      <c r="AE96" s="92"/>
      <c r="AF96" s="92"/>
      <c r="AG96" s="57"/>
      <c r="AH96" s="57"/>
      <c r="AI96" s="106"/>
      <c r="AJ96" s="60"/>
      <c r="AK96" s="82" t="s">
        <v>1124</v>
      </c>
      <c r="AL96" s="57"/>
      <c r="AM96" s="57"/>
      <c r="AN96" s="57"/>
      <c r="AO96" s="83" t="b">
        <f>IF(AND(AM96="días",AN96="hábiles"),WORKDAY(AK96,AL96,#REF!),IF(AND(AM96="días",AM96="naturales"),WORKDAY(AK96+AL96-1,1,#REF!),IF(AM96="semanas",WORKDAY(AK96+(AL96*7)-1,1,#REF!),IF(AM96="meses",WORKDAY(EDATE(AK96,AL96)-1,1,#REF!)))))</f>
        <v>0</v>
      </c>
      <c r="AP96" s="57"/>
      <c r="AQ96" s="57"/>
      <c r="AR96" s="57"/>
      <c r="AS96" s="60"/>
      <c r="AT96" s="60"/>
      <c r="AU96" s="103"/>
      <c r="AV96" s="83"/>
      <c r="AW96" s="57"/>
      <c r="AX96" s="60"/>
      <c r="AY96" s="60"/>
      <c r="AZ96" s="111"/>
      <c r="BA96" s="60"/>
      <c r="BB96" s="60"/>
      <c r="BC96" s="60"/>
      <c r="BD96" s="57">
        <f t="shared" si="19"/>
        <v>0</v>
      </c>
      <c r="BE96" s="86"/>
      <c r="BF96" s="86"/>
      <c r="BG96" s="86"/>
      <c r="BH96" s="117"/>
      <c r="BI96" s="127" t="s">
        <v>1129</v>
      </c>
      <c r="BJ96" s="57" t="s">
        <v>1129</v>
      </c>
      <c r="BK96" s="128" t="s">
        <v>1129</v>
      </c>
      <c r="BL96" s="119"/>
      <c r="BM96" s="60"/>
      <c r="BN96" s="55"/>
      <c r="BO96" s="95"/>
      <c r="BP96" s="104"/>
      <c r="BQ96" s="60"/>
      <c r="BR96" s="60"/>
      <c r="BS96" s="142"/>
      <c r="BT96" s="60"/>
      <c r="BU96" s="60"/>
      <c r="BV96" s="60"/>
      <c r="BW96" s="60"/>
      <c r="BX96" s="60"/>
      <c r="BY96" s="57"/>
      <c r="BZ96" s="57"/>
      <c r="CA96" s="57"/>
      <c r="CB96" s="57"/>
    </row>
    <row r="97" spans="1:80" s="41" customFormat="1" ht="30" x14ac:dyDescent="0.25">
      <c r="A97" s="53" t="s">
        <v>849</v>
      </c>
      <c r="B97" s="65"/>
      <c r="C97" s="54"/>
      <c r="D97" s="53" t="str">
        <f>IF(ISBLANK(AX97),"",IF(ISBLANK(AY97),"REV",IF(ISBLANK(AZ97),"FIR PROV",IF(ISBLANK(BM97),"CONCL",IF(ISBLANK(BP97),"MOD REV",IF(ISBLANK(#REF!),"MOD FIR","MODI"))))))</f>
        <v/>
      </c>
      <c r="E97" s="55"/>
      <c r="F97" s="55"/>
      <c r="G97" s="55"/>
      <c r="H97" s="55"/>
      <c r="I97" s="108" t="str">
        <f t="shared" si="20"/>
        <v xml:space="preserve">  </v>
      </c>
      <c r="J97" s="56"/>
      <c r="K97" s="56"/>
      <c r="L97" s="56">
        <f t="shared" si="22"/>
        <v>0</v>
      </c>
      <c r="M97" s="56"/>
      <c r="N97" s="75"/>
      <c r="O97" s="57"/>
      <c r="P97" s="57"/>
      <c r="Q97" s="58">
        <v>0</v>
      </c>
      <c r="R97" s="58">
        <f t="shared" si="21"/>
        <v>0</v>
      </c>
      <c r="S97" s="99">
        <f t="shared" si="23"/>
        <v>0</v>
      </c>
      <c r="T97" s="59">
        <v>0</v>
      </c>
      <c r="U97" s="58">
        <f t="shared" si="24"/>
        <v>0</v>
      </c>
      <c r="V97" s="99">
        <f t="shared" si="16"/>
        <v>0</v>
      </c>
      <c r="W97" s="114">
        <f t="shared" si="17"/>
        <v>0</v>
      </c>
      <c r="X97" s="57"/>
      <c r="Y97" s="57"/>
      <c r="Z97" s="57"/>
      <c r="AA97" s="57">
        <f t="shared" si="18"/>
        <v>0</v>
      </c>
      <c r="AB97" s="58">
        <v>0</v>
      </c>
      <c r="AC97" s="56" t="e">
        <f>VLOOKUP(Y97,CLASIFICADOR!$A$1:$B$603,2)</f>
        <v>#N/A</v>
      </c>
      <c r="AD97" s="57"/>
      <c r="AE97" s="92"/>
      <c r="AF97" s="92"/>
      <c r="AG97" s="57"/>
      <c r="AH97" s="57"/>
      <c r="AI97" s="106"/>
      <c r="AJ97" s="60"/>
      <c r="AK97" s="82" t="s">
        <v>1124</v>
      </c>
      <c r="AL97" s="57"/>
      <c r="AM97" s="57"/>
      <c r="AN97" s="57"/>
      <c r="AO97" s="83" t="b">
        <f>IF(AND(AM97="días",AN97="hábiles"),WORKDAY(AK97,AL97,#REF!),IF(AND(AM97="días",AM97="naturales"),WORKDAY(AK97+AL97-1,1,#REF!),IF(AM97="semanas",WORKDAY(AK97+(AL97*7)-1,1,#REF!),IF(AM97="meses",WORKDAY(EDATE(AK97,AL97)-1,1,#REF!)))))</f>
        <v>0</v>
      </c>
      <c r="AP97" s="57"/>
      <c r="AQ97" s="57"/>
      <c r="AR97" s="57"/>
      <c r="AS97" s="60"/>
      <c r="AT97" s="60"/>
      <c r="AU97" s="103"/>
      <c r="AV97" s="83"/>
      <c r="AW97" s="57"/>
      <c r="AX97" s="60"/>
      <c r="AY97" s="60"/>
      <c r="AZ97" s="111"/>
      <c r="BA97" s="60"/>
      <c r="BB97" s="60"/>
      <c r="BC97" s="60"/>
      <c r="BD97" s="57">
        <f t="shared" si="19"/>
        <v>0</v>
      </c>
      <c r="BE97" s="86"/>
      <c r="BF97" s="86"/>
      <c r="BG97" s="86"/>
      <c r="BH97" s="117"/>
      <c r="BI97" s="127" t="s">
        <v>1129</v>
      </c>
      <c r="BJ97" s="57" t="s">
        <v>1129</v>
      </c>
      <c r="BK97" s="128" t="s">
        <v>1129</v>
      </c>
      <c r="BL97" s="119"/>
      <c r="BM97" s="60"/>
      <c r="BN97" s="55"/>
      <c r="BO97" s="95"/>
      <c r="BP97" s="104"/>
      <c r="BQ97" s="60"/>
      <c r="BR97" s="60"/>
      <c r="BS97" s="142"/>
      <c r="BT97" s="60"/>
      <c r="BU97" s="60"/>
      <c r="BV97" s="60"/>
      <c r="BW97" s="60"/>
      <c r="BX97" s="60"/>
      <c r="BY97" s="57"/>
      <c r="BZ97" s="57"/>
      <c r="CA97" s="57"/>
      <c r="CB97" s="57"/>
    </row>
    <row r="98" spans="1:80" s="41" customFormat="1" ht="30" x14ac:dyDescent="0.25">
      <c r="A98" s="53" t="s">
        <v>850</v>
      </c>
      <c r="B98" s="65"/>
      <c r="C98" s="54"/>
      <c r="D98" s="53" t="str">
        <f>IF(ISBLANK(AX98),"",IF(ISBLANK(AY98),"REV",IF(ISBLANK(AZ98),"FIR PROV",IF(ISBLANK(BM98),"CONCL",IF(ISBLANK(BP98),"MOD REV",IF(ISBLANK(#REF!),"MOD FIR","MODI"))))))</f>
        <v/>
      </c>
      <c r="E98" s="55"/>
      <c r="F98" s="55"/>
      <c r="G98" s="55"/>
      <c r="H98" s="55"/>
      <c r="I98" s="108" t="str">
        <f t="shared" si="20"/>
        <v xml:space="preserve">  </v>
      </c>
      <c r="J98" s="56"/>
      <c r="K98" s="56"/>
      <c r="L98" s="56">
        <f t="shared" si="22"/>
        <v>0</v>
      </c>
      <c r="M98" s="56"/>
      <c r="N98" s="75"/>
      <c r="O98" s="57"/>
      <c r="P98" s="57"/>
      <c r="Q98" s="58">
        <v>0</v>
      </c>
      <c r="R98" s="58">
        <f t="shared" si="21"/>
        <v>0</v>
      </c>
      <c r="S98" s="99">
        <f t="shared" si="23"/>
        <v>0</v>
      </c>
      <c r="T98" s="59">
        <v>0</v>
      </c>
      <c r="U98" s="58">
        <f t="shared" si="24"/>
        <v>0</v>
      </c>
      <c r="V98" s="99">
        <f t="shared" si="16"/>
        <v>0</v>
      </c>
      <c r="W98" s="114">
        <f t="shared" si="17"/>
        <v>0</v>
      </c>
      <c r="X98" s="57"/>
      <c r="Y98" s="57"/>
      <c r="Z98" s="57"/>
      <c r="AA98" s="57">
        <f t="shared" si="18"/>
        <v>0</v>
      </c>
      <c r="AB98" s="58">
        <v>0</v>
      </c>
      <c r="AC98" s="56" t="e">
        <f>VLOOKUP(Y98,CLASIFICADOR!$A$1:$B$603,2)</f>
        <v>#N/A</v>
      </c>
      <c r="AD98" s="57"/>
      <c r="AE98" s="92"/>
      <c r="AF98" s="92"/>
      <c r="AG98" s="57"/>
      <c r="AH98" s="57"/>
      <c r="AI98" s="106"/>
      <c r="AJ98" s="60"/>
      <c r="AK98" s="82" t="s">
        <v>1124</v>
      </c>
      <c r="AL98" s="57"/>
      <c r="AM98" s="57"/>
      <c r="AN98" s="57"/>
      <c r="AO98" s="83" t="b">
        <f>IF(AND(AM98="días",AN98="hábiles"),WORKDAY(AK98,AL98,#REF!),IF(AND(AM98="días",AM98="naturales"),WORKDAY(AK98+AL98-1,1,#REF!),IF(AM98="semanas",WORKDAY(AK98+(AL98*7)-1,1,#REF!),IF(AM98="meses",WORKDAY(EDATE(AK98,AL98)-1,1,#REF!)))))</f>
        <v>0</v>
      </c>
      <c r="AP98" s="57"/>
      <c r="AQ98" s="57"/>
      <c r="AR98" s="57"/>
      <c r="AS98" s="60"/>
      <c r="AT98" s="60"/>
      <c r="AU98" s="103"/>
      <c r="AV98" s="83"/>
      <c r="AW98" s="57"/>
      <c r="AX98" s="60"/>
      <c r="AY98" s="60"/>
      <c r="AZ98" s="111"/>
      <c r="BA98" s="60"/>
      <c r="BB98" s="60"/>
      <c r="BC98" s="60"/>
      <c r="BD98" s="57">
        <f t="shared" si="19"/>
        <v>0</v>
      </c>
      <c r="BE98" s="86"/>
      <c r="BF98" s="86"/>
      <c r="BG98" s="86"/>
      <c r="BH98" s="117"/>
      <c r="BI98" s="127" t="s">
        <v>1129</v>
      </c>
      <c r="BJ98" s="57" t="s">
        <v>1129</v>
      </c>
      <c r="BK98" s="128" t="s">
        <v>1129</v>
      </c>
      <c r="BL98" s="119"/>
      <c r="BM98" s="60"/>
      <c r="BN98" s="57"/>
      <c r="BO98" s="95"/>
      <c r="BP98" s="104"/>
      <c r="BQ98" s="60"/>
      <c r="BR98" s="60"/>
      <c r="BS98" s="142"/>
      <c r="BT98" s="60"/>
      <c r="BU98" s="60"/>
      <c r="BV98" s="60"/>
      <c r="BW98" s="60"/>
      <c r="BX98" s="60"/>
      <c r="BY98" s="57"/>
      <c r="BZ98" s="57"/>
      <c r="CA98" s="57"/>
      <c r="CB98" s="57"/>
    </row>
    <row r="99" spans="1:80" s="41" customFormat="1" ht="30" x14ac:dyDescent="0.25">
      <c r="A99" s="71" t="s">
        <v>851</v>
      </c>
      <c r="B99" s="65"/>
      <c r="C99" s="54"/>
      <c r="D99" s="53" t="str">
        <f>IF(ISBLANK(AX99),"",IF(ISBLANK(AY99),"REV",IF(ISBLANK(AZ99),"FIR PROV",IF(ISBLANK(BM99),"CONCL",IF(ISBLANK(BP99),"MOD REV",IF(ISBLANK(#REF!),"MOD FIR","MODI"))))))</f>
        <v/>
      </c>
      <c r="E99" s="55"/>
      <c r="F99" s="55"/>
      <c r="G99" s="55"/>
      <c r="H99" s="55"/>
      <c r="I99" s="108" t="str">
        <f t="shared" si="20"/>
        <v xml:space="preserve">  </v>
      </c>
      <c r="J99" s="56"/>
      <c r="K99" s="56"/>
      <c r="L99" s="56">
        <f t="shared" si="22"/>
        <v>0</v>
      </c>
      <c r="M99" s="56"/>
      <c r="N99" s="75"/>
      <c r="O99" s="57"/>
      <c r="P99" s="57"/>
      <c r="Q99" s="58">
        <v>0</v>
      </c>
      <c r="R99" s="58">
        <f t="shared" si="21"/>
        <v>0</v>
      </c>
      <c r="S99" s="99">
        <f t="shared" si="23"/>
        <v>0</v>
      </c>
      <c r="T99" s="59">
        <v>0</v>
      </c>
      <c r="U99" s="58">
        <f t="shared" si="24"/>
        <v>0</v>
      </c>
      <c r="V99" s="99">
        <f t="shared" si="16"/>
        <v>0</v>
      </c>
      <c r="W99" s="114">
        <f t="shared" si="17"/>
        <v>0</v>
      </c>
      <c r="X99" s="57"/>
      <c r="Y99" s="57"/>
      <c r="Z99" s="57"/>
      <c r="AA99" s="57">
        <f t="shared" si="18"/>
        <v>0</v>
      </c>
      <c r="AB99" s="58">
        <v>0</v>
      </c>
      <c r="AC99" s="56" t="e">
        <f>VLOOKUP(Y99,CLASIFICADOR!$A$1:$B$603,2)</f>
        <v>#N/A</v>
      </c>
      <c r="AD99" s="57"/>
      <c r="AE99" s="92"/>
      <c r="AF99" s="92"/>
      <c r="AG99" s="57"/>
      <c r="AH99" s="57"/>
      <c r="AI99" s="106"/>
      <c r="AJ99" s="60"/>
      <c r="AK99" s="82" t="s">
        <v>1124</v>
      </c>
      <c r="AL99" s="57"/>
      <c r="AM99" s="57"/>
      <c r="AN99" s="57"/>
      <c r="AO99" s="83" t="b">
        <f>IF(AND(AM99="días",AN99="hábiles"),WORKDAY(AK99,AL99,#REF!),IF(AND(AM99="días",AM99="naturales"),WORKDAY(AK99+AL99-1,1,#REF!),IF(AM99="semanas",WORKDAY(AK99+(AL99*7)-1,1,#REF!),IF(AM99="meses",WORKDAY(EDATE(AK99,AL99)-1,1,#REF!)))))</f>
        <v>0</v>
      </c>
      <c r="AP99" s="57"/>
      <c r="AQ99" s="57"/>
      <c r="AR99" s="57"/>
      <c r="AS99" s="60"/>
      <c r="AT99" s="60"/>
      <c r="AU99" s="103"/>
      <c r="AV99" s="83"/>
      <c r="AW99" s="57"/>
      <c r="AX99" s="60"/>
      <c r="AY99" s="60"/>
      <c r="AZ99" s="111"/>
      <c r="BA99" s="60"/>
      <c r="BB99" s="60"/>
      <c r="BC99" s="60"/>
      <c r="BD99" s="57">
        <f t="shared" si="19"/>
        <v>0</v>
      </c>
      <c r="BE99" s="86"/>
      <c r="BF99" s="86"/>
      <c r="BG99" s="86"/>
      <c r="BH99" s="117"/>
      <c r="BI99" s="127" t="s">
        <v>1129</v>
      </c>
      <c r="BJ99" s="57" t="s">
        <v>1129</v>
      </c>
      <c r="BK99" s="128" t="s">
        <v>1129</v>
      </c>
      <c r="BL99" s="119"/>
      <c r="BM99" s="60"/>
      <c r="BN99" s="55"/>
      <c r="BO99" s="95"/>
      <c r="BP99" s="104"/>
      <c r="BQ99" s="60"/>
      <c r="BR99" s="60"/>
      <c r="BS99" s="142"/>
      <c r="BT99" s="60"/>
      <c r="BU99" s="60"/>
      <c r="BV99" s="60"/>
      <c r="BW99" s="60"/>
      <c r="BX99" s="60"/>
      <c r="BY99" s="57"/>
      <c r="BZ99" s="57"/>
      <c r="CA99" s="57"/>
      <c r="CB99" s="57"/>
    </row>
    <row r="100" spans="1:80" s="41" customFormat="1" ht="30" x14ac:dyDescent="0.25">
      <c r="A100" s="53" t="s">
        <v>852</v>
      </c>
      <c r="B100" s="65"/>
      <c r="C100" s="54"/>
      <c r="D100" s="53" t="str">
        <f>IF(ISBLANK(AX100),"",IF(ISBLANK(AY100),"REV",IF(ISBLANK(AZ100),"FIR PROV",IF(ISBLANK(BM100),"CONCL",IF(ISBLANK(BP100),"MOD REV",IF(ISBLANK(#REF!),"MOD FIR","MODI"))))))</f>
        <v/>
      </c>
      <c r="E100" s="55"/>
      <c r="F100" s="55"/>
      <c r="G100" s="55"/>
      <c r="H100" s="55"/>
      <c r="I100" s="108" t="str">
        <f t="shared" si="20"/>
        <v xml:space="preserve">  </v>
      </c>
      <c r="J100" s="56"/>
      <c r="K100" s="56"/>
      <c r="L100" s="56">
        <f t="shared" si="22"/>
        <v>0</v>
      </c>
      <c r="M100" s="56"/>
      <c r="N100" s="75"/>
      <c r="O100" s="57"/>
      <c r="P100" s="57"/>
      <c r="Q100" s="58">
        <v>0</v>
      </c>
      <c r="R100" s="58">
        <f t="shared" si="21"/>
        <v>0</v>
      </c>
      <c r="S100" s="99">
        <f t="shared" si="23"/>
        <v>0</v>
      </c>
      <c r="T100" s="59">
        <v>0</v>
      </c>
      <c r="U100" s="58">
        <f t="shared" si="24"/>
        <v>0</v>
      </c>
      <c r="V100" s="99">
        <f t="shared" si="16"/>
        <v>0</v>
      </c>
      <c r="W100" s="114">
        <f t="shared" si="17"/>
        <v>0</v>
      </c>
      <c r="X100" s="57"/>
      <c r="Y100" s="57"/>
      <c r="Z100" s="57"/>
      <c r="AA100" s="57">
        <f t="shared" si="18"/>
        <v>0</v>
      </c>
      <c r="AB100" s="58">
        <v>0</v>
      </c>
      <c r="AC100" s="56" t="e">
        <f>VLOOKUP(Y100,CLASIFICADOR!$A$1:$B$603,2)</f>
        <v>#N/A</v>
      </c>
      <c r="AD100" s="57"/>
      <c r="AE100" s="92"/>
      <c r="AF100" s="92"/>
      <c r="AG100" s="57"/>
      <c r="AH100" s="57"/>
      <c r="AI100" s="106"/>
      <c r="AJ100" s="60"/>
      <c r="AK100" s="82" t="s">
        <v>1124</v>
      </c>
      <c r="AL100" s="57"/>
      <c r="AM100" s="57"/>
      <c r="AN100" s="57"/>
      <c r="AO100" s="83" t="b">
        <f>IF(AND(AM100="días",AN100="hábiles"),WORKDAY(AK100,AL100,#REF!),IF(AND(AM100="días",AM100="naturales"),WORKDAY(AK100+AL100-1,1,#REF!),IF(AM100="semanas",WORKDAY(AK100+(AL100*7)-1,1,#REF!),IF(AM100="meses",WORKDAY(EDATE(AK100,AL100)-1,1,#REF!)))))</f>
        <v>0</v>
      </c>
      <c r="AP100" s="57"/>
      <c r="AQ100" s="57"/>
      <c r="AR100" s="57"/>
      <c r="AS100" s="60"/>
      <c r="AT100" s="60"/>
      <c r="AU100" s="103"/>
      <c r="AV100" s="83"/>
      <c r="AW100" s="57"/>
      <c r="AX100" s="60"/>
      <c r="AY100" s="60"/>
      <c r="AZ100" s="111"/>
      <c r="BA100" s="60"/>
      <c r="BB100" s="60"/>
      <c r="BC100" s="60"/>
      <c r="BD100" s="57">
        <f t="shared" si="19"/>
        <v>0</v>
      </c>
      <c r="BE100" s="86"/>
      <c r="BF100" s="86"/>
      <c r="BG100" s="86"/>
      <c r="BH100" s="117"/>
      <c r="BI100" s="127" t="s">
        <v>1129</v>
      </c>
      <c r="BJ100" s="57" t="s">
        <v>1129</v>
      </c>
      <c r="BK100" s="128" t="s">
        <v>1129</v>
      </c>
      <c r="BL100" s="119"/>
      <c r="BM100" s="60"/>
      <c r="BN100" s="55"/>
      <c r="BO100" s="95"/>
      <c r="BP100" s="104"/>
      <c r="BQ100" s="60"/>
      <c r="BR100" s="60"/>
      <c r="BS100" s="142"/>
      <c r="BT100" s="60"/>
      <c r="BU100" s="60"/>
      <c r="BV100" s="60"/>
      <c r="BW100" s="60"/>
      <c r="BX100" s="60"/>
      <c r="BY100" s="57"/>
      <c r="BZ100" s="57"/>
      <c r="CA100" s="57"/>
      <c r="CB100" s="57"/>
    </row>
    <row r="101" spans="1:80" s="41" customFormat="1" ht="30" x14ac:dyDescent="0.25">
      <c r="A101" s="53" t="s">
        <v>853</v>
      </c>
      <c r="B101" s="65"/>
      <c r="C101" s="54"/>
      <c r="D101" s="53" t="str">
        <f>IF(ISBLANK(AX101),"",IF(ISBLANK(AY101),"REV",IF(ISBLANK(AZ101),"FIR PROV",IF(ISBLANK(BM101),"CONCL",IF(ISBLANK(BP101),"MOD REV",IF(ISBLANK(#REF!),"MOD FIR","MODI"))))))</f>
        <v/>
      </c>
      <c r="E101" s="55"/>
      <c r="F101" s="55"/>
      <c r="G101" s="55"/>
      <c r="H101" s="55"/>
      <c r="I101" s="108" t="str">
        <f t="shared" si="20"/>
        <v xml:space="preserve">  </v>
      </c>
      <c r="J101" s="56"/>
      <c r="K101" s="56"/>
      <c r="L101" s="56">
        <f t="shared" si="22"/>
        <v>0</v>
      </c>
      <c r="M101" s="56"/>
      <c r="N101" s="75"/>
      <c r="O101" s="57"/>
      <c r="P101" s="57"/>
      <c r="Q101" s="58">
        <v>0</v>
      </c>
      <c r="R101" s="58">
        <f t="shared" si="21"/>
        <v>0</v>
      </c>
      <c r="S101" s="99">
        <f t="shared" si="23"/>
        <v>0</v>
      </c>
      <c r="T101" s="59">
        <v>0</v>
      </c>
      <c r="U101" s="58">
        <f t="shared" si="24"/>
        <v>0</v>
      </c>
      <c r="V101" s="99">
        <f t="shared" si="16"/>
        <v>0</v>
      </c>
      <c r="W101" s="114">
        <f t="shared" si="17"/>
        <v>0</v>
      </c>
      <c r="X101" s="57"/>
      <c r="Y101" s="57"/>
      <c r="Z101" s="57"/>
      <c r="AA101" s="57">
        <f t="shared" si="18"/>
        <v>0</v>
      </c>
      <c r="AB101" s="58">
        <v>0</v>
      </c>
      <c r="AC101" s="56" t="e">
        <f>VLOOKUP(Y101,CLASIFICADOR!$A$1:$B$603,2)</f>
        <v>#N/A</v>
      </c>
      <c r="AD101" s="57"/>
      <c r="AE101" s="92"/>
      <c r="AF101" s="92"/>
      <c r="AG101" s="57"/>
      <c r="AH101" s="57"/>
      <c r="AI101" s="106"/>
      <c r="AJ101" s="60"/>
      <c r="AK101" s="82" t="s">
        <v>1124</v>
      </c>
      <c r="AL101" s="57"/>
      <c r="AM101" s="57"/>
      <c r="AN101" s="57"/>
      <c r="AO101" s="83" t="b">
        <f>IF(AND(AM101="días",AN101="hábiles"),WORKDAY(AK101,AL101,#REF!),IF(AND(AM101="días",AM101="naturales"),WORKDAY(AK101+AL101-1,1,#REF!),IF(AM101="semanas",WORKDAY(AK101+(AL101*7)-1,1,#REF!),IF(AM101="meses",WORKDAY(EDATE(AK101,AL101)-1,1,#REF!)))))</f>
        <v>0</v>
      </c>
      <c r="AP101" s="57"/>
      <c r="AQ101" s="57"/>
      <c r="AR101" s="57"/>
      <c r="AS101" s="60"/>
      <c r="AT101" s="60"/>
      <c r="AU101" s="103"/>
      <c r="AV101" s="83"/>
      <c r="AW101" s="57"/>
      <c r="AX101" s="60"/>
      <c r="AY101" s="60"/>
      <c r="AZ101" s="111"/>
      <c r="BA101" s="60"/>
      <c r="BB101" s="60"/>
      <c r="BC101" s="60"/>
      <c r="BD101" s="57">
        <f t="shared" si="19"/>
        <v>0</v>
      </c>
      <c r="BE101" s="86"/>
      <c r="BF101" s="86"/>
      <c r="BG101" s="86"/>
      <c r="BH101" s="117"/>
      <c r="BI101" s="127" t="s">
        <v>1129</v>
      </c>
      <c r="BJ101" s="57" t="s">
        <v>1129</v>
      </c>
      <c r="BK101" s="128" t="s">
        <v>1129</v>
      </c>
      <c r="BL101" s="119"/>
      <c r="BM101" s="60"/>
      <c r="BN101" s="55"/>
      <c r="BO101" s="95"/>
      <c r="BP101" s="104"/>
      <c r="BQ101" s="60"/>
      <c r="BR101" s="60"/>
      <c r="BS101" s="142"/>
      <c r="BT101" s="60"/>
      <c r="BU101" s="60"/>
      <c r="BV101" s="60"/>
      <c r="BW101" s="60"/>
      <c r="BX101" s="60"/>
      <c r="BY101" s="57"/>
      <c r="BZ101" s="57"/>
      <c r="CA101" s="57"/>
      <c r="CB101" s="57"/>
    </row>
    <row r="102" spans="1:80" s="41" customFormat="1" ht="30" x14ac:dyDescent="0.25">
      <c r="A102" s="71" t="s">
        <v>854</v>
      </c>
      <c r="B102" s="65"/>
      <c r="C102" s="54"/>
      <c r="D102" s="53" t="str">
        <f>IF(ISBLANK(AX102),"",IF(ISBLANK(AY102),"REV",IF(ISBLANK(AZ102),"FIR PROV",IF(ISBLANK(BM102),"CONCL",IF(ISBLANK(BP102),"MOD REV",IF(ISBLANK(#REF!),"MOD FIR","MODI"))))))</f>
        <v/>
      </c>
      <c r="E102" s="55"/>
      <c r="F102" s="55"/>
      <c r="G102" s="55"/>
      <c r="H102" s="55"/>
      <c r="I102" s="108" t="str">
        <f t="shared" si="20"/>
        <v xml:space="preserve">  </v>
      </c>
      <c r="J102" s="56"/>
      <c r="K102" s="56"/>
      <c r="L102" s="56">
        <f t="shared" si="22"/>
        <v>0</v>
      </c>
      <c r="M102" s="56"/>
      <c r="N102" s="75"/>
      <c r="O102" s="57"/>
      <c r="P102" s="57"/>
      <c r="Q102" s="58">
        <v>0</v>
      </c>
      <c r="R102" s="58">
        <f t="shared" si="21"/>
        <v>0</v>
      </c>
      <c r="S102" s="99">
        <f t="shared" si="23"/>
        <v>0</v>
      </c>
      <c r="T102" s="59">
        <v>0</v>
      </c>
      <c r="U102" s="58">
        <f t="shared" si="24"/>
        <v>0</v>
      </c>
      <c r="V102" s="99">
        <f t="shared" si="16"/>
        <v>0</v>
      </c>
      <c r="W102" s="114">
        <f t="shared" si="17"/>
        <v>0</v>
      </c>
      <c r="X102" s="57"/>
      <c r="Y102" s="57"/>
      <c r="Z102" s="57"/>
      <c r="AA102" s="57">
        <f t="shared" si="18"/>
        <v>0</v>
      </c>
      <c r="AB102" s="58">
        <v>0</v>
      </c>
      <c r="AC102" s="56" t="e">
        <f>VLOOKUP(Y102,CLASIFICADOR!$A$1:$B$603,2)</f>
        <v>#N/A</v>
      </c>
      <c r="AD102" s="57"/>
      <c r="AE102" s="92"/>
      <c r="AF102" s="92"/>
      <c r="AG102" s="57"/>
      <c r="AH102" s="57"/>
      <c r="AI102" s="106"/>
      <c r="AJ102" s="60"/>
      <c r="AK102" s="82" t="s">
        <v>1124</v>
      </c>
      <c r="AL102" s="57"/>
      <c r="AM102" s="57"/>
      <c r="AN102" s="57"/>
      <c r="AO102" s="83" t="b">
        <f>IF(AND(AM102="días",AN102="hábiles"),WORKDAY(AK102,AL102,#REF!),IF(AND(AM102="días",AM102="naturales"),WORKDAY(AK102+AL102-1,1,#REF!),IF(AM102="semanas",WORKDAY(AK102+(AL102*7)-1,1,#REF!),IF(AM102="meses",WORKDAY(EDATE(AK102,AL102)-1,1,#REF!)))))</f>
        <v>0</v>
      </c>
      <c r="AP102" s="57"/>
      <c r="AQ102" s="57"/>
      <c r="AR102" s="57"/>
      <c r="AS102" s="60"/>
      <c r="AT102" s="60"/>
      <c r="AU102" s="103"/>
      <c r="AV102" s="83"/>
      <c r="AW102" s="57"/>
      <c r="AX102" s="60"/>
      <c r="AY102" s="60"/>
      <c r="AZ102" s="111"/>
      <c r="BA102" s="60"/>
      <c r="BB102" s="60"/>
      <c r="BC102" s="60"/>
      <c r="BD102" s="57">
        <f t="shared" si="19"/>
        <v>0</v>
      </c>
      <c r="BE102" s="86"/>
      <c r="BF102" s="86"/>
      <c r="BG102" s="86"/>
      <c r="BH102" s="117"/>
      <c r="BI102" s="127" t="s">
        <v>1129</v>
      </c>
      <c r="BJ102" s="57" t="s">
        <v>1129</v>
      </c>
      <c r="BK102" s="128" t="s">
        <v>1129</v>
      </c>
      <c r="BL102" s="119"/>
      <c r="BM102" s="60"/>
      <c r="BN102" s="55"/>
      <c r="BO102" s="95"/>
      <c r="BP102" s="104"/>
      <c r="BQ102" s="60"/>
      <c r="BR102" s="60"/>
      <c r="BS102" s="142"/>
      <c r="BT102" s="60"/>
      <c r="BU102" s="60"/>
      <c r="BV102" s="60"/>
      <c r="BW102" s="60"/>
      <c r="BX102" s="60"/>
      <c r="BY102" s="57"/>
      <c r="BZ102" s="57"/>
      <c r="CA102" s="57"/>
      <c r="CB102" s="57"/>
    </row>
    <row r="103" spans="1:80" s="41" customFormat="1" ht="30" x14ac:dyDescent="0.25">
      <c r="A103" s="53" t="s">
        <v>855</v>
      </c>
      <c r="B103" s="65"/>
      <c r="C103" s="54"/>
      <c r="D103" s="53" t="str">
        <f>IF(ISBLANK(AX103),"",IF(ISBLANK(AY103),"REV",IF(ISBLANK(AZ103),"FIR PROV",IF(ISBLANK(BM103),"CONCL",IF(ISBLANK(BP103),"MOD REV",IF(ISBLANK(#REF!),"MOD FIR","MODI"))))))</f>
        <v/>
      </c>
      <c r="E103" s="55"/>
      <c r="F103" s="55"/>
      <c r="G103" s="55"/>
      <c r="H103" s="55"/>
      <c r="I103" s="108" t="str">
        <f t="shared" si="20"/>
        <v xml:space="preserve">  </v>
      </c>
      <c r="J103" s="56"/>
      <c r="K103" s="56"/>
      <c r="L103" s="56">
        <f t="shared" si="22"/>
        <v>0</v>
      </c>
      <c r="M103" s="56"/>
      <c r="N103" s="75"/>
      <c r="O103" s="57"/>
      <c r="P103" s="57"/>
      <c r="Q103" s="58">
        <v>0</v>
      </c>
      <c r="R103" s="58">
        <f t="shared" si="21"/>
        <v>0</v>
      </c>
      <c r="S103" s="99">
        <f t="shared" si="23"/>
        <v>0</v>
      </c>
      <c r="T103" s="59">
        <v>0</v>
      </c>
      <c r="U103" s="58">
        <f t="shared" si="24"/>
        <v>0</v>
      </c>
      <c r="V103" s="99">
        <f t="shared" si="16"/>
        <v>0</v>
      </c>
      <c r="W103" s="114">
        <f t="shared" si="17"/>
        <v>0</v>
      </c>
      <c r="X103" s="57"/>
      <c r="Y103" s="57"/>
      <c r="Z103" s="57"/>
      <c r="AA103" s="57">
        <f t="shared" si="18"/>
        <v>0</v>
      </c>
      <c r="AB103" s="58">
        <v>0</v>
      </c>
      <c r="AC103" s="56" t="e">
        <f>VLOOKUP(Y103,CLASIFICADOR!$A$1:$B$603,2)</f>
        <v>#N/A</v>
      </c>
      <c r="AD103" s="57"/>
      <c r="AE103" s="92"/>
      <c r="AF103" s="92"/>
      <c r="AG103" s="57"/>
      <c r="AH103" s="57"/>
      <c r="AI103" s="106"/>
      <c r="AJ103" s="60"/>
      <c r="AK103" s="82" t="s">
        <v>1124</v>
      </c>
      <c r="AL103" s="57"/>
      <c r="AM103" s="57"/>
      <c r="AN103" s="57"/>
      <c r="AO103" s="83" t="b">
        <f>IF(AND(AM103="días",AN103="hábiles"),WORKDAY(AK103,AL103,#REF!),IF(AND(AM103="días",AM103="naturales"),WORKDAY(AK103+AL103-1,1,#REF!),IF(AM103="semanas",WORKDAY(AK103+(AL103*7)-1,1,#REF!),IF(AM103="meses",WORKDAY(EDATE(AK103,AL103)-1,1,#REF!)))))</f>
        <v>0</v>
      </c>
      <c r="AP103" s="57"/>
      <c r="AQ103" s="57"/>
      <c r="AR103" s="57"/>
      <c r="AS103" s="60"/>
      <c r="AT103" s="60"/>
      <c r="AU103" s="103"/>
      <c r="AV103" s="83"/>
      <c r="AW103" s="57"/>
      <c r="AX103" s="60"/>
      <c r="AY103" s="60"/>
      <c r="AZ103" s="111"/>
      <c r="BA103" s="60"/>
      <c r="BB103" s="60"/>
      <c r="BC103" s="60"/>
      <c r="BD103" s="57">
        <f t="shared" si="19"/>
        <v>0</v>
      </c>
      <c r="BE103" s="86"/>
      <c r="BF103" s="86"/>
      <c r="BG103" s="86"/>
      <c r="BH103" s="117"/>
      <c r="BI103" s="127" t="s">
        <v>1129</v>
      </c>
      <c r="BJ103" s="57" t="s">
        <v>1129</v>
      </c>
      <c r="BK103" s="128" t="s">
        <v>1129</v>
      </c>
      <c r="BL103" s="119"/>
      <c r="BM103" s="60"/>
      <c r="BN103" s="55"/>
      <c r="BO103" s="95"/>
      <c r="BP103" s="104"/>
      <c r="BQ103" s="60"/>
      <c r="BR103" s="60"/>
      <c r="BS103" s="142"/>
      <c r="BT103" s="60"/>
      <c r="BU103" s="60"/>
      <c r="BV103" s="60"/>
      <c r="BW103" s="60"/>
      <c r="BX103" s="60"/>
      <c r="BY103" s="57"/>
      <c r="BZ103" s="57"/>
      <c r="CA103" s="57"/>
      <c r="CB103" s="57"/>
    </row>
    <row r="104" spans="1:80" s="41" customFormat="1" ht="30" x14ac:dyDescent="0.25">
      <c r="A104" s="53" t="s">
        <v>856</v>
      </c>
      <c r="B104" s="65"/>
      <c r="C104" s="54"/>
      <c r="D104" s="53" t="str">
        <f>IF(ISBLANK(AX104),"",IF(ISBLANK(AY104),"REV",IF(ISBLANK(AZ104),"FIR PROV",IF(ISBLANK(BM104),"CONCL",IF(ISBLANK(BP104),"MOD REV",IF(ISBLANK(#REF!),"MOD FIR","MODI"))))))</f>
        <v/>
      </c>
      <c r="E104" s="55"/>
      <c r="F104" s="55"/>
      <c r="G104" s="64"/>
      <c r="H104" s="55"/>
      <c r="I104" s="108" t="str">
        <f t="shared" si="20"/>
        <v xml:space="preserve">  </v>
      </c>
      <c r="J104" s="56"/>
      <c r="K104" s="56"/>
      <c r="L104" s="56">
        <f t="shared" si="22"/>
        <v>0</v>
      </c>
      <c r="M104" s="56"/>
      <c r="N104" s="75"/>
      <c r="O104" s="57"/>
      <c r="P104" s="57"/>
      <c r="Q104" s="58">
        <v>0</v>
      </c>
      <c r="R104" s="58">
        <v>4909.88</v>
      </c>
      <c r="S104" s="99">
        <f t="shared" si="23"/>
        <v>4909.88</v>
      </c>
      <c r="T104" s="59">
        <v>0</v>
      </c>
      <c r="U104" s="58">
        <f t="shared" si="24"/>
        <v>0</v>
      </c>
      <c r="V104" s="99">
        <f t="shared" si="16"/>
        <v>0</v>
      </c>
      <c r="W104" s="114">
        <f t="shared" si="17"/>
        <v>0</v>
      </c>
      <c r="X104" s="57"/>
      <c r="Y104" s="57"/>
      <c r="Z104" s="57"/>
      <c r="AA104" s="57">
        <f t="shared" si="18"/>
        <v>0</v>
      </c>
      <c r="AB104" s="58">
        <v>0</v>
      </c>
      <c r="AC104" s="56" t="e">
        <f>VLOOKUP(Y104,CLASIFICADOR!$A$1:$B$603,2)</f>
        <v>#N/A</v>
      </c>
      <c r="AD104" s="57"/>
      <c r="AE104" s="92"/>
      <c r="AF104" s="92"/>
      <c r="AG104" s="57"/>
      <c r="AH104" s="57"/>
      <c r="AI104" s="106"/>
      <c r="AJ104" s="60"/>
      <c r="AK104" s="82" t="s">
        <v>1124</v>
      </c>
      <c r="AL104" s="57"/>
      <c r="AM104" s="57"/>
      <c r="AN104" s="57"/>
      <c r="AO104" s="83" t="b">
        <f>IF(AND(AM104="días",AN104="hábiles"),WORKDAY(AK104,AL104,#REF!),IF(AND(AM104="días",AM104="naturales"),WORKDAY(AK104+AL104-1,1,#REF!),IF(AM104="semanas",WORKDAY(AK104+(AL104*7)-1,1,#REF!),IF(AM104="meses",WORKDAY(EDATE(AK104,AL104)-1,1,#REF!)))))</f>
        <v>0</v>
      </c>
      <c r="AP104" s="57"/>
      <c r="AQ104" s="57"/>
      <c r="AR104" s="57"/>
      <c r="AS104" s="60"/>
      <c r="AT104" s="60"/>
      <c r="AU104" s="103"/>
      <c r="AV104" s="83"/>
      <c r="AW104" s="57"/>
      <c r="AX104" s="60"/>
      <c r="AY104" s="60"/>
      <c r="AZ104" s="111"/>
      <c r="BA104" s="60"/>
      <c r="BB104" s="60"/>
      <c r="BC104" s="60"/>
      <c r="BD104" s="57">
        <f t="shared" si="19"/>
        <v>0</v>
      </c>
      <c r="BE104" s="86"/>
      <c r="BF104" s="86"/>
      <c r="BG104" s="86"/>
      <c r="BH104" s="117"/>
      <c r="BI104" s="127" t="s">
        <v>1129</v>
      </c>
      <c r="BJ104" s="57" t="s">
        <v>1129</v>
      </c>
      <c r="BK104" s="128" t="s">
        <v>1129</v>
      </c>
      <c r="BL104" s="119"/>
      <c r="BM104" s="60"/>
      <c r="BN104" s="55"/>
      <c r="BO104" s="95"/>
      <c r="BP104" s="104"/>
      <c r="BQ104" s="60"/>
      <c r="BR104" s="60"/>
      <c r="BS104" s="142"/>
      <c r="BT104" s="60"/>
      <c r="BU104" s="60"/>
      <c r="BV104" s="60"/>
      <c r="BW104" s="60"/>
      <c r="BX104" s="60"/>
      <c r="BY104" s="57"/>
      <c r="BZ104" s="57"/>
      <c r="CA104" s="57"/>
      <c r="CB104" s="57"/>
    </row>
    <row r="105" spans="1:80" s="41" customFormat="1" ht="30" x14ac:dyDescent="0.25">
      <c r="A105" s="71" t="s">
        <v>857</v>
      </c>
      <c r="B105" s="65"/>
      <c r="C105" s="54"/>
      <c r="D105" s="53" t="str">
        <f>IF(ISBLANK(AX105),"",IF(ISBLANK(AY105),"REV",IF(ISBLANK(AZ105),"FIR PROV",IF(ISBLANK(BM105),"CONCL",IF(ISBLANK(BP105),"MOD REV",IF(ISBLANK(#REF!),"MOD FIR","MODI"))))))</f>
        <v/>
      </c>
      <c r="E105" s="55"/>
      <c r="F105" s="55"/>
      <c r="G105" s="55"/>
      <c r="H105" s="55"/>
      <c r="I105" s="108" t="str">
        <f t="shared" si="20"/>
        <v xml:space="preserve">  </v>
      </c>
      <c r="J105" s="56"/>
      <c r="K105" s="56"/>
      <c r="L105" s="56">
        <f t="shared" si="22"/>
        <v>0</v>
      </c>
      <c r="M105" s="56"/>
      <c r="N105" s="75"/>
      <c r="O105" s="57"/>
      <c r="P105" s="57"/>
      <c r="Q105" s="58">
        <v>0</v>
      </c>
      <c r="R105" s="58">
        <f t="shared" si="21"/>
        <v>0</v>
      </c>
      <c r="S105" s="99">
        <f t="shared" si="23"/>
        <v>0</v>
      </c>
      <c r="T105" s="59">
        <v>0</v>
      </c>
      <c r="U105" s="58">
        <f t="shared" si="24"/>
        <v>0</v>
      </c>
      <c r="V105" s="99">
        <f t="shared" si="16"/>
        <v>0</v>
      </c>
      <c r="W105" s="114">
        <f t="shared" si="17"/>
        <v>0</v>
      </c>
      <c r="X105" s="57"/>
      <c r="Y105" s="57"/>
      <c r="Z105" s="57"/>
      <c r="AA105" s="57">
        <f t="shared" si="18"/>
        <v>0</v>
      </c>
      <c r="AB105" s="58">
        <v>0</v>
      </c>
      <c r="AC105" s="56" t="e">
        <f>VLOOKUP(Y105,CLASIFICADOR!$A$1:$B$603,2)</f>
        <v>#N/A</v>
      </c>
      <c r="AD105" s="57"/>
      <c r="AE105" s="92"/>
      <c r="AF105" s="92"/>
      <c r="AG105" s="57"/>
      <c r="AH105" s="57"/>
      <c r="AI105" s="106"/>
      <c r="AJ105" s="60"/>
      <c r="AK105" s="82" t="s">
        <v>1124</v>
      </c>
      <c r="AL105" s="57"/>
      <c r="AM105" s="57"/>
      <c r="AN105" s="57"/>
      <c r="AO105" s="83" t="b">
        <f>IF(AND(AM105="días",AN105="hábiles"),WORKDAY(AK105,AL105,#REF!),IF(AND(AM105="días",AM105="naturales"),WORKDAY(AK105+AL105-1,1,#REF!),IF(AM105="semanas",WORKDAY(AK105+(AL105*7)-1,1,#REF!),IF(AM105="meses",WORKDAY(EDATE(AK105,AL105)-1,1,#REF!)))))</f>
        <v>0</v>
      </c>
      <c r="AP105" s="57"/>
      <c r="AQ105" s="57"/>
      <c r="AR105" s="57"/>
      <c r="AS105" s="60"/>
      <c r="AT105" s="60"/>
      <c r="AU105" s="103"/>
      <c r="AV105" s="83"/>
      <c r="AW105" s="57"/>
      <c r="AX105" s="60"/>
      <c r="AY105" s="60"/>
      <c r="AZ105" s="111"/>
      <c r="BA105" s="60"/>
      <c r="BB105" s="60"/>
      <c r="BC105" s="60"/>
      <c r="BD105" s="57">
        <f t="shared" si="19"/>
        <v>0</v>
      </c>
      <c r="BE105" s="86"/>
      <c r="BF105" s="86"/>
      <c r="BG105" s="86"/>
      <c r="BH105" s="117"/>
      <c r="BI105" s="127" t="s">
        <v>1129</v>
      </c>
      <c r="BJ105" s="57" t="s">
        <v>1129</v>
      </c>
      <c r="BK105" s="128" t="s">
        <v>1129</v>
      </c>
      <c r="BL105" s="119"/>
      <c r="BM105" s="60"/>
      <c r="BN105" s="55"/>
      <c r="BO105" s="95"/>
      <c r="BP105" s="104"/>
      <c r="BQ105" s="60"/>
      <c r="BR105" s="60"/>
      <c r="BS105" s="142"/>
      <c r="BT105" s="60"/>
      <c r="BU105" s="60"/>
      <c r="BV105" s="60"/>
      <c r="BW105" s="60"/>
      <c r="BX105" s="60"/>
      <c r="BY105" s="57"/>
      <c r="BZ105" s="57"/>
      <c r="CA105" s="57"/>
      <c r="CB105" s="57"/>
    </row>
    <row r="106" spans="1:80" s="41" customFormat="1" ht="30" x14ac:dyDescent="0.25">
      <c r="A106" s="53" t="s">
        <v>858</v>
      </c>
      <c r="B106" s="65"/>
      <c r="C106" s="54"/>
      <c r="D106" s="53" t="str">
        <f>IF(ISBLANK(AX106),"",IF(ISBLANK(AY106),"REV",IF(ISBLANK(AZ106),"FIR PROV",IF(ISBLANK(BM106),"CONCL",IF(ISBLANK(BP106),"MOD REV",IF(ISBLANK(#REF!),"MOD FIR","MODI"))))))</f>
        <v/>
      </c>
      <c r="E106" s="55"/>
      <c r="F106" s="55"/>
      <c r="G106" s="55"/>
      <c r="H106" s="55"/>
      <c r="I106" s="108" t="str">
        <f t="shared" si="20"/>
        <v xml:space="preserve">  </v>
      </c>
      <c r="J106" s="56"/>
      <c r="K106" s="56"/>
      <c r="L106" s="56">
        <f t="shared" si="22"/>
        <v>0</v>
      </c>
      <c r="M106" s="56"/>
      <c r="N106" s="75"/>
      <c r="O106" s="57"/>
      <c r="P106" s="57"/>
      <c r="Q106" s="58">
        <v>0</v>
      </c>
      <c r="R106" s="58">
        <f t="shared" si="21"/>
        <v>0</v>
      </c>
      <c r="S106" s="99">
        <f t="shared" si="23"/>
        <v>0</v>
      </c>
      <c r="T106" s="59">
        <v>0</v>
      </c>
      <c r="U106" s="58">
        <f t="shared" si="24"/>
        <v>0</v>
      </c>
      <c r="V106" s="99">
        <f t="shared" si="16"/>
        <v>0</v>
      </c>
      <c r="W106" s="114">
        <f t="shared" si="17"/>
        <v>0</v>
      </c>
      <c r="X106" s="57"/>
      <c r="Y106" s="57"/>
      <c r="Z106" s="57"/>
      <c r="AA106" s="57">
        <f t="shared" si="18"/>
        <v>0</v>
      </c>
      <c r="AB106" s="58">
        <v>0</v>
      </c>
      <c r="AC106" s="56" t="e">
        <f>VLOOKUP(Y106,CLASIFICADOR!$A$1:$B$603,2)</f>
        <v>#N/A</v>
      </c>
      <c r="AD106" s="57"/>
      <c r="AE106" s="92"/>
      <c r="AF106" s="92"/>
      <c r="AG106" s="57"/>
      <c r="AH106" s="57"/>
      <c r="AI106" s="106"/>
      <c r="AJ106" s="60"/>
      <c r="AK106" s="82" t="s">
        <v>1124</v>
      </c>
      <c r="AL106" s="57"/>
      <c r="AM106" s="57"/>
      <c r="AN106" s="57"/>
      <c r="AO106" s="83" t="b">
        <f>IF(AND(AM106="días",AN106="hábiles"),WORKDAY(AK106,AL106,#REF!),IF(AND(AM106="días",AM106="naturales"),WORKDAY(AK106+AL106-1,1,#REF!),IF(AM106="semanas",WORKDAY(AK106+(AL106*7)-1,1,#REF!),IF(AM106="meses",WORKDAY(EDATE(AK106,AL106)-1,1,#REF!)))))</f>
        <v>0</v>
      </c>
      <c r="AP106" s="57"/>
      <c r="AQ106" s="57"/>
      <c r="AR106" s="57"/>
      <c r="AS106" s="60"/>
      <c r="AT106" s="60"/>
      <c r="AU106" s="103"/>
      <c r="AV106" s="83"/>
      <c r="AW106" s="57"/>
      <c r="AX106" s="60"/>
      <c r="AY106" s="60"/>
      <c r="AZ106" s="111"/>
      <c r="BA106" s="60"/>
      <c r="BB106" s="60"/>
      <c r="BC106" s="60"/>
      <c r="BD106" s="57">
        <f t="shared" si="19"/>
        <v>0</v>
      </c>
      <c r="BE106" s="86"/>
      <c r="BF106" s="86"/>
      <c r="BG106" s="86"/>
      <c r="BH106" s="117"/>
      <c r="BI106" s="127" t="s">
        <v>1129</v>
      </c>
      <c r="BJ106" s="57" t="s">
        <v>1129</v>
      </c>
      <c r="BK106" s="128" t="s">
        <v>1129</v>
      </c>
      <c r="BL106" s="119"/>
      <c r="BM106" s="60"/>
      <c r="BN106" s="55"/>
      <c r="BO106" s="95"/>
      <c r="BP106" s="104"/>
      <c r="BQ106" s="60"/>
      <c r="BR106" s="60"/>
      <c r="BS106" s="142"/>
      <c r="BT106" s="60"/>
      <c r="BU106" s="60"/>
      <c r="BV106" s="60"/>
      <c r="BW106" s="60"/>
      <c r="BX106" s="60"/>
      <c r="BY106" s="57"/>
      <c r="BZ106" s="57"/>
      <c r="CA106" s="57"/>
      <c r="CB106" s="57"/>
    </row>
    <row r="107" spans="1:80" s="41" customFormat="1" ht="30" x14ac:dyDescent="0.25">
      <c r="A107" s="53" t="s">
        <v>859</v>
      </c>
      <c r="B107" s="65"/>
      <c r="C107" s="54"/>
      <c r="D107" s="53" t="str">
        <f>IF(ISBLANK(AX107),"",IF(ISBLANK(AY107),"REV",IF(ISBLANK(AZ107),"FIR PROV",IF(ISBLANK(BM107),"CONCL",IF(ISBLANK(BP107),"MOD REV",IF(ISBLANK(#REF!),"MOD FIR","MODI"))))))</f>
        <v/>
      </c>
      <c r="E107" s="55"/>
      <c r="F107" s="55"/>
      <c r="G107" s="55"/>
      <c r="H107" s="55"/>
      <c r="I107" s="108" t="str">
        <f t="shared" si="20"/>
        <v xml:space="preserve">  </v>
      </c>
      <c r="J107" s="56"/>
      <c r="K107" s="56"/>
      <c r="L107" s="56">
        <f t="shared" si="22"/>
        <v>0</v>
      </c>
      <c r="M107" s="56"/>
      <c r="N107" s="75"/>
      <c r="O107" s="57"/>
      <c r="P107" s="57"/>
      <c r="Q107" s="58">
        <v>0</v>
      </c>
      <c r="R107" s="58">
        <f t="shared" si="21"/>
        <v>0</v>
      </c>
      <c r="S107" s="99">
        <f t="shared" si="23"/>
        <v>0</v>
      </c>
      <c r="T107" s="59">
        <v>0</v>
      </c>
      <c r="U107" s="58">
        <f t="shared" si="24"/>
        <v>0</v>
      </c>
      <c r="V107" s="99">
        <f t="shared" si="16"/>
        <v>0</v>
      </c>
      <c r="W107" s="114">
        <f t="shared" si="17"/>
        <v>0</v>
      </c>
      <c r="X107" s="57"/>
      <c r="Y107" s="57"/>
      <c r="Z107" s="57"/>
      <c r="AA107" s="57">
        <f t="shared" si="18"/>
        <v>0</v>
      </c>
      <c r="AB107" s="58">
        <v>0</v>
      </c>
      <c r="AC107" s="56" t="e">
        <f>VLOOKUP(Y107,CLASIFICADOR!$A$1:$B$603,2)</f>
        <v>#N/A</v>
      </c>
      <c r="AD107" s="57"/>
      <c r="AE107" s="92"/>
      <c r="AF107" s="92"/>
      <c r="AG107" s="57"/>
      <c r="AH107" s="57"/>
      <c r="AI107" s="106"/>
      <c r="AJ107" s="60"/>
      <c r="AK107" s="82" t="s">
        <v>1124</v>
      </c>
      <c r="AL107" s="57"/>
      <c r="AM107" s="57"/>
      <c r="AN107" s="57"/>
      <c r="AO107" s="83" t="b">
        <f>IF(AND(AM107="días",AN107="hábiles"),WORKDAY(AK107,AL107,#REF!),IF(AND(AM107="días",AM107="naturales"),WORKDAY(AK107+AL107-1,1,#REF!),IF(AM107="semanas",WORKDAY(AK107+(AL107*7)-1,1,#REF!),IF(AM107="meses",WORKDAY(EDATE(AK107,AL107)-1,1,#REF!)))))</f>
        <v>0</v>
      </c>
      <c r="AP107" s="57"/>
      <c r="AQ107" s="57"/>
      <c r="AR107" s="57"/>
      <c r="AS107" s="60"/>
      <c r="AT107" s="60"/>
      <c r="AU107" s="103"/>
      <c r="AV107" s="83"/>
      <c r="AW107" s="57"/>
      <c r="AX107" s="60"/>
      <c r="AY107" s="60"/>
      <c r="AZ107" s="111"/>
      <c r="BA107" s="60"/>
      <c r="BB107" s="60"/>
      <c r="BC107" s="60"/>
      <c r="BD107" s="57">
        <f t="shared" si="19"/>
        <v>0</v>
      </c>
      <c r="BE107" s="86"/>
      <c r="BF107" s="86"/>
      <c r="BG107" s="86"/>
      <c r="BH107" s="117"/>
      <c r="BI107" s="127" t="s">
        <v>1129</v>
      </c>
      <c r="BJ107" s="57" t="s">
        <v>1129</v>
      </c>
      <c r="BK107" s="128" t="s">
        <v>1129</v>
      </c>
      <c r="BL107" s="119"/>
      <c r="BM107" s="60"/>
      <c r="BN107" s="55"/>
      <c r="BO107" s="95"/>
      <c r="BP107" s="104"/>
      <c r="BQ107" s="60"/>
      <c r="BR107" s="60"/>
      <c r="BS107" s="142"/>
      <c r="BT107" s="60"/>
      <c r="BU107" s="60"/>
      <c r="BV107" s="60"/>
      <c r="BW107" s="60"/>
      <c r="BX107" s="60"/>
      <c r="BY107" s="57"/>
      <c r="BZ107" s="57"/>
      <c r="CA107" s="57"/>
      <c r="CB107" s="57"/>
    </row>
    <row r="108" spans="1:80" s="41" customFormat="1" ht="30" x14ac:dyDescent="0.25">
      <c r="A108" s="71" t="s">
        <v>860</v>
      </c>
      <c r="B108" s="65"/>
      <c r="C108" s="54"/>
      <c r="D108" s="53" t="str">
        <f>IF(ISBLANK(AX108),"",IF(ISBLANK(AY108),"REV",IF(ISBLANK(AZ108),"FIR PROV",IF(ISBLANK(BM108),"CONCL",IF(ISBLANK(BP108),"MOD REV",IF(ISBLANK(#REF!),"MOD FIR","MODI"))))))</f>
        <v/>
      </c>
      <c r="E108" s="55"/>
      <c r="F108" s="55"/>
      <c r="G108" s="55"/>
      <c r="H108" s="55"/>
      <c r="I108" s="108" t="str">
        <f t="shared" si="20"/>
        <v xml:space="preserve">  </v>
      </c>
      <c r="J108" s="56"/>
      <c r="K108" s="56"/>
      <c r="L108" s="56">
        <f t="shared" si="22"/>
        <v>0</v>
      </c>
      <c r="M108" s="56"/>
      <c r="N108" s="75"/>
      <c r="O108" s="57"/>
      <c r="P108" s="57"/>
      <c r="Q108" s="58">
        <v>0</v>
      </c>
      <c r="R108" s="58">
        <f t="shared" si="21"/>
        <v>0</v>
      </c>
      <c r="S108" s="99">
        <f t="shared" si="23"/>
        <v>0</v>
      </c>
      <c r="T108" s="59">
        <v>0</v>
      </c>
      <c r="U108" s="58">
        <f t="shared" si="24"/>
        <v>0</v>
      </c>
      <c r="V108" s="99">
        <f t="shared" si="16"/>
        <v>0</v>
      </c>
      <c r="W108" s="114">
        <f t="shared" si="17"/>
        <v>0</v>
      </c>
      <c r="X108" s="57"/>
      <c r="Y108" s="57"/>
      <c r="Z108" s="57"/>
      <c r="AA108" s="57">
        <f t="shared" si="18"/>
        <v>0</v>
      </c>
      <c r="AB108" s="58">
        <v>0</v>
      </c>
      <c r="AC108" s="56" t="e">
        <f>VLOOKUP(Y108,CLASIFICADOR!$A$1:$B$603,2)</f>
        <v>#N/A</v>
      </c>
      <c r="AD108" s="57"/>
      <c r="AE108" s="92"/>
      <c r="AF108" s="92"/>
      <c r="AG108" s="57"/>
      <c r="AH108" s="57"/>
      <c r="AI108" s="106"/>
      <c r="AJ108" s="60"/>
      <c r="AK108" s="82" t="s">
        <v>1124</v>
      </c>
      <c r="AL108" s="57"/>
      <c r="AM108" s="57"/>
      <c r="AN108" s="57"/>
      <c r="AO108" s="83" t="b">
        <f>IF(AND(AM108="días",AN108="hábiles"),WORKDAY(AK108,AL108,#REF!),IF(AND(AM108="días",AM108="naturales"),WORKDAY(AK108+AL108-1,1,#REF!),IF(AM108="semanas",WORKDAY(AK108+(AL108*7)-1,1,#REF!),IF(AM108="meses",WORKDAY(EDATE(AK108,AL108)-1,1,#REF!)))))</f>
        <v>0</v>
      </c>
      <c r="AP108" s="57"/>
      <c r="AQ108" s="57"/>
      <c r="AR108" s="57"/>
      <c r="AS108" s="60"/>
      <c r="AT108" s="60"/>
      <c r="AU108" s="103"/>
      <c r="AV108" s="83"/>
      <c r="AW108" s="57"/>
      <c r="AX108" s="60"/>
      <c r="AY108" s="60"/>
      <c r="AZ108" s="111"/>
      <c r="BA108" s="60"/>
      <c r="BB108" s="60"/>
      <c r="BC108" s="60"/>
      <c r="BD108" s="57">
        <f t="shared" si="19"/>
        <v>0</v>
      </c>
      <c r="BE108" s="86"/>
      <c r="BF108" s="86"/>
      <c r="BG108" s="86"/>
      <c r="BH108" s="117"/>
      <c r="BI108" s="127" t="s">
        <v>1129</v>
      </c>
      <c r="BJ108" s="57" t="s">
        <v>1129</v>
      </c>
      <c r="BK108" s="128" t="s">
        <v>1129</v>
      </c>
      <c r="BL108" s="119"/>
      <c r="BM108" s="60"/>
      <c r="BN108" s="55"/>
      <c r="BO108" s="95"/>
      <c r="BP108" s="104"/>
      <c r="BQ108" s="60"/>
      <c r="BR108" s="60"/>
      <c r="BS108" s="142"/>
      <c r="BT108" s="60"/>
      <c r="BU108" s="60"/>
      <c r="BV108" s="60"/>
      <c r="BW108" s="60"/>
      <c r="BX108" s="60"/>
      <c r="BY108" s="57"/>
      <c r="BZ108" s="57"/>
      <c r="CA108" s="57"/>
      <c r="CB108" s="57"/>
    </row>
    <row r="109" spans="1:80" s="41" customFormat="1" ht="30" x14ac:dyDescent="0.25">
      <c r="A109" s="53" t="s">
        <v>861</v>
      </c>
      <c r="B109" s="65"/>
      <c r="C109" s="54"/>
      <c r="D109" s="53" t="str">
        <f>IF(ISBLANK(AX109),"",IF(ISBLANK(AY109),"REV",IF(ISBLANK(AZ109),"FIR PROV",IF(ISBLANK(BM109),"CONCL",IF(ISBLANK(BP109),"MOD REV",IF(ISBLANK(#REF!),"MOD FIR","MODI"))))))</f>
        <v/>
      </c>
      <c r="E109" s="55"/>
      <c r="F109" s="55"/>
      <c r="G109" s="55"/>
      <c r="H109" s="55"/>
      <c r="I109" s="108" t="str">
        <f t="shared" si="20"/>
        <v xml:space="preserve">  </v>
      </c>
      <c r="J109" s="56"/>
      <c r="K109" s="56"/>
      <c r="L109" s="56">
        <f t="shared" si="22"/>
        <v>0</v>
      </c>
      <c r="M109" s="56"/>
      <c r="N109" s="75"/>
      <c r="O109" s="57"/>
      <c r="P109" s="57"/>
      <c r="Q109" s="58">
        <v>0</v>
      </c>
      <c r="R109" s="58">
        <f t="shared" si="21"/>
        <v>0</v>
      </c>
      <c r="S109" s="99">
        <f t="shared" si="23"/>
        <v>0</v>
      </c>
      <c r="T109" s="59">
        <v>0</v>
      </c>
      <c r="U109" s="58">
        <f t="shared" si="24"/>
        <v>0</v>
      </c>
      <c r="V109" s="99">
        <f t="shared" si="16"/>
        <v>0</v>
      </c>
      <c r="W109" s="114">
        <f t="shared" si="17"/>
        <v>0</v>
      </c>
      <c r="X109" s="57"/>
      <c r="Y109" s="57"/>
      <c r="Z109" s="57"/>
      <c r="AA109" s="57">
        <f t="shared" si="18"/>
        <v>0</v>
      </c>
      <c r="AB109" s="58">
        <v>0</v>
      </c>
      <c r="AC109" s="56" t="e">
        <f>VLOOKUP(Y109,CLASIFICADOR!$A$1:$B$603,2)</f>
        <v>#N/A</v>
      </c>
      <c r="AD109" s="57"/>
      <c r="AE109" s="92"/>
      <c r="AF109" s="92"/>
      <c r="AG109" s="57"/>
      <c r="AH109" s="57"/>
      <c r="AI109" s="106"/>
      <c r="AJ109" s="60"/>
      <c r="AK109" s="82" t="s">
        <v>1124</v>
      </c>
      <c r="AL109" s="57"/>
      <c r="AM109" s="57"/>
      <c r="AN109" s="57"/>
      <c r="AO109" s="83" t="b">
        <f>IF(AND(AM109="días",AN109="hábiles"),WORKDAY(AK109,AL109,#REF!),IF(AND(AM109="días",AM109="naturales"),WORKDAY(AK109+AL109-1,1,#REF!),IF(AM109="semanas",WORKDAY(AK109+(AL109*7)-1,1,#REF!),IF(AM109="meses",WORKDAY(EDATE(AK109,AL109)-1,1,#REF!)))))</f>
        <v>0</v>
      </c>
      <c r="AP109" s="57"/>
      <c r="AQ109" s="57"/>
      <c r="AR109" s="57"/>
      <c r="AS109" s="60"/>
      <c r="AT109" s="60"/>
      <c r="AU109" s="103"/>
      <c r="AV109" s="83"/>
      <c r="AW109" s="57"/>
      <c r="AX109" s="60"/>
      <c r="AY109" s="60"/>
      <c r="AZ109" s="111"/>
      <c r="BA109" s="60"/>
      <c r="BB109" s="60"/>
      <c r="BC109" s="60"/>
      <c r="BD109" s="57">
        <f t="shared" si="19"/>
        <v>0</v>
      </c>
      <c r="BE109" s="86"/>
      <c r="BF109" s="86"/>
      <c r="BG109" s="86"/>
      <c r="BH109" s="117"/>
      <c r="BI109" s="127" t="s">
        <v>1129</v>
      </c>
      <c r="BJ109" s="57" t="s">
        <v>1129</v>
      </c>
      <c r="BK109" s="128" t="s">
        <v>1129</v>
      </c>
      <c r="BL109" s="119"/>
      <c r="BM109" s="60"/>
      <c r="BN109" s="55"/>
      <c r="BO109" s="95"/>
      <c r="BP109" s="104"/>
      <c r="BQ109" s="60"/>
      <c r="BR109" s="60"/>
      <c r="BS109" s="142"/>
      <c r="BT109" s="60"/>
      <c r="BU109" s="60"/>
      <c r="BV109" s="60"/>
      <c r="BW109" s="60"/>
      <c r="BX109" s="60"/>
      <c r="BY109" s="57"/>
      <c r="BZ109" s="57"/>
      <c r="CA109" s="57"/>
      <c r="CB109" s="57"/>
    </row>
    <row r="110" spans="1:80" s="41" customFormat="1" ht="30" x14ac:dyDescent="0.25">
      <c r="A110" s="53" t="s">
        <v>862</v>
      </c>
      <c r="B110" s="65"/>
      <c r="C110" s="54"/>
      <c r="D110" s="53" t="str">
        <f>IF(ISBLANK(AX110),"",IF(ISBLANK(AY110),"REV",IF(ISBLANK(AZ110),"FIR PROV",IF(ISBLANK(BM110),"CONCL",IF(ISBLANK(BP110),"MOD REV",IF(ISBLANK(#REF!),"MOD FIR","MODI"))))))</f>
        <v/>
      </c>
      <c r="E110" s="55"/>
      <c r="F110" s="55"/>
      <c r="G110" s="55"/>
      <c r="H110" s="55"/>
      <c r="I110" s="108" t="str">
        <f t="shared" si="20"/>
        <v xml:space="preserve">  </v>
      </c>
      <c r="J110" s="56"/>
      <c r="K110" s="56"/>
      <c r="L110" s="56">
        <f t="shared" si="22"/>
        <v>0</v>
      </c>
      <c r="M110" s="56"/>
      <c r="N110" s="75"/>
      <c r="O110" s="57"/>
      <c r="P110" s="57"/>
      <c r="Q110" s="58">
        <v>0</v>
      </c>
      <c r="R110" s="58">
        <f t="shared" si="21"/>
        <v>0</v>
      </c>
      <c r="S110" s="99">
        <f t="shared" si="23"/>
        <v>0</v>
      </c>
      <c r="T110" s="59">
        <v>0</v>
      </c>
      <c r="U110" s="58">
        <f t="shared" si="24"/>
        <v>0</v>
      </c>
      <c r="V110" s="99">
        <f t="shared" si="16"/>
        <v>0</v>
      </c>
      <c r="W110" s="114">
        <f t="shared" si="17"/>
        <v>0</v>
      </c>
      <c r="X110" s="57"/>
      <c r="Y110" s="57"/>
      <c r="Z110" s="57"/>
      <c r="AA110" s="57">
        <f t="shared" si="18"/>
        <v>0</v>
      </c>
      <c r="AB110" s="58">
        <v>0</v>
      </c>
      <c r="AC110" s="56" t="e">
        <f>VLOOKUP(Y110,CLASIFICADOR!$A$1:$B$603,2)</f>
        <v>#N/A</v>
      </c>
      <c r="AD110" s="57"/>
      <c r="AE110" s="92"/>
      <c r="AF110" s="92"/>
      <c r="AG110" s="57"/>
      <c r="AH110" s="57"/>
      <c r="AI110" s="106"/>
      <c r="AJ110" s="60"/>
      <c r="AK110" s="82" t="s">
        <v>1124</v>
      </c>
      <c r="AL110" s="57"/>
      <c r="AM110" s="57"/>
      <c r="AN110" s="57"/>
      <c r="AO110" s="83" t="b">
        <f>IF(AND(AM110="días",AN110="hábiles"),WORKDAY(AK110,AL110,#REF!),IF(AND(AM110="días",AM110="naturales"),WORKDAY(AK110+AL110-1,1,#REF!),IF(AM110="semanas",WORKDAY(AK110+(AL110*7)-1,1,#REF!),IF(AM110="meses",WORKDAY(EDATE(AK110,AL110)-1,1,#REF!)))))</f>
        <v>0</v>
      </c>
      <c r="AP110" s="57"/>
      <c r="AQ110" s="57"/>
      <c r="AR110" s="57"/>
      <c r="AS110" s="60"/>
      <c r="AT110" s="60"/>
      <c r="AU110" s="103"/>
      <c r="AV110" s="83"/>
      <c r="AW110" s="62"/>
      <c r="AX110" s="60"/>
      <c r="AY110" s="60"/>
      <c r="AZ110" s="111"/>
      <c r="BA110" s="60"/>
      <c r="BB110" s="60"/>
      <c r="BC110" s="60"/>
      <c r="BD110" s="57">
        <f t="shared" si="19"/>
        <v>0</v>
      </c>
      <c r="BE110" s="86"/>
      <c r="BF110" s="86"/>
      <c r="BG110" s="86"/>
      <c r="BH110" s="117"/>
      <c r="BI110" s="127" t="s">
        <v>1129</v>
      </c>
      <c r="BJ110" s="57" t="s">
        <v>1129</v>
      </c>
      <c r="BK110" s="128" t="s">
        <v>1129</v>
      </c>
      <c r="BL110" s="119"/>
      <c r="BM110" s="60"/>
      <c r="BN110" s="55"/>
      <c r="BO110" s="95"/>
      <c r="BP110" s="104"/>
      <c r="BQ110" s="60"/>
      <c r="BR110" s="60"/>
      <c r="BS110" s="142"/>
      <c r="BT110" s="60"/>
      <c r="BU110" s="60"/>
      <c r="BV110" s="60"/>
      <c r="BW110" s="60"/>
      <c r="BX110" s="60"/>
      <c r="BY110" s="57"/>
      <c r="BZ110" s="57"/>
      <c r="CA110" s="57"/>
      <c r="CB110" s="57"/>
    </row>
    <row r="111" spans="1:80" s="41" customFormat="1" ht="30" x14ac:dyDescent="0.25">
      <c r="A111" s="71" t="s">
        <v>863</v>
      </c>
      <c r="B111" s="65"/>
      <c r="C111" s="54"/>
      <c r="D111" s="53" t="str">
        <f>IF(ISBLANK(AX111),"",IF(ISBLANK(AY111),"REV",IF(ISBLANK(AZ111),"FIR PROV",IF(ISBLANK(BM111),"CONCL",IF(ISBLANK(BP111),"MOD REV",IF(ISBLANK(#REF!),"MOD FIR","MODI"))))))</f>
        <v/>
      </c>
      <c r="E111" s="55"/>
      <c r="F111" s="55"/>
      <c r="G111" s="55"/>
      <c r="H111" s="55"/>
      <c r="I111" s="108" t="str">
        <f t="shared" si="20"/>
        <v xml:space="preserve">  </v>
      </c>
      <c r="J111" s="56"/>
      <c r="K111" s="56"/>
      <c r="L111" s="56">
        <f t="shared" si="22"/>
        <v>0</v>
      </c>
      <c r="M111" s="56"/>
      <c r="N111" s="75"/>
      <c r="O111" s="57"/>
      <c r="P111" s="57"/>
      <c r="Q111" s="58">
        <v>0</v>
      </c>
      <c r="R111" s="58">
        <f t="shared" si="21"/>
        <v>0</v>
      </c>
      <c r="S111" s="99">
        <f t="shared" si="23"/>
        <v>0</v>
      </c>
      <c r="T111" s="59">
        <v>0</v>
      </c>
      <c r="U111" s="58">
        <f t="shared" si="24"/>
        <v>0</v>
      </c>
      <c r="V111" s="99">
        <f t="shared" si="16"/>
        <v>0</v>
      </c>
      <c r="W111" s="114">
        <f t="shared" si="17"/>
        <v>0</v>
      </c>
      <c r="X111" s="57"/>
      <c r="Y111" s="57"/>
      <c r="Z111" s="57"/>
      <c r="AA111" s="57">
        <f t="shared" si="18"/>
        <v>0</v>
      </c>
      <c r="AB111" s="58">
        <v>0</v>
      </c>
      <c r="AC111" s="56" t="e">
        <f>VLOOKUP(Y111,CLASIFICADOR!$A$1:$B$603,2)</f>
        <v>#N/A</v>
      </c>
      <c r="AD111" s="57"/>
      <c r="AE111" s="92"/>
      <c r="AF111" s="92"/>
      <c r="AG111" s="57"/>
      <c r="AH111" s="57"/>
      <c r="AI111" s="106"/>
      <c r="AJ111" s="60"/>
      <c r="AK111" s="82" t="s">
        <v>1124</v>
      </c>
      <c r="AL111" s="57"/>
      <c r="AM111" s="57"/>
      <c r="AN111" s="57"/>
      <c r="AO111" s="83" t="b">
        <f>IF(AND(AM111="días",AN111="hábiles"),WORKDAY(AK111,AL111,#REF!),IF(AND(AM111="días",AM111="naturales"),WORKDAY(AK111+AL111-1,1,#REF!),IF(AM111="semanas",WORKDAY(AK111+(AL111*7)-1,1,#REF!),IF(AM111="meses",WORKDAY(EDATE(AK111,AL111)-1,1,#REF!)))))</f>
        <v>0</v>
      </c>
      <c r="AP111" s="57"/>
      <c r="AQ111" s="57"/>
      <c r="AR111" s="57"/>
      <c r="AS111" s="60"/>
      <c r="AT111" s="60"/>
      <c r="AU111" s="103"/>
      <c r="AV111" s="83"/>
      <c r="AW111" s="57"/>
      <c r="AX111" s="60"/>
      <c r="AY111" s="60"/>
      <c r="AZ111" s="111"/>
      <c r="BA111" s="60"/>
      <c r="BB111" s="60"/>
      <c r="BC111" s="60"/>
      <c r="BD111" s="57">
        <f t="shared" si="19"/>
        <v>0</v>
      </c>
      <c r="BE111" s="86"/>
      <c r="BF111" s="86"/>
      <c r="BG111" s="86"/>
      <c r="BH111" s="117"/>
      <c r="BI111" s="127" t="s">
        <v>1129</v>
      </c>
      <c r="BJ111" s="57" t="s">
        <v>1129</v>
      </c>
      <c r="BK111" s="128" t="s">
        <v>1129</v>
      </c>
      <c r="BL111" s="119"/>
      <c r="BM111" s="60"/>
      <c r="BN111" s="55"/>
      <c r="BO111" s="95"/>
      <c r="BP111" s="104"/>
      <c r="BQ111" s="60"/>
      <c r="BR111" s="60"/>
      <c r="BS111" s="142"/>
      <c r="BT111" s="60"/>
      <c r="BU111" s="60"/>
      <c r="BV111" s="60"/>
      <c r="BW111" s="60"/>
      <c r="BX111" s="60"/>
      <c r="BY111" s="57"/>
      <c r="BZ111" s="57"/>
      <c r="CA111" s="57"/>
      <c r="CB111" s="57"/>
    </row>
    <row r="112" spans="1:80" s="41" customFormat="1" ht="30" x14ac:dyDescent="0.25">
      <c r="A112" s="53" t="s">
        <v>864</v>
      </c>
      <c r="B112" s="65"/>
      <c r="C112" s="54"/>
      <c r="D112" s="53" t="str">
        <f>IF(ISBLANK(AX112),"",IF(ISBLANK(AY112),"REV",IF(ISBLANK(AZ112),"FIR PROV",IF(ISBLANK(BM112),"CONCL",IF(ISBLANK(BP112),"MOD REV",IF(ISBLANK(#REF!),"MOD FIR","MODI"))))))</f>
        <v/>
      </c>
      <c r="E112" s="55"/>
      <c r="F112" s="55"/>
      <c r="G112" s="55"/>
      <c r="H112" s="55"/>
      <c r="I112" s="108" t="str">
        <f t="shared" si="20"/>
        <v xml:space="preserve">  </v>
      </c>
      <c r="J112" s="56"/>
      <c r="K112" s="56"/>
      <c r="L112" s="56">
        <f t="shared" si="22"/>
        <v>0</v>
      </c>
      <c r="M112" s="56"/>
      <c r="N112" s="75"/>
      <c r="O112" s="57"/>
      <c r="P112" s="57"/>
      <c r="Q112" s="58">
        <v>0</v>
      </c>
      <c r="R112" s="58">
        <f t="shared" si="21"/>
        <v>0</v>
      </c>
      <c r="S112" s="99">
        <f t="shared" si="23"/>
        <v>0</v>
      </c>
      <c r="T112" s="59">
        <v>0</v>
      </c>
      <c r="U112" s="58">
        <f t="shared" si="24"/>
        <v>0</v>
      </c>
      <c r="V112" s="99">
        <f t="shared" si="16"/>
        <v>0</v>
      </c>
      <c r="W112" s="114">
        <f t="shared" si="17"/>
        <v>0</v>
      </c>
      <c r="X112" s="57"/>
      <c r="Y112" s="57"/>
      <c r="Z112" s="57"/>
      <c r="AA112" s="57">
        <f t="shared" si="18"/>
        <v>0</v>
      </c>
      <c r="AB112" s="58">
        <v>0</v>
      </c>
      <c r="AC112" s="56" t="e">
        <f>VLOOKUP(Y112,CLASIFICADOR!$A$1:$B$603,2)</f>
        <v>#N/A</v>
      </c>
      <c r="AD112" s="57"/>
      <c r="AE112" s="92"/>
      <c r="AF112" s="92"/>
      <c r="AG112" s="57"/>
      <c r="AH112" s="57"/>
      <c r="AI112" s="106"/>
      <c r="AJ112" s="60"/>
      <c r="AK112" s="82" t="s">
        <v>1124</v>
      </c>
      <c r="AL112" s="57"/>
      <c r="AM112" s="57"/>
      <c r="AN112" s="57"/>
      <c r="AO112" s="83" t="b">
        <f>IF(AND(AM112="días",AN112="hábiles"),WORKDAY(AK112,AL112,#REF!),IF(AND(AM112="días",AM112="naturales"),WORKDAY(AK112+AL112-1,1,#REF!),IF(AM112="semanas",WORKDAY(AK112+(AL112*7)-1,1,#REF!),IF(AM112="meses",WORKDAY(EDATE(AK112,AL112)-1,1,#REF!)))))</f>
        <v>0</v>
      </c>
      <c r="AP112" s="57"/>
      <c r="AQ112" s="57"/>
      <c r="AR112" s="57"/>
      <c r="AS112" s="60"/>
      <c r="AT112" s="60"/>
      <c r="AU112" s="103"/>
      <c r="AV112" s="83"/>
      <c r="AW112" s="57"/>
      <c r="AX112" s="60"/>
      <c r="AY112" s="60"/>
      <c r="AZ112" s="111"/>
      <c r="BA112" s="60"/>
      <c r="BB112" s="60"/>
      <c r="BC112" s="60"/>
      <c r="BD112" s="57">
        <f t="shared" si="19"/>
        <v>0</v>
      </c>
      <c r="BE112" s="86"/>
      <c r="BF112" s="86"/>
      <c r="BG112" s="86"/>
      <c r="BH112" s="117"/>
      <c r="BI112" s="127" t="s">
        <v>1129</v>
      </c>
      <c r="BJ112" s="57" t="s">
        <v>1129</v>
      </c>
      <c r="BK112" s="128" t="s">
        <v>1129</v>
      </c>
      <c r="BL112" s="119"/>
      <c r="BM112" s="60"/>
      <c r="BN112" s="55"/>
      <c r="BO112" s="95"/>
      <c r="BP112" s="104"/>
      <c r="BQ112" s="60"/>
      <c r="BR112" s="60"/>
      <c r="BS112" s="142"/>
      <c r="BT112" s="60"/>
      <c r="BU112" s="60"/>
      <c r="BV112" s="60"/>
      <c r="BW112" s="60"/>
      <c r="BX112" s="60"/>
      <c r="BY112" s="57"/>
      <c r="BZ112" s="57"/>
      <c r="CA112" s="57"/>
      <c r="CB112" s="57"/>
    </row>
    <row r="113" spans="1:80" s="41" customFormat="1" ht="30" x14ac:dyDescent="0.25">
      <c r="A113" s="53" t="s">
        <v>865</v>
      </c>
      <c r="B113" s="65"/>
      <c r="C113" s="54"/>
      <c r="D113" s="53" t="str">
        <f>IF(ISBLANK(AX113),"",IF(ISBLANK(AY113),"REV",IF(ISBLANK(AZ113),"FIR PROV",IF(ISBLANK(BM113),"CONCL",IF(ISBLANK(BP113),"MOD REV",IF(ISBLANK(#REF!),"MOD FIR","MODI"))))))</f>
        <v/>
      </c>
      <c r="E113" s="55"/>
      <c r="F113" s="55"/>
      <c r="G113" s="55"/>
      <c r="H113" s="55"/>
      <c r="I113" s="108" t="str">
        <f t="shared" si="20"/>
        <v xml:space="preserve">  </v>
      </c>
      <c r="J113" s="56"/>
      <c r="K113" s="56"/>
      <c r="L113" s="56">
        <f t="shared" si="22"/>
        <v>0</v>
      </c>
      <c r="M113" s="56"/>
      <c r="N113" s="75"/>
      <c r="O113" s="57"/>
      <c r="P113" s="57"/>
      <c r="Q113" s="58">
        <v>0</v>
      </c>
      <c r="R113" s="58">
        <f t="shared" si="21"/>
        <v>0</v>
      </c>
      <c r="S113" s="99">
        <f t="shared" si="23"/>
        <v>0</v>
      </c>
      <c r="T113" s="59">
        <v>0</v>
      </c>
      <c r="U113" s="58">
        <f t="shared" si="24"/>
        <v>0</v>
      </c>
      <c r="V113" s="99">
        <f t="shared" si="16"/>
        <v>0</v>
      </c>
      <c r="W113" s="114">
        <f t="shared" si="17"/>
        <v>0</v>
      </c>
      <c r="X113" s="57"/>
      <c r="Y113" s="57"/>
      <c r="Z113" s="57"/>
      <c r="AA113" s="57">
        <f t="shared" si="18"/>
        <v>0</v>
      </c>
      <c r="AB113" s="58">
        <v>0</v>
      </c>
      <c r="AC113" s="56" t="e">
        <f>VLOOKUP(Y113,CLASIFICADOR!$A$1:$B$603,2)</f>
        <v>#N/A</v>
      </c>
      <c r="AD113" s="57"/>
      <c r="AE113" s="92"/>
      <c r="AF113" s="92"/>
      <c r="AG113" s="57"/>
      <c r="AH113" s="57"/>
      <c r="AI113" s="106"/>
      <c r="AJ113" s="60"/>
      <c r="AK113" s="82" t="s">
        <v>1124</v>
      </c>
      <c r="AL113" s="57"/>
      <c r="AM113" s="57"/>
      <c r="AN113" s="57"/>
      <c r="AO113" s="83" t="b">
        <f>IF(AND(AM113="días",AN113="hábiles"),WORKDAY(AK113,AL113,#REF!),IF(AND(AM113="días",AM113="naturales"),WORKDAY(AK113+AL113-1,1,#REF!),IF(AM113="semanas",WORKDAY(AK113+(AL113*7)-1,1,#REF!),IF(AM113="meses",WORKDAY(EDATE(AK113,AL113)-1,1,#REF!)))))</f>
        <v>0</v>
      </c>
      <c r="AP113" s="57"/>
      <c r="AQ113" s="57"/>
      <c r="AR113" s="57"/>
      <c r="AS113" s="60"/>
      <c r="AT113" s="60"/>
      <c r="AU113" s="103"/>
      <c r="AV113" s="83"/>
      <c r="AW113" s="57"/>
      <c r="AX113" s="60"/>
      <c r="AY113" s="60"/>
      <c r="AZ113" s="111"/>
      <c r="BA113" s="60"/>
      <c r="BB113" s="60"/>
      <c r="BC113" s="60"/>
      <c r="BD113" s="57">
        <f t="shared" si="19"/>
        <v>0</v>
      </c>
      <c r="BE113" s="86"/>
      <c r="BF113" s="86"/>
      <c r="BG113" s="86"/>
      <c r="BH113" s="117"/>
      <c r="BI113" s="127" t="s">
        <v>1129</v>
      </c>
      <c r="BJ113" s="57" t="s">
        <v>1129</v>
      </c>
      <c r="BK113" s="128" t="s">
        <v>1129</v>
      </c>
      <c r="BL113" s="119"/>
      <c r="BM113" s="60"/>
      <c r="BN113" s="55"/>
      <c r="BO113" s="95"/>
      <c r="BP113" s="104"/>
      <c r="BQ113" s="60"/>
      <c r="BR113" s="60"/>
      <c r="BS113" s="142"/>
      <c r="BT113" s="60"/>
      <c r="BU113" s="60"/>
      <c r="BV113" s="60"/>
      <c r="BW113" s="60"/>
      <c r="BX113" s="60"/>
      <c r="BY113" s="57"/>
      <c r="BZ113" s="57"/>
      <c r="CA113" s="57"/>
      <c r="CB113" s="57"/>
    </row>
    <row r="114" spans="1:80" s="41" customFormat="1" ht="30" x14ac:dyDescent="0.25">
      <c r="A114" s="71" t="s">
        <v>866</v>
      </c>
      <c r="B114" s="65"/>
      <c r="C114" s="54"/>
      <c r="D114" s="53" t="str">
        <f>IF(ISBLANK(AX114),"",IF(ISBLANK(AY114),"REV",IF(ISBLANK(AZ114),"FIR PROV",IF(ISBLANK(BM114),"CONCL",IF(ISBLANK(BP114),"MOD REV",IF(ISBLANK(#REF!),"MOD FIR","MODI"))))))</f>
        <v/>
      </c>
      <c r="E114" s="55"/>
      <c r="F114" s="55"/>
      <c r="G114" s="55"/>
      <c r="H114" s="55"/>
      <c r="I114" s="108" t="str">
        <f t="shared" si="20"/>
        <v xml:space="preserve">  </v>
      </c>
      <c r="J114" s="56"/>
      <c r="K114" s="56"/>
      <c r="L114" s="56">
        <f t="shared" si="22"/>
        <v>0</v>
      </c>
      <c r="M114" s="56"/>
      <c r="N114" s="75"/>
      <c r="O114" s="57"/>
      <c r="P114" s="57"/>
      <c r="Q114" s="58">
        <v>0</v>
      </c>
      <c r="R114" s="58">
        <f t="shared" si="21"/>
        <v>0</v>
      </c>
      <c r="S114" s="99">
        <f t="shared" si="23"/>
        <v>0</v>
      </c>
      <c r="T114" s="59">
        <v>0</v>
      </c>
      <c r="U114" s="58">
        <f t="shared" si="24"/>
        <v>0</v>
      </c>
      <c r="V114" s="99">
        <f t="shared" si="16"/>
        <v>0</v>
      </c>
      <c r="W114" s="114">
        <f t="shared" si="17"/>
        <v>0</v>
      </c>
      <c r="X114" s="57"/>
      <c r="Y114" s="57"/>
      <c r="Z114" s="57"/>
      <c r="AA114" s="57">
        <f t="shared" si="18"/>
        <v>0</v>
      </c>
      <c r="AB114" s="58">
        <v>0</v>
      </c>
      <c r="AC114" s="56" t="e">
        <f>VLOOKUP(Y114,CLASIFICADOR!$A$1:$B$603,2)</f>
        <v>#N/A</v>
      </c>
      <c r="AD114" s="57"/>
      <c r="AE114" s="92"/>
      <c r="AF114" s="92"/>
      <c r="AG114" s="57"/>
      <c r="AH114" s="57"/>
      <c r="AI114" s="106"/>
      <c r="AJ114" s="60"/>
      <c r="AK114" s="82" t="s">
        <v>1124</v>
      </c>
      <c r="AL114" s="57"/>
      <c r="AM114" s="57"/>
      <c r="AN114" s="57"/>
      <c r="AO114" s="83" t="b">
        <f>IF(AND(AM114="días",AN114="hábiles"),WORKDAY(AK114,AL114,#REF!),IF(AND(AM114="días",AM114="naturales"),WORKDAY(AK114+AL114-1,1,#REF!),IF(AM114="semanas",WORKDAY(AK114+(AL114*7)-1,1,#REF!),IF(AM114="meses",WORKDAY(EDATE(AK114,AL114)-1,1,#REF!)))))</f>
        <v>0</v>
      </c>
      <c r="AP114" s="57"/>
      <c r="AQ114" s="57"/>
      <c r="AR114" s="57"/>
      <c r="AS114" s="60"/>
      <c r="AT114" s="60"/>
      <c r="AU114" s="103"/>
      <c r="AV114" s="83"/>
      <c r="AW114" s="57"/>
      <c r="AX114" s="60"/>
      <c r="AY114" s="60"/>
      <c r="AZ114" s="111"/>
      <c r="BA114" s="60"/>
      <c r="BB114" s="60"/>
      <c r="BC114" s="60"/>
      <c r="BD114" s="57">
        <f t="shared" si="19"/>
        <v>0</v>
      </c>
      <c r="BE114" s="86"/>
      <c r="BF114" s="86"/>
      <c r="BG114" s="86"/>
      <c r="BH114" s="117"/>
      <c r="BI114" s="127" t="s">
        <v>1129</v>
      </c>
      <c r="BJ114" s="57" t="s">
        <v>1129</v>
      </c>
      <c r="BK114" s="128" t="s">
        <v>1129</v>
      </c>
      <c r="BL114" s="119"/>
      <c r="BM114" s="60"/>
      <c r="BN114" s="55"/>
      <c r="BO114" s="95"/>
      <c r="BP114" s="104"/>
      <c r="BQ114" s="60"/>
      <c r="BR114" s="60"/>
      <c r="BS114" s="142"/>
      <c r="BT114" s="60"/>
      <c r="BU114" s="60"/>
      <c r="BV114" s="60"/>
      <c r="BW114" s="60"/>
      <c r="BX114" s="60"/>
      <c r="BY114" s="57"/>
      <c r="BZ114" s="57"/>
      <c r="CA114" s="57"/>
      <c r="CB114" s="57"/>
    </row>
    <row r="115" spans="1:80" s="41" customFormat="1" ht="30" x14ac:dyDescent="0.25">
      <c r="A115" s="53" t="s">
        <v>867</v>
      </c>
      <c r="B115" s="65"/>
      <c r="C115" s="54"/>
      <c r="D115" s="53" t="str">
        <f>IF(ISBLANK(AX115),"",IF(ISBLANK(AY115),"REV",IF(ISBLANK(AZ115),"FIR PROV",IF(ISBLANK(BM115),"CONCL",IF(ISBLANK(BP115),"MOD REV",IF(ISBLANK(#REF!),"MOD FIR","MODI"))))))</f>
        <v/>
      </c>
      <c r="E115" s="55"/>
      <c r="F115" s="55"/>
      <c r="G115" s="55"/>
      <c r="H115" s="55"/>
      <c r="I115" s="108" t="str">
        <f t="shared" si="20"/>
        <v xml:space="preserve">  </v>
      </c>
      <c r="J115" s="56"/>
      <c r="K115" s="56"/>
      <c r="L115" s="56">
        <f t="shared" si="22"/>
        <v>0</v>
      </c>
      <c r="M115" s="56"/>
      <c r="N115" s="75"/>
      <c r="O115" s="57"/>
      <c r="P115" s="57"/>
      <c r="Q115" s="58">
        <v>0</v>
      </c>
      <c r="R115" s="58">
        <f t="shared" si="21"/>
        <v>0</v>
      </c>
      <c r="S115" s="99">
        <f t="shared" si="23"/>
        <v>0</v>
      </c>
      <c r="T115" s="59">
        <v>0</v>
      </c>
      <c r="U115" s="58">
        <f t="shared" si="24"/>
        <v>0</v>
      </c>
      <c r="V115" s="99">
        <f t="shared" si="16"/>
        <v>0</v>
      </c>
      <c r="W115" s="114">
        <f t="shared" si="17"/>
        <v>0</v>
      </c>
      <c r="X115" s="57"/>
      <c r="Y115" s="57"/>
      <c r="Z115" s="57"/>
      <c r="AA115" s="57">
        <f t="shared" si="18"/>
        <v>0</v>
      </c>
      <c r="AB115" s="58">
        <v>0</v>
      </c>
      <c r="AC115" s="56" t="e">
        <f>VLOOKUP(Y115,CLASIFICADOR!$A$1:$B$603,2)</f>
        <v>#N/A</v>
      </c>
      <c r="AD115" s="57"/>
      <c r="AE115" s="92"/>
      <c r="AF115" s="92"/>
      <c r="AG115" s="57"/>
      <c r="AH115" s="57"/>
      <c r="AI115" s="106"/>
      <c r="AJ115" s="60"/>
      <c r="AK115" s="82" t="s">
        <v>1124</v>
      </c>
      <c r="AL115" s="57"/>
      <c r="AM115" s="57"/>
      <c r="AN115" s="57"/>
      <c r="AO115" s="83" t="b">
        <f>IF(AND(AM115="días",AN115="hábiles"),WORKDAY(AK115,AL115,#REF!),IF(AND(AM115="días",AM115="naturales"),WORKDAY(AK115+AL115-1,1,#REF!),IF(AM115="semanas",WORKDAY(AK115+(AL115*7)-1,1,#REF!),IF(AM115="meses",WORKDAY(EDATE(AK115,AL115)-1,1,#REF!)))))</f>
        <v>0</v>
      </c>
      <c r="AP115" s="57"/>
      <c r="AQ115" s="57"/>
      <c r="AR115" s="57"/>
      <c r="AS115" s="60"/>
      <c r="AT115" s="60"/>
      <c r="AU115" s="103"/>
      <c r="AV115" s="83"/>
      <c r="AW115" s="57"/>
      <c r="AX115" s="60"/>
      <c r="AY115" s="60"/>
      <c r="AZ115" s="111"/>
      <c r="BA115" s="60"/>
      <c r="BB115" s="60"/>
      <c r="BC115" s="60"/>
      <c r="BD115" s="57">
        <f t="shared" si="19"/>
        <v>0</v>
      </c>
      <c r="BE115" s="86"/>
      <c r="BF115" s="86"/>
      <c r="BG115" s="86"/>
      <c r="BH115" s="117"/>
      <c r="BI115" s="127" t="s">
        <v>1129</v>
      </c>
      <c r="BJ115" s="57" t="s">
        <v>1129</v>
      </c>
      <c r="BK115" s="128" t="s">
        <v>1129</v>
      </c>
      <c r="BL115" s="119"/>
      <c r="BM115" s="60"/>
      <c r="BN115" s="55"/>
      <c r="BO115" s="95"/>
      <c r="BP115" s="104"/>
      <c r="BQ115" s="60"/>
      <c r="BR115" s="60"/>
      <c r="BS115" s="142"/>
      <c r="BT115" s="60"/>
      <c r="BU115" s="60"/>
      <c r="BV115" s="60"/>
      <c r="BW115" s="60"/>
      <c r="BX115" s="60"/>
      <c r="BY115" s="57"/>
      <c r="BZ115" s="57"/>
      <c r="CA115" s="57"/>
      <c r="CB115" s="57"/>
    </row>
    <row r="116" spans="1:80" s="41" customFormat="1" ht="30" x14ac:dyDescent="0.25">
      <c r="A116" s="53" t="s">
        <v>868</v>
      </c>
      <c r="B116" s="65"/>
      <c r="C116" s="54"/>
      <c r="D116" s="53" t="str">
        <f>IF(ISBLANK(AX116),"",IF(ISBLANK(AY116),"REV",IF(ISBLANK(AZ116),"FIR PROV",IF(ISBLANK(BM116),"CONCL",IF(ISBLANK(BP116),"MOD REV",IF(ISBLANK(#REF!),"MOD FIR","MODI"))))))</f>
        <v/>
      </c>
      <c r="E116" s="55"/>
      <c r="F116" s="55"/>
      <c r="G116" s="55"/>
      <c r="H116" s="55"/>
      <c r="I116" s="108" t="str">
        <f t="shared" si="20"/>
        <v xml:space="preserve">  </v>
      </c>
      <c r="J116" s="56"/>
      <c r="K116" s="56"/>
      <c r="L116" s="56">
        <f t="shared" si="22"/>
        <v>0</v>
      </c>
      <c r="M116" s="56"/>
      <c r="N116" s="75"/>
      <c r="O116" s="57"/>
      <c r="P116" s="57"/>
      <c r="Q116" s="58">
        <v>0</v>
      </c>
      <c r="R116" s="58">
        <f t="shared" si="21"/>
        <v>0</v>
      </c>
      <c r="S116" s="99">
        <f t="shared" si="23"/>
        <v>0</v>
      </c>
      <c r="T116" s="59">
        <v>0</v>
      </c>
      <c r="U116" s="58">
        <f t="shared" si="24"/>
        <v>0</v>
      </c>
      <c r="V116" s="99">
        <f t="shared" si="16"/>
        <v>0</v>
      </c>
      <c r="W116" s="114">
        <f t="shared" si="17"/>
        <v>0</v>
      </c>
      <c r="X116" s="57"/>
      <c r="Y116" s="57"/>
      <c r="Z116" s="57"/>
      <c r="AA116" s="57">
        <f t="shared" si="18"/>
        <v>0</v>
      </c>
      <c r="AB116" s="58">
        <v>0</v>
      </c>
      <c r="AC116" s="56" t="e">
        <f>VLOOKUP(Y116,CLASIFICADOR!$A$1:$B$603,2)</f>
        <v>#N/A</v>
      </c>
      <c r="AD116" s="57"/>
      <c r="AE116" s="92"/>
      <c r="AF116" s="92"/>
      <c r="AG116" s="57"/>
      <c r="AH116" s="57"/>
      <c r="AI116" s="106"/>
      <c r="AJ116" s="60"/>
      <c r="AK116" s="82" t="s">
        <v>1124</v>
      </c>
      <c r="AL116" s="57"/>
      <c r="AM116" s="57"/>
      <c r="AN116" s="57"/>
      <c r="AO116" s="83" t="b">
        <f>IF(AND(AM116="días",AN116="hábiles"),WORKDAY(AK116,AL116,#REF!),IF(AND(AM116="días",AM116="naturales"),WORKDAY(AK116+AL116-1,1,#REF!),IF(AM116="semanas",WORKDAY(AK116+(AL116*7)-1,1,#REF!),IF(AM116="meses",WORKDAY(EDATE(AK116,AL116)-1,1,#REF!)))))</f>
        <v>0</v>
      </c>
      <c r="AP116" s="57"/>
      <c r="AQ116" s="57"/>
      <c r="AR116" s="57"/>
      <c r="AS116" s="60"/>
      <c r="AT116" s="60"/>
      <c r="AU116" s="103"/>
      <c r="AV116" s="83"/>
      <c r="AW116" s="57"/>
      <c r="AX116" s="62"/>
      <c r="AY116" s="60"/>
      <c r="AZ116" s="111"/>
      <c r="BA116" s="60"/>
      <c r="BB116" s="60"/>
      <c r="BC116" s="60"/>
      <c r="BD116" s="57">
        <f t="shared" si="19"/>
        <v>0</v>
      </c>
      <c r="BE116" s="86"/>
      <c r="BF116" s="86"/>
      <c r="BG116" s="86"/>
      <c r="BH116" s="117"/>
      <c r="BI116" s="127" t="s">
        <v>1129</v>
      </c>
      <c r="BJ116" s="57" t="s">
        <v>1129</v>
      </c>
      <c r="BK116" s="128" t="s">
        <v>1129</v>
      </c>
      <c r="BL116" s="119"/>
      <c r="BM116" s="60"/>
      <c r="BN116" s="55"/>
      <c r="BO116" s="95"/>
      <c r="BP116" s="104"/>
      <c r="BQ116" s="62"/>
      <c r="BR116" s="60"/>
      <c r="BS116" s="142"/>
      <c r="BT116" s="60"/>
      <c r="BU116" s="60"/>
      <c r="BV116" s="60"/>
      <c r="BW116" s="60"/>
      <c r="BX116" s="60"/>
      <c r="BY116" s="57"/>
      <c r="BZ116" s="57"/>
      <c r="CA116" s="57"/>
      <c r="CB116" s="57"/>
    </row>
    <row r="117" spans="1:80" s="41" customFormat="1" ht="30" x14ac:dyDescent="0.25">
      <c r="A117" s="71" t="s">
        <v>869</v>
      </c>
      <c r="B117" s="65"/>
      <c r="C117" s="54"/>
      <c r="D117" s="53" t="str">
        <f>IF(ISBLANK(AX117),"",IF(ISBLANK(AY117),"REV",IF(ISBLANK(AZ117),"FIR PROV",IF(ISBLANK(BM117),"CONCL",IF(ISBLANK(BP117),"MOD REV",IF(ISBLANK(#REF!),"MOD FIR","MODI"))))))</f>
        <v/>
      </c>
      <c r="E117" s="55"/>
      <c r="F117" s="55"/>
      <c r="G117" s="55"/>
      <c r="H117" s="55"/>
      <c r="I117" s="108" t="str">
        <f t="shared" si="20"/>
        <v xml:space="preserve">  </v>
      </c>
      <c r="J117" s="56"/>
      <c r="K117" s="56"/>
      <c r="L117" s="56">
        <f t="shared" si="22"/>
        <v>0</v>
      </c>
      <c r="M117" s="56"/>
      <c r="N117" s="77"/>
      <c r="O117" s="57"/>
      <c r="P117" s="57"/>
      <c r="Q117" s="58">
        <v>0</v>
      </c>
      <c r="R117" s="58">
        <f t="shared" si="21"/>
        <v>0</v>
      </c>
      <c r="S117" s="99">
        <f t="shared" si="23"/>
        <v>0</v>
      </c>
      <c r="T117" s="59">
        <v>0</v>
      </c>
      <c r="U117" s="58">
        <f t="shared" si="24"/>
        <v>0</v>
      </c>
      <c r="V117" s="99">
        <f t="shared" si="16"/>
        <v>0</v>
      </c>
      <c r="W117" s="114">
        <f t="shared" si="17"/>
        <v>0</v>
      </c>
      <c r="X117" s="57"/>
      <c r="Y117" s="57"/>
      <c r="Z117" s="57"/>
      <c r="AA117" s="57">
        <f t="shared" si="18"/>
        <v>0</v>
      </c>
      <c r="AB117" s="58">
        <v>0</v>
      </c>
      <c r="AC117" s="56" t="e">
        <f>VLOOKUP(Y117,CLASIFICADOR!$A$1:$B$603,2)</f>
        <v>#N/A</v>
      </c>
      <c r="AD117" s="57"/>
      <c r="AE117" s="92"/>
      <c r="AF117" s="92"/>
      <c r="AG117" s="57"/>
      <c r="AH117" s="57"/>
      <c r="AI117" s="106"/>
      <c r="AJ117" s="60"/>
      <c r="AK117" s="82" t="s">
        <v>1124</v>
      </c>
      <c r="AL117" s="57"/>
      <c r="AM117" s="57"/>
      <c r="AN117" s="57"/>
      <c r="AO117" s="83" t="b">
        <f>IF(AND(AM117="días",AN117="hábiles"),WORKDAY(AK117,AL117,#REF!),IF(AND(AM117="días",AM117="naturales"),WORKDAY(AK117+AL117-1,1,#REF!),IF(AM117="semanas",WORKDAY(AK117+(AL117*7)-1,1,#REF!),IF(AM117="meses",WORKDAY(EDATE(AK117,AL117)-1,1,#REF!)))))</f>
        <v>0</v>
      </c>
      <c r="AP117" s="57"/>
      <c r="AQ117" s="57"/>
      <c r="AR117" s="57"/>
      <c r="AS117" s="60"/>
      <c r="AT117" s="60"/>
      <c r="AU117" s="103"/>
      <c r="AV117" s="83"/>
      <c r="AW117" s="57"/>
      <c r="AX117" s="60"/>
      <c r="AY117" s="60"/>
      <c r="AZ117" s="111"/>
      <c r="BA117" s="60"/>
      <c r="BB117" s="60"/>
      <c r="BC117" s="60"/>
      <c r="BD117" s="57">
        <f t="shared" si="19"/>
        <v>0</v>
      </c>
      <c r="BE117" s="86"/>
      <c r="BF117" s="86"/>
      <c r="BG117" s="86"/>
      <c r="BH117" s="117"/>
      <c r="BI117" s="127" t="s">
        <v>1129</v>
      </c>
      <c r="BJ117" s="57" t="s">
        <v>1129</v>
      </c>
      <c r="BK117" s="128" t="s">
        <v>1129</v>
      </c>
      <c r="BL117" s="119"/>
      <c r="BM117" s="60"/>
      <c r="BN117" s="55"/>
      <c r="BO117" s="95"/>
      <c r="BP117" s="104"/>
      <c r="BQ117" s="60"/>
      <c r="BR117" s="60"/>
      <c r="BS117" s="142"/>
      <c r="BT117" s="60"/>
      <c r="BU117" s="60"/>
      <c r="BV117" s="60"/>
      <c r="BW117" s="60"/>
      <c r="BX117" s="60"/>
      <c r="BY117" s="57"/>
      <c r="BZ117" s="57"/>
      <c r="CA117" s="57"/>
      <c r="CB117" s="57"/>
    </row>
    <row r="118" spans="1:80" s="41" customFormat="1" ht="30" x14ac:dyDescent="0.25">
      <c r="A118" s="53" t="s">
        <v>870</v>
      </c>
      <c r="B118" s="65"/>
      <c r="C118" s="54"/>
      <c r="D118" s="53" t="str">
        <f>IF(ISBLANK(AX118),"",IF(ISBLANK(AY118),"REV",IF(ISBLANK(AZ118),"FIR PROV",IF(ISBLANK(BM118),"CONCL",IF(ISBLANK(BP118),"MOD REV",IF(ISBLANK(#REF!),"MOD FIR","MODI"))))))</f>
        <v/>
      </c>
      <c r="E118" s="55"/>
      <c r="F118" s="55"/>
      <c r="G118" s="55"/>
      <c r="H118" s="55"/>
      <c r="I118" s="108" t="str">
        <f t="shared" si="20"/>
        <v xml:space="preserve">  </v>
      </c>
      <c r="J118" s="56"/>
      <c r="K118" s="56"/>
      <c r="L118" s="56">
        <f t="shared" si="22"/>
        <v>0</v>
      </c>
      <c r="M118" s="56"/>
      <c r="N118" s="75"/>
      <c r="O118" s="57"/>
      <c r="P118" s="57"/>
      <c r="Q118" s="58">
        <v>0</v>
      </c>
      <c r="R118" s="58">
        <f t="shared" si="21"/>
        <v>0</v>
      </c>
      <c r="S118" s="99">
        <f t="shared" si="23"/>
        <v>0</v>
      </c>
      <c r="T118" s="59">
        <v>0</v>
      </c>
      <c r="U118" s="58">
        <f t="shared" si="24"/>
        <v>0</v>
      </c>
      <c r="V118" s="99">
        <f t="shared" si="16"/>
        <v>0</v>
      </c>
      <c r="W118" s="114">
        <f t="shared" si="17"/>
        <v>0</v>
      </c>
      <c r="X118" s="57"/>
      <c r="Y118" s="57"/>
      <c r="Z118" s="57"/>
      <c r="AA118" s="57">
        <f t="shared" si="18"/>
        <v>0</v>
      </c>
      <c r="AB118" s="58">
        <v>0</v>
      </c>
      <c r="AC118" s="56" t="e">
        <f>VLOOKUP(Y118,CLASIFICADOR!$A$1:$B$603,2)</f>
        <v>#N/A</v>
      </c>
      <c r="AD118" s="57"/>
      <c r="AE118" s="92"/>
      <c r="AF118" s="92"/>
      <c r="AG118" s="57"/>
      <c r="AH118" s="57"/>
      <c r="AI118" s="106"/>
      <c r="AJ118" s="60"/>
      <c r="AK118" s="82" t="s">
        <v>1124</v>
      </c>
      <c r="AL118" s="57"/>
      <c r="AM118" s="57"/>
      <c r="AN118" s="57"/>
      <c r="AO118" s="83" t="b">
        <f>IF(AND(AM118="días",AN118="hábiles"),WORKDAY(AK118,AL118,#REF!),IF(AND(AM118="días",AM118="naturales"),WORKDAY(AK118+AL118-1,1,#REF!),IF(AM118="semanas",WORKDAY(AK118+(AL118*7)-1,1,#REF!),IF(AM118="meses",WORKDAY(EDATE(AK118,AL118)-1,1,#REF!)))))</f>
        <v>0</v>
      </c>
      <c r="AP118" s="57"/>
      <c r="AQ118" s="57"/>
      <c r="AR118" s="57"/>
      <c r="AS118" s="60"/>
      <c r="AT118" s="60"/>
      <c r="AU118" s="103"/>
      <c r="AV118" s="83"/>
      <c r="AW118" s="57"/>
      <c r="AX118" s="60"/>
      <c r="AY118" s="60"/>
      <c r="AZ118" s="111"/>
      <c r="BA118" s="60"/>
      <c r="BB118" s="60"/>
      <c r="BC118" s="60"/>
      <c r="BD118" s="57">
        <f t="shared" si="19"/>
        <v>0</v>
      </c>
      <c r="BE118" s="86"/>
      <c r="BF118" s="86"/>
      <c r="BG118" s="86"/>
      <c r="BH118" s="117"/>
      <c r="BI118" s="127" t="s">
        <v>1129</v>
      </c>
      <c r="BJ118" s="57" t="s">
        <v>1129</v>
      </c>
      <c r="BK118" s="128" t="s">
        <v>1129</v>
      </c>
      <c r="BL118" s="119"/>
      <c r="BM118" s="60"/>
      <c r="BN118" s="55"/>
      <c r="BO118" s="95"/>
      <c r="BP118" s="104"/>
      <c r="BQ118" s="60"/>
      <c r="BR118" s="60"/>
      <c r="BS118" s="142"/>
      <c r="BT118" s="60"/>
      <c r="BU118" s="60"/>
      <c r="BV118" s="60"/>
      <c r="BW118" s="60"/>
      <c r="BX118" s="60"/>
      <c r="BY118" s="57"/>
      <c r="BZ118" s="57"/>
      <c r="CA118" s="57"/>
      <c r="CB118" s="57"/>
    </row>
    <row r="119" spans="1:80" s="41" customFormat="1" ht="30" x14ac:dyDescent="0.25">
      <c r="A119" s="53" t="s">
        <v>871</v>
      </c>
      <c r="B119" s="65"/>
      <c r="C119" s="54"/>
      <c r="D119" s="53" t="str">
        <f>IF(ISBLANK(AX119),"",IF(ISBLANK(AY119),"REV",IF(ISBLANK(AZ119),"FIR PROV",IF(ISBLANK(BM119),"CONCL",IF(ISBLANK(BP119),"MOD REV",IF(ISBLANK(#REF!),"MOD FIR","MODI"))))))</f>
        <v/>
      </c>
      <c r="E119" s="55"/>
      <c r="F119" s="55"/>
      <c r="G119" s="55"/>
      <c r="H119" s="55"/>
      <c r="I119" s="108" t="str">
        <f t="shared" si="20"/>
        <v xml:space="preserve">  </v>
      </c>
      <c r="J119" s="56"/>
      <c r="K119" s="56"/>
      <c r="L119" s="56">
        <f t="shared" si="22"/>
        <v>0</v>
      </c>
      <c r="M119" s="56"/>
      <c r="N119" s="75"/>
      <c r="O119" s="57"/>
      <c r="P119" s="57"/>
      <c r="Q119" s="58">
        <v>0</v>
      </c>
      <c r="R119" s="58">
        <v>0</v>
      </c>
      <c r="S119" s="99">
        <f t="shared" si="23"/>
        <v>0</v>
      </c>
      <c r="T119" s="59">
        <v>0</v>
      </c>
      <c r="U119" s="58">
        <f t="shared" si="24"/>
        <v>0</v>
      </c>
      <c r="V119" s="99">
        <f t="shared" si="16"/>
        <v>0</v>
      </c>
      <c r="W119" s="114">
        <f t="shared" si="17"/>
        <v>0</v>
      </c>
      <c r="X119" s="57"/>
      <c r="Y119" s="57"/>
      <c r="Z119" s="57"/>
      <c r="AA119" s="57">
        <f t="shared" si="18"/>
        <v>0</v>
      </c>
      <c r="AB119" s="58">
        <v>0</v>
      </c>
      <c r="AC119" s="56" t="e">
        <f>VLOOKUP(Y119,CLASIFICADOR!$A$1:$B$603,2)</f>
        <v>#N/A</v>
      </c>
      <c r="AD119" s="57"/>
      <c r="AE119" s="92"/>
      <c r="AF119" s="92"/>
      <c r="AG119" s="57"/>
      <c r="AH119" s="57"/>
      <c r="AI119" s="106"/>
      <c r="AJ119" s="60"/>
      <c r="AK119" s="82" t="s">
        <v>1124</v>
      </c>
      <c r="AL119" s="57"/>
      <c r="AM119" s="57"/>
      <c r="AN119" s="57"/>
      <c r="AO119" s="83" t="b">
        <f>IF(AND(AM119="días",AN119="hábiles"),WORKDAY(AK119,AL119,#REF!),IF(AND(AM119="días",AM119="naturales"),WORKDAY(AK119+AL119-1,1,#REF!),IF(AM119="semanas",WORKDAY(AK119+(AL119*7)-1,1,#REF!),IF(AM119="meses",WORKDAY(EDATE(AK119,AL119)-1,1,#REF!)))))</f>
        <v>0</v>
      </c>
      <c r="AP119" s="57"/>
      <c r="AQ119" s="57"/>
      <c r="AR119" s="57"/>
      <c r="AS119" s="60"/>
      <c r="AT119" s="60"/>
      <c r="AU119" s="103"/>
      <c r="AV119" s="83"/>
      <c r="AW119" s="57"/>
      <c r="AX119" s="60"/>
      <c r="AY119" s="60"/>
      <c r="AZ119" s="111"/>
      <c r="BA119" s="60"/>
      <c r="BB119" s="60"/>
      <c r="BC119" s="60"/>
      <c r="BD119" s="57">
        <f t="shared" si="19"/>
        <v>0</v>
      </c>
      <c r="BE119" s="86"/>
      <c r="BF119" s="86"/>
      <c r="BG119" s="86"/>
      <c r="BH119" s="117"/>
      <c r="BI119" s="127" t="s">
        <v>1129</v>
      </c>
      <c r="BJ119" s="57" t="s">
        <v>1129</v>
      </c>
      <c r="BK119" s="128" t="s">
        <v>1129</v>
      </c>
      <c r="BL119" s="119"/>
      <c r="BM119" s="60"/>
      <c r="BN119" s="55"/>
      <c r="BO119" s="95"/>
      <c r="BP119" s="104"/>
      <c r="BQ119" s="60"/>
      <c r="BR119" s="60"/>
      <c r="BS119" s="142"/>
      <c r="BT119" s="60"/>
      <c r="BU119" s="60"/>
      <c r="BV119" s="60"/>
      <c r="BW119" s="60"/>
      <c r="BX119" s="60"/>
      <c r="BY119" s="57"/>
      <c r="BZ119" s="57"/>
      <c r="CA119" s="57"/>
      <c r="CB119" s="57"/>
    </row>
    <row r="120" spans="1:80" s="41" customFormat="1" ht="30" x14ac:dyDescent="0.25">
      <c r="A120" s="71" t="s">
        <v>872</v>
      </c>
      <c r="B120" s="65"/>
      <c r="C120" s="54"/>
      <c r="D120" s="53" t="str">
        <f>IF(ISBLANK(AX120),"",IF(ISBLANK(AY120),"REV",IF(ISBLANK(AZ120),"FIR PROV",IF(ISBLANK(BM120),"CONCL",IF(ISBLANK(BP120),"MOD REV",IF(ISBLANK(#REF!),"MOD FIR","MODI"))))))</f>
        <v/>
      </c>
      <c r="E120" s="55"/>
      <c r="F120" s="55"/>
      <c r="G120" s="55"/>
      <c r="H120" s="55"/>
      <c r="I120" s="108" t="str">
        <f t="shared" si="20"/>
        <v xml:space="preserve">  </v>
      </c>
      <c r="J120" s="56"/>
      <c r="K120" s="56"/>
      <c r="L120" s="56">
        <f t="shared" si="22"/>
        <v>0</v>
      </c>
      <c r="M120" s="56"/>
      <c r="N120" s="75"/>
      <c r="O120" s="57"/>
      <c r="P120" s="57"/>
      <c r="Q120" s="58">
        <v>0</v>
      </c>
      <c r="R120" s="58">
        <v>0</v>
      </c>
      <c r="S120" s="99">
        <f t="shared" si="23"/>
        <v>0</v>
      </c>
      <c r="T120" s="59">
        <v>0</v>
      </c>
      <c r="U120" s="58">
        <f t="shared" si="24"/>
        <v>0</v>
      </c>
      <c r="V120" s="99">
        <f t="shared" si="16"/>
        <v>0</v>
      </c>
      <c r="W120" s="114">
        <f t="shared" si="17"/>
        <v>0</v>
      </c>
      <c r="X120" s="57"/>
      <c r="Y120" s="57"/>
      <c r="Z120" s="57"/>
      <c r="AA120" s="57">
        <f t="shared" si="18"/>
        <v>0</v>
      </c>
      <c r="AB120" s="58">
        <v>0</v>
      </c>
      <c r="AC120" s="56" t="e">
        <f>VLOOKUP(Y120,CLASIFICADOR!$A$1:$B$603,2)</f>
        <v>#N/A</v>
      </c>
      <c r="AD120" s="57"/>
      <c r="AE120" s="92"/>
      <c r="AF120" s="92"/>
      <c r="AG120" s="57"/>
      <c r="AH120" s="57"/>
      <c r="AI120" s="106"/>
      <c r="AJ120" s="60"/>
      <c r="AK120" s="82" t="s">
        <v>1124</v>
      </c>
      <c r="AL120" s="57"/>
      <c r="AM120" s="57"/>
      <c r="AN120" s="57"/>
      <c r="AO120" s="83" t="b">
        <f>IF(AND(AM120="días",AN120="hábiles"),WORKDAY(AK120,AL120,#REF!),IF(AND(AM120="días",AM120="naturales"),WORKDAY(AK120+AL120-1,1,#REF!),IF(AM120="semanas",WORKDAY(AK120+(AL120*7)-1,1,#REF!),IF(AM120="meses",WORKDAY(EDATE(AK120,AL120)-1,1,#REF!)))))</f>
        <v>0</v>
      </c>
      <c r="AP120" s="57"/>
      <c r="AQ120" s="57"/>
      <c r="AR120" s="57"/>
      <c r="AS120" s="60"/>
      <c r="AT120" s="60"/>
      <c r="AU120" s="103"/>
      <c r="AV120" s="83"/>
      <c r="AW120" s="57"/>
      <c r="AX120" s="60"/>
      <c r="AY120" s="60"/>
      <c r="AZ120" s="111"/>
      <c r="BA120" s="60"/>
      <c r="BB120" s="60"/>
      <c r="BC120" s="60"/>
      <c r="BD120" s="57">
        <f t="shared" si="19"/>
        <v>0</v>
      </c>
      <c r="BE120" s="86"/>
      <c r="BF120" s="86"/>
      <c r="BG120" s="86"/>
      <c r="BH120" s="117"/>
      <c r="BI120" s="127" t="s">
        <v>1129</v>
      </c>
      <c r="BJ120" s="57" t="s">
        <v>1129</v>
      </c>
      <c r="BK120" s="128" t="s">
        <v>1129</v>
      </c>
      <c r="BL120" s="119"/>
      <c r="BM120" s="60"/>
      <c r="BN120" s="55"/>
      <c r="BO120" s="95"/>
      <c r="BP120" s="104"/>
      <c r="BQ120" s="60"/>
      <c r="BR120" s="60"/>
      <c r="BS120" s="142"/>
      <c r="BT120" s="60"/>
      <c r="BU120" s="60"/>
      <c r="BV120" s="60"/>
      <c r="BW120" s="60"/>
      <c r="BX120" s="60"/>
      <c r="BY120" s="57"/>
      <c r="BZ120" s="57"/>
      <c r="CA120" s="57"/>
      <c r="CB120" s="57"/>
    </row>
    <row r="121" spans="1:80" s="41" customFormat="1" ht="30" x14ac:dyDescent="0.25">
      <c r="A121" s="53" t="s">
        <v>873</v>
      </c>
      <c r="B121" s="65"/>
      <c r="C121" s="54"/>
      <c r="D121" s="53" t="str">
        <f>IF(ISBLANK(AX121),"",IF(ISBLANK(AY121),"REV",IF(ISBLANK(AZ121),"FIR PROV",IF(ISBLANK(BM121),"CONCL",IF(ISBLANK(BP121),"MOD REV",IF(ISBLANK(#REF!),"MOD FIR","MODI"))))))</f>
        <v/>
      </c>
      <c r="E121" s="55"/>
      <c r="F121" s="55"/>
      <c r="G121" s="55"/>
      <c r="H121" s="55"/>
      <c r="I121" s="108" t="str">
        <f t="shared" si="20"/>
        <v xml:space="preserve">  </v>
      </c>
      <c r="J121" s="56"/>
      <c r="K121" s="56"/>
      <c r="L121" s="56">
        <f t="shared" si="22"/>
        <v>0</v>
      </c>
      <c r="M121" s="56"/>
      <c r="N121" s="75"/>
      <c r="O121" s="57"/>
      <c r="P121" s="57"/>
      <c r="Q121" s="58">
        <v>0</v>
      </c>
      <c r="R121" s="58">
        <f t="shared" si="21"/>
        <v>0</v>
      </c>
      <c r="S121" s="99">
        <f t="shared" si="23"/>
        <v>0</v>
      </c>
      <c r="T121" s="59">
        <v>0</v>
      </c>
      <c r="U121" s="58">
        <f t="shared" si="24"/>
        <v>0</v>
      </c>
      <c r="V121" s="99">
        <f t="shared" si="16"/>
        <v>0</v>
      </c>
      <c r="W121" s="114">
        <f t="shared" si="17"/>
        <v>0</v>
      </c>
      <c r="X121" s="57"/>
      <c r="Y121" s="57"/>
      <c r="Z121" s="57"/>
      <c r="AA121" s="57">
        <f t="shared" si="18"/>
        <v>0</v>
      </c>
      <c r="AB121" s="58">
        <v>0</v>
      </c>
      <c r="AC121" s="56" t="e">
        <f>VLOOKUP(Y121,CLASIFICADOR!$A$1:$B$603,2)</f>
        <v>#N/A</v>
      </c>
      <c r="AD121" s="57"/>
      <c r="AE121" s="92"/>
      <c r="AF121" s="92"/>
      <c r="AG121" s="57"/>
      <c r="AH121" s="57"/>
      <c r="AI121" s="106"/>
      <c r="AJ121" s="60"/>
      <c r="AK121" s="82" t="s">
        <v>1124</v>
      </c>
      <c r="AL121" s="57"/>
      <c r="AM121" s="57"/>
      <c r="AN121" s="57"/>
      <c r="AO121" s="83" t="b">
        <f>IF(AND(AM121="días",AN121="hábiles"),WORKDAY(AK121,AL121,#REF!),IF(AND(AM121="días",AM121="naturales"),WORKDAY(AK121+AL121-1,1,#REF!),IF(AM121="semanas",WORKDAY(AK121+(AL121*7)-1,1,#REF!),IF(AM121="meses",WORKDAY(EDATE(AK121,AL121)-1,1,#REF!)))))</f>
        <v>0</v>
      </c>
      <c r="AP121" s="57"/>
      <c r="AQ121" s="57"/>
      <c r="AR121" s="57"/>
      <c r="AS121" s="60"/>
      <c r="AT121" s="60"/>
      <c r="AU121" s="103"/>
      <c r="AV121" s="83"/>
      <c r="AW121" s="57"/>
      <c r="AX121" s="60"/>
      <c r="AY121" s="60"/>
      <c r="AZ121" s="111"/>
      <c r="BA121" s="60"/>
      <c r="BB121" s="60"/>
      <c r="BC121" s="60"/>
      <c r="BD121" s="57">
        <f t="shared" si="19"/>
        <v>0</v>
      </c>
      <c r="BE121" s="86"/>
      <c r="BF121" s="86"/>
      <c r="BG121" s="86"/>
      <c r="BH121" s="117"/>
      <c r="BI121" s="127" t="s">
        <v>1129</v>
      </c>
      <c r="BJ121" s="57" t="s">
        <v>1129</v>
      </c>
      <c r="BK121" s="128" t="s">
        <v>1129</v>
      </c>
      <c r="BL121" s="119"/>
      <c r="BM121" s="60"/>
      <c r="BN121" s="55"/>
      <c r="BO121" s="95"/>
      <c r="BP121" s="104"/>
      <c r="BQ121" s="60"/>
      <c r="BR121" s="60"/>
      <c r="BS121" s="142"/>
      <c r="BT121" s="60"/>
      <c r="BU121" s="60"/>
      <c r="BV121" s="60"/>
      <c r="BW121" s="60"/>
      <c r="BX121" s="60"/>
      <c r="BY121" s="57"/>
      <c r="BZ121" s="57"/>
      <c r="CA121" s="57"/>
      <c r="CB121" s="57"/>
    </row>
    <row r="122" spans="1:80" s="41" customFormat="1" ht="30" x14ac:dyDescent="0.25">
      <c r="A122" s="53" t="s">
        <v>874</v>
      </c>
      <c r="B122" s="65"/>
      <c r="C122" s="54"/>
      <c r="D122" s="53" t="str">
        <f>IF(ISBLANK(AX122),"",IF(ISBLANK(AY122),"REV",IF(ISBLANK(AZ122),"FIR PROV",IF(ISBLANK(BM122),"CONCL",IF(ISBLANK(BP122),"MOD REV",IF(ISBLANK(#REF!),"MOD FIR","MODI"))))))</f>
        <v/>
      </c>
      <c r="E122" s="55"/>
      <c r="F122" s="55"/>
      <c r="G122" s="55"/>
      <c r="H122" s="55"/>
      <c r="I122" s="108" t="str">
        <f t="shared" si="20"/>
        <v xml:space="preserve">  </v>
      </c>
      <c r="J122" s="56"/>
      <c r="K122" s="56"/>
      <c r="L122" s="56">
        <f t="shared" si="22"/>
        <v>0</v>
      </c>
      <c r="M122" s="56"/>
      <c r="N122" s="75"/>
      <c r="O122" s="57"/>
      <c r="P122" s="57"/>
      <c r="Q122" s="58">
        <v>0</v>
      </c>
      <c r="R122" s="58">
        <f t="shared" si="21"/>
        <v>0</v>
      </c>
      <c r="S122" s="99">
        <f t="shared" si="23"/>
        <v>0</v>
      </c>
      <c r="T122" s="59">
        <v>0</v>
      </c>
      <c r="U122" s="58">
        <f t="shared" si="24"/>
        <v>0</v>
      </c>
      <c r="V122" s="99">
        <f t="shared" si="16"/>
        <v>0</v>
      </c>
      <c r="W122" s="114">
        <f t="shared" si="17"/>
        <v>0</v>
      </c>
      <c r="X122" s="57"/>
      <c r="Y122" s="57"/>
      <c r="Z122" s="57"/>
      <c r="AA122" s="57">
        <f t="shared" si="18"/>
        <v>0</v>
      </c>
      <c r="AB122" s="58">
        <v>0</v>
      </c>
      <c r="AC122" s="56" t="e">
        <f>VLOOKUP(Y122,CLASIFICADOR!$A$1:$B$603,2)</f>
        <v>#N/A</v>
      </c>
      <c r="AD122" s="57"/>
      <c r="AE122" s="92"/>
      <c r="AF122" s="92"/>
      <c r="AG122" s="57"/>
      <c r="AH122" s="57"/>
      <c r="AI122" s="106"/>
      <c r="AJ122" s="60"/>
      <c r="AK122" s="82" t="s">
        <v>1124</v>
      </c>
      <c r="AL122" s="57"/>
      <c r="AM122" s="57"/>
      <c r="AN122" s="57"/>
      <c r="AO122" s="83" t="b">
        <f>IF(AND(AM122="días",AN122="hábiles"),WORKDAY(AK122,AL122,#REF!),IF(AND(AM122="días",AM122="naturales"),WORKDAY(AK122+AL122-1,1,#REF!),IF(AM122="semanas",WORKDAY(AK122+(AL122*7)-1,1,#REF!),IF(AM122="meses",WORKDAY(EDATE(AK122,AL122)-1,1,#REF!)))))</f>
        <v>0</v>
      </c>
      <c r="AP122" s="57"/>
      <c r="AQ122" s="57"/>
      <c r="AR122" s="57"/>
      <c r="AS122" s="60"/>
      <c r="AT122" s="60"/>
      <c r="AU122" s="103"/>
      <c r="AV122" s="83"/>
      <c r="AW122" s="57"/>
      <c r="AX122" s="60"/>
      <c r="AY122" s="60"/>
      <c r="AZ122" s="111"/>
      <c r="BA122" s="60"/>
      <c r="BB122" s="60"/>
      <c r="BC122" s="60"/>
      <c r="BD122" s="57">
        <f t="shared" si="19"/>
        <v>0</v>
      </c>
      <c r="BE122" s="86"/>
      <c r="BF122" s="86"/>
      <c r="BG122" s="86"/>
      <c r="BH122" s="117"/>
      <c r="BI122" s="127" t="s">
        <v>1129</v>
      </c>
      <c r="BJ122" s="57" t="s">
        <v>1129</v>
      </c>
      <c r="BK122" s="128" t="s">
        <v>1129</v>
      </c>
      <c r="BL122" s="119"/>
      <c r="BM122" s="60"/>
      <c r="BN122" s="55"/>
      <c r="BO122" s="95"/>
      <c r="BP122" s="104"/>
      <c r="BQ122" s="60"/>
      <c r="BR122" s="60"/>
      <c r="BS122" s="142"/>
      <c r="BT122" s="60"/>
      <c r="BU122" s="60"/>
      <c r="BV122" s="60"/>
      <c r="BW122" s="60"/>
      <c r="BX122" s="60"/>
      <c r="BY122" s="57"/>
      <c r="BZ122" s="57"/>
      <c r="CA122" s="57"/>
      <c r="CB122" s="57"/>
    </row>
    <row r="123" spans="1:80" s="41" customFormat="1" ht="30" x14ac:dyDescent="0.25">
      <c r="A123" s="71" t="s">
        <v>875</v>
      </c>
      <c r="B123" s="65"/>
      <c r="C123" s="54"/>
      <c r="D123" s="53" t="str">
        <f>IF(ISBLANK(AX123),"",IF(ISBLANK(AY123),"REV",IF(ISBLANK(AZ123),"FIR PROV",IF(ISBLANK(BM123),"CONCL",IF(ISBLANK(BP123),"MOD REV",IF(ISBLANK(#REF!),"MOD FIR","MODI"))))))</f>
        <v/>
      </c>
      <c r="E123" s="55"/>
      <c r="F123" s="55"/>
      <c r="G123" s="55"/>
      <c r="H123" s="55"/>
      <c r="I123" s="108" t="str">
        <f t="shared" si="20"/>
        <v xml:space="preserve">  </v>
      </c>
      <c r="J123" s="56"/>
      <c r="K123" s="56"/>
      <c r="L123" s="56">
        <f t="shared" si="22"/>
        <v>0</v>
      </c>
      <c r="M123" s="56"/>
      <c r="N123" s="75"/>
      <c r="O123" s="57"/>
      <c r="P123" s="57"/>
      <c r="Q123" s="58">
        <v>0</v>
      </c>
      <c r="R123" s="58">
        <f t="shared" si="21"/>
        <v>0</v>
      </c>
      <c r="S123" s="99">
        <f t="shared" si="23"/>
        <v>0</v>
      </c>
      <c r="T123" s="59">
        <v>0</v>
      </c>
      <c r="U123" s="58">
        <f t="shared" si="24"/>
        <v>0</v>
      </c>
      <c r="V123" s="99">
        <f t="shared" si="16"/>
        <v>0</v>
      </c>
      <c r="W123" s="114">
        <f t="shared" si="17"/>
        <v>0</v>
      </c>
      <c r="X123" s="57"/>
      <c r="Y123" s="57"/>
      <c r="Z123" s="57"/>
      <c r="AA123" s="57">
        <f t="shared" si="18"/>
        <v>0</v>
      </c>
      <c r="AB123" s="58">
        <v>0</v>
      </c>
      <c r="AC123" s="56" t="e">
        <f>VLOOKUP(Y123,CLASIFICADOR!$A$1:$B$603,2)</f>
        <v>#N/A</v>
      </c>
      <c r="AD123" s="57"/>
      <c r="AE123" s="92"/>
      <c r="AF123" s="92"/>
      <c r="AG123" s="57"/>
      <c r="AH123" s="57"/>
      <c r="AI123" s="106"/>
      <c r="AJ123" s="60"/>
      <c r="AK123" s="82" t="s">
        <v>1124</v>
      </c>
      <c r="AL123" s="57"/>
      <c r="AM123" s="57"/>
      <c r="AN123" s="57"/>
      <c r="AO123" s="83" t="b">
        <f>IF(AND(AM123="días",AN123="hábiles"),WORKDAY(AK123,AL123,#REF!),IF(AND(AM123="días",AM123="naturales"),WORKDAY(AK123+AL123-1,1,#REF!),IF(AM123="semanas",WORKDAY(AK123+(AL123*7)-1,1,#REF!),IF(AM123="meses",WORKDAY(EDATE(AK123,AL123)-1,1,#REF!)))))</f>
        <v>0</v>
      </c>
      <c r="AP123" s="57"/>
      <c r="AQ123" s="57"/>
      <c r="AR123" s="57"/>
      <c r="AS123" s="60"/>
      <c r="AT123" s="60"/>
      <c r="AU123" s="103"/>
      <c r="AV123" s="83"/>
      <c r="AW123" s="57"/>
      <c r="AX123" s="60"/>
      <c r="AY123" s="60"/>
      <c r="AZ123" s="111"/>
      <c r="BA123" s="60"/>
      <c r="BB123" s="60"/>
      <c r="BC123" s="60"/>
      <c r="BD123" s="57">
        <f t="shared" si="19"/>
        <v>0</v>
      </c>
      <c r="BE123" s="86"/>
      <c r="BF123" s="86"/>
      <c r="BG123" s="86"/>
      <c r="BH123" s="117"/>
      <c r="BI123" s="127" t="s">
        <v>1129</v>
      </c>
      <c r="BJ123" s="57" t="s">
        <v>1129</v>
      </c>
      <c r="BK123" s="128" t="s">
        <v>1129</v>
      </c>
      <c r="BL123" s="119"/>
      <c r="BM123" s="60"/>
      <c r="BN123" s="55"/>
      <c r="BO123" s="95"/>
      <c r="BP123" s="104"/>
      <c r="BQ123" s="60"/>
      <c r="BR123" s="60"/>
      <c r="BS123" s="142"/>
      <c r="BT123" s="60"/>
      <c r="BU123" s="60"/>
      <c r="BV123" s="60"/>
      <c r="BW123" s="60"/>
      <c r="BX123" s="60"/>
      <c r="BY123" s="57"/>
      <c r="BZ123" s="57"/>
      <c r="CA123" s="57"/>
      <c r="CB123" s="57"/>
    </row>
    <row r="124" spans="1:80" s="41" customFormat="1" ht="30" x14ac:dyDescent="0.25">
      <c r="A124" s="53" t="s">
        <v>876</v>
      </c>
      <c r="B124" s="65"/>
      <c r="C124" s="54"/>
      <c r="D124" s="53" t="str">
        <f>IF(ISBLANK(AX124),"",IF(ISBLANK(AY124),"REV",IF(ISBLANK(AZ124),"FIR PROV",IF(ISBLANK(BM124),"CONCL",IF(ISBLANK(BP124),"MOD REV",IF(ISBLANK(#REF!),"MOD FIR","MODI"))))))</f>
        <v/>
      </c>
      <c r="E124" s="55"/>
      <c r="F124" s="55"/>
      <c r="G124" s="55"/>
      <c r="H124" s="55"/>
      <c r="I124" s="108" t="str">
        <f t="shared" si="20"/>
        <v xml:space="preserve">  </v>
      </c>
      <c r="J124" s="56"/>
      <c r="K124" s="56"/>
      <c r="L124" s="56">
        <f t="shared" si="22"/>
        <v>0</v>
      </c>
      <c r="M124" s="56"/>
      <c r="N124" s="75"/>
      <c r="O124" s="57"/>
      <c r="P124" s="57"/>
      <c r="Q124" s="58">
        <v>0</v>
      </c>
      <c r="R124" s="58">
        <f t="shared" si="21"/>
        <v>0</v>
      </c>
      <c r="S124" s="99">
        <f t="shared" si="23"/>
        <v>0</v>
      </c>
      <c r="T124" s="59">
        <v>0</v>
      </c>
      <c r="U124" s="58">
        <f t="shared" si="24"/>
        <v>0</v>
      </c>
      <c r="V124" s="99">
        <f t="shared" si="16"/>
        <v>0</v>
      </c>
      <c r="W124" s="114">
        <f t="shared" si="17"/>
        <v>0</v>
      </c>
      <c r="X124" s="57"/>
      <c r="Y124" s="57"/>
      <c r="Z124" s="57"/>
      <c r="AA124" s="57">
        <f t="shared" si="18"/>
        <v>0</v>
      </c>
      <c r="AB124" s="58">
        <v>0</v>
      </c>
      <c r="AC124" s="56" t="e">
        <f>VLOOKUP(Y124,CLASIFICADOR!$A$1:$B$603,2)</f>
        <v>#N/A</v>
      </c>
      <c r="AD124" s="57"/>
      <c r="AE124" s="92"/>
      <c r="AF124" s="92"/>
      <c r="AG124" s="57"/>
      <c r="AH124" s="57"/>
      <c r="AI124" s="106"/>
      <c r="AJ124" s="60"/>
      <c r="AK124" s="82" t="s">
        <v>1124</v>
      </c>
      <c r="AL124" s="57"/>
      <c r="AM124" s="57"/>
      <c r="AN124" s="57"/>
      <c r="AO124" s="83" t="b">
        <f>IF(AND(AM124="días",AN124="hábiles"),WORKDAY(AK124,AL124,#REF!),IF(AND(AM124="días",AM124="naturales"),WORKDAY(AK124+AL124-1,1,#REF!),IF(AM124="semanas",WORKDAY(AK124+(AL124*7)-1,1,#REF!),IF(AM124="meses",WORKDAY(EDATE(AK124,AL124)-1,1,#REF!)))))</f>
        <v>0</v>
      </c>
      <c r="AP124" s="57"/>
      <c r="AQ124" s="57"/>
      <c r="AR124" s="57"/>
      <c r="AS124" s="60"/>
      <c r="AT124" s="60"/>
      <c r="AU124" s="103"/>
      <c r="AV124" s="83"/>
      <c r="AW124" s="57"/>
      <c r="AX124" s="60"/>
      <c r="AY124" s="60"/>
      <c r="AZ124" s="111"/>
      <c r="BA124" s="60"/>
      <c r="BB124" s="60"/>
      <c r="BC124" s="60"/>
      <c r="BD124" s="57">
        <f t="shared" si="19"/>
        <v>0</v>
      </c>
      <c r="BE124" s="86"/>
      <c r="BF124" s="86"/>
      <c r="BG124" s="86"/>
      <c r="BH124" s="117"/>
      <c r="BI124" s="127" t="s">
        <v>1129</v>
      </c>
      <c r="BJ124" s="57" t="s">
        <v>1129</v>
      </c>
      <c r="BK124" s="128" t="s">
        <v>1129</v>
      </c>
      <c r="BL124" s="119"/>
      <c r="BM124" s="60"/>
      <c r="BN124" s="55"/>
      <c r="BO124" s="95"/>
      <c r="BP124" s="104"/>
      <c r="BQ124" s="60"/>
      <c r="BR124" s="60"/>
      <c r="BS124" s="142"/>
      <c r="BT124" s="60"/>
      <c r="BU124" s="60"/>
      <c r="BV124" s="60"/>
      <c r="BW124" s="60"/>
      <c r="BX124" s="60"/>
      <c r="BY124" s="57"/>
      <c r="BZ124" s="57"/>
      <c r="CA124" s="57"/>
      <c r="CB124" s="57"/>
    </row>
    <row r="125" spans="1:80" s="41" customFormat="1" ht="30" x14ac:dyDescent="0.25">
      <c r="A125" s="53" t="s">
        <v>877</v>
      </c>
      <c r="B125" s="65"/>
      <c r="C125" s="54"/>
      <c r="D125" s="53" t="str">
        <f>IF(ISBLANK(AX125),"",IF(ISBLANK(AY125),"REV",IF(ISBLANK(AZ125),"FIR PROV",IF(ISBLANK(BM125),"CONCL",IF(ISBLANK(BP125),"MOD REV",IF(ISBLANK(#REF!),"MOD FIR","MODI"))))))</f>
        <v/>
      </c>
      <c r="E125" s="55"/>
      <c r="F125" s="55"/>
      <c r="G125" s="55"/>
      <c r="H125" s="55"/>
      <c r="I125" s="108" t="str">
        <f t="shared" si="20"/>
        <v xml:space="preserve">  </v>
      </c>
      <c r="J125" s="56"/>
      <c r="K125" s="56"/>
      <c r="L125" s="56">
        <f t="shared" si="22"/>
        <v>0</v>
      </c>
      <c r="M125" s="56"/>
      <c r="N125" s="75"/>
      <c r="O125" s="57"/>
      <c r="P125" s="57"/>
      <c r="Q125" s="58">
        <v>0</v>
      </c>
      <c r="R125" s="58">
        <f t="shared" si="21"/>
        <v>0</v>
      </c>
      <c r="S125" s="99">
        <f t="shared" si="23"/>
        <v>0</v>
      </c>
      <c r="T125" s="59">
        <v>0</v>
      </c>
      <c r="U125" s="58">
        <f t="shared" si="24"/>
        <v>0</v>
      </c>
      <c r="V125" s="99">
        <f t="shared" si="16"/>
        <v>0</v>
      </c>
      <c r="W125" s="114">
        <f t="shared" si="17"/>
        <v>0</v>
      </c>
      <c r="X125" s="57"/>
      <c r="Y125" s="57"/>
      <c r="Z125" s="57"/>
      <c r="AA125" s="57">
        <f t="shared" si="18"/>
        <v>0</v>
      </c>
      <c r="AB125" s="58">
        <v>0</v>
      </c>
      <c r="AC125" s="56" t="e">
        <f>VLOOKUP(Y125,CLASIFICADOR!$A$1:$B$603,2)</f>
        <v>#N/A</v>
      </c>
      <c r="AD125" s="57"/>
      <c r="AE125" s="92"/>
      <c r="AF125" s="92"/>
      <c r="AG125" s="57"/>
      <c r="AH125" s="57"/>
      <c r="AI125" s="106"/>
      <c r="AJ125" s="60"/>
      <c r="AK125" s="82" t="s">
        <v>1124</v>
      </c>
      <c r="AL125" s="57"/>
      <c r="AM125" s="57"/>
      <c r="AN125" s="57"/>
      <c r="AO125" s="83" t="b">
        <f>IF(AND(AM125="días",AN125="hábiles"),WORKDAY(AK125,AL125,#REF!),IF(AND(AM125="días",AM125="naturales"),WORKDAY(AK125+AL125-1,1,#REF!),IF(AM125="semanas",WORKDAY(AK125+(AL125*7)-1,1,#REF!),IF(AM125="meses",WORKDAY(EDATE(AK125,AL125)-1,1,#REF!)))))</f>
        <v>0</v>
      </c>
      <c r="AP125" s="57"/>
      <c r="AQ125" s="57"/>
      <c r="AR125" s="57"/>
      <c r="AS125" s="60"/>
      <c r="AT125" s="60"/>
      <c r="AU125" s="103"/>
      <c r="AV125" s="83"/>
      <c r="AW125" s="57"/>
      <c r="AX125" s="60"/>
      <c r="AY125" s="60"/>
      <c r="AZ125" s="111"/>
      <c r="BA125" s="60"/>
      <c r="BB125" s="60"/>
      <c r="BC125" s="60"/>
      <c r="BD125" s="57">
        <f t="shared" si="19"/>
        <v>0</v>
      </c>
      <c r="BE125" s="86"/>
      <c r="BF125" s="86"/>
      <c r="BG125" s="86"/>
      <c r="BH125" s="117"/>
      <c r="BI125" s="127" t="s">
        <v>1129</v>
      </c>
      <c r="BJ125" s="57" t="s">
        <v>1129</v>
      </c>
      <c r="BK125" s="128" t="s">
        <v>1129</v>
      </c>
      <c r="BL125" s="119"/>
      <c r="BM125" s="60"/>
      <c r="BN125" s="55"/>
      <c r="BO125" s="95"/>
      <c r="BP125" s="104"/>
      <c r="BQ125" s="60"/>
      <c r="BR125" s="60"/>
      <c r="BS125" s="142"/>
      <c r="BT125" s="60"/>
      <c r="BU125" s="60"/>
      <c r="BV125" s="60"/>
      <c r="BW125" s="60"/>
      <c r="BX125" s="60"/>
      <c r="BY125" s="57"/>
      <c r="BZ125" s="57"/>
      <c r="CA125" s="57"/>
      <c r="CB125" s="57"/>
    </row>
    <row r="126" spans="1:80" s="41" customFormat="1" ht="30" x14ac:dyDescent="0.25">
      <c r="A126" s="71" t="s">
        <v>878</v>
      </c>
      <c r="B126" s="65"/>
      <c r="C126" s="54"/>
      <c r="D126" s="53" t="str">
        <f>IF(ISBLANK(AX126),"",IF(ISBLANK(AY126),"REV",IF(ISBLANK(AZ126),"FIR PROV",IF(ISBLANK(BM126),"CONCL",IF(ISBLANK(BP126),"MOD REV",IF(ISBLANK(#REF!),"MOD FIR","MODI"))))))</f>
        <v/>
      </c>
      <c r="E126" s="55"/>
      <c r="F126" s="55"/>
      <c r="G126" s="55"/>
      <c r="H126" s="55"/>
      <c r="I126" s="108" t="str">
        <f t="shared" si="20"/>
        <v xml:space="preserve">  </v>
      </c>
      <c r="J126" s="56"/>
      <c r="K126" s="56"/>
      <c r="L126" s="56">
        <f t="shared" si="22"/>
        <v>0</v>
      </c>
      <c r="M126" s="56"/>
      <c r="N126" s="75"/>
      <c r="O126" s="57"/>
      <c r="P126" s="57"/>
      <c r="Q126" s="58">
        <v>0</v>
      </c>
      <c r="R126" s="58">
        <f t="shared" si="21"/>
        <v>0</v>
      </c>
      <c r="S126" s="99">
        <f t="shared" si="23"/>
        <v>0</v>
      </c>
      <c r="T126" s="59">
        <v>0</v>
      </c>
      <c r="U126" s="58">
        <f t="shared" si="24"/>
        <v>0</v>
      </c>
      <c r="V126" s="99">
        <f t="shared" si="16"/>
        <v>0</v>
      </c>
      <c r="W126" s="114">
        <f t="shared" si="17"/>
        <v>0</v>
      </c>
      <c r="X126" s="57"/>
      <c r="Y126" s="57"/>
      <c r="Z126" s="57"/>
      <c r="AA126" s="57">
        <f t="shared" si="18"/>
        <v>0</v>
      </c>
      <c r="AB126" s="58">
        <v>0</v>
      </c>
      <c r="AC126" s="56" t="e">
        <f>VLOOKUP(Y126,CLASIFICADOR!$A$1:$B$603,2)</f>
        <v>#N/A</v>
      </c>
      <c r="AD126" s="57"/>
      <c r="AE126" s="92"/>
      <c r="AF126" s="92"/>
      <c r="AG126" s="57"/>
      <c r="AH126" s="57"/>
      <c r="AI126" s="106"/>
      <c r="AJ126" s="60"/>
      <c r="AK126" s="82" t="s">
        <v>1124</v>
      </c>
      <c r="AL126" s="57"/>
      <c r="AM126" s="57"/>
      <c r="AN126" s="57"/>
      <c r="AO126" s="83" t="b">
        <f>IF(AND(AM126="días",AN126="hábiles"),WORKDAY(AK126,AL126,#REF!),IF(AND(AM126="días",AM126="naturales"),WORKDAY(AK126+AL126-1,1,#REF!),IF(AM126="semanas",WORKDAY(AK126+(AL126*7)-1,1,#REF!),IF(AM126="meses",WORKDAY(EDATE(AK126,AL126)-1,1,#REF!)))))</f>
        <v>0</v>
      </c>
      <c r="AP126" s="57"/>
      <c r="AQ126" s="57"/>
      <c r="AR126" s="57"/>
      <c r="AS126" s="60"/>
      <c r="AT126" s="60"/>
      <c r="AU126" s="103"/>
      <c r="AV126" s="83"/>
      <c r="AW126" s="57"/>
      <c r="AX126" s="60"/>
      <c r="AY126" s="60"/>
      <c r="AZ126" s="111"/>
      <c r="BA126" s="60"/>
      <c r="BB126" s="60"/>
      <c r="BC126" s="60"/>
      <c r="BD126" s="57">
        <f t="shared" si="19"/>
        <v>0</v>
      </c>
      <c r="BE126" s="86"/>
      <c r="BF126" s="86"/>
      <c r="BG126" s="86"/>
      <c r="BH126" s="117"/>
      <c r="BI126" s="127" t="s">
        <v>1129</v>
      </c>
      <c r="BJ126" s="57" t="s">
        <v>1129</v>
      </c>
      <c r="BK126" s="128" t="s">
        <v>1129</v>
      </c>
      <c r="BL126" s="119"/>
      <c r="BM126" s="60"/>
      <c r="BN126" s="55"/>
      <c r="BO126" s="95"/>
      <c r="BP126" s="104"/>
      <c r="BQ126" s="60"/>
      <c r="BR126" s="60"/>
      <c r="BS126" s="142"/>
      <c r="BT126" s="60"/>
      <c r="BU126" s="60"/>
      <c r="BV126" s="60"/>
      <c r="BW126" s="60"/>
      <c r="BX126" s="60"/>
      <c r="BY126" s="57"/>
      <c r="BZ126" s="57"/>
      <c r="CA126" s="57"/>
      <c r="CB126" s="57"/>
    </row>
    <row r="127" spans="1:80" s="41" customFormat="1" ht="30" x14ac:dyDescent="0.25">
      <c r="A127" s="53" t="s">
        <v>879</v>
      </c>
      <c r="B127" s="65"/>
      <c r="C127" s="54"/>
      <c r="D127" s="53" t="str">
        <f>IF(ISBLANK(AX127),"",IF(ISBLANK(AY127),"REV",IF(ISBLANK(AZ127),"FIR PROV",IF(ISBLANK(BM127),"CONCL",IF(ISBLANK(BP127),"MOD REV",IF(ISBLANK(#REF!),"MOD FIR","MODI"))))))</f>
        <v/>
      </c>
      <c r="E127" s="55"/>
      <c r="F127" s="55"/>
      <c r="G127" s="55"/>
      <c r="H127" s="55"/>
      <c r="I127" s="108" t="str">
        <f t="shared" si="20"/>
        <v xml:space="preserve">  </v>
      </c>
      <c r="J127" s="56"/>
      <c r="K127" s="56"/>
      <c r="L127" s="56">
        <f t="shared" si="22"/>
        <v>0</v>
      </c>
      <c r="M127" s="56"/>
      <c r="N127" s="75"/>
      <c r="O127" s="57"/>
      <c r="P127" s="57"/>
      <c r="Q127" s="58">
        <v>0</v>
      </c>
      <c r="R127" s="58">
        <f t="shared" si="21"/>
        <v>0</v>
      </c>
      <c r="S127" s="99">
        <f t="shared" si="23"/>
        <v>0</v>
      </c>
      <c r="T127" s="59">
        <v>0</v>
      </c>
      <c r="U127" s="58">
        <f t="shared" si="24"/>
        <v>0</v>
      </c>
      <c r="V127" s="99">
        <f t="shared" si="16"/>
        <v>0</v>
      </c>
      <c r="W127" s="114">
        <f t="shared" si="17"/>
        <v>0</v>
      </c>
      <c r="X127" s="57"/>
      <c r="Y127" s="57"/>
      <c r="Z127" s="57"/>
      <c r="AA127" s="57">
        <f t="shared" si="18"/>
        <v>0</v>
      </c>
      <c r="AB127" s="58">
        <v>0</v>
      </c>
      <c r="AC127" s="56" t="e">
        <f>VLOOKUP(Y127,CLASIFICADOR!$A$1:$B$603,2)</f>
        <v>#N/A</v>
      </c>
      <c r="AD127" s="57"/>
      <c r="AE127" s="92"/>
      <c r="AF127" s="92"/>
      <c r="AG127" s="57"/>
      <c r="AH127" s="57"/>
      <c r="AI127" s="106"/>
      <c r="AJ127" s="60"/>
      <c r="AK127" s="82" t="s">
        <v>1124</v>
      </c>
      <c r="AL127" s="57"/>
      <c r="AM127" s="57"/>
      <c r="AN127" s="57"/>
      <c r="AO127" s="83" t="b">
        <f>IF(AND(AM127="días",AN127="hábiles"),WORKDAY(AK127,AL127,#REF!),IF(AND(AM127="días",AM127="naturales"),WORKDAY(AK127+AL127-1,1,#REF!),IF(AM127="semanas",WORKDAY(AK127+(AL127*7)-1,1,#REF!),IF(AM127="meses",WORKDAY(EDATE(AK127,AL127)-1,1,#REF!)))))</f>
        <v>0</v>
      </c>
      <c r="AP127" s="57"/>
      <c r="AQ127" s="57"/>
      <c r="AR127" s="57"/>
      <c r="AS127" s="60"/>
      <c r="AT127" s="60"/>
      <c r="AU127" s="103"/>
      <c r="AV127" s="83"/>
      <c r="AW127" s="57"/>
      <c r="AX127" s="60"/>
      <c r="AY127" s="60"/>
      <c r="AZ127" s="111"/>
      <c r="BA127" s="60"/>
      <c r="BB127" s="60"/>
      <c r="BC127" s="60"/>
      <c r="BD127" s="57">
        <f t="shared" si="19"/>
        <v>0</v>
      </c>
      <c r="BE127" s="86"/>
      <c r="BF127" s="86"/>
      <c r="BG127" s="86"/>
      <c r="BH127" s="117"/>
      <c r="BI127" s="127" t="s">
        <v>1129</v>
      </c>
      <c r="BJ127" s="57" t="s">
        <v>1129</v>
      </c>
      <c r="BK127" s="128" t="s">
        <v>1129</v>
      </c>
      <c r="BL127" s="119"/>
      <c r="BM127" s="60"/>
      <c r="BN127" s="55"/>
      <c r="BO127" s="95"/>
      <c r="BP127" s="104"/>
      <c r="BQ127" s="60"/>
      <c r="BR127" s="60"/>
      <c r="BS127" s="142"/>
      <c r="BT127" s="60"/>
      <c r="BU127" s="60"/>
      <c r="BV127" s="60"/>
      <c r="BW127" s="60"/>
      <c r="BX127" s="60"/>
      <c r="BY127" s="57"/>
      <c r="BZ127" s="57"/>
      <c r="CA127" s="57"/>
      <c r="CB127" s="57"/>
    </row>
    <row r="128" spans="1:80" s="41" customFormat="1" ht="30" x14ac:dyDescent="0.25">
      <c r="A128" s="53" t="s">
        <v>880</v>
      </c>
      <c r="B128" s="65"/>
      <c r="C128" s="54"/>
      <c r="D128" s="53" t="str">
        <f>IF(ISBLANK(AX128),"",IF(ISBLANK(AY128),"REV",IF(ISBLANK(AZ128),"FIR PROV",IF(ISBLANK(BM128),"CONCL",IF(ISBLANK(BP128),"MOD REV",IF(ISBLANK(#REF!),"MOD FIR","MODI"))))))</f>
        <v/>
      </c>
      <c r="E128" s="55"/>
      <c r="F128" s="55"/>
      <c r="G128" s="55"/>
      <c r="H128" s="55"/>
      <c r="I128" s="108" t="str">
        <f t="shared" si="20"/>
        <v xml:space="preserve">  </v>
      </c>
      <c r="J128" s="56"/>
      <c r="K128" s="56"/>
      <c r="L128" s="56">
        <f t="shared" si="22"/>
        <v>0</v>
      </c>
      <c r="M128" s="56"/>
      <c r="N128" s="75"/>
      <c r="O128" s="57"/>
      <c r="P128" s="57"/>
      <c r="Q128" s="58">
        <v>0</v>
      </c>
      <c r="R128" s="58">
        <f t="shared" si="21"/>
        <v>0</v>
      </c>
      <c r="S128" s="99">
        <f t="shared" si="23"/>
        <v>0</v>
      </c>
      <c r="T128" s="59">
        <v>0</v>
      </c>
      <c r="U128" s="58">
        <f t="shared" si="24"/>
        <v>0</v>
      </c>
      <c r="V128" s="99">
        <f t="shared" si="16"/>
        <v>0</v>
      </c>
      <c r="W128" s="114">
        <f t="shared" si="17"/>
        <v>0</v>
      </c>
      <c r="X128" s="57"/>
      <c r="Y128" s="57"/>
      <c r="Z128" s="57"/>
      <c r="AA128" s="57">
        <f t="shared" si="18"/>
        <v>0</v>
      </c>
      <c r="AB128" s="58">
        <v>0</v>
      </c>
      <c r="AC128" s="56" t="e">
        <f>VLOOKUP(Y128,CLASIFICADOR!$A$1:$B$603,2)</f>
        <v>#N/A</v>
      </c>
      <c r="AD128" s="57"/>
      <c r="AE128" s="92"/>
      <c r="AF128" s="92"/>
      <c r="AG128" s="57"/>
      <c r="AH128" s="57"/>
      <c r="AI128" s="106"/>
      <c r="AJ128" s="60"/>
      <c r="AK128" s="82" t="s">
        <v>1124</v>
      </c>
      <c r="AL128" s="57"/>
      <c r="AM128" s="57"/>
      <c r="AN128" s="57"/>
      <c r="AO128" s="83" t="b">
        <f>IF(AND(AM128="días",AN128="hábiles"),WORKDAY(AK128,AL128,#REF!),IF(AND(AM128="días",AM128="naturales"),WORKDAY(AK128+AL128-1,1,#REF!),IF(AM128="semanas",WORKDAY(AK128+(AL128*7)-1,1,#REF!),IF(AM128="meses",WORKDAY(EDATE(AK128,AL128)-1,1,#REF!)))))</f>
        <v>0</v>
      </c>
      <c r="AP128" s="57"/>
      <c r="AQ128" s="57"/>
      <c r="AR128" s="57"/>
      <c r="AS128" s="60"/>
      <c r="AT128" s="60"/>
      <c r="AU128" s="103"/>
      <c r="AV128" s="83"/>
      <c r="AW128" s="57"/>
      <c r="AX128" s="60"/>
      <c r="AY128" s="60"/>
      <c r="AZ128" s="111"/>
      <c r="BA128" s="60"/>
      <c r="BB128" s="60"/>
      <c r="BC128" s="60"/>
      <c r="BD128" s="57">
        <f t="shared" si="19"/>
        <v>0</v>
      </c>
      <c r="BE128" s="86"/>
      <c r="BF128" s="86"/>
      <c r="BG128" s="86"/>
      <c r="BH128" s="117"/>
      <c r="BI128" s="127" t="s">
        <v>1129</v>
      </c>
      <c r="BJ128" s="57" t="s">
        <v>1129</v>
      </c>
      <c r="BK128" s="128" t="s">
        <v>1129</v>
      </c>
      <c r="BL128" s="119"/>
      <c r="BM128" s="60"/>
      <c r="BN128" s="55"/>
      <c r="BO128" s="95"/>
      <c r="BP128" s="104"/>
      <c r="BQ128" s="60"/>
      <c r="BR128" s="60"/>
      <c r="BS128" s="142"/>
      <c r="BT128" s="60"/>
      <c r="BU128" s="60"/>
      <c r="BV128" s="60"/>
      <c r="BW128" s="60"/>
      <c r="BX128" s="60"/>
      <c r="BY128" s="57"/>
      <c r="BZ128" s="57"/>
      <c r="CA128" s="57"/>
      <c r="CB128" s="57"/>
    </row>
    <row r="129" spans="1:80" s="41" customFormat="1" ht="30" x14ac:dyDescent="0.25">
      <c r="A129" s="71" t="s">
        <v>881</v>
      </c>
      <c r="B129" s="65"/>
      <c r="C129" s="54"/>
      <c r="D129" s="53" t="str">
        <f>IF(ISBLANK(AX129),"",IF(ISBLANK(AY129),"REV",IF(ISBLANK(AZ129),"FIR PROV",IF(ISBLANK(BM129),"CONCL",IF(ISBLANK(BP129),"MOD REV",IF(ISBLANK(#REF!),"MOD FIR","MODI"))))))</f>
        <v/>
      </c>
      <c r="E129" s="55"/>
      <c r="F129" s="55"/>
      <c r="G129" s="55"/>
      <c r="H129" s="55"/>
      <c r="I129" s="108" t="str">
        <f t="shared" si="20"/>
        <v xml:space="preserve">  </v>
      </c>
      <c r="J129" s="56"/>
      <c r="K129" s="56"/>
      <c r="L129" s="56">
        <f t="shared" si="22"/>
        <v>0</v>
      </c>
      <c r="M129" s="56"/>
      <c r="N129" s="75"/>
      <c r="O129" s="57"/>
      <c r="P129" s="57"/>
      <c r="Q129" s="58">
        <v>0</v>
      </c>
      <c r="R129" s="58">
        <f t="shared" si="21"/>
        <v>0</v>
      </c>
      <c r="S129" s="99">
        <f t="shared" si="23"/>
        <v>0</v>
      </c>
      <c r="T129" s="59">
        <v>0</v>
      </c>
      <c r="U129" s="58">
        <f t="shared" si="24"/>
        <v>0</v>
      </c>
      <c r="V129" s="99">
        <f t="shared" si="16"/>
        <v>0</v>
      </c>
      <c r="W129" s="114">
        <f t="shared" si="17"/>
        <v>0</v>
      </c>
      <c r="X129" s="57"/>
      <c r="Y129" s="57"/>
      <c r="Z129" s="57"/>
      <c r="AA129" s="57">
        <f t="shared" si="18"/>
        <v>0</v>
      </c>
      <c r="AB129" s="58">
        <v>0</v>
      </c>
      <c r="AC129" s="56" t="e">
        <f>VLOOKUP(Y129,CLASIFICADOR!$A$1:$B$603,2)</f>
        <v>#N/A</v>
      </c>
      <c r="AD129" s="57"/>
      <c r="AE129" s="92"/>
      <c r="AF129" s="92"/>
      <c r="AG129" s="57"/>
      <c r="AH129" s="57"/>
      <c r="AI129" s="106"/>
      <c r="AJ129" s="60"/>
      <c r="AK129" s="82" t="s">
        <v>1124</v>
      </c>
      <c r="AL129" s="57"/>
      <c r="AM129" s="57"/>
      <c r="AN129" s="57"/>
      <c r="AO129" s="83" t="b">
        <f>IF(AND(AM129="días",AN129="hábiles"),WORKDAY(AK129,AL129,#REF!),IF(AND(AM129="días",AM129="naturales"),WORKDAY(AK129+AL129-1,1,#REF!),IF(AM129="semanas",WORKDAY(AK129+(AL129*7)-1,1,#REF!),IF(AM129="meses",WORKDAY(EDATE(AK129,AL129)-1,1,#REF!)))))</f>
        <v>0</v>
      </c>
      <c r="AP129" s="57"/>
      <c r="AQ129" s="57"/>
      <c r="AR129" s="57"/>
      <c r="AS129" s="60"/>
      <c r="AT129" s="60"/>
      <c r="AU129" s="103"/>
      <c r="AV129" s="83"/>
      <c r="AW129" s="57"/>
      <c r="AX129" s="60"/>
      <c r="AY129" s="60"/>
      <c r="AZ129" s="111"/>
      <c r="BA129" s="60"/>
      <c r="BB129" s="60"/>
      <c r="BC129" s="60"/>
      <c r="BD129" s="57">
        <f t="shared" si="19"/>
        <v>0</v>
      </c>
      <c r="BE129" s="86"/>
      <c r="BF129" s="86"/>
      <c r="BG129" s="86"/>
      <c r="BH129" s="117"/>
      <c r="BI129" s="127" t="s">
        <v>1129</v>
      </c>
      <c r="BJ129" s="57" t="s">
        <v>1129</v>
      </c>
      <c r="BK129" s="128" t="s">
        <v>1129</v>
      </c>
      <c r="BL129" s="119"/>
      <c r="BM129" s="60"/>
      <c r="BN129" s="55"/>
      <c r="BO129" s="95"/>
      <c r="BP129" s="104"/>
      <c r="BQ129" s="60"/>
      <c r="BR129" s="60"/>
      <c r="BS129" s="142"/>
      <c r="BT129" s="60"/>
      <c r="BU129" s="60"/>
      <c r="BV129" s="60"/>
      <c r="BW129" s="60"/>
      <c r="BX129" s="60"/>
      <c r="BY129" s="57"/>
      <c r="BZ129" s="57"/>
      <c r="CA129" s="57"/>
      <c r="CB129" s="57"/>
    </row>
    <row r="130" spans="1:80" s="41" customFormat="1" ht="30" x14ac:dyDescent="0.25">
      <c r="A130" s="53" t="s">
        <v>882</v>
      </c>
      <c r="B130" s="65"/>
      <c r="C130" s="54"/>
      <c r="D130" s="53" t="str">
        <f>IF(ISBLANK(AX130),"",IF(ISBLANK(AY130),"REV",IF(ISBLANK(AZ130),"FIR PROV",IF(ISBLANK(BM130),"CONCL",IF(ISBLANK(BP130),"MOD REV",IF(ISBLANK(#REF!),"MOD FIR","MODI"))))))</f>
        <v/>
      </c>
      <c r="E130" s="55"/>
      <c r="F130" s="55"/>
      <c r="G130" s="55"/>
      <c r="H130" s="55"/>
      <c r="I130" s="108" t="str">
        <f t="shared" si="20"/>
        <v xml:space="preserve">  </v>
      </c>
      <c r="J130" s="56"/>
      <c r="K130" s="56"/>
      <c r="L130" s="56">
        <f t="shared" si="22"/>
        <v>0</v>
      </c>
      <c r="M130" s="56"/>
      <c r="N130" s="75"/>
      <c r="O130" s="57"/>
      <c r="P130" s="57"/>
      <c r="Q130" s="58">
        <v>0</v>
      </c>
      <c r="R130" s="58">
        <f t="shared" si="21"/>
        <v>0</v>
      </c>
      <c r="S130" s="99">
        <f t="shared" si="23"/>
        <v>0</v>
      </c>
      <c r="T130" s="59">
        <v>0</v>
      </c>
      <c r="U130" s="58">
        <f t="shared" si="24"/>
        <v>0</v>
      </c>
      <c r="V130" s="99">
        <f t="shared" si="16"/>
        <v>0</v>
      </c>
      <c r="W130" s="114">
        <f t="shared" si="17"/>
        <v>0</v>
      </c>
      <c r="X130" s="57"/>
      <c r="Y130" s="57"/>
      <c r="Z130" s="57"/>
      <c r="AA130" s="57">
        <f t="shared" si="18"/>
        <v>0</v>
      </c>
      <c r="AB130" s="58">
        <v>0</v>
      </c>
      <c r="AC130" s="56" t="e">
        <f>VLOOKUP(Y130,CLASIFICADOR!$A$1:$B$603,2)</f>
        <v>#N/A</v>
      </c>
      <c r="AD130" s="57"/>
      <c r="AE130" s="92"/>
      <c r="AF130" s="92"/>
      <c r="AG130" s="57"/>
      <c r="AH130" s="57"/>
      <c r="AI130" s="106"/>
      <c r="AJ130" s="60"/>
      <c r="AK130" s="82" t="s">
        <v>1124</v>
      </c>
      <c r="AL130" s="57"/>
      <c r="AM130" s="57"/>
      <c r="AN130" s="57"/>
      <c r="AO130" s="83" t="b">
        <f>IF(AND(AM130="días",AN130="hábiles"),WORKDAY(AK130,AL130,#REF!),IF(AND(AM130="días",AM130="naturales"),WORKDAY(AK130+AL130-1,1,#REF!),IF(AM130="semanas",WORKDAY(AK130+(AL130*7)-1,1,#REF!),IF(AM130="meses",WORKDAY(EDATE(AK130,AL130)-1,1,#REF!)))))</f>
        <v>0</v>
      </c>
      <c r="AP130" s="57"/>
      <c r="AQ130" s="57"/>
      <c r="AR130" s="57"/>
      <c r="AS130" s="60"/>
      <c r="AT130" s="60"/>
      <c r="AU130" s="103"/>
      <c r="AV130" s="83"/>
      <c r="AW130" s="57"/>
      <c r="AX130" s="60"/>
      <c r="AY130" s="60"/>
      <c r="AZ130" s="111"/>
      <c r="BA130" s="60"/>
      <c r="BB130" s="60"/>
      <c r="BC130" s="60"/>
      <c r="BD130" s="57">
        <f t="shared" si="19"/>
        <v>0</v>
      </c>
      <c r="BE130" s="86"/>
      <c r="BF130" s="86"/>
      <c r="BG130" s="86"/>
      <c r="BH130" s="117"/>
      <c r="BI130" s="127" t="s">
        <v>1129</v>
      </c>
      <c r="BJ130" s="57" t="s">
        <v>1129</v>
      </c>
      <c r="BK130" s="128" t="s">
        <v>1129</v>
      </c>
      <c r="BL130" s="119"/>
      <c r="BM130" s="60"/>
      <c r="BN130" s="55"/>
      <c r="BO130" s="95"/>
      <c r="BP130" s="104"/>
      <c r="BQ130" s="60"/>
      <c r="BR130" s="60"/>
      <c r="BS130" s="142"/>
      <c r="BT130" s="60"/>
      <c r="BU130" s="60"/>
      <c r="BV130" s="60"/>
      <c r="BW130" s="60"/>
      <c r="BX130" s="60"/>
      <c r="BY130" s="57"/>
      <c r="BZ130" s="57"/>
      <c r="CA130" s="57"/>
      <c r="CB130" s="57"/>
    </row>
    <row r="131" spans="1:80" s="41" customFormat="1" ht="30" x14ac:dyDescent="0.25">
      <c r="A131" s="53" t="s">
        <v>883</v>
      </c>
      <c r="B131" s="65"/>
      <c r="C131" s="54"/>
      <c r="D131" s="53" t="str">
        <f>IF(ISBLANK(AX131),"",IF(ISBLANK(AY131),"REV",IF(ISBLANK(AZ131),"FIR PROV",IF(ISBLANK(BM131),"CONCL",IF(ISBLANK(BP131),"MOD REV",IF(ISBLANK(#REF!),"MOD FIR","MODI"))))))</f>
        <v/>
      </c>
      <c r="E131" s="55"/>
      <c r="F131" s="55"/>
      <c r="G131" s="55"/>
      <c r="H131" s="55"/>
      <c r="I131" s="108" t="str">
        <f t="shared" si="20"/>
        <v xml:space="preserve">  </v>
      </c>
      <c r="J131" s="56"/>
      <c r="K131" s="56"/>
      <c r="L131" s="56">
        <f t="shared" si="22"/>
        <v>0</v>
      </c>
      <c r="M131" s="56"/>
      <c r="N131" s="75"/>
      <c r="O131" s="57"/>
      <c r="P131" s="57"/>
      <c r="Q131" s="58">
        <v>0</v>
      </c>
      <c r="R131" s="58">
        <f t="shared" si="21"/>
        <v>0</v>
      </c>
      <c r="S131" s="99">
        <f t="shared" si="23"/>
        <v>0</v>
      </c>
      <c r="T131" s="59">
        <v>0</v>
      </c>
      <c r="U131" s="58">
        <f t="shared" si="24"/>
        <v>0</v>
      </c>
      <c r="V131" s="99">
        <f t="shared" si="16"/>
        <v>0</v>
      </c>
      <c r="W131" s="114">
        <f t="shared" si="17"/>
        <v>0</v>
      </c>
      <c r="X131" s="57"/>
      <c r="Y131" s="57"/>
      <c r="Z131" s="57"/>
      <c r="AA131" s="57">
        <f t="shared" si="18"/>
        <v>0</v>
      </c>
      <c r="AB131" s="58">
        <v>0</v>
      </c>
      <c r="AC131" s="56" t="e">
        <f>VLOOKUP(Y131,CLASIFICADOR!$A$1:$B$603,2)</f>
        <v>#N/A</v>
      </c>
      <c r="AD131" s="57"/>
      <c r="AE131" s="92"/>
      <c r="AF131" s="92"/>
      <c r="AG131" s="57"/>
      <c r="AH131" s="57"/>
      <c r="AI131" s="106"/>
      <c r="AJ131" s="60"/>
      <c r="AK131" s="82" t="s">
        <v>1124</v>
      </c>
      <c r="AL131" s="57"/>
      <c r="AM131" s="57"/>
      <c r="AN131" s="57"/>
      <c r="AO131" s="83" t="b">
        <f>IF(AND(AM131="días",AN131="hábiles"),WORKDAY(AK131,AL131,#REF!),IF(AND(AM131="días",AM131="naturales"),WORKDAY(AK131+AL131-1,1,#REF!),IF(AM131="semanas",WORKDAY(AK131+(AL131*7)-1,1,#REF!),IF(AM131="meses",WORKDAY(EDATE(AK131,AL131)-1,1,#REF!)))))</f>
        <v>0</v>
      </c>
      <c r="AP131" s="57"/>
      <c r="AQ131" s="57"/>
      <c r="AR131" s="57"/>
      <c r="AS131" s="60"/>
      <c r="AT131" s="60"/>
      <c r="AU131" s="103"/>
      <c r="AV131" s="83"/>
      <c r="AW131" s="57"/>
      <c r="AX131" s="60"/>
      <c r="AY131" s="60"/>
      <c r="AZ131" s="111"/>
      <c r="BA131" s="60"/>
      <c r="BB131" s="60"/>
      <c r="BC131" s="60"/>
      <c r="BD131" s="57">
        <f t="shared" si="19"/>
        <v>0</v>
      </c>
      <c r="BE131" s="86"/>
      <c r="BF131" s="86"/>
      <c r="BG131" s="86"/>
      <c r="BH131" s="117"/>
      <c r="BI131" s="127" t="s">
        <v>1129</v>
      </c>
      <c r="BJ131" s="57" t="s">
        <v>1129</v>
      </c>
      <c r="BK131" s="128" t="s">
        <v>1129</v>
      </c>
      <c r="BL131" s="119"/>
      <c r="BM131" s="60"/>
      <c r="BN131" s="55"/>
      <c r="BO131" s="95"/>
      <c r="BP131" s="104"/>
      <c r="BQ131" s="60"/>
      <c r="BR131" s="60"/>
      <c r="BS131" s="142"/>
      <c r="BT131" s="60"/>
      <c r="BU131" s="60"/>
      <c r="BV131" s="60"/>
      <c r="BW131" s="60"/>
      <c r="BX131" s="60"/>
      <c r="BY131" s="57"/>
      <c r="BZ131" s="57"/>
      <c r="CA131" s="57"/>
      <c r="CB131" s="57"/>
    </row>
    <row r="132" spans="1:80" s="41" customFormat="1" ht="30" x14ac:dyDescent="0.25">
      <c r="A132" s="71" t="s">
        <v>884</v>
      </c>
      <c r="B132" s="65"/>
      <c r="C132" s="54"/>
      <c r="D132" s="53" t="str">
        <f>IF(ISBLANK(AX132),"",IF(ISBLANK(AY132),"REV",IF(ISBLANK(AZ132),"FIR PROV",IF(ISBLANK(BM132),"CONCL",IF(ISBLANK(BP132),"MOD REV",IF(ISBLANK(#REF!),"MOD FIR","MODI"))))))</f>
        <v/>
      </c>
      <c r="E132" s="55"/>
      <c r="F132" s="55"/>
      <c r="G132" s="55"/>
      <c r="H132" s="55"/>
      <c r="I132" s="108" t="str">
        <f t="shared" si="20"/>
        <v xml:space="preserve">  </v>
      </c>
      <c r="J132" s="56"/>
      <c r="K132" s="56"/>
      <c r="L132" s="56">
        <f t="shared" si="22"/>
        <v>0</v>
      </c>
      <c r="M132" s="56"/>
      <c r="N132" s="75"/>
      <c r="O132" s="57"/>
      <c r="P132" s="57"/>
      <c r="Q132" s="58">
        <v>0</v>
      </c>
      <c r="R132" s="58">
        <f t="shared" si="21"/>
        <v>0</v>
      </c>
      <c r="S132" s="99">
        <f t="shared" si="23"/>
        <v>0</v>
      </c>
      <c r="T132" s="59">
        <v>0</v>
      </c>
      <c r="U132" s="58">
        <f t="shared" si="24"/>
        <v>0</v>
      </c>
      <c r="V132" s="99">
        <f t="shared" si="16"/>
        <v>0</v>
      </c>
      <c r="W132" s="114">
        <f t="shared" si="17"/>
        <v>0</v>
      </c>
      <c r="X132" s="57"/>
      <c r="Y132" s="57"/>
      <c r="Z132" s="57"/>
      <c r="AA132" s="57">
        <f t="shared" si="18"/>
        <v>0</v>
      </c>
      <c r="AB132" s="58">
        <v>0</v>
      </c>
      <c r="AC132" s="56" t="e">
        <f>VLOOKUP(Y132,CLASIFICADOR!$A$1:$B$603,2)</f>
        <v>#N/A</v>
      </c>
      <c r="AD132" s="57"/>
      <c r="AE132" s="92"/>
      <c r="AF132" s="92"/>
      <c r="AG132" s="57"/>
      <c r="AH132" s="57"/>
      <c r="AI132" s="106"/>
      <c r="AJ132" s="60"/>
      <c r="AK132" s="82" t="s">
        <v>1124</v>
      </c>
      <c r="AL132" s="57"/>
      <c r="AM132" s="57"/>
      <c r="AN132" s="57"/>
      <c r="AO132" s="83" t="b">
        <f>IF(AND(AM132="días",AN132="hábiles"),WORKDAY(AK132,AL132,#REF!),IF(AND(AM132="días",AM132="naturales"),WORKDAY(AK132+AL132-1,1,#REF!),IF(AM132="semanas",WORKDAY(AK132+(AL132*7)-1,1,#REF!),IF(AM132="meses",WORKDAY(EDATE(AK132,AL132)-1,1,#REF!)))))</f>
        <v>0</v>
      </c>
      <c r="AP132" s="57"/>
      <c r="AQ132" s="57"/>
      <c r="AR132" s="57"/>
      <c r="AS132" s="60"/>
      <c r="AT132" s="60"/>
      <c r="AU132" s="103"/>
      <c r="AV132" s="83"/>
      <c r="AW132" s="57"/>
      <c r="AX132" s="60"/>
      <c r="AY132" s="60"/>
      <c r="AZ132" s="111"/>
      <c r="BA132" s="60"/>
      <c r="BB132" s="60"/>
      <c r="BC132" s="60"/>
      <c r="BD132" s="57">
        <f t="shared" si="19"/>
        <v>0</v>
      </c>
      <c r="BE132" s="86"/>
      <c r="BF132" s="86"/>
      <c r="BG132" s="86"/>
      <c r="BH132" s="117"/>
      <c r="BI132" s="127" t="s">
        <v>1129</v>
      </c>
      <c r="BJ132" s="57" t="s">
        <v>1129</v>
      </c>
      <c r="BK132" s="128" t="s">
        <v>1129</v>
      </c>
      <c r="BL132" s="119"/>
      <c r="BM132" s="60"/>
      <c r="BN132" s="55"/>
      <c r="BO132" s="95"/>
      <c r="BP132" s="104"/>
      <c r="BQ132" s="60"/>
      <c r="BR132" s="60"/>
      <c r="BS132" s="142"/>
      <c r="BT132" s="60"/>
      <c r="BU132" s="60"/>
      <c r="BV132" s="60"/>
      <c r="BW132" s="60"/>
      <c r="BX132" s="60"/>
      <c r="BY132" s="57"/>
      <c r="BZ132" s="57"/>
      <c r="CA132" s="57"/>
      <c r="CB132" s="57"/>
    </row>
    <row r="133" spans="1:80" s="41" customFormat="1" ht="30" x14ac:dyDescent="0.25">
      <c r="A133" s="53" t="s">
        <v>885</v>
      </c>
      <c r="B133" s="65"/>
      <c r="C133" s="54"/>
      <c r="D133" s="53" t="str">
        <f>IF(ISBLANK(AX133),"",IF(ISBLANK(AY133),"REV",IF(ISBLANK(AZ133),"FIR PROV",IF(ISBLANK(BM133),"CONCL",IF(ISBLANK(BP133),"MOD REV",IF(ISBLANK(#REF!),"MOD FIR","MODI"))))))</f>
        <v/>
      </c>
      <c r="E133" s="55"/>
      <c r="F133" s="55"/>
      <c r="G133" s="55"/>
      <c r="H133" s="55"/>
      <c r="I133" s="108" t="str">
        <f t="shared" si="20"/>
        <v xml:space="preserve">  </v>
      </c>
      <c r="J133" s="56"/>
      <c r="K133" s="56"/>
      <c r="L133" s="56">
        <f t="shared" si="22"/>
        <v>0</v>
      </c>
      <c r="M133" s="56"/>
      <c r="N133" s="75"/>
      <c r="O133" s="57"/>
      <c r="P133" s="57"/>
      <c r="Q133" s="58">
        <v>0</v>
      </c>
      <c r="R133" s="58">
        <f t="shared" si="21"/>
        <v>0</v>
      </c>
      <c r="S133" s="99">
        <f t="shared" si="23"/>
        <v>0</v>
      </c>
      <c r="T133" s="59">
        <v>0</v>
      </c>
      <c r="U133" s="58">
        <f t="shared" si="24"/>
        <v>0</v>
      </c>
      <c r="V133" s="99">
        <f t="shared" ref="V133:V196" si="25">+U133+T133</f>
        <v>0</v>
      </c>
      <c r="W133" s="114">
        <f t="shared" ref="W133:W196" si="26">Q133+BO133</f>
        <v>0</v>
      </c>
      <c r="X133" s="57"/>
      <c r="Y133" s="57"/>
      <c r="Z133" s="57"/>
      <c r="AA133" s="57">
        <f t="shared" ref="AA133:AA191" si="27">Y133</f>
        <v>0</v>
      </c>
      <c r="AB133" s="58">
        <v>0</v>
      </c>
      <c r="AC133" s="56" t="e">
        <f>VLOOKUP(Y133,CLASIFICADOR!$A$1:$B$603,2)</f>
        <v>#N/A</v>
      </c>
      <c r="AD133" s="57"/>
      <c r="AE133" s="92"/>
      <c r="AF133" s="92"/>
      <c r="AG133" s="57"/>
      <c r="AH133" s="57"/>
      <c r="AI133" s="106"/>
      <c r="AJ133" s="60"/>
      <c r="AK133" s="82" t="s">
        <v>1124</v>
      </c>
      <c r="AL133" s="57"/>
      <c r="AM133" s="57"/>
      <c r="AN133" s="57"/>
      <c r="AO133" s="83" t="b">
        <f>IF(AND(AM133="días",AN133="hábiles"),WORKDAY(AK133,AL133,#REF!),IF(AND(AM133="días",AM133="naturales"),WORKDAY(AK133+AL133-1,1,#REF!),IF(AM133="semanas",WORKDAY(AK133+(AL133*7)-1,1,#REF!),IF(AM133="meses",WORKDAY(EDATE(AK133,AL133)-1,1,#REF!)))))</f>
        <v>0</v>
      </c>
      <c r="AP133" s="57"/>
      <c r="AQ133" s="57"/>
      <c r="AR133" s="57"/>
      <c r="AS133" s="60"/>
      <c r="AT133" s="60"/>
      <c r="AU133" s="103"/>
      <c r="AV133" s="83"/>
      <c r="AW133" s="57"/>
      <c r="AX133" s="60"/>
      <c r="AY133" s="60"/>
      <c r="AZ133" s="111"/>
      <c r="BA133" s="60"/>
      <c r="BB133" s="60"/>
      <c r="BC133" s="60"/>
      <c r="BD133" s="57">
        <f t="shared" si="19"/>
        <v>0</v>
      </c>
      <c r="BE133" s="86"/>
      <c r="BF133" s="86"/>
      <c r="BG133" s="86"/>
      <c r="BH133" s="117"/>
      <c r="BI133" s="127" t="s">
        <v>1129</v>
      </c>
      <c r="BJ133" s="57" t="s">
        <v>1129</v>
      </c>
      <c r="BK133" s="128" t="s">
        <v>1129</v>
      </c>
      <c r="BL133" s="119"/>
      <c r="BM133" s="60"/>
      <c r="BN133" s="55"/>
      <c r="BO133" s="95"/>
      <c r="BP133" s="104"/>
      <c r="BQ133" s="60"/>
      <c r="BR133" s="60"/>
      <c r="BS133" s="142"/>
      <c r="BT133" s="60"/>
      <c r="BU133" s="60"/>
      <c r="BV133" s="60"/>
      <c r="BW133" s="60"/>
      <c r="BX133" s="60"/>
      <c r="BY133" s="57"/>
      <c r="BZ133" s="57"/>
      <c r="CA133" s="57"/>
      <c r="CB133" s="57"/>
    </row>
    <row r="134" spans="1:80" s="41" customFormat="1" ht="30" x14ac:dyDescent="0.25">
      <c r="A134" s="53" t="s">
        <v>886</v>
      </c>
      <c r="B134" s="65"/>
      <c r="C134" s="54"/>
      <c r="D134" s="53" t="str">
        <f>IF(ISBLANK(AX134),"",IF(ISBLANK(AY134),"REV",IF(ISBLANK(AZ134),"FIR PROV",IF(ISBLANK(BM134),"CONCL",IF(ISBLANK(BP134),"MOD REV",IF(ISBLANK(#REF!),"MOD FIR","MODI"))))))</f>
        <v/>
      </c>
      <c r="E134" s="55"/>
      <c r="F134" s="55"/>
      <c r="G134" s="55"/>
      <c r="H134" s="55"/>
      <c r="I134" s="108" t="str">
        <f t="shared" si="20"/>
        <v xml:space="preserve">  </v>
      </c>
      <c r="J134" s="56"/>
      <c r="K134" s="56"/>
      <c r="L134" s="56">
        <f t="shared" si="22"/>
        <v>0</v>
      </c>
      <c r="M134" s="56"/>
      <c r="N134" s="75"/>
      <c r="O134" s="57"/>
      <c r="P134" s="57"/>
      <c r="Q134" s="58">
        <v>0</v>
      </c>
      <c r="R134" s="58">
        <f t="shared" si="21"/>
        <v>0</v>
      </c>
      <c r="S134" s="99">
        <f t="shared" si="23"/>
        <v>0</v>
      </c>
      <c r="T134" s="59">
        <v>0</v>
      </c>
      <c r="U134" s="58">
        <f t="shared" si="24"/>
        <v>0</v>
      </c>
      <c r="V134" s="99">
        <f t="shared" si="25"/>
        <v>0</v>
      </c>
      <c r="W134" s="114">
        <f t="shared" si="26"/>
        <v>0</v>
      </c>
      <c r="X134" s="57"/>
      <c r="Y134" s="57"/>
      <c r="Z134" s="57"/>
      <c r="AA134" s="57">
        <f t="shared" si="27"/>
        <v>0</v>
      </c>
      <c r="AB134" s="58">
        <v>0</v>
      </c>
      <c r="AC134" s="56" t="e">
        <f>VLOOKUP(Y134,CLASIFICADOR!$A$1:$B$603,2)</f>
        <v>#N/A</v>
      </c>
      <c r="AD134" s="57"/>
      <c r="AE134" s="92"/>
      <c r="AF134" s="92"/>
      <c r="AG134" s="57"/>
      <c r="AH134" s="57"/>
      <c r="AI134" s="106"/>
      <c r="AJ134" s="60"/>
      <c r="AK134" s="82" t="s">
        <v>1124</v>
      </c>
      <c r="AL134" s="57"/>
      <c r="AM134" s="57"/>
      <c r="AN134" s="57"/>
      <c r="AO134" s="83" t="b">
        <f>IF(AND(AM134="días",AN134="hábiles"),WORKDAY(AK134,AL134,#REF!),IF(AND(AM134="días",AM134="naturales"),WORKDAY(AK134+AL134-1,1,#REF!),IF(AM134="semanas",WORKDAY(AK134+(AL134*7)-1,1,#REF!),IF(AM134="meses",WORKDAY(EDATE(AK134,AL134)-1,1,#REF!)))))</f>
        <v>0</v>
      </c>
      <c r="AP134" s="57"/>
      <c r="AQ134" s="57"/>
      <c r="AR134" s="57"/>
      <c r="AS134" s="60"/>
      <c r="AT134" s="60"/>
      <c r="AU134" s="103"/>
      <c r="AV134" s="83"/>
      <c r="AW134" s="57"/>
      <c r="AX134" s="60"/>
      <c r="AY134" s="60"/>
      <c r="AZ134" s="111"/>
      <c r="BA134" s="60"/>
      <c r="BB134" s="60"/>
      <c r="BC134" s="60"/>
      <c r="BD134" s="57">
        <f t="shared" ref="BD134:BD197" si="28">+AZ134-AV134</f>
        <v>0</v>
      </c>
      <c r="BE134" s="86"/>
      <c r="BF134" s="86"/>
      <c r="BG134" s="86"/>
      <c r="BH134" s="117"/>
      <c r="BI134" s="127" t="s">
        <v>1129</v>
      </c>
      <c r="BJ134" s="57" t="s">
        <v>1129</v>
      </c>
      <c r="BK134" s="128" t="s">
        <v>1129</v>
      </c>
      <c r="BL134" s="119"/>
      <c r="BM134" s="60"/>
      <c r="BN134" s="55"/>
      <c r="BO134" s="95"/>
      <c r="BP134" s="104"/>
      <c r="BQ134" s="60"/>
      <c r="BR134" s="60"/>
      <c r="BS134" s="142"/>
      <c r="BT134" s="60"/>
      <c r="BU134" s="60"/>
      <c r="BV134" s="60"/>
      <c r="BW134" s="60"/>
      <c r="BX134" s="60"/>
      <c r="BY134" s="57"/>
      <c r="BZ134" s="57"/>
      <c r="CA134" s="57"/>
      <c r="CB134" s="57"/>
    </row>
    <row r="135" spans="1:80" s="41" customFormat="1" ht="30" x14ac:dyDescent="0.25">
      <c r="A135" s="71" t="s">
        <v>887</v>
      </c>
      <c r="B135" s="65"/>
      <c r="C135" s="54"/>
      <c r="D135" s="53" t="str">
        <f>IF(ISBLANK(AX135),"",IF(ISBLANK(AY135),"REV",IF(ISBLANK(AZ135),"FIR PROV",IF(ISBLANK(BM135),"CONCL",IF(ISBLANK(BP135),"MOD REV",IF(ISBLANK(#REF!),"MOD FIR","MODI"))))))</f>
        <v/>
      </c>
      <c r="E135" s="55"/>
      <c r="F135" s="55"/>
      <c r="G135" s="55"/>
      <c r="H135" s="55"/>
      <c r="I135" s="108" t="str">
        <f t="shared" ref="I135:I198" si="29">E135&amp;F135&amp;" "&amp;G135&amp;" "&amp;H135</f>
        <v xml:space="preserve">  </v>
      </c>
      <c r="J135" s="56"/>
      <c r="K135" s="56"/>
      <c r="L135" s="56">
        <f t="shared" si="22"/>
        <v>0</v>
      </c>
      <c r="M135" s="56"/>
      <c r="N135" s="75"/>
      <c r="O135" s="57"/>
      <c r="P135" s="57"/>
      <c r="Q135" s="58">
        <v>0</v>
      </c>
      <c r="R135" s="58">
        <v>414.72</v>
      </c>
      <c r="S135" s="99">
        <f t="shared" si="23"/>
        <v>414.72</v>
      </c>
      <c r="T135" s="59">
        <v>0</v>
      </c>
      <c r="U135" s="58">
        <f t="shared" si="24"/>
        <v>0</v>
      </c>
      <c r="V135" s="99">
        <f t="shared" si="25"/>
        <v>0</v>
      </c>
      <c r="W135" s="114">
        <f t="shared" si="26"/>
        <v>0</v>
      </c>
      <c r="X135" s="57"/>
      <c r="Y135" s="57"/>
      <c r="Z135" s="57"/>
      <c r="AA135" s="57">
        <f t="shared" si="27"/>
        <v>0</v>
      </c>
      <c r="AB135" s="58">
        <v>0</v>
      </c>
      <c r="AC135" s="56" t="e">
        <f>VLOOKUP(Y135,CLASIFICADOR!$A$1:$B$603,2)</f>
        <v>#N/A</v>
      </c>
      <c r="AD135" s="57"/>
      <c r="AE135" s="92"/>
      <c r="AF135" s="92"/>
      <c r="AG135" s="57"/>
      <c r="AH135" s="57"/>
      <c r="AI135" s="106"/>
      <c r="AJ135" s="60"/>
      <c r="AK135" s="82" t="s">
        <v>1124</v>
      </c>
      <c r="AL135" s="57"/>
      <c r="AM135" s="57"/>
      <c r="AN135" s="57"/>
      <c r="AO135" s="83" t="b">
        <f>IF(AND(AM135="días",AN135="hábiles"),WORKDAY(AK135,AL135,#REF!),IF(AND(AM135="días",AM135="naturales"),WORKDAY(AK135+AL135-1,1,#REF!),IF(AM135="semanas",WORKDAY(AK135+(AL135*7)-1,1,#REF!),IF(AM135="meses",WORKDAY(EDATE(AK135,AL135)-1,1,#REF!)))))</f>
        <v>0</v>
      </c>
      <c r="AP135" s="57"/>
      <c r="AQ135" s="57"/>
      <c r="AR135" s="57"/>
      <c r="AS135" s="60"/>
      <c r="AT135" s="60"/>
      <c r="AU135" s="103"/>
      <c r="AV135" s="83"/>
      <c r="AW135" s="57"/>
      <c r="AX135" s="60"/>
      <c r="AY135" s="60"/>
      <c r="AZ135" s="111"/>
      <c r="BA135" s="60"/>
      <c r="BB135" s="60"/>
      <c r="BC135" s="60"/>
      <c r="BD135" s="57">
        <f t="shared" si="28"/>
        <v>0</v>
      </c>
      <c r="BE135" s="86"/>
      <c r="BF135" s="86"/>
      <c r="BG135" s="86"/>
      <c r="BH135" s="117"/>
      <c r="BI135" s="127" t="s">
        <v>1129</v>
      </c>
      <c r="BJ135" s="57" t="s">
        <v>1129</v>
      </c>
      <c r="BK135" s="128" t="s">
        <v>1129</v>
      </c>
      <c r="BL135" s="119"/>
      <c r="BM135" s="60"/>
      <c r="BN135" s="55"/>
      <c r="BO135" s="95"/>
      <c r="BP135" s="104"/>
      <c r="BQ135" s="60"/>
      <c r="BR135" s="60"/>
      <c r="BS135" s="142"/>
      <c r="BT135" s="60"/>
      <c r="BU135" s="60"/>
      <c r="BV135" s="60"/>
      <c r="BW135" s="60"/>
      <c r="BX135" s="60"/>
      <c r="BY135" s="57"/>
      <c r="BZ135" s="57"/>
      <c r="CA135" s="57"/>
      <c r="CB135" s="57"/>
    </row>
    <row r="136" spans="1:80" s="41" customFormat="1" ht="30" x14ac:dyDescent="0.25">
      <c r="A136" s="53" t="s">
        <v>888</v>
      </c>
      <c r="B136" s="65"/>
      <c r="C136" s="54"/>
      <c r="D136" s="53" t="str">
        <f>IF(ISBLANK(AX136),"",IF(ISBLANK(AY136),"REV",IF(ISBLANK(AZ136),"FIR PROV",IF(ISBLANK(BM136),"CONCL",IF(ISBLANK(BP136),"MOD REV",IF(ISBLANK(#REF!),"MOD FIR","MODI"))))))</f>
        <v/>
      </c>
      <c r="E136" s="55"/>
      <c r="F136" s="55"/>
      <c r="G136" s="55"/>
      <c r="H136" s="55"/>
      <c r="I136" s="108" t="str">
        <f t="shared" si="29"/>
        <v xml:space="preserve">  </v>
      </c>
      <c r="J136" s="56"/>
      <c r="K136" s="56"/>
      <c r="L136" s="56">
        <f t="shared" ref="L136:L199" si="30">J136</f>
        <v>0</v>
      </c>
      <c r="M136" s="56"/>
      <c r="N136" s="75"/>
      <c r="O136" s="57"/>
      <c r="P136" s="57"/>
      <c r="Q136" s="58">
        <v>0</v>
      </c>
      <c r="R136" s="58">
        <f t="shared" ref="R136:R199" si="31">Q136*0.16</f>
        <v>0</v>
      </c>
      <c r="S136" s="99">
        <f t="shared" ref="S136:S199" si="32">Q136+R136</f>
        <v>0</v>
      </c>
      <c r="T136" s="59">
        <v>0</v>
      </c>
      <c r="U136" s="58">
        <f t="shared" si="24"/>
        <v>0</v>
      </c>
      <c r="V136" s="99">
        <f t="shared" si="25"/>
        <v>0</v>
      </c>
      <c r="W136" s="114">
        <f t="shared" si="26"/>
        <v>0</v>
      </c>
      <c r="X136" s="57"/>
      <c r="Y136" s="57"/>
      <c r="Z136" s="57"/>
      <c r="AA136" s="57">
        <f t="shared" si="27"/>
        <v>0</v>
      </c>
      <c r="AB136" s="58">
        <v>0</v>
      </c>
      <c r="AC136" s="56" t="e">
        <f>VLOOKUP(Y136,CLASIFICADOR!$A$1:$B$603,2)</f>
        <v>#N/A</v>
      </c>
      <c r="AD136" s="57"/>
      <c r="AE136" s="92"/>
      <c r="AF136" s="92"/>
      <c r="AG136" s="57"/>
      <c r="AH136" s="57"/>
      <c r="AI136" s="106"/>
      <c r="AJ136" s="60"/>
      <c r="AK136" s="82" t="s">
        <v>1124</v>
      </c>
      <c r="AL136" s="57"/>
      <c r="AM136" s="57"/>
      <c r="AN136" s="57"/>
      <c r="AO136" s="83" t="b">
        <f>IF(AND(AM136="días",AN136="hábiles"),WORKDAY(AK136,AL136,#REF!),IF(AND(AM136="días",AM136="naturales"),WORKDAY(AK136+AL136-1,1,#REF!),IF(AM136="semanas",WORKDAY(AK136+(AL136*7)-1,1,#REF!),IF(AM136="meses",WORKDAY(EDATE(AK136,AL136)-1,1,#REF!)))))</f>
        <v>0</v>
      </c>
      <c r="AP136" s="57"/>
      <c r="AQ136" s="57"/>
      <c r="AR136" s="57"/>
      <c r="AS136" s="60"/>
      <c r="AT136" s="60"/>
      <c r="AU136" s="103"/>
      <c r="AV136" s="83"/>
      <c r="AW136" s="57"/>
      <c r="AX136" s="60"/>
      <c r="AY136" s="60"/>
      <c r="AZ136" s="111"/>
      <c r="BA136" s="60"/>
      <c r="BB136" s="60"/>
      <c r="BC136" s="60"/>
      <c r="BD136" s="57">
        <f t="shared" si="28"/>
        <v>0</v>
      </c>
      <c r="BE136" s="86"/>
      <c r="BF136" s="86"/>
      <c r="BG136" s="86"/>
      <c r="BH136" s="117"/>
      <c r="BI136" s="127" t="s">
        <v>1129</v>
      </c>
      <c r="BJ136" s="57" t="s">
        <v>1129</v>
      </c>
      <c r="BK136" s="128" t="s">
        <v>1129</v>
      </c>
      <c r="BL136" s="119"/>
      <c r="BM136" s="60"/>
      <c r="BN136" s="55"/>
      <c r="BO136" s="95"/>
      <c r="BP136" s="104"/>
      <c r="BQ136" s="60"/>
      <c r="BR136" s="60"/>
      <c r="BS136" s="142"/>
      <c r="BT136" s="60"/>
      <c r="BU136" s="60"/>
      <c r="BV136" s="60"/>
      <c r="BW136" s="60"/>
      <c r="BX136" s="60"/>
      <c r="BY136" s="57"/>
      <c r="BZ136" s="57"/>
      <c r="CA136" s="57"/>
      <c r="CB136" s="57"/>
    </row>
    <row r="137" spans="1:80" s="41" customFormat="1" ht="30" x14ac:dyDescent="0.25">
      <c r="A137" s="53" t="s">
        <v>889</v>
      </c>
      <c r="B137" s="65"/>
      <c r="C137" s="54"/>
      <c r="D137" s="53" t="str">
        <f>IF(ISBLANK(AX137),"",IF(ISBLANK(AY137),"REV",IF(ISBLANK(AZ137),"FIR PROV",IF(ISBLANK(BM137),"CONCL",IF(ISBLANK(BP137),"MOD REV",IF(ISBLANK(#REF!),"MOD FIR","MODI"))))))</f>
        <v/>
      </c>
      <c r="E137" s="55"/>
      <c r="F137" s="55"/>
      <c r="G137" s="55"/>
      <c r="H137" s="55"/>
      <c r="I137" s="108" t="str">
        <f t="shared" si="29"/>
        <v xml:space="preserve">  </v>
      </c>
      <c r="J137" s="56"/>
      <c r="K137" s="56"/>
      <c r="L137" s="56">
        <f t="shared" si="30"/>
        <v>0</v>
      </c>
      <c r="M137" s="56"/>
      <c r="N137" s="75"/>
      <c r="O137" s="57"/>
      <c r="P137" s="57"/>
      <c r="Q137" s="58">
        <v>0</v>
      </c>
      <c r="R137" s="58">
        <f t="shared" si="31"/>
        <v>0</v>
      </c>
      <c r="S137" s="99">
        <f t="shared" si="32"/>
        <v>0</v>
      </c>
      <c r="T137" s="59">
        <v>0</v>
      </c>
      <c r="U137" s="58">
        <f t="shared" si="24"/>
        <v>0</v>
      </c>
      <c r="V137" s="99">
        <f t="shared" si="25"/>
        <v>0</v>
      </c>
      <c r="W137" s="114">
        <f t="shared" si="26"/>
        <v>0</v>
      </c>
      <c r="X137" s="57"/>
      <c r="Y137" s="57"/>
      <c r="Z137" s="57"/>
      <c r="AA137" s="57">
        <f t="shared" si="27"/>
        <v>0</v>
      </c>
      <c r="AB137" s="58">
        <v>0</v>
      </c>
      <c r="AC137" s="56" t="e">
        <f>VLOOKUP(Y137,CLASIFICADOR!$A$1:$B$603,2)</f>
        <v>#N/A</v>
      </c>
      <c r="AD137" s="57"/>
      <c r="AE137" s="92"/>
      <c r="AF137" s="92"/>
      <c r="AG137" s="57"/>
      <c r="AH137" s="57"/>
      <c r="AI137" s="106"/>
      <c r="AJ137" s="60"/>
      <c r="AK137" s="82" t="s">
        <v>1124</v>
      </c>
      <c r="AL137" s="57"/>
      <c r="AM137" s="57"/>
      <c r="AN137" s="57"/>
      <c r="AO137" s="83" t="b">
        <f>IF(AND(AM137="días",AN137="hábiles"),WORKDAY(AK137,AL137,#REF!),IF(AND(AM137="días",AM137="naturales"),WORKDAY(AK137+AL137-1,1,#REF!),IF(AM137="semanas",WORKDAY(AK137+(AL137*7)-1,1,#REF!),IF(AM137="meses",WORKDAY(EDATE(AK137,AL137)-1,1,#REF!)))))</f>
        <v>0</v>
      </c>
      <c r="AP137" s="57"/>
      <c r="AQ137" s="57"/>
      <c r="AR137" s="57"/>
      <c r="AS137" s="60"/>
      <c r="AT137" s="60"/>
      <c r="AU137" s="103"/>
      <c r="AV137" s="83"/>
      <c r="AW137" s="57"/>
      <c r="AX137" s="60"/>
      <c r="AY137" s="60"/>
      <c r="AZ137" s="111"/>
      <c r="BA137" s="60"/>
      <c r="BB137" s="60"/>
      <c r="BC137" s="60"/>
      <c r="BD137" s="57">
        <f t="shared" si="28"/>
        <v>0</v>
      </c>
      <c r="BE137" s="86"/>
      <c r="BF137" s="86"/>
      <c r="BG137" s="86"/>
      <c r="BH137" s="117"/>
      <c r="BI137" s="127" t="s">
        <v>1129</v>
      </c>
      <c r="BJ137" s="57" t="s">
        <v>1129</v>
      </c>
      <c r="BK137" s="128" t="s">
        <v>1129</v>
      </c>
      <c r="BL137" s="119"/>
      <c r="BM137" s="60"/>
      <c r="BN137" s="55"/>
      <c r="BO137" s="95"/>
      <c r="BP137" s="104"/>
      <c r="BQ137" s="60"/>
      <c r="BR137" s="60"/>
      <c r="BS137" s="142"/>
      <c r="BT137" s="60"/>
      <c r="BU137" s="60"/>
      <c r="BV137" s="60"/>
      <c r="BW137" s="60"/>
      <c r="BX137" s="60"/>
      <c r="BY137" s="57"/>
      <c r="BZ137" s="57"/>
      <c r="CA137" s="57"/>
      <c r="CB137" s="57"/>
    </row>
    <row r="138" spans="1:80" s="41" customFormat="1" ht="30" x14ac:dyDescent="0.25">
      <c r="A138" s="71" t="s">
        <v>890</v>
      </c>
      <c r="B138" s="65"/>
      <c r="C138" s="54"/>
      <c r="D138" s="53" t="str">
        <f>IF(ISBLANK(AX138),"",IF(ISBLANK(AY138),"REV",IF(ISBLANK(AZ138),"FIR PROV",IF(ISBLANK(BM138),"CONCL",IF(ISBLANK(BP138),"MOD REV",IF(ISBLANK(#REF!),"MOD FIR","MODI"))))))</f>
        <v/>
      </c>
      <c r="E138" s="55"/>
      <c r="F138" s="55"/>
      <c r="G138" s="55"/>
      <c r="H138" s="55"/>
      <c r="I138" s="108" t="str">
        <f t="shared" si="29"/>
        <v xml:space="preserve">  </v>
      </c>
      <c r="J138" s="56"/>
      <c r="K138" s="56"/>
      <c r="L138" s="56">
        <f t="shared" si="30"/>
        <v>0</v>
      </c>
      <c r="M138" s="56"/>
      <c r="N138" s="75"/>
      <c r="O138" s="57"/>
      <c r="P138" s="57"/>
      <c r="Q138" s="58">
        <v>0</v>
      </c>
      <c r="R138" s="58">
        <f t="shared" si="31"/>
        <v>0</v>
      </c>
      <c r="S138" s="99">
        <f t="shared" si="32"/>
        <v>0</v>
      </c>
      <c r="T138" s="59">
        <v>0</v>
      </c>
      <c r="U138" s="58">
        <f t="shared" si="24"/>
        <v>0</v>
      </c>
      <c r="V138" s="99">
        <f t="shared" si="25"/>
        <v>0</v>
      </c>
      <c r="W138" s="114">
        <f t="shared" si="26"/>
        <v>0</v>
      </c>
      <c r="X138" s="57"/>
      <c r="Y138" s="57"/>
      <c r="Z138" s="57"/>
      <c r="AA138" s="57">
        <f t="shared" si="27"/>
        <v>0</v>
      </c>
      <c r="AB138" s="58">
        <v>0</v>
      </c>
      <c r="AC138" s="56" t="e">
        <f>VLOOKUP(Y138,CLASIFICADOR!$A$1:$B$603,2)</f>
        <v>#N/A</v>
      </c>
      <c r="AD138" s="57"/>
      <c r="AE138" s="92"/>
      <c r="AF138" s="92"/>
      <c r="AG138" s="57"/>
      <c r="AH138" s="57"/>
      <c r="AI138" s="106"/>
      <c r="AJ138" s="60"/>
      <c r="AK138" s="82" t="s">
        <v>1124</v>
      </c>
      <c r="AL138" s="57"/>
      <c r="AM138" s="57"/>
      <c r="AN138" s="57"/>
      <c r="AO138" s="83" t="b">
        <f>IF(AND(AM138="días",AN138="hábiles"),WORKDAY(AK138,AL138,#REF!),IF(AND(AM138="días",AM138="naturales"),WORKDAY(AK138+AL138-1,1,#REF!),IF(AM138="semanas",WORKDAY(AK138+(AL138*7)-1,1,#REF!),IF(AM138="meses",WORKDAY(EDATE(AK138,AL138)-1,1,#REF!)))))</f>
        <v>0</v>
      </c>
      <c r="AP138" s="57"/>
      <c r="AQ138" s="57"/>
      <c r="AR138" s="57"/>
      <c r="AS138" s="60"/>
      <c r="AT138" s="60"/>
      <c r="AU138" s="103"/>
      <c r="AV138" s="83"/>
      <c r="AW138" s="57"/>
      <c r="AX138" s="60"/>
      <c r="AY138" s="60"/>
      <c r="AZ138" s="111"/>
      <c r="BA138" s="60"/>
      <c r="BB138" s="60"/>
      <c r="BC138" s="60"/>
      <c r="BD138" s="57">
        <f t="shared" si="28"/>
        <v>0</v>
      </c>
      <c r="BE138" s="86"/>
      <c r="BF138" s="86"/>
      <c r="BG138" s="86"/>
      <c r="BH138" s="117"/>
      <c r="BI138" s="127" t="s">
        <v>1129</v>
      </c>
      <c r="BJ138" s="57" t="s">
        <v>1129</v>
      </c>
      <c r="BK138" s="128" t="s">
        <v>1129</v>
      </c>
      <c r="BL138" s="119"/>
      <c r="BM138" s="60"/>
      <c r="BN138" s="55"/>
      <c r="BO138" s="95"/>
      <c r="BP138" s="104"/>
      <c r="BQ138" s="60"/>
      <c r="BR138" s="60"/>
      <c r="BS138" s="142"/>
      <c r="BT138" s="60"/>
      <c r="BU138" s="60"/>
      <c r="BV138" s="60"/>
      <c r="BW138" s="60"/>
      <c r="BX138" s="60"/>
      <c r="BY138" s="57"/>
      <c r="BZ138" s="57"/>
      <c r="CA138" s="57"/>
      <c r="CB138" s="57"/>
    </row>
    <row r="139" spans="1:80" s="41" customFormat="1" ht="30" x14ac:dyDescent="0.25">
      <c r="A139" s="53" t="s">
        <v>891</v>
      </c>
      <c r="B139" s="65"/>
      <c r="C139" s="54"/>
      <c r="D139" s="53" t="str">
        <f>IF(ISBLANK(AX139),"",IF(ISBLANK(AY139),"REV",IF(ISBLANK(AZ139),"FIR PROV",IF(ISBLANK(BM139),"CONCL",IF(ISBLANK(BP139),"MOD REV",IF(ISBLANK(#REF!),"MOD FIR","MODI"))))))</f>
        <v/>
      </c>
      <c r="E139" s="55"/>
      <c r="F139" s="55"/>
      <c r="G139" s="55"/>
      <c r="H139" s="55"/>
      <c r="I139" s="108" t="str">
        <f t="shared" si="29"/>
        <v xml:space="preserve">  </v>
      </c>
      <c r="J139" s="56"/>
      <c r="K139" s="56"/>
      <c r="L139" s="56">
        <f t="shared" si="30"/>
        <v>0</v>
      </c>
      <c r="M139" s="56"/>
      <c r="N139" s="75"/>
      <c r="O139" s="57"/>
      <c r="P139" s="57"/>
      <c r="Q139" s="58">
        <v>0</v>
      </c>
      <c r="R139" s="58">
        <f t="shared" si="31"/>
        <v>0</v>
      </c>
      <c r="S139" s="99">
        <f t="shared" si="32"/>
        <v>0</v>
      </c>
      <c r="T139" s="59">
        <v>0</v>
      </c>
      <c r="U139" s="58">
        <f t="shared" si="24"/>
        <v>0</v>
      </c>
      <c r="V139" s="99">
        <f t="shared" si="25"/>
        <v>0</v>
      </c>
      <c r="W139" s="114">
        <f t="shared" si="26"/>
        <v>0</v>
      </c>
      <c r="X139" s="57"/>
      <c r="Y139" s="57"/>
      <c r="Z139" s="57"/>
      <c r="AA139" s="57">
        <f t="shared" si="27"/>
        <v>0</v>
      </c>
      <c r="AB139" s="58">
        <v>0</v>
      </c>
      <c r="AC139" s="56" t="e">
        <f>VLOOKUP(Y139,CLASIFICADOR!$A$1:$B$603,2)</f>
        <v>#N/A</v>
      </c>
      <c r="AD139" s="57"/>
      <c r="AE139" s="92"/>
      <c r="AF139" s="92"/>
      <c r="AG139" s="57"/>
      <c r="AH139" s="57"/>
      <c r="AI139" s="106"/>
      <c r="AJ139" s="60"/>
      <c r="AK139" s="82" t="s">
        <v>1124</v>
      </c>
      <c r="AL139" s="57"/>
      <c r="AM139" s="57"/>
      <c r="AN139" s="57"/>
      <c r="AO139" s="83" t="b">
        <f>IF(AND(AM139="días",AN139="hábiles"),WORKDAY(AK139,AL139,#REF!),IF(AND(AM139="días",AM139="naturales"),WORKDAY(AK139+AL139-1,1,#REF!),IF(AM139="semanas",WORKDAY(AK139+(AL139*7)-1,1,#REF!),IF(AM139="meses",WORKDAY(EDATE(AK139,AL139)-1,1,#REF!)))))</f>
        <v>0</v>
      </c>
      <c r="AP139" s="57"/>
      <c r="AQ139" s="57"/>
      <c r="AR139" s="57"/>
      <c r="AS139" s="60"/>
      <c r="AT139" s="60"/>
      <c r="AU139" s="103"/>
      <c r="AV139" s="83"/>
      <c r="AW139" s="57"/>
      <c r="AX139" s="60"/>
      <c r="AY139" s="60"/>
      <c r="AZ139" s="111"/>
      <c r="BA139" s="60"/>
      <c r="BB139" s="60"/>
      <c r="BC139" s="60"/>
      <c r="BD139" s="57">
        <f t="shared" si="28"/>
        <v>0</v>
      </c>
      <c r="BE139" s="86"/>
      <c r="BF139" s="86"/>
      <c r="BG139" s="86"/>
      <c r="BH139" s="117"/>
      <c r="BI139" s="127" t="s">
        <v>1129</v>
      </c>
      <c r="BJ139" s="57" t="s">
        <v>1129</v>
      </c>
      <c r="BK139" s="128" t="s">
        <v>1129</v>
      </c>
      <c r="BL139" s="119"/>
      <c r="BM139" s="60"/>
      <c r="BN139" s="55"/>
      <c r="BO139" s="95"/>
      <c r="BP139" s="104"/>
      <c r="BQ139" s="60"/>
      <c r="BR139" s="60"/>
      <c r="BS139" s="142"/>
      <c r="BT139" s="60"/>
      <c r="BU139" s="60"/>
      <c r="BV139" s="60"/>
      <c r="BW139" s="60"/>
      <c r="BX139" s="60"/>
      <c r="BY139" s="57"/>
      <c r="BZ139" s="57"/>
      <c r="CA139" s="57"/>
      <c r="CB139" s="57"/>
    </row>
    <row r="140" spans="1:80" s="41" customFormat="1" ht="30" x14ac:dyDescent="0.25">
      <c r="A140" s="53" t="s">
        <v>892</v>
      </c>
      <c r="B140" s="65"/>
      <c r="C140" s="54"/>
      <c r="D140" s="53" t="str">
        <f>IF(ISBLANK(AX140),"",IF(ISBLANK(AY140),"REV",IF(ISBLANK(AZ140),"FIR PROV",IF(ISBLANK(BM140),"CONCL",IF(ISBLANK(BP140),"MOD REV",IF(ISBLANK(#REF!),"MOD FIR","MODI"))))))</f>
        <v/>
      </c>
      <c r="E140" s="55"/>
      <c r="F140" s="55"/>
      <c r="G140" s="55"/>
      <c r="H140" s="55"/>
      <c r="I140" s="108" t="str">
        <f t="shared" si="29"/>
        <v xml:space="preserve">  </v>
      </c>
      <c r="J140" s="56"/>
      <c r="K140" s="56"/>
      <c r="L140" s="56">
        <f t="shared" si="30"/>
        <v>0</v>
      </c>
      <c r="M140" s="56"/>
      <c r="N140" s="75"/>
      <c r="O140" s="57"/>
      <c r="P140" s="57"/>
      <c r="Q140" s="58">
        <v>0</v>
      </c>
      <c r="R140" s="58">
        <f t="shared" si="31"/>
        <v>0</v>
      </c>
      <c r="S140" s="99">
        <f t="shared" si="32"/>
        <v>0</v>
      </c>
      <c r="T140" s="59">
        <v>0</v>
      </c>
      <c r="U140" s="58">
        <f t="shared" ref="U140:U203" si="33">T140*1.16</f>
        <v>0</v>
      </c>
      <c r="V140" s="99">
        <f t="shared" si="25"/>
        <v>0</v>
      </c>
      <c r="W140" s="114">
        <f t="shared" si="26"/>
        <v>0</v>
      </c>
      <c r="X140" s="57"/>
      <c r="Y140" s="57"/>
      <c r="Z140" s="57"/>
      <c r="AA140" s="57">
        <f t="shared" si="27"/>
        <v>0</v>
      </c>
      <c r="AB140" s="58">
        <v>0</v>
      </c>
      <c r="AC140" s="56" t="e">
        <f>VLOOKUP(Y140,CLASIFICADOR!$A$1:$B$603,2)</f>
        <v>#N/A</v>
      </c>
      <c r="AD140" s="57"/>
      <c r="AE140" s="92"/>
      <c r="AF140" s="92"/>
      <c r="AG140" s="57"/>
      <c r="AH140" s="57"/>
      <c r="AI140" s="106"/>
      <c r="AJ140" s="60"/>
      <c r="AK140" s="82" t="s">
        <v>1124</v>
      </c>
      <c r="AL140" s="57"/>
      <c r="AM140" s="57"/>
      <c r="AN140" s="57"/>
      <c r="AO140" s="83" t="b">
        <f>IF(AND(AM140="días",AN140="hábiles"),WORKDAY(AK140,AL140,#REF!),IF(AND(AM140="días",AM140="naturales"),WORKDAY(AK140+AL140-1,1,#REF!),IF(AM140="semanas",WORKDAY(AK140+(AL140*7)-1,1,#REF!),IF(AM140="meses",WORKDAY(EDATE(AK140,AL140)-1,1,#REF!)))))</f>
        <v>0</v>
      </c>
      <c r="AP140" s="57"/>
      <c r="AQ140" s="57"/>
      <c r="AR140" s="57"/>
      <c r="AS140" s="60"/>
      <c r="AT140" s="60"/>
      <c r="AU140" s="103"/>
      <c r="AV140" s="83"/>
      <c r="AW140" s="57"/>
      <c r="AX140" s="60"/>
      <c r="AY140" s="60"/>
      <c r="AZ140" s="111"/>
      <c r="BA140" s="60"/>
      <c r="BB140" s="60"/>
      <c r="BC140" s="60"/>
      <c r="BD140" s="57">
        <f t="shared" si="28"/>
        <v>0</v>
      </c>
      <c r="BE140" s="86"/>
      <c r="BF140" s="86"/>
      <c r="BG140" s="86"/>
      <c r="BH140" s="117"/>
      <c r="BI140" s="127" t="s">
        <v>1129</v>
      </c>
      <c r="BJ140" s="57" t="s">
        <v>1129</v>
      </c>
      <c r="BK140" s="128" t="s">
        <v>1129</v>
      </c>
      <c r="BL140" s="119"/>
      <c r="BM140" s="60"/>
      <c r="BN140" s="55"/>
      <c r="BO140" s="95"/>
      <c r="BP140" s="104"/>
      <c r="BQ140" s="60"/>
      <c r="BR140" s="60"/>
      <c r="BS140" s="142"/>
      <c r="BT140" s="60"/>
      <c r="BU140" s="60"/>
      <c r="BV140" s="60"/>
      <c r="BW140" s="60"/>
      <c r="BX140" s="60"/>
      <c r="BY140" s="57"/>
      <c r="BZ140" s="57"/>
      <c r="CA140" s="57"/>
      <c r="CB140" s="57"/>
    </row>
    <row r="141" spans="1:80" s="41" customFormat="1" ht="30" x14ac:dyDescent="0.25">
      <c r="A141" s="71" t="s">
        <v>893</v>
      </c>
      <c r="B141" s="65"/>
      <c r="C141" s="54"/>
      <c r="D141" s="53" t="str">
        <f>IF(ISBLANK(AX141),"",IF(ISBLANK(AY141),"REV",IF(ISBLANK(AZ141),"FIR PROV",IF(ISBLANK(BM141),"CONCL",IF(ISBLANK(BP141),"MOD REV",IF(ISBLANK(#REF!),"MOD FIR","MODI"))))))</f>
        <v/>
      </c>
      <c r="E141" s="55"/>
      <c r="F141" s="55"/>
      <c r="G141" s="55"/>
      <c r="H141" s="55"/>
      <c r="I141" s="108" t="str">
        <f t="shared" si="29"/>
        <v xml:space="preserve">  </v>
      </c>
      <c r="J141" s="56"/>
      <c r="K141" s="56"/>
      <c r="L141" s="56">
        <f t="shared" si="30"/>
        <v>0</v>
      </c>
      <c r="M141" s="56"/>
      <c r="N141" s="75"/>
      <c r="O141" s="57"/>
      <c r="P141" s="57"/>
      <c r="Q141" s="58">
        <v>0</v>
      </c>
      <c r="R141" s="58">
        <f t="shared" si="31"/>
        <v>0</v>
      </c>
      <c r="S141" s="99">
        <f t="shared" si="32"/>
        <v>0</v>
      </c>
      <c r="T141" s="59">
        <v>0</v>
      </c>
      <c r="U141" s="58">
        <f t="shared" si="33"/>
        <v>0</v>
      </c>
      <c r="V141" s="99">
        <f t="shared" si="25"/>
        <v>0</v>
      </c>
      <c r="W141" s="114">
        <f t="shared" si="26"/>
        <v>0</v>
      </c>
      <c r="X141" s="57"/>
      <c r="Y141" s="57"/>
      <c r="Z141" s="57"/>
      <c r="AA141" s="57">
        <f t="shared" si="27"/>
        <v>0</v>
      </c>
      <c r="AB141" s="58">
        <v>0</v>
      </c>
      <c r="AC141" s="56" t="e">
        <f>VLOOKUP(Y141,CLASIFICADOR!$A$1:$B$603,2)</f>
        <v>#N/A</v>
      </c>
      <c r="AD141" s="57"/>
      <c r="AE141" s="92"/>
      <c r="AF141" s="92"/>
      <c r="AG141" s="57"/>
      <c r="AH141" s="57"/>
      <c r="AI141" s="106"/>
      <c r="AJ141" s="60"/>
      <c r="AK141" s="82" t="s">
        <v>1124</v>
      </c>
      <c r="AL141" s="57"/>
      <c r="AM141" s="57"/>
      <c r="AN141" s="57"/>
      <c r="AO141" s="83" t="b">
        <f>IF(AND(AM141="días",AN141="hábiles"),WORKDAY(AK141,AL141,#REF!),IF(AND(AM141="días",AM141="naturales"),WORKDAY(AK141+AL141-1,1,#REF!),IF(AM141="semanas",WORKDAY(AK141+(AL141*7)-1,1,#REF!),IF(AM141="meses",WORKDAY(EDATE(AK141,AL141)-1,1,#REF!)))))</f>
        <v>0</v>
      </c>
      <c r="AP141" s="57"/>
      <c r="AQ141" s="57"/>
      <c r="AR141" s="57"/>
      <c r="AS141" s="60"/>
      <c r="AT141" s="60"/>
      <c r="AU141" s="103"/>
      <c r="AV141" s="83"/>
      <c r="AW141" s="57"/>
      <c r="AX141" s="60"/>
      <c r="AY141" s="60"/>
      <c r="AZ141" s="111"/>
      <c r="BA141" s="60"/>
      <c r="BB141" s="60"/>
      <c r="BC141" s="60"/>
      <c r="BD141" s="57">
        <f t="shared" si="28"/>
        <v>0</v>
      </c>
      <c r="BE141" s="86"/>
      <c r="BF141" s="86"/>
      <c r="BG141" s="86"/>
      <c r="BH141" s="117"/>
      <c r="BI141" s="127" t="s">
        <v>1129</v>
      </c>
      <c r="BJ141" s="57" t="s">
        <v>1129</v>
      </c>
      <c r="BK141" s="128" t="s">
        <v>1129</v>
      </c>
      <c r="BL141" s="119"/>
      <c r="BM141" s="60"/>
      <c r="BN141" s="55"/>
      <c r="BO141" s="95"/>
      <c r="BP141" s="104"/>
      <c r="BQ141" s="60"/>
      <c r="BR141" s="60"/>
      <c r="BS141" s="142"/>
      <c r="BT141" s="60"/>
      <c r="BU141" s="60"/>
      <c r="BV141" s="60"/>
      <c r="BW141" s="60"/>
      <c r="BX141" s="60"/>
      <c r="BY141" s="57"/>
      <c r="BZ141" s="57"/>
      <c r="CA141" s="57"/>
      <c r="CB141" s="57"/>
    </row>
    <row r="142" spans="1:80" s="41" customFormat="1" ht="30" x14ac:dyDescent="0.25">
      <c r="A142" s="53" t="s">
        <v>894</v>
      </c>
      <c r="B142" s="65"/>
      <c r="C142" s="54"/>
      <c r="D142" s="53" t="str">
        <f>IF(ISBLANK(AX142),"",IF(ISBLANK(AY142),"REV",IF(ISBLANK(AZ142),"FIR PROV",IF(ISBLANK(BM142),"CONCL",IF(ISBLANK(BP142),"MOD REV",IF(ISBLANK(#REF!),"MOD FIR","MODI"))))))</f>
        <v/>
      </c>
      <c r="E142" s="55"/>
      <c r="F142" s="55"/>
      <c r="G142" s="55"/>
      <c r="H142" s="55"/>
      <c r="I142" s="108" t="str">
        <f t="shared" si="29"/>
        <v xml:space="preserve">  </v>
      </c>
      <c r="J142" s="56"/>
      <c r="K142" s="56"/>
      <c r="L142" s="56">
        <f t="shared" si="30"/>
        <v>0</v>
      </c>
      <c r="M142" s="56"/>
      <c r="N142" s="75"/>
      <c r="O142" s="57"/>
      <c r="P142" s="57"/>
      <c r="Q142" s="58">
        <v>0</v>
      </c>
      <c r="R142" s="58">
        <f t="shared" si="31"/>
        <v>0</v>
      </c>
      <c r="S142" s="99">
        <f t="shared" si="32"/>
        <v>0</v>
      </c>
      <c r="T142" s="59">
        <v>0</v>
      </c>
      <c r="U142" s="58">
        <f t="shared" si="33"/>
        <v>0</v>
      </c>
      <c r="V142" s="99">
        <f t="shared" si="25"/>
        <v>0</v>
      </c>
      <c r="W142" s="114">
        <f t="shared" si="26"/>
        <v>0</v>
      </c>
      <c r="X142" s="57"/>
      <c r="Y142" s="57"/>
      <c r="Z142" s="57"/>
      <c r="AA142" s="57">
        <f t="shared" si="27"/>
        <v>0</v>
      </c>
      <c r="AB142" s="58">
        <v>0</v>
      </c>
      <c r="AC142" s="56" t="e">
        <f>VLOOKUP(Y142,CLASIFICADOR!$A$1:$B$603,2)</f>
        <v>#N/A</v>
      </c>
      <c r="AD142" s="57"/>
      <c r="AE142" s="92"/>
      <c r="AF142" s="92"/>
      <c r="AG142" s="57"/>
      <c r="AH142" s="57"/>
      <c r="AI142" s="106"/>
      <c r="AJ142" s="60"/>
      <c r="AK142" s="82" t="s">
        <v>1124</v>
      </c>
      <c r="AL142" s="57"/>
      <c r="AM142" s="57"/>
      <c r="AN142" s="57"/>
      <c r="AO142" s="83" t="b">
        <f>IF(AND(AM142="días",AN142="hábiles"),WORKDAY(AK142,AL142,#REF!),IF(AND(AM142="días",AM142="naturales"),WORKDAY(AK142+AL142-1,1,#REF!),IF(AM142="semanas",WORKDAY(AK142+(AL142*7)-1,1,#REF!),IF(AM142="meses",WORKDAY(EDATE(AK142,AL142)-1,1,#REF!)))))</f>
        <v>0</v>
      </c>
      <c r="AP142" s="57"/>
      <c r="AQ142" s="57"/>
      <c r="AR142" s="57"/>
      <c r="AS142" s="60"/>
      <c r="AT142" s="60"/>
      <c r="AU142" s="103"/>
      <c r="AV142" s="83"/>
      <c r="AW142" s="57"/>
      <c r="AX142" s="60"/>
      <c r="AY142" s="60"/>
      <c r="AZ142" s="111"/>
      <c r="BA142" s="60"/>
      <c r="BB142" s="60"/>
      <c r="BC142" s="60"/>
      <c r="BD142" s="57">
        <f t="shared" si="28"/>
        <v>0</v>
      </c>
      <c r="BE142" s="86"/>
      <c r="BF142" s="86"/>
      <c r="BG142" s="86"/>
      <c r="BH142" s="117"/>
      <c r="BI142" s="127" t="s">
        <v>1129</v>
      </c>
      <c r="BJ142" s="57" t="s">
        <v>1129</v>
      </c>
      <c r="BK142" s="128" t="s">
        <v>1129</v>
      </c>
      <c r="BL142" s="119"/>
      <c r="BM142" s="60"/>
      <c r="BN142" s="55"/>
      <c r="BO142" s="95"/>
      <c r="BP142" s="104"/>
      <c r="BQ142" s="60"/>
      <c r="BR142" s="60"/>
      <c r="BS142" s="142"/>
      <c r="BT142" s="60"/>
      <c r="BU142" s="60"/>
      <c r="BV142" s="60"/>
      <c r="BW142" s="60"/>
      <c r="BX142" s="60"/>
      <c r="BY142" s="57"/>
      <c r="BZ142" s="57"/>
      <c r="CA142" s="57"/>
      <c r="CB142" s="57"/>
    </row>
    <row r="143" spans="1:80" s="41" customFormat="1" ht="30" x14ac:dyDescent="0.25">
      <c r="A143" s="53" t="s">
        <v>895</v>
      </c>
      <c r="B143" s="65"/>
      <c r="C143" s="54"/>
      <c r="D143" s="53" t="str">
        <f>IF(ISBLANK(AX143),"",IF(ISBLANK(AY143),"REV",IF(ISBLANK(AZ143),"FIR PROV",IF(ISBLANK(BM143),"CONCL",IF(ISBLANK(BP143),"MOD REV",IF(ISBLANK(#REF!),"MOD FIR","MODI"))))))</f>
        <v/>
      </c>
      <c r="E143" s="55"/>
      <c r="F143" s="55"/>
      <c r="G143" s="55"/>
      <c r="H143" s="55"/>
      <c r="I143" s="108" t="str">
        <f t="shared" si="29"/>
        <v xml:space="preserve">  </v>
      </c>
      <c r="J143" s="56"/>
      <c r="K143" s="56"/>
      <c r="L143" s="56">
        <f t="shared" si="30"/>
        <v>0</v>
      </c>
      <c r="M143" s="56"/>
      <c r="N143" s="75"/>
      <c r="O143" s="57"/>
      <c r="P143" s="57"/>
      <c r="Q143" s="58">
        <v>0</v>
      </c>
      <c r="R143" s="58">
        <f t="shared" si="31"/>
        <v>0</v>
      </c>
      <c r="S143" s="99">
        <f t="shared" si="32"/>
        <v>0</v>
      </c>
      <c r="T143" s="59">
        <v>0</v>
      </c>
      <c r="U143" s="58">
        <f t="shared" si="33"/>
        <v>0</v>
      </c>
      <c r="V143" s="99">
        <f t="shared" si="25"/>
        <v>0</v>
      </c>
      <c r="W143" s="114">
        <f t="shared" si="26"/>
        <v>0</v>
      </c>
      <c r="X143" s="57"/>
      <c r="Y143" s="57"/>
      <c r="Z143" s="57"/>
      <c r="AA143" s="57">
        <f t="shared" si="27"/>
        <v>0</v>
      </c>
      <c r="AB143" s="58">
        <v>0</v>
      </c>
      <c r="AC143" s="56" t="e">
        <f>VLOOKUP(Y143,CLASIFICADOR!$A$1:$B$603,2)</f>
        <v>#N/A</v>
      </c>
      <c r="AD143" s="57"/>
      <c r="AE143" s="92"/>
      <c r="AF143" s="92"/>
      <c r="AG143" s="57"/>
      <c r="AH143" s="57"/>
      <c r="AI143" s="106"/>
      <c r="AJ143" s="60"/>
      <c r="AK143" s="82" t="s">
        <v>1124</v>
      </c>
      <c r="AL143" s="57"/>
      <c r="AM143" s="57"/>
      <c r="AN143" s="57"/>
      <c r="AO143" s="83" t="b">
        <f>IF(AND(AM143="días",AN143="hábiles"),WORKDAY(AK143,AL143,#REF!),IF(AND(AM143="días",AM143="naturales"),WORKDAY(AK143+AL143-1,1,#REF!),IF(AM143="semanas",WORKDAY(AK143+(AL143*7)-1,1,#REF!),IF(AM143="meses",WORKDAY(EDATE(AK143,AL143)-1,1,#REF!)))))</f>
        <v>0</v>
      </c>
      <c r="AP143" s="57"/>
      <c r="AQ143" s="57"/>
      <c r="AR143" s="57"/>
      <c r="AS143" s="60"/>
      <c r="AT143" s="60"/>
      <c r="AU143" s="103"/>
      <c r="AV143" s="83"/>
      <c r="AW143" s="57"/>
      <c r="AX143" s="60"/>
      <c r="AY143" s="60"/>
      <c r="AZ143" s="111"/>
      <c r="BA143" s="60"/>
      <c r="BB143" s="60"/>
      <c r="BC143" s="60"/>
      <c r="BD143" s="57">
        <f t="shared" si="28"/>
        <v>0</v>
      </c>
      <c r="BE143" s="86"/>
      <c r="BF143" s="86"/>
      <c r="BG143" s="86"/>
      <c r="BH143" s="117"/>
      <c r="BI143" s="127" t="s">
        <v>1129</v>
      </c>
      <c r="BJ143" s="57" t="s">
        <v>1129</v>
      </c>
      <c r="BK143" s="128" t="s">
        <v>1129</v>
      </c>
      <c r="BL143" s="119"/>
      <c r="BM143" s="60"/>
      <c r="BN143" s="55"/>
      <c r="BO143" s="95"/>
      <c r="BP143" s="104"/>
      <c r="BQ143" s="60"/>
      <c r="BR143" s="60"/>
      <c r="BS143" s="142"/>
      <c r="BT143" s="60"/>
      <c r="BU143" s="60"/>
      <c r="BV143" s="60"/>
      <c r="BW143" s="60"/>
      <c r="BX143" s="60"/>
      <c r="BY143" s="57"/>
      <c r="BZ143" s="57"/>
      <c r="CA143" s="57"/>
      <c r="CB143" s="57"/>
    </row>
    <row r="144" spans="1:80" s="41" customFormat="1" ht="30" x14ac:dyDescent="0.25">
      <c r="A144" s="71" t="s">
        <v>896</v>
      </c>
      <c r="B144" s="65"/>
      <c r="C144" s="54"/>
      <c r="D144" s="53" t="str">
        <f>IF(ISBLANK(AX144),"",IF(ISBLANK(AY144),"REV",IF(ISBLANK(AZ144),"FIR PROV",IF(ISBLANK(BM144),"CONCL",IF(ISBLANK(BP144),"MOD REV",IF(ISBLANK(#REF!),"MOD FIR","MODI"))))))</f>
        <v/>
      </c>
      <c r="E144" s="55"/>
      <c r="F144" s="55"/>
      <c r="G144" s="55"/>
      <c r="H144" s="55"/>
      <c r="I144" s="108" t="str">
        <f t="shared" si="29"/>
        <v xml:space="preserve">  </v>
      </c>
      <c r="J144" s="56"/>
      <c r="K144" s="56"/>
      <c r="L144" s="56">
        <f t="shared" si="30"/>
        <v>0</v>
      </c>
      <c r="M144" s="56"/>
      <c r="N144" s="75"/>
      <c r="O144" s="57"/>
      <c r="P144" s="57"/>
      <c r="Q144" s="58">
        <v>0</v>
      </c>
      <c r="R144" s="58">
        <f t="shared" si="31"/>
        <v>0</v>
      </c>
      <c r="S144" s="99">
        <f t="shared" si="32"/>
        <v>0</v>
      </c>
      <c r="T144" s="59">
        <v>0</v>
      </c>
      <c r="U144" s="58">
        <f t="shared" si="33"/>
        <v>0</v>
      </c>
      <c r="V144" s="99">
        <f t="shared" si="25"/>
        <v>0</v>
      </c>
      <c r="W144" s="114">
        <f t="shared" si="26"/>
        <v>0</v>
      </c>
      <c r="X144" s="57"/>
      <c r="Y144" s="57"/>
      <c r="Z144" s="57"/>
      <c r="AA144" s="57">
        <f t="shared" si="27"/>
        <v>0</v>
      </c>
      <c r="AB144" s="58">
        <v>0</v>
      </c>
      <c r="AC144" s="56" t="e">
        <f>VLOOKUP(Y144,CLASIFICADOR!$A$1:$B$603,2)</f>
        <v>#N/A</v>
      </c>
      <c r="AD144" s="57"/>
      <c r="AE144" s="92"/>
      <c r="AF144" s="92"/>
      <c r="AG144" s="57"/>
      <c r="AH144" s="57"/>
      <c r="AI144" s="106"/>
      <c r="AJ144" s="60"/>
      <c r="AK144" s="82" t="s">
        <v>1124</v>
      </c>
      <c r="AL144" s="57"/>
      <c r="AM144" s="57"/>
      <c r="AN144" s="57"/>
      <c r="AO144" s="83" t="b">
        <f>IF(AND(AM144="días",AN144="hábiles"),WORKDAY(AK144,AL144,#REF!),IF(AND(AM144="días",AM144="naturales"),WORKDAY(AK144+AL144-1,1,#REF!),IF(AM144="semanas",WORKDAY(AK144+(AL144*7)-1,1,#REF!),IF(AM144="meses",WORKDAY(EDATE(AK144,AL144)-1,1,#REF!)))))</f>
        <v>0</v>
      </c>
      <c r="AP144" s="57"/>
      <c r="AQ144" s="57"/>
      <c r="AR144" s="57"/>
      <c r="AS144" s="60"/>
      <c r="AT144" s="60"/>
      <c r="AU144" s="103"/>
      <c r="AV144" s="83"/>
      <c r="AW144" s="57"/>
      <c r="AX144" s="60"/>
      <c r="AY144" s="60"/>
      <c r="AZ144" s="111"/>
      <c r="BA144" s="60"/>
      <c r="BB144" s="60"/>
      <c r="BC144" s="60"/>
      <c r="BD144" s="57">
        <f t="shared" si="28"/>
        <v>0</v>
      </c>
      <c r="BE144" s="86"/>
      <c r="BF144" s="86"/>
      <c r="BG144" s="86"/>
      <c r="BH144" s="117"/>
      <c r="BI144" s="127" t="s">
        <v>1129</v>
      </c>
      <c r="BJ144" s="57" t="s">
        <v>1129</v>
      </c>
      <c r="BK144" s="128" t="s">
        <v>1129</v>
      </c>
      <c r="BL144" s="119"/>
      <c r="BM144" s="60"/>
      <c r="BN144" s="55"/>
      <c r="BO144" s="95"/>
      <c r="BP144" s="104"/>
      <c r="BQ144" s="60"/>
      <c r="BR144" s="60"/>
      <c r="BS144" s="142"/>
      <c r="BT144" s="60"/>
      <c r="BU144" s="60"/>
      <c r="BV144" s="60"/>
      <c r="BW144" s="60"/>
      <c r="BX144" s="60"/>
      <c r="BY144" s="57"/>
      <c r="BZ144" s="57"/>
      <c r="CA144" s="57"/>
      <c r="CB144" s="57"/>
    </row>
    <row r="145" spans="1:80" s="41" customFormat="1" ht="30" x14ac:dyDescent="0.25">
      <c r="A145" s="53" t="s">
        <v>897</v>
      </c>
      <c r="B145" s="65"/>
      <c r="C145" s="54"/>
      <c r="D145" s="53" t="str">
        <f>IF(ISBLANK(AX145),"",IF(ISBLANK(AY145),"REV",IF(ISBLANK(AZ145),"FIR PROV",IF(ISBLANK(BM145),"CONCL",IF(ISBLANK(BP145),"MOD REV",IF(ISBLANK(#REF!),"MOD FIR","MODI"))))))</f>
        <v/>
      </c>
      <c r="E145" s="55"/>
      <c r="F145" s="55"/>
      <c r="G145" s="55"/>
      <c r="H145" s="55"/>
      <c r="I145" s="108" t="str">
        <f t="shared" si="29"/>
        <v xml:space="preserve">  </v>
      </c>
      <c r="J145" s="56"/>
      <c r="K145" s="56"/>
      <c r="L145" s="56">
        <f t="shared" si="30"/>
        <v>0</v>
      </c>
      <c r="M145" s="56"/>
      <c r="N145" s="75"/>
      <c r="O145" s="57"/>
      <c r="P145" s="57"/>
      <c r="Q145" s="58">
        <v>0</v>
      </c>
      <c r="R145" s="58">
        <f t="shared" si="31"/>
        <v>0</v>
      </c>
      <c r="S145" s="99">
        <f t="shared" si="32"/>
        <v>0</v>
      </c>
      <c r="T145" s="59">
        <v>0</v>
      </c>
      <c r="U145" s="58">
        <f t="shared" si="33"/>
        <v>0</v>
      </c>
      <c r="V145" s="99">
        <f t="shared" si="25"/>
        <v>0</v>
      </c>
      <c r="W145" s="114">
        <f t="shared" si="26"/>
        <v>0</v>
      </c>
      <c r="X145" s="57"/>
      <c r="Y145" s="57"/>
      <c r="Z145" s="57"/>
      <c r="AA145" s="57">
        <f t="shared" si="27"/>
        <v>0</v>
      </c>
      <c r="AB145" s="58">
        <v>0</v>
      </c>
      <c r="AC145" s="56" t="e">
        <f>VLOOKUP(Y145,CLASIFICADOR!$A$1:$B$603,2)</f>
        <v>#N/A</v>
      </c>
      <c r="AD145" s="57"/>
      <c r="AE145" s="92"/>
      <c r="AF145" s="92"/>
      <c r="AG145" s="57"/>
      <c r="AH145" s="57"/>
      <c r="AI145" s="106"/>
      <c r="AJ145" s="60"/>
      <c r="AK145" s="82" t="s">
        <v>1124</v>
      </c>
      <c r="AL145" s="57"/>
      <c r="AM145" s="57"/>
      <c r="AN145" s="57"/>
      <c r="AO145" s="83" t="b">
        <f>IF(AND(AM145="días",AN145="hábiles"),WORKDAY(AK145,AL145,#REF!),IF(AND(AM145="días",AM145="naturales"),WORKDAY(AK145+AL145-1,1,#REF!),IF(AM145="semanas",WORKDAY(AK145+(AL145*7)-1,1,#REF!),IF(AM145="meses",WORKDAY(EDATE(AK145,AL145)-1,1,#REF!)))))</f>
        <v>0</v>
      </c>
      <c r="AP145" s="57"/>
      <c r="AQ145" s="57"/>
      <c r="AR145" s="57"/>
      <c r="AS145" s="60"/>
      <c r="AT145" s="60"/>
      <c r="AU145" s="103"/>
      <c r="AV145" s="83"/>
      <c r="AW145" s="57"/>
      <c r="AX145" s="60"/>
      <c r="AY145" s="60"/>
      <c r="AZ145" s="111"/>
      <c r="BA145" s="60"/>
      <c r="BB145" s="60"/>
      <c r="BC145" s="60"/>
      <c r="BD145" s="57">
        <f t="shared" si="28"/>
        <v>0</v>
      </c>
      <c r="BE145" s="86"/>
      <c r="BF145" s="86"/>
      <c r="BG145" s="86"/>
      <c r="BH145" s="117"/>
      <c r="BI145" s="127" t="s">
        <v>1129</v>
      </c>
      <c r="BJ145" s="57" t="s">
        <v>1129</v>
      </c>
      <c r="BK145" s="128" t="s">
        <v>1129</v>
      </c>
      <c r="BL145" s="119"/>
      <c r="BM145" s="60"/>
      <c r="BN145" s="55"/>
      <c r="BO145" s="95"/>
      <c r="BP145" s="104"/>
      <c r="BQ145" s="60"/>
      <c r="BR145" s="60"/>
      <c r="BS145" s="142"/>
      <c r="BT145" s="60"/>
      <c r="BU145" s="60"/>
      <c r="BV145" s="60"/>
      <c r="BW145" s="60"/>
      <c r="BX145" s="60"/>
      <c r="BY145" s="57"/>
      <c r="BZ145" s="57"/>
      <c r="CA145" s="57"/>
      <c r="CB145" s="57"/>
    </row>
    <row r="146" spans="1:80" s="41" customFormat="1" ht="30" x14ac:dyDescent="0.25">
      <c r="A146" s="53" t="s">
        <v>898</v>
      </c>
      <c r="B146" s="65"/>
      <c r="C146" s="54"/>
      <c r="D146" s="53" t="str">
        <f>IF(ISBLANK(AX146),"",IF(ISBLANK(AY146),"REV",IF(ISBLANK(AZ146),"FIR PROV",IF(ISBLANK(BM146),"CONCL",IF(ISBLANK(BP146),"MOD REV",IF(ISBLANK(#REF!),"MOD FIR","MODI"))))))</f>
        <v/>
      </c>
      <c r="E146" s="55"/>
      <c r="F146" s="55"/>
      <c r="G146" s="55"/>
      <c r="H146" s="55"/>
      <c r="I146" s="108" t="str">
        <f t="shared" si="29"/>
        <v xml:space="preserve">  </v>
      </c>
      <c r="J146" s="56"/>
      <c r="K146" s="56"/>
      <c r="L146" s="56">
        <f t="shared" si="30"/>
        <v>0</v>
      </c>
      <c r="M146" s="56"/>
      <c r="N146" s="75"/>
      <c r="O146" s="57"/>
      <c r="P146" s="57"/>
      <c r="Q146" s="58">
        <v>0</v>
      </c>
      <c r="R146" s="58">
        <f t="shared" si="31"/>
        <v>0</v>
      </c>
      <c r="S146" s="99">
        <f t="shared" si="32"/>
        <v>0</v>
      </c>
      <c r="T146" s="59">
        <v>0</v>
      </c>
      <c r="U146" s="58">
        <f t="shared" si="33"/>
        <v>0</v>
      </c>
      <c r="V146" s="99">
        <f t="shared" si="25"/>
        <v>0</v>
      </c>
      <c r="W146" s="114">
        <f t="shared" si="26"/>
        <v>0</v>
      </c>
      <c r="X146" s="57"/>
      <c r="Y146" s="57"/>
      <c r="Z146" s="57"/>
      <c r="AA146" s="57">
        <f t="shared" si="27"/>
        <v>0</v>
      </c>
      <c r="AB146" s="58">
        <v>0</v>
      </c>
      <c r="AC146" s="56" t="e">
        <f>VLOOKUP(Y146,CLASIFICADOR!$A$1:$B$603,2)</f>
        <v>#N/A</v>
      </c>
      <c r="AD146" s="57"/>
      <c r="AE146" s="92"/>
      <c r="AF146" s="92"/>
      <c r="AG146" s="57"/>
      <c r="AH146" s="57"/>
      <c r="AI146" s="106"/>
      <c r="AJ146" s="60"/>
      <c r="AK146" s="82" t="s">
        <v>1124</v>
      </c>
      <c r="AL146" s="57"/>
      <c r="AM146" s="57"/>
      <c r="AN146" s="57"/>
      <c r="AO146" s="83" t="b">
        <f>IF(AND(AM146="días",AN146="hábiles"),WORKDAY(AK146,AL146,#REF!),IF(AND(AM146="días",AM146="naturales"),WORKDAY(AK146+AL146-1,1,#REF!),IF(AM146="semanas",WORKDAY(AK146+(AL146*7)-1,1,#REF!),IF(AM146="meses",WORKDAY(EDATE(AK146,AL146)-1,1,#REF!)))))</f>
        <v>0</v>
      </c>
      <c r="AP146" s="57"/>
      <c r="AQ146" s="57"/>
      <c r="AR146" s="57"/>
      <c r="AS146" s="60"/>
      <c r="AT146" s="60"/>
      <c r="AU146" s="103"/>
      <c r="AV146" s="83"/>
      <c r="AW146" s="57"/>
      <c r="AX146" s="60"/>
      <c r="AY146" s="60"/>
      <c r="AZ146" s="111"/>
      <c r="BA146" s="60"/>
      <c r="BB146" s="60"/>
      <c r="BC146" s="60"/>
      <c r="BD146" s="57">
        <f t="shared" si="28"/>
        <v>0</v>
      </c>
      <c r="BE146" s="86"/>
      <c r="BF146" s="86"/>
      <c r="BG146" s="86"/>
      <c r="BH146" s="117"/>
      <c r="BI146" s="127" t="s">
        <v>1129</v>
      </c>
      <c r="BJ146" s="57" t="s">
        <v>1129</v>
      </c>
      <c r="BK146" s="128" t="s">
        <v>1129</v>
      </c>
      <c r="BL146" s="119"/>
      <c r="BM146" s="60"/>
      <c r="BN146" s="55"/>
      <c r="BO146" s="95"/>
      <c r="BP146" s="104"/>
      <c r="BQ146" s="60"/>
      <c r="BR146" s="60"/>
      <c r="BS146" s="142"/>
      <c r="BT146" s="60"/>
      <c r="BU146" s="60"/>
      <c r="BV146" s="60"/>
      <c r="BW146" s="60"/>
      <c r="BX146" s="60"/>
      <c r="BY146" s="57"/>
      <c r="BZ146" s="57"/>
      <c r="CA146" s="57"/>
      <c r="CB146" s="57"/>
    </row>
    <row r="147" spans="1:80" s="41" customFormat="1" ht="30" x14ac:dyDescent="0.25">
      <c r="A147" s="71" t="s">
        <v>899</v>
      </c>
      <c r="B147" s="65"/>
      <c r="C147" s="54"/>
      <c r="D147" s="53" t="str">
        <f>IF(ISBLANK(AX147),"",IF(ISBLANK(AY147),"REV",IF(ISBLANK(AZ147),"FIR PROV",IF(ISBLANK(BM147),"CONCL",IF(ISBLANK(BP147),"MOD REV",IF(ISBLANK(#REF!),"MOD FIR","MODI"))))))</f>
        <v/>
      </c>
      <c r="E147" s="55"/>
      <c r="F147" s="55"/>
      <c r="G147" s="55"/>
      <c r="H147" s="55"/>
      <c r="I147" s="108" t="str">
        <f t="shared" si="29"/>
        <v xml:space="preserve">  </v>
      </c>
      <c r="J147" s="56"/>
      <c r="K147" s="56"/>
      <c r="L147" s="56">
        <f t="shared" si="30"/>
        <v>0</v>
      </c>
      <c r="M147" s="56"/>
      <c r="N147" s="75"/>
      <c r="O147" s="57"/>
      <c r="P147" s="57"/>
      <c r="Q147" s="58">
        <v>0</v>
      </c>
      <c r="R147" s="58">
        <f t="shared" si="31"/>
        <v>0</v>
      </c>
      <c r="S147" s="99">
        <f t="shared" si="32"/>
        <v>0</v>
      </c>
      <c r="T147" s="59">
        <v>0</v>
      </c>
      <c r="U147" s="58">
        <f t="shared" si="33"/>
        <v>0</v>
      </c>
      <c r="V147" s="99">
        <f t="shared" si="25"/>
        <v>0</v>
      </c>
      <c r="W147" s="114">
        <f t="shared" si="26"/>
        <v>0</v>
      </c>
      <c r="X147" s="57"/>
      <c r="Y147" s="57"/>
      <c r="Z147" s="57"/>
      <c r="AA147" s="57">
        <f t="shared" si="27"/>
        <v>0</v>
      </c>
      <c r="AB147" s="58">
        <v>0</v>
      </c>
      <c r="AC147" s="56" t="e">
        <f>VLOOKUP(Y147,CLASIFICADOR!$A$1:$B$603,2)</f>
        <v>#N/A</v>
      </c>
      <c r="AD147" s="57"/>
      <c r="AE147" s="92"/>
      <c r="AF147" s="92"/>
      <c r="AG147" s="57"/>
      <c r="AH147" s="57"/>
      <c r="AI147" s="106"/>
      <c r="AJ147" s="60"/>
      <c r="AK147" s="82" t="s">
        <v>1124</v>
      </c>
      <c r="AL147" s="57"/>
      <c r="AM147" s="57"/>
      <c r="AN147" s="57"/>
      <c r="AO147" s="83" t="b">
        <f>IF(AND(AM147="días",AN147="hábiles"),WORKDAY(AK147,AL147,#REF!),IF(AND(AM147="días",AM147="naturales"),WORKDAY(AK147+AL147-1,1,#REF!),IF(AM147="semanas",WORKDAY(AK147+(AL147*7)-1,1,#REF!),IF(AM147="meses",WORKDAY(EDATE(AK147,AL147)-1,1,#REF!)))))</f>
        <v>0</v>
      </c>
      <c r="AP147" s="57"/>
      <c r="AQ147" s="57"/>
      <c r="AR147" s="57"/>
      <c r="AS147" s="60"/>
      <c r="AT147" s="60"/>
      <c r="AU147" s="103"/>
      <c r="AV147" s="83"/>
      <c r="AW147" s="57"/>
      <c r="AX147" s="60"/>
      <c r="AY147" s="60"/>
      <c r="AZ147" s="111"/>
      <c r="BA147" s="60"/>
      <c r="BB147" s="60"/>
      <c r="BC147" s="60"/>
      <c r="BD147" s="57">
        <f t="shared" si="28"/>
        <v>0</v>
      </c>
      <c r="BE147" s="86"/>
      <c r="BF147" s="86"/>
      <c r="BG147" s="86"/>
      <c r="BH147" s="117"/>
      <c r="BI147" s="127" t="s">
        <v>1129</v>
      </c>
      <c r="BJ147" s="57" t="s">
        <v>1129</v>
      </c>
      <c r="BK147" s="128" t="s">
        <v>1129</v>
      </c>
      <c r="BL147" s="119"/>
      <c r="BM147" s="60"/>
      <c r="BN147" s="55"/>
      <c r="BO147" s="95"/>
      <c r="BP147" s="104"/>
      <c r="BQ147" s="60"/>
      <c r="BR147" s="60"/>
      <c r="BS147" s="142"/>
      <c r="BT147" s="60"/>
      <c r="BU147" s="60"/>
      <c r="BV147" s="60"/>
      <c r="BW147" s="60"/>
      <c r="BX147" s="60"/>
      <c r="BY147" s="57"/>
      <c r="BZ147" s="57"/>
      <c r="CA147" s="57"/>
      <c r="CB147" s="57"/>
    </row>
    <row r="148" spans="1:80" s="41" customFormat="1" ht="30" x14ac:dyDescent="0.25">
      <c r="A148" s="53" t="s">
        <v>900</v>
      </c>
      <c r="B148" s="65"/>
      <c r="C148" s="54"/>
      <c r="D148" s="53" t="str">
        <f>IF(ISBLANK(AX148),"",IF(ISBLANK(AY148),"REV",IF(ISBLANK(AZ148),"FIR PROV",IF(ISBLANK(BM148),"CONCL",IF(ISBLANK(BP148),"MOD REV",IF(ISBLANK(#REF!),"MOD FIR","MODI"))))))</f>
        <v/>
      </c>
      <c r="E148" s="55"/>
      <c r="F148" s="55"/>
      <c r="G148" s="55"/>
      <c r="H148" s="55"/>
      <c r="I148" s="108" t="str">
        <f t="shared" si="29"/>
        <v xml:space="preserve">  </v>
      </c>
      <c r="J148" s="56"/>
      <c r="K148" s="56"/>
      <c r="L148" s="56">
        <f t="shared" si="30"/>
        <v>0</v>
      </c>
      <c r="M148" s="56"/>
      <c r="N148" s="75"/>
      <c r="O148" s="57"/>
      <c r="P148" s="57"/>
      <c r="Q148" s="58">
        <v>0</v>
      </c>
      <c r="R148" s="58">
        <f t="shared" si="31"/>
        <v>0</v>
      </c>
      <c r="S148" s="99">
        <f t="shared" si="32"/>
        <v>0</v>
      </c>
      <c r="T148" s="59">
        <v>0</v>
      </c>
      <c r="U148" s="58">
        <f t="shared" si="33"/>
        <v>0</v>
      </c>
      <c r="V148" s="99">
        <f t="shared" si="25"/>
        <v>0</v>
      </c>
      <c r="W148" s="114">
        <f t="shared" si="26"/>
        <v>0</v>
      </c>
      <c r="X148" s="57"/>
      <c r="Y148" s="57"/>
      <c r="Z148" s="57"/>
      <c r="AA148" s="57">
        <f t="shared" si="27"/>
        <v>0</v>
      </c>
      <c r="AB148" s="58">
        <v>0</v>
      </c>
      <c r="AC148" s="56" t="e">
        <f>VLOOKUP(Y148,CLASIFICADOR!$A$1:$B$603,2)</f>
        <v>#N/A</v>
      </c>
      <c r="AD148" s="57"/>
      <c r="AE148" s="92"/>
      <c r="AF148" s="92"/>
      <c r="AG148" s="57"/>
      <c r="AH148" s="57"/>
      <c r="AI148" s="106"/>
      <c r="AJ148" s="60"/>
      <c r="AK148" s="82" t="s">
        <v>1124</v>
      </c>
      <c r="AL148" s="57"/>
      <c r="AM148" s="57"/>
      <c r="AN148" s="57"/>
      <c r="AO148" s="83" t="b">
        <f>IF(AND(AM148="días",AN148="hábiles"),WORKDAY(AK148,AL148,#REF!),IF(AND(AM148="días",AM148="naturales"),WORKDAY(AK148+AL148-1,1,#REF!),IF(AM148="semanas",WORKDAY(AK148+(AL148*7)-1,1,#REF!),IF(AM148="meses",WORKDAY(EDATE(AK148,AL148)-1,1,#REF!)))))</f>
        <v>0</v>
      </c>
      <c r="AP148" s="57"/>
      <c r="AQ148" s="57"/>
      <c r="AR148" s="57"/>
      <c r="AS148" s="60"/>
      <c r="AT148" s="60"/>
      <c r="AU148" s="103"/>
      <c r="AV148" s="83"/>
      <c r="AW148" s="57"/>
      <c r="AX148" s="60"/>
      <c r="AY148" s="60"/>
      <c r="AZ148" s="111"/>
      <c r="BA148" s="60"/>
      <c r="BB148" s="60"/>
      <c r="BC148" s="60"/>
      <c r="BD148" s="57">
        <f t="shared" si="28"/>
        <v>0</v>
      </c>
      <c r="BE148" s="86"/>
      <c r="BF148" s="86"/>
      <c r="BG148" s="86"/>
      <c r="BH148" s="117"/>
      <c r="BI148" s="127" t="s">
        <v>1129</v>
      </c>
      <c r="BJ148" s="57" t="s">
        <v>1129</v>
      </c>
      <c r="BK148" s="128" t="s">
        <v>1129</v>
      </c>
      <c r="BL148" s="119"/>
      <c r="BM148" s="60"/>
      <c r="BN148" s="55"/>
      <c r="BO148" s="95"/>
      <c r="BP148" s="104"/>
      <c r="BQ148" s="60"/>
      <c r="BR148" s="60"/>
      <c r="BS148" s="142"/>
      <c r="BT148" s="60"/>
      <c r="BU148" s="60"/>
      <c r="BV148" s="60"/>
      <c r="BW148" s="60"/>
      <c r="BX148" s="60"/>
      <c r="BY148" s="57"/>
      <c r="BZ148" s="57"/>
      <c r="CA148" s="57"/>
      <c r="CB148" s="57"/>
    </row>
    <row r="149" spans="1:80" s="41" customFormat="1" ht="30" x14ac:dyDescent="0.25">
      <c r="A149" s="53" t="s">
        <v>901</v>
      </c>
      <c r="B149" s="65"/>
      <c r="C149" s="54"/>
      <c r="D149" s="53" t="str">
        <f>IF(ISBLANK(AX149),"",IF(ISBLANK(AY149),"REV",IF(ISBLANK(AZ149),"FIR PROV",IF(ISBLANK(BM149),"CONCL",IF(ISBLANK(BP149),"MOD REV",IF(ISBLANK(#REF!),"MOD FIR","MODI"))))))</f>
        <v/>
      </c>
      <c r="E149" s="55"/>
      <c r="F149" s="55"/>
      <c r="G149" s="55"/>
      <c r="H149" s="55"/>
      <c r="I149" s="108" t="str">
        <f t="shared" si="29"/>
        <v xml:space="preserve">  </v>
      </c>
      <c r="J149" s="56"/>
      <c r="K149" s="56"/>
      <c r="L149" s="56">
        <f t="shared" si="30"/>
        <v>0</v>
      </c>
      <c r="M149" s="56"/>
      <c r="N149" s="75"/>
      <c r="O149" s="57"/>
      <c r="P149" s="57"/>
      <c r="Q149" s="58">
        <v>0</v>
      </c>
      <c r="R149" s="58">
        <f t="shared" si="31"/>
        <v>0</v>
      </c>
      <c r="S149" s="99">
        <f t="shared" si="32"/>
        <v>0</v>
      </c>
      <c r="T149" s="59">
        <v>0</v>
      </c>
      <c r="U149" s="58">
        <f t="shared" si="33"/>
        <v>0</v>
      </c>
      <c r="V149" s="99">
        <f t="shared" si="25"/>
        <v>0</v>
      </c>
      <c r="W149" s="114">
        <f t="shared" si="26"/>
        <v>0</v>
      </c>
      <c r="X149" s="57"/>
      <c r="Y149" s="57"/>
      <c r="Z149" s="57"/>
      <c r="AA149" s="57">
        <f t="shared" si="27"/>
        <v>0</v>
      </c>
      <c r="AB149" s="58">
        <v>0</v>
      </c>
      <c r="AC149" s="56" t="e">
        <f>VLOOKUP(Y149,CLASIFICADOR!$A$1:$B$603,2)</f>
        <v>#N/A</v>
      </c>
      <c r="AD149" s="57"/>
      <c r="AE149" s="92"/>
      <c r="AF149" s="92"/>
      <c r="AG149" s="57"/>
      <c r="AH149" s="57"/>
      <c r="AI149" s="106"/>
      <c r="AJ149" s="60"/>
      <c r="AK149" s="82" t="s">
        <v>1124</v>
      </c>
      <c r="AL149" s="57"/>
      <c r="AM149" s="57"/>
      <c r="AN149" s="57"/>
      <c r="AO149" s="83" t="b">
        <f>IF(AND(AM149="días",AN149="hábiles"),WORKDAY(AK149,AL149,#REF!),IF(AND(AM149="días",AM149="naturales"),WORKDAY(AK149+AL149-1,1,#REF!),IF(AM149="semanas",WORKDAY(AK149+(AL149*7)-1,1,#REF!),IF(AM149="meses",WORKDAY(EDATE(AK149,AL149)-1,1,#REF!)))))</f>
        <v>0</v>
      </c>
      <c r="AP149" s="57"/>
      <c r="AQ149" s="57"/>
      <c r="AR149" s="57"/>
      <c r="AS149" s="60"/>
      <c r="AT149" s="60"/>
      <c r="AU149" s="103"/>
      <c r="AV149" s="83"/>
      <c r="AW149" s="57"/>
      <c r="AX149" s="60"/>
      <c r="AY149" s="60"/>
      <c r="AZ149" s="111"/>
      <c r="BA149" s="60"/>
      <c r="BB149" s="60"/>
      <c r="BC149" s="60"/>
      <c r="BD149" s="57">
        <f t="shared" si="28"/>
        <v>0</v>
      </c>
      <c r="BE149" s="86"/>
      <c r="BF149" s="86"/>
      <c r="BG149" s="86"/>
      <c r="BH149" s="117"/>
      <c r="BI149" s="127" t="s">
        <v>1129</v>
      </c>
      <c r="BJ149" s="57" t="s">
        <v>1129</v>
      </c>
      <c r="BK149" s="128" t="s">
        <v>1129</v>
      </c>
      <c r="BL149" s="119"/>
      <c r="BM149" s="60"/>
      <c r="BN149" s="55"/>
      <c r="BO149" s="95"/>
      <c r="BP149" s="104"/>
      <c r="BQ149" s="60"/>
      <c r="BR149" s="60"/>
      <c r="BS149" s="142"/>
      <c r="BT149" s="60"/>
      <c r="BU149" s="60"/>
      <c r="BV149" s="60"/>
      <c r="BW149" s="60"/>
      <c r="BX149" s="60"/>
      <c r="BY149" s="57"/>
      <c r="BZ149" s="57"/>
      <c r="CA149" s="57"/>
      <c r="CB149" s="57"/>
    </row>
    <row r="150" spans="1:80" s="41" customFormat="1" ht="30" x14ac:dyDescent="0.25">
      <c r="A150" s="71" t="s">
        <v>902</v>
      </c>
      <c r="B150" s="65"/>
      <c r="C150" s="54"/>
      <c r="D150" s="53" t="str">
        <f>IF(ISBLANK(AX150),"",IF(ISBLANK(AY150),"REV",IF(ISBLANK(AZ150),"FIR PROV",IF(ISBLANK(BM150),"CONCL",IF(ISBLANK(BP150),"MOD REV",IF(ISBLANK(#REF!),"MOD FIR","MODI"))))))</f>
        <v/>
      </c>
      <c r="E150" s="55"/>
      <c r="F150" s="55"/>
      <c r="G150" s="55"/>
      <c r="H150" s="55"/>
      <c r="I150" s="108" t="str">
        <f t="shared" si="29"/>
        <v xml:space="preserve">  </v>
      </c>
      <c r="J150" s="56"/>
      <c r="K150" s="56"/>
      <c r="L150" s="56">
        <f t="shared" si="30"/>
        <v>0</v>
      </c>
      <c r="M150" s="56"/>
      <c r="N150" s="75"/>
      <c r="O150" s="57"/>
      <c r="P150" s="57"/>
      <c r="Q150" s="58">
        <v>0</v>
      </c>
      <c r="R150" s="58">
        <f t="shared" si="31"/>
        <v>0</v>
      </c>
      <c r="S150" s="99">
        <f t="shared" si="32"/>
        <v>0</v>
      </c>
      <c r="T150" s="59">
        <v>0</v>
      </c>
      <c r="U150" s="58">
        <f t="shared" si="33"/>
        <v>0</v>
      </c>
      <c r="V150" s="99">
        <f t="shared" si="25"/>
        <v>0</v>
      </c>
      <c r="W150" s="114">
        <f t="shared" si="26"/>
        <v>0</v>
      </c>
      <c r="X150" s="57"/>
      <c r="Y150" s="57"/>
      <c r="Z150" s="57"/>
      <c r="AA150" s="57">
        <f t="shared" si="27"/>
        <v>0</v>
      </c>
      <c r="AB150" s="58">
        <v>0</v>
      </c>
      <c r="AC150" s="56" t="e">
        <f>VLOOKUP(Y150,CLASIFICADOR!$A$1:$B$603,2)</f>
        <v>#N/A</v>
      </c>
      <c r="AD150" s="57"/>
      <c r="AE150" s="92"/>
      <c r="AF150" s="92"/>
      <c r="AG150" s="57"/>
      <c r="AH150" s="57"/>
      <c r="AI150" s="106"/>
      <c r="AJ150" s="60"/>
      <c r="AK150" s="82" t="s">
        <v>1124</v>
      </c>
      <c r="AL150" s="57"/>
      <c r="AM150" s="57"/>
      <c r="AN150" s="57"/>
      <c r="AO150" s="83" t="b">
        <f>IF(AND(AM150="días",AN150="hábiles"),WORKDAY(AK150,AL150,#REF!),IF(AND(AM150="días",AM150="naturales"),WORKDAY(AK150+AL150-1,1,#REF!),IF(AM150="semanas",WORKDAY(AK150+(AL150*7)-1,1,#REF!),IF(AM150="meses",WORKDAY(EDATE(AK150,AL150)-1,1,#REF!)))))</f>
        <v>0</v>
      </c>
      <c r="AP150" s="57"/>
      <c r="AQ150" s="57"/>
      <c r="AR150" s="57"/>
      <c r="AS150" s="60"/>
      <c r="AT150" s="60"/>
      <c r="AU150" s="103"/>
      <c r="AV150" s="83"/>
      <c r="AW150" s="57"/>
      <c r="AX150" s="60"/>
      <c r="AY150" s="60"/>
      <c r="AZ150" s="111"/>
      <c r="BA150" s="60"/>
      <c r="BB150" s="60"/>
      <c r="BC150" s="60"/>
      <c r="BD150" s="57">
        <f t="shared" si="28"/>
        <v>0</v>
      </c>
      <c r="BE150" s="86"/>
      <c r="BF150" s="86"/>
      <c r="BG150" s="86"/>
      <c r="BH150" s="117"/>
      <c r="BI150" s="127" t="s">
        <v>1129</v>
      </c>
      <c r="BJ150" s="57" t="s">
        <v>1129</v>
      </c>
      <c r="BK150" s="128" t="s">
        <v>1129</v>
      </c>
      <c r="BL150" s="119"/>
      <c r="BM150" s="60"/>
      <c r="BN150" s="55"/>
      <c r="BO150" s="95"/>
      <c r="BP150" s="104"/>
      <c r="BQ150" s="60"/>
      <c r="BR150" s="60"/>
      <c r="BS150" s="142"/>
      <c r="BT150" s="60"/>
      <c r="BU150" s="60"/>
      <c r="BV150" s="60"/>
      <c r="BW150" s="60"/>
      <c r="BX150" s="60"/>
      <c r="BY150" s="57"/>
      <c r="BZ150" s="57"/>
      <c r="CA150" s="57"/>
      <c r="CB150" s="57"/>
    </row>
    <row r="151" spans="1:80" s="41" customFormat="1" ht="30" x14ac:dyDescent="0.25">
      <c r="A151" s="53" t="s">
        <v>903</v>
      </c>
      <c r="B151" s="65"/>
      <c r="C151" s="54"/>
      <c r="D151" s="53" t="str">
        <f>IF(ISBLANK(AX151),"",IF(ISBLANK(AY151),"REV",IF(ISBLANK(AZ151),"FIR PROV",IF(ISBLANK(BM151),"CONCL",IF(ISBLANK(BP151),"MOD REV",IF(ISBLANK(#REF!),"MOD FIR","MODI"))))))</f>
        <v/>
      </c>
      <c r="E151" s="55"/>
      <c r="F151" s="55"/>
      <c r="G151" s="55"/>
      <c r="H151" s="55"/>
      <c r="I151" s="108" t="str">
        <f t="shared" si="29"/>
        <v xml:space="preserve">  </v>
      </c>
      <c r="J151" s="56"/>
      <c r="K151" s="56"/>
      <c r="L151" s="56">
        <f t="shared" si="30"/>
        <v>0</v>
      </c>
      <c r="M151" s="56"/>
      <c r="N151" s="75"/>
      <c r="O151" s="57"/>
      <c r="P151" s="57"/>
      <c r="Q151" s="58">
        <v>0</v>
      </c>
      <c r="R151" s="58">
        <f t="shared" si="31"/>
        <v>0</v>
      </c>
      <c r="S151" s="99">
        <f t="shared" si="32"/>
        <v>0</v>
      </c>
      <c r="T151" s="59">
        <v>0</v>
      </c>
      <c r="U151" s="58">
        <f t="shared" si="33"/>
        <v>0</v>
      </c>
      <c r="V151" s="99">
        <f t="shared" si="25"/>
        <v>0</v>
      </c>
      <c r="W151" s="114">
        <f t="shared" si="26"/>
        <v>0</v>
      </c>
      <c r="X151" s="57"/>
      <c r="Y151" s="57"/>
      <c r="Z151" s="57"/>
      <c r="AA151" s="57">
        <f t="shared" si="27"/>
        <v>0</v>
      </c>
      <c r="AB151" s="58">
        <v>0</v>
      </c>
      <c r="AC151" s="56" t="e">
        <f>VLOOKUP(Y151,CLASIFICADOR!$A$1:$B$603,2)</f>
        <v>#N/A</v>
      </c>
      <c r="AD151" s="57"/>
      <c r="AE151" s="92"/>
      <c r="AF151" s="92"/>
      <c r="AG151" s="57"/>
      <c r="AH151" s="57"/>
      <c r="AI151" s="106"/>
      <c r="AJ151" s="60"/>
      <c r="AK151" s="82" t="s">
        <v>1124</v>
      </c>
      <c r="AL151" s="57"/>
      <c r="AM151" s="57"/>
      <c r="AN151" s="57"/>
      <c r="AO151" s="83" t="b">
        <f>IF(AND(AM151="días",AN151="hábiles"),WORKDAY(AK151,AL151,#REF!),IF(AND(AM151="días",AM151="naturales"),WORKDAY(AK151+AL151-1,1,#REF!),IF(AM151="semanas",WORKDAY(AK151+(AL151*7)-1,1,#REF!),IF(AM151="meses",WORKDAY(EDATE(AK151,AL151)-1,1,#REF!)))))</f>
        <v>0</v>
      </c>
      <c r="AP151" s="57"/>
      <c r="AQ151" s="57"/>
      <c r="AR151" s="57"/>
      <c r="AS151" s="60"/>
      <c r="AT151" s="60"/>
      <c r="AU151" s="103"/>
      <c r="AV151" s="83"/>
      <c r="AW151" s="57"/>
      <c r="AX151" s="60"/>
      <c r="AY151" s="60"/>
      <c r="AZ151" s="111"/>
      <c r="BA151" s="60"/>
      <c r="BB151" s="60"/>
      <c r="BC151" s="60"/>
      <c r="BD151" s="57">
        <f t="shared" si="28"/>
        <v>0</v>
      </c>
      <c r="BE151" s="86"/>
      <c r="BF151" s="86"/>
      <c r="BG151" s="86"/>
      <c r="BH151" s="117"/>
      <c r="BI151" s="127" t="s">
        <v>1129</v>
      </c>
      <c r="BJ151" s="57" t="s">
        <v>1129</v>
      </c>
      <c r="BK151" s="128" t="s">
        <v>1129</v>
      </c>
      <c r="BL151" s="119"/>
      <c r="BM151" s="60"/>
      <c r="BN151" s="55"/>
      <c r="BO151" s="95"/>
      <c r="BP151" s="104"/>
      <c r="BQ151" s="60"/>
      <c r="BR151" s="60"/>
      <c r="BS151" s="142"/>
      <c r="BT151" s="60"/>
      <c r="BU151" s="60"/>
      <c r="BV151" s="60"/>
      <c r="BW151" s="60"/>
      <c r="BX151" s="60"/>
      <c r="BY151" s="57"/>
      <c r="BZ151" s="57"/>
      <c r="CA151" s="57"/>
      <c r="CB151" s="57"/>
    </row>
    <row r="152" spans="1:80" s="41" customFormat="1" ht="30" x14ac:dyDescent="0.25">
      <c r="A152" s="53" t="s">
        <v>904</v>
      </c>
      <c r="B152" s="65"/>
      <c r="C152" s="54"/>
      <c r="D152" s="53" t="str">
        <f>IF(ISBLANK(AX152),"",IF(ISBLANK(AY152),"REV",IF(ISBLANK(AZ152),"FIR PROV",IF(ISBLANK(BM152),"CONCL",IF(ISBLANK(BP152),"MOD REV",IF(ISBLANK(#REF!),"MOD FIR","MODI"))))))</f>
        <v/>
      </c>
      <c r="E152" s="55"/>
      <c r="F152" s="55"/>
      <c r="G152" s="55"/>
      <c r="H152" s="55"/>
      <c r="I152" s="108" t="str">
        <f t="shared" si="29"/>
        <v xml:space="preserve">  </v>
      </c>
      <c r="J152" s="56"/>
      <c r="K152" s="56"/>
      <c r="L152" s="56">
        <f t="shared" si="30"/>
        <v>0</v>
      </c>
      <c r="M152" s="56"/>
      <c r="N152" s="75"/>
      <c r="O152" s="57"/>
      <c r="P152" s="57"/>
      <c r="Q152" s="58">
        <v>0</v>
      </c>
      <c r="R152" s="58">
        <f t="shared" si="31"/>
        <v>0</v>
      </c>
      <c r="S152" s="99">
        <f t="shared" si="32"/>
        <v>0</v>
      </c>
      <c r="T152" s="59">
        <v>0</v>
      </c>
      <c r="U152" s="58">
        <f t="shared" si="33"/>
        <v>0</v>
      </c>
      <c r="V152" s="99">
        <f t="shared" si="25"/>
        <v>0</v>
      </c>
      <c r="W152" s="114">
        <f t="shared" si="26"/>
        <v>0</v>
      </c>
      <c r="X152" s="57"/>
      <c r="Y152" s="57"/>
      <c r="Z152" s="57"/>
      <c r="AA152" s="57">
        <f t="shared" si="27"/>
        <v>0</v>
      </c>
      <c r="AB152" s="58">
        <v>0</v>
      </c>
      <c r="AC152" s="56" t="e">
        <f>VLOOKUP(Y152,CLASIFICADOR!$A$1:$B$603,2)</f>
        <v>#N/A</v>
      </c>
      <c r="AD152" s="57"/>
      <c r="AE152" s="92"/>
      <c r="AF152" s="92"/>
      <c r="AG152" s="57"/>
      <c r="AH152" s="57"/>
      <c r="AI152" s="106"/>
      <c r="AJ152" s="60"/>
      <c r="AK152" s="82" t="s">
        <v>1124</v>
      </c>
      <c r="AL152" s="57"/>
      <c r="AM152" s="57"/>
      <c r="AN152" s="57"/>
      <c r="AO152" s="83" t="b">
        <f>IF(AND(AM152="días",AN152="hábiles"),WORKDAY(AK152,AL152,#REF!),IF(AND(AM152="días",AM152="naturales"),WORKDAY(AK152+AL152-1,1,#REF!),IF(AM152="semanas",WORKDAY(AK152+(AL152*7)-1,1,#REF!),IF(AM152="meses",WORKDAY(EDATE(AK152,AL152)-1,1,#REF!)))))</f>
        <v>0</v>
      </c>
      <c r="AP152" s="57"/>
      <c r="AQ152" s="57"/>
      <c r="AR152" s="57"/>
      <c r="AS152" s="60"/>
      <c r="AT152" s="60"/>
      <c r="AU152" s="103"/>
      <c r="AV152" s="83"/>
      <c r="AW152" s="57"/>
      <c r="AX152" s="60"/>
      <c r="AY152" s="60"/>
      <c r="AZ152" s="111"/>
      <c r="BA152" s="60"/>
      <c r="BB152" s="60"/>
      <c r="BC152" s="60"/>
      <c r="BD152" s="57">
        <f t="shared" si="28"/>
        <v>0</v>
      </c>
      <c r="BE152" s="86"/>
      <c r="BF152" s="86"/>
      <c r="BG152" s="86"/>
      <c r="BH152" s="117"/>
      <c r="BI152" s="127" t="s">
        <v>1129</v>
      </c>
      <c r="BJ152" s="57" t="s">
        <v>1129</v>
      </c>
      <c r="BK152" s="128" t="s">
        <v>1129</v>
      </c>
      <c r="BL152" s="119"/>
      <c r="BM152" s="60"/>
      <c r="BN152" s="55"/>
      <c r="BO152" s="95"/>
      <c r="BP152" s="104"/>
      <c r="BQ152" s="60"/>
      <c r="BR152" s="60"/>
      <c r="BS152" s="142"/>
      <c r="BT152" s="60"/>
      <c r="BU152" s="60"/>
      <c r="BV152" s="60"/>
      <c r="BW152" s="60"/>
      <c r="BX152" s="60"/>
      <c r="BY152" s="57"/>
      <c r="BZ152" s="57"/>
      <c r="CA152" s="57"/>
      <c r="CB152" s="57"/>
    </row>
    <row r="153" spans="1:80" s="41" customFormat="1" ht="30" x14ac:dyDescent="0.25">
      <c r="A153" s="71" t="s">
        <v>905</v>
      </c>
      <c r="B153" s="65"/>
      <c r="C153" s="54"/>
      <c r="D153" s="53" t="str">
        <f>IF(ISBLANK(AX153),"",IF(ISBLANK(AY153),"REV",IF(ISBLANK(AZ153),"FIR PROV",IF(ISBLANK(BM153),"CONCL",IF(ISBLANK(BP153),"MOD REV",IF(ISBLANK(#REF!),"MOD FIR","MODI"))))))</f>
        <v/>
      </c>
      <c r="E153" s="55"/>
      <c r="F153" s="55"/>
      <c r="G153" s="55"/>
      <c r="H153" s="55"/>
      <c r="I153" s="108" t="str">
        <f t="shared" si="29"/>
        <v xml:space="preserve">  </v>
      </c>
      <c r="J153" s="56"/>
      <c r="K153" s="56"/>
      <c r="L153" s="56">
        <f t="shared" si="30"/>
        <v>0</v>
      </c>
      <c r="M153" s="56"/>
      <c r="N153" s="75"/>
      <c r="O153" s="57"/>
      <c r="P153" s="57"/>
      <c r="Q153" s="58">
        <v>0</v>
      </c>
      <c r="R153" s="58">
        <v>11141.04</v>
      </c>
      <c r="S153" s="99">
        <f t="shared" si="32"/>
        <v>11141.04</v>
      </c>
      <c r="T153" s="59">
        <v>0</v>
      </c>
      <c r="U153" s="58">
        <f t="shared" si="33"/>
        <v>0</v>
      </c>
      <c r="V153" s="99">
        <f t="shared" si="25"/>
        <v>0</v>
      </c>
      <c r="W153" s="114">
        <f t="shared" si="26"/>
        <v>0</v>
      </c>
      <c r="X153" s="57"/>
      <c r="Y153" s="57"/>
      <c r="Z153" s="57"/>
      <c r="AA153" s="57">
        <f t="shared" si="27"/>
        <v>0</v>
      </c>
      <c r="AB153" s="58">
        <v>0</v>
      </c>
      <c r="AC153" s="56" t="e">
        <f>VLOOKUP(Y153,CLASIFICADOR!$A$1:$B$603,2)</f>
        <v>#N/A</v>
      </c>
      <c r="AD153" s="57"/>
      <c r="AE153" s="92"/>
      <c r="AF153" s="92"/>
      <c r="AG153" s="57"/>
      <c r="AH153" s="57"/>
      <c r="AI153" s="106"/>
      <c r="AJ153" s="60"/>
      <c r="AK153" s="82" t="s">
        <v>1124</v>
      </c>
      <c r="AL153" s="57"/>
      <c r="AM153" s="57"/>
      <c r="AN153" s="57"/>
      <c r="AO153" s="83" t="b">
        <f>IF(AND(AM153="días",AN153="hábiles"),WORKDAY(AK153,AL153,#REF!),IF(AND(AM153="días",AM153="naturales"),WORKDAY(AK153+AL153-1,1,#REF!),IF(AM153="semanas",WORKDAY(AK153+(AL153*7)-1,1,#REF!),IF(AM153="meses",WORKDAY(EDATE(AK153,AL153)-1,1,#REF!)))))</f>
        <v>0</v>
      </c>
      <c r="AP153" s="57"/>
      <c r="AQ153" s="57"/>
      <c r="AR153" s="57"/>
      <c r="AS153" s="60"/>
      <c r="AT153" s="60"/>
      <c r="AU153" s="103"/>
      <c r="AV153" s="83"/>
      <c r="AW153" s="57"/>
      <c r="AX153" s="60"/>
      <c r="AY153" s="60"/>
      <c r="AZ153" s="111"/>
      <c r="BA153" s="60"/>
      <c r="BB153" s="60"/>
      <c r="BC153" s="60"/>
      <c r="BD153" s="57">
        <f t="shared" si="28"/>
        <v>0</v>
      </c>
      <c r="BE153" s="86"/>
      <c r="BF153" s="86"/>
      <c r="BG153" s="86"/>
      <c r="BH153" s="117"/>
      <c r="BI153" s="127" t="s">
        <v>1129</v>
      </c>
      <c r="BJ153" s="57" t="s">
        <v>1129</v>
      </c>
      <c r="BK153" s="128" t="s">
        <v>1129</v>
      </c>
      <c r="BL153" s="119"/>
      <c r="BM153" s="60"/>
      <c r="BN153" s="55"/>
      <c r="BO153" s="95"/>
      <c r="BP153" s="104"/>
      <c r="BQ153" s="60"/>
      <c r="BR153" s="60"/>
      <c r="BS153" s="142"/>
      <c r="BT153" s="60"/>
      <c r="BU153" s="60"/>
      <c r="BV153" s="60"/>
      <c r="BW153" s="60"/>
      <c r="BX153" s="60"/>
      <c r="BY153" s="57"/>
      <c r="BZ153" s="57"/>
      <c r="CA153" s="57"/>
      <c r="CB153" s="57"/>
    </row>
    <row r="154" spans="1:80" s="41" customFormat="1" ht="30" x14ac:dyDescent="0.25">
      <c r="A154" s="53" t="s">
        <v>906</v>
      </c>
      <c r="B154" s="65"/>
      <c r="C154" s="54"/>
      <c r="D154" s="53" t="str">
        <f>IF(ISBLANK(AX154),"",IF(ISBLANK(AY154),"REV",IF(ISBLANK(AZ154),"FIR PROV",IF(ISBLANK(BM154),"CONCL",IF(ISBLANK(BP154),"MOD REV",IF(ISBLANK(#REF!),"MOD FIR","MODI"))))))</f>
        <v/>
      </c>
      <c r="E154" s="55"/>
      <c r="F154" s="55"/>
      <c r="G154" s="55"/>
      <c r="H154" s="55"/>
      <c r="I154" s="108" t="str">
        <f t="shared" si="29"/>
        <v xml:space="preserve">  </v>
      </c>
      <c r="J154" s="56"/>
      <c r="K154" s="56"/>
      <c r="L154" s="56">
        <f t="shared" si="30"/>
        <v>0</v>
      </c>
      <c r="M154" s="56"/>
      <c r="N154" s="75"/>
      <c r="O154" s="57"/>
      <c r="P154" s="57"/>
      <c r="Q154" s="58">
        <v>0</v>
      </c>
      <c r="R154" s="58">
        <f t="shared" si="31"/>
        <v>0</v>
      </c>
      <c r="S154" s="99">
        <f t="shared" si="32"/>
        <v>0</v>
      </c>
      <c r="T154" s="59">
        <v>0</v>
      </c>
      <c r="U154" s="58">
        <f t="shared" si="33"/>
        <v>0</v>
      </c>
      <c r="V154" s="99">
        <f t="shared" si="25"/>
        <v>0</v>
      </c>
      <c r="W154" s="114">
        <f t="shared" si="26"/>
        <v>0</v>
      </c>
      <c r="X154" s="57"/>
      <c r="Y154" s="57"/>
      <c r="Z154" s="57"/>
      <c r="AA154" s="57">
        <f t="shared" si="27"/>
        <v>0</v>
      </c>
      <c r="AB154" s="58">
        <v>0</v>
      </c>
      <c r="AC154" s="56" t="e">
        <f>VLOOKUP(Y154,CLASIFICADOR!$A$1:$B$603,2)</f>
        <v>#N/A</v>
      </c>
      <c r="AD154" s="57"/>
      <c r="AE154" s="92"/>
      <c r="AF154" s="92"/>
      <c r="AG154" s="57"/>
      <c r="AH154" s="57"/>
      <c r="AI154" s="106"/>
      <c r="AJ154" s="60"/>
      <c r="AK154" s="82" t="s">
        <v>1124</v>
      </c>
      <c r="AL154" s="57"/>
      <c r="AM154" s="57"/>
      <c r="AN154" s="57"/>
      <c r="AO154" s="83" t="b">
        <f>IF(AND(AM154="días",AN154="hábiles"),WORKDAY(AK154,AL154,#REF!),IF(AND(AM154="días",AM154="naturales"),WORKDAY(AK154+AL154-1,1,#REF!),IF(AM154="semanas",WORKDAY(AK154+(AL154*7)-1,1,#REF!),IF(AM154="meses",WORKDAY(EDATE(AK154,AL154)-1,1,#REF!)))))</f>
        <v>0</v>
      </c>
      <c r="AP154" s="57"/>
      <c r="AQ154" s="57"/>
      <c r="AR154" s="57"/>
      <c r="AS154" s="60"/>
      <c r="AT154" s="60"/>
      <c r="AU154" s="103"/>
      <c r="AV154" s="83"/>
      <c r="AW154" s="57"/>
      <c r="AX154" s="60"/>
      <c r="AY154" s="60"/>
      <c r="AZ154" s="111"/>
      <c r="BA154" s="60"/>
      <c r="BB154" s="60"/>
      <c r="BC154" s="60"/>
      <c r="BD154" s="57">
        <f t="shared" si="28"/>
        <v>0</v>
      </c>
      <c r="BE154" s="86"/>
      <c r="BF154" s="86"/>
      <c r="BG154" s="86"/>
      <c r="BH154" s="117"/>
      <c r="BI154" s="127" t="s">
        <v>1129</v>
      </c>
      <c r="BJ154" s="57" t="s">
        <v>1129</v>
      </c>
      <c r="BK154" s="128" t="s">
        <v>1129</v>
      </c>
      <c r="BL154" s="119"/>
      <c r="BM154" s="60"/>
      <c r="BN154" s="55"/>
      <c r="BO154" s="95"/>
      <c r="BP154" s="104"/>
      <c r="BQ154" s="60"/>
      <c r="BR154" s="60"/>
      <c r="BS154" s="142"/>
      <c r="BT154" s="60"/>
      <c r="BU154" s="60"/>
      <c r="BV154" s="60"/>
      <c r="BW154" s="60"/>
      <c r="BX154" s="60"/>
      <c r="BY154" s="57"/>
      <c r="BZ154" s="57"/>
      <c r="CA154" s="57"/>
      <c r="CB154" s="57"/>
    </row>
    <row r="155" spans="1:80" s="41" customFormat="1" ht="30" x14ac:dyDescent="0.25">
      <c r="A155" s="53" t="s">
        <v>907</v>
      </c>
      <c r="B155" s="65"/>
      <c r="C155" s="54"/>
      <c r="D155" s="53" t="str">
        <f>IF(ISBLANK(AX155),"",IF(ISBLANK(AY155),"REV",IF(ISBLANK(AZ155),"FIR PROV",IF(ISBLANK(BM155),"CONCL",IF(ISBLANK(BP155),"MOD REV",IF(ISBLANK(#REF!),"MOD FIR","MODI"))))))</f>
        <v/>
      </c>
      <c r="E155" s="55"/>
      <c r="F155" s="55"/>
      <c r="G155" s="55"/>
      <c r="H155" s="55"/>
      <c r="I155" s="108" t="str">
        <f t="shared" si="29"/>
        <v xml:space="preserve">  </v>
      </c>
      <c r="J155" s="56"/>
      <c r="K155" s="56"/>
      <c r="L155" s="56">
        <f t="shared" si="30"/>
        <v>0</v>
      </c>
      <c r="M155" s="56"/>
      <c r="N155" s="75"/>
      <c r="O155" s="57"/>
      <c r="P155" s="57"/>
      <c r="Q155" s="58">
        <v>0</v>
      </c>
      <c r="R155" s="58">
        <f t="shared" si="31"/>
        <v>0</v>
      </c>
      <c r="S155" s="99">
        <f t="shared" si="32"/>
        <v>0</v>
      </c>
      <c r="T155" s="59">
        <v>0</v>
      </c>
      <c r="U155" s="58">
        <f t="shared" si="33"/>
        <v>0</v>
      </c>
      <c r="V155" s="99">
        <f t="shared" si="25"/>
        <v>0</v>
      </c>
      <c r="W155" s="114">
        <f t="shared" si="26"/>
        <v>0</v>
      </c>
      <c r="X155" s="57"/>
      <c r="Y155" s="57"/>
      <c r="Z155" s="57"/>
      <c r="AA155" s="57">
        <f t="shared" si="27"/>
        <v>0</v>
      </c>
      <c r="AB155" s="58">
        <v>0</v>
      </c>
      <c r="AC155" s="56" t="e">
        <f>VLOOKUP(Y155,CLASIFICADOR!$A$1:$B$603,2)</f>
        <v>#N/A</v>
      </c>
      <c r="AD155" s="57"/>
      <c r="AE155" s="92"/>
      <c r="AF155" s="92"/>
      <c r="AG155" s="57"/>
      <c r="AH155" s="57"/>
      <c r="AI155" s="106"/>
      <c r="AJ155" s="60"/>
      <c r="AK155" s="82" t="s">
        <v>1124</v>
      </c>
      <c r="AL155" s="57"/>
      <c r="AM155" s="57"/>
      <c r="AN155" s="57"/>
      <c r="AO155" s="83" t="b">
        <f>IF(AND(AM155="días",AN155="hábiles"),WORKDAY(AK155,AL155,#REF!),IF(AND(AM155="días",AM155="naturales"),WORKDAY(AK155+AL155-1,1,#REF!),IF(AM155="semanas",WORKDAY(AK155+(AL155*7)-1,1,#REF!),IF(AM155="meses",WORKDAY(EDATE(AK155,AL155)-1,1,#REF!)))))</f>
        <v>0</v>
      </c>
      <c r="AP155" s="57"/>
      <c r="AQ155" s="57"/>
      <c r="AR155" s="57"/>
      <c r="AS155" s="60"/>
      <c r="AT155" s="60"/>
      <c r="AU155" s="103"/>
      <c r="AV155" s="83"/>
      <c r="AW155" s="57"/>
      <c r="AX155" s="60"/>
      <c r="AY155" s="60"/>
      <c r="AZ155" s="111"/>
      <c r="BA155" s="60"/>
      <c r="BB155" s="60"/>
      <c r="BC155" s="60"/>
      <c r="BD155" s="57">
        <f t="shared" si="28"/>
        <v>0</v>
      </c>
      <c r="BE155" s="86"/>
      <c r="BF155" s="86"/>
      <c r="BG155" s="86"/>
      <c r="BH155" s="117"/>
      <c r="BI155" s="127" t="s">
        <v>1129</v>
      </c>
      <c r="BJ155" s="57" t="s">
        <v>1129</v>
      </c>
      <c r="BK155" s="128" t="s">
        <v>1129</v>
      </c>
      <c r="BL155" s="119"/>
      <c r="BM155" s="60"/>
      <c r="BN155" s="55"/>
      <c r="BO155" s="95"/>
      <c r="BP155" s="104"/>
      <c r="BQ155" s="60"/>
      <c r="BR155" s="60"/>
      <c r="BS155" s="142"/>
      <c r="BT155" s="60"/>
      <c r="BU155" s="60"/>
      <c r="BV155" s="60"/>
      <c r="BW155" s="60"/>
      <c r="BX155" s="60"/>
      <c r="BY155" s="57"/>
      <c r="BZ155" s="57"/>
      <c r="CA155" s="57"/>
      <c r="CB155" s="57"/>
    </row>
    <row r="156" spans="1:80" s="41" customFormat="1" ht="30" x14ac:dyDescent="0.25">
      <c r="A156" s="71" t="s">
        <v>908</v>
      </c>
      <c r="B156" s="65"/>
      <c r="C156" s="54"/>
      <c r="D156" s="53" t="str">
        <f>IF(ISBLANK(AX156),"",IF(ISBLANK(AY156),"REV",IF(ISBLANK(AZ156),"FIR PROV",IF(ISBLANK(BM156),"CONCL",IF(ISBLANK(BP156),"MOD REV",IF(ISBLANK(#REF!),"MOD FIR","MODI"))))))</f>
        <v/>
      </c>
      <c r="E156" s="55"/>
      <c r="F156" s="55"/>
      <c r="G156" s="55"/>
      <c r="H156" s="55"/>
      <c r="I156" s="108" t="str">
        <f t="shared" si="29"/>
        <v xml:space="preserve">  </v>
      </c>
      <c r="J156" s="56"/>
      <c r="K156" s="56"/>
      <c r="L156" s="56">
        <f t="shared" si="30"/>
        <v>0</v>
      </c>
      <c r="M156" s="56"/>
      <c r="N156" s="75"/>
      <c r="O156" s="57"/>
      <c r="P156" s="57"/>
      <c r="Q156" s="58">
        <v>0</v>
      </c>
      <c r="R156" s="58">
        <f t="shared" si="31"/>
        <v>0</v>
      </c>
      <c r="S156" s="99">
        <f t="shared" si="32"/>
        <v>0</v>
      </c>
      <c r="T156" s="59">
        <v>0</v>
      </c>
      <c r="U156" s="58">
        <f t="shared" si="33"/>
        <v>0</v>
      </c>
      <c r="V156" s="99">
        <f t="shared" si="25"/>
        <v>0</v>
      </c>
      <c r="W156" s="114">
        <f t="shared" si="26"/>
        <v>0</v>
      </c>
      <c r="X156" s="57"/>
      <c r="Y156" s="57"/>
      <c r="Z156" s="57"/>
      <c r="AA156" s="57">
        <f t="shared" si="27"/>
        <v>0</v>
      </c>
      <c r="AB156" s="58">
        <v>0</v>
      </c>
      <c r="AC156" s="56" t="e">
        <f>VLOOKUP(Y156,CLASIFICADOR!$A$1:$B$603,2)</f>
        <v>#N/A</v>
      </c>
      <c r="AD156" s="57"/>
      <c r="AE156" s="92"/>
      <c r="AF156" s="92"/>
      <c r="AG156" s="57"/>
      <c r="AH156" s="57"/>
      <c r="AI156" s="106"/>
      <c r="AJ156" s="60"/>
      <c r="AK156" s="82" t="s">
        <v>1124</v>
      </c>
      <c r="AL156" s="57"/>
      <c r="AM156" s="57"/>
      <c r="AN156" s="57"/>
      <c r="AO156" s="83" t="b">
        <f>IF(AND(AM156="días",AN156="hábiles"),WORKDAY(AK156,AL156,#REF!),IF(AND(AM156="días",AM156="naturales"),WORKDAY(AK156+AL156-1,1,#REF!),IF(AM156="semanas",WORKDAY(AK156+(AL156*7)-1,1,#REF!),IF(AM156="meses",WORKDAY(EDATE(AK156,AL156)-1,1,#REF!)))))</f>
        <v>0</v>
      </c>
      <c r="AP156" s="57"/>
      <c r="AQ156" s="57"/>
      <c r="AR156" s="57"/>
      <c r="AS156" s="60"/>
      <c r="AT156" s="60"/>
      <c r="AU156" s="103"/>
      <c r="AV156" s="83"/>
      <c r="AW156" s="57"/>
      <c r="AX156" s="60"/>
      <c r="AY156" s="60"/>
      <c r="AZ156" s="111"/>
      <c r="BA156" s="60"/>
      <c r="BB156" s="60"/>
      <c r="BC156" s="60"/>
      <c r="BD156" s="57">
        <f t="shared" si="28"/>
        <v>0</v>
      </c>
      <c r="BE156" s="86"/>
      <c r="BF156" s="86"/>
      <c r="BG156" s="86"/>
      <c r="BH156" s="117"/>
      <c r="BI156" s="127" t="s">
        <v>1129</v>
      </c>
      <c r="BJ156" s="57" t="s">
        <v>1129</v>
      </c>
      <c r="BK156" s="128" t="s">
        <v>1129</v>
      </c>
      <c r="BL156" s="119"/>
      <c r="BM156" s="60"/>
      <c r="BN156" s="55"/>
      <c r="BO156" s="95"/>
      <c r="BP156" s="104"/>
      <c r="BQ156" s="60"/>
      <c r="BR156" s="60"/>
      <c r="BS156" s="142"/>
      <c r="BT156" s="60"/>
      <c r="BU156" s="60"/>
      <c r="BV156" s="60"/>
      <c r="BW156" s="60"/>
      <c r="BX156" s="60"/>
      <c r="BY156" s="57"/>
      <c r="BZ156" s="57"/>
      <c r="CA156" s="57"/>
      <c r="CB156" s="57"/>
    </row>
    <row r="157" spans="1:80" s="41" customFormat="1" ht="30" x14ac:dyDescent="0.25">
      <c r="A157" s="53" t="s">
        <v>909</v>
      </c>
      <c r="B157" s="65"/>
      <c r="C157" s="54"/>
      <c r="D157" s="53" t="str">
        <f>IF(ISBLANK(AX157),"",IF(ISBLANK(AY157),"REV",IF(ISBLANK(AZ157),"FIR PROV",IF(ISBLANK(BM157),"CONCL",IF(ISBLANK(BP157),"MOD REV",IF(ISBLANK(#REF!),"MOD FIR","MODI"))))))</f>
        <v/>
      </c>
      <c r="E157" s="55"/>
      <c r="F157" s="55"/>
      <c r="G157" s="55"/>
      <c r="H157" s="55"/>
      <c r="I157" s="108" t="str">
        <f t="shared" si="29"/>
        <v xml:space="preserve">  </v>
      </c>
      <c r="J157" s="56"/>
      <c r="K157" s="56"/>
      <c r="L157" s="56">
        <f t="shared" si="30"/>
        <v>0</v>
      </c>
      <c r="M157" s="56"/>
      <c r="N157" s="75"/>
      <c r="O157" s="57"/>
      <c r="P157" s="57"/>
      <c r="Q157" s="58">
        <v>0</v>
      </c>
      <c r="R157" s="58">
        <v>0</v>
      </c>
      <c r="S157" s="99">
        <f t="shared" si="32"/>
        <v>0</v>
      </c>
      <c r="T157" s="59">
        <v>0</v>
      </c>
      <c r="U157" s="58">
        <f t="shared" si="33"/>
        <v>0</v>
      </c>
      <c r="V157" s="99">
        <f t="shared" si="25"/>
        <v>0</v>
      </c>
      <c r="W157" s="114">
        <f t="shared" si="26"/>
        <v>0</v>
      </c>
      <c r="X157" s="57"/>
      <c r="Y157" s="57"/>
      <c r="Z157" s="57"/>
      <c r="AA157" s="57">
        <f t="shared" si="27"/>
        <v>0</v>
      </c>
      <c r="AB157" s="58">
        <v>0</v>
      </c>
      <c r="AC157" s="56" t="e">
        <f>VLOOKUP(Y157,CLASIFICADOR!$A$1:$B$603,2)</f>
        <v>#N/A</v>
      </c>
      <c r="AD157" s="57"/>
      <c r="AE157" s="92"/>
      <c r="AF157" s="92"/>
      <c r="AG157" s="57"/>
      <c r="AH157" s="57"/>
      <c r="AI157" s="106"/>
      <c r="AJ157" s="60"/>
      <c r="AK157" s="82" t="s">
        <v>1124</v>
      </c>
      <c r="AL157" s="57"/>
      <c r="AM157" s="57"/>
      <c r="AN157" s="57"/>
      <c r="AO157" s="83" t="b">
        <f>IF(AND(AM157="días",AN157="hábiles"),WORKDAY(AK157,AL157,#REF!),IF(AND(AM157="días",AM157="naturales"),WORKDAY(AK157+AL157-1,1,#REF!),IF(AM157="semanas",WORKDAY(AK157+(AL157*7)-1,1,#REF!),IF(AM157="meses",WORKDAY(EDATE(AK157,AL157)-1,1,#REF!)))))</f>
        <v>0</v>
      </c>
      <c r="AP157" s="57"/>
      <c r="AQ157" s="57"/>
      <c r="AR157" s="57"/>
      <c r="AS157" s="60"/>
      <c r="AT157" s="60"/>
      <c r="AU157" s="103"/>
      <c r="AV157" s="83"/>
      <c r="AW157" s="57"/>
      <c r="AX157" s="60"/>
      <c r="AY157" s="60"/>
      <c r="AZ157" s="111"/>
      <c r="BA157" s="60"/>
      <c r="BB157" s="60"/>
      <c r="BC157" s="60"/>
      <c r="BD157" s="57">
        <f t="shared" si="28"/>
        <v>0</v>
      </c>
      <c r="BE157" s="86"/>
      <c r="BF157" s="86"/>
      <c r="BG157" s="86"/>
      <c r="BH157" s="117"/>
      <c r="BI157" s="127" t="s">
        <v>1129</v>
      </c>
      <c r="BJ157" s="57" t="s">
        <v>1129</v>
      </c>
      <c r="BK157" s="128" t="s">
        <v>1129</v>
      </c>
      <c r="BL157" s="119"/>
      <c r="BM157" s="60"/>
      <c r="BN157" s="55"/>
      <c r="BO157" s="95"/>
      <c r="BP157" s="104"/>
      <c r="BQ157" s="60"/>
      <c r="BR157" s="60"/>
      <c r="BS157" s="142"/>
      <c r="BT157" s="60"/>
      <c r="BU157" s="60"/>
      <c r="BV157" s="60"/>
      <c r="BW157" s="60"/>
      <c r="BX157" s="60"/>
      <c r="BY157" s="57"/>
      <c r="BZ157" s="57"/>
      <c r="CA157" s="57"/>
      <c r="CB157" s="57"/>
    </row>
    <row r="158" spans="1:80" s="41" customFormat="1" ht="30" x14ac:dyDescent="0.25">
      <c r="A158" s="53" t="s">
        <v>910</v>
      </c>
      <c r="B158" s="65"/>
      <c r="C158" s="54"/>
      <c r="D158" s="53" t="str">
        <f>IF(ISBLANK(AX158),"",IF(ISBLANK(AY158),"REV",IF(ISBLANK(AZ158),"FIR PROV",IF(ISBLANK(BM158),"CONCL",IF(ISBLANK(BP158),"MOD REV",IF(ISBLANK(#REF!),"MOD FIR","MODI"))))))</f>
        <v/>
      </c>
      <c r="E158" s="55"/>
      <c r="F158" s="55"/>
      <c r="G158" s="55"/>
      <c r="H158" s="55"/>
      <c r="I158" s="108" t="str">
        <f t="shared" si="29"/>
        <v xml:space="preserve">  </v>
      </c>
      <c r="J158" s="56"/>
      <c r="K158" s="56"/>
      <c r="L158" s="56">
        <f t="shared" si="30"/>
        <v>0</v>
      </c>
      <c r="M158" s="56"/>
      <c r="N158" s="75"/>
      <c r="O158" s="57"/>
      <c r="P158" s="57"/>
      <c r="Q158" s="58">
        <v>0</v>
      </c>
      <c r="R158" s="58">
        <f t="shared" si="31"/>
        <v>0</v>
      </c>
      <c r="S158" s="99">
        <f t="shared" si="32"/>
        <v>0</v>
      </c>
      <c r="T158" s="59">
        <v>0</v>
      </c>
      <c r="U158" s="58">
        <f t="shared" si="33"/>
        <v>0</v>
      </c>
      <c r="V158" s="99">
        <f t="shared" si="25"/>
        <v>0</v>
      </c>
      <c r="W158" s="114">
        <f t="shared" si="26"/>
        <v>0</v>
      </c>
      <c r="X158" s="57"/>
      <c r="Y158" s="57"/>
      <c r="Z158" s="57"/>
      <c r="AA158" s="57">
        <f t="shared" si="27"/>
        <v>0</v>
      </c>
      <c r="AB158" s="58">
        <v>0</v>
      </c>
      <c r="AC158" s="56" t="e">
        <f>VLOOKUP(Y158,CLASIFICADOR!$A$1:$B$603,2)</f>
        <v>#N/A</v>
      </c>
      <c r="AD158" s="57"/>
      <c r="AE158" s="92"/>
      <c r="AF158" s="92"/>
      <c r="AG158" s="57"/>
      <c r="AH158" s="57"/>
      <c r="AI158" s="106"/>
      <c r="AJ158" s="60"/>
      <c r="AK158" s="82" t="s">
        <v>1124</v>
      </c>
      <c r="AL158" s="57"/>
      <c r="AM158" s="57"/>
      <c r="AN158" s="57"/>
      <c r="AO158" s="83" t="b">
        <f>IF(AND(AM158="días",AN158="hábiles"),WORKDAY(AK158,AL158,#REF!),IF(AND(AM158="días",AM158="naturales"),WORKDAY(AK158+AL158-1,1,#REF!),IF(AM158="semanas",WORKDAY(AK158+(AL158*7)-1,1,#REF!),IF(AM158="meses",WORKDAY(EDATE(AK158,AL158)-1,1,#REF!)))))</f>
        <v>0</v>
      </c>
      <c r="AP158" s="57"/>
      <c r="AQ158" s="57"/>
      <c r="AR158" s="57"/>
      <c r="AS158" s="60"/>
      <c r="AT158" s="60"/>
      <c r="AU158" s="103"/>
      <c r="AV158" s="83"/>
      <c r="AW158" s="57"/>
      <c r="AX158" s="60"/>
      <c r="AY158" s="60"/>
      <c r="AZ158" s="111"/>
      <c r="BA158" s="60"/>
      <c r="BB158" s="60"/>
      <c r="BC158" s="60"/>
      <c r="BD158" s="57">
        <f t="shared" si="28"/>
        <v>0</v>
      </c>
      <c r="BE158" s="86"/>
      <c r="BF158" s="86"/>
      <c r="BG158" s="86"/>
      <c r="BH158" s="117"/>
      <c r="BI158" s="127" t="s">
        <v>1129</v>
      </c>
      <c r="BJ158" s="57" t="s">
        <v>1129</v>
      </c>
      <c r="BK158" s="128" t="s">
        <v>1129</v>
      </c>
      <c r="BL158" s="119"/>
      <c r="BM158" s="60"/>
      <c r="BN158" s="55"/>
      <c r="BO158" s="95"/>
      <c r="BP158" s="104"/>
      <c r="BQ158" s="60"/>
      <c r="BR158" s="60"/>
      <c r="BS158" s="142"/>
      <c r="BT158" s="60"/>
      <c r="BU158" s="60"/>
      <c r="BV158" s="60"/>
      <c r="BW158" s="60"/>
      <c r="BX158" s="60"/>
      <c r="BY158" s="57"/>
      <c r="BZ158" s="57"/>
      <c r="CA158" s="57"/>
      <c r="CB158" s="57"/>
    </row>
    <row r="159" spans="1:80" s="41" customFormat="1" ht="30" x14ac:dyDescent="0.25">
      <c r="A159" s="71" t="s">
        <v>911</v>
      </c>
      <c r="B159" s="65"/>
      <c r="C159" s="54"/>
      <c r="D159" s="53" t="str">
        <f>IF(ISBLANK(AX159),"",IF(ISBLANK(AY159),"REV",IF(ISBLANK(AZ159),"FIR PROV",IF(ISBLANK(BM159),"CONCL",IF(ISBLANK(BP159),"MOD REV",IF(ISBLANK(#REF!),"MOD FIR","MODI"))))))</f>
        <v/>
      </c>
      <c r="E159" s="55"/>
      <c r="F159" s="55"/>
      <c r="G159" s="55"/>
      <c r="H159" s="55"/>
      <c r="I159" s="108" t="str">
        <f t="shared" si="29"/>
        <v xml:space="preserve">  </v>
      </c>
      <c r="J159" s="56"/>
      <c r="K159" s="56"/>
      <c r="L159" s="56">
        <f t="shared" si="30"/>
        <v>0</v>
      </c>
      <c r="M159" s="56"/>
      <c r="N159" s="75"/>
      <c r="O159" s="57"/>
      <c r="P159" s="57"/>
      <c r="Q159" s="58">
        <v>0</v>
      </c>
      <c r="R159" s="58">
        <f t="shared" si="31"/>
        <v>0</v>
      </c>
      <c r="S159" s="99">
        <f t="shared" si="32"/>
        <v>0</v>
      </c>
      <c r="T159" s="59">
        <v>0</v>
      </c>
      <c r="U159" s="58">
        <f t="shared" si="33"/>
        <v>0</v>
      </c>
      <c r="V159" s="99">
        <f t="shared" si="25"/>
        <v>0</v>
      </c>
      <c r="W159" s="114">
        <f t="shared" si="26"/>
        <v>0</v>
      </c>
      <c r="X159" s="57"/>
      <c r="Y159" s="57"/>
      <c r="Z159" s="57"/>
      <c r="AA159" s="57">
        <f t="shared" si="27"/>
        <v>0</v>
      </c>
      <c r="AB159" s="58">
        <v>0</v>
      </c>
      <c r="AC159" s="56" t="e">
        <f>VLOOKUP(Y159,CLASIFICADOR!$A$1:$B$603,2)</f>
        <v>#N/A</v>
      </c>
      <c r="AD159" s="57"/>
      <c r="AE159" s="92"/>
      <c r="AF159" s="92"/>
      <c r="AG159" s="57"/>
      <c r="AH159" s="57"/>
      <c r="AI159" s="106"/>
      <c r="AJ159" s="60"/>
      <c r="AK159" s="82" t="s">
        <v>1124</v>
      </c>
      <c r="AL159" s="57"/>
      <c r="AM159" s="57"/>
      <c r="AN159" s="57"/>
      <c r="AO159" s="83" t="b">
        <f>IF(AND(AM159="días",AN159="hábiles"),WORKDAY(AK159,AL159,#REF!),IF(AND(AM159="días",AM159="naturales"),WORKDAY(AK159+AL159-1,1,#REF!),IF(AM159="semanas",WORKDAY(AK159+(AL159*7)-1,1,#REF!),IF(AM159="meses",WORKDAY(EDATE(AK159,AL159)-1,1,#REF!)))))</f>
        <v>0</v>
      </c>
      <c r="AP159" s="57"/>
      <c r="AQ159" s="57"/>
      <c r="AR159" s="57"/>
      <c r="AS159" s="60"/>
      <c r="AT159" s="60"/>
      <c r="AU159" s="103"/>
      <c r="AV159" s="83"/>
      <c r="AW159" s="57"/>
      <c r="AX159" s="60"/>
      <c r="AY159" s="60"/>
      <c r="AZ159" s="111"/>
      <c r="BA159" s="60"/>
      <c r="BB159" s="60"/>
      <c r="BC159" s="60"/>
      <c r="BD159" s="57">
        <f t="shared" si="28"/>
        <v>0</v>
      </c>
      <c r="BE159" s="86"/>
      <c r="BF159" s="86"/>
      <c r="BG159" s="86"/>
      <c r="BH159" s="117"/>
      <c r="BI159" s="127" t="s">
        <v>1129</v>
      </c>
      <c r="BJ159" s="57" t="s">
        <v>1129</v>
      </c>
      <c r="BK159" s="128" t="s">
        <v>1129</v>
      </c>
      <c r="BL159" s="119"/>
      <c r="BM159" s="60"/>
      <c r="BN159" s="55"/>
      <c r="BO159" s="95"/>
      <c r="BP159" s="104"/>
      <c r="BQ159" s="60"/>
      <c r="BR159" s="60"/>
      <c r="BS159" s="142"/>
      <c r="BT159" s="60"/>
      <c r="BU159" s="60"/>
      <c r="BV159" s="60"/>
      <c r="BW159" s="60"/>
      <c r="BX159" s="60"/>
      <c r="BY159" s="57"/>
      <c r="BZ159" s="57"/>
      <c r="CA159" s="57"/>
      <c r="CB159" s="57"/>
    </row>
    <row r="160" spans="1:80" s="41" customFormat="1" ht="30" x14ac:dyDescent="0.25">
      <c r="A160" s="53" t="s">
        <v>912</v>
      </c>
      <c r="B160" s="65"/>
      <c r="C160" s="54"/>
      <c r="D160" s="53" t="str">
        <f>IF(ISBLANK(AX160),"",IF(ISBLANK(AY160),"REV",IF(ISBLANK(AZ160),"FIR PROV",IF(ISBLANK(BM160),"CONCL",IF(ISBLANK(BP160),"MOD REV",IF(ISBLANK(#REF!),"MOD FIR","MODI"))))))</f>
        <v/>
      </c>
      <c r="E160" s="55"/>
      <c r="F160" s="55"/>
      <c r="G160" s="55"/>
      <c r="H160" s="55"/>
      <c r="I160" s="108" t="str">
        <f t="shared" si="29"/>
        <v xml:space="preserve">  </v>
      </c>
      <c r="J160" s="56"/>
      <c r="K160" s="56"/>
      <c r="L160" s="56">
        <f t="shared" si="30"/>
        <v>0</v>
      </c>
      <c r="M160" s="56"/>
      <c r="N160" s="75"/>
      <c r="O160" s="57"/>
      <c r="P160" s="57"/>
      <c r="Q160" s="58">
        <v>0</v>
      </c>
      <c r="R160" s="58">
        <f t="shared" si="31"/>
        <v>0</v>
      </c>
      <c r="S160" s="99">
        <f t="shared" si="32"/>
        <v>0</v>
      </c>
      <c r="T160" s="59">
        <v>0</v>
      </c>
      <c r="U160" s="58">
        <f t="shared" si="33"/>
        <v>0</v>
      </c>
      <c r="V160" s="99">
        <f t="shared" si="25"/>
        <v>0</v>
      </c>
      <c r="W160" s="114">
        <f t="shared" si="26"/>
        <v>0</v>
      </c>
      <c r="X160" s="57"/>
      <c r="Y160" s="57"/>
      <c r="Z160" s="57"/>
      <c r="AA160" s="57">
        <f t="shared" si="27"/>
        <v>0</v>
      </c>
      <c r="AB160" s="58">
        <v>0</v>
      </c>
      <c r="AC160" s="56" t="e">
        <f>VLOOKUP(Y160,CLASIFICADOR!$A$1:$B$603,2)</f>
        <v>#N/A</v>
      </c>
      <c r="AD160" s="57"/>
      <c r="AE160" s="92"/>
      <c r="AF160" s="92"/>
      <c r="AG160" s="57"/>
      <c r="AH160" s="57"/>
      <c r="AI160" s="106"/>
      <c r="AJ160" s="60"/>
      <c r="AK160" s="82" t="s">
        <v>1124</v>
      </c>
      <c r="AL160" s="57"/>
      <c r="AM160" s="57"/>
      <c r="AN160" s="57"/>
      <c r="AO160" s="83" t="b">
        <f>IF(AND(AM160="días",AN160="hábiles"),WORKDAY(AK160,AL160,#REF!),IF(AND(AM160="días",AM160="naturales"),WORKDAY(AK160+AL160-1,1,#REF!),IF(AM160="semanas",WORKDAY(AK160+(AL160*7)-1,1,#REF!),IF(AM160="meses",WORKDAY(EDATE(AK160,AL160)-1,1,#REF!)))))</f>
        <v>0</v>
      </c>
      <c r="AP160" s="57"/>
      <c r="AQ160" s="57"/>
      <c r="AR160" s="57"/>
      <c r="AS160" s="60"/>
      <c r="AT160" s="60"/>
      <c r="AU160" s="103"/>
      <c r="AV160" s="83"/>
      <c r="AW160" s="57"/>
      <c r="AX160" s="60"/>
      <c r="AY160" s="60"/>
      <c r="AZ160" s="111"/>
      <c r="BA160" s="60"/>
      <c r="BB160" s="60"/>
      <c r="BC160" s="60"/>
      <c r="BD160" s="57">
        <f t="shared" si="28"/>
        <v>0</v>
      </c>
      <c r="BE160" s="86"/>
      <c r="BF160" s="86"/>
      <c r="BG160" s="86"/>
      <c r="BH160" s="117"/>
      <c r="BI160" s="127" t="s">
        <v>1129</v>
      </c>
      <c r="BJ160" s="57" t="s">
        <v>1129</v>
      </c>
      <c r="BK160" s="128" t="s">
        <v>1129</v>
      </c>
      <c r="BL160" s="119"/>
      <c r="BM160" s="60"/>
      <c r="BN160" s="55"/>
      <c r="BO160" s="95"/>
      <c r="BP160" s="104"/>
      <c r="BQ160" s="60"/>
      <c r="BR160" s="60"/>
      <c r="BS160" s="142"/>
      <c r="BT160" s="60"/>
      <c r="BU160" s="60"/>
      <c r="BV160" s="60"/>
      <c r="BW160" s="60"/>
      <c r="BX160" s="60"/>
      <c r="BY160" s="57"/>
      <c r="BZ160" s="57"/>
      <c r="CA160" s="57"/>
      <c r="CB160" s="57"/>
    </row>
    <row r="161" spans="1:80" s="41" customFormat="1" ht="30" x14ac:dyDescent="0.25">
      <c r="A161" s="53" t="s">
        <v>913</v>
      </c>
      <c r="B161" s="65"/>
      <c r="C161" s="54"/>
      <c r="D161" s="53" t="str">
        <f>IF(ISBLANK(AX161),"",IF(ISBLANK(AY161),"REV",IF(ISBLANK(AZ161),"FIR PROV",IF(ISBLANK(BM161),"CONCL",IF(ISBLANK(BP161),"MOD REV",IF(ISBLANK(#REF!),"MOD FIR","MODI"))))))</f>
        <v/>
      </c>
      <c r="E161" s="55"/>
      <c r="F161" s="55"/>
      <c r="G161" s="55"/>
      <c r="H161" s="55"/>
      <c r="I161" s="108" t="str">
        <f t="shared" si="29"/>
        <v xml:space="preserve">  </v>
      </c>
      <c r="J161" s="56"/>
      <c r="K161" s="56"/>
      <c r="L161" s="56">
        <f t="shared" si="30"/>
        <v>0</v>
      </c>
      <c r="M161" s="56"/>
      <c r="N161" s="75"/>
      <c r="O161" s="57"/>
      <c r="P161" s="57"/>
      <c r="Q161" s="58">
        <v>0</v>
      </c>
      <c r="R161" s="58">
        <f t="shared" si="31"/>
        <v>0</v>
      </c>
      <c r="S161" s="99">
        <f t="shared" si="32"/>
        <v>0</v>
      </c>
      <c r="T161" s="59">
        <v>0</v>
      </c>
      <c r="U161" s="58">
        <f t="shared" si="33"/>
        <v>0</v>
      </c>
      <c r="V161" s="99">
        <f t="shared" si="25"/>
        <v>0</v>
      </c>
      <c r="W161" s="114">
        <f t="shared" si="26"/>
        <v>0</v>
      </c>
      <c r="X161" s="57"/>
      <c r="Y161" s="57"/>
      <c r="Z161" s="57"/>
      <c r="AA161" s="57">
        <f t="shared" si="27"/>
        <v>0</v>
      </c>
      <c r="AB161" s="58">
        <v>0</v>
      </c>
      <c r="AC161" s="56" t="e">
        <f>VLOOKUP(Y161,CLASIFICADOR!$A$1:$B$603,2)</f>
        <v>#N/A</v>
      </c>
      <c r="AD161" s="57"/>
      <c r="AE161" s="92"/>
      <c r="AF161" s="92"/>
      <c r="AG161" s="57"/>
      <c r="AH161" s="57"/>
      <c r="AI161" s="106"/>
      <c r="AJ161" s="60"/>
      <c r="AK161" s="82" t="s">
        <v>1124</v>
      </c>
      <c r="AL161" s="57"/>
      <c r="AM161" s="57"/>
      <c r="AN161" s="57"/>
      <c r="AO161" s="83" t="b">
        <f>IF(AND(AM161="días",AN161="hábiles"),WORKDAY(AK161,AL161,#REF!),IF(AND(AM161="días",AM161="naturales"),WORKDAY(AK161+AL161-1,1,#REF!),IF(AM161="semanas",WORKDAY(AK161+(AL161*7)-1,1,#REF!),IF(AM161="meses",WORKDAY(EDATE(AK161,AL161)-1,1,#REF!)))))</f>
        <v>0</v>
      </c>
      <c r="AP161" s="57"/>
      <c r="AQ161" s="57"/>
      <c r="AR161" s="57"/>
      <c r="AS161" s="60"/>
      <c r="AT161" s="60"/>
      <c r="AU161" s="103"/>
      <c r="AV161" s="83"/>
      <c r="AW161" s="57"/>
      <c r="AX161" s="60"/>
      <c r="AY161" s="60"/>
      <c r="AZ161" s="111"/>
      <c r="BA161" s="60"/>
      <c r="BB161" s="60"/>
      <c r="BC161" s="60"/>
      <c r="BD161" s="57">
        <f t="shared" si="28"/>
        <v>0</v>
      </c>
      <c r="BE161" s="86"/>
      <c r="BF161" s="86"/>
      <c r="BG161" s="86"/>
      <c r="BH161" s="117"/>
      <c r="BI161" s="127" t="s">
        <v>1129</v>
      </c>
      <c r="BJ161" s="57" t="s">
        <v>1129</v>
      </c>
      <c r="BK161" s="128" t="s">
        <v>1129</v>
      </c>
      <c r="BL161" s="119"/>
      <c r="BM161" s="60"/>
      <c r="BN161" s="55"/>
      <c r="BO161" s="95"/>
      <c r="BP161" s="104"/>
      <c r="BQ161" s="60"/>
      <c r="BR161" s="60"/>
      <c r="BS161" s="142"/>
      <c r="BT161" s="60"/>
      <c r="BU161" s="60"/>
      <c r="BV161" s="60"/>
      <c r="BW161" s="60"/>
      <c r="BX161" s="60"/>
      <c r="BY161" s="57"/>
      <c r="BZ161" s="57"/>
      <c r="CA161" s="57"/>
      <c r="CB161" s="57"/>
    </row>
    <row r="162" spans="1:80" s="41" customFormat="1" ht="30" x14ac:dyDescent="0.25">
      <c r="A162" s="71" t="s">
        <v>914</v>
      </c>
      <c r="B162" s="65"/>
      <c r="C162" s="54"/>
      <c r="D162" s="53" t="str">
        <f>IF(ISBLANK(AX162),"",IF(ISBLANK(AY162),"REV",IF(ISBLANK(AZ162),"FIR PROV",IF(ISBLANK(BM162),"CONCL",IF(ISBLANK(BP162),"MOD REV",IF(ISBLANK(#REF!),"MOD FIR","MODI"))))))</f>
        <v/>
      </c>
      <c r="E162" s="55"/>
      <c r="F162" s="55"/>
      <c r="G162" s="55"/>
      <c r="H162" s="55"/>
      <c r="I162" s="108" t="str">
        <f t="shared" si="29"/>
        <v xml:space="preserve">  </v>
      </c>
      <c r="J162" s="56"/>
      <c r="K162" s="56"/>
      <c r="L162" s="56">
        <f t="shared" si="30"/>
        <v>0</v>
      </c>
      <c r="M162" s="56"/>
      <c r="N162" s="75"/>
      <c r="O162" s="57"/>
      <c r="P162" s="57"/>
      <c r="Q162" s="58">
        <v>0</v>
      </c>
      <c r="R162" s="58">
        <f t="shared" si="31"/>
        <v>0</v>
      </c>
      <c r="S162" s="99">
        <f t="shared" si="32"/>
        <v>0</v>
      </c>
      <c r="T162" s="59">
        <v>0</v>
      </c>
      <c r="U162" s="58">
        <f t="shared" si="33"/>
        <v>0</v>
      </c>
      <c r="V162" s="99">
        <f t="shared" si="25"/>
        <v>0</v>
      </c>
      <c r="W162" s="114">
        <f t="shared" si="26"/>
        <v>0</v>
      </c>
      <c r="X162" s="57"/>
      <c r="Y162" s="57"/>
      <c r="Z162" s="57"/>
      <c r="AA162" s="57">
        <f t="shared" si="27"/>
        <v>0</v>
      </c>
      <c r="AB162" s="58">
        <v>0</v>
      </c>
      <c r="AC162" s="56" t="e">
        <f>VLOOKUP(Y162,CLASIFICADOR!$A$1:$B$603,2)</f>
        <v>#N/A</v>
      </c>
      <c r="AD162" s="57"/>
      <c r="AE162" s="92"/>
      <c r="AF162" s="92"/>
      <c r="AG162" s="57"/>
      <c r="AH162" s="57"/>
      <c r="AI162" s="106"/>
      <c r="AJ162" s="60"/>
      <c r="AK162" s="82" t="s">
        <v>1124</v>
      </c>
      <c r="AL162" s="57"/>
      <c r="AM162" s="57"/>
      <c r="AN162" s="57"/>
      <c r="AO162" s="83" t="b">
        <f>IF(AND(AM162="días",AN162="hábiles"),WORKDAY(AK162,AL162,#REF!),IF(AND(AM162="días",AM162="naturales"),WORKDAY(AK162+AL162-1,1,#REF!),IF(AM162="semanas",WORKDAY(AK162+(AL162*7)-1,1,#REF!),IF(AM162="meses",WORKDAY(EDATE(AK162,AL162)-1,1,#REF!)))))</f>
        <v>0</v>
      </c>
      <c r="AP162" s="57"/>
      <c r="AQ162" s="57"/>
      <c r="AR162" s="57"/>
      <c r="AS162" s="60"/>
      <c r="AT162" s="60"/>
      <c r="AU162" s="103"/>
      <c r="AV162" s="83"/>
      <c r="AW162" s="57"/>
      <c r="AX162" s="60"/>
      <c r="AY162" s="60"/>
      <c r="AZ162" s="111"/>
      <c r="BA162" s="60"/>
      <c r="BB162" s="60"/>
      <c r="BC162" s="60"/>
      <c r="BD162" s="57">
        <f t="shared" si="28"/>
        <v>0</v>
      </c>
      <c r="BE162" s="86"/>
      <c r="BF162" s="86"/>
      <c r="BG162" s="86"/>
      <c r="BH162" s="117"/>
      <c r="BI162" s="127" t="s">
        <v>1129</v>
      </c>
      <c r="BJ162" s="57" t="s">
        <v>1129</v>
      </c>
      <c r="BK162" s="128" t="s">
        <v>1129</v>
      </c>
      <c r="BL162" s="119"/>
      <c r="BM162" s="60"/>
      <c r="BN162" s="55"/>
      <c r="BO162" s="95"/>
      <c r="BP162" s="104"/>
      <c r="BQ162" s="60"/>
      <c r="BR162" s="60"/>
      <c r="BS162" s="142"/>
      <c r="BT162" s="60"/>
      <c r="BU162" s="60"/>
      <c r="BV162" s="60"/>
      <c r="BW162" s="60"/>
      <c r="BX162" s="60"/>
      <c r="BY162" s="57"/>
      <c r="BZ162" s="57"/>
      <c r="CA162" s="57"/>
      <c r="CB162" s="57"/>
    </row>
    <row r="163" spans="1:80" s="41" customFormat="1" ht="30" x14ac:dyDescent="0.25">
      <c r="A163" s="53" t="s">
        <v>915</v>
      </c>
      <c r="B163" s="65"/>
      <c r="C163" s="54"/>
      <c r="D163" s="53" t="str">
        <f>IF(ISBLANK(AX163),"",IF(ISBLANK(AY163),"REV",IF(ISBLANK(AZ163),"FIR PROV",IF(ISBLANK(BM163),"CONCL",IF(ISBLANK(BP163),"MOD REV",IF(ISBLANK(#REF!),"MOD FIR","MODI"))))))</f>
        <v/>
      </c>
      <c r="E163" s="55"/>
      <c r="F163" s="55"/>
      <c r="G163" s="55"/>
      <c r="H163" s="55"/>
      <c r="I163" s="108" t="str">
        <f t="shared" si="29"/>
        <v xml:space="preserve">  </v>
      </c>
      <c r="J163" s="56"/>
      <c r="K163" s="56"/>
      <c r="L163" s="56">
        <f t="shared" si="30"/>
        <v>0</v>
      </c>
      <c r="M163" s="56"/>
      <c r="N163" s="75"/>
      <c r="O163" s="57"/>
      <c r="P163" s="57"/>
      <c r="Q163" s="58">
        <v>0</v>
      </c>
      <c r="R163" s="58">
        <f t="shared" si="31"/>
        <v>0</v>
      </c>
      <c r="S163" s="99">
        <f t="shared" si="32"/>
        <v>0</v>
      </c>
      <c r="T163" s="59">
        <v>0</v>
      </c>
      <c r="U163" s="58">
        <f t="shared" si="33"/>
        <v>0</v>
      </c>
      <c r="V163" s="99">
        <f t="shared" si="25"/>
        <v>0</v>
      </c>
      <c r="W163" s="114">
        <f t="shared" si="26"/>
        <v>0</v>
      </c>
      <c r="X163" s="57"/>
      <c r="Y163" s="57"/>
      <c r="Z163" s="57"/>
      <c r="AA163" s="57">
        <f t="shared" si="27"/>
        <v>0</v>
      </c>
      <c r="AB163" s="58">
        <v>0</v>
      </c>
      <c r="AC163" s="56" t="e">
        <f>VLOOKUP(Y163,CLASIFICADOR!$A$1:$B$603,2)</f>
        <v>#N/A</v>
      </c>
      <c r="AD163" s="57"/>
      <c r="AE163" s="92"/>
      <c r="AF163" s="92"/>
      <c r="AG163" s="57"/>
      <c r="AH163" s="57"/>
      <c r="AI163" s="106"/>
      <c r="AJ163" s="60"/>
      <c r="AK163" s="82" t="s">
        <v>1124</v>
      </c>
      <c r="AL163" s="57"/>
      <c r="AM163" s="57"/>
      <c r="AN163" s="57"/>
      <c r="AO163" s="83" t="b">
        <f>IF(AND(AM163="días",AN163="hábiles"),WORKDAY(AK163,AL163,#REF!),IF(AND(AM163="días",AM163="naturales"),WORKDAY(AK163+AL163-1,1,#REF!),IF(AM163="semanas",WORKDAY(AK163+(AL163*7)-1,1,#REF!),IF(AM163="meses",WORKDAY(EDATE(AK163,AL163)-1,1,#REF!)))))</f>
        <v>0</v>
      </c>
      <c r="AP163" s="57"/>
      <c r="AQ163" s="57"/>
      <c r="AR163" s="57"/>
      <c r="AS163" s="60"/>
      <c r="AT163" s="60"/>
      <c r="AU163" s="103"/>
      <c r="AV163" s="83"/>
      <c r="AW163" s="57"/>
      <c r="AX163" s="60"/>
      <c r="AY163" s="60"/>
      <c r="AZ163" s="111"/>
      <c r="BA163" s="60"/>
      <c r="BB163" s="60"/>
      <c r="BC163" s="60"/>
      <c r="BD163" s="57">
        <f t="shared" si="28"/>
        <v>0</v>
      </c>
      <c r="BE163" s="86"/>
      <c r="BF163" s="86"/>
      <c r="BG163" s="86"/>
      <c r="BH163" s="117"/>
      <c r="BI163" s="127" t="s">
        <v>1129</v>
      </c>
      <c r="BJ163" s="57" t="s">
        <v>1129</v>
      </c>
      <c r="BK163" s="128" t="s">
        <v>1129</v>
      </c>
      <c r="BL163" s="119"/>
      <c r="BM163" s="60"/>
      <c r="BN163" s="55"/>
      <c r="BO163" s="95"/>
      <c r="BP163" s="104"/>
      <c r="BQ163" s="60"/>
      <c r="BR163" s="60"/>
      <c r="BS163" s="142"/>
      <c r="BT163" s="60"/>
      <c r="BU163" s="60"/>
      <c r="BV163" s="60"/>
      <c r="BW163" s="60"/>
      <c r="BX163" s="60"/>
      <c r="BY163" s="57"/>
      <c r="BZ163" s="57"/>
      <c r="CA163" s="57"/>
      <c r="CB163" s="57"/>
    </row>
    <row r="164" spans="1:80" s="41" customFormat="1" ht="30" x14ac:dyDescent="0.25">
      <c r="A164" s="53" t="s">
        <v>916</v>
      </c>
      <c r="B164" s="65"/>
      <c r="C164" s="54"/>
      <c r="D164" s="53" t="str">
        <f>IF(ISBLANK(AX164),"",IF(ISBLANK(AY164),"REV",IF(ISBLANK(AZ164),"FIR PROV",IF(ISBLANK(BM164),"CONCL",IF(ISBLANK(BP164),"MOD REV",IF(ISBLANK(#REF!),"MOD FIR","MODI"))))))</f>
        <v/>
      </c>
      <c r="E164" s="55"/>
      <c r="F164" s="55"/>
      <c r="G164" s="55"/>
      <c r="H164" s="55"/>
      <c r="I164" s="108" t="str">
        <f t="shared" si="29"/>
        <v xml:space="preserve">  </v>
      </c>
      <c r="J164" s="56"/>
      <c r="K164" s="56"/>
      <c r="L164" s="56">
        <f t="shared" si="30"/>
        <v>0</v>
      </c>
      <c r="M164" s="56"/>
      <c r="N164" s="75"/>
      <c r="O164" s="57"/>
      <c r="P164" s="57"/>
      <c r="Q164" s="58">
        <v>0</v>
      </c>
      <c r="R164" s="58">
        <f t="shared" si="31"/>
        <v>0</v>
      </c>
      <c r="S164" s="99">
        <f t="shared" si="32"/>
        <v>0</v>
      </c>
      <c r="T164" s="59">
        <v>0</v>
      </c>
      <c r="U164" s="58">
        <f t="shared" si="33"/>
        <v>0</v>
      </c>
      <c r="V164" s="99">
        <f t="shared" si="25"/>
        <v>0</v>
      </c>
      <c r="W164" s="114">
        <f t="shared" si="26"/>
        <v>0</v>
      </c>
      <c r="X164" s="57"/>
      <c r="Y164" s="57"/>
      <c r="Z164" s="57"/>
      <c r="AA164" s="57">
        <f t="shared" si="27"/>
        <v>0</v>
      </c>
      <c r="AB164" s="58">
        <v>0</v>
      </c>
      <c r="AC164" s="56" t="e">
        <f>VLOOKUP(Y164,CLASIFICADOR!$A$1:$B$603,2)</f>
        <v>#N/A</v>
      </c>
      <c r="AD164" s="57"/>
      <c r="AE164" s="92"/>
      <c r="AF164" s="92"/>
      <c r="AG164" s="57"/>
      <c r="AH164" s="57"/>
      <c r="AI164" s="106"/>
      <c r="AJ164" s="60"/>
      <c r="AK164" s="82" t="s">
        <v>1124</v>
      </c>
      <c r="AL164" s="57"/>
      <c r="AM164" s="57"/>
      <c r="AN164" s="57"/>
      <c r="AO164" s="83" t="b">
        <f>IF(AND(AM164="días",AN164="hábiles"),WORKDAY(AK164,AL164,#REF!),IF(AND(AM164="días",AM164="naturales"),WORKDAY(AK164+AL164-1,1,#REF!),IF(AM164="semanas",WORKDAY(AK164+(AL164*7)-1,1,#REF!),IF(AM164="meses",WORKDAY(EDATE(AK164,AL164)-1,1,#REF!)))))</f>
        <v>0</v>
      </c>
      <c r="AP164" s="57"/>
      <c r="AQ164" s="57"/>
      <c r="AR164" s="57"/>
      <c r="AS164" s="60"/>
      <c r="AT164" s="60"/>
      <c r="AU164" s="103"/>
      <c r="AV164" s="83"/>
      <c r="AW164" s="57"/>
      <c r="AX164" s="60"/>
      <c r="AY164" s="60"/>
      <c r="AZ164" s="111"/>
      <c r="BA164" s="60"/>
      <c r="BB164" s="60"/>
      <c r="BC164" s="60"/>
      <c r="BD164" s="57">
        <f t="shared" si="28"/>
        <v>0</v>
      </c>
      <c r="BE164" s="86"/>
      <c r="BF164" s="86"/>
      <c r="BG164" s="86"/>
      <c r="BH164" s="117"/>
      <c r="BI164" s="127" t="s">
        <v>1129</v>
      </c>
      <c r="BJ164" s="57" t="s">
        <v>1129</v>
      </c>
      <c r="BK164" s="128" t="s">
        <v>1129</v>
      </c>
      <c r="BL164" s="119"/>
      <c r="BM164" s="60"/>
      <c r="BN164" s="55"/>
      <c r="BO164" s="95"/>
      <c r="BP164" s="104"/>
      <c r="BQ164" s="60"/>
      <c r="BR164" s="60"/>
      <c r="BS164" s="142"/>
      <c r="BT164" s="60"/>
      <c r="BU164" s="60"/>
      <c r="BV164" s="60"/>
      <c r="BW164" s="60"/>
      <c r="BX164" s="60"/>
      <c r="BY164" s="57"/>
      <c r="BZ164" s="57"/>
      <c r="CA164" s="57"/>
      <c r="CB164" s="57"/>
    </row>
    <row r="165" spans="1:80" s="41" customFormat="1" ht="30" x14ac:dyDescent="0.25">
      <c r="A165" s="71" t="s">
        <v>917</v>
      </c>
      <c r="B165" s="65"/>
      <c r="C165" s="54"/>
      <c r="D165" s="53" t="str">
        <f>IF(ISBLANK(AX165),"",IF(ISBLANK(AY165),"REV",IF(ISBLANK(AZ165),"FIR PROV",IF(ISBLANK(BM165),"CONCL",IF(ISBLANK(BP165),"MOD REV",IF(ISBLANK(#REF!),"MOD FIR","MODI"))))))</f>
        <v/>
      </c>
      <c r="E165" s="55"/>
      <c r="F165" s="55"/>
      <c r="G165" s="55"/>
      <c r="H165" s="55"/>
      <c r="I165" s="108" t="str">
        <f t="shared" si="29"/>
        <v xml:space="preserve">  </v>
      </c>
      <c r="J165" s="56"/>
      <c r="K165" s="56"/>
      <c r="L165" s="56">
        <f t="shared" si="30"/>
        <v>0</v>
      </c>
      <c r="M165" s="56"/>
      <c r="N165" s="75"/>
      <c r="O165" s="57"/>
      <c r="P165" s="57"/>
      <c r="Q165" s="58">
        <v>0</v>
      </c>
      <c r="R165" s="58">
        <f t="shared" si="31"/>
        <v>0</v>
      </c>
      <c r="S165" s="99">
        <f t="shared" si="32"/>
        <v>0</v>
      </c>
      <c r="T165" s="59">
        <v>0</v>
      </c>
      <c r="U165" s="58">
        <f t="shared" si="33"/>
        <v>0</v>
      </c>
      <c r="V165" s="99">
        <f t="shared" si="25"/>
        <v>0</v>
      </c>
      <c r="W165" s="114">
        <f t="shared" si="26"/>
        <v>0</v>
      </c>
      <c r="X165" s="57"/>
      <c r="Y165" s="57"/>
      <c r="Z165" s="57"/>
      <c r="AA165" s="57">
        <f t="shared" si="27"/>
        <v>0</v>
      </c>
      <c r="AB165" s="58">
        <v>0</v>
      </c>
      <c r="AC165" s="56" t="e">
        <f>VLOOKUP(Y165,CLASIFICADOR!$A$1:$B$603,2)</f>
        <v>#N/A</v>
      </c>
      <c r="AD165" s="57"/>
      <c r="AE165" s="92"/>
      <c r="AF165" s="92"/>
      <c r="AG165" s="57"/>
      <c r="AH165" s="57"/>
      <c r="AI165" s="106"/>
      <c r="AJ165" s="60"/>
      <c r="AK165" s="82" t="s">
        <v>1124</v>
      </c>
      <c r="AL165" s="57"/>
      <c r="AM165" s="57"/>
      <c r="AN165" s="57"/>
      <c r="AO165" s="83" t="b">
        <f>IF(AND(AM165="días",AN165="hábiles"),WORKDAY(AK165,AL165,#REF!),IF(AND(AM165="días",AM165="naturales"),WORKDAY(AK165+AL165-1,1,#REF!),IF(AM165="semanas",WORKDAY(AK165+(AL165*7)-1,1,#REF!),IF(AM165="meses",WORKDAY(EDATE(AK165,AL165)-1,1,#REF!)))))</f>
        <v>0</v>
      </c>
      <c r="AP165" s="57"/>
      <c r="AQ165" s="57"/>
      <c r="AR165" s="57"/>
      <c r="AS165" s="60"/>
      <c r="AT165" s="60"/>
      <c r="AU165" s="103"/>
      <c r="AV165" s="83"/>
      <c r="AW165" s="57"/>
      <c r="AX165" s="60"/>
      <c r="AY165" s="60"/>
      <c r="AZ165" s="111"/>
      <c r="BA165" s="60"/>
      <c r="BB165" s="60"/>
      <c r="BC165" s="60"/>
      <c r="BD165" s="57">
        <f t="shared" si="28"/>
        <v>0</v>
      </c>
      <c r="BE165" s="86"/>
      <c r="BF165" s="86"/>
      <c r="BG165" s="86"/>
      <c r="BH165" s="117"/>
      <c r="BI165" s="127" t="s">
        <v>1129</v>
      </c>
      <c r="BJ165" s="57" t="s">
        <v>1129</v>
      </c>
      <c r="BK165" s="128" t="s">
        <v>1129</v>
      </c>
      <c r="BL165" s="119"/>
      <c r="BM165" s="60"/>
      <c r="BN165" s="55"/>
      <c r="BO165" s="95"/>
      <c r="BP165" s="104"/>
      <c r="BQ165" s="60"/>
      <c r="BR165" s="60"/>
      <c r="BS165" s="142"/>
      <c r="BT165" s="60"/>
      <c r="BU165" s="60"/>
      <c r="BV165" s="60"/>
      <c r="BW165" s="60"/>
      <c r="BX165" s="60"/>
      <c r="BY165" s="57"/>
      <c r="BZ165" s="57"/>
      <c r="CA165" s="57"/>
      <c r="CB165" s="57"/>
    </row>
    <row r="166" spans="1:80" s="41" customFormat="1" ht="30" x14ac:dyDescent="0.25">
      <c r="A166" s="53" t="s">
        <v>918</v>
      </c>
      <c r="B166" s="65"/>
      <c r="C166" s="54"/>
      <c r="D166" s="53" t="str">
        <f>IF(ISBLANK(AX166),"",IF(ISBLANK(AY166),"REV",IF(ISBLANK(AZ166),"FIR PROV",IF(ISBLANK(BM166),"CONCL",IF(ISBLANK(BP166),"MOD REV",IF(ISBLANK(#REF!),"MOD FIR","MODI"))))))</f>
        <v/>
      </c>
      <c r="E166" s="55"/>
      <c r="F166" s="55"/>
      <c r="G166" s="55"/>
      <c r="H166" s="55"/>
      <c r="I166" s="108" t="str">
        <f t="shared" si="29"/>
        <v xml:space="preserve">  </v>
      </c>
      <c r="J166" s="56"/>
      <c r="K166" s="56"/>
      <c r="L166" s="56">
        <f t="shared" si="30"/>
        <v>0</v>
      </c>
      <c r="M166" s="56"/>
      <c r="N166" s="75"/>
      <c r="O166" s="57"/>
      <c r="P166" s="57"/>
      <c r="Q166" s="58">
        <v>0</v>
      </c>
      <c r="R166" s="58">
        <f t="shared" si="31"/>
        <v>0</v>
      </c>
      <c r="S166" s="99">
        <f t="shared" si="32"/>
        <v>0</v>
      </c>
      <c r="T166" s="59">
        <v>0</v>
      </c>
      <c r="U166" s="58">
        <f t="shared" si="33"/>
        <v>0</v>
      </c>
      <c r="V166" s="99">
        <f t="shared" si="25"/>
        <v>0</v>
      </c>
      <c r="W166" s="114">
        <f t="shared" si="26"/>
        <v>0</v>
      </c>
      <c r="X166" s="57"/>
      <c r="Y166" s="57"/>
      <c r="Z166" s="57"/>
      <c r="AA166" s="57">
        <f t="shared" si="27"/>
        <v>0</v>
      </c>
      <c r="AB166" s="58">
        <v>0</v>
      </c>
      <c r="AC166" s="56" t="e">
        <f>VLOOKUP(Y166,CLASIFICADOR!$A$1:$B$603,2)</f>
        <v>#N/A</v>
      </c>
      <c r="AD166" s="57"/>
      <c r="AE166" s="92"/>
      <c r="AF166" s="92"/>
      <c r="AG166" s="57"/>
      <c r="AH166" s="57"/>
      <c r="AI166" s="106"/>
      <c r="AJ166" s="60"/>
      <c r="AK166" s="82" t="s">
        <v>1124</v>
      </c>
      <c r="AL166" s="57"/>
      <c r="AM166" s="57"/>
      <c r="AN166" s="57"/>
      <c r="AO166" s="83" t="b">
        <f>IF(AND(AM166="días",AN166="hábiles"),WORKDAY(AK166,AL166,#REF!),IF(AND(AM166="días",AM166="naturales"),WORKDAY(AK166+AL166-1,1,#REF!),IF(AM166="semanas",WORKDAY(AK166+(AL166*7)-1,1,#REF!),IF(AM166="meses",WORKDAY(EDATE(AK166,AL166)-1,1,#REF!)))))</f>
        <v>0</v>
      </c>
      <c r="AP166" s="57"/>
      <c r="AQ166" s="57"/>
      <c r="AR166" s="57"/>
      <c r="AS166" s="60"/>
      <c r="AT166" s="60"/>
      <c r="AU166" s="103"/>
      <c r="AV166" s="83"/>
      <c r="AW166" s="57"/>
      <c r="AX166" s="60"/>
      <c r="AY166" s="60"/>
      <c r="AZ166" s="111"/>
      <c r="BA166" s="60"/>
      <c r="BB166" s="60"/>
      <c r="BC166" s="60"/>
      <c r="BD166" s="57">
        <f t="shared" si="28"/>
        <v>0</v>
      </c>
      <c r="BE166" s="86"/>
      <c r="BF166" s="86"/>
      <c r="BG166" s="86"/>
      <c r="BH166" s="117"/>
      <c r="BI166" s="127" t="s">
        <v>1129</v>
      </c>
      <c r="BJ166" s="57" t="s">
        <v>1129</v>
      </c>
      <c r="BK166" s="128" t="s">
        <v>1129</v>
      </c>
      <c r="BL166" s="119"/>
      <c r="BM166" s="60"/>
      <c r="BN166" s="55"/>
      <c r="BO166" s="95"/>
      <c r="BP166" s="104"/>
      <c r="BQ166" s="60"/>
      <c r="BR166" s="60"/>
      <c r="BS166" s="142"/>
      <c r="BT166" s="60"/>
      <c r="BU166" s="60"/>
      <c r="BV166" s="60"/>
      <c r="BW166" s="60"/>
      <c r="BX166" s="60"/>
      <c r="BY166" s="57"/>
      <c r="BZ166" s="57"/>
      <c r="CA166" s="57"/>
      <c r="CB166" s="57"/>
    </row>
    <row r="167" spans="1:80" s="41" customFormat="1" ht="30" x14ac:dyDescent="0.25">
      <c r="A167" s="53" t="s">
        <v>919</v>
      </c>
      <c r="B167" s="65"/>
      <c r="C167" s="54"/>
      <c r="D167" s="53" t="str">
        <f>IF(ISBLANK(AX167),"",IF(ISBLANK(AY167),"REV",IF(ISBLANK(AZ167),"FIR PROV",IF(ISBLANK(BM167),"CONCL",IF(ISBLANK(BP167),"MOD REV",IF(ISBLANK(#REF!),"MOD FIR","MODI"))))))</f>
        <v/>
      </c>
      <c r="E167" s="55"/>
      <c r="F167" s="55"/>
      <c r="G167" s="55"/>
      <c r="H167" s="55"/>
      <c r="I167" s="108" t="str">
        <f t="shared" si="29"/>
        <v xml:space="preserve">  </v>
      </c>
      <c r="J167" s="56"/>
      <c r="K167" s="56"/>
      <c r="L167" s="56">
        <f t="shared" si="30"/>
        <v>0</v>
      </c>
      <c r="M167" s="56"/>
      <c r="N167" s="75"/>
      <c r="O167" s="57"/>
      <c r="P167" s="57"/>
      <c r="Q167" s="58">
        <v>0</v>
      </c>
      <c r="R167" s="58">
        <f t="shared" si="31"/>
        <v>0</v>
      </c>
      <c r="S167" s="99">
        <f t="shared" si="32"/>
        <v>0</v>
      </c>
      <c r="T167" s="59">
        <v>0</v>
      </c>
      <c r="U167" s="58">
        <f t="shared" si="33"/>
        <v>0</v>
      </c>
      <c r="V167" s="99">
        <f t="shared" si="25"/>
        <v>0</v>
      </c>
      <c r="W167" s="114">
        <f t="shared" si="26"/>
        <v>0</v>
      </c>
      <c r="X167" s="57"/>
      <c r="Y167" s="57"/>
      <c r="Z167" s="57"/>
      <c r="AA167" s="57">
        <f t="shared" si="27"/>
        <v>0</v>
      </c>
      <c r="AB167" s="58">
        <v>0</v>
      </c>
      <c r="AC167" s="56" t="e">
        <f>VLOOKUP(Y167,CLASIFICADOR!$A$1:$B$603,2)</f>
        <v>#N/A</v>
      </c>
      <c r="AD167" s="57"/>
      <c r="AE167" s="92"/>
      <c r="AF167" s="92"/>
      <c r="AG167" s="57"/>
      <c r="AH167" s="57"/>
      <c r="AI167" s="106"/>
      <c r="AJ167" s="60"/>
      <c r="AK167" s="82" t="s">
        <v>1124</v>
      </c>
      <c r="AL167" s="57"/>
      <c r="AM167" s="57"/>
      <c r="AN167" s="57"/>
      <c r="AO167" s="83" t="b">
        <f>IF(AND(AM167="días",AN167="hábiles"),WORKDAY(AK167,AL167,#REF!),IF(AND(AM167="días",AM167="naturales"),WORKDAY(AK167+AL167-1,1,#REF!),IF(AM167="semanas",WORKDAY(AK167+(AL167*7)-1,1,#REF!),IF(AM167="meses",WORKDAY(EDATE(AK167,AL167)-1,1,#REF!)))))</f>
        <v>0</v>
      </c>
      <c r="AP167" s="57"/>
      <c r="AQ167" s="57"/>
      <c r="AR167" s="57"/>
      <c r="AS167" s="60"/>
      <c r="AT167" s="60"/>
      <c r="AU167" s="103"/>
      <c r="AV167" s="83"/>
      <c r="AW167" s="57"/>
      <c r="AX167" s="60"/>
      <c r="AY167" s="60"/>
      <c r="AZ167" s="111"/>
      <c r="BA167" s="60"/>
      <c r="BB167" s="60"/>
      <c r="BC167" s="60"/>
      <c r="BD167" s="57">
        <f t="shared" si="28"/>
        <v>0</v>
      </c>
      <c r="BE167" s="86"/>
      <c r="BF167" s="86"/>
      <c r="BG167" s="86"/>
      <c r="BH167" s="117"/>
      <c r="BI167" s="127" t="s">
        <v>1129</v>
      </c>
      <c r="BJ167" s="57" t="s">
        <v>1129</v>
      </c>
      <c r="BK167" s="128" t="s">
        <v>1129</v>
      </c>
      <c r="BL167" s="119"/>
      <c r="BM167" s="60"/>
      <c r="BN167" s="55"/>
      <c r="BO167" s="95"/>
      <c r="BP167" s="104"/>
      <c r="BQ167" s="60"/>
      <c r="BR167" s="60"/>
      <c r="BS167" s="142"/>
      <c r="BT167" s="60"/>
      <c r="BU167" s="60"/>
      <c r="BV167" s="60"/>
      <c r="BW167" s="60"/>
      <c r="BX167" s="60"/>
      <c r="BY167" s="57"/>
      <c r="BZ167" s="57"/>
      <c r="CA167" s="57"/>
      <c r="CB167" s="57"/>
    </row>
    <row r="168" spans="1:80" s="41" customFormat="1" ht="30" x14ac:dyDescent="0.25">
      <c r="A168" s="71" t="s">
        <v>920</v>
      </c>
      <c r="B168" s="65"/>
      <c r="C168" s="54"/>
      <c r="D168" s="53" t="str">
        <f>IF(ISBLANK(AX168),"",IF(ISBLANK(AY168),"REV",IF(ISBLANK(AZ168),"FIR PROV",IF(ISBLANK(BM168),"CONCL",IF(ISBLANK(BP168),"MOD REV",IF(ISBLANK(#REF!),"MOD FIR","MODI"))))))</f>
        <v/>
      </c>
      <c r="E168" s="55"/>
      <c r="F168" s="55"/>
      <c r="G168" s="55"/>
      <c r="H168" s="55"/>
      <c r="I168" s="108" t="str">
        <f t="shared" si="29"/>
        <v xml:space="preserve">  </v>
      </c>
      <c r="J168" s="56"/>
      <c r="K168" s="56"/>
      <c r="L168" s="56">
        <f t="shared" si="30"/>
        <v>0</v>
      </c>
      <c r="M168" s="56"/>
      <c r="N168" s="75"/>
      <c r="O168" s="57"/>
      <c r="P168" s="57"/>
      <c r="Q168" s="58">
        <v>0</v>
      </c>
      <c r="R168" s="58">
        <f t="shared" si="31"/>
        <v>0</v>
      </c>
      <c r="S168" s="99">
        <f t="shared" si="32"/>
        <v>0</v>
      </c>
      <c r="T168" s="59">
        <v>0</v>
      </c>
      <c r="U168" s="58">
        <f t="shared" si="33"/>
        <v>0</v>
      </c>
      <c r="V168" s="99">
        <f t="shared" si="25"/>
        <v>0</v>
      </c>
      <c r="W168" s="114">
        <f t="shared" si="26"/>
        <v>0</v>
      </c>
      <c r="X168" s="57"/>
      <c r="Y168" s="57"/>
      <c r="Z168" s="57"/>
      <c r="AA168" s="57">
        <f t="shared" si="27"/>
        <v>0</v>
      </c>
      <c r="AB168" s="58">
        <v>0</v>
      </c>
      <c r="AC168" s="56" t="e">
        <f>VLOOKUP(Y168,CLASIFICADOR!$A$1:$B$603,2)</f>
        <v>#N/A</v>
      </c>
      <c r="AD168" s="57"/>
      <c r="AE168" s="92"/>
      <c r="AF168" s="92"/>
      <c r="AG168" s="57"/>
      <c r="AH168" s="57"/>
      <c r="AI168" s="106"/>
      <c r="AJ168" s="60"/>
      <c r="AK168" s="82" t="s">
        <v>1124</v>
      </c>
      <c r="AL168" s="57"/>
      <c r="AM168" s="57"/>
      <c r="AN168" s="57"/>
      <c r="AO168" s="83" t="b">
        <f>IF(AND(AM168="días",AN168="hábiles"),WORKDAY(AK168,AL168,#REF!),IF(AND(AM168="días",AM168="naturales"),WORKDAY(AK168+AL168-1,1,#REF!),IF(AM168="semanas",WORKDAY(AK168+(AL168*7)-1,1,#REF!),IF(AM168="meses",WORKDAY(EDATE(AK168,AL168)-1,1,#REF!)))))</f>
        <v>0</v>
      </c>
      <c r="AP168" s="57"/>
      <c r="AQ168" s="57"/>
      <c r="AR168" s="57"/>
      <c r="AS168" s="60"/>
      <c r="AT168" s="60"/>
      <c r="AU168" s="103"/>
      <c r="AV168" s="83"/>
      <c r="AW168" s="57"/>
      <c r="AX168" s="60"/>
      <c r="AY168" s="60"/>
      <c r="AZ168" s="111"/>
      <c r="BA168" s="60"/>
      <c r="BB168" s="60"/>
      <c r="BC168" s="60"/>
      <c r="BD168" s="57">
        <f t="shared" si="28"/>
        <v>0</v>
      </c>
      <c r="BE168" s="86"/>
      <c r="BF168" s="86"/>
      <c r="BG168" s="86"/>
      <c r="BH168" s="117"/>
      <c r="BI168" s="127" t="s">
        <v>1129</v>
      </c>
      <c r="BJ168" s="57" t="s">
        <v>1129</v>
      </c>
      <c r="BK168" s="128" t="s">
        <v>1129</v>
      </c>
      <c r="BL168" s="119"/>
      <c r="BM168" s="60"/>
      <c r="BN168" s="55"/>
      <c r="BO168" s="95"/>
      <c r="BP168" s="104"/>
      <c r="BQ168" s="60"/>
      <c r="BR168" s="60"/>
      <c r="BS168" s="142"/>
      <c r="BT168" s="60"/>
      <c r="BU168" s="60"/>
      <c r="BV168" s="60"/>
      <c r="BW168" s="60"/>
      <c r="BX168" s="60"/>
      <c r="BY168" s="57"/>
      <c r="BZ168" s="57"/>
      <c r="CA168" s="57"/>
      <c r="CB168" s="57"/>
    </row>
    <row r="169" spans="1:80" s="41" customFormat="1" ht="30" x14ac:dyDescent="0.25">
      <c r="A169" s="53" t="s">
        <v>921</v>
      </c>
      <c r="B169" s="65"/>
      <c r="C169" s="54"/>
      <c r="D169" s="53" t="str">
        <f>IF(ISBLANK(AX169),"",IF(ISBLANK(AY169),"REV",IF(ISBLANK(AZ169),"FIR PROV",IF(ISBLANK(BM169),"CONCL",IF(ISBLANK(BP169),"MOD REV",IF(ISBLANK(#REF!),"MOD FIR","MODI"))))))</f>
        <v/>
      </c>
      <c r="E169" s="55"/>
      <c r="F169" s="55"/>
      <c r="G169" s="55"/>
      <c r="H169" s="55"/>
      <c r="I169" s="108" t="str">
        <f t="shared" si="29"/>
        <v xml:space="preserve">  </v>
      </c>
      <c r="J169" s="56"/>
      <c r="K169" s="56"/>
      <c r="L169" s="56">
        <f t="shared" si="30"/>
        <v>0</v>
      </c>
      <c r="M169" s="56"/>
      <c r="N169" s="75"/>
      <c r="O169" s="57"/>
      <c r="P169" s="57"/>
      <c r="Q169" s="58">
        <v>0</v>
      </c>
      <c r="R169" s="58">
        <f t="shared" si="31"/>
        <v>0</v>
      </c>
      <c r="S169" s="99">
        <f t="shared" si="32"/>
        <v>0</v>
      </c>
      <c r="T169" s="59">
        <v>0</v>
      </c>
      <c r="U169" s="58">
        <f t="shared" si="33"/>
        <v>0</v>
      </c>
      <c r="V169" s="99">
        <f t="shared" si="25"/>
        <v>0</v>
      </c>
      <c r="W169" s="114">
        <f t="shared" si="26"/>
        <v>0</v>
      </c>
      <c r="X169" s="57"/>
      <c r="Y169" s="57"/>
      <c r="Z169" s="57"/>
      <c r="AA169" s="57">
        <f t="shared" si="27"/>
        <v>0</v>
      </c>
      <c r="AB169" s="58">
        <v>0</v>
      </c>
      <c r="AC169" s="56" t="e">
        <f>VLOOKUP(Y169,CLASIFICADOR!$A$1:$B$603,2)</f>
        <v>#N/A</v>
      </c>
      <c r="AD169" s="57"/>
      <c r="AE169" s="92"/>
      <c r="AF169" s="92"/>
      <c r="AG169" s="57"/>
      <c r="AH169" s="57"/>
      <c r="AI169" s="106"/>
      <c r="AJ169" s="60"/>
      <c r="AK169" s="82" t="s">
        <v>1124</v>
      </c>
      <c r="AL169" s="57"/>
      <c r="AM169" s="57"/>
      <c r="AN169" s="57"/>
      <c r="AO169" s="83" t="b">
        <f>IF(AND(AM169="días",AN169="hábiles"),WORKDAY(AK169,AL169,#REF!),IF(AND(AM169="días",AM169="naturales"),WORKDAY(AK169+AL169-1,1,#REF!),IF(AM169="semanas",WORKDAY(AK169+(AL169*7)-1,1,#REF!),IF(AM169="meses",WORKDAY(EDATE(AK169,AL169)-1,1,#REF!)))))</f>
        <v>0</v>
      </c>
      <c r="AP169" s="57"/>
      <c r="AQ169" s="57"/>
      <c r="AR169" s="57"/>
      <c r="AS169" s="60"/>
      <c r="AT169" s="60"/>
      <c r="AU169" s="103"/>
      <c r="AV169" s="83"/>
      <c r="AW169" s="57"/>
      <c r="AX169" s="60"/>
      <c r="AY169" s="60"/>
      <c r="AZ169" s="111"/>
      <c r="BA169" s="60"/>
      <c r="BB169" s="60"/>
      <c r="BC169" s="60"/>
      <c r="BD169" s="57">
        <f t="shared" si="28"/>
        <v>0</v>
      </c>
      <c r="BE169" s="86"/>
      <c r="BF169" s="86"/>
      <c r="BG169" s="86"/>
      <c r="BH169" s="117"/>
      <c r="BI169" s="127" t="s">
        <v>1129</v>
      </c>
      <c r="BJ169" s="57" t="s">
        <v>1129</v>
      </c>
      <c r="BK169" s="128" t="s">
        <v>1129</v>
      </c>
      <c r="BL169" s="119"/>
      <c r="BM169" s="60"/>
      <c r="BN169" s="55"/>
      <c r="BO169" s="95"/>
      <c r="BP169" s="104"/>
      <c r="BQ169" s="60"/>
      <c r="BR169" s="60"/>
      <c r="BS169" s="142"/>
      <c r="BT169" s="60"/>
      <c r="BU169" s="60"/>
      <c r="BV169" s="60"/>
      <c r="BW169" s="60"/>
      <c r="BX169" s="60"/>
      <c r="BY169" s="57"/>
      <c r="BZ169" s="57"/>
      <c r="CA169" s="57"/>
      <c r="CB169" s="57"/>
    </row>
    <row r="170" spans="1:80" s="41" customFormat="1" ht="30" x14ac:dyDescent="0.25">
      <c r="A170" s="53" t="s">
        <v>922</v>
      </c>
      <c r="B170" s="65"/>
      <c r="C170" s="54"/>
      <c r="D170" s="53" t="str">
        <f>IF(ISBLANK(AX170),"",IF(ISBLANK(AY170),"REV",IF(ISBLANK(AZ170),"FIR PROV",IF(ISBLANK(BM170),"CONCL",IF(ISBLANK(BP170),"MOD REV",IF(ISBLANK(#REF!),"MOD FIR","MODI"))))))</f>
        <v/>
      </c>
      <c r="E170" s="55"/>
      <c r="F170" s="55"/>
      <c r="G170" s="55"/>
      <c r="H170" s="55"/>
      <c r="I170" s="108" t="str">
        <f t="shared" si="29"/>
        <v xml:space="preserve">  </v>
      </c>
      <c r="J170" s="56"/>
      <c r="K170" s="56"/>
      <c r="L170" s="56">
        <f t="shared" si="30"/>
        <v>0</v>
      </c>
      <c r="M170" s="56"/>
      <c r="N170" s="75"/>
      <c r="O170" s="57"/>
      <c r="P170" s="57"/>
      <c r="Q170" s="58">
        <v>0</v>
      </c>
      <c r="R170" s="58">
        <f t="shared" si="31"/>
        <v>0</v>
      </c>
      <c r="S170" s="99">
        <f t="shared" si="32"/>
        <v>0</v>
      </c>
      <c r="T170" s="59">
        <v>0</v>
      </c>
      <c r="U170" s="58">
        <f t="shared" si="33"/>
        <v>0</v>
      </c>
      <c r="V170" s="99">
        <f t="shared" si="25"/>
        <v>0</v>
      </c>
      <c r="W170" s="114">
        <f t="shared" si="26"/>
        <v>0</v>
      </c>
      <c r="X170" s="57"/>
      <c r="Y170" s="57"/>
      <c r="Z170" s="57"/>
      <c r="AA170" s="57">
        <f t="shared" si="27"/>
        <v>0</v>
      </c>
      <c r="AB170" s="58">
        <v>0</v>
      </c>
      <c r="AC170" s="56" t="e">
        <f>VLOOKUP(Y170,CLASIFICADOR!$A$1:$B$603,2)</f>
        <v>#N/A</v>
      </c>
      <c r="AD170" s="57"/>
      <c r="AE170" s="92"/>
      <c r="AF170" s="92"/>
      <c r="AG170" s="57"/>
      <c r="AH170" s="57"/>
      <c r="AI170" s="106"/>
      <c r="AJ170" s="60"/>
      <c r="AK170" s="82" t="s">
        <v>1124</v>
      </c>
      <c r="AL170" s="57"/>
      <c r="AM170" s="57"/>
      <c r="AN170" s="57"/>
      <c r="AO170" s="83" t="b">
        <f>IF(AND(AM170="días",AN170="hábiles"),WORKDAY(AK170,AL170,#REF!),IF(AND(AM170="días",AM170="naturales"),WORKDAY(AK170+AL170-1,1,#REF!),IF(AM170="semanas",WORKDAY(AK170+(AL170*7)-1,1,#REF!),IF(AM170="meses",WORKDAY(EDATE(AK170,AL170)-1,1,#REF!)))))</f>
        <v>0</v>
      </c>
      <c r="AP170" s="57"/>
      <c r="AQ170" s="57"/>
      <c r="AR170" s="57"/>
      <c r="AS170" s="60"/>
      <c r="AT170" s="60"/>
      <c r="AU170" s="103"/>
      <c r="AV170" s="83"/>
      <c r="AW170" s="57"/>
      <c r="AX170" s="60"/>
      <c r="AY170" s="60"/>
      <c r="AZ170" s="111"/>
      <c r="BA170" s="60"/>
      <c r="BB170" s="60"/>
      <c r="BC170" s="60"/>
      <c r="BD170" s="57">
        <f t="shared" si="28"/>
        <v>0</v>
      </c>
      <c r="BE170" s="86"/>
      <c r="BF170" s="86"/>
      <c r="BG170" s="86"/>
      <c r="BH170" s="117"/>
      <c r="BI170" s="127" t="s">
        <v>1129</v>
      </c>
      <c r="BJ170" s="57" t="s">
        <v>1129</v>
      </c>
      <c r="BK170" s="128" t="s">
        <v>1129</v>
      </c>
      <c r="BL170" s="119"/>
      <c r="BM170" s="60"/>
      <c r="BN170" s="55"/>
      <c r="BO170" s="95"/>
      <c r="BP170" s="104"/>
      <c r="BQ170" s="60"/>
      <c r="BR170" s="60"/>
      <c r="BS170" s="142"/>
      <c r="BT170" s="60"/>
      <c r="BU170" s="60"/>
      <c r="BV170" s="60"/>
      <c r="BW170" s="60"/>
      <c r="BX170" s="60"/>
      <c r="BY170" s="57"/>
      <c r="BZ170" s="57"/>
      <c r="CA170" s="57"/>
      <c r="CB170" s="57"/>
    </row>
    <row r="171" spans="1:80" s="41" customFormat="1" ht="30" x14ac:dyDescent="0.25">
      <c r="A171" s="71" t="s">
        <v>923</v>
      </c>
      <c r="B171" s="65"/>
      <c r="C171" s="54"/>
      <c r="D171" s="53" t="str">
        <f>IF(ISBLANK(AX171),"",IF(ISBLANK(AY171),"REV",IF(ISBLANK(AZ171),"FIR PROV",IF(ISBLANK(BM171),"CONCL",IF(ISBLANK(BP171),"MOD REV",IF(ISBLANK(#REF!),"MOD FIR","MODI"))))))</f>
        <v/>
      </c>
      <c r="E171" s="55"/>
      <c r="F171" s="55"/>
      <c r="G171" s="55"/>
      <c r="H171" s="55"/>
      <c r="I171" s="108" t="str">
        <f t="shared" si="29"/>
        <v xml:space="preserve">  </v>
      </c>
      <c r="J171" s="56"/>
      <c r="K171" s="56"/>
      <c r="L171" s="56">
        <f t="shared" si="30"/>
        <v>0</v>
      </c>
      <c r="M171" s="56"/>
      <c r="N171" s="75"/>
      <c r="O171" s="57"/>
      <c r="P171" s="57"/>
      <c r="Q171" s="58">
        <v>0</v>
      </c>
      <c r="R171" s="58">
        <f t="shared" si="31"/>
        <v>0</v>
      </c>
      <c r="S171" s="99">
        <f t="shared" si="32"/>
        <v>0</v>
      </c>
      <c r="T171" s="59">
        <v>0</v>
      </c>
      <c r="U171" s="58">
        <f t="shared" si="33"/>
        <v>0</v>
      </c>
      <c r="V171" s="99">
        <f t="shared" si="25"/>
        <v>0</v>
      </c>
      <c r="W171" s="114">
        <f t="shared" si="26"/>
        <v>0</v>
      </c>
      <c r="X171" s="57"/>
      <c r="Y171" s="57"/>
      <c r="Z171" s="57"/>
      <c r="AA171" s="57">
        <f t="shared" si="27"/>
        <v>0</v>
      </c>
      <c r="AB171" s="58">
        <v>0</v>
      </c>
      <c r="AC171" s="56" t="e">
        <f>VLOOKUP(Y171,CLASIFICADOR!$A$1:$B$603,2)</f>
        <v>#N/A</v>
      </c>
      <c r="AD171" s="57"/>
      <c r="AE171" s="92"/>
      <c r="AF171" s="92"/>
      <c r="AG171" s="57"/>
      <c r="AH171" s="57"/>
      <c r="AI171" s="106"/>
      <c r="AJ171" s="60"/>
      <c r="AK171" s="82" t="s">
        <v>1124</v>
      </c>
      <c r="AL171" s="57"/>
      <c r="AM171" s="57"/>
      <c r="AN171" s="57"/>
      <c r="AO171" s="83" t="b">
        <f>IF(AND(AM171="días",AN171="hábiles"),WORKDAY(AK171,AL171,#REF!),IF(AND(AM171="días",AM171="naturales"),WORKDAY(AK171+AL171-1,1,#REF!),IF(AM171="semanas",WORKDAY(AK171+(AL171*7)-1,1,#REF!),IF(AM171="meses",WORKDAY(EDATE(AK171,AL171)-1,1,#REF!)))))</f>
        <v>0</v>
      </c>
      <c r="AP171" s="57"/>
      <c r="AQ171" s="57"/>
      <c r="AR171" s="57"/>
      <c r="AS171" s="60"/>
      <c r="AT171" s="60"/>
      <c r="AU171" s="103"/>
      <c r="AV171" s="83"/>
      <c r="AW171" s="57"/>
      <c r="AX171" s="60"/>
      <c r="AY171" s="60"/>
      <c r="AZ171" s="111"/>
      <c r="BA171" s="60"/>
      <c r="BB171" s="60"/>
      <c r="BC171" s="60"/>
      <c r="BD171" s="57">
        <f t="shared" si="28"/>
        <v>0</v>
      </c>
      <c r="BE171" s="86"/>
      <c r="BF171" s="86"/>
      <c r="BG171" s="86"/>
      <c r="BH171" s="117"/>
      <c r="BI171" s="127" t="s">
        <v>1129</v>
      </c>
      <c r="BJ171" s="57" t="s">
        <v>1129</v>
      </c>
      <c r="BK171" s="128" t="s">
        <v>1129</v>
      </c>
      <c r="BL171" s="119"/>
      <c r="BM171" s="60"/>
      <c r="BN171" s="55"/>
      <c r="BO171" s="95"/>
      <c r="BP171" s="104"/>
      <c r="BQ171" s="60"/>
      <c r="BR171" s="60"/>
      <c r="BS171" s="142"/>
      <c r="BT171" s="60"/>
      <c r="BU171" s="60"/>
      <c r="BV171" s="60"/>
      <c r="BW171" s="60"/>
      <c r="BX171" s="60"/>
      <c r="BY171" s="57"/>
      <c r="BZ171" s="57"/>
      <c r="CA171" s="57"/>
      <c r="CB171" s="57"/>
    </row>
    <row r="172" spans="1:80" s="41" customFormat="1" ht="30" x14ac:dyDescent="0.25">
      <c r="A172" s="53" t="s">
        <v>924</v>
      </c>
      <c r="B172" s="65"/>
      <c r="C172" s="54"/>
      <c r="D172" s="53" t="str">
        <f>IF(ISBLANK(AX172),"",IF(ISBLANK(AY172),"REV",IF(ISBLANK(AZ172),"FIR PROV",IF(ISBLANK(BM172),"CONCL",IF(ISBLANK(BP172),"MOD REV",IF(ISBLANK(#REF!),"MOD FIR","MODI"))))))</f>
        <v/>
      </c>
      <c r="E172" s="55"/>
      <c r="F172" s="55"/>
      <c r="G172" s="55"/>
      <c r="H172" s="55"/>
      <c r="I172" s="108" t="str">
        <f t="shared" si="29"/>
        <v xml:space="preserve">  </v>
      </c>
      <c r="J172" s="56"/>
      <c r="K172" s="56"/>
      <c r="L172" s="56">
        <f t="shared" si="30"/>
        <v>0</v>
      </c>
      <c r="M172" s="56"/>
      <c r="N172" s="75"/>
      <c r="O172" s="57"/>
      <c r="P172" s="57"/>
      <c r="Q172" s="58">
        <v>0</v>
      </c>
      <c r="R172" s="58">
        <f t="shared" si="31"/>
        <v>0</v>
      </c>
      <c r="S172" s="99">
        <f t="shared" si="32"/>
        <v>0</v>
      </c>
      <c r="T172" s="59">
        <v>0</v>
      </c>
      <c r="U172" s="58">
        <f t="shared" si="33"/>
        <v>0</v>
      </c>
      <c r="V172" s="99">
        <f t="shared" si="25"/>
        <v>0</v>
      </c>
      <c r="W172" s="114">
        <f t="shared" si="26"/>
        <v>0</v>
      </c>
      <c r="X172" s="57"/>
      <c r="Y172" s="57"/>
      <c r="Z172" s="57"/>
      <c r="AA172" s="57">
        <f t="shared" si="27"/>
        <v>0</v>
      </c>
      <c r="AB172" s="58">
        <v>0</v>
      </c>
      <c r="AC172" s="56" t="e">
        <f>VLOOKUP(Y172,CLASIFICADOR!$A$1:$B$603,2)</f>
        <v>#N/A</v>
      </c>
      <c r="AD172" s="57"/>
      <c r="AE172" s="92"/>
      <c r="AF172" s="92"/>
      <c r="AG172" s="57"/>
      <c r="AH172" s="57"/>
      <c r="AI172" s="106"/>
      <c r="AJ172" s="60"/>
      <c r="AK172" s="82" t="s">
        <v>1124</v>
      </c>
      <c r="AL172" s="57"/>
      <c r="AM172" s="57"/>
      <c r="AN172" s="57"/>
      <c r="AO172" s="83" t="b">
        <f>IF(AND(AM172="días",AN172="hábiles"),WORKDAY(AK172,AL172,#REF!),IF(AND(AM172="días",AM172="naturales"),WORKDAY(AK172+AL172-1,1,#REF!),IF(AM172="semanas",WORKDAY(AK172+(AL172*7)-1,1,#REF!),IF(AM172="meses",WORKDAY(EDATE(AK172,AL172)-1,1,#REF!)))))</f>
        <v>0</v>
      </c>
      <c r="AP172" s="57"/>
      <c r="AQ172" s="57"/>
      <c r="AR172" s="57"/>
      <c r="AS172" s="60"/>
      <c r="AT172" s="60"/>
      <c r="AU172" s="103"/>
      <c r="AV172" s="83"/>
      <c r="AW172" s="57"/>
      <c r="AX172" s="60"/>
      <c r="AY172" s="60"/>
      <c r="AZ172" s="111"/>
      <c r="BA172" s="60"/>
      <c r="BB172" s="60"/>
      <c r="BC172" s="60"/>
      <c r="BD172" s="57">
        <f t="shared" si="28"/>
        <v>0</v>
      </c>
      <c r="BE172" s="86"/>
      <c r="BF172" s="86"/>
      <c r="BG172" s="86"/>
      <c r="BH172" s="117"/>
      <c r="BI172" s="127" t="s">
        <v>1129</v>
      </c>
      <c r="BJ172" s="57" t="s">
        <v>1129</v>
      </c>
      <c r="BK172" s="128" t="s">
        <v>1129</v>
      </c>
      <c r="BL172" s="119"/>
      <c r="BM172" s="60"/>
      <c r="BN172" s="55"/>
      <c r="BO172" s="95"/>
      <c r="BP172" s="104"/>
      <c r="BQ172" s="60"/>
      <c r="BR172" s="60"/>
      <c r="BS172" s="142"/>
      <c r="BT172" s="60"/>
      <c r="BU172" s="60"/>
      <c r="BV172" s="60"/>
      <c r="BW172" s="60"/>
      <c r="BX172" s="60"/>
      <c r="BY172" s="57"/>
      <c r="BZ172" s="57"/>
      <c r="CA172" s="57"/>
      <c r="CB172" s="57"/>
    </row>
    <row r="173" spans="1:80" s="41" customFormat="1" ht="30" x14ac:dyDescent="0.25">
      <c r="A173" s="53" t="s">
        <v>925</v>
      </c>
      <c r="B173" s="65"/>
      <c r="C173" s="54"/>
      <c r="D173" s="53" t="str">
        <f>IF(ISBLANK(AX173),"",IF(ISBLANK(AY173),"REV",IF(ISBLANK(AZ173),"FIR PROV",IF(ISBLANK(BM173),"CONCL",IF(ISBLANK(BP173),"MOD REV",IF(ISBLANK(#REF!),"MOD FIR","MODI"))))))</f>
        <v/>
      </c>
      <c r="E173" s="55"/>
      <c r="F173" s="55"/>
      <c r="G173" s="55"/>
      <c r="H173" s="55"/>
      <c r="I173" s="108" t="str">
        <f t="shared" si="29"/>
        <v xml:space="preserve">  </v>
      </c>
      <c r="J173" s="56"/>
      <c r="K173" s="56"/>
      <c r="L173" s="56">
        <f t="shared" si="30"/>
        <v>0</v>
      </c>
      <c r="M173" s="56"/>
      <c r="N173" s="75"/>
      <c r="O173" s="57"/>
      <c r="P173" s="57"/>
      <c r="Q173" s="58">
        <v>0</v>
      </c>
      <c r="R173" s="58">
        <f t="shared" si="31"/>
        <v>0</v>
      </c>
      <c r="S173" s="99">
        <f t="shared" si="32"/>
        <v>0</v>
      </c>
      <c r="T173" s="59">
        <v>0</v>
      </c>
      <c r="U173" s="58">
        <f t="shared" si="33"/>
        <v>0</v>
      </c>
      <c r="V173" s="99">
        <f t="shared" si="25"/>
        <v>0</v>
      </c>
      <c r="W173" s="114">
        <f t="shared" si="26"/>
        <v>0</v>
      </c>
      <c r="X173" s="57"/>
      <c r="Y173" s="57"/>
      <c r="Z173" s="57"/>
      <c r="AA173" s="57">
        <f t="shared" si="27"/>
        <v>0</v>
      </c>
      <c r="AB173" s="58">
        <v>0</v>
      </c>
      <c r="AC173" s="56" t="e">
        <f>VLOOKUP(Y173,CLASIFICADOR!$A$1:$B$603,2)</f>
        <v>#N/A</v>
      </c>
      <c r="AD173" s="57"/>
      <c r="AE173" s="92"/>
      <c r="AF173" s="92"/>
      <c r="AG173" s="57"/>
      <c r="AH173" s="57"/>
      <c r="AI173" s="106"/>
      <c r="AJ173" s="60"/>
      <c r="AK173" s="82" t="s">
        <v>1124</v>
      </c>
      <c r="AL173" s="57"/>
      <c r="AM173" s="57"/>
      <c r="AN173" s="57"/>
      <c r="AO173" s="83" t="b">
        <f>IF(AND(AM173="días",AN173="hábiles"),WORKDAY(AK173,AL173,#REF!),IF(AND(AM173="días",AM173="naturales"),WORKDAY(AK173+AL173-1,1,#REF!),IF(AM173="semanas",WORKDAY(AK173+(AL173*7)-1,1,#REF!),IF(AM173="meses",WORKDAY(EDATE(AK173,AL173)-1,1,#REF!)))))</f>
        <v>0</v>
      </c>
      <c r="AP173" s="57"/>
      <c r="AQ173" s="57"/>
      <c r="AR173" s="57"/>
      <c r="AS173" s="60"/>
      <c r="AT173" s="60"/>
      <c r="AU173" s="103"/>
      <c r="AV173" s="83"/>
      <c r="AW173" s="57"/>
      <c r="AX173" s="60"/>
      <c r="AY173" s="60"/>
      <c r="AZ173" s="111"/>
      <c r="BA173" s="60"/>
      <c r="BB173" s="60"/>
      <c r="BC173" s="60"/>
      <c r="BD173" s="57">
        <f t="shared" si="28"/>
        <v>0</v>
      </c>
      <c r="BE173" s="86"/>
      <c r="BF173" s="86"/>
      <c r="BG173" s="86"/>
      <c r="BH173" s="117"/>
      <c r="BI173" s="127" t="s">
        <v>1129</v>
      </c>
      <c r="BJ173" s="57" t="s">
        <v>1129</v>
      </c>
      <c r="BK173" s="128" t="s">
        <v>1129</v>
      </c>
      <c r="BL173" s="119"/>
      <c r="BM173" s="60"/>
      <c r="BN173" s="55"/>
      <c r="BO173" s="95"/>
      <c r="BP173" s="104"/>
      <c r="BQ173" s="60"/>
      <c r="BR173" s="60"/>
      <c r="BS173" s="142"/>
      <c r="BT173" s="60"/>
      <c r="BU173" s="60"/>
      <c r="BV173" s="60"/>
      <c r="BW173" s="60"/>
      <c r="BX173" s="60"/>
      <c r="BY173" s="57"/>
      <c r="BZ173" s="57"/>
      <c r="CA173" s="57"/>
      <c r="CB173" s="57"/>
    </row>
    <row r="174" spans="1:80" s="41" customFormat="1" ht="30" x14ac:dyDescent="0.25">
      <c r="A174" s="71" t="s">
        <v>926</v>
      </c>
      <c r="B174" s="65"/>
      <c r="C174" s="54"/>
      <c r="D174" s="53" t="str">
        <f>IF(ISBLANK(AX174),"",IF(ISBLANK(AY174),"REV",IF(ISBLANK(AZ174),"FIR PROV",IF(ISBLANK(BM174),"CONCL",IF(ISBLANK(BP174),"MOD REV",IF(ISBLANK(#REF!),"MOD FIR","MODI"))))))</f>
        <v/>
      </c>
      <c r="E174" s="55"/>
      <c r="F174" s="55"/>
      <c r="G174" s="55"/>
      <c r="H174" s="55"/>
      <c r="I174" s="108" t="str">
        <f t="shared" si="29"/>
        <v xml:space="preserve">  </v>
      </c>
      <c r="J174" s="56"/>
      <c r="K174" s="56"/>
      <c r="L174" s="56">
        <f t="shared" si="30"/>
        <v>0</v>
      </c>
      <c r="M174" s="56"/>
      <c r="N174" s="75"/>
      <c r="O174" s="57"/>
      <c r="P174" s="57"/>
      <c r="Q174" s="58">
        <v>0</v>
      </c>
      <c r="R174" s="58">
        <f t="shared" si="31"/>
        <v>0</v>
      </c>
      <c r="S174" s="99">
        <f t="shared" si="32"/>
        <v>0</v>
      </c>
      <c r="T174" s="59">
        <v>0</v>
      </c>
      <c r="U174" s="58">
        <f t="shared" si="33"/>
        <v>0</v>
      </c>
      <c r="V174" s="99">
        <f t="shared" si="25"/>
        <v>0</v>
      </c>
      <c r="W174" s="114">
        <f t="shared" si="26"/>
        <v>0</v>
      </c>
      <c r="X174" s="57"/>
      <c r="Y174" s="57"/>
      <c r="Z174" s="57"/>
      <c r="AA174" s="57">
        <f t="shared" si="27"/>
        <v>0</v>
      </c>
      <c r="AB174" s="58">
        <v>0</v>
      </c>
      <c r="AC174" s="56" t="e">
        <f>VLOOKUP(Y174,CLASIFICADOR!$A$1:$B$603,2)</f>
        <v>#N/A</v>
      </c>
      <c r="AD174" s="57"/>
      <c r="AE174" s="92"/>
      <c r="AF174" s="92"/>
      <c r="AG174" s="57"/>
      <c r="AH174" s="57"/>
      <c r="AI174" s="106"/>
      <c r="AJ174" s="60"/>
      <c r="AK174" s="82" t="s">
        <v>1124</v>
      </c>
      <c r="AL174" s="57"/>
      <c r="AM174" s="57"/>
      <c r="AN174" s="57"/>
      <c r="AO174" s="83" t="b">
        <f>IF(AND(AM174="días",AN174="hábiles"),WORKDAY(AK174,AL174,#REF!),IF(AND(AM174="días",AM174="naturales"),WORKDAY(AK174+AL174-1,1,#REF!),IF(AM174="semanas",WORKDAY(AK174+(AL174*7)-1,1,#REF!),IF(AM174="meses",WORKDAY(EDATE(AK174,AL174)-1,1,#REF!)))))</f>
        <v>0</v>
      </c>
      <c r="AP174" s="57"/>
      <c r="AQ174" s="57"/>
      <c r="AR174" s="57"/>
      <c r="AS174" s="60"/>
      <c r="AT174" s="60"/>
      <c r="AU174" s="103"/>
      <c r="AV174" s="83"/>
      <c r="AW174" s="57"/>
      <c r="AX174" s="60"/>
      <c r="AY174" s="60"/>
      <c r="AZ174" s="111"/>
      <c r="BA174" s="60"/>
      <c r="BB174" s="60"/>
      <c r="BC174" s="60"/>
      <c r="BD174" s="57">
        <f t="shared" si="28"/>
        <v>0</v>
      </c>
      <c r="BE174" s="86"/>
      <c r="BF174" s="86"/>
      <c r="BG174" s="86"/>
      <c r="BH174" s="117"/>
      <c r="BI174" s="127" t="s">
        <v>1129</v>
      </c>
      <c r="BJ174" s="57" t="s">
        <v>1129</v>
      </c>
      <c r="BK174" s="128" t="s">
        <v>1129</v>
      </c>
      <c r="BL174" s="119"/>
      <c r="BM174" s="60"/>
      <c r="BN174" s="55"/>
      <c r="BO174" s="95"/>
      <c r="BP174" s="104"/>
      <c r="BQ174" s="60"/>
      <c r="BR174" s="60"/>
      <c r="BS174" s="142"/>
      <c r="BT174" s="60"/>
      <c r="BU174" s="60"/>
      <c r="BV174" s="60"/>
      <c r="BW174" s="60"/>
      <c r="BX174" s="60"/>
      <c r="BY174" s="57"/>
      <c r="BZ174" s="57"/>
      <c r="CA174" s="57"/>
      <c r="CB174" s="57"/>
    </row>
    <row r="175" spans="1:80" s="41" customFormat="1" ht="30" x14ac:dyDescent="0.25">
      <c r="A175" s="53" t="s">
        <v>927</v>
      </c>
      <c r="B175" s="65"/>
      <c r="C175" s="54"/>
      <c r="D175" s="53" t="str">
        <f>IF(ISBLANK(AX175),"",IF(ISBLANK(AY175),"REV",IF(ISBLANK(AZ175),"FIR PROV",IF(ISBLANK(BM175),"CONCL",IF(ISBLANK(BP175),"MOD REV",IF(ISBLANK(#REF!),"MOD FIR","MODI"))))))</f>
        <v/>
      </c>
      <c r="E175" s="55"/>
      <c r="F175" s="55"/>
      <c r="G175" s="55"/>
      <c r="H175" s="55"/>
      <c r="I175" s="108" t="str">
        <f t="shared" si="29"/>
        <v xml:space="preserve">  </v>
      </c>
      <c r="J175" s="56"/>
      <c r="K175" s="56"/>
      <c r="L175" s="56">
        <f t="shared" si="30"/>
        <v>0</v>
      </c>
      <c r="M175" s="56"/>
      <c r="N175" s="75"/>
      <c r="O175" s="57"/>
      <c r="P175" s="57"/>
      <c r="Q175" s="58">
        <v>0</v>
      </c>
      <c r="R175" s="58">
        <f t="shared" si="31"/>
        <v>0</v>
      </c>
      <c r="S175" s="99">
        <f t="shared" si="32"/>
        <v>0</v>
      </c>
      <c r="T175" s="59">
        <v>0</v>
      </c>
      <c r="U175" s="58">
        <f t="shared" si="33"/>
        <v>0</v>
      </c>
      <c r="V175" s="99">
        <f t="shared" si="25"/>
        <v>0</v>
      </c>
      <c r="W175" s="114">
        <f t="shared" si="26"/>
        <v>0</v>
      </c>
      <c r="X175" s="57"/>
      <c r="Y175" s="57"/>
      <c r="Z175" s="57"/>
      <c r="AA175" s="57">
        <f t="shared" si="27"/>
        <v>0</v>
      </c>
      <c r="AB175" s="58">
        <v>0</v>
      </c>
      <c r="AC175" s="56" t="e">
        <f>VLOOKUP(Y175,CLASIFICADOR!$A$1:$B$603,2)</f>
        <v>#N/A</v>
      </c>
      <c r="AD175" s="57"/>
      <c r="AE175" s="92"/>
      <c r="AF175" s="92"/>
      <c r="AG175" s="57"/>
      <c r="AH175" s="57"/>
      <c r="AI175" s="106"/>
      <c r="AJ175" s="60"/>
      <c r="AK175" s="82" t="s">
        <v>1124</v>
      </c>
      <c r="AL175" s="57"/>
      <c r="AM175" s="57"/>
      <c r="AN175" s="57"/>
      <c r="AO175" s="83" t="b">
        <f>IF(AND(AM175="días",AN175="hábiles"),WORKDAY(AK175,AL175,#REF!),IF(AND(AM175="días",AM175="naturales"),WORKDAY(AK175+AL175-1,1,#REF!),IF(AM175="semanas",WORKDAY(AK175+(AL175*7)-1,1,#REF!),IF(AM175="meses",WORKDAY(EDATE(AK175,AL175)-1,1,#REF!)))))</f>
        <v>0</v>
      </c>
      <c r="AP175" s="57"/>
      <c r="AQ175" s="57"/>
      <c r="AR175" s="57"/>
      <c r="AS175" s="60"/>
      <c r="AT175" s="60"/>
      <c r="AU175" s="103"/>
      <c r="AV175" s="83"/>
      <c r="AW175" s="57"/>
      <c r="AX175" s="60"/>
      <c r="AY175" s="60"/>
      <c r="AZ175" s="111"/>
      <c r="BA175" s="60"/>
      <c r="BB175" s="60"/>
      <c r="BC175" s="60"/>
      <c r="BD175" s="57">
        <f t="shared" si="28"/>
        <v>0</v>
      </c>
      <c r="BE175" s="86"/>
      <c r="BF175" s="86"/>
      <c r="BG175" s="86"/>
      <c r="BH175" s="117"/>
      <c r="BI175" s="127" t="s">
        <v>1129</v>
      </c>
      <c r="BJ175" s="57" t="s">
        <v>1129</v>
      </c>
      <c r="BK175" s="128" t="s">
        <v>1129</v>
      </c>
      <c r="BL175" s="119"/>
      <c r="BM175" s="60"/>
      <c r="BN175" s="55"/>
      <c r="BO175" s="95"/>
      <c r="BP175" s="104"/>
      <c r="BQ175" s="60"/>
      <c r="BR175" s="60"/>
      <c r="BS175" s="142"/>
      <c r="BT175" s="60"/>
      <c r="BU175" s="60"/>
      <c r="BV175" s="60"/>
      <c r="BW175" s="60"/>
      <c r="BX175" s="60"/>
      <c r="BY175" s="57"/>
      <c r="BZ175" s="57"/>
      <c r="CA175" s="57"/>
      <c r="CB175" s="57"/>
    </row>
    <row r="176" spans="1:80" s="41" customFormat="1" ht="30" x14ac:dyDescent="0.25">
      <c r="A176" s="53" t="s">
        <v>928</v>
      </c>
      <c r="B176" s="65"/>
      <c r="C176" s="54"/>
      <c r="D176" s="53" t="str">
        <f>IF(ISBLANK(AX176),"",IF(ISBLANK(AY176),"REV",IF(ISBLANK(AZ176),"FIR PROV",IF(ISBLANK(BM176),"CONCL",IF(ISBLANK(BP176),"MOD REV",IF(ISBLANK(#REF!),"MOD FIR","MODI"))))))</f>
        <v/>
      </c>
      <c r="E176" s="55"/>
      <c r="F176" s="55"/>
      <c r="G176" s="55"/>
      <c r="H176" s="55"/>
      <c r="I176" s="108" t="str">
        <f t="shared" si="29"/>
        <v xml:space="preserve">  </v>
      </c>
      <c r="J176" s="56"/>
      <c r="K176" s="56"/>
      <c r="L176" s="56">
        <f t="shared" si="30"/>
        <v>0</v>
      </c>
      <c r="M176" s="56"/>
      <c r="N176" s="75"/>
      <c r="O176" s="57"/>
      <c r="P176" s="57"/>
      <c r="Q176" s="58">
        <v>0</v>
      </c>
      <c r="R176" s="58">
        <f t="shared" si="31"/>
        <v>0</v>
      </c>
      <c r="S176" s="99">
        <f t="shared" si="32"/>
        <v>0</v>
      </c>
      <c r="T176" s="59">
        <v>0</v>
      </c>
      <c r="U176" s="58">
        <f t="shared" si="33"/>
        <v>0</v>
      </c>
      <c r="V176" s="99">
        <f t="shared" si="25"/>
        <v>0</v>
      </c>
      <c r="W176" s="114">
        <f t="shared" si="26"/>
        <v>0</v>
      </c>
      <c r="X176" s="57"/>
      <c r="Y176" s="57"/>
      <c r="Z176" s="57"/>
      <c r="AA176" s="57">
        <f t="shared" si="27"/>
        <v>0</v>
      </c>
      <c r="AB176" s="58">
        <v>0</v>
      </c>
      <c r="AC176" s="56" t="e">
        <f>VLOOKUP(Y176,CLASIFICADOR!$A$1:$B$603,2)</f>
        <v>#N/A</v>
      </c>
      <c r="AD176" s="57"/>
      <c r="AE176" s="92"/>
      <c r="AF176" s="92"/>
      <c r="AG176" s="57"/>
      <c r="AH176" s="57"/>
      <c r="AI176" s="106"/>
      <c r="AJ176" s="60"/>
      <c r="AK176" s="82" t="s">
        <v>1124</v>
      </c>
      <c r="AL176" s="57"/>
      <c r="AM176" s="57"/>
      <c r="AN176" s="57"/>
      <c r="AO176" s="83" t="b">
        <f>IF(AND(AM176="días",AN176="hábiles"),WORKDAY(AK176,AL176,#REF!),IF(AND(AM176="días",AM176="naturales"),WORKDAY(AK176+AL176-1,1,#REF!),IF(AM176="semanas",WORKDAY(AK176+(AL176*7)-1,1,#REF!),IF(AM176="meses",WORKDAY(EDATE(AK176,AL176)-1,1,#REF!)))))</f>
        <v>0</v>
      </c>
      <c r="AP176" s="57"/>
      <c r="AQ176" s="57"/>
      <c r="AR176" s="57"/>
      <c r="AS176" s="60"/>
      <c r="AT176" s="60"/>
      <c r="AU176" s="103"/>
      <c r="AV176" s="83"/>
      <c r="AW176" s="57"/>
      <c r="AX176" s="60"/>
      <c r="AY176" s="60"/>
      <c r="AZ176" s="111"/>
      <c r="BA176" s="60"/>
      <c r="BB176" s="60"/>
      <c r="BC176" s="60"/>
      <c r="BD176" s="57">
        <f t="shared" si="28"/>
        <v>0</v>
      </c>
      <c r="BE176" s="86"/>
      <c r="BF176" s="86"/>
      <c r="BG176" s="86"/>
      <c r="BH176" s="117"/>
      <c r="BI176" s="127" t="s">
        <v>1129</v>
      </c>
      <c r="BJ176" s="57" t="s">
        <v>1129</v>
      </c>
      <c r="BK176" s="128" t="s">
        <v>1129</v>
      </c>
      <c r="BL176" s="119"/>
      <c r="BM176" s="60"/>
      <c r="BN176" s="55"/>
      <c r="BO176" s="95"/>
      <c r="BP176" s="104"/>
      <c r="BQ176" s="60"/>
      <c r="BR176" s="60"/>
      <c r="BS176" s="142"/>
      <c r="BT176" s="60"/>
      <c r="BU176" s="60"/>
      <c r="BV176" s="60"/>
      <c r="BW176" s="60"/>
      <c r="BX176" s="60"/>
      <c r="BY176" s="57"/>
      <c r="BZ176" s="57"/>
      <c r="CA176" s="57"/>
      <c r="CB176" s="57"/>
    </row>
    <row r="177" spans="1:80" s="41" customFormat="1" ht="30" x14ac:dyDescent="0.25">
      <c r="A177" s="71" t="s">
        <v>929</v>
      </c>
      <c r="B177" s="65"/>
      <c r="C177" s="54"/>
      <c r="D177" s="53" t="str">
        <f>IF(ISBLANK(AX177),"",IF(ISBLANK(AY177),"REV",IF(ISBLANK(AZ177),"FIR PROV",IF(ISBLANK(BM177),"CONCL",IF(ISBLANK(BP177),"MOD REV",IF(ISBLANK(#REF!),"MOD FIR","MODI"))))))</f>
        <v/>
      </c>
      <c r="E177" s="55"/>
      <c r="F177" s="55"/>
      <c r="G177" s="55"/>
      <c r="H177" s="55"/>
      <c r="I177" s="108" t="str">
        <f t="shared" si="29"/>
        <v xml:space="preserve">  </v>
      </c>
      <c r="J177" s="56"/>
      <c r="K177" s="56"/>
      <c r="L177" s="56">
        <f t="shared" si="30"/>
        <v>0</v>
      </c>
      <c r="M177" s="56"/>
      <c r="N177" s="75"/>
      <c r="O177" s="57"/>
      <c r="P177" s="57"/>
      <c r="Q177" s="58">
        <v>0</v>
      </c>
      <c r="R177" s="58">
        <f t="shared" si="31"/>
        <v>0</v>
      </c>
      <c r="S177" s="99">
        <f t="shared" si="32"/>
        <v>0</v>
      </c>
      <c r="T177" s="59">
        <v>0</v>
      </c>
      <c r="U177" s="58">
        <f t="shared" si="33"/>
        <v>0</v>
      </c>
      <c r="V177" s="99">
        <f t="shared" si="25"/>
        <v>0</v>
      </c>
      <c r="W177" s="114">
        <f t="shared" si="26"/>
        <v>0</v>
      </c>
      <c r="X177" s="57"/>
      <c r="Y177" s="57"/>
      <c r="Z177" s="57"/>
      <c r="AA177" s="57">
        <f t="shared" si="27"/>
        <v>0</v>
      </c>
      <c r="AB177" s="58">
        <v>0</v>
      </c>
      <c r="AC177" s="56" t="e">
        <f>VLOOKUP(Y177,CLASIFICADOR!$A$1:$B$603,2)</f>
        <v>#N/A</v>
      </c>
      <c r="AD177" s="57"/>
      <c r="AE177" s="92"/>
      <c r="AF177" s="92"/>
      <c r="AG177" s="57"/>
      <c r="AH177" s="57"/>
      <c r="AI177" s="106"/>
      <c r="AJ177" s="60"/>
      <c r="AK177" s="82" t="s">
        <v>1124</v>
      </c>
      <c r="AL177" s="57"/>
      <c r="AM177" s="57"/>
      <c r="AN177" s="57"/>
      <c r="AO177" s="83" t="b">
        <f>IF(AND(AM177="días",AN177="hábiles"),WORKDAY(AK177,AL177,#REF!),IF(AND(AM177="días",AM177="naturales"),WORKDAY(AK177+AL177-1,1,#REF!),IF(AM177="semanas",WORKDAY(AK177+(AL177*7)-1,1,#REF!),IF(AM177="meses",WORKDAY(EDATE(AK177,AL177)-1,1,#REF!)))))</f>
        <v>0</v>
      </c>
      <c r="AP177" s="57"/>
      <c r="AQ177" s="57"/>
      <c r="AR177" s="57"/>
      <c r="AS177" s="60"/>
      <c r="AT177" s="60"/>
      <c r="AU177" s="103"/>
      <c r="AV177" s="83"/>
      <c r="AW177" s="57"/>
      <c r="AX177" s="60"/>
      <c r="AY177" s="60"/>
      <c r="AZ177" s="111"/>
      <c r="BA177" s="60"/>
      <c r="BB177" s="60"/>
      <c r="BC177" s="60"/>
      <c r="BD177" s="57">
        <f t="shared" si="28"/>
        <v>0</v>
      </c>
      <c r="BE177" s="86"/>
      <c r="BF177" s="86"/>
      <c r="BG177" s="86"/>
      <c r="BH177" s="117"/>
      <c r="BI177" s="127" t="s">
        <v>1129</v>
      </c>
      <c r="BJ177" s="57" t="s">
        <v>1129</v>
      </c>
      <c r="BK177" s="128" t="s">
        <v>1129</v>
      </c>
      <c r="BL177" s="119"/>
      <c r="BM177" s="60"/>
      <c r="BN177" s="55"/>
      <c r="BO177" s="95"/>
      <c r="BP177" s="104"/>
      <c r="BQ177" s="60"/>
      <c r="BR177" s="60"/>
      <c r="BS177" s="142"/>
      <c r="BT177" s="60"/>
      <c r="BU177" s="60"/>
      <c r="BV177" s="60"/>
      <c r="BW177" s="60"/>
      <c r="BX177" s="60"/>
      <c r="BY177" s="57"/>
      <c r="BZ177" s="57"/>
      <c r="CA177" s="57"/>
      <c r="CB177" s="57"/>
    </row>
    <row r="178" spans="1:80" s="41" customFormat="1" ht="30" x14ac:dyDescent="0.25">
      <c r="A178" s="53" t="s">
        <v>930</v>
      </c>
      <c r="B178" s="65"/>
      <c r="C178" s="54"/>
      <c r="D178" s="53" t="str">
        <f>IF(ISBLANK(AX178),"",IF(ISBLANK(AY178),"REV",IF(ISBLANK(AZ178),"FIR PROV",IF(ISBLANK(BM178),"CONCL",IF(ISBLANK(BP178),"MOD REV",IF(ISBLANK(#REF!),"MOD FIR","MODI"))))))</f>
        <v/>
      </c>
      <c r="E178" s="55"/>
      <c r="F178" s="55"/>
      <c r="G178" s="55"/>
      <c r="H178" s="55"/>
      <c r="I178" s="108" t="str">
        <f t="shared" si="29"/>
        <v xml:space="preserve">  </v>
      </c>
      <c r="J178" s="56"/>
      <c r="K178" s="56"/>
      <c r="L178" s="56">
        <f t="shared" si="30"/>
        <v>0</v>
      </c>
      <c r="M178" s="56"/>
      <c r="N178" s="75"/>
      <c r="O178" s="57"/>
      <c r="P178" s="57"/>
      <c r="Q178" s="58">
        <v>0</v>
      </c>
      <c r="R178" s="58">
        <f t="shared" si="31"/>
        <v>0</v>
      </c>
      <c r="S178" s="99">
        <f t="shared" si="32"/>
        <v>0</v>
      </c>
      <c r="T178" s="59">
        <v>0</v>
      </c>
      <c r="U178" s="58">
        <f t="shared" si="33"/>
        <v>0</v>
      </c>
      <c r="V178" s="99">
        <f t="shared" si="25"/>
        <v>0</v>
      </c>
      <c r="W178" s="114">
        <f t="shared" si="26"/>
        <v>0</v>
      </c>
      <c r="X178" s="57"/>
      <c r="Y178" s="57"/>
      <c r="Z178" s="57"/>
      <c r="AA178" s="57">
        <f t="shared" si="27"/>
        <v>0</v>
      </c>
      <c r="AB178" s="58">
        <v>0</v>
      </c>
      <c r="AC178" s="56" t="e">
        <f>VLOOKUP(Y178,CLASIFICADOR!$A$1:$B$603,2)</f>
        <v>#N/A</v>
      </c>
      <c r="AD178" s="57"/>
      <c r="AE178" s="92"/>
      <c r="AF178" s="92"/>
      <c r="AG178" s="57"/>
      <c r="AH178" s="57"/>
      <c r="AI178" s="106"/>
      <c r="AJ178" s="60"/>
      <c r="AK178" s="82" t="s">
        <v>1124</v>
      </c>
      <c r="AL178" s="57"/>
      <c r="AM178" s="57"/>
      <c r="AN178" s="57"/>
      <c r="AO178" s="83" t="b">
        <f>IF(AND(AM178="días",AN178="hábiles"),WORKDAY(AK178,AL178,#REF!),IF(AND(AM178="días",AM178="naturales"),WORKDAY(AK178+AL178-1,1,#REF!),IF(AM178="semanas",WORKDAY(AK178+(AL178*7)-1,1,#REF!),IF(AM178="meses",WORKDAY(EDATE(AK178,AL178)-1,1,#REF!)))))</f>
        <v>0</v>
      </c>
      <c r="AP178" s="57"/>
      <c r="AQ178" s="57"/>
      <c r="AR178" s="57"/>
      <c r="AS178" s="60"/>
      <c r="AT178" s="60"/>
      <c r="AU178" s="103"/>
      <c r="AV178" s="83"/>
      <c r="AW178" s="57"/>
      <c r="AX178" s="60"/>
      <c r="AY178" s="60"/>
      <c r="AZ178" s="111"/>
      <c r="BA178" s="60"/>
      <c r="BB178" s="60"/>
      <c r="BC178" s="60"/>
      <c r="BD178" s="57">
        <f t="shared" si="28"/>
        <v>0</v>
      </c>
      <c r="BE178" s="86"/>
      <c r="BF178" s="86"/>
      <c r="BG178" s="86"/>
      <c r="BH178" s="117"/>
      <c r="BI178" s="127" t="s">
        <v>1129</v>
      </c>
      <c r="BJ178" s="57" t="s">
        <v>1129</v>
      </c>
      <c r="BK178" s="128" t="s">
        <v>1129</v>
      </c>
      <c r="BL178" s="119"/>
      <c r="BM178" s="60"/>
      <c r="BN178" s="55"/>
      <c r="BO178" s="95"/>
      <c r="BP178" s="104"/>
      <c r="BQ178" s="60"/>
      <c r="BR178" s="60"/>
      <c r="BS178" s="142"/>
      <c r="BT178" s="60"/>
      <c r="BU178" s="60"/>
      <c r="BV178" s="60"/>
      <c r="BW178" s="60"/>
      <c r="BX178" s="60"/>
      <c r="BY178" s="57"/>
      <c r="BZ178" s="57"/>
      <c r="CA178" s="57"/>
      <c r="CB178" s="57"/>
    </row>
    <row r="179" spans="1:80" s="41" customFormat="1" ht="30" x14ac:dyDescent="0.25">
      <c r="A179" s="53" t="s">
        <v>931</v>
      </c>
      <c r="B179" s="65"/>
      <c r="C179" s="54"/>
      <c r="D179" s="53" t="str">
        <f>IF(ISBLANK(AX179),"",IF(ISBLANK(AY179),"REV",IF(ISBLANK(AZ179),"FIR PROV",IF(ISBLANK(BM179),"CONCL",IF(ISBLANK(BP179),"MOD REV",IF(ISBLANK(#REF!),"MOD FIR","MODI"))))))</f>
        <v/>
      </c>
      <c r="E179" s="55"/>
      <c r="F179" s="55"/>
      <c r="G179" s="55"/>
      <c r="H179" s="55"/>
      <c r="I179" s="108" t="str">
        <f t="shared" si="29"/>
        <v xml:space="preserve">  </v>
      </c>
      <c r="J179" s="56"/>
      <c r="K179" s="56"/>
      <c r="L179" s="56">
        <f t="shared" si="30"/>
        <v>0</v>
      </c>
      <c r="M179" s="56"/>
      <c r="N179" s="75"/>
      <c r="O179" s="57"/>
      <c r="P179" s="57"/>
      <c r="Q179" s="58">
        <v>0</v>
      </c>
      <c r="R179" s="58">
        <f t="shared" si="31"/>
        <v>0</v>
      </c>
      <c r="S179" s="99">
        <f t="shared" si="32"/>
        <v>0</v>
      </c>
      <c r="T179" s="59">
        <v>0</v>
      </c>
      <c r="U179" s="58">
        <f t="shared" si="33"/>
        <v>0</v>
      </c>
      <c r="V179" s="99">
        <f t="shared" si="25"/>
        <v>0</v>
      </c>
      <c r="W179" s="114">
        <f t="shared" si="26"/>
        <v>0</v>
      </c>
      <c r="X179" s="57"/>
      <c r="Y179" s="57"/>
      <c r="Z179" s="57"/>
      <c r="AA179" s="57">
        <f t="shared" si="27"/>
        <v>0</v>
      </c>
      <c r="AB179" s="58">
        <v>0</v>
      </c>
      <c r="AC179" s="56" t="e">
        <f>VLOOKUP(Y179,CLASIFICADOR!$A$1:$B$603,2)</f>
        <v>#N/A</v>
      </c>
      <c r="AD179" s="57"/>
      <c r="AE179" s="92"/>
      <c r="AF179" s="92"/>
      <c r="AG179" s="57"/>
      <c r="AH179" s="57"/>
      <c r="AI179" s="106"/>
      <c r="AJ179" s="60"/>
      <c r="AK179" s="82" t="s">
        <v>1124</v>
      </c>
      <c r="AL179" s="57"/>
      <c r="AM179" s="57"/>
      <c r="AN179" s="57"/>
      <c r="AO179" s="83" t="b">
        <f>IF(AND(AM179="días",AN179="hábiles"),WORKDAY(AK179,AL179,#REF!),IF(AND(AM179="días",AM179="naturales"),WORKDAY(AK179+AL179-1,1,#REF!),IF(AM179="semanas",WORKDAY(AK179+(AL179*7)-1,1,#REF!),IF(AM179="meses",WORKDAY(EDATE(AK179,AL179)-1,1,#REF!)))))</f>
        <v>0</v>
      </c>
      <c r="AP179" s="57"/>
      <c r="AQ179" s="57"/>
      <c r="AR179" s="57"/>
      <c r="AS179" s="60"/>
      <c r="AT179" s="60"/>
      <c r="AU179" s="103"/>
      <c r="AV179" s="83"/>
      <c r="AW179" s="57"/>
      <c r="AX179" s="60"/>
      <c r="AY179" s="60"/>
      <c r="AZ179" s="111"/>
      <c r="BA179" s="60"/>
      <c r="BB179" s="60"/>
      <c r="BC179" s="60"/>
      <c r="BD179" s="57">
        <f t="shared" si="28"/>
        <v>0</v>
      </c>
      <c r="BE179" s="86"/>
      <c r="BF179" s="86"/>
      <c r="BG179" s="86"/>
      <c r="BH179" s="117"/>
      <c r="BI179" s="127" t="s">
        <v>1129</v>
      </c>
      <c r="BJ179" s="57" t="s">
        <v>1129</v>
      </c>
      <c r="BK179" s="128" t="s">
        <v>1129</v>
      </c>
      <c r="BL179" s="119"/>
      <c r="BM179" s="60"/>
      <c r="BN179" s="55"/>
      <c r="BO179" s="95"/>
      <c r="BP179" s="104"/>
      <c r="BQ179" s="60"/>
      <c r="BR179" s="60"/>
      <c r="BS179" s="142"/>
      <c r="BT179" s="60"/>
      <c r="BU179" s="60"/>
      <c r="BV179" s="60"/>
      <c r="BW179" s="60"/>
      <c r="BX179" s="60"/>
      <c r="BY179" s="57"/>
      <c r="BZ179" s="57"/>
      <c r="CA179" s="57"/>
      <c r="CB179" s="57"/>
    </row>
    <row r="180" spans="1:80" s="41" customFormat="1" ht="30" x14ac:dyDescent="0.25">
      <c r="A180" s="71" t="s">
        <v>932</v>
      </c>
      <c r="B180" s="65"/>
      <c r="C180" s="54"/>
      <c r="D180" s="53" t="str">
        <f>IF(ISBLANK(AX180),"",IF(ISBLANK(AY180),"REV",IF(ISBLANK(AZ180),"FIR PROV",IF(ISBLANK(BM180),"CONCL",IF(ISBLANK(BP180),"MOD REV",IF(ISBLANK(#REF!),"MOD FIR","MODI"))))))</f>
        <v/>
      </c>
      <c r="E180" s="55"/>
      <c r="F180" s="55"/>
      <c r="G180" s="55"/>
      <c r="H180" s="55"/>
      <c r="I180" s="108" t="str">
        <f t="shared" si="29"/>
        <v xml:space="preserve">  </v>
      </c>
      <c r="J180" s="56"/>
      <c r="K180" s="56"/>
      <c r="L180" s="56">
        <f t="shared" si="30"/>
        <v>0</v>
      </c>
      <c r="M180" s="56"/>
      <c r="N180" s="75"/>
      <c r="O180" s="57"/>
      <c r="P180" s="57"/>
      <c r="Q180" s="58">
        <v>0</v>
      </c>
      <c r="R180" s="58">
        <f t="shared" si="31"/>
        <v>0</v>
      </c>
      <c r="S180" s="99">
        <f t="shared" si="32"/>
        <v>0</v>
      </c>
      <c r="T180" s="59">
        <v>0</v>
      </c>
      <c r="U180" s="58">
        <f t="shared" si="33"/>
        <v>0</v>
      </c>
      <c r="V180" s="99">
        <f t="shared" si="25"/>
        <v>0</v>
      </c>
      <c r="W180" s="114">
        <f t="shared" si="26"/>
        <v>0</v>
      </c>
      <c r="X180" s="57"/>
      <c r="Y180" s="57"/>
      <c r="Z180" s="57"/>
      <c r="AA180" s="57">
        <f t="shared" si="27"/>
        <v>0</v>
      </c>
      <c r="AB180" s="58">
        <v>0</v>
      </c>
      <c r="AC180" s="56" t="e">
        <f>VLOOKUP(Y180,CLASIFICADOR!$A$1:$B$603,2)</f>
        <v>#N/A</v>
      </c>
      <c r="AD180" s="57"/>
      <c r="AE180" s="92"/>
      <c r="AF180" s="92"/>
      <c r="AG180" s="57"/>
      <c r="AH180" s="57"/>
      <c r="AI180" s="106"/>
      <c r="AJ180" s="60"/>
      <c r="AK180" s="82" t="s">
        <v>1124</v>
      </c>
      <c r="AL180" s="57"/>
      <c r="AM180" s="57"/>
      <c r="AN180" s="57"/>
      <c r="AO180" s="83" t="b">
        <f>IF(AND(AM180="días",AN180="hábiles"),WORKDAY(AK180,AL180,#REF!),IF(AND(AM180="días",AM180="naturales"),WORKDAY(AK180+AL180-1,1,#REF!),IF(AM180="semanas",WORKDAY(AK180+(AL180*7)-1,1,#REF!),IF(AM180="meses",WORKDAY(EDATE(AK180,AL180)-1,1,#REF!)))))</f>
        <v>0</v>
      </c>
      <c r="AP180" s="57"/>
      <c r="AQ180" s="57"/>
      <c r="AR180" s="57"/>
      <c r="AS180" s="60"/>
      <c r="AT180" s="60"/>
      <c r="AU180" s="103"/>
      <c r="AV180" s="83"/>
      <c r="AW180" s="57"/>
      <c r="AX180" s="60"/>
      <c r="AY180" s="60"/>
      <c r="AZ180" s="111"/>
      <c r="BA180" s="60"/>
      <c r="BB180" s="60"/>
      <c r="BC180" s="60"/>
      <c r="BD180" s="57">
        <f t="shared" si="28"/>
        <v>0</v>
      </c>
      <c r="BE180" s="86"/>
      <c r="BF180" s="86"/>
      <c r="BG180" s="86"/>
      <c r="BH180" s="117"/>
      <c r="BI180" s="127" t="s">
        <v>1129</v>
      </c>
      <c r="BJ180" s="57" t="s">
        <v>1129</v>
      </c>
      <c r="BK180" s="128" t="s">
        <v>1129</v>
      </c>
      <c r="BL180" s="119"/>
      <c r="BM180" s="60"/>
      <c r="BN180" s="55"/>
      <c r="BO180" s="95"/>
      <c r="BP180" s="104"/>
      <c r="BQ180" s="60"/>
      <c r="BR180" s="60"/>
      <c r="BS180" s="142"/>
      <c r="BT180" s="60"/>
      <c r="BU180" s="60"/>
      <c r="BV180" s="60"/>
      <c r="BW180" s="60"/>
      <c r="BX180" s="60"/>
      <c r="BY180" s="57"/>
      <c r="BZ180" s="57"/>
      <c r="CA180" s="57"/>
      <c r="CB180" s="57"/>
    </row>
    <row r="181" spans="1:80" s="41" customFormat="1" ht="30" x14ac:dyDescent="0.25">
      <c r="A181" s="53" t="s">
        <v>933</v>
      </c>
      <c r="B181" s="65"/>
      <c r="C181" s="54"/>
      <c r="D181" s="53" t="str">
        <f>IF(ISBLANK(AX181),"",IF(ISBLANK(AY181),"REV",IF(ISBLANK(AZ181),"FIR PROV",IF(ISBLANK(BM181),"CONCL",IF(ISBLANK(BP181),"MOD REV",IF(ISBLANK(#REF!),"MOD FIR","MODI"))))))</f>
        <v/>
      </c>
      <c r="E181" s="55"/>
      <c r="F181" s="55"/>
      <c r="G181" s="55"/>
      <c r="H181" s="55"/>
      <c r="I181" s="108" t="str">
        <f t="shared" si="29"/>
        <v xml:space="preserve">  </v>
      </c>
      <c r="J181" s="56"/>
      <c r="K181" s="56"/>
      <c r="L181" s="56">
        <f t="shared" si="30"/>
        <v>0</v>
      </c>
      <c r="M181" s="56"/>
      <c r="N181" s="75"/>
      <c r="O181" s="57"/>
      <c r="P181" s="57"/>
      <c r="Q181" s="58">
        <v>0</v>
      </c>
      <c r="R181" s="58">
        <f t="shared" si="31"/>
        <v>0</v>
      </c>
      <c r="S181" s="99">
        <f t="shared" si="32"/>
        <v>0</v>
      </c>
      <c r="T181" s="59">
        <v>0</v>
      </c>
      <c r="U181" s="58">
        <f t="shared" si="33"/>
        <v>0</v>
      </c>
      <c r="V181" s="99">
        <f t="shared" si="25"/>
        <v>0</v>
      </c>
      <c r="W181" s="114">
        <f t="shared" si="26"/>
        <v>0</v>
      </c>
      <c r="X181" s="57"/>
      <c r="Y181" s="57"/>
      <c r="Z181" s="57"/>
      <c r="AA181" s="57">
        <f t="shared" si="27"/>
        <v>0</v>
      </c>
      <c r="AB181" s="58">
        <v>0</v>
      </c>
      <c r="AC181" s="56" t="e">
        <f>VLOOKUP(Y181,CLASIFICADOR!$A$1:$B$603,2)</f>
        <v>#N/A</v>
      </c>
      <c r="AD181" s="57"/>
      <c r="AE181" s="92"/>
      <c r="AF181" s="92"/>
      <c r="AG181" s="57"/>
      <c r="AH181" s="57"/>
      <c r="AI181" s="106"/>
      <c r="AJ181" s="60"/>
      <c r="AK181" s="82" t="s">
        <v>1124</v>
      </c>
      <c r="AL181" s="57"/>
      <c r="AM181" s="57"/>
      <c r="AN181" s="57"/>
      <c r="AO181" s="83" t="b">
        <f>IF(AND(AM181="días",AN181="hábiles"),WORKDAY(AK181,AL181,#REF!),IF(AND(AM181="días",AM181="naturales"),WORKDAY(AK181+AL181-1,1,#REF!),IF(AM181="semanas",WORKDAY(AK181+(AL181*7)-1,1,#REF!),IF(AM181="meses",WORKDAY(EDATE(AK181,AL181)-1,1,#REF!)))))</f>
        <v>0</v>
      </c>
      <c r="AP181" s="57"/>
      <c r="AQ181" s="57"/>
      <c r="AR181" s="57"/>
      <c r="AS181" s="60"/>
      <c r="AT181" s="60"/>
      <c r="AU181" s="103"/>
      <c r="AV181" s="83"/>
      <c r="AW181" s="57"/>
      <c r="AX181" s="60"/>
      <c r="AY181" s="60"/>
      <c r="AZ181" s="111"/>
      <c r="BA181" s="60"/>
      <c r="BB181" s="60"/>
      <c r="BC181" s="60"/>
      <c r="BD181" s="57">
        <f t="shared" si="28"/>
        <v>0</v>
      </c>
      <c r="BE181" s="86"/>
      <c r="BF181" s="86"/>
      <c r="BG181" s="86"/>
      <c r="BH181" s="117"/>
      <c r="BI181" s="127" t="s">
        <v>1129</v>
      </c>
      <c r="BJ181" s="57" t="s">
        <v>1129</v>
      </c>
      <c r="BK181" s="128" t="s">
        <v>1129</v>
      </c>
      <c r="BL181" s="119"/>
      <c r="BM181" s="60"/>
      <c r="BN181" s="55"/>
      <c r="BO181" s="95"/>
      <c r="BP181" s="104"/>
      <c r="BQ181" s="60"/>
      <c r="BR181" s="60"/>
      <c r="BS181" s="142"/>
      <c r="BT181" s="60"/>
      <c r="BU181" s="60"/>
      <c r="BV181" s="60"/>
      <c r="BW181" s="60"/>
      <c r="BX181" s="60"/>
      <c r="BY181" s="57"/>
      <c r="BZ181" s="57"/>
      <c r="CA181" s="57"/>
      <c r="CB181" s="57"/>
    </row>
    <row r="182" spans="1:80" s="41" customFormat="1" ht="30" x14ac:dyDescent="0.25">
      <c r="A182" s="53" t="s">
        <v>934</v>
      </c>
      <c r="B182" s="65"/>
      <c r="C182" s="54"/>
      <c r="D182" s="53" t="str">
        <f>IF(ISBLANK(AX182),"",IF(ISBLANK(AY182),"REV",IF(ISBLANK(AZ182),"FIR PROV",IF(ISBLANK(BM182),"CONCL",IF(ISBLANK(BP182),"MOD REV",IF(ISBLANK(#REF!),"MOD FIR","MODI"))))))</f>
        <v/>
      </c>
      <c r="E182" s="55"/>
      <c r="F182" s="55"/>
      <c r="G182" s="55"/>
      <c r="H182" s="55"/>
      <c r="I182" s="108" t="str">
        <f t="shared" si="29"/>
        <v xml:space="preserve">  </v>
      </c>
      <c r="J182" s="56"/>
      <c r="K182" s="56"/>
      <c r="L182" s="56">
        <f t="shared" si="30"/>
        <v>0</v>
      </c>
      <c r="M182" s="56"/>
      <c r="N182" s="75"/>
      <c r="O182" s="57"/>
      <c r="P182" s="57"/>
      <c r="Q182" s="58">
        <v>0</v>
      </c>
      <c r="R182" s="58">
        <f t="shared" si="31"/>
        <v>0</v>
      </c>
      <c r="S182" s="99">
        <f t="shared" si="32"/>
        <v>0</v>
      </c>
      <c r="T182" s="59">
        <v>0</v>
      </c>
      <c r="U182" s="58">
        <f t="shared" si="33"/>
        <v>0</v>
      </c>
      <c r="V182" s="99">
        <f t="shared" si="25"/>
        <v>0</v>
      </c>
      <c r="W182" s="114">
        <f t="shared" si="26"/>
        <v>0</v>
      </c>
      <c r="X182" s="57"/>
      <c r="Y182" s="57"/>
      <c r="Z182" s="57"/>
      <c r="AA182" s="57">
        <f t="shared" si="27"/>
        <v>0</v>
      </c>
      <c r="AB182" s="58">
        <v>0</v>
      </c>
      <c r="AC182" s="56" t="e">
        <f>VLOOKUP(Y182,CLASIFICADOR!$A$1:$B$603,2)</f>
        <v>#N/A</v>
      </c>
      <c r="AD182" s="57"/>
      <c r="AE182" s="92"/>
      <c r="AF182" s="92"/>
      <c r="AG182" s="57"/>
      <c r="AH182" s="57"/>
      <c r="AI182" s="106"/>
      <c r="AJ182" s="60"/>
      <c r="AK182" s="82" t="s">
        <v>1124</v>
      </c>
      <c r="AL182" s="57"/>
      <c r="AM182" s="57"/>
      <c r="AN182" s="57"/>
      <c r="AO182" s="83" t="b">
        <f>IF(AND(AM182="días",AN182="hábiles"),WORKDAY(AK182,AL182,#REF!),IF(AND(AM182="días",AM182="naturales"),WORKDAY(AK182+AL182-1,1,#REF!),IF(AM182="semanas",WORKDAY(AK182+(AL182*7)-1,1,#REF!),IF(AM182="meses",WORKDAY(EDATE(AK182,AL182)-1,1,#REF!)))))</f>
        <v>0</v>
      </c>
      <c r="AP182" s="57"/>
      <c r="AQ182" s="57"/>
      <c r="AR182" s="57"/>
      <c r="AS182" s="60"/>
      <c r="AT182" s="60"/>
      <c r="AU182" s="103"/>
      <c r="AV182" s="83"/>
      <c r="AW182" s="57"/>
      <c r="AX182" s="60"/>
      <c r="AY182" s="60"/>
      <c r="AZ182" s="111"/>
      <c r="BA182" s="60"/>
      <c r="BB182" s="60"/>
      <c r="BC182" s="60"/>
      <c r="BD182" s="57">
        <f t="shared" si="28"/>
        <v>0</v>
      </c>
      <c r="BE182" s="86"/>
      <c r="BF182" s="86"/>
      <c r="BG182" s="86"/>
      <c r="BH182" s="117"/>
      <c r="BI182" s="127" t="s">
        <v>1129</v>
      </c>
      <c r="BJ182" s="57" t="s">
        <v>1129</v>
      </c>
      <c r="BK182" s="128" t="s">
        <v>1129</v>
      </c>
      <c r="BL182" s="119"/>
      <c r="BM182" s="60"/>
      <c r="BN182" s="55"/>
      <c r="BO182" s="95"/>
      <c r="BP182" s="104"/>
      <c r="BQ182" s="60"/>
      <c r="BR182" s="60"/>
      <c r="BS182" s="142"/>
      <c r="BT182" s="60"/>
      <c r="BU182" s="60"/>
      <c r="BV182" s="60"/>
      <c r="BW182" s="60"/>
      <c r="BX182" s="60"/>
      <c r="BY182" s="57"/>
      <c r="BZ182" s="57"/>
      <c r="CA182" s="57"/>
      <c r="CB182" s="57"/>
    </row>
    <row r="183" spans="1:80" s="41" customFormat="1" ht="30" x14ac:dyDescent="0.25">
      <c r="A183" s="71" t="s">
        <v>935</v>
      </c>
      <c r="B183" s="65"/>
      <c r="C183" s="54"/>
      <c r="D183" s="53" t="str">
        <f>IF(ISBLANK(AX183),"",IF(ISBLANK(AY183),"REV",IF(ISBLANK(AZ183),"FIR PROV",IF(ISBLANK(BM183),"CONCL",IF(ISBLANK(BP183),"MOD REV",IF(ISBLANK(#REF!),"MOD FIR","MODI"))))))</f>
        <v/>
      </c>
      <c r="E183" s="55"/>
      <c r="F183" s="55"/>
      <c r="G183" s="55"/>
      <c r="H183" s="55"/>
      <c r="I183" s="108" t="str">
        <f t="shared" si="29"/>
        <v xml:space="preserve">  </v>
      </c>
      <c r="J183" s="56"/>
      <c r="K183" s="56"/>
      <c r="L183" s="56">
        <f t="shared" si="30"/>
        <v>0</v>
      </c>
      <c r="M183" s="56"/>
      <c r="N183" s="75"/>
      <c r="O183" s="57"/>
      <c r="P183" s="57"/>
      <c r="Q183" s="58">
        <v>0</v>
      </c>
      <c r="R183" s="58">
        <f t="shared" si="31"/>
        <v>0</v>
      </c>
      <c r="S183" s="99">
        <f t="shared" si="32"/>
        <v>0</v>
      </c>
      <c r="T183" s="59">
        <v>0</v>
      </c>
      <c r="U183" s="58">
        <f t="shared" si="33"/>
        <v>0</v>
      </c>
      <c r="V183" s="99">
        <f t="shared" si="25"/>
        <v>0</v>
      </c>
      <c r="W183" s="114">
        <f t="shared" si="26"/>
        <v>0</v>
      </c>
      <c r="X183" s="57"/>
      <c r="Y183" s="57"/>
      <c r="Z183" s="57"/>
      <c r="AA183" s="57">
        <f t="shared" si="27"/>
        <v>0</v>
      </c>
      <c r="AB183" s="58">
        <v>0</v>
      </c>
      <c r="AC183" s="56" t="e">
        <f>VLOOKUP(Y183,CLASIFICADOR!$A$1:$B$603,2)</f>
        <v>#N/A</v>
      </c>
      <c r="AD183" s="57"/>
      <c r="AE183" s="92"/>
      <c r="AF183" s="92"/>
      <c r="AG183" s="57"/>
      <c r="AH183" s="57"/>
      <c r="AI183" s="106"/>
      <c r="AJ183" s="60"/>
      <c r="AK183" s="82" t="s">
        <v>1124</v>
      </c>
      <c r="AL183" s="57"/>
      <c r="AM183" s="57"/>
      <c r="AN183" s="57"/>
      <c r="AO183" s="83" t="b">
        <f>IF(AND(AM183="días",AN183="hábiles"),WORKDAY(AK183,AL183,#REF!),IF(AND(AM183="días",AM183="naturales"),WORKDAY(AK183+AL183-1,1,#REF!),IF(AM183="semanas",WORKDAY(AK183+(AL183*7)-1,1,#REF!),IF(AM183="meses",WORKDAY(EDATE(AK183,AL183)-1,1,#REF!)))))</f>
        <v>0</v>
      </c>
      <c r="AP183" s="57"/>
      <c r="AQ183" s="57"/>
      <c r="AR183" s="57"/>
      <c r="AS183" s="60"/>
      <c r="AT183" s="60"/>
      <c r="AU183" s="103"/>
      <c r="AV183" s="83"/>
      <c r="AW183" s="57"/>
      <c r="AX183" s="60"/>
      <c r="AY183" s="60"/>
      <c r="AZ183" s="111"/>
      <c r="BA183" s="60"/>
      <c r="BB183" s="60"/>
      <c r="BC183" s="60"/>
      <c r="BD183" s="57">
        <f t="shared" si="28"/>
        <v>0</v>
      </c>
      <c r="BE183" s="86"/>
      <c r="BF183" s="86"/>
      <c r="BG183" s="86"/>
      <c r="BH183" s="117"/>
      <c r="BI183" s="127" t="s">
        <v>1129</v>
      </c>
      <c r="BJ183" s="57" t="s">
        <v>1129</v>
      </c>
      <c r="BK183" s="128" t="s">
        <v>1129</v>
      </c>
      <c r="BL183" s="119"/>
      <c r="BM183" s="60"/>
      <c r="BN183" s="55"/>
      <c r="BO183" s="95"/>
      <c r="BP183" s="104"/>
      <c r="BQ183" s="60"/>
      <c r="BR183" s="60"/>
      <c r="BS183" s="142"/>
      <c r="BT183" s="60"/>
      <c r="BU183" s="60"/>
      <c r="BV183" s="60"/>
      <c r="BW183" s="60"/>
      <c r="BX183" s="60"/>
      <c r="BY183" s="57"/>
      <c r="BZ183" s="57"/>
      <c r="CA183" s="57"/>
      <c r="CB183" s="57"/>
    </row>
    <row r="184" spans="1:80" s="41" customFormat="1" ht="30" x14ac:dyDescent="0.25">
      <c r="A184" s="53" t="s">
        <v>936</v>
      </c>
      <c r="B184" s="65"/>
      <c r="C184" s="54"/>
      <c r="D184" s="53" t="str">
        <f>IF(ISBLANK(AX184),"",IF(ISBLANK(AY184),"REV",IF(ISBLANK(AZ184),"FIR PROV",IF(ISBLANK(BM184),"CONCL",IF(ISBLANK(BP184),"MOD REV",IF(ISBLANK(#REF!),"MOD FIR","MODI"))))))</f>
        <v/>
      </c>
      <c r="E184" s="55"/>
      <c r="F184" s="55"/>
      <c r="G184" s="55"/>
      <c r="H184" s="55"/>
      <c r="I184" s="108" t="str">
        <f t="shared" si="29"/>
        <v xml:space="preserve">  </v>
      </c>
      <c r="J184" s="56"/>
      <c r="K184" s="56"/>
      <c r="L184" s="56">
        <f t="shared" si="30"/>
        <v>0</v>
      </c>
      <c r="M184" s="56"/>
      <c r="N184" s="75"/>
      <c r="O184" s="57"/>
      <c r="P184" s="57"/>
      <c r="Q184" s="58">
        <v>0</v>
      </c>
      <c r="R184" s="58">
        <f t="shared" si="31"/>
        <v>0</v>
      </c>
      <c r="S184" s="99">
        <f t="shared" si="32"/>
        <v>0</v>
      </c>
      <c r="T184" s="59">
        <v>0</v>
      </c>
      <c r="U184" s="58">
        <f t="shared" si="33"/>
        <v>0</v>
      </c>
      <c r="V184" s="99">
        <f t="shared" si="25"/>
        <v>0</v>
      </c>
      <c r="W184" s="114">
        <f t="shared" si="26"/>
        <v>0</v>
      </c>
      <c r="X184" s="57"/>
      <c r="Y184" s="57"/>
      <c r="Z184" s="57"/>
      <c r="AA184" s="57">
        <f t="shared" si="27"/>
        <v>0</v>
      </c>
      <c r="AB184" s="58">
        <v>0</v>
      </c>
      <c r="AC184" s="56" t="e">
        <f>VLOOKUP(Y184,CLASIFICADOR!$A$1:$B$603,2)</f>
        <v>#N/A</v>
      </c>
      <c r="AD184" s="57"/>
      <c r="AE184" s="92"/>
      <c r="AF184" s="92"/>
      <c r="AG184" s="57"/>
      <c r="AH184" s="57"/>
      <c r="AI184" s="106"/>
      <c r="AJ184" s="60"/>
      <c r="AK184" s="82" t="s">
        <v>1124</v>
      </c>
      <c r="AL184" s="57"/>
      <c r="AM184" s="57"/>
      <c r="AN184" s="57"/>
      <c r="AO184" s="83" t="b">
        <f>IF(AND(AM184="días",AN184="hábiles"),WORKDAY(AK184,AL184,#REF!),IF(AND(AM184="días",AM184="naturales"),WORKDAY(AK184+AL184-1,1,#REF!),IF(AM184="semanas",WORKDAY(AK184+(AL184*7)-1,1,#REF!),IF(AM184="meses",WORKDAY(EDATE(AK184,AL184)-1,1,#REF!)))))</f>
        <v>0</v>
      </c>
      <c r="AP184" s="57"/>
      <c r="AQ184" s="57"/>
      <c r="AR184" s="57"/>
      <c r="AS184" s="60"/>
      <c r="AT184" s="60"/>
      <c r="AU184" s="103"/>
      <c r="AV184" s="83"/>
      <c r="AW184" s="57"/>
      <c r="AX184" s="60"/>
      <c r="AY184" s="60"/>
      <c r="AZ184" s="111"/>
      <c r="BA184" s="60"/>
      <c r="BB184" s="60"/>
      <c r="BC184" s="60"/>
      <c r="BD184" s="57">
        <f t="shared" si="28"/>
        <v>0</v>
      </c>
      <c r="BE184" s="86"/>
      <c r="BF184" s="86"/>
      <c r="BG184" s="86"/>
      <c r="BH184" s="117"/>
      <c r="BI184" s="127" t="s">
        <v>1129</v>
      </c>
      <c r="BJ184" s="57" t="s">
        <v>1129</v>
      </c>
      <c r="BK184" s="128" t="s">
        <v>1129</v>
      </c>
      <c r="BL184" s="119"/>
      <c r="BM184" s="60"/>
      <c r="BN184" s="55"/>
      <c r="BO184" s="95"/>
      <c r="BP184" s="104"/>
      <c r="BQ184" s="60"/>
      <c r="BR184" s="60"/>
      <c r="BS184" s="142"/>
      <c r="BT184" s="60"/>
      <c r="BU184" s="60"/>
      <c r="BV184" s="60"/>
      <c r="BW184" s="60"/>
      <c r="BX184" s="60"/>
      <c r="BY184" s="57"/>
      <c r="BZ184" s="57"/>
      <c r="CA184" s="57"/>
      <c r="CB184" s="57"/>
    </row>
    <row r="185" spans="1:80" s="41" customFormat="1" ht="30" x14ac:dyDescent="0.25">
      <c r="A185" s="53" t="s">
        <v>937</v>
      </c>
      <c r="B185" s="65"/>
      <c r="C185" s="54"/>
      <c r="D185" s="53" t="str">
        <f>IF(ISBLANK(AX185),"",IF(ISBLANK(AY185),"REV",IF(ISBLANK(AZ185),"FIR PROV",IF(ISBLANK(BM185),"CONCL",IF(ISBLANK(BP185),"MOD REV",IF(ISBLANK(#REF!),"MOD FIR","MODI"))))))</f>
        <v/>
      </c>
      <c r="E185" s="55"/>
      <c r="F185" s="55"/>
      <c r="G185" s="55"/>
      <c r="H185" s="55"/>
      <c r="I185" s="108" t="str">
        <f t="shared" si="29"/>
        <v xml:space="preserve">  </v>
      </c>
      <c r="J185" s="56"/>
      <c r="K185" s="56"/>
      <c r="L185" s="56">
        <f t="shared" si="30"/>
        <v>0</v>
      </c>
      <c r="M185" s="56"/>
      <c r="N185" s="75"/>
      <c r="O185" s="57"/>
      <c r="P185" s="57"/>
      <c r="Q185" s="58">
        <v>0</v>
      </c>
      <c r="R185" s="58">
        <f t="shared" si="31"/>
        <v>0</v>
      </c>
      <c r="S185" s="99">
        <f t="shared" si="32"/>
        <v>0</v>
      </c>
      <c r="T185" s="59">
        <v>0</v>
      </c>
      <c r="U185" s="58">
        <f t="shared" si="33"/>
        <v>0</v>
      </c>
      <c r="V185" s="99">
        <f t="shared" si="25"/>
        <v>0</v>
      </c>
      <c r="W185" s="114">
        <f t="shared" si="26"/>
        <v>0</v>
      </c>
      <c r="X185" s="57"/>
      <c r="Y185" s="57"/>
      <c r="Z185" s="57"/>
      <c r="AA185" s="57">
        <f t="shared" si="27"/>
        <v>0</v>
      </c>
      <c r="AB185" s="58">
        <v>0</v>
      </c>
      <c r="AC185" s="56" t="e">
        <f>VLOOKUP(Y185,CLASIFICADOR!$A$1:$B$603,2)</f>
        <v>#N/A</v>
      </c>
      <c r="AD185" s="57"/>
      <c r="AE185" s="92"/>
      <c r="AF185" s="92"/>
      <c r="AG185" s="57"/>
      <c r="AH185" s="57"/>
      <c r="AI185" s="106"/>
      <c r="AJ185" s="60"/>
      <c r="AK185" s="82" t="s">
        <v>1124</v>
      </c>
      <c r="AL185" s="57"/>
      <c r="AM185" s="57"/>
      <c r="AN185" s="57"/>
      <c r="AO185" s="83" t="b">
        <f>IF(AND(AM185="días",AN185="hábiles"),WORKDAY(AK185,AL185,#REF!),IF(AND(AM185="días",AM185="naturales"),WORKDAY(AK185+AL185-1,1,#REF!),IF(AM185="semanas",WORKDAY(AK185+(AL185*7)-1,1,#REF!),IF(AM185="meses",WORKDAY(EDATE(AK185,AL185)-1,1,#REF!)))))</f>
        <v>0</v>
      </c>
      <c r="AP185" s="57"/>
      <c r="AQ185" s="57"/>
      <c r="AR185" s="57"/>
      <c r="AS185" s="60"/>
      <c r="AT185" s="60"/>
      <c r="AU185" s="103"/>
      <c r="AV185" s="83"/>
      <c r="AW185" s="57"/>
      <c r="AX185" s="60"/>
      <c r="AY185" s="60"/>
      <c r="AZ185" s="111"/>
      <c r="BA185" s="60"/>
      <c r="BB185" s="60"/>
      <c r="BC185" s="60"/>
      <c r="BD185" s="57">
        <f t="shared" si="28"/>
        <v>0</v>
      </c>
      <c r="BE185" s="86"/>
      <c r="BF185" s="86"/>
      <c r="BG185" s="86"/>
      <c r="BH185" s="117"/>
      <c r="BI185" s="127" t="s">
        <v>1129</v>
      </c>
      <c r="BJ185" s="57" t="s">
        <v>1129</v>
      </c>
      <c r="BK185" s="128" t="s">
        <v>1129</v>
      </c>
      <c r="BL185" s="119"/>
      <c r="BM185" s="60"/>
      <c r="BN185" s="55"/>
      <c r="BO185" s="95"/>
      <c r="BP185" s="104"/>
      <c r="BQ185" s="60"/>
      <c r="BR185" s="60"/>
      <c r="BS185" s="142"/>
      <c r="BT185" s="60"/>
      <c r="BU185" s="60"/>
      <c r="BV185" s="60"/>
      <c r="BW185" s="60"/>
      <c r="BX185" s="60"/>
      <c r="BY185" s="57"/>
      <c r="BZ185" s="57"/>
      <c r="CA185" s="57"/>
      <c r="CB185" s="57"/>
    </row>
    <row r="186" spans="1:80" s="41" customFormat="1" ht="30" x14ac:dyDescent="0.25">
      <c r="A186" s="71" t="s">
        <v>938</v>
      </c>
      <c r="B186" s="65"/>
      <c r="C186" s="54"/>
      <c r="D186" s="53" t="str">
        <f>IF(ISBLANK(AX186),"",IF(ISBLANK(AY186),"REV",IF(ISBLANK(AZ186),"FIR PROV",IF(ISBLANK(BM186),"CONCL",IF(ISBLANK(BP186),"MOD REV",IF(ISBLANK(#REF!),"MOD FIR","MODI"))))))</f>
        <v/>
      </c>
      <c r="E186" s="55"/>
      <c r="F186" s="55"/>
      <c r="G186" s="55"/>
      <c r="H186" s="55"/>
      <c r="I186" s="108" t="str">
        <f t="shared" si="29"/>
        <v xml:space="preserve">  </v>
      </c>
      <c r="J186" s="56"/>
      <c r="K186" s="56"/>
      <c r="L186" s="56">
        <f t="shared" si="30"/>
        <v>0</v>
      </c>
      <c r="M186" s="56"/>
      <c r="N186" s="75"/>
      <c r="O186" s="57"/>
      <c r="P186" s="57"/>
      <c r="Q186" s="58">
        <v>0</v>
      </c>
      <c r="R186" s="58">
        <v>0</v>
      </c>
      <c r="S186" s="99">
        <f t="shared" si="32"/>
        <v>0</v>
      </c>
      <c r="T186" s="59">
        <v>0</v>
      </c>
      <c r="U186" s="58">
        <f t="shared" si="33"/>
        <v>0</v>
      </c>
      <c r="V186" s="99">
        <f t="shared" si="25"/>
        <v>0</v>
      </c>
      <c r="W186" s="114">
        <f t="shared" si="26"/>
        <v>0</v>
      </c>
      <c r="X186" s="57"/>
      <c r="Y186" s="57"/>
      <c r="Z186" s="57"/>
      <c r="AA186" s="57">
        <f t="shared" si="27"/>
        <v>0</v>
      </c>
      <c r="AB186" s="58">
        <v>0</v>
      </c>
      <c r="AC186" s="56" t="e">
        <f>VLOOKUP(Y186,CLASIFICADOR!$A$1:$B$603,2)</f>
        <v>#N/A</v>
      </c>
      <c r="AD186" s="57"/>
      <c r="AE186" s="92"/>
      <c r="AF186" s="92"/>
      <c r="AG186" s="57"/>
      <c r="AH186" s="57"/>
      <c r="AI186" s="106"/>
      <c r="AJ186" s="60"/>
      <c r="AK186" s="82" t="s">
        <v>1124</v>
      </c>
      <c r="AL186" s="57"/>
      <c r="AM186" s="57"/>
      <c r="AN186" s="57"/>
      <c r="AO186" s="83" t="b">
        <f>IF(AND(AM186="días",AN186="hábiles"),WORKDAY(AK186,AL186,#REF!),IF(AND(AM186="días",AM186="naturales"),WORKDAY(AK186+AL186-1,1,#REF!),IF(AM186="semanas",WORKDAY(AK186+(AL186*7)-1,1,#REF!),IF(AM186="meses",WORKDAY(EDATE(AK186,AL186)-1,1,#REF!)))))</f>
        <v>0</v>
      </c>
      <c r="AP186" s="57"/>
      <c r="AQ186" s="57"/>
      <c r="AR186" s="57"/>
      <c r="AS186" s="60"/>
      <c r="AT186" s="60"/>
      <c r="AU186" s="103"/>
      <c r="AV186" s="83"/>
      <c r="AW186" s="57"/>
      <c r="AX186" s="60"/>
      <c r="AY186" s="60"/>
      <c r="AZ186" s="111"/>
      <c r="BA186" s="60"/>
      <c r="BB186" s="60"/>
      <c r="BC186" s="60"/>
      <c r="BD186" s="57">
        <f t="shared" si="28"/>
        <v>0</v>
      </c>
      <c r="BE186" s="86"/>
      <c r="BF186" s="86"/>
      <c r="BG186" s="86"/>
      <c r="BH186" s="117"/>
      <c r="BI186" s="127" t="s">
        <v>1129</v>
      </c>
      <c r="BJ186" s="57" t="s">
        <v>1129</v>
      </c>
      <c r="BK186" s="128" t="s">
        <v>1129</v>
      </c>
      <c r="BL186" s="119"/>
      <c r="BM186" s="60"/>
      <c r="BN186" s="55"/>
      <c r="BO186" s="95"/>
      <c r="BP186" s="104"/>
      <c r="BQ186" s="60"/>
      <c r="BR186" s="60"/>
      <c r="BS186" s="142"/>
      <c r="BT186" s="60"/>
      <c r="BU186" s="60"/>
      <c r="BV186" s="60"/>
      <c r="BW186" s="60"/>
      <c r="BX186" s="60"/>
      <c r="BY186" s="57"/>
      <c r="BZ186" s="57"/>
      <c r="CA186" s="57"/>
      <c r="CB186" s="57"/>
    </row>
    <row r="187" spans="1:80" s="41" customFormat="1" ht="30" x14ac:dyDescent="0.25">
      <c r="A187" s="53" t="s">
        <v>939</v>
      </c>
      <c r="B187" s="65"/>
      <c r="C187" s="54"/>
      <c r="D187" s="53" t="str">
        <f>IF(ISBLANK(AX187),"",IF(ISBLANK(AY187),"REV",IF(ISBLANK(AZ187),"FIR PROV",IF(ISBLANK(BM187),"CONCL",IF(ISBLANK(BP187),"MOD REV",IF(ISBLANK(#REF!),"MOD FIR","MODI"))))))</f>
        <v/>
      </c>
      <c r="E187" s="55"/>
      <c r="F187" s="55"/>
      <c r="G187" s="55"/>
      <c r="H187" s="55"/>
      <c r="I187" s="108" t="str">
        <f t="shared" si="29"/>
        <v xml:space="preserve">  </v>
      </c>
      <c r="J187" s="56"/>
      <c r="K187" s="56"/>
      <c r="L187" s="56">
        <f t="shared" si="30"/>
        <v>0</v>
      </c>
      <c r="M187" s="56"/>
      <c r="N187" s="75"/>
      <c r="O187" s="57"/>
      <c r="P187" s="57"/>
      <c r="Q187" s="58">
        <v>0</v>
      </c>
      <c r="R187" s="58">
        <f t="shared" si="31"/>
        <v>0</v>
      </c>
      <c r="S187" s="99">
        <f t="shared" si="32"/>
        <v>0</v>
      </c>
      <c r="T187" s="59">
        <v>0</v>
      </c>
      <c r="U187" s="58">
        <f t="shared" si="33"/>
        <v>0</v>
      </c>
      <c r="V187" s="99">
        <f t="shared" si="25"/>
        <v>0</v>
      </c>
      <c r="W187" s="114">
        <f t="shared" si="26"/>
        <v>0</v>
      </c>
      <c r="X187" s="57"/>
      <c r="Y187" s="57"/>
      <c r="Z187" s="57"/>
      <c r="AA187" s="57">
        <f t="shared" si="27"/>
        <v>0</v>
      </c>
      <c r="AB187" s="58">
        <v>0</v>
      </c>
      <c r="AC187" s="56" t="e">
        <f>VLOOKUP(Y187,CLASIFICADOR!$A$1:$B$603,2)</f>
        <v>#N/A</v>
      </c>
      <c r="AD187" s="57"/>
      <c r="AE187" s="92"/>
      <c r="AF187" s="92"/>
      <c r="AG187" s="57"/>
      <c r="AH187" s="57"/>
      <c r="AI187" s="106"/>
      <c r="AJ187" s="60"/>
      <c r="AK187" s="82" t="s">
        <v>1124</v>
      </c>
      <c r="AL187" s="57"/>
      <c r="AM187" s="57"/>
      <c r="AN187" s="57"/>
      <c r="AO187" s="83" t="b">
        <f>IF(AND(AM187="días",AN187="hábiles"),WORKDAY(AK187,AL187,#REF!),IF(AND(AM187="días",AM187="naturales"),WORKDAY(AK187+AL187-1,1,#REF!),IF(AM187="semanas",WORKDAY(AK187+(AL187*7)-1,1,#REF!),IF(AM187="meses",WORKDAY(EDATE(AK187,AL187)-1,1,#REF!)))))</f>
        <v>0</v>
      </c>
      <c r="AP187" s="57"/>
      <c r="AQ187" s="57"/>
      <c r="AR187" s="57"/>
      <c r="AS187" s="60"/>
      <c r="AT187" s="60"/>
      <c r="AU187" s="103"/>
      <c r="AV187" s="83"/>
      <c r="AW187" s="57"/>
      <c r="AX187" s="60"/>
      <c r="AY187" s="60"/>
      <c r="AZ187" s="111"/>
      <c r="BA187" s="60"/>
      <c r="BB187" s="60"/>
      <c r="BC187" s="60"/>
      <c r="BD187" s="57">
        <f t="shared" si="28"/>
        <v>0</v>
      </c>
      <c r="BE187" s="86"/>
      <c r="BF187" s="86"/>
      <c r="BG187" s="86"/>
      <c r="BH187" s="117"/>
      <c r="BI187" s="127" t="s">
        <v>1129</v>
      </c>
      <c r="BJ187" s="57" t="s">
        <v>1129</v>
      </c>
      <c r="BK187" s="128" t="s">
        <v>1129</v>
      </c>
      <c r="BL187" s="119"/>
      <c r="BM187" s="60"/>
      <c r="BN187" s="55"/>
      <c r="BO187" s="95"/>
      <c r="BP187" s="104"/>
      <c r="BQ187" s="60"/>
      <c r="BR187" s="60"/>
      <c r="BS187" s="142"/>
      <c r="BT187" s="60"/>
      <c r="BU187" s="60"/>
      <c r="BV187" s="60"/>
      <c r="BW187" s="60"/>
      <c r="BX187" s="60"/>
      <c r="BY187" s="57"/>
      <c r="BZ187" s="57"/>
      <c r="CA187" s="57"/>
      <c r="CB187" s="57"/>
    </row>
    <row r="188" spans="1:80" s="41" customFormat="1" ht="30" x14ac:dyDescent="0.25">
      <c r="A188" s="53" t="s">
        <v>940</v>
      </c>
      <c r="B188" s="65"/>
      <c r="C188" s="54"/>
      <c r="D188" s="53" t="str">
        <f>IF(ISBLANK(AX188),"",IF(ISBLANK(AY188),"REV",IF(ISBLANK(AZ188),"FIR PROV",IF(ISBLANK(BM188),"CONCL",IF(ISBLANK(BP188),"MOD REV",IF(ISBLANK(#REF!),"MOD FIR","MODI"))))))</f>
        <v/>
      </c>
      <c r="E188" s="55"/>
      <c r="F188" s="55"/>
      <c r="G188" s="55"/>
      <c r="H188" s="55"/>
      <c r="I188" s="108" t="str">
        <f t="shared" si="29"/>
        <v xml:space="preserve">  </v>
      </c>
      <c r="J188" s="56"/>
      <c r="K188" s="56"/>
      <c r="L188" s="56">
        <f t="shared" si="30"/>
        <v>0</v>
      </c>
      <c r="M188" s="56"/>
      <c r="N188" s="75"/>
      <c r="O188" s="57"/>
      <c r="P188" s="57"/>
      <c r="Q188" s="58">
        <v>0</v>
      </c>
      <c r="R188" s="58">
        <f t="shared" si="31"/>
        <v>0</v>
      </c>
      <c r="S188" s="99">
        <f t="shared" si="32"/>
        <v>0</v>
      </c>
      <c r="T188" s="59">
        <v>0</v>
      </c>
      <c r="U188" s="58">
        <f t="shared" si="33"/>
        <v>0</v>
      </c>
      <c r="V188" s="99">
        <f t="shared" si="25"/>
        <v>0</v>
      </c>
      <c r="W188" s="114">
        <f t="shared" si="26"/>
        <v>0</v>
      </c>
      <c r="X188" s="57"/>
      <c r="Y188" s="57"/>
      <c r="Z188" s="57"/>
      <c r="AA188" s="57">
        <f t="shared" si="27"/>
        <v>0</v>
      </c>
      <c r="AB188" s="58">
        <v>0</v>
      </c>
      <c r="AC188" s="56" t="e">
        <f>VLOOKUP(Y188,CLASIFICADOR!$A$1:$B$603,2)</f>
        <v>#N/A</v>
      </c>
      <c r="AD188" s="57"/>
      <c r="AE188" s="92"/>
      <c r="AF188" s="92"/>
      <c r="AG188" s="57"/>
      <c r="AH188" s="57"/>
      <c r="AI188" s="106"/>
      <c r="AJ188" s="60"/>
      <c r="AK188" s="82" t="s">
        <v>1124</v>
      </c>
      <c r="AL188" s="57"/>
      <c r="AM188" s="57"/>
      <c r="AN188" s="57"/>
      <c r="AO188" s="83" t="b">
        <f>IF(AND(AM188="días",AN188="hábiles"),WORKDAY(AK188,AL188,#REF!),IF(AND(AM188="días",AM188="naturales"),WORKDAY(AK188+AL188-1,1,#REF!),IF(AM188="semanas",WORKDAY(AK188+(AL188*7)-1,1,#REF!),IF(AM188="meses",WORKDAY(EDATE(AK188,AL188)-1,1,#REF!)))))</f>
        <v>0</v>
      </c>
      <c r="AP188" s="57"/>
      <c r="AQ188" s="57"/>
      <c r="AR188" s="57"/>
      <c r="AS188" s="60"/>
      <c r="AT188" s="60"/>
      <c r="AU188" s="103"/>
      <c r="AV188" s="83"/>
      <c r="AW188" s="57"/>
      <c r="AX188" s="60"/>
      <c r="AY188" s="60"/>
      <c r="AZ188" s="111"/>
      <c r="BA188" s="60"/>
      <c r="BB188" s="60"/>
      <c r="BC188" s="60"/>
      <c r="BD188" s="57">
        <f t="shared" si="28"/>
        <v>0</v>
      </c>
      <c r="BE188" s="86"/>
      <c r="BF188" s="86"/>
      <c r="BG188" s="86"/>
      <c r="BH188" s="117"/>
      <c r="BI188" s="127" t="s">
        <v>1129</v>
      </c>
      <c r="BJ188" s="57" t="s">
        <v>1129</v>
      </c>
      <c r="BK188" s="128" t="s">
        <v>1129</v>
      </c>
      <c r="BL188" s="119"/>
      <c r="BM188" s="60"/>
      <c r="BN188" s="55"/>
      <c r="BO188" s="95"/>
      <c r="BP188" s="104"/>
      <c r="BQ188" s="60"/>
      <c r="BR188" s="60"/>
      <c r="BS188" s="142"/>
      <c r="BT188" s="60"/>
      <c r="BU188" s="60"/>
      <c r="BV188" s="60"/>
      <c r="BW188" s="60"/>
      <c r="BX188" s="60"/>
      <c r="BY188" s="57"/>
      <c r="BZ188" s="57"/>
      <c r="CA188" s="57"/>
      <c r="CB188" s="57"/>
    </row>
    <row r="189" spans="1:80" s="41" customFormat="1" ht="30" x14ac:dyDescent="0.25">
      <c r="A189" s="71" t="s">
        <v>941</v>
      </c>
      <c r="B189" s="65"/>
      <c r="C189" s="54"/>
      <c r="D189" s="53" t="str">
        <f>IF(ISBLANK(AX189),"",IF(ISBLANK(AY189),"REV",IF(ISBLANK(AZ189),"FIR PROV",IF(ISBLANK(BM189),"CONCL",IF(ISBLANK(BP189),"MOD REV",IF(ISBLANK(#REF!),"MOD FIR","MODI"))))))</f>
        <v/>
      </c>
      <c r="E189" s="55"/>
      <c r="F189" s="55"/>
      <c r="G189" s="55"/>
      <c r="H189" s="55"/>
      <c r="I189" s="108" t="str">
        <f t="shared" si="29"/>
        <v xml:space="preserve">  </v>
      </c>
      <c r="J189" s="56"/>
      <c r="K189" s="56"/>
      <c r="L189" s="56">
        <f t="shared" si="30"/>
        <v>0</v>
      </c>
      <c r="M189" s="56"/>
      <c r="N189" s="75"/>
      <c r="O189" s="57"/>
      <c r="P189" s="57"/>
      <c r="Q189" s="58">
        <v>0</v>
      </c>
      <c r="R189" s="58">
        <f t="shared" si="31"/>
        <v>0</v>
      </c>
      <c r="S189" s="99">
        <f t="shared" si="32"/>
        <v>0</v>
      </c>
      <c r="T189" s="59">
        <v>0</v>
      </c>
      <c r="U189" s="58">
        <f t="shared" si="33"/>
        <v>0</v>
      </c>
      <c r="V189" s="99">
        <f t="shared" si="25"/>
        <v>0</v>
      </c>
      <c r="W189" s="114">
        <f t="shared" si="26"/>
        <v>0</v>
      </c>
      <c r="X189" s="57"/>
      <c r="Y189" s="57"/>
      <c r="Z189" s="57"/>
      <c r="AA189" s="57">
        <f t="shared" si="27"/>
        <v>0</v>
      </c>
      <c r="AB189" s="58">
        <v>0</v>
      </c>
      <c r="AC189" s="56" t="e">
        <f>VLOOKUP(Y189,CLASIFICADOR!$A$1:$B$603,2)</f>
        <v>#N/A</v>
      </c>
      <c r="AD189" s="57"/>
      <c r="AE189" s="92"/>
      <c r="AF189" s="92"/>
      <c r="AG189" s="57"/>
      <c r="AH189" s="57"/>
      <c r="AI189" s="106"/>
      <c r="AJ189" s="60"/>
      <c r="AK189" s="82" t="s">
        <v>1124</v>
      </c>
      <c r="AL189" s="57"/>
      <c r="AM189" s="57"/>
      <c r="AN189" s="57"/>
      <c r="AO189" s="83" t="b">
        <f>IF(AND(AM189="días",AN189="hábiles"),WORKDAY(AK189,AL189,#REF!),IF(AND(AM189="días",AM189="naturales"),WORKDAY(AK189+AL189-1,1,#REF!),IF(AM189="semanas",WORKDAY(AK189+(AL189*7)-1,1,#REF!),IF(AM189="meses",WORKDAY(EDATE(AK189,AL189)-1,1,#REF!)))))</f>
        <v>0</v>
      </c>
      <c r="AP189" s="57"/>
      <c r="AQ189" s="57"/>
      <c r="AR189" s="57"/>
      <c r="AS189" s="60"/>
      <c r="AT189" s="60"/>
      <c r="AU189" s="103"/>
      <c r="AV189" s="83"/>
      <c r="AW189" s="57"/>
      <c r="AX189" s="60"/>
      <c r="AY189" s="60"/>
      <c r="AZ189" s="111"/>
      <c r="BA189" s="60"/>
      <c r="BB189" s="60"/>
      <c r="BC189" s="60"/>
      <c r="BD189" s="57">
        <f t="shared" si="28"/>
        <v>0</v>
      </c>
      <c r="BE189" s="86"/>
      <c r="BF189" s="86"/>
      <c r="BG189" s="86"/>
      <c r="BH189" s="117"/>
      <c r="BI189" s="127" t="s">
        <v>1129</v>
      </c>
      <c r="BJ189" s="57" t="s">
        <v>1129</v>
      </c>
      <c r="BK189" s="128" t="s">
        <v>1129</v>
      </c>
      <c r="BL189" s="119"/>
      <c r="BM189" s="60"/>
      <c r="BN189" s="55"/>
      <c r="BO189" s="95"/>
      <c r="BP189" s="104"/>
      <c r="BQ189" s="60"/>
      <c r="BR189" s="60"/>
      <c r="BS189" s="142"/>
      <c r="BT189" s="60"/>
      <c r="BU189" s="60"/>
      <c r="BV189" s="60"/>
      <c r="BW189" s="60"/>
      <c r="BX189" s="60"/>
      <c r="BY189" s="57"/>
      <c r="BZ189" s="57"/>
      <c r="CA189" s="57"/>
      <c r="CB189" s="57"/>
    </row>
    <row r="190" spans="1:80" s="41" customFormat="1" ht="30" x14ac:dyDescent="0.25">
      <c r="A190" s="53" t="s">
        <v>942</v>
      </c>
      <c r="B190" s="65"/>
      <c r="C190" s="54"/>
      <c r="D190" s="53" t="str">
        <f>IF(ISBLANK(AX190),"",IF(ISBLANK(AY190),"REV",IF(ISBLANK(AZ190),"FIR PROV",IF(ISBLANK(BM190),"CONCL",IF(ISBLANK(BP190),"MOD REV",IF(ISBLANK(#REF!),"MOD FIR","MODI"))))))</f>
        <v/>
      </c>
      <c r="E190" s="55"/>
      <c r="F190" s="55"/>
      <c r="G190" s="55"/>
      <c r="H190" s="55"/>
      <c r="I190" s="108" t="str">
        <f t="shared" si="29"/>
        <v xml:space="preserve">  </v>
      </c>
      <c r="J190" s="56"/>
      <c r="K190" s="56"/>
      <c r="L190" s="56">
        <f t="shared" si="30"/>
        <v>0</v>
      </c>
      <c r="M190" s="56"/>
      <c r="N190" s="75"/>
      <c r="O190" s="57"/>
      <c r="P190" s="57"/>
      <c r="Q190" s="58">
        <v>0</v>
      </c>
      <c r="R190" s="58">
        <f t="shared" si="31"/>
        <v>0</v>
      </c>
      <c r="S190" s="99">
        <f t="shared" si="32"/>
        <v>0</v>
      </c>
      <c r="T190" s="59">
        <v>0</v>
      </c>
      <c r="U190" s="58">
        <f t="shared" si="33"/>
        <v>0</v>
      </c>
      <c r="V190" s="99">
        <f t="shared" si="25"/>
        <v>0</v>
      </c>
      <c r="W190" s="114">
        <f t="shared" si="26"/>
        <v>0</v>
      </c>
      <c r="X190" s="57"/>
      <c r="Y190" s="57"/>
      <c r="Z190" s="57"/>
      <c r="AA190" s="57">
        <f t="shared" si="27"/>
        <v>0</v>
      </c>
      <c r="AB190" s="58">
        <v>0</v>
      </c>
      <c r="AC190" s="56" t="e">
        <f>VLOOKUP(Y190,CLASIFICADOR!$A$1:$B$603,2)</f>
        <v>#N/A</v>
      </c>
      <c r="AD190" s="57"/>
      <c r="AE190" s="92"/>
      <c r="AF190" s="92"/>
      <c r="AG190" s="57"/>
      <c r="AH190" s="57"/>
      <c r="AI190" s="106"/>
      <c r="AJ190" s="60"/>
      <c r="AK190" s="82" t="s">
        <v>1124</v>
      </c>
      <c r="AL190" s="57"/>
      <c r="AM190" s="57"/>
      <c r="AN190" s="57"/>
      <c r="AO190" s="83" t="b">
        <f>IF(AND(AM190="días",AN190="hábiles"),WORKDAY(AK190,AL190,#REF!),IF(AND(AM190="días",AM190="naturales"),WORKDAY(AK190+AL190-1,1,#REF!),IF(AM190="semanas",WORKDAY(AK190+(AL190*7)-1,1,#REF!),IF(AM190="meses",WORKDAY(EDATE(AK190,AL190)-1,1,#REF!)))))</f>
        <v>0</v>
      </c>
      <c r="AP190" s="57"/>
      <c r="AQ190" s="57"/>
      <c r="AR190" s="57"/>
      <c r="AS190" s="60"/>
      <c r="AT190" s="60"/>
      <c r="AU190" s="103"/>
      <c r="AV190" s="83"/>
      <c r="AW190" s="57"/>
      <c r="AX190" s="60"/>
      <c r="AY190" s="60"/>
      <c r="AZ190" s="111"/>
      <c r="BA190" s="60"/>
      <c r="BB190" s="60"/>
      <c r="BC190" s="60"/>
      <c r="BD190" s="57">
        <f t="shared" si="28"/>
        <v>0</v>
      </c>
      <c r="BE190" s="86"/>
      <c r="BF190" s="86"/>
      <c r="BG190" s="86"/>
      <c r="BH190" s="117"/>
      <c r="BI190" s="127" t="s">
        <v>1129</v>
      </c>
      <c r="BJ190" s="57" t="s">
        <v>1129</v>
      </c>
      <c r="BK190" s="128" t="s">
        <v>1129</v>
      </c>
      <c r="BL190" s="119"/>
      <c r="BM190" s="60"/>
      <c r="BN190" s="55"/>
      <c r="BO190" s="95"/>
      <c r="BP190" s="104"/>
      <c r="BQ190" s="60"/>
      <c r="BR190" s="60"/>
      <c r="BS190" s="142"/>
      <c r="BT190" s="60"/>
      <c r="BU190" s="60"/>
      <c r="BV190" s="60"/>
      <c r="BW190" s="60"/>
      <c r="BX190" s="60"/>
      <c r="BY190" s="57"/>
      <c r="BZ190" s="57"/>
      <c r="CA190" s="57"/>
      <c r="CB190" s="57"/>
    </row>
    <row r="191" spans="1:80" s="41" customFormat="1" ht="30" x14ac:dyDescent="0.25">
      <c r="A191" s="53" t="s">
        <v>943</v>
      </c>
      <c r="B191" s="65"/>
      <c r="C191" s="54"/>
      <c r="D191" s="53" t="str">
        <f>IF(ISBLANK(AX191),"",IF(ISBLANK(AY191),"REV",IF(ISBLANK(AZ191),"FIR PROV",IF(ISBLANK(BM191),"CONCL",IF(ISBLANK(BP191),"MOD REV",IF(ISBLANK(#REF!),"MOD FIR","MODI"))))))</f>
        <v/>
      </c>
      <c r="E191" s="55"/>
      <c r="F191" s="55"/>
      <c r="G191" s="55"/>
      <c r="H191" s="55"/>
      <c r="I191" s="108" t="str">
        <f t="shared" si="29"/>
        <v xml:space="preserve">  </v>
      </c>
      <c r="J191" s="56"/>
      <c r="K191" s="56"/>
      <c r="L191" s="56">
        <f t="shared" si="30"/>
        <v>0</v>
      </c>
      <c r="M191" s="56"/>
      <c r="N191" s="75"/>
      <c r="O191" s="57"/>
      <c r="P191" s="57"/>
      <c r="Q191" s="58">
        <v>0</v>
      </c>
      <c r="R191" s="58">
        <f t="shared" si="31"/>
        <v>0</v>
      </c>
      <c r="S191" s="99">
        <f t="shared" si="32"/>
        <v>0</v>
      </c>
      <c r="T191" s="59">
        <v>0</v>
      </c>
      <c r="U191" s="58">
        <f t="shared" si="33"/>
        <v>0</v>
      </c>
      <c r="V191" s="99">
        <f t="shared" si="25"/>
        <v>0</v>
      </c>
      <c r="W191" s="114">
        <f t="shared" si="26"/>
        <v>0</v>
      </c>
      <c r="X191" s="57"/>
      <c r="Y191" s="57"/>
      <c r="Z191" s="57"/>
      <c r="AA191" s="57">
        <f t="shared" si="27"/>
        <v>0</v>
      </c>
      <c r="AB191" s="58">
        <v>0</v>
      </c>
      <c r="AC191" s="56" t="e">
        <f>VLOOKUP(Y191,CLASIFICADOR!$A$1:$B$603,2)</f>
        <v>#N/A</v>
      </c>
      <c r="AD191" s="57"/>
      <c r="AE191" s="92"/>
      <c r="AF191" s="92"/>
      <c r="AG191" s="57"/>
      <c r="AH191" s="57"/>
      <c r="AI191" s="106"/>
      <c r="AJ191" s="60"/>
      <c r="AK191" s="82" t="s">
        <v>1124</v>
      </c>
      <c r="AL191" s="57"/>
      <c r="AM191" s="57"/>
      <c r="AN191" s="57"/>
      <c r="AO191" s="83" t="b">
        <f>IF(AND(AM191="días",AN191="hábiles"),WORKDAY(AK191,AL191,#REF!),IF(AND(AM191="días",AM191="naturales"),WORKDAY(AK191+AL191-1,1,#REF!),IF(AM191="semanas",WORKDAY(AK191+(AL191*7)-1,1,#REF!),IF(AM191="meses",WORKDAY(EDATE(AK191,AL191)-1,1,#REF!)))))</f>
        <v>0</v>
      </c>
      <c r="AP191" s="57"/>
      <c r="AQ191" s="57"/>
      <c r="AR191" s="57"/>
      <c r="AS191" s="60"/>
      <c r="AT191" s="60"/>
      <c r="AU191" s="103"/>
      <c r="AV191" s="83"/>
      <c r="AW191" s="57"/>
      <c r="AX191" s="60"/>
      <c r="AY191" s="60"/>
      <c r="AZ191" s="111"/>
      <c r="BA191" s="60"/>
      <c r="BB191" s="60"/>
      <c r="BC191" s="60"/>
      <c r="BD191" s="57">
        <f t="shared" si="28"/>
        <v>0</v>
      </c>
      <c r="BE191" s="86"/>
      <c r="BF191" s="86"/>
      <c r="BG191" s="86"/>
      <c r="BH191" s="117"/>
      <c r="BI191" s="127" t="s">
        <v>1129</v>
      </c>
      <c r="BJ191" s="57" t="s">
        <v>1129</v>
      </c>
      <c r="BK191" s="128" t="s">
        <v>1129</v>
      </c>
      <c r="BL191" s="119"/>
      <c r="BM191" s="60"/>
      <c r="BN191" s="55"/>
      <c r="BO191" s="95"/>
      <c r="BP191" s="104"/>
      <c r="BQ191" s="60"/>
      <c r="BR191" s="60"/>
      <c r="BS191" s="142"/>
      <c r="BT191" s="60"/>
      <c r="BU191" s="60"/>
      <c r="BV191" s="60"/>
      <c r="BW191" s="60"/>
      <c r="BX191" s="60"/>
      <c r="BY191" s="57"/>
      <c r="BZ191" s="57"/>
      <c r="CA191" s="57"/>
      <c r="CB191" s="57"/>
    </row>
    <row r="192" spans="1:80" s="41" customFormat="1" ht="30" x14ac:dyDescent="0.25">
      <c r="A192" s="71" t="s">
        <v>944</v>
      </c>
      <c r="B192" s="65"/>
      <c r="C192" s="54"/>
      <c r="D192" s="53" t="str">
        <f>IF(ISBLANK(AX192),"",IF(ISBLANK(AY192),"REV",IF(ISBLANK(AZ192),"FIR PROV",IF(ISBLANK(BM192),"CONCL",IF(ISBLANK(BP192),"MOD REV",IF(ISBLANK(#REF!),"MOD FIR","MODI"))))))</f>
        <v/>
      </c>
      <c r="E192" s="55"/>
      <c r="F192" s="55"/>
      <c r="G192" s="55"/>
      <c r="H192" s="55"/>
      <c r="I192" s="108" t="str">
        <f t="shared" si="29"/>
        <v xml:space="preserve">  </v>
      </c>
      <c r="J192" s="56"/>
      <c r="K192" s="56"/>
      <c r="L192" s="56">
        <f t="shared" si="30"/>
        <v>0</v>
      </c>
      <c r="M192" s="56"/>
      <c r="N192" s="75"/>
      <c r="O192" s="57"/>
      <c r="P192" s="57"/>
      <c r="Q192" s="58">
        <v>0</v>
      </c>
      <c r="R192" s="58">
        <f t="shared" si="31"/>
        <v>0</v>
      </c>
      <c r="S192" s="99">
        <f t="shared" si="32"/>
        <v>0</v>
      </c>
      <c r="T192" s="59">
        <v>0</v>
      </c>
      <c r="U192" s="58">
        <f t="shared" si="33"/>
        <v>0</v>
      </c>
      <c r="V192" s="99">
        <f t="shared" si="25"/>
        <v>0</v>
      </c>
      <c r="W192" s="114">
        <f t="shared" si="26"/>
        <v>0</v>
      </c>
      <c r="X192" s="57"/>
      <c r="Y192" s="57"/>
      <c r="Z192" s="57"/>
      <c r="AA192" s="57"/>
      <c r="AB192" s="58">
        <v>0</v>
      </c>
      <c r="AC192" s="56" t="e">
        <f>VLOOKUP(Y192,CLASIFICADOR!$A$1:$B$603,2)</f>
        <v>#N/A</v>
      </c>
      <c r="AD192" s="57"/>
      <c r="AE192" s="92"/>
      <c r="AF192" s="92"/>
      <c r="AG192" s="57"/>
      <c r="AH192" s="57"/>
      <c r="AI192" s="106"/>
      <c r="AJ192" s="60"/>
      <c r="AK192" s="82" t="s">
        <v>1124</v>
      </c>
      <c r="AL192" s="57"/>
      <c r="AM192" s="57"/>
      <c r="AN192" s="57"/>
      <c r="AO192" s="83" t="b">
        <f>IF(AND(AM192="días",AN192="hábiles"),WORKDAY(AK192,AL192,#REF!),IF(AND(AM192="días",AM192="naturales"),WORKDAY(AK192+AL192-1,1,#REF!),IF(AM192="semanas",WORKDAY(AK192+(AL192*7)-1,1,#REF!),IF(AM192="meses",WORKDAY(EDATE(AK192,AL192)-1,1,#REF!)))))</f>
        <v>0</v>
      </c>
      <c r="AP192" s="57"/>
      <c r="AQ192" s="57"/>
      <c r="AR192" s="57"/>
      <c r="AS192" s="60"/>
      <c r="AT192" s="60"/>
      <c r="AU192" s="103"/>
      <c r="AV192" s="83"/>
      <c r="AW192" s="57"/>
      <c r="AX192" s="60"/>
      <c r="AY192" s="60"/>
      <c r="AZ192" s="111"/>
      <c r="BA192" s="60"/>
      <c r="BB192" s="60"/>
      <c r="BC192" s="60"/>
      <c r="BD192" s="57">
        <f t="shared" si="28"/>
        <v>0</v>
      </c>
      <c r="BE192" s="86"/>
      <c r="BF192" s="86"/>
      <c r="BG192" s="86"/>
      <c r="BH192" s="117"/>
      <c r="BI192" s="127" t="s">
        <v>1129</v>
      </c>
      <c r="BJ192" s="57" t="s">
        <v>1129</v>
      </c>
      <c r="BK192" s="128" t="s">
        <v>1129</v>
      </c>
      <c r="BL192" s="119"/>
      <c r="BM192" s="60"/>
      <c r="BN192" s="55"/>
      <c r="BO192" s="95"/>
      <c r="BP192" s="104"/>
      <c r="BQ192" s="60"/>
      <c r="BR192" s="60"/>
      <c r="BS192" s="142"/>
      <c r="BT192" s="60"/>
      <c r="BU192" s="60"/>
      <c r="BV192" s="60"/>
      <c r="BW192" s="60"/>
      <c r="BX192" s="60"/>
      <c r="BY192" s="57"/>
      <c r="BZ192" s="57"/>
      <c r="CA192" s="57"/>
      <c r="CB192" s="57"/>
    </row>
    <row r="193" spans="1:80" s="41" customFormat="1" ht="30" x14ac:dyDescent="0.25">
      <c r="A193" s="53" t="s">
        <v>945</v>
      </c>
      <c r="B193" s="65"/>
      <c r="C193" s="54"/>
      <c r="D193" s="53" t="str">
        <f>IF(ISBLANK(AX193),"",IF(ISBLANK(AY193),"REV",IF(ISBLANK(AZ193),"FIR PROV",IF(ISBLANK(BM193),"CONCL",IF(ISBLANK(BP193),"MOD REV",IF(ISBLANK(#REF!),"MOD FIR","MODI"))))))</f>
        <v/>
      </c>
      <c r="E193" s="55"/>
      <c r="F193" s="55"/>
      <c r="G193" s="55"/>
      <c r="H193" s="55"/>
      <c r="I193" s="108" t="str">
        <f t="shared" si="29"/>
        <v xml:space="preserve">  </v>
      </c>
      <c r="J193" s="56"/>
      <c r="K193" s="56"/>
      <c r="L193" s="56">
        <f t="shared" si="30"/>
        <v>0</v>
      </c>
      <c r="M193" s="56"/>
      <c r="N193" s="75"/>
      <c r="O193" s="57"/>
      <c r="P193" s="57"/>
      <c r="Q193" s="58">
        <v>0</v>
      </c>
      <c r="R193" s="58">
        <f t="shared" si="31"/>
        <v>0</v>
      </c>
      <c r="S193" s="99">
        <f t="shared" si="32"/>
        <v>0</v>
      </c>
      <c r="T193" s="59">
        <v>0</v>
      </c>
      <c r="U193" s="58">
        <f t="shared" si="33"/>
        <v>0</v>
      </c>
      <c r="V193" s="99">
        <f t="shared" si="25"/>
        <v>0</v>
      </c>
      <c r="W193" s="114">
        <f t="shared" si="26"/>
        <v>0</v>
      </c>
      <c r="X193" s="57"/>
      <c r="Y193" s="57"/>
      <c r="Z193" s="57"/>
      <c r="AA193" s="57"/>
      <c r="AB193" s="58">
        <v>0</v>
      </c>
      <c r="AC193" s="56" t="e">
        <f>VLOOKUP(Y193,CLASIFICADOR!$A$1:$B$603,2)</f>
        <v>#N/A</v>
      </c>
      <c r="AD193" s="57"/>
      <c r="AE193" s="92"/>
      <c r="AF193" s="92"/>
      <c r="AG193" s="57"/>
      <c r="AH193" s="57"/>
      <c r="AI193" s="106"/>
      <c r="AJ193" s="60"/>
      <c r="AK193" s="82" t="s">
        <v>1124</v>
      </c>
      <c r="AL193" s="57"/>
      <c r="AM193" s="57"/>
      <c r="AN193" s="57"/>
      <c r="AO193" s="83" t="b">
        <f>IF(AND(AM193="días",AN193="hábiles"),WORKDAY(AK193,AL193,#REF!),IF(AND(AM193="días",AM193="naturales"),WORKDAY(AK193+AL193-1,1,#REF!),IF(AM193="semanas",WORKDAY(AK193+(AL193*7)-1,1,#REF!),IF(AM193="meses",WORKDAY(EDATE(AK193,AL193)-1,1,#REF!)))))</f>
        <v>0</v>
      </c>
      <c r="AP193" s="57"/>
      <c r="AQ193" s="57"/>
      <c r="AR193" s="57"/>
      <c r="AS193" s="60"/>
      <c r="AT193" s="60"/>
      <c r="AU193" s="103"/>
      <c r="AV193" s="83"/>
      <c r="AW193" s="57"/>
      <c r="AX193" s="60"/>
      <c r="AY193" s="60"/>
      <c r="AZ193" s="111"/>
      <c r="BA193" s="60"/>
      <c r="BB193" s="60"/>
      <c r="BC193" s="60"/>
      <c r="BD193" s="57">
        <f t="shared" si="28"/>
        <v>0</v>
      </c>
      <c r="BE193" s="86"/>
      <c r="BF193" s="86"/>
      <c r="BG193" s="86"/>
      <c r="BH193" s="117"/>
      <c r="BI193" s="127" t="s">
        <v>1129</v>
      </c>
      <c r="BJ193" s="57" t="s">
        <v>1129</v>
      </c>
      <c r="BK193" s="128" t="s">
        <v>1129</v>
      </c>
      <c r="BL193" s="119"/>
      <c r="BM193" s="60"/>
      <c r="BN193" s="55"/>
      <c r="BO193" s="95"/>
      <c r="BP193" s="104"/>
      <c r="BQ193" s="60"/>
      <c r="BR193" s="60"/>
      <c r="BS193" s="142"/>
      <c r="BT193" s="60"/>
      <c r="BU193" s="60"/>
      <c r="BV193" s="60"/>
      <c r="BW193" s="60"/>
      <c r="BX193" s="60"/>
      <c r="BY193" s="57"/>
      <c r="BZ193" s="57"/>
      <c r="CA193" s="57"/>
      <c r="CB193" s="57"/>
    </row>
    <row r="194" spans="1:80" s="41" customFormat="1" ht="30" x14ac:dyDescent="0.25">
      <c r="A194" s="53" t="s">
        <v>946</v>
      </c>
      <c r="B194" s="65"/>
      <c r="C194" s="54"/>
      <c r="D194" s="53" t="str">
        <f>IF(ISBLANK(AX194),"",IF(ISBLANK(AY194),"REV",IF(ISBLANK(AZ194),"FIR PROV",IF(ISBLANK(BM194),"CONCL",IF(ISBLANK(BP194),"MOD REV",IF(ISBLANK(#REF!),"MOD FIR","MODI"))))))</f>
        <v/>
      </c>
      <c r="E194" s="55"/>
      <c r="F194" s="55"/>
      <c r="G194" s="55"/>
      <c r="H194" s="55"/>
      <c r="I194" s="108" t="str">
        <f t="shared" si="29"/>
        <v xml:space="preserve">  </v>
      </c>
      <c r="J194" s="56"/>
      <c r="K194" s="56"/>
      <c r="L194" s="56">
        <f t="shared" si="30"/>
        <v>0</v>
      </c>
      <c r="M194" s="56"/>
      <c r="N194" s="75"/>
      <c r="O194" s="57"/>
      <c r="P194" s="57"/>
      <c r="Q194" s="58">
        <v>0</v>
      </c>
      <c r="R194" s="58">
        <f t="shared" si="31"/>
        <v>0</v>
      </c>
      <c r="S194" s="99">
        <f t="shared" si="32"/>
        <v>0</v>
      </c>
      <c r="T194" s="59">
        <v>0</v>
      </c>
      <c r="U194" s="58">
        <f t="shared" si="33"/>
        <v>0</v>
      </c>
      <c r="V194" s="99">
        <f t="shared" si="25"/>
        <v>0</v>
      </c>
      <c r="W194" s="114">
        <f t="shared" si="26"/>
        <v>0</v>
      </c>
      <c r="X194" s="57"/>
      <c r="Y194" s="57"/>
      <c r="Z194" s="57"/>
      <c r="AA194" s="57"/>
      <c r="AB194" s="58">
        <v>0</v>
      </c>
      <c r="AC194" s="56" t="e">
        <f>VLOOKUP(Y194,CLASIFICADOR!$A$1:$B$603,2)</f>
        <v>#N/A</v>
      </c>
      <c r="AD194" s="57"/>
      <c r="AE194" s="92"/>
      <c r="AF194" s="92"/>
      <c r="AG194" s="57"/>
      <c r="AH194" s="57"/>
      <c r="AI194" s="106"/>
      <c r="AJ194" s="60"/>
      <c r="AK194" s="82" t="s">
        <v>1124</v>
      </c>
      <c r="AL194" s="57"/>
      <c r="AM194" s="57"/>
      <c r="AN194" s="57"/>
      <c r="AO194" s="83" t="b">
        <f>IF(AND(AM194="días",AN194="hábiles"),WORKDAY(AK194,AL194,#REF!),IF(AND(AM194="días",AM194="naturales"),WORKDAY(AK194+AL194-1,1,#REF!),IF(AM194="semanas",WORKDAY(AK194+(AL194*7)-1,1,#REF!),IF(AM194="meses",WORKDAY(EDATE(AK194,AL194)-1,1,#REF!)))))</f>
        <v>0</v>
      </c>
      <c r="AP194" s="57"/>
      <c r="AQ194" s="57"/>
      <c r="AR194" s="57"/>
      <c r="AS194" s="60"/>
      <c r="AT194" s="60"/>
      <c r="AU194" s="103"/>
      <c r="AV194" s="83"/>
      <c r="AW194" s="57"/>
      <c r="AX194" s="60"/>
      <c r="AY194" s="60"/>
      <c r="AZ194" s="111"/>
      <c r="BA194" s="60"/>
      <c r="BB194" s="60"/>
      <c r="BC194" s="60"/>
      <c r="BD194" s="57">
        <f t="shared" si="28"/>
        <v>0</v>
      </c>
      <c r="BE194" s="86"/>
      <c r="BF194" s="86"/>
      <c r="BG194" s="86"/>
      <c r="BH194" s="117"/>
      <c r="BI194" s="127" t="s">
        <v>1129</v>
      </c>
      <c r="BJ194" s="57" t="s">
        <v>1129</v>
      </c>
      <c r="BK194" s="128" t="s">
        <v>1129</v>
      </c>
      <c r="BL194" s="119"/>
      <c r="BM194" s="60"/>
      <c r="BN194" s="55"/>
      <c r="BO194" s="95"/>
      <c r="BP194" s="104"/>
      <c r="BQ194" s="60"/>
      <c r="BR194" s="60"/>
      <c r="BS194" s="142"/>
      <c r="BT194" s="60"/>
      <c r="BU194" s="60"/>
      <c r="BV194" s="60"/>
      <c r="BW194" s="60"/>
      <c r="BX194" s="60"/>
      <c r="BY194" s="57"/>
      <c r="BZ194" s="57"/>
      <c r="CA194" s="57"/>
      <c r="CB194" s="57"/>
    </row>
    <row r="195" spans="1:80" s="41" customFormat="1" ht="30" x14ac:dyDescent="0.25">
      <c r="A195" s="71" t="s">
        <v>947</v>
      </c>
      <c r="B195" s="65"/>
      <c r="C195" s="54"/>
      <c r="D195" s="53" t="str">
        <f>IF(ISBLANK(AX195),"",IF(ISBLANK(AY195),"REV",IF(ISBLANK(AZ195),"FIR PROV",IF(ISBLANK(BM195),"CONCL",IF(ISBLANK(BP195),"MOD REV",IF(ISBLANK(#REF!),"MOD FIR","MODI"))))))</f>
        <v/>
      </c>
      <c r="E195" s="55"/>
      <c r="F195" s="55"/>
      <c r="G195" s="55"/>
      <c r="H195" s="55"/>
      <c r="I195" s="108" t="str">
        <f t="shared" si="29"/>
        <v xml:space="preserve">  </v>
      </c>
      <c r="J195" s="56"/>
      <c r="K195" s="56"/>
      <c r="L195" s="56">
        <f t="shared" si="30"/>
        <v>0</v>
      </c>
      <c r="M195" s="56"/>
      <c r="N195" s="75"/>
      <c r="O195" s="57"/>
      <c r="P195" s="57"/>
      <c r="Q195" s="58">
        <v>0</v>
      </c>
      <c r="R195" s="58">
        <f t="shared" si="31"/>
        <v>0</v>
      </c>
      <c r="S195" s="99">
        <f t="shared" si="32"/>
        <v>0</v>
      </c>
      <c r="T195" s="59">
        <v>0</v>
      </c>
      <c r="U195" s="58">
        <f t="shared" si="33"/>
        <v>0</v>
      </c>
      <c r="V195" s="99">
        <f t="shared" si="25"/>
        <v>0</v>
      </c>
      <c r="W195" s="114">
        <f t="shared" si="26"/>
        <v>0</v>
      </c>
      <c r="X195" s="57"/>
      <c r="Y195" s="57"/>
      <c r="Z195" s="57"/>
      <c r="AA195" s="57"/>
      <c r="AB195" s="58">
        <v>0</v>
      </c>
      <c r="AC195" s="56" t="e">
        <f>VLOOKUP(Y195,CLASIFICADOR!$A$1:$B$603,2)</f>
        <v>#N/A</v>
      </c>
      <c r="AD195" s="57"/>
      <c r="AE195" s="92"/>
      <c r="AF195" s="92"/>
      <c r="AG195" s="57"/>
      <c r="AH195" s="57"/>
      <c r="AI195" s="106"/>
      <c r="AJ195" s="60"/>
      <c r="AK195" s="82" t="s">
        <v>1124</v>
      </c>
      <c r="AL195" s="57"/>
      <c r="AM195" s="57"/>
      <c r="AN195" s="57"/>
      <c r="AO195" s="83" t="b">
        <f>IF(AND(AM195="días",AN195="hábiles"),WORKDAY(AK195,AL195,#REF!),IF(AND(AM195="días",AM195="naturales"),WORKDAY(AK195+AL195-1,1,#REF!),IF(AM195="semanas",WORKDAY(AK195+(AL195*7)-1,1,#REF!),IF(AM195="meses",WORKDAY(EDATE(AK195,AL195)-1,1,#REF!)))))</f>
        <v>0</v>
      </c>
      <c r="AP195" s="57"/>
      <c r="AQ195" s="57"/>
      <c r="AR195" s="57"/>
      <c r="AS195" s="60"/>
      <c r="AT195" s="60"/>
      <c r="AU195" s="103"/>
      <c r="AV195" s="83"/>
      <c r="AW195" s="57"/>
      <c r="AX195" s="60"/>
      <c r="AY195" s="60"/>
      <c r="AZ195" s="111"/>
      <c r="BA195" s="60"/>
      <c r="BB195" s="60"/>
      <c r="BC195" s="60"/>
      <c r="BD195" s="57">
        <f t="shared" si="28"/>
        <v>0</v>
      </c>
      <c r="BE195" s="86"/>
      <c r="BF195" s="86"/>
      <c r="BG195" s="86"/>
      <c r="BH195" s="117"/>
      <c r="BI195" s="127" t="s">
        <v>1129</v>
      </c>
      <c r="BJ195" s="57" t="s">
        <v>1129</v>
      </c>
      <c r="BK195" s="128" t="s">
        <v>1129</v>
      </c>
      <c r="BL195" s="119"/>
      <c r="BM195" s="60"/>
      <c r="BN195" s="55"/>
      <c r="BO195" s="95"/>
      <c r="BP195" s="104"/>
      <c r="BQ195" s="60"/>
      <c r="BR195" s="60"/>
      <c r="BS195" s="142"/>
      <c r="BT195" s="60"/>
      <c r="BU195" s="60"/>
      <c r="BV195" s="60"/>
      <c r="BW195" s="60"/>
      <c r="BX195" s="60"/>
      <c r="BY195" s="57"/>
      <c r="BZ195" s="57"/>
      <c r="CA195" s="57"/>
      <c r="CB195" s="57"/>
    </row>
    <row r="196" spans="1:80" s="41" customFormat="1" ht="30" x14ac:dyDescent="0.25">
      <c r="A196" s="53" t="s">
        <v>948</v>
      </c>
      <c r="B196" s="65"/>
      <c r="C196" s="54"/>
      <c r="D196" s="53" t="str">
        <f>IF(ISBLANK(AX196),"",IF(ISBLANK(AY196),"REV",IF(ISBLANK(AZ196),"FIR PROV",IF(ISBLANK(BM196),"CONCL",IF(ISBLANK(BP196),"MOD REV",IF(ISBLANK(#REF!),"MOD FIR","MODI"))))))</f>
        <v/>
      </c>
      <c r="E196" s="55"/>
      <c r="F196" s="55"/>
      <c r="G196" s="55"/>
      <c r="H196" s="55"/>
      <c r="I196" s="108" t="str">
        <f t="shared" si="29"/>
        <v xml:space="preserve">  </v>
      </c>
      <c r="J196" s="56"/>
      <c r="K196" s="56"/>
      <c r="L196" s="56">
        <f t="shared" si="30"/>
        <v>0</v>
      </c>
      <c r="M196" s="56"/>
      <c r="N196" s="75"/>
      <c r="O196" s="57"/>
      <c r="P196" s="57"/>
      <c r="Q196" s="58">
        <v>0</v>
      </c>
      <c r="R196" s="58">
        <f t="shared" si="31"/>
        <v>0</v>
      </c>
      <c r="S196" s="99">
        <f t="shared" si="32"/>
        <v>0</v>
      </c>
      <c r="T196" s="59">
        <v>0</v>
      </c>
      <c r="U196" s="58">
        <f t="shared" si="33"/>
        <v>0</v>
      </c>
      <c r="V196" s="99">
        <f t="shared" si="25"/>
        <v>0</v>
      </c>
      <c r="W196" s="114">
        <f t="shared" si="26"/>
        <v>0</v>
      </c>
      <c r="X196" s="57"/>
      <c r="Y196" s="57"/>
      <c r="Z196" s="57"/>
      <c r="AA196" s="57"/>
      <c r="AB196" s="58">
        <v>0</v>
      </c>
      <c r="AC196" s="56" t="e">
        <f>VLOOKUP(Y196,CLASIFICADOR!$A$1:$B$603,2)</f>
        <v>#N/A</v>
      </c>
      <c r="AD196" s="57"/>
      <c r="AE196" s="92"/>
      <c r="AF196" s="92"/>
      <c r="AG196" s="57"/>
      <c r="AH196" s="57"/>
      <c r="AI196" s="106"/>
      <c r="AJ196" s="60"/>
      <c r="AK196" s="82" t="s">
        <v>1124</v>
      </c>
      <c r="AL196" s="57"/>
      <c r="AM196" s="57"/>
      <c r="AN196" s="57"/>
      <c r="AO196" s="83" t="b">
        <f>IF(AND(AM196="días",AN196="hábiles"),WORKDAY(AK196,AL196,#REF!),IF(AND(AM196="días",AM196="naturales"),WORKDAY(AK196+AL196-1,1,#REF!),IF(AM196="semanas",WORKDAY(AK196+(AL196*7)-1,1,#REF!),IF(AM196="meses",WORKDAY(EDATE(AK196,AL196)-1,1,#REF!)))))</f>
        <v>0</v>
      </c>
      <c r="AP196" s="57"/>
      <c r="AQ196" s="57"/>
      <c r="AR196" s="57"/>
      <c r="AS196" s="60"/>
      <c r="AT196" s="60"/>
      <c r="AU196" s="103"/>
      <c r="AV196" s="83"/>
      <c r="AW196" s="57"/>
      <c r="AX196" s="60"/>
      <c r="AY196" s="60"/>
      <c r="AZ196" s="111"/>
      <c r="BA196" s="60"/>
      <c r="BB196" s="60"/>
      <c r="BC196" s="60"/>
      <c r="BD196" s="57">
        <f t="shared" si="28"/>
        <v>0</v>
      </c>
      <c r="BE196" s="86"/>
      <c r="BF196" s="86"/>
      <c r="BG196" s="86"/>
      <c r="BH196" s="117"/>
      <c r="BI196" s="127" t="s">
        <v>1129</v>
      </c>
      <c r="BJ196" s="57" t="s">
        <v>1129</v>
      </c>
      <c r="BK196" s="128" t="s">
        <v>1129</v>
      </c>
      <c r="BL196" s="119"/>
      <c r="BM196" s="60"/>
      <c r="BN196" s="55"/>
      <c r="BO196" s="95"/>
      <c r="BP196" s="104"/>
      <c r="BQ196" s="60"/>
      <c r="BR196" s="60"/>
      <c r="BS196" s="142"/>
      <c r="BT196" s="60"/>
      <c r="BU196" s="60"/>
      <c r="BV196" s="60"/>
      <c r="BW196" s="60"/>
      <c r="BX196" s="60"/>
      <c r="BY196" s="57"/>
      <c r="BZ196" s="57"/>
      <c r="CA196" s="57"/>
      <c r="CB196" s="57"/>
    </row>
    <row r="197" spans="1:80" s="41" customFormat="1" ht="30" x14ac:dyDescent="0.25">
      <c r="A197" s="53" t="s">
        <v>949</v>
      </c>
      <c r="B197" s="65"/>
      <c r="C197" s="54"/>
      <c r="D197" s="53" t="str">
        <f>IF(ISBLANK(AX197),"",IF(ISBLANK(AY197),"REV",IF(ISBLANK(AZ197),"FIR PROV",IF(ISBLANK(BM197),"CONCL",IF(ISBLANK(BP197),"MOD REV",IF(ISBLANK(#REF!),"MOD FIR","MODI"))))))</f>
        <v/>
      </c>
      <c r="E197" s="55"/>
      <c r="F197" s="55"/>
      <c r="G197" s="55"/>
      <c r="H197" s="55"/>
      <c r="I197" s="108" t="str">
        <f t="shared" si="29"/>
        <v xml:space="preserve">  </v>
      </c>
      <c r="J197" s="56"/>
      <c r="K197" s="56"/>
      <c r="L197" s="56">
        <f t="shared" si="30"/>
        <v>0</v>
      </c>
      <c r="M197" s="56"/>
      <c r="N197" s="75"/>
      <c r="O197" s="57"/>
      <c r="P197" s="57"/>
      <c r="Q197" s="58">
        <v>0</v>
      </c>
      <c r="R197" s="58">
        <f t="shared" si="31"/>
        <v>0</v>
      </c>
      <c r="S197" s="99">
        <f t="shared" si="32"/>
        <v>0</v>
      </c>
      <c r="T197" s="59">
        <v>0</v>
      </c>
      <c r="U197" s="58">
        <f t="shared" si="33"/>
        <v>0</v>
      </c>
      <c r="V197" s="99">
        <f t="shared" ref="V197:V260" si="34">+U197+T197</f>
        <v>0</v>
      </c>
      <c r="W197" s="114">
        <f t="shared" ref="W197:W260" si="35">Q197+BO197</f>
        <v>0</v>
      </c>
      <c r="X197" s="57"/>
      <c r="Y197" s="57"/>
      <c r="Z197" s="57"/>
      <c r="AA197" s="57"/>
      <c r="AB197" s="58">
        <v>0</v>
      </c>
      <c r="AC197" s="56" t="e">
        <f>VLOOKUP(Y197,CLASIFICADOR!$A$1:$B$603,2)</f>
        <v>#N/A</v>
      </c>
      <c r="AD197" s="57"/>
      <c r="AE197" s="92"/>
      <c r="AF197" s="92"/>
      <c r="AG197" s="57"/>
      <c r="AH197" s="57"/>
      <c r="AI197" s="106"/>
      <c r="AJ197" s="60"/>
      <c r="AK197" s="82" t="s">
        <v>1124</v>
      </c>
      <c r="AL197" s="57"/>
      <c r="AM197" s="57"/>
      <c r="AN197" s="57"/>
      <c r="AO197" s="83" t="b">
        <f>IF(AND(AM197="días",AN197="hábiles"),WORKDAY(AK197,AL197,#REF!),IF(AND(AM197="días",AM197="naturales"),WORKDAY(AK197+AL197-1,1,#REF!),IF(AM197="semanas",WORKDAY(AK197+(AL197*7)-1,1,#REF!),IF(AM197="meses",WORKDAY(EDATE(AK197,AL197)-1,1,#REF!)))))</f>
        <v>0</v>
      </c>
      <c r="AP197" s="57"/>
      <c r="AQ197" s="57"/>
      <c r="AR197" s="57"/>
      <c r="AS197" s="60"/>
      <c r="AT197" s="60"/>
      <c r="AU197" s="103"/>
      <c r="AV197" s="83"/>
      <c r="AW197" s="57"/>
      <c r="AX197" s="60"/>
      <c r="AY197" s="60"/>
      <c r="AZ197" s="111"/>
      <c r="BA197" s="60"/>
      <c r="BB197" s="60"/>
      <c r="BC197" s="60"/>
      <c r="BD197" s="57">
        <f t="shared" si="28"/>
        <v>0</v>
      </c>
      <c r="BE197" s="86"/>
      <c r="BF197" s="86"/>
      <c r="BG197" s="86"/>
      <c r="BH197" s="117"/>
      <c r="BI197" s="127" t="s">
        <v>1129</v>
      </c>
      <c r="BJ197" s="57" t="s">
        <v>1129</v>
      </c>
      <c r="BK197" s="128" t="s">
        <v>1129</v>
      </c>
      <c r="BL197" s="119"/>
      <c r="BM197" s="60"/>
      <c r="BN197" s="55"/>
      <c r="BO197" s="95"/>
      <c r="BP197" s="104"/>
      <c r="BQ197" s="60"/>
      <c r="BR197" s="60"/>
      <c r="BS197" s="142"/>
      <c r="BT197" s="60"/>
      <c r="BU197" s="60"/>
      <c r="BV197" s="60"/>
      <c r="BW197" s="60"/>
      <c r="BX197" s="60"/>
      <c r="BY197" s="57"/>
      <c r="BZ197" s="57"/>
      <c r="CA197" s="57"/>
      <c r="CB197" s="57"/>
    </row>
    <row r="198" spans="1:80" s="41" customFormat="1" ht="30" x14ac:dyDescent="0.25">
      <c r="A198" s="71" t="s">
        <v>950</v>
      </c>
      <c r="B198" s="65"/>
      <c r="C198" s="54"/>
      <c r="D198" s="53" t="str">
        <f>IF(ISBLANK(AX198),"",IF(ISBLANK(AY198),"REV",IF(ISBLANK(AZ198),"FIR PROV",IF(ISBLANK(BM198),"CONCL",IF(ISBLANK(BP198),"MOD REV",IF(ISBLANK(#REF!),"MOD FIR","MODI"))))))</f>
        <v/>
      </c>
      <c r="E198" s="55"/>
      <c r="F198" s="55"/>
      <c r="G198" s="55"/>
      <c r="H198" s="55"/>
      <c r="I198" s="108" t="str">
        <f t="shared" si="29"/>
        <v xml:space="preserve">  </v>
      </c>
      <c r="J198" s="56"/>
      <c r="K198" s="56"/>
      <c r="L198" s="56">
        <f t="shared" si="30"/>
        <v>0</v>
      </c>
      <c r="M198" s="56"/>
      <c r="N198" s="75"/>
      <c r="O198" s="57"/>
      <c r="P198" s="57"/>
      <c r="Q198" s="58">
        <v>0</v>
      </c>
      <c r="R198" s="58">
        <f t="shared" si="31"/>
        <v>0</v>
      </c>
      <c r="S198" s="99">
        <f t="shared" si="32"/>
        <v>0</v>
      </c>
      <c r="T198" s="59">
        <v>0</v>
      </c>
      <c r="U198" s="58">
        <f t="shared" si="33"/>
        <v>0</v>
      </c>
      <c r="V198" s="99">
        <f t="shared" si="34"/>
        <v>0</v>
      </c>
      <c r="W198" s="114">
        <f t="shared" si="35"/>
        <v>0</v>
      </c>
      <c r="X198" s="57"/>
      <c r="Y198" s="57"/>
      <c r="Z198" s="57"/>
      <c r="AA198" s="57"/>
      <c r="AB198" s="58">
        <v>0</v>
      </c>
      <c r="AC198" s="56" t="e">
        <f>VLOOKUP(Y198,CLASIFICADOR!$A$1:$B$603,2)</f>
        <v>#N/A</v>
      </c>
      <c r="AD198" s="57"/>
      <c r="AE198" s="92"/>
      <c r="AF198" s="92"/>
      <c r="AG198" s="57"/>
      <c r="AH198" s="57"/>
      <c r="AI198" s="106"/>
      <c r="AJ198" s="60"/>
      <c r="AK198" s="82" t="s">
        <v>1124</v>
      </c>
      <c r="AL198" s="57"/>
      <c r="AM198" s="57"/>
      <c r="AN198" s="57"/>
      <c r="AO198" s="83" t="b">
        <f>IF(AND(AM198="días",AN198="hábiles"),WORKDAY(AK198,AL198,#REF!),IF(AND(AM198="días",AM198="naturales"),WORKDAY(AK198+AL198-1,1,#REF!),IF(AM198="semanas",WORKDAY(AK198+(AL198*7)-1,1,#REF!),IF(AM198="meses",WORKDAY(EDATE(AK198,AL198)-1,1,#REF!)))))</f>
        <v>0</v>
      </c>
      <c r="AP198" s="57"/>
      <c r="AQ198" s="57"/>
      <c r="AR198" s="57"/>
      <c r="AS198" s="60"/>
      <c r="AT198" s="60"/>
      <c r="AU198" s="103"/>
      <c r="AV198" s="83"/>
      <c r="AW198" s="57"/>
      <c r="AX198" s="60"/>
      <c r="AY198" s="60"/>
      <c r="AZ198" s="111"/>
      <c r="BA198" s="60"/>
      <c r="BB198" s="60"/>
      <c r="BC198" s="60"/>
      <c r="BD198" s="57">
        <f t="shared" ref="BD198:BD261" si="36">+AZ198-AV198</f>
        <v>0</v>
      </c>
      <c r="BE198" s="86"/>
      <c r="BF198" s="86"/>
      <c r="BG198" s="86"/>
      <c r="BH198" s="117"/>
      <c r="BI198" s="127" t="s">
        <v>1129</v>
      </c>
      <c r="BJ198" s="57" t="s">
        <v>1129</v>
      </c>
      <c r="BK198" s="128" t="s">
        <v>1129</v>
      </c>
      <c r="BL198" s="119"/>
      <c r="BM198" s="60"/>
      <c r="BN198" s="55"/>
      <c r="BO198" s="95"/>
      <c r="BP198" s="104"/>
      <c r="BQ198" s="60"/>
      <c r="BR198" s="60"/>
      <c r="BS198" s="142"/>
      <c r="BT198" s="60"/>
      <c r="BU198" s="60"/>
      <c r="BV198" s="60"/>
      <c r="BW198" s="60"/>
      <c r="BX198" s="60"/>
      <c r="BY198" s="57"/>
      <c r="BZ198" s="57"/>
      <c r="CA198" s="57"/>
      <c r="CB198" s="57"/>
    </row>
    <row r="199" spans="1:80" s="41" customFormat="1" ht="30" x14ac:dyDescent="0.25">
      <c r="A199" s="53" t="s">
        <v>951</v>
      </c>
      <c r="B199" s="65"/>
      <c r="C199" s="54"/>
      <c r="D199" s="53" t="str">
        <f>IF(ISBLANK(AX199),"",IF(ISBLANK(AY199),"REV",IF(ISBLANK(AZ199),"FIR PROV",IF(ISBLANK(BM199),"CONCL",IF(ISBLANK(BP199),"MOD REV",IF(ISBLANK(#REF!),"MOD FIR","MODI"))))))</f>
        <v/>
      </c>
      <c r="E199" s="55"/>
      <c r="F199" s="55"/>
      <c r="G199" s="55"/>
      <c r="H199" s="55"/>
      <c r="I199" s="108" t="str">
        <f t="shared" ref="I199:I262" si="37">E199&amp;F199&amp;" "&amp;G199&amp;" "&amp;H199</f>
        <v xml:space="preserve">  </v>
      </c>
      <c r="J199" s="56"/>
      <c r="K199" s="56"/>
      <c r="L199" s="56">
        <f t="shared" si="30"/>
        <v>0</v>
      </c>
      <c r="M199" s="56"/>
      <c r="N199" s="75"/>
      <c r="O199" s="57"/>
      <c r="P199" s="57"/>
      <c r="Q199" s="58">
        <v>0</v>
      </c>
      <c r="R199" s="58">
        <f t="shared" si="31"/>
        <v>0</v>
      </c>
      <c r="S199" s="99">
        <f t="shared" si="32"/>
        <v>0</v>
      </c>
      <c r="T199" s="59">
        <v>0</v>
      </c>
      <c r="U199" s="58">
        <f t="shared" si="33"/>
        <v>0</v>
      </c>
      <c r="V199" s="99">
        <f t="shared" si="34"/>
        <v>0</v>
      </c>
      <c r="W199" s="114">
        <f t="shared" si="35"/>
        <v>0</v>
      </c>
      <c r="X199" s="57"/>
      <c r="Y199" s="57"/>
      <c r="Z199" s="57"/>
      <c r="AA199" s="57"/>
      <c r="AB199" s="58">
        <v>0</v>
      </c>
      <c r="AC199" s="56" t="e">
        <f>VLOOKUP(Y199,CLASIFICADOR!$A$1:$B$603,2)</f>
        <v>#N/A</v>
      </c>
      <c r="AD199" s="57"/>
      <c r="AE199" s="92"/>
      <c r="AF199" s="92"/>
      <c r="AG199" s="57"/>
      <c r="AH199" s="57"/>
      <c r="AI199" s="106"/>
      <c r="AJ199" s="60"/>
      <c r="AK199" s="82" t="s">
        <v>1124</v>
      </c>
      <c r="AL199" s="57"/>
      <c r="AM199" s="57"/>
      <c r="AN199" s="57"/>
      <c r="AO199" s="83" t="b">
        <f>IF(AND(AM199="días",AN199="hábiles"),WORKDAY(AK199,AL199,#REF!),IF(AND(AM199="días",AM199="naturales"),WORKDAY(AK199+AL199-1,1,#REF!),IF(AM199="semanas",WORKDAY(AK199+(AL199*7)-1,1,#REF!),IF(AM199="meses",WORKDAY(EDATE(AK199,AL199)-1,1,#REF!)))))</f>
        <v>0</v>
      </c>
      <c r="AP199" s="57"/>
      <c r="AQ199" s="57"/>
      <c r="AR199" s="57"/>
      <c r="AS199" s="60"/>
      <c r="AT199" s="60"/>
      <c r="AU199" s="103"/>
      <c r="AV199" s="83"/>
      <c r="AW199" s="57"/>
      <c r="AX199" s="60"/>
      <c r="AY199" s="60"/>
      <c r="AZ199" s="111"/>
      <c r="BA199" s="60"/>
      <c r="BB199" s="60"/>
      <c r="BC199" s="60"/>
      <c r="BD199" s="57">
        <f t="shared" si="36"/>
        <v>0</v>
      </c>
      <c r="BE199" s="86"/>
      <c r="BF199" s="86"/>
      <c r="BG199" s="86"/>
      <c r="BH199" s="117"/>
      <c r="BI199" s="127" t="s">
        <v>1129</v>
      </c>
      <c r="BJ199" s="57" t="s">
        <v>1129</v>
      </c>
      <c r="BK199" s="128" t="s">
        <v>1129</v>
      </c>
      <c r="BL199" s="119"/>
      <c r="BM199" s="60"/>
      <c r="BN199" s="55"/>
      <c r="BO199" s="95"/>
      <c r="BP199" s="104"/>
      <c r="BQ199" s="60"/>
      <c r="BR199" s="60"/>
      <c r="BS199" s="142"/>
      <c r="BT199" s="60"/>
      <c r="BU199" s="60"/>
      <c r="BV199" s="60"/>
      <c r="BW199" s="60"/>
      <c r="BX199" s="60"/>
      <c r="BY199" s="57"/>
      <c r="BZ199" s="57"/>
      <c r="CA199" s="57"/>
      <c r="CB199" s="57"/>
    </row>
    <row r="200" spans="1:80" s="41" customFormat="1" ht="30" x14ac:dyDescent="0.25">
      <c r="A200" s="53" t="s">
        <v>952</v>
      </c>
      <c r="B200" s="65"/>
      <c r="C200" s="54"/>
      <c r="D200" s="53" t="str">
        <f>IF(ISBLANK(AX200),"",IF(ISBLANK(AY200),"REV",IF(ISBLANK(AZ200),"FIR PROV",IF(ISBLANK(BM200),"CONCL",IF(ISBLANK(BP200),"MOD REV",IF(ISBLANK(#REF!),"MOD FIR","MODI"))))))</f>
        <v/>
      </c>
      <c r="E200" s="55"/>
      <c r="F200" s="55"/>
      <c r="G200" s="55"/>
      <c r="H200" s="55"/>
      <c r="I200" s="108" t="str">
        <f t="shared" si="37"/>
        <v xml:space="preserve">  </v>
      </c>
      <c r="J200" s="56"/>
      <c r="K200" s="56"/>
      <c r="L200" s="56">
        <f t="shared" ref="L200:L263" si="38">J200</f>
        <v>0</v>
      </c>
      <c r="M200" s="56"/>
      <c r="N200" s="75"/>
      <c r="O200" s="57"/>
      <c r="P200" s="57"/>
      <c r="Q200" s="58">
        <v>0</v>
      </c>
      <c r="R200" s="58">
        <f t="shared" ref="R200:R263" si="39">Q200*0.16</f>
        <v>0</v>
      </c>
      <c r="S200" s="99">
        <f t="shared" ref="S200:S263" si="40">Q200+R200</f>
        <v>0</v>
      </c>
      <c r="T200" s="59">
        <v>0</v>
      </c>
      <c r="U200" s="58">
        <f t="shared" si="33"/>
        <v>0</v>
      </c>
      <c r="V200" s="99">
        <f t="shared" si="34"/>
        <v>0</v>
      </c>
      <c r="W200" s="114">
        <f t="shared" si="35"/>
        <v>0</v>
      </c>
      <c r="X200" s="57"/>
      <c r="Y200" s="57"/>
      <c r="Z200" s="57"/>
      <c r="AA200" s="57"/>
      <c r="AB200" s="58">
        <v>0</v>
      </c>
      <c r="AC200" s="56" t="e">
        <f>VLOOKUP(Y200,CLASIFICADOR!$A$1:$B$603,2)</f>
        <v>#N/A</v>
      </c>
      <c r="AD200" s="57"/>
      <c r="AE200" s="92"/>
      <c r="AF200" s="92"/>
      <c r="AG200" s="57"/>
      <c r="AH200" s="57"/>
      <c r="AI200" s="106"/>
      <c r="AJ200" s="60"/>
      <c r="AK200" s="82" t="s">
        <v>1124</v>
      </c>
      <c r="AL200" s="57"/>
      <c r="AM200" s="57"/>
      <c r="AN200" s="57"/>
      <c r="AO200" s="83" t="b">
        <f>IF(AND(AM200="días",AN200="hábiles"),WORKDAY(AK200,AL200,#REF!),IF(AND(AM200="días",AM200="naturales"),WORKDAY(AK200+AL200-1,1,#REF!),IF(AM200="semanas",WORKDAY(AK200+(AL200*7)-1,1,#REF!),IF(AM200="meses",WORKDAY(EDATE(AK200,AL200)-1,1,#REF!)))))</f>
        <v>0</v>
      </c>
      <c r="AP200" s="57"/>
      <c r="AQ200" s="57"/>
      <c r="AR200" s="57"/>
      <c r="AS200" s="60"/>
      <c r="AT200" s="60"/>
      <c r="AU200" s="103"/>
      <c r="AV200" s="83"/>
      <c r="AW200" s="57"/>
      <c r="AX200" s="60"/>
      <c r="AY200" s="60"/>
      <c r="AZ200" s="111"/>
      <c r="BA200" s="60"/>
      <c r="BB200" s="60"/>
      <c r="BC200" s="60"/>
      <c r="BD200" s="57">
        <f t="shared" si="36"/>
        <v>0</v>
      </c>
      <c r="BE200" s="86"/>
      <c r="BF200" s="86"/>
      <c r="BG200" s="86"/>
      <c r="BH200" s="117"/>
      <c r="BI200" s="127" t="s">
        <v>1129</v>
      </c>
      <c r="BJ200" s="57" t="s">
        <v>1129</v>
      </c>
      <c r="BK200" s="128" t="s">
        <v>1129</v>
      </c>
      <c r="BL200" s="119"/>
      <c r="BM200" s="60"/>
      <c r="BN200" s="55"/>
      <c r="BO200" s="95"/>
      <c r="BP200" s="104"/>
      <c r="BQ200" s="60"/>
      <c r="BR200" s="60"/>
      <c r="BS200" s="142"/>
      <c r="BT200" s="60"/>
      <c r="BU200" s="60"/>
      <c r="BV200" s="60"/>
      <c r="BW200" s="60"/>
      <c r="BX200" s="60"/>
      <c r="BY200" s="57"/>
      <c r="BZ200" s="57"/>
      <c r="CA200" s="57"/>
      <c r="CB200" s="57"/>
    </row>
    <row r="201" spans="1:80" s="41" customFormat="1" ht="30" x14ac:dyDescent="0.25">
      <c r="A201" s="71" t="s">
        <v>953</v>
      </c>
      <c r="B201" s="65"/>
      <c r="C201" s="54"/>
      <c r="D201" s="53" t="str">
        <f>IF(ISBLANK(AX201),"",IF(ISBLANK(AY201),"REV",IF(ISBLANK(AZ201),"FIR PROV",IF(ISBLANK(BM201),"CONCL",IF(ISBLANK(BP201),"MOD REV",IF(ISBLANK(#REF!),"MOD FIR","MODI"))))))</f>
        <v/>
      </c>
      <c r="E201" s="55"/>
      <c r="F201" s="55"/>
      <c r="G201" s="55"/>
      <c r="H201" s="55"/>
      <c r="I201" s="108" t="str">
        <f t="shared" si="37"/>
        <v xml:space="preserve">  </v>
      </c>
      <c r="J201" s="56"/>
      <c r="K201" s="56"/>
      <c r="L201" s="56">
        <f t="shared" si="38"/>
        <v>0</v>
      </c>
      <c r="M201" s="56"/>
      <c r="N201" s="75"/>
      <c r="O201" s="57"/>
      <c r="P201" s="57"/>
      <c r="Q201" s="58">
        <v>0</v>
      </c>
      <c r="R201" s="58">
        <f t="shared" si="39"/>
        <v>0</v>
      </c>
      <c r="S201" s="99">
        <f t="shared" si="40"/>
        <v>0</v>
      </c>
      <c r="T201" s="59">
        <v>0</v>
      </c>
      <c r="U201" s="58">
        <f t="shared" si="33"/>
        <v>0</v>
      </c>
      <c r="V201" s="99">
        <f t="shared" si="34"/>
        <v>0</v>
      </c>
      <c r="W201" s="114">
        <f t="shared" si="35"/>
        <v>0</v>
      </c>
      <c r="X201" s="57"/>
      <c r="Y201" s="57"/>
      <c r="Z201" s="57"/>
      <c r="AA201" s="57"/>
      <c r="AB201" s="58">
        <v>0</v>
      </c>
      <c r="AC201" s="56" t="e">
        <f>VLOOKUP(Y201,CLASIFICADOR!$A$1:$B$603,2)</f>
        <v>#N/A</v>
      </c>
      <c r="AD201" s="57"/>
      <c r="AE201" s="92"/>
      <c r="AF201" s="92"/>
      <c r="AG201" s="57"/>
      <c r="AH201" s="57"/>
      <c r="AI201" s="106"/>
      <c r="AJ201" s="60"/>
      <c r="AK201" s="82" t="s">
        <v>1124</v>
      </c>
      <c r="AL201" s="57"/>
      <c r="AM201" s="57"/>
      <c r="AN201" s="57"/>
      <c r="AO201" s="83" t="b">
        <f>IF(AND(AM201="días",AN201="hábiles"),WORKDAY(AK201,AL201,#REF!),IF(AND(AM201="días",AM201="naturales"),WORKDAY(AK201+AL201-1,1,#REF!),IF(AM201="semanas",WORKDAY(AK201+(AL201*7)-1,1,#REF!),IF(AM201="meses",WORKDAY(EDATE(AK201,AL201)-1,1,#REF!)))))</f>
        <v>0</v>
      </c>
      <c r="AP201" s="57"/>
      <c r="AQ201" s="57"/>
      <c r="AR201" s="57"/>
      <c r="AS201" s="60"/>
      <c r="AT201" s="60"/>
      <c r="AU201" s="103"/>
      <c r="AV201" s="83"/>
      <c r="AW201" s="57"/>
      <c r="AX201" s="60"/>
      <c r="AY201" s="60"/>
      <c r="AZ201" s="111"/>
      <c r="BA201" s="60"/>
      <c r="BB201" s="60"/>
      <c r="BC201" s="60"/>
      <c r="BD201" s="57">
        <f t="shared" si="36"/>
        <v>0</v>
      </c>
      <c r="BE201" s="86"/>
      <c r="BF201" s="86"/>
      <c r="BG201" s="86"/>
      <c r="BH201" s="117"/>
      <c r="BI201" s="127" t="s">
        <v>1129</v>
      </c>
      <c r="BJ201" s="57" t="s">
        <v>1129</v>
      </c>
      <c r="BK201" s="128" t="s">
        <v>1129</v>
      </c>
      <c r="BL201" s="119"/>
      <c r="BM201" s="60"/>
      <c r="BN201" s="55"/>
      <c r="BO201" s="95"/>
      <c r="BP201" s="104"/>
      <c r="BQ201" s="60"/>
      <c r="BR201" s="60"/>
      <c r="BS201" s="142"/>
      <c r="BT201" s="60"/>
      <c r="BU201" s="60"/>
      <c r="BV201" s="60"/>
      <c r="BW201" s="60"/>
      <c r="BX201" s="60"/>
      <c r="BY201" s="57"/>
      <c r="BZ201" s="57"/>
      <c r="CA201" s="57"/>
      <c r="CB201" s="57"/>
    </row>
    <row r="202" spans="1:80" s="41" customFormat="1" ht="30" x14ac:dyDescent="0.25">
      <c r="A202" s="53" t="s">
        <v>954</v>
      </c>
      <c r="B202" s="65"/>
      <c r="C202" s="54"/>
      <c r="D202" s="53" t="str">
        <f>IF(ISBLANK(AX202),"",IF(ISBLANK(AY202),"REV",IF(ISBLANK(AZ202),"FIR PROV",IF(ISBLANK(BM202),"CONCL",IF(ISBLANK(BP202),"MOD REV",IF(ISBLANK(#REF!),"MOD FIR","MODI"))))))</f>
        <v/>
      </c>
      <c r="E202" s="55"/>
      <c r="F202" s="55"/>
      <c r="G202" s="55"/>
      <c r="H202" s="55"/>
      <c r="I202" s="108" t="str">
        <f t="shared" si="37"/>
        <v xml:space="preserve">  </v>
      </c>
      <c r="J202" s="56"/>
      <c r="K202" s="56"/>
      <c r="L202" s="56">
        <f t="shared" si="38"/>
        <v>0</v>
      </c>
      <c r="M202" s="56"/>
      <c r="N202" s="75"/>
      <c r="O202" s="57"/>
      <c r="P202" s="57"/>
      <c r="Q202" s="58">
        <v>0</v>
      </c>
      <c r="R202" s="58">
        <f t="shared" si="39"/>
        <v>0</v>
      </c>
      <c r="S202" s="99">
        <f t="shared" si="40"/>
        <v>0</v>
      </c>
      <c r="T202" s="59">
        <v>0</v>
      </c>
      <c r="U202" s="58">
        <f t="shared" si="33"/>
        <v>0</v>
      </c>
      <c r="V202" s="99">
        <f t="shared" si="34"/>
        <v>0</v>
      </c>
      <c r="W202" s="114">
        <f t="shared" si="35"/>
        <v>0</v>
      </c>
      <c r="X202" s="57"/>
      <c r="Y202" s="57"/>
      <c r="Z202" s="57"/>
      <c r="AA202" s="57"/>
      <c r="AB202" s="58">
        <v>0</v>
      </c>
      <c r="AC202" s="56" t="e">
        <f>VLOOKUP(Y202,CLASIFICADOR!$A$1:$B$603,2)</f>
        <v>#N/A</v>
      </c>
      <c r="AD202" s="57"/>
      <c r="AE202" s="92"/>
      <c r="AF202" s="92"/>
      <c r="AG202" s="57"/>
      <c r="AH202" s="57"/>
      <c r="AI202" s="106"/>
      <c r="AJ202" s="60"/>
      <c r="AK202" s="82" t="s">
        <v>1124</v>
      </c>
      <c r="AL202" s="57"/>
      <c r="AM202" s="57"/>
      <c r="AN202" s="57"/>
      <c r="AO202" s="83" t="b">
        <f>IF(AND(AM202="días",AN202="hábiles"),WORKDAY(AK202,AL202,#REF!),IF(AND(AM202="días",AM202="naturales"),WORKDAY(AK202+AL202-1,1,#REF!),IF(AM202="semanas",WORKDAY(AK202+(AL202*7)-1,1,#REF!),IF(AM202="meses",WORKDAY(EDATE(AK202,AL202)-1,1,#REF!)))))</f>
        <v>0</v>
      </c>
      <c r="AP202" s="57"/>
      <c r="AQ202" s="57"/>
      <c r="AR202" s="57"/>
      <c r="AS202" s="60"/>
      <c r="AT202" s="60"/>
      <c r="AU202" s="103"/>
      <c r="AV202" s="83"/>
      <c r="AW202" s="57"/>
      <c r="AX202" s="60"/>
      <c r="AY202" s="60"/>
      <c r="AZ202" s="111"/>
      <c r="BA202" s="60"/>
      <c r="BB202" s="60"/>
      <c r="BC202" s="60"/>
      <c r="BD202" s="57">
        <f t="shared" si="36"/>
        <v>0</v>
      </c>
      <c r="BE202" s="86"/>
      <c r="BF202" s="86"/>
      <c r="BG202" s="86"/>
      <c r="BH202" s="117"/>
      <c r="BI202" s="127" t="s">
        <v>1129</v>
      </c>
      <c r="BJ202" s="57" t="s">
        <v>1129</v>
      </c>
      <c r="BK202" s="128" t="s">
        <v>1129</v>
      </c>
      <c r="BL202" s="119"/>
      <c r="BM202" s="60"/>
      <c r="BN202" s="55"/>
      <c r="BO202" s="95"/>
      <c r="BP202" s="104"/>
      <c r="BQ202" s="60"/>
      <c r="BR202" s="60"/>
      <c r="BS202" s="142"/>
      <c r="BT202" s="60"/>
      <c r="BU202" s="60"/>
      <c r="BV202" s="60"/>
      <c r="BW202" s="60"/>
      <c r="BX202" s="60"/>
      <c r="BY202" s="57"/>
      <c r="BZ202" s="57"/>
      <c r="CA202" s="57"/>
      <c r="CB202" s="57"/>
    </row>
    <row r="203" spans="1:80" s="41" customFormat="1" ht="30" x14ac:dyDescent="0.25">
      <c r="A203" s="53" t="s">
        <v>955</v>
      </c>
      <c r="B203" s="65"/>
      <c r="C203" s="54"/>
      <c r="D203" s="53" t="str">
        <f>IF(ISBLANK(AX203),"",IF(ISBLANK(AY203),"REV",IF(ISBLANK(AZ203),"FIR PROV",IF(ISBLANK(BM203),"CONCL",IF(ISBLANK(BP203),"MOD REV",IF(ISBLANK(#REF!),"MOD FIR","MODI"))))))</f>
        <v/>
      </c>
      <c r="E203" s="55"/>
      <c r="F203" s="55"/>
      <c r="G203" s="55"/>
      <c r="H203" s="55"/>
      <c r="I203" s="108" t="str">
        <f t="shared" si="37"/>
        <v xml:space="preserve">  </v>
      </c>
      <c r="J203" s="56"/>
      <c r="K203" s="56"/>
      <c r="L203" s="56">
        <f t="shared" si="38"/>
        <v>0</v>
      </c>
      <c r="M203" s="56"/>
      <c r="N203" s="75"/>
      <c r="O203" s="57"/>
      <c r="P203" s="57"/>
      <c r="Q203" s="58">
        <v>0</v>
      </c>
      <c r="R203" s="58">
        <f t="shared" si="39"/>
        <v>0</v>
      </c>
      <c r="S203" s="99">
        <f t="shared" si="40"/>
        <v>0</v>
      </c>
      <c r="T203" s="59">
        <v>0</v>
      </c>
      <c r="U203" s="58">
        <f t="shared" si="33"/>
        <v>0</v>
      </c>
      <c r="V203" s="99">
        <f t="shared" si="34"/>
        <v>0</v>
      </c>
      <c r="W203" s="114">
        <f t="shared" si="35"/>
        <v>0</v>
      </c>
      <c r="X203" s="57"/>
      <c r="Y203" s="57"/>
      <c r="Z203" s="57"/>
      <c r="AA203" s="57"/>
      <c r="AB203" s="58">
        <v>0</v>
      </c>
      <c r="AC203" s="56" t="e">
        <f>VLOOKUP(Y203,CLASIFICADOR!$A$1:$B$603,2)</f>
        <v>#N/A</v>
      </c>
      <c r="AD203" s="57"/>
      <c r="AE203" s="92"/>
      <c r="AF203" s="92"/>
      <c r="AG203" s="57"/>
      <c r="AH203" s="57"/>
      <c r="AI203" s="106"/>
      <c r="AJ203" s="60"/>
      <c r="AK203" s="82" t="s">
        <v>1124</v>
      </c>
      <c r="AL203" s="57"/>
      <c r="AM203" s="57"/>
      <c r="AN203" s="57"/>
      <c r="AO203" s="83" t="b">
        <f>IF(AND(AM203="días",AN203="hábiles"),WORKDAY(AK203,AL203,#REF!),IF(AND(AM203="días",AM203="naturales"),WORKDAY(AK203+AL203-1,1,#REF!),IF(AM203="semanas",WORKDAY(AK203+(AL203*7)-1,1,#REF!),IF(AM203="meses",WORKDAY(EDATE(AK203,AL203)-1,1,#REF!)))))</f>
        <v>0</v>
      </c>
      <c r="AP203" s="57"/>
      <c r="AQ203" s="57"/>
      <c r="AR203" s="57"/>
      <c r="AS203" s="60"/>
      <c r="AT203" s="60"/>
      <c r="AU203" s="103"/>
      <c r="AV203" s="83"/>
      <c r="AW203" s="57"/>
      <c r="AX203" s="60"/>
      <c r="AY203" s="60"/>
      <c r="AZ203" s="111"/>
      <c r="BA203" s="60"/>
      <c r="BB203" s="60"/>
      <c r="BC203" s="60"/>
      <c r="BD203" s="57">
        <f t="shared" si="36"/>
        <v>0</v>
      </c>
      <c r="BE203" s="86"/>
      <c r="BF203" s="86"/>
      <c r="BG203" s="86"/>
      <c r="BH203" s="117"/>
      <c r="BI203" s="127" t="s">
        <v>1129</v>
      </c>
      <c r="BJ203" s="57" t="s">
        <v>1129</v>
      </c>
      <c r="BK203" s="128" t="s">
        <v>1129</v>
      </c>
      <c r="BL203" s="119"/>
      <c r="BM203" s="60"/>
      <c r="BN203" s="55"/>
      <c r="BO203" s="95"/>
      <c r="BP203" s="104"/>
      <c r="BQ203" s="60"/>
      <c r="BR203" s="60"/>
      <c r="BS203" s="142"/>
      <c r="BT203" s="60"/>
      <c r="BU203" s="60"/>
      <c r="BV203" s="60"/>
      <c r="BW203" s="60"/>
      <c r="BX203" s="60"/>
      <c r="BY203" s="57"/>
      <c r="BZ203" s="57"/>
      <c r="CA203" s="57"/>
      <c r="CB203" s="57"/>
    </row>
    <row r="204" spans="1:80" s="41" customFormat="1" ht="30" x14ac:dyDescent="0.25">
      <c r="A204" s="71" t="s">
        <v>956</v>
      </c>
      <c r="B204" s="65"/>
      <c r="C204" s="54"/>
      <c r="D204" s="53" t="str">
        <f>IF(ISBLANK(AX204),"",IF(ISBLANK(AY204),"REV",IF(ISBLANK(AZ204),"FIR PROV",IF(ISBLANK(BM204),"CONCL",IF(ISBLANK(BP204),"MOD REV",IF(ISBLANK(#REF!),"MOD FIR","MODI"))))))</f>
        <v/>
      </c>
      <c r="E204" s="55"/>
      <c r="F204" s="55"/>
      <c r="G204" s="55"/>
      <c r="H204" s="55"/>
      <c r="I204" s="108" t="str">
        <f t="shared" si="37"/>
        <v xml:space="preserve">  </v>
      </c>
      <c r="J204" s="56"/>
      <c r="K204" s="56"/>
      <c r="L204" s="56">
        <f t="shared" si="38"/>
        <v>0</v>
      </c>
      <c r="M204" s="56"/>
      <c r="N204" s="75"/>
      <c r="O204" s="57"/>
      <c r="P204" s="57"/>
      <c r="Q204" s="58">
        <v>0</v>
      </c>
      <c r="R204" s="58">
        <v>0</v>
      </c>
      <c r="S204" s="99">
        <f t="shared" si="40"/>
        <v>0</v>
      </c>
      <c r="T204" s="59">
        <v>0</v>
      </c>
      <c r="U204" s="58">
        <f t="shared" ref="U204:U267" si="41">T204*1.16</f>
        <v>0</v>
      </c>
      <c r="V204" s="99">
        <f t="shared" si="34"/>
        <v>0</v>
      </c>
      <c r="W204" s="114">
        <f t="shared" si="35"/>
        <v>0</v>
      </c>
      <c r="X204" s="57"/>
      <c r="Y204" s="57"/>
      <c r="Z204" s="57"/>
      <c r="AA204" s="57"/>
      <c r="AB204" s="58">
        <v>0</v>
      </c>
      <c r="AC204" s="56" t="e">
        <f>VLOOKUP(Y204,CLASIFICADOR!$A$1:$B$603,2)</f>
        <v>#N/A</v>
      </c>
      <c r="AD204" s="57"/>
      <c r="AE204" s="92"/>
      <c r="AF204" s="92"/>
      <c r="AG204" s="57"/>
      <c r="AH204" s="57"/>
      <c r="AI204" s="106"/>
      <c r="AJ204" s="60"/>
      <c r="AK204" s="82" t="s">
        <v>1124</v>
      </c>
      <c r="AL204" s="57"/>
      <c r="AM204" s="57"/>
      <c r="AN204" s="57"/>
      <c r="AO204" s="83" t="b">
        <f>IF(AND(AM204="días",AN204="hábiles"),WORKDAY(AK204,AL204,#REF!),IF(AND(AM204="días",AM204="naturales"),WORKDAY(AK204+AL204-1,1,#REF!),IF(AM204="semanas",WORKDAY(AK204+(AL204*7)-1,1,#REF!),IF(AM204="meses",WORKDAY(EDATE(AK204,AL204)-1,1,#REF!)))))</f>
        <v>0</v>
      </c>
      <c r="AP204" s="57"/>
      <c r="AQ204" s="57"/>
      <c r="AR204" s="57"/>
      <c r="AS204" s="60"/>
      <c r="AT204" s="60"/>
      <c r="AU204" s="103"/>
      <c r="AV204" s="83"/>
      <c r="AW204" s="57"/>
      <c r="AX204" s="60"/>
      <c r="AY204" s="60"/>
      <c r="AZ204" s="111"/>
      <c r="BA204" s="60"/>
      <c r="BB204" s="60"/>
      <c r="BC204" s="60"/>
      <c r="BD204" s="57">
        <f t="shared" si="36"/>
        <v>0</v>
      </c>
      <c r="BE204" s="86"/>
      <c r="BF204" s="86"/>
      <c r="BG204" s="86"/>
      <c r="BH204" s="117"/>
      <c r="BI204" s="127" t="s">
        <v>1129</v>
      </c>
      <c r="BJ204" s="57" t="s">
        <v>1129</v>
      </c>
      <c r="BK204" s="128" t="s">
        <v>1129</v>
      </c>
      <c r="BL204" s="119"/>
      <c r="BM204" s="60"/>
      <c r="BN204" s="55"/>
      <c r="BO204" s="95"/>
      <c r="BP204" s="104"/>
      <c r="BQ204" s="60"/>
      <c r="BR204" s="60"/>
      <c r="BS204" s="142"/>
      <c r="BT204" s="60"/>
      <c r="BU204" s="60"/>
      <c r="BV204" s="60"/>
      <c r="BW204" s="60"/>
      <c r="BX204" s="60"/>
      <c r="BY204" s="57"/>
      <c r="BZ204" s="57"/>
      <c r="CA204" s="57"/>
      <c r="CB204" s="57"/>
    </row>
    <row r="205" spans="1:80" s="41" customFormat="1" ht="30" x14ac:dyDescent="0.25">
      <c r="A205" s="53" t="s">
        <v>957</v>
      </c>
      <c r="B205" s="65"/>
      <c r="C205" s="54"/>
      <c r="D205" s="53" t="str">
        <f>IF(ISBLANK(AX205),"",IF(ISBLANK(AY205),"REV",IF(ISBLANK(AZ205),"FIR PROV",IF(ISBLANK(BM205),"CONCL",IF(ISBLANK(BP205),"MOD REV",IF(ISBLANK(#REF!),"MOD FIR","MODI"))))))</f>
        <v/>
      </c>
      <c r="E205" s="55"/>
      <c r="F205" s="55"/>
      <c r="G205" s="55"/>
      <c r="H205" s="55"/>
      <c r="I205" s="108" t="str">
        <f t="shared" si="37"/>
        <v xml:space="preserve">  </v>
      </c>
      <c r="J205" s="56"/>
      <c r="K205" s="56"/>
      <c r="L205" s="56">
        <f t="shared" si="38"/>
        <v>0</v>
      </c>
      <c r="M205" s="56"/>
      <c r="N205" s="75"/>
      <c r="O205" s="57"/>
      <c r="P205" s="57"/>
      <c r="Q205" s="58">
        <v>0</v>
      </c>
      <c r="R205" s="58">
        <f t="shared" si="39"/>
        <v>0</v>
      </c>
      <c r="S205" s="99">
        <f t="shared" si="40"/>
        <v>0</v>
      </c>
      <c r="T205" s="59">
        <v>0</v>
      </c>
      <c r="U205" s="58">
        <f t="shared" si="41"/>
        <v>0</v>
      </c>
      <c r="V205" s="99">
        <f t="shared" si="34"/>
        <v>0</v>
      </c>
      <c r="W205" s="114">
        <f t="shared" si="35"/>
        <v>0</v>
      </c>
      <c r="X205" s="57"/>
      <c r="Y205" s="57"/>
      <c r="Z205" s="57"/>
      <c r="AA205" s="57"/>
      <c r="AB205" s="58">
        <v>0</v>
      </c>
      <c r="AC205" s="56" t="e">
        <f>VLOOKUP(Y205,CLASIFICADOR!$A$1:$B$603,2)</f>
        <v>#N/A</v>
      </c>
      <c r="AD205" s="57"/>
      <c r="AE205" s="92"/>
      <c r="AF205" s="92"/>
      <c r="AG205" s="57"/>
      <c r="AH205" s="57"/>
      <c r="AI205" s="106"/>
      <c r="AJ205" s="60"/>
      <c r="AK205" s="82" t="s">
        <v>1124</v>
      </c>
      <c r="AL205" s="57"/>
      <c r="AM205" s="57"/>
      <c r="AN205" s="57"/>
      <c r="AO205" s="83" t="b">
        <f>IF(AND(AM205="días",AN205="hábiles"),WORKDAY(AK205,AL205,#REF!),IF(AND(AM205="días",AM205="naturales"),WORKDAY(AK205+AL205-1,1,#REF!),IF(AM205="semanas",WORKDAY(AK205+(AL205*7)-1,1,#REF!),IF(AM205="meses",WORKDAY(EDATE(AK205,AL205)-1,1,#REF!)))))</f>
        <v>0</v>
      </c>
      <c r="AP205" s="57"/>
      <c r="AQ205" s="57"/>
      <c r="AR205" s="57"/>
      <c r="AS205" s="60"/>
      <c r="AT205" s="60"/>
      <c r="AU205" s="103"/>
      <c r="AV205" s="83"/>
      <c r="AW205" s="57"/>
      <c r="AX205" s="60"/>
      <c r="AY205" s="60"/>
      <c r="AZ205" s="111"/>
      <c r="BA205" s="60"/>
      <c r="BB205" s="60"/>
      <c r="BC205" s="60"/>
      <c r="BD205" s="57">
        <f t="shared" si="36"/>
        <v>0</v>
      </c>
      <c r="BE205" s="86"/>
      <c r="BF205" s="86"/>
      <c r="BG205" s="86"/>
      <c r="BH205" s="117"/>
      <c r="BI205" s="127" t="s">
        <v>1129</v>
      </c>
      <c r="BJ205" s="57" t="s">
        <v>1129</v>
      </c>
      <c r="BK205" s="128" t="s">
        <v>1129</v>
      </c>
      <c r="BL205" s="119"/>
      <c r="BM205" s="60"/>
      <c r="BN205" s="55"/>
      <c r="BO205" s="95"/>
      <c r="BP205" s="104"/>
      <c r="BQ205" s="60"/>
      <c r="BR205" s="60"/>
      <c r="BS205" s="142"/>
      <c r="BT205" s="60"/>
      <c r="BU205" s="60"/>
      <c r="BV205" s="60"/>
      <c r="BW205" s="60"/>
      <c r="BX205" s="60"/>
      <c r="BY205" s="57"/>
      <c r="BZ205" s="57"/>
      <c r="CA205" s="57"/>
      <c r="CB205" s="57"/>
    </row>
    <row r="206" spans="1:80" s="41" customFormat="1" ht="30" x14ac:dyDescent="0.25">
      <c r="A206" s="53" t="s">
        <v>958</v>
      </c>
      <c r="B206" s="65"/>
      <c r="C206" s="54"/>
      <c r="D206" s="53" t="str">
        <f>IF(ISBLANK(AX206),"",IF(ISBLANK(AY206),"REV",IF(ISBLANK(AZ206),"FIR PROV",IF(ISBLANK(BM206),"CONCL",IF(ISBLANK(BP206),"MOD REV",IF(ISBLANK(#REF!),"MOD FIR","MODI"))))))</f>
        <v/>
      </c>
      <c r="E206" s="55"/>
      <c r="F206" s="55"/>
      <c r="G206" s="55"/>
      <c r="H206" s="55"/>
      <c r="I206" s="108" t="str">
        <f t="shared" si="37"/>
        <v xml:space="preserve">  </v>
      </c>
      <c r="J206" s="56"/>
      <c r="K206" s="56"/>
      <c r="L206" s="56">
        <f t="shared" si="38"/>
        <v>0</v>
      </c>
      <c r="M206" s="56"/>
      <c r="N206" s="75"/>
      <c r="O206" s="57"/>
      <c r="P206" s="57"/>
      <c r="Q206" s="58">
        <v>0</v>
      </c>
      <c r="R206" s="58">
        <f t="shared" si="39"/>
        <v>0</v>
      </c>
      <c r="S206" s="99">
        <f t="shared" si="40"/>
        <v>0</v>
      </c>
      <c r="T206" s="59">
        <v>0</v>
      </c>
      <c r="U206" s="58">
        <f t="shared" si="41"/>
        <v>0</v>
      </c>
      <c r="V206" s="99">
        <f t="shared" si="34"/>
        <v>0</v>
      </c>
      <c r="W206" s="114">
        <f t="shared" si="35"/>
        <v>0</v>
      </c>
      <c r="X206" s="57"/>
      <c r="Y206" s="57"/>
      <c r="Z206" s="57"/>
      <c r="AA206" s="57"/>
      <c r="AB206" s="58">
        <v>0</v>
      </c>
      <c r="AC206" s="56" t="e">
        <f>VLOOKUP(Y206,CLASIFICADOR!$A$1:$B$603,2)</f>
        <v>#N/A</v>
      </c>
      <c r="AD206" s="57"/>
      <c r="AE206" s="92"/>
      <c r="AF206" s="92"/>
      <c r="AG206" s="57"/>
      <c r="AH206" s="57"/>
      <c r="AI206" s="106"/>
      <c r="AJ206" s="60"/>
      <c r="AK206" s="82" t="s">
        <v>1124</v>
      </c>
      <c r="AL206" s="57"/>
      <c r="AM206" s="57"/>
      <c r="AN206" s="57"/>
      <c r="AO206" s="83" t="b">
        <f>IF(AND(AM206="días",AN206="hábiles"),WORKDAY(AK206,AL206,#REF!),IF(AND(AM206="días",AM206="naturales"),WORKDAY(AK206+AL206-1,1,#REF!),IF(AM206="semanas",WORKDAY(AK206+(AL206*7)-1,1,#REF!),IF(AM206="meses",WORKDAY(EDATE(AK206,AL206)-1,1,#REF!)))))</f>
        <v>0</v>
      </c>
      <c r="AP206" s="57"/>
      <c r="AQ206" s="57"/>
      <c r="AR206" s="57"/>
      <c r="AS206" s="60"/>
      <c r="AT206" s="60"/>
      <c r="AU206" s="103"/>
      <c r="AV206" s="83"/>
      <c r="AW206" s="57"/>
      <c r="AX206" s="60"/>
      <c r="AY206" s="60"/>
      <c r="AZ206" s="111"/>
      <c r="BA206" s="60"/>
      <c r="BB206" s="60"/>
      <c r="BC206" s="60"/>
      <c r="BD206" s="57">
        <f t="shared" si="36"/>
        <v>0</v>
      </c>
      <c r="BE206" s="86"/>
      <c r="BF206" s="86"/>
      <c r="BG206" s="86"/>
      <c r="BH206" s="117"/>
      <c r="BI206" s="127" t="s">
        <v>1129</v>
      </c>
      <c r="BJ206" s="57" t="s">
        <v>1129</v>
      </c>
      <c r="BK206" s="128" t="s">
        <v>1129</v>
      </c>
      <c r="BL206" s="119"/>
      <c r="BM206" s="60"/>
      <c r="BN206" s="55"/>
      <c r="BO206" s="95"/>
      <c r="BP206" s="104"/>
      <c r="BQ206" s="60"/>
      <c r="BR206" s="60"/>
      <c r="BS206" s="142"/>
      <c r="BT206" s="60"/>
      <c r="BU206" s="60"/>
      <c r="BV206" s="60"/>
      <c r="BW206" s="60"/>
      <c r="BX206" s="60"/>
      <c r="BY206" s="57"/>
      <c r="BZ206" s="57"/>
      <c r="CA206" s="57"/>
      <c r="CB206" s="57"/>
    </row>
    <row r="207" spans="1:80" s="41" customFormat="1" ht="30" x14ac:dyDescent="0.25">
      <c r="A207" s="71" t="s">
        <v>959</v>
      </c>
      <c r="B207" s="65"/>
      <c r="C207" s="54"/>
      <c r="D207" s="53" t="str">
        <f>IF(ISBLANK(AX207),"",IF(ISBLANK(AY207),"REV",IF(ISBLANK(AZ207),"FIR PROV",IF(ISBLANK(BM207),"CONCL",IF(ISBLANK(BP207),"MOD REV",IF(ISBLANK(#REF!),"MOD FIR","MODI"))))))</f>
        <v/>
      </c>
      <c r="E207" s="55"/>
      <c r="F207" s="55"/>
      <c r="G207" s="55"/>
      <c r="H207" s="55"/>
      <c r="I207" s="108" t="str">
        <f t="shared" si="37"/>
        <v xml:space="preserve">  </v>
      </c>
      <c r="J207" s="56"/>
      <c r="K207" s="56"/>
      <c r="L207" s="56">
        <f t="shared" si="38"/>
        <v>0</v>
      </c>
      <c r="M207" s="56"/>
      <c r="N207" s="75"/>
      <c r="O207" s="57"/>
      <c r="P207" s="57"/>
      <c r="Q207" s="58">
        <v>0</v>
      </c>
      <c r="R207" s="58">
        <v>0</v>
      </c>
      <c r="S207" s="99">
        <f t="shared" si="40"/>
        <v>0</v>
      </c>
      <c r="T207" s="59">
        <v>0</v>
      </c>
      <c r="U207" s="58">
        <f t="shared" si="41"/>
        <v>0</v>
      </c>
      <c r="V207" s="99">
        <f t="shared" si="34"/>
        <v>0</v>
      </c>
      <c r="W207" s="114">
        <f t="shared" si="35"/>
        <v>0</v>
      </c>
      <c r="X207" s="57"/>
      <c r="Y207" s="57"/>
      <c r="Z207" s="57"/>
      <c r="AA207" s="57"/>
      <c r="AB207" s="58">
        <v>0</v>
      </c>
      <c r="AC207" s="56" t="e">
        <f>VLOOKUP(Y207,CLASIFICADOR!$A$1:$B$603,2)</f>
        <v>#N/A</v>
      </c>
      <c r="AD207" s="57"/>
      <c r="AE207" s="92"/>
      <c r="AF207" s="92"/>
      <c r="AG207" s="57"/>
      <c r="AH207" s="57"/>
      <c r="AI207" s="106"/>
      <c r="AJ207" s="60"/>
      <c r="AK207" s="82" t="s">
        <v>1124</v>
      </c>
      <c r="AL207" s="57"/>
      <c r="AM207" s="57"/>
      <c r="AN207" s="57"/>
      <c r="AO207" s="83" t="b">
        <f>IF(AND(AM207="días",AN207="hábiles"),WORKDAY(AK207,AL207,#REF!),IF(AND(AM207="días",AM207="naturales"),WORKDAY(AK207+AL207-1,1,#REF!),IF(AM207="semanas",WORKDAY(AK207+(AL207*7)-1,1,#REF!),IF(AM207="meses",WORKDAY(EDATE(AK207,AL207)-1,1,#REF!)))))</f>
        <v>0</v>
      </c>
      <c r="AP207" s="57"/>
      <c r="AQ207" s="57"/>
      <c r="AR207" s="57"/>
      <c r="AS207" s="60"/>
      <c r="AT207" s="60"/>
      <c r="AU207" s="103"/>
      <c r="AV207" s="83"/>
      <c r="AW207" s="57"/>
      <c r="AX207" s="60"/>
      <c r="AY207" s="60"/>
      <c r="AZ207" s="111"/>
      <c r="BA207" s="60"/>
      <c r="BB207" s="60"/>
      <c r="BC207" s="60"/>
      <c r="BD207" s="57">
        <f t="shared" si="36"/>
        <v>0</v>
      </c>
      <c r="BE207" s="86"/>
      <c r="BF207" s="86"/>
      <c r="BG207" s="86"/>
      <c r="BH207" s="117"/>
      <c r="BI207" s="127" t="s">
        <v>1129</v>
      </c>
      <c r="BJ207" s="57" t="s">
        <v>1129</v>
      </c>
      <c r="BK207" s="128" t="s">
        <v>1129</v>
      </c>
      <c r="BL207" s="119"/>
      <c r="BM207" s="60"/>
      <c r="BN207" s="55"/>
      <c r="BO207" s="95"/>
      <c r="BP207" s="104"/>
      <c r="BQ207" s="60"/>
      <c r="BR207" s="60"/>
      <c r="BS207" s="142"/>
      <c r="BT207" s="60"/>
      <c r="BU207" s="60"/>
      <c r="BV207" s="60"/>
      <c r="BW207" s="60"/>
      <c r="BX207" s="60"/>
      <c r="BY207" s="57"/>
      <c r="BZ207" s="57"/>
      <c r="CA207" s="57"/>
      <c r="CB207" s="57"/>
    </row>
    <row r="208" spans="1:80" s="41" customFormat="1" ht="30" x14ac:dyDescent="0.25">
      <c r="A208" s="53" t="s">
        <v>960</v>
      </c>
      <c r="B208" s="65"/>
      <c r="C208" s="54"/>
      <c r="D208" s="53" t="str">
        <f>IF(ISBLANK(AX208),"",IF(ISBLANK(AY208),"REV",IF(ISBLANK(AZ208),"FIR PROV",IF(ISBLANK(BM208),"CONCL",IF(ISBLANK(BP208),"MOD REV",IF(ISBLANK(#REF!),"MOD FIR","MODI"))))))</f>
        <v/>
      </c>
      <c r="E208" s="55"/>
      <c r="F208" s="55"/>
      <c r="G208" s="55"/>
      <c r="H208" s="55"/>
      <c r="I208" s="108" t="str">
        <f t="shared" si="37"/>
        <v xml:space="preserve">  </v>
      </c>
      <c r="J208" s="56"/>
      <c r="K208" s="56"/>
      <c r="L208" s="56">
        <f t="shared" si="38"/>
        <v>0</v>
      </c>
      <c r="M208" s="56"/>
      <c r="N208" s="75"/>
      <c r="O208" s="57"/>
      <c r="P208" s="57"/>
      <c r="Q208" s="58">
        <v>0</v>
      </c>
      <c r="R208" s="58">
        <f t="shared" si="39"/>
        <v>0</v>
      </c>
      <c r="S208" s="99">
        <f t="shared" si="40"/>
        <v>0</v>
      </c>
      <c r="T208" s="59">
        <v>0</v>
      </c>
      <c r="U208" s="58">
        <f t="shared" si="41"/>
        <v>0</v>
      </c>
      <c r="V208" s="99">
        <f t="shared" si="34"/>
        <v>0</v>
      </c>
      <c r="W208" s="114">
        <f t="shared" si="35"/>
        <v>0</v>
      </c>
      <c r="X208" s="57"/>
      <c r="Y208" s="57"/>
      <c r="Z208" s="57"/>
      <c r="AA208" s="57"/>
      <c r="AB208" s="58">
        <v>0</v>
      </c>
      <c r="AC208" s="56" t="e">
        <f>VLOOKUP(Y208,CLASIFICADOR!$A$1:$B$603,2)</f>
        <v>#N/A</v>
      </c>
      <c r="AD208" s="57"/>
      <c r="AE208" s="92"/>
      <c r="AF208" s="92"/>
      <c r="AG208" s="57"/>
      <c r="AH208" s="57"/>
      <c r="AI208" s="106"/>
      <c r="AJ208" s="60"/>
      <c r="AK208" s="82" t="s">
        <v>1124</v>
      </c>
      <c r="AL208" s="57"/>
      <c r="AM208" s="57"/>
      <c r="AN208" s="57"/>
      <c r="AO208" s="83" t="b">
        <f>IF(AND(AM208="días",AN208="hábiles"),WORKDAY(AK208,AL208,#REF!),IF(AND(AM208="días",AM208="naturales"),WORKDAY(AK208+AL208-1,1,#REF!),IF(AM208="semanas",WORKDAY(AK208+(AL208*7)-1,1,#REF!),IF(AM208="meses",WORKDAY(EDATE(AK208,AL208)-1,1,#REF!)))))</f>
        <v>0</v>
      </c>
      <c r="AP208" s="57"/>
      <c r="AQ208" s="57"/>
      <c r="AR208" s="57"/>
      <c r="AS208" s="60"/>
      <c r="AT208" s="60"/>
      <c r="AU208" s="103"/>
      <c r="AV208" s="83"/>
      <c r="AW208" s="57"/>
      <c r="AX208" s="60"/>
      <c r="AY208" s="60"/>
      <c r="AZ208" s="111"/>
      <c r="BA208" s="60"/>
      <c r="BB208" s="60"/>
      <c r="BC208" s="60"/>
      <c r="BD208" s="57">
        <f t="shared" si="36"/>
        <v>0</v>
      </c>
      <c r="BE208" s="86"/>
      <c r="BF208" s="86"/>
      <c r="BG208" s="86"/>
      <c r="BH208" s="117"/>
      <c r="BI208" s="127" t="s">
        <v>1129</v>
      </c>
      <c r="BJ208" s="57" t="s">
        <v>1129</v>
      </c>
      <c r="BK208" s="128" t="s">
        <v>1129</v>
      </c>
      <c r="BL208" s="119"/>
      <c r="BM208" s="60"/>
      <c r="BN208" s="55"/>
      <c r="BO208" s="95"/>
      <c r="BP208" s="104"/>
      <c r="BQ208" s="60"/>
      <c r="BR208" s="60"/>
      <c r="BS208" s="142"/>
      <c r="BT208" s="60"/>
      <c r="BU208" s="60"/>
      <c r="BV208" s="60"/>
      <c r="BW208" s="60"/>
      <c r="BX208" s="60"/>
      <c r="BY208" s="57"/>
      <c r="BZ208" s="57"/>
      <c r="CA208" s="57"/>
      <c r="CB208" s="57"/>
    </row>
    <row r="209" spans="1:80" s="41" customFormat="1" ht="30" x14ac:dyDescent="0.25">
      <c r="A209" s="53" t="s">
        <v>961</v>
      </c>
      <c r="B209" s="65"/>
      <c r="C209" s="54"/>
      <c r="D209" s="53" t="str">
        <f>IF(ISBLANK(AX209),"",IF(ISBLANK(AY209),"REV",IF(ISBLANK(AZ209),"FIR PROV",IF(ISBLANK(BM209),"CONCL",IF(ISBLANK(BP209),"MOD REV",IF(ISBLANK(#REF!),"MOD FIR","MODI"))))))</f>
        <v/>
      </c>
      <c r="E209" s="55"/>
      <c r="F209" s="55"/>
      <c r="G209" s="55"/>
      <c r="H209" s="55"/>
      <c r="I209" s="108" t="str">
        <f t="shared" si="37"/>
        <v xml:space="preserve">  </v>
      </c>
      <c r="J209" s="56"/>
      <c r="K209" s="56"/>
      <c r="L209" s="56">
        <f t="shared" si="38"/>
        <v>0</v>
      </c>
      <c r="M209" s="56"/>
      <c r="N209" s="75"/>
      <c r="O209" s="57"/>
      <c r="P209" s="57"/>
      <c r="Q209" s="58">
        <v>0</v>
      </c>
      <c r="R209" s="58">
        <f t="shared" si="39"/>
        <v>0</v>
      </c>
      <c r="S209" s="99">
        <f t="shared" si="40"/>
        <v>0</v>
      </c>
      <c r="T209" s="59">
        <v>0</v>
      </c>
      <c r="U209" s="58">
        <f t="shared" si="41"/>
        <v>0</v>
      </c>
      <c r="V209" s="99">
        <f t="shared" si="34"/>
        <v>0</v>
      </c>
      <c r="W209" s="114">
        <f t="shared" si="35"/>
        <v>0</v>
      </c>
      <c r="X209" s="57"/>
      <c r="Y209" s="57"/>
      <c r="Z209" s="57"/>
      <c r="AA209" s="57"/>
      <c r="AB209" s="58">
        <v>0</v>
      </c>
      <c r="AC209" s="56" t="e">
        <f>VLOOKUP(Y209,CLASIFICADOR!$A$1:$B$603,2)</f>
        <v>#N/A</v>
      </c>
      <c r="AD209" s="57"/>
      <c r="AE209" s="92"/>
      <c r="AF209" s="92"/>
      <c r="AG209" s="57"/>
      <c r="AH209" s="57"/>
      <c r="AI209" s="106"/>
      <c r="AJ209" s="60"/>
      <c r="AK209" s="82" t="s">
        <v>1124</v>
      </c>
      <c r="AL209" s="57"/>
      <c r="AM209" s="57"/>
      <c r="AN209" s="57"/>
      <c r="AO209" s="83" t="b">
        <f>IF(AND(AM209="días",AN209="hábiles"),WORKDAY(AK209,AL209,#REF!),IF(AND(AM209="días",AM209="naturales"),WORKDAY(AK209+AL209-1,1,#REF!),IF(AM209="semanas",WORKDAY(AK209+(AL209*7)-1,1,#REF!),IF(AM209="meses",WORKDAY(EDATE(AK209,AL209)-1,1,#REF!)))))</f>
        <v>0</v>
      </c>
      <c r="AP209" s="57"/>
      <c r="AQ209" s="57"/>
      <c r="AR209" s="57"/>
      <c r="AS209" s="60"/>
      <c r="AT209" s="60"/>
      <c r="AU209" s="103"/>
      <c r="AV209" s="83"/>
      <c r="AW209" s="57"/>
      <c r="AX209" s="60"/>
      <c r="AY209" s="60"/>
      <c r="AZ209" s="111"/>
      <c r="BA209" s="60"/>
      <c r="BB209" s="60"/>
      <c r="BC209" s="60"/>
      <c r="BD209" s="57">
        <f t="shared" si="36"/>
        <v>0</v>
      </c>
      <c r="BE209" s="86"/>
      <c r="BF209" s="86"/>
      <c r="BG209" s="86"/>
      <c r="BH209" s="117"/>
      <c r="BI209" s="127" t="s">
        <v>1129</v>
      </c>
      <c r="BJ209" s="57" t="s">
        <v>1129</v>
      </c>
      <c r="BK209" s="128" t="s">
        <v>1129</v>
      </c>
      <c r="BL209" s="119"/>
      <c r="BM209" s="60"/>
      <c r="BN209" s="55"/>
      <c r="BO209" s="95"/>
      <c r="BP209" s="104"/>
      <c r="BQ209" s="60"/>
      <c r="BR209" s="60"/>
      <c r="BS209" s="142"/>
      <c r="BT209" s="60"/>
      <c r="BU209" s="60"/>
      <c r="BV209" s="60"/>
      <c r="BW209" s="60"/>
      <c r="BX209" s="60"/>
      <c r="BY209" s="57"/>
      <c r="BZ209" s="57"/>
      <c r="CA209" s="57"/>
      <c r="CB209" s="57"/>
    </row>
    <row r="210" spans="1:80" s="41" customFormat="1" ht="30" x14ac:dyDescent="0.25">
      <c r="A210" s="71" t="s">
        <v>962</v>
      </c>
      <c r="B210" s="65"/>
      <c r="C210" s="54"/>
      <c r="D210" s="53" t="str">
        <f>IF(ISBLANK(AX210),"",IF(ISBLANK(AY210),"REV",IF(ISBLANK(AZ210),"FIR PROV",IF(ISBLANK(BM210),"CONCL",IF(ISBLANK(BP210),"MOD REV",IF(ISBLANK(#REF!),"MOD FIR","MODI"))))))</f>
        <v/>
      </c>
      <c r="E210" s="55"/>
      <c r="F210" s="55"/>
      <c r="G210" s="55"/>
      <c r="H210" s="55"/>
      <c r="I210" s="108" t="str">
        <f t="shared" si="37"/>
        <v xml:space="preserve">  </v>
      </c>
      <c r="J210" s="56"/>
      <c r="K210" s="56"/>
      <c r="L210" s="56">
        <f t="shared" si="38"/>
        <v>0</v>
      </c>
      <c r="M210" s="56"/>
      <c r="N210" s="75"/>
      <c r="O210" s="57"/>
      <c r="P210" s="57"/>
      <c r="Q210" s="58">
        <v>0</v>
      </c>
      <c r="R210" s="58">
        <f t="shared" si="39"/>
        <v>0</v>
      </c>
      <c r="S210" s="99">
        <f t="shared" si="40"/>
        <v>0</v>
      </c>
      <c r="T210" s="59">
        <v>0</v>
      </c>
      <c r="U210" s="58">
        <f t="shared" si="41"/>
        <v>0</v>
      </c>
      <c r="V210" s="99">
        <f t="shared" si="34"/>
        <v>0</v>
      </c>
      <c r="W210" s="114">
        <f t="shared" si="35"/>
        <v>0</v>
      </c>
      <c r="X210" s="57"/>
      <c r="Y210" s="57"/>
      <c r="Z210" s="57"/>
      <c r="AA210" s="57"/>
      <c r="AB210" s="58">
        <v>0</v>
      </c>
      <c r="AC210" s="56" t="e">
        <f>VLOOKUP(Y210,CLASIFICADOR!$A$1:$B$603,2)</f>
        <v>#N/A</v>
      </c>
      <c r="AD210" s="57"/>
      <c r="AE210" s="92"/>
      <c r="AF210" s="92"/>
      <c r="AG210" s="57"/>
      <c r="AH210" s="57"/>
      <c r="AI210" s="106"/>
      <c r="AJ210" s="60"/>
      <c r="AK210" s="82" t="s">
        <v>1124</v>
      </c>
      <c r="AL210" s="57"/>
      <c r="AM210" s="57"/>
      <c r="AN210" s="57"/>
      <c r="AO210" s="83" t="b">
        <f>IF(AND(AM210="días",AN210="hábiles"),WORKDAY(AK210,AL210,#REF!),IF(AND(AM210="días",AM210="naturales"),WORKDAY(AK210+AL210-1,1,#REF!),IF(AM210="semanas",WORKDAY(AK210+(AL210*7)-1,1,#REF!),IF(AM210="meses",WORKDAY(EDATE(AK210,AL210)-1,1,#REF!)))))</f>
        <v>0</v>
      </c>
      <c r="AP210" s="57"/>
      <c r="AQ210" s="57"/>
      <c r="AR210" s="57"/>
      <c r="AS210" s="60"/>
      <c r="AT210" s="60"/>
      <c r="AU210" s="103"/>
      <c r="AV210" s="83"/>
      <c r="AW210" s="57"/>
      <c r="AX210" s="60"/>
      <c r="AY210" s="60"/>
      <c r="AZ210" s="111"/>
      <c r="BA210" s="60"/>
      <c r="BB210" s="60"/>
      <c r="BC210" s="60"/>
      <c r="BD210" s="57">
        <f t="shared" si="36"/>
        <v>0</v>
      </c>
      <c r="BE210" s="86"/>
      <c r="BF210" s="86"/>
      <c r="BG210" s="86"/>
      <c r="BH210" s="117"/>
      <c r="BI210" s="127" t="s">
        <v>1129</v>
      </c>
      <c r="BJ210" s="57" t="s">
        <v>1129</v>
      </c>
      <c r="BK210" s="128" t="s">
        <v>1129</v>
      </c>
      <c r="BL210" s="119"/>
      <c r="BM210" s="60"/>
      <c r="BN210" s="55"/>
      <c r="BO210" s="95"/>
      <c r="BP210" s="104"/>
      <c r="BQ210" s="60"/>
      <c r="BR210" s="60"/>
      <c r="BS210" s="142"/>
      <c r="BT210" s="60"/>
      <c r="BU210" s="60"/>
      <c r="BV210" s="60"/>
      <c r="BW210" s="60"/>
      <c r="BX210" s="60"/>
      <c r="BY210" s="57"/>
      <c r="BZ210" s="57"/>
      <c r="CA210" s="57"/>
      <c r="CB210" s="57"/>
    </row>
    <row r="211" spans="1:80" s="41" customFormat="1" ht="30" x14ac:dyDescent="0.25">
      <c r="A211" s="53" t="s">
        <v>963</v>
      </c>
      <c r="B211" s="65"/>
      <c r="C211" s="54"/>
      <c r="D211" s="53" t="str">
        <f>IF(ISBLANK(AX211),"",IF(ISBLANK(AY211),"REV",IF(ISBLANK(AZ211),"FIR PROV",IF(ISBLANK(BM211),"CONCL",IF(ISBLANK(BP211),"MOD REV",IF(ISBLANK(#REF!),"MOD FIR","MODI"))))))</f>
        <v/>
      </c>
      <c r="E211" s="55"/>
      <c r="F211" s="55"/>
      <c r="G211" s="55"/>
      <c r="H211" s="55"/>
      <c r="I211" s="108" t="str">
        <f t="shared" si="37"/>
        <v xml:space="preserve">  </v>
      </c>
      <c r="J211" s="56"/>
      <c r="K211" s="56"/>
      <c r="L211" s="56">
        <f t="shared" si="38"/>
        <v>0</v>
      </c>
      <c r="M211" s="56"/>
      <c r="N211" s="75"/>
      <c r="O211" s="57"/>
      <c r="P211" s="57"/>
      <c r="Q211" s="58">
        <v>0</v>
      </c>
      <c r="R211" s="58">
        <f t="shared" si="39"/>
        <v>0</v>
      </c>
      <c r="S211" s="99">
        <f t="shared" si="40"/>
        <v>0</v>
      </c>
      <c r="T211" s="59">
        <v>0</v>
      </c>
      <c r="U211" s="58">
        <f t="shared" si="41"/>
        <v>0</v>
      </c>
      <c r="V211" s="99">
        <f t="shared" si="34"/>
        <v>0</v>
      </c>
      <c r="W211" s="114">
        <f t="shared" si="35"/>
        <v>0</v>
      </c>
      <c r="X211" s="57"/>
      <c r="Y211" s="57"/>
      <c r="Z211" s="57"/>
      <c r="AA211" s="57"/>
      <c r="AB211" s="58">
        <v>0</v>
      </c>
      <c r="AC211" s="56" t="e">
        <f>VLOOKUP(Y211,CLASIFICADOR!$A$1:$B$603,2)</f>
        <v>#N/A</v>
      </c>
      <c r="AD211" s="57"/>
      <c r="AE211" s="92"/>
      <c r="AF211" s="92"/>
      <c r="AG211" s="57"/>
      <c r="AH211" s="57"/>
      <c r="AI211" s="106"/>
      <c r="AJ211" s="60"/>
      <c r="AK211" s="82" t="s">
        <v>1124</v>
      </c>
      <c r="AL211" s="57"/>
      <c r="AM211" s="57"/>
      <c r="AN211" s="57"/>
      <c r="AO211" s="83" t="b">
        <f>IF(AND(AM211="días",AN211="hábiles"),WORKDAY(AK211,AL211,#REF!),IF(AND(AM211="días",AM211="naturales"),WORKDAY(AK211+AL211-1,1,#REF!),IF(AM211="semanas",WORKDAY(AK211+(AL211*7)-1,1,#REF!),IF(AM211="meses",WORKDAY(EDATE(AK211,AL211)-1,1,#REF!)))))</f>
        <v>0</v>
      </c>
      <c r="AP211" s="57"/>
      <c r="AQ211" s="57"/>
      <c r="AR211" s="57"/>
      <c r="AS211" s="60"/>
      <c r="AT211" s="60"/>
      <c r="AU211" s="103"/>
      <c r="AV211" s="83"/>
      <c r="AW211" s="57"/>
      <c r="AX211" s="60"/>
      <c r="AY211" s="60"/>
      <c r="AZ211" s="111"/>
      <c r="BA211" s="60"/>
      <c r="BB211" s="60"/>
      <c r="BC211" s="60"/>
      <c r="BD211" s="57">
        <f t="shared" si="36"/>
        <v>0</v>
      </c>
      <c r="BE211" s="86"/>
      <c r="BF211" s="86"/>
      <c r="BG211" s="86"/>
      <c r="BH211" s="117"/>
      <c r="BI211" s="127" t="s">
        <v>1129</v>
      </c>
      <c r="BJ211" s="57" t="s">
        <v>1129</v>
      </c>
      <c r="BK211" s="128" t="s">
        <v>1129</v>
      </c>
      <c r="BL211" s="119"/>
      <c r="BM211" s="60"/>
      <c r="BN211" s="55"/>
      <c r="BO211" s="95"/>
      <c r="BP211" s="104"/>
      <c r="BQ211" s="60"/>
      <c r="BR211" s="60"/>
      <c r="BS211" s="142"/>
      <c r="BT211" s="60"/>
      <c r="BU211" s="60"/>
      <c r="BV211" s="60"/>
      <c r="BW211" s="60"/>
      <c r="BX211" s="60"/>
      <c r="BY211" s="57"/>
      <c r="BZ211" s="57"/>
      <c r="CA211" s="57"/>
      <c r="CB211" s="57"/>
    </row>
    <row r="212" spans="1:80" s="41" customFormat="1" ht="30" x14ac:dyDescent="0.25">
      <c r="A212" s="53" t="s">
        <v>964</v>
      </c>
      <c r="B212" s="65"/>
      <c r="C212" s="54"/>
      <c r="D212" s="53" t="str">
        <f>IF(ISBLANK(AX212),"",IF(ISBLANK(AY212),"REV",IF(ISBLANK(AZ212),"FIR PROV",IF(ISBLANK(BM212),"CONCL",IF(ISBLANK(BP212),"MOD REV",IF(ISBLANK(#REF!),"MOD FIR","MODI"))))))</f>
        <v/>
      </c>
      <c r="E212" s="55"/>
      <c r="F212" s="55"/>
      <c r="G212" s="55"/>
      <c r="H212" s="55"/>
      <c r="I212" s="108" t="str">
        <f t="shared" si="37"/>
        <v xml:space="preserve">  </v>
      </c>
      <c r="J212" s="56"/>
      <c r="K212" s="56"/>
      <c r="L212" s="56">
        <f t="shared" si="38"/>
        <v>0</v>
      </c>
      <c r="M212" s="56"/>
      <c r="N212" s="75"/>
      <c r="O212" s="57"/>
      <c r="P212" s="57"/>
      <c r="Q212" s="58">
        <v>0</v>
      </c>
      <c r="R212" s="58">
        <f t="shared" si="39"/>
        <v>0</v>
      </c>
      <c r="S212" s="99">
        <f t="shared" si="40"/>
        <v>0</v>
      </c>
      <c r="T212" s="59">
        <v>0</v>
      </c>
      <c r="U212" s="58">
        <f t="shared" si="41"/>
        <v>0</v>
      </c>
      <c r="V212" s="99">
        <f t="shared" si="34"/>
        <v>0</v>
      </c>
      <c r="W212" s="114">
        <f t="shared" si="35"/>
        <v>0</v>
      </c>
      <c r="X212" s="57"/>
      <c r="Y212" s="57"/>
      <c r="Z212" s="57"/>
      <c r="AA212" s="57"/>
      <c r="AB212" s="58">
        <v>0</v>
      </c>
      <c r="AC212" s="56" t="e">
        <f>VLOOKUP(Y212,CLASIFICADOR!$A$1:$B$603,2)</f>
        <v>#N/A</v>
      </c>
      <c r="AD212" s="57"/>
      <c r="AE212" s="92"/>
      <c r="AF212" s="92"/>
      <c r="AG212" s="57"/>
      <c r="AH212" s="57"/>
      <c r="AI212" s="106"/>
      <c r="AJ212" s="60"/>
      <c r="AK212" s="82" t="s">
        <v>1124</v>
      </c>
      <c r="AL212" s="57"/>
      <c r="AM212" s="57"/>
      <c r="AN212" s="57"/>
      <c r="AO212" s="83" t="b">
        <f>IF(AND(AM212="días",AN212="hábiles"),WORKDAY(AK212,AL212,#REF!),IF(AND(AM212="días",AM212="naturales"),WORKDAY(AK212+AL212-1,1,#REF!),IF(AM212="semanas",WORKDAY(AK212+(AL212*7)-1,1,#REF!),IF(AM212="meses",WORKDAY(EDATE(AK212,AL212)-1,1,#REF!)))))</f>
        <v>0</v>
      </c>
      <c r="AP212" s="57"/>
      <c r="AQ212" s="57"/>
      <c r="AR212" s="57"/>
      <c r="AS212" s="60"/>
      <c r="AT212" s="60"/>
      <c r="AU212" s="103"/>
      <c r="AV212" s="83"/>
      <c r="AW212" s="57"/>
      <c r="AX212" s="60"/>
      <c r="AY212" s="60"/>
      <c r="AZ212" s="111"/>
      <c r="BA212" s="60"/>
      <c r="BB212" s="60"/>
      <c r="BC212" s="60"/>
      <c r="BD212" s="57">
        <f t="shared" si="36"/>
        <v>0</v>
      </c>
      <c r="BE212" s="86"/>
      <c r="BF212" s="86"/>
      <c r="BG212" s="86"/>
      <c r="BH212" s="117"/>
      <c r="BI212" s="127" t="s">
        <v>1129</v>
      </c>
      <c r="BJ212" s="57" t="s">
        <v>1129</v>
      </c>
      <c r="BK212" s="128" t="s">
        <v>1129</v>
      </c>
      <c r="BL212" s="119"/>
      <c r="BM212" s="60"/>
      <c r="BN212" s="55"/>
      <c r="BO212" s="95"/>
      <c r="BP212" s="104"/>
      <c r="BQ212" s="60"/>
      <c r="BR212" s="60"/>
      <c r="BS212" s="142"/>
      <c r="BT212" s="60"/>
      <c r="BU212" s="60"/>
      <c r="BV212" s="60"/>
      <c r="BW212" s="60"/>
      <c r="BX212" s="60"/>
      <c r="BY212" s="57"/>
      <c r="BZ212" s="57"/>
      <c r="CA212" s="57"/>
      <c r="CB212" s="57"/>
    </row>
    <row r="213" spans="1:80" s="41" customFormat="1" ht="30" x14ac:dyDescent="0.25">
      <c r="A213" s="71" t="s">
        <v>965</v>
      </c>
      <c r="B213" s="65"/>
      <c r="C213" s="54"/>
      <c r="D213" s="53" t="str">
        <f>IF(ISBLANK(AX213),"",IF(ISBLANK(AY213),"REV",IF(ISBLANK(AZ213),"FIR PROV",IF(ISBLANK(BM213),"CONCL",IF(ISBLANK(BP213),"MOD REV",IF(ISBLANK(#REF!),"MOD FIR","MODI"))))))</f>
        <v/>
      </c>
      <c r="E213" s="55"/>
      <c r="F213" s="55"/>
      <c r="G213" s="55"/>
      <c r="H213" s="55"/>
      <c r="I213" s="108" t="str">
        <f t="shared" si="37"/>
        <v xml:space="preserve">  </v>
      </c>
      <c r="J213" s="56"/>
      <c r="K213" s="56"/>
      <c r="L213" s="56">
        <f t="shared" si="38"/>
        <v>0</v>
      </c>
      <c r="M213" s="56"/>
      <c r="N213" s="75"/>
      <c r="O213" s="57"/>
      <c r="P213" s="57"/>
      <c r="Q213" s="58">
        <v>0</v>
      </c>
      <c r="R213" s="58">
        <f t="shared" si="39"/>
        <v>0</v>
      </c>
      <c r="S213" s="99">
        <f t="shared" si="40"/>
        <v>0</v>
      </c>
      <c r="T213" s="59">
        <v>0</v>
      </c>
      <c r="U213" s="58">
        <f t="shared" si="41"/>
        <v>0</v>
      </c>
      <c r="V213" s="99">
        <f t="shared" si="34"/>
        <v>0</v>
      </c>
      <c r="W213" s="114">
        <f t="shared" si="35"/>
        <v>0</v>
      </c>
      <c r="X213" s="57"/>
      <c r="Y213" s="57"/>
      <c r="Z213" s="57"/>
      <c r="AA213" s="57"/>
      <c r="AB213" s="58">
        <v>0</v>
      </c>
      <c r="AC213" s="56" t="e">
        <f>VLOOKUP(Y213,CLASIFICADOR!$A$1:$B$603,2)</f>
        <v>#N/A</v>
      </c>
      <c r="AD213" s="57"/>
      <c r="AE213" s="92"/>
      <c r="AF213" s="92"/>
      <c r="AG213" s="57"/>
      <c r="AH213" s="57"/>
      <c r="AI213" s="106"/>
      <c r="AJ213" s="60"/>
      <c r="AK213" s="82" t="s">
        <v>1124</v>
      </c>
      <c r="AL213" s="57"/>
      <c r="AM213" s="57"/>
      <c r="AN213" s="57"/>
      <c r="AO213" s="83" t="b">
        <f>IF(AND(AM213="días",AN213="hábiles"),WORKDAY(AK213,AL213,#REF!),IF(AND(AM213="días",AM213="naturales"),WORKDAY(AK213+AL213-1,1,#REF!),IF(AM213="semanas",WORKDAY(AK213+(AL213*7)-1,1,#REF!),IF(AM213="meses",WORKDAY(EDATE(AK213,AL213)-1,1,#REF!)))))</f>
        <v>0</v>
      </c>
      <c r="AP213" s="57"/>
      <c r="AQ213" s="57"/>
      <c r="AR213" s="57"/>
      <c r="AS213" s="60"/>
      <c r="AT213" s="60"/>
      <c r="AU213" s="103"/>
      <c r="AV213" s="83"/>
      <c r="AW213" s="57"/>
      <c r="AX213" s="60"/>
      <c r="AY213" s="60"/>
      <c r="AZ213" s="111"/>
      <c r="BA213" s="60"/>
      <c r="BB213" s="60"/>
      <c r="BC213" s="60"/>
      <c r="BD213" s="57">
        <f t="shared" si="36"/>
        <v>0</v>
      </c>
      <c r="BE213" s="86"/>
      <c r="BF213" s="86"/>
      <c r="BG213" s="86"/>
      <c r="BH213" s="117"/>
      <c r="BI213" s="127" t="s">
        <v>1129</v>
      </c>
      <c r="BJ213" s="57" t="s">
        <v>1129</v>
      </c>
      <c r="BK213" s="128" t="s">
        <v>1129</v>
      </c>
      <c r="BL213" s="119"/>
      <c r="BM213" s="60"/>
      <c r="BN213" s="55"/>
      <c r="BO213" s="95"/>
      <c r="BP213" s="104"/>
      <c r="BQ213" s="60"/>
      <c r="BR213" s="60"/>
      <c r="BS213" s="142"/>
      <c r="BT213" s="60"/>
      <c r="BU213" s="60"/>
      <c r="BV213" s="60"/>
      <c r="BW213" s="60"/>
      <c r="BX213" s="60"/>
      <c r="BY213" s="57"/>
      <c r="BZ213" s="57"/>
      <c r="CA213" s="57"/>
      <c r="CB213" s="57"/>
    </row>
    <row r="214" spans="1:80" s="41" customFormat="1" ht="30" x14ac:dyDescent="0.25">
      <c r="A214" s="53" t="s">
        <v>966</v>
      </c>
      <c r="B214" s="65"/>
      <c r="C214" s="54"/>
      <c r="D214" s="53" t="str">
        <f>IF(ISBLANK(AX214),"",IF(ISBLANK(AY214),"REV",IF(ISBLANK(AZ214),"FIR PROV",IF(ISBLANK(BM214),"CONCL",IF(ISBLANK(BP214),"MOD REV",IF(ISBLANK(#REF!),"MOD FIR","MODI"))))))</f>
        <v/>
      </c>
      <c r="E214" s="55"/>
      <c r="F214" s="55"/>
      <c r="G214" s="55"/>
      <c r="H214" s="55"/>
      <c r="I214" s="108" t="str">
        <f t="shared" si="37"/>
        <v xml:space="preserve">  </v>
      </c>
      <c r="J214" s="56"/>
      <c r="K214" s="56"/>
      <c r="L214" s="56">
        <f t="shared" si="38"/>
        <v>0</v>
      </c>
      <c r="M214" s="56"/>
      <c r="N214" s="75"/>
      <c r="O214" s="57"/>
      <c r="P214" s="57"/>
      <c r="Q214" s="58">
        <v>0</v>
      </c>
      <c r="R214" s="58">
        <f t="shared" si="39"/>
        <v>0</v>
      </c>
      <c r="S214" s="99">
        <f t="shared" si="40"/>
        <v>0</v>
      </c>
      <c r="T214" s="59">
        <v>0</v>
      </c>
      <c r="U214" s="58">
        <f t="shared" si="41"/>
        <v>0</v>
      </c>
      <c r="V214" s="99">
        <f t="shared" si="34"/>
        <v>0</v>
      </c>
      <c r="W214" s="114">
        <f t="shared" si="35"/>
        <v>0</v>
      </c>
      <c r="X214" s="57"/>
      <c r="Y214" s="57"/>
      <c r="Z214" s="57"/>
      <c r="AA214" s="57"/>
      <c r="AB214" s="58">
        <v>0</v>
      </c>
      <c r="AC214" s="56" t="e">
        <f>VLOOKUP(Y214,CLASIFICADOR!$A$1:$B$603,2)</f>
        <v>#N/A</v>
      </c>
      <c r="AD214" s="57"/>
      <c r="AE214" s="92"/>
      <c r="AF214" s="92"/>
      <c r="AG214" s="57"/>
      <c r="AH214" s="57"/>
      <c r="AI214" s="106"/>
      <c r="AJ214" s="60"/>
      <c r="AK214" s="82" t="s">
        <v>1124</v>
      </c>
      <c r="AL214" s="57"/>
      <c r="AM214" s="57"/>
      <c r="AN214" s="57"/>
      <c r="AO214" s="83" t="b">
        <f>IF(AND(AM214="días",AN214="hábiles"),WORKDAY(AK214,AL214,#REF!),IF(AND(AM214="días",AM214="naturales"),WORKDAY(AK214+AL214-1,1,#REF!),IF(AM214="semanas",WORKDAY(AK214+(AL214*7)-1,1,#REF!),IF(AM214="meses",WORKDAY(EDATE(AK214,AL214)-1,1,#REF!)))))</f>
        <v>0</v>
      </c>
      <c r="AP214" s="57"/>
      <c r="AQ214" s="57"/>
      <c r="AR214" s="57"/>
      <c r="AS214" s="60"/>
      <c r="AT214" s="60"/>
      <c r="AU214" s="103"/>
      <c r="AV214" s="83"/>
      <c r="AW214" s="57"/>
      <c r="AX214" s="60"/>
      <c r="AY214" s="60"/>
      <c r="AZ214" s="111"/>
      <c r="BA214" s="60"/>
      <c r="BB214" s="60"/>
      <c r="BC214" s="60"/>
      <c r="BD214" s="57">
        <f t="shared" si="36"/>
        <v>0</v>
      </c>
      <c r="BE214" s="86"/>
      <c r="BF214" s="86"/>
      <c r="BG214" s="86"/>
      <c r="BH214" s="117"/>
      <c r="BI214" s="127" t="s">
        <v>1129</v>
      </c>
      <c r="BJ214" s="57" t="s">
        <v>1129</v>
      </c>
      <c r="BK214" s="128" t="s">
        <v>1129</v>
      </c>
      <c r="BL214" s="119"/>
      <c r="BM214" s="60"/>
      <c r="BN214" s="55"/>
      <c r="BO214" s="95"/>
      <c r="BP214" s="104"/>
      <c r="BQ214" s="60"/>
      <c r="BR214" s="60"/>
      <c r="BS214" s="142"/>
      <c r="BT214" s="60"/>
      <c r="BU214" s="60"/>
      <c r="BV214" s="60"/>
      <c r="BW214" s="60"/>
      <c r="BX214" s="60"/>
      <c r="BY214" s="57"/>
      <c r="BZ214" s="57"/>
      <c r="CA214" s="57"/>
      <c r="CB214" s="57"/>
    </row>
    <row r="215" spans="1:80" s="41" customFormat="1" ht="30" x14ac:dyDescent="0.25">
      <c r="A215" s="53" t="s">
        <v>967</v>
      </c>
      <c r="B215" s="65"/>
      <c r="C215" s="54"/>
      <c r="D215" s="53" t="str">
        <f>IF(ISBLANK(AX215),"",IF(ISBLANK(AY215),"REV",IF(ISBLANK(AZ215),"FIR PROV",IF(ISBLANK(BM215),"CONCL",IF(ISBLANK(BP215),"MOD REV",IF(ISBLANK(#REF!),"MOD FIR","MODI"))))))</f>
        <v/>
      </c>
      <c r="E215" s="55"/>
      <c r="F215" s="55"/>
      <c r="G215" s="55"/>
      <c r="H215" s="55"/>
      <c r="I215" s="108" t="str">
        <f t="shared" si="37"/>
        <v xml:space="preserve">  </v>
      </c>
      <c r="J215" s="56"/>
      <c r="K215" s="56"/>
      <c r="L215" s="56">
        <f t="shared" si="38"/>
        <v>0</v>
      </c>
      <c r="M215" s="56"/>
      <c r="N215" s="75"/>
      <c r="O215" s="57"/>
      <c r="P215" s="57"/>
      <c r="Q215" s="58">
        <v>0</v>
      </c>
      <c r="R215" s="58">
        <f t="shared" si="39"/>
        <v>0</v>
      </c>
      <c r="S215" s="99">
        <f t="shared" si="40"/>
        <v>0</v>
      </c>
      <c r="T215" s="59">
        <v>0</v>
      </c>
      <c r="U215" s="58">
        <f t="shared" si="41"/>
        <v>0</v>
      </c>
      <c r="V215" s="99">
        <f t="shared" si="34"/>
        <v>0</v>
      </c>
      <c r="W215" s="114">
        <f t="shared" si="35"/>
        <v>0</v>
      </c>
      <c r="X215" s="57"/>
      <c r="Y215" s="57"/>
      <c r="Z215" s="57"/>
      <c r="AA215" s="57"/>
      <c r="AB215" s="58">
        <v>0</v>
      </c>
      <c r="AC215" s="56" t="e">
        <f>VLOOKUP(Y215,CLASIFICADOR!$A$1:$B$603,2)</f>
        <v>#N/A</v>
      </c>
      <c r="AD215" s="57"/>
      <c r="AE215" s="92"/>
      <c r="AF215" s="92"/>
      <c r="AG215" s="57"/>
      <c r="AH215" s="57"/>
      <c r="AI215" s="106"/>
      <c r="AJ215" s="60"/>
      <c r="AK215" s="82" t="s">
        <v>1124</v>
      </c>
      <c r="AL215" s="57"/>
      <c r="AM215" s="57"/>
      <c r="AN215" s="57"/>
      <c r="AO215" s="83" t="b">
        <f>IF(AND(AM215="días",AN215="hábiles"),WORKDAY(AK215,AL215,#REF!),IF(AND(AM215="días",AM215="naturales"),WORKDAY(AK215+AL215-1,1,#REF!),IF(AM215="semanas",WORKDAY(AK215+(AL215*7)-1,1,#REF!),IF(AM215="meses",WORKDAY(EDATE(AK215,AL215)-1,1,#REF!)))))</f>
        <v>0</v>
      </c>
      <c r="AP215" s="57"/>
      <c r="AQ215" s="57"/>
      <c r="AR215" s="57"/>
      <c r="AS215" s="60"/>
      <c r="AT215" s="60"/>
      <c r="AU215" s="103"/>
      <c r="AV215" s="83"/>
      <c r="AW215" s="57"/>
      <c r="AX215" s="60"/>
      <c r="AY215" s="60"/>
      <c r="AZ215" s="111"/>
      <c r="BA215" s="60"/>
      <c r="BB215" s="60"/>
      <c r="BC215" s="60"/>
      <c r="BD215" s="57">
        <f t="shared" si="36"/>
        <v>0</v>
      </c>
      <c r="BE215" s="86"/>
      <c r="BF215" s="86"/>
      <c r="BG215" s="86"/>
      <c r="BH215" s="117"/>
      <c r="BI215" s="127" t="s">
        <v>1129</v>
      </c>
      <c r="BJ215" s="57" t="s">
        <v>1129</v>
      </c>
      <c r="BK215" s="128" t="s">
        <v>1129</v>
      </c>
      <c r="BL215" s="119"/>
      <c r="BM215" s="60"/>
      <c r="BN215" s="55"/>
      <c r="BO215" s="95"/>
      <c r="BP215" s="104"/>
      <c r="BQ215" s="60"/>
      <c r="BR215" s="60"/>
      <c r="BS215" s="142"/>
      <c r="BT215" s="60"/>
      <c r="BU215" s="60"/>
      <c r="BV215" s="60"/>
      <c r="BW215" s="60"/>
      <c r="BX215" s="60"/>
      <c r="BY215" s="57"/>
      <c r="BZ215" s="57"/>
      <c r="CA215" s="57"/>
      <c r="CB215" s="57"/>
    </row>
    <row r="216" spans="1:80" s="41" customFormat="1" ht="30" x14ac:dyDescent="0.25">
      <c r="A216" s="71" t="s">
        <v>968</v>
      </c>
      <c r="B216" s="65"/>
      <c r="C216" s="54"/>
      <c r="D216" s="53" t="str">
        <f>IF(ISBLANK(AX216),"",IF(ISBLANK(AY216),"REV",IF(ISBLANK(AZ216),"FIR PROV",IF(ISBLANK(BM216),"CONCL",IF(ISBLANK(BP216),"MOD REV",IF(ISBLANK(#REF!),"MOD FIR","MODI"))))))</f>
        <v/>
      </c>
      <c r="E216" s="55"/>
      <c r="F216" s="55"/>
      <c r="G216" s="55"/>
      <c r="H216" s="55"/>
      <c r="I216" s="108" t="str">
        <f t="shared" si="37"/>
        <v xml:space="preserve">  </v>
      </c>
      <c r="J216" s="56"/>
      <c r="K216" s="56"/>
      <c r="L216" s="56">
        <f t="shared" si="38"/>
        <v>0</v>
      </c>
      <c r="M216" s="56"/>
      <c r="N216" s="75"/>
      <c r="O216" s="57"/>
      <c r="P216" s="57"/>
      <c r="Q216" s="58">
        <v>0</v>
      </c>
      <c r="R216" s="58">
        <f t="shared" si="39"/>
        <v>0</v>
      </c>
      <c r="S216" s="99">
        <f t="shared" si="40"/>
        <v>0</v>
      </c>
      <c r="T216" s="59">
        <v>0</v>
      </c>
      <c r="U216" s="58">
        <f t="shared" si="41"/>
        <v>0</v>
      </c>
      <c r="V216" s="99">
        <f t="shared" si="34"/>
        <v>0</v>
      </c>
      <c r="W216" s="114">
        <f t="shared" si="35"/>
        <v>0</v>
      </c>
      <c r="X216" s="57"/>
      <c r="Y216" s="57"/>
      <c r="Z216" s="57"/>
      <c r="AA216" s="57"/>
      <c r="AB216" s="58">
        <v>0</v>
      </c>
      <c r="AC216" s="56" t="e">
        <f>VLOOKUP(Y216,CLASIFICADOR!$A$1:$B$603,2)</f>
        <v>#N/A</v>
      </c>
      <c r="AD216" s="57"/>
      <c r="AE216" s="92"/>
      <c r="AF216" s="92"/>
      <c r="AG216" s="57"/>
      <c r="AH216" s="57"/>
      <c r="AI216" s="106"/>
      <c r="AJ216" s="60"/>
      <c r="AK216" s="82" t="s">
        <v>1124</v>
      </c>
      <c r="AL216" s="57"/>
      <c r="AM216" s="57"/>
      <c r="AN216" s="57"/>
      <c r="AO216" s="83" t="b">
        <f>IF(AND(AM216="días",AN216="hábiles"),WORKDAY(AK216,AL216,#REF!),IF(AND(AM216="días",AM216="naturales"),WORKDAY(AK216+AL216-1,1,#REF!),IF(AM216="semanas",WORKDAY(AK216+(AL216*7)-1,1,#REF!),IF(AM216="meses",WORKDAY(EDATE(AK216,AL216)-1,1,#REF!)))))</f>
        <v>0</v>
      </c>
      <c r="AP216" s="57"/>
      <c r="AQ216" s="57"/>
      <c r="AR216" s="57"/>
      <c r="AS216" s="60"/>
      <c r="AT216" s="60"/>
      <c r="AU216" s="103"/>
      <c r="AV216" s="83"/>
      <c r="AW216" s="57"/>
      <c r="AX216" s="60"/>
      <c r="AY216" s="60"/>
      <c r="AZ216" s="111"/>
      <c r="BA216" s="60"/>
      <c r="BB216" s="60"/>
      <c r="BC216" s="60"/>
      <c r="BD216" s="57">
        <f t="shared" si="36"/>
        <v>0</v>
      </c>
      <c r="BE216" s="86"/>
      <c r="BF216" s="86"/>
      <c r="BG216" s="86"/>
      <c r="BH216" s="117"/>
      <c r="BI216" s="127" t="s">
        <v>1129</v>
      </c>
      <c r="BJ216" s="57" t="s">
        <v>1129</v>
      </c>
      <c r="BK216" s="128" t="s">
        <v>1129</v>
      </c>
      <c r="BL216" s="119"/>
      <c r="BM216" s="60"/>
      <c r="BN216" s="55"/>
      <c r="BO216" s="95"/>
      <c r="BP216" s="104"/>
      <c r="BQ216" s="60"/>
      <c r="BR216" s="60"/>
      <c r="BS216" s="142"/>
      <c r="BT216" s="60"/>
      <c r="BU216" s="60"/>
      <c r="BV216" s="60"/>
      <c r="BW216" s="60"/>
      <c r="BX216" s="60"/>
      <c r="BY216" s="57"/>
      <c r="BZ216" s="57"/>
      <c r="CA216" s="57"/>
      <c r="CB216" s="57"/>
    </row>
    <row r="217" spans="1:80" s="41" customFormat="1" ht="30" x14ac:dyDescent="0.25">
      <c r="A217" s="53" t="s">
        <v>969</v>
      </c>
      <c r="B217" s="65"/>
      <c r="C217" s="54"/>
      <c r="D217" s="53" t="str">
        <f>IF(ISBLANK(AX217),"",IF(ISBLANK(AY217),"REV",IF(ISBLANK(AZ217),"FIR PROV",IF(ISBLANK(BM217),"CONCL",IF(ISBLANK(BP217),"MOD REV",IF(ISBLANK(#REF!),"MOD FIR","MODI"))))))</f>
        <v/>
      </c>
      <c r="E217" s="55"/>
      <c r="F217" s="55"/>
      <c r="G217" s="55"/>
      <c r="H217" s="55"/>
      <c r="I217" s="108" t="str">
        <f t="shared" si="37"/>
        <v xml:space="preserve">  </v>
      </c>
      <c r="J217" s="56"/>
      <c r="K217" s="56"/>
      <c r="L217" s="56">
        <f t="shared" si="38"/>
        <v>0</v>
      </c>
      <c r="M217" s="56"/>
      <c r="N217" s="75"/>
      <c r="O217" s="57"/>
      <c r="P217" s="57"/>
      <c r="Q217" s="58">
        <v>0</v>
      </c>
      <c r="R217" s="58">
        <f t="shared" si="39"/>
        <v>0</v>
      </c>
      <c r="S217" s="99">
        <f t="shared" si="40"/>
        <v>0</v>
      </c>
      <c r="T217" s="59">
        <v>0</v>
      </c>
      <c r="U217" s="58">
        <f t="shared" si="41"/>
        <v>0</v>
      </c>
      <c r="V217" s="99">
        <f t="shared" si="34"/>
        <v>0</v>
      </c>
      <c r="W217" s="114">
        <f t="shared" si="35"/>
        <v>0</v>
      </c>
      <c r="X217" s="57"/>
      <c r="Y217" s="57"/>
      <c r="Z217" s="57"/>
      <c r="AA217" s="57"/>
      <c r="AB217" s="58">
        <v>0</v>
      </c>
      <c r="AC217" s="56" t="e">
        <f>VLOOKUP(Y217,CLASIFICADOR!$A$1:$B$603,2)</f>
        <v>#N/A</v>
      </c>
      <c r="AD217" s="57"/>
      <c r="AE217" s="92"/>
      <c r="AF217" s="92"/>
      <c r="AG217" s="57"/>
      <c r="AH217" s="57"/>
      <c r="AI217" s="106"/>
      <c r="AJ217" s="60"/>
      <c r="AK217" s="82" t="s">
        <v>1124</v>
      </c>
      <c r="AL217" s="57"/>
      <c r="AM217" s="57"/>
      <c r="AN217" s="57"/>
      <c r="AO217" s="83" t="b">
        <f>IF(AND(AM217="días",AN217="hábiles"),WORKDAY(AK217,AL217,#REF!),IF(AND(AM217="días",AM217="naturales"),WORKDAY(AK217+AL217-1,1,#REF!),IF(AM217="semanas",WORKDAY(AK217+(AL217*7)-1,1,#REF!),IF(AM217="meses",WORKDAY(EDATE(AK217,AL217)-1,1,#REF!)))))</f>
        <v>0</v>
      </c>
      <c r="AP217" s="57"/>
      <c r="AQ217" s="57"/>
      <c r="AR217" s="57"/>
      <c r="AS217" s="60"/>
      <c r="AT217" s="60"/>
      <c r="AU217" s="103"/>
      <c r="AV217" s="83"/>
      <c r="AW217" s="57"/>
      <c r="AX217" s="60"/>
      <c r="AY217" s="60"/>
      <c r="AZ217" s="111"/>
      <c r="BA217" s="60"/>
      <c r="BB217" s="60"/>
      <c r="BC217" s="60"/>
      <c r="BD217" s="57">
        <f t="shared" si="36"/>
        <v>0</v>
      </c>
      <c r="BE217" s="86"/>
      <c r="BF217" s="86"/>
      <c r="BG217" s="86"/>
      <c r="BH217" s="117"/>
      <c r="BI217" s="127" t="s">
        <v>1129</v>
      </c>
      <c r="BJ217" s="57" t="s">
        <v>1129</v>
      </c>
      <c r="BK217" s="128" t="s">
        <v>1129</v>
      </c>
      <c r="BL217" s="119"/>
      <c r="BM217" s="60"/>
      <c r="BN217" s="55"/>
      <c r="BO217" s="95"/>
      <c r="BP217" s="104"/>
      <c r="BQ217" s="60"/>
      <c r="BR217" s="60"/>
      <c r="BS217" s="142"/>
      <c r="BT217" s="60"/>
      <c r="BU217" s="60"/>
      <c r="BV217" s="60"/>
      <c r="BW217" s="60"/>
      <c r="BX217" s="60"/>
      <c r="BY217" s="57"/>
      <c r="BZ217" s="57"/>
      <c r="CA217" s="57"/>
      <c r="CB217" s="57"/>
    </row>
    <row r="218" spans="1:80" s="41" customFormat="1" ht="30" x14ac:dyDescent="0.25">
      <c r="A218" s="53" t="s">
        <v>970</v>
      </c>
      <c r="B218" s="65"/>
      <c r="C218" s="54"/>
      <c r="D218" s="53" t="str">
        <f>IF(ISBLANK(AX218),"",IF(ISBLANK(AY218),"REV",IF(ISBLANK(AZ218),"FIR PROV",IF(ISBLANK(BM218),"CONCL",IF(ISBLANK(BP218),"MOD REV",IF(ISBLANK(#REF!),"MOD FIR","MODI"))))))</f>
        <v/>
      </c>
      <c r="E218" s="55"/>
      <c r="F218" s="55"/>
      <c r="G218" s="55"/>
      <c r="H218" s="55"/>
      <c r="I218" s="108" t="str">
        <f t="shared" si="37"/>
        <v xml:space="preserve">  </v>
      </c>
      <c r="J218" s="56"/>
      <c r="K218" s="56"/>
      <c r="L218" s="56">
        <f t="shared" si="38"/>
        <v>0</v>
      </c>
      <c r="M218" s="56"/>
      <c r="N218" s="75"/>
      <c r="O218" s="57"/>
      <c r="P218" s="57"/>
      <c r="Q218" s="58">
        <v>0</v>
      </c>
      <c r="R218" s="58">
        <f t="shared" si="39"/>
        <v>0</v>
      </c>
      <c r="S218" s="99">
        <f t="shared" si="40"/>
        <v>0</v>
      </c>
      <c r="T218" s="59">
        <v>0</v>
      </c>
      <c r="U218" s="58">
        <f t="shared" si="41"/>
        <v>0</v>
      </c>
      <c r="V218" s="99">
        <f t="shared" si="34"/>
        <v>0</v>
      </c>
      <c r="W218" s="114">
        <f t="shared" si="35"/>
        <v>0</v>
      </c>
      <c r="X218" s="57"/>
      <c r="Y218" s="57"/>
      <c r="Z218" s="57"/>
      <c r="AA218" s="57"/>
      <c r="AB218" s="58">
        <v>0</v>
      </c>
      <c r="AC218" s="56" t="e">
        <f>VLOOKUP(Y218,CLASIFICADOR!$A$1:$B$603,2)</f>
        <v>#N/A</v>
      </c>
      <c r="AD218" s="57"/>
      <c r="AE218" s="92"/>
      <c r="AF218" s="92"/>
      <c r="AG218" s="57"/>
      <c r="AH218" s="57"/>
      <c r="AI218" s="106"/>
      <c r="AJ218" s="60"/>
      <c r="AK218" s="82" t="s">
        <v>1124</v>
      </c>
      <c r="AL218" s="57"/>
      <c r="AM218" s="57"/>
      <c r="AN218" s="57"/>
      <c r="AO218" s="83" t="b">
        <f>IF(AND(AM218="días",AN218="hábiles"),WORKDAY(AK218,AL218,#REF!),IF(AND(AM218="días",AM218="naturales"),WORKDAY(AK218+AL218-1,1,#REF!),IF(AM218="semanas",WORKDAY(AK218+(AL218*7)-1,1,#REF!),IF(AM218="meses",WORKDAY(EDATE(AK218,AL218)-1,1,#REF!)))))</f>
        <v>0</v>
      </c>
      <c r="AP218" s="57"/>
      <c r="AQ218" s="57"/>
      <c r="AR218" s="57"/>
      <c r="AS218" s="60"/>
      <c r="AT218" s="60"/>
      <c r="AU218" s="103"/>
      <c r="AV218" s="83"/>
      <c r="AW218" s="57"/>
      <c r="AX218" s="60"/>
      <c r="AY218" s="60"/>
      <c r="AZ218" s="111"/>
      <c r="BA218" s="60"/>
      <c r="BB218" s="60"/>
      <c r="BC218" s="60"/>
      <c r="BD218" s="57">
        <f t="shared" si="36"/>
        <v>0</v>
      </c>
      <c r="BE218" s="86"/>
      <c r="BF218" s="86"/>
      <c r="BG218" s="86"/>
      <c r="BH218" s="117"/>
      <c r="BI218" s="127" t="s">
        <v>1129</v>
      </c>
      <c r="BJ218" s="57" t="s">
        <v>1129</v>
      </c>
      <c r="BK218" s="128" t="s">
        <v>1129</v>
      </c>
      <c r="BL218" s="119"/>
      <c r="BM218" s="60"/>
      <c r="BN218" s="55"/>
      <c r="BO218" s="95"/>
      <c r="BP218" s="104"/>
      <c r="BQ218" s="60"/>
      <c r="BR218" s="60"/>
      <c r="BS218" s="142"/>
      <c r="BT218" s="60"/>
      <c r="BU218" s="60"/>
      <c r="BV218" s="60"/>
      <c r="BW218" s="60"/>
      <c r="BX218" s="60"/>
      <c r="BY218" s="57"/>
      <c r="BZ218" s="57"/>
      <c r="CA218" s="57"/>
      <c r="CB218" s="57"/>
    </row>
    <row r="219" spans="1:80" s="41" customFormat="1" ht="30" x14ac:dyDescent="0.25">
      <c r="A219" s="71" t="s">
        <v>971</v>
      </c>
      <c r="B219" s="65"/>
      <c r="C219" s="54"/>
      <c r="D219" s="53" t="str">
        <f>IF(ISBLANK(AX219),"",IF(ISBLANK(AY219),"REV",IF(ISBLANK(AZ219),"FIR PROV",IF(ISBLANK(BM219),"CONCL",IF(ISBLANK(BP219),"MOD REV",IF(ISBLANK(#REF!),"MOD FIR","MODI"))))))</f>
        <v/>
      </c>
      <c r="E219" s="55"/>
      <c r="F219" s="55"/>
      <c r="G219" s="55"/>
      <c r="H219" s="55"/>
      <c r="I219" s="108" t="str">
        <f t="shared" si="37"/>
        <v xml:space="preserve">  </v>
      </c>
      <c r="J219" s="56"/>
      <c r="K219" s="56"/>
      <c r="L219" s="56">
        <f t="shared" si="38"/>
        <v>0</v>
      </c>
      <c r="M219" s="56"/>
      <c r="N219" s="75"/>
      <c r="O219" s="57"/>
      <c r="P219" s="57"/>
      <c r="Q219" s="58">
        <v>0</v>
      </c>
      <c r="R219" s="58">
        <f t="shared" si="39"/>
        <v>0</v>
      </c>
      <c r="S219" s="99">
        <f t="shared" si="40"/>
        <v>0</v>
      </c>
      <c r="T219" s="59">
        <v>0</v>
      </c>
      <c r="U219" s="58">
        <f t="shared" si="41"/>
        <v>0</v>
      </c>
      <c r="V219" s="99">
        <f t="shared" si="34"/>
        <v>0</v>
      </c>
      <c r="W219" s="114">
        <f t="shared" si="35"/>
        <v>0</v>
      </c>
      <c r="X219" s="57"/>
      <c r="Y219" s="57"/>
      <c r="Z219" s="57"/>
      <c r="AA219" s="57"/>
      <c r="AB219" s="58">
        <v>0</v>
      </c>
      <c r="AC219" s="56" t="e">
        <f>VLOOKUP(Y219,CLASIFICADOR!$A$1:$B$603,2)</f>
        <v>#N/A</v>
      </c>
      <c r="AD219" s="57"/>
      <c r="AE219" s="92"/>
      <c r="AF219" s="92"/>
      <c r="AG219" s="57"/>
      <c r="AH219" s="57"/>
      <c r="AI219" s="106"/>
      <c r="AJ219" s="60"/>
      <c r="AK219" s="82" t="s">
        <v>1124</v>
      </c>
      <c r="AL219" s="57"/>
      <c r="AM219" s="57"/>
      <c r="AN219" s="57"/>
      <c r="AO219" s="83" t="b">
        <f>IF(AND(AM219="días",AN219="hábiles"),WORKDAY(AK219,AL219,#REF!),IF(AND(AM219="días",AM219="naturales"),WORKDAY(AK219+AL219-1,1,#REF!),IF(AM219="semanas",WORKDAY(AK219+(AL219*7)-1,1,#REF!),IF(AM219="meses",WORKDAY(EDATE(AK219,AL219)-1,1,#REF!)))))</f>
        <v>0</v>
      </c>
      <c r="AP219" s="57"/>
      <c r="AQ219" s="57"/>
      <c r="AR219" s="57"/>
      <c r="AS219" s="60"/>
      <c r="AT219" s="60"/>
      <c r="AU219" s="103"/>
      <c r="AV219" s="83"/>
      <c r="AW219" s="57"/>
      <c r="AX219" s="60"/>
      <c r="AY219" s="60"/>
      <c r="AZ219" s="111"/>
      <c r="BA219" s="60"/>
      <c r="BB219" s="60"/>
      <c r="BC219" s="60"/>
      <c r="BD219" s="57">
        <f t="shared" si="36"/>
        <v>0</v>
      </c>
      <c r="BE219" s="86"/>
      <c r="BF219" s="86"/>
      <c r="BG219" s="86"/>
      <c r="BH219" s="117"/>
      <c r="BI219" s="127" t="s">
        <v>1129</v>
      </c>
      <c r="BJ219" s="57" t="s">
        <v>1129</v>
      </c>
      <c r="BK219" s="128" t="s">
        <v>1129</v>
      </c>
      <c r="BL219" s="119"/>
      <c r="BM219" s="60"/>
      <c r="BN219" s="55"/>
      <c r="BO219" s="95"/>
      <c r="BP219" s="104"/>
      <c r="BQ219" s="60"/>
      <c r="BR219" s="60"/>
      <c r="BS219" s="142"/>
      <c r="BT219" s="60"/>
      <c r="BU219" s="60"/>
      <c r="BV219" s="60"/>
      <c r="BW219" s="60"/>
      <c r="BX219" s="60"/>
      <c r="BY219" s="57"/>
      <c r="BZ219" s="57"/>
      <c r="CA219" s="57"/>
      <c r="CB219" s="57"/>
    </row>
    <row r="220" spans="1:80" s="41" customFormat="1" ht="30" x14ac:dyDescent="0.25">
      <c r="A220" s="53" t="s">
        <v>972</v>
      </c>
      <c r="B220" s="65"/>
      <c r="C220" s="54"/>
      <c r="D220" s="53" t="str">
        <f>IF(ISBLANK(AX220),"",IF(ISBLANK(AY220),"REV",IF(ISBLANK(AZ220),"FIR PROV",IF(ISBLANK(BM220),"CONCL",IF(ISBLANK(BP220),"MOD REV",IF(ISBLANK(#REF!),"MOD FIR","MODI"))))))</f>
        <v/>
      </c>
      <c r="E220" s="55"/>
      <c r="F220" s="55"/>
      <c r="G220" s="55"/>
      <c r="H220" s="55"/>
      <c r="I220" s="108" t="str">
        <f t="shared" si="37"/>
        <v xml:space="preserve">  </v>
      </c>
      <c r="J220" s="56"/>
      <c r="K220" s="56"/>
      <c r="L220" s="56">
        <f t="shared" si="38"/>
        <v>0</v>
      </c>
      <c r="M220" s="56"/>
      <c r="N220" s="75"/>
      <c r="O220" s="57"/>
      <c r="P220" s="57"/>
      <c r="Q220" s="58">
        <v>0</v>
      </c>
      <c r="R220" s="58">
        <f t="shared" si="39"/>
        <v>0</v>
      </c>
      <c r="S220" s="99">
        <f t="shared" si="40"/>
        <v>0</v>
      </c>
      <c r="T220" s="59">
        <v>0</v>
      </c>
      <c r="U220" s="58">
        <f t="shared" si="41"/>
        <v>0</v>
      </c>
      <c r="V220" s="99">
        <f t="shared" si="34"/>
        <v>0</v>
      </c>
      <c r="W220" s="114">
        <f t="shared" si="35"/>
        <v>0</v>
      </c>
      <c r="X220" s="57"/>
      <c r="Y220" s="57"/>
      <c r="Z220" s="57"/>
      <c r="AA220" s="57"/>
      <c r="AB220" s="58">
        <v>0</v>
      </c>
      <c r="AC220" s="56" t="e">
        <f>VLOOKUP(Y220,CLASIFICADOR!$A$1:$B$603,2)</f>
        <v>#N/A</v>
      </c>
      <c r="AD220" s="57"/>
      <c r="AE220" s="92"/>
      <c r="AF220" s="92"/>
      <c r="AG220" s="57"/>
      <c r="AH220" s="57"/>
      <c r="AI220" s="106"/>
      <c r="AJ220" s="60"/>
      <c r="AK220" s="82" t="s">
        <v>1124</v>
      </c>
      <c r="AL220" s="57"/>
      <c r="AM220" s="57"/>
      <c r="AN220" s="57"/>
      <c r="AO220" s="83" t="b">
        <f>IF(AND(AM220="días",AN220="hábiles"),WORKDAY(AK220,AL220,#REF!),IF(AND(AM220="días",AM220="naturales"),WORKDAY(AK220+AL220-1,1,#REF!),IF(AM220="semanas",WORKDAY(AK220+(AL220*7)-1,1,#REF!),IF(AM220="meses",WORKDAY(EDATE(AK220,AL220)-1,1,#REF!)))))</f>
        <v>0</v>
      </c>
      <c r="AP220" s="57"/>
      <c r="AQ220" s="57"/>
      <c r="AR220" s="57"/>
      <c r="AS220" s="60"/>
      <c r="AT220" s="60"/>
      <c r="AU220" s="103"/>
      <c r="AV220" s="83"/>
      <c r="AW220" s="57"/>
      <c r="AX220" s="60"/>
      <c r="AY220" s="60"/>
      <c r="AZ220" s="111"/>
      <c r="BA220" s="60"/>
      <c r="BB220" s="60"/>
      <c r="BC220" s="60"/>
      <c r="BD220" s="57">
        <f t="shared" si="36"/>
        <v>0</v>
      </c>
      <c r="BE220" s="86"/>
      <c r="BF220" s="86"/>
      <c r="BG220" s="86"/>
      <c r="BH220" s="117"/>
      <c r="BI220" s="127" t="s">
        <v>1129</v>
      </c>
      <c r="BJ220" s="57" t="s">
        <v>1129</v>
      </c>
      <c r="BK220" s="128" t="s">
        <v>1129</v>
      </c>
      <c r="BL220" s="119"/>
      <c r="BM220" s="60"/>
      <c r="BN220" s="55"/>
      <c r="BO220" s="95"/>
      <c r="BP220" s="104"/>
      <c r="BQ220" s="60"/>
      <c r="BR220" s="60"/>
      <c r="BS220" s="142"/>
      <c r="BT220" s="60"/>
      <c r="BU220" s="60"/>
      <c r="BV220" s="60"/>
      <c r="BW220" s="60"/>
      <c r="BX220" s="60"/>
      <c r="BY220" s="57"/>
      <c r="BZ220" s="57"/>
      <c r="CA220" s="57"/>
      <c r="CB220" s="57"/>
    </row>
    <row r="221" spans="1:80" s="41" customFormat="1" ht="30" x14ac:dyDescent="0.25">
      <c r="A221" s="53" t="s">
        <v>973</v>
      </c>
      <c r="B221" s="65"/>
      <c r="C221" s="54"/>
      <c r="D221" s="53" t="str">
        <f>IF(ISBLANK(AX221),"",IF(ISBLANK(AY221),"REV",IF(ISBLANK(AZ221),"FIR PROV",IF(ISBLANK(BM221),"CONCL",IF(ISBLANK(BP221),"MOD REV",IF(ISBLANK(#REF!),"MOD FIR","MODI"))))))</f>
        <v/>
      </c>
      <c r="E221" s="55"/>
      <c r="F221" s="55"/>
      <c r="G221" s="55"/>
      <c r="H221" s="55"/>
      <c r="I221" s="108" t="str">
        <f t="shared" si="37"/>
        <v xml:space="preserve">  </v>
      </c>
      <c r="J221" s="56"/>
      <c r="K221" s="56"/>
      <c r="L221" s="56">
        <f t="shared" si="38"/>
        <v>0</v>
      </c>
      <c r="M221" s="56"/>
      <c r="N221" s="75"/>
      <c r="O221" s="57"/>
      <c r="P221" s="57"/>
      <c r="Q221" s="58">
        <v>0</v>
      </c>
      <c r="R221" s="58">
        <f t="shared" si="39"/>
        <v>0</v>
      </c>
      <c r="S221" s="99">
        <f t="shared" si="40"/>
        <v>0</v>
      </c>
      <c r="T221" s="59">
        <v>0</v>
      </c>
      <c r="U221" s="58">
        <f t="shared" si="41"/>
        <v>0</v>
      </c>
      <c r="V221" s="99">
        <f t="shared" si="34"/>
        <v>0</v>
      </c>
      <c r="W221" s="114">
        <f t="shared" si="35"/>
        <v>0</v>
      </c>
      <c r="X221" s="57"/>
      <c r="Y221" s="57"/>
      <c r="Z221" s="57"/>
      <c r="AA221" s="57"/>
      <c r="AB221" s="58">
        <v>0</v>
      </c>
      <c r="AC221" s="56" t="e">
        <f>VLOOKUP(Y221,CLASIFICADOR!$A$1:$B$603,2)</f>
        <v>#N/A</v>
      </c>
      <c r="AD221" s="57"/>
      <c r="AE221" s="92"/>
      <c r="AF221" s="92"/>
      <c r="AG221" s="57"/>
      <c r="AH221" s="57"/>
      <c r="AI221" s="106"/>
      <c r="AJ221" s="60"/>
      <c r="AK221" s="82" t="s">
        <v>1124</v>
      </c>
      <c r="AL221" s="57"/>
      <c r="AM221" s="57"/>
      <c r="AN221" s="57"/>
      <c r="AO221" s="83" t="b">
        <f>IF(AND(AM221="días",AN221="hábiles"),WORKDAY(AK221,AL221,#REF!),IF(AND(AM221="días",AM221="naturales"),WORKDAY(AK221+AL221-1,1,#REF!),IF(AM221="semanas",WORKDAY(AK221+(AL221*7)-1,1,#REF!),IF(AM221="meses",WORKDAY(EDATE(AK221,AL221)-1,1,#REF!)))))</f>
        <v>0</v>
      </c>
      <c r="AP221" s="57"/>
      <c r="AQ221" s="57"/>
      <c r="AR221" s="57"/>
      <c r="AS221" s="60"/>
      <c r="AT221" s="60"/>
      <c r="AU221" s="103"/>
      <c r="AV221" s="83"/>
      <c r="AW221" s="57"/>
      <c r="AX221" s="60"/>
      <c r="AY221" s="60"/>
      <c r="AZ221" s="111"/>
      <c r="BA221" s="60"/>
      <c r="BB221" s="60"/>
      <c r="BC221" s="60"/>
      <c r="BD221" s="57">
        <f t="shared" si="36"/>
        <v>0</v>
      </c>
      <c r="BE221" s="86"/>
      <c r="BF221" s="86"/>
      <c r="BG221" s="86"/>
      <c r="BH221" s="117"/>
      <c r="BI221" s="127" t="s">
        <v>1129</v>
      </c>
      <c r="BJ221" s="57" t="s">
        <v>1129</v>
      </c>
      <c r="BK221" s="128" t="s">
        <v>1129</v>
      </c>
      <c r="BL221" s="119"/>
      <c r="BM221" s="60"/>
      <c r="BN221" s="55"/>
      <c r="BO221" s="95"/>
      <c r="BP221" s="104"/>
      <c r="BQ221" s="60"/>
      <c r="BR221" s="60"/>
      <c r="BS221" s="142"/>
      <c r="BT221" s="60"/>
      <c r="BU221" s="60"/>
      <c r="BV221" s="60"/>
      <c r="BW221" s="60"/>
      <c r="BX221" s="60"/>
      <c r="BY221" s="57"/>
      <c r="BZ221" s="57"/>
      <c r="CA221" s="57"/>
      <c r="CB221" s="57"/>
    </row>
    <row r="222" spans="1:80" s="41" customFormat="1" ht="30" x14ac:dyDescent="0.25">
      <c r="A222" s="71" t="s">
        <v>974</v>
      </c>
      <c r="B222" s="65"/>
      <c r="C222" s="54"/>
      <c r="D222" s="53" t="str">
        <f>IF(ISBLANK(AX222),"",IF(ISBLANK(AY222),"REV",IF(ISBLANK(AZ222),"FIR PROV",IF(ISBLANK(BM222),"CONCL",IF(ISBLANK(BP222),"MOD REV",IF(ISBLANK(#REF!),"MOD FIR","MODI"))))))</f>
        <v/>
      </c>
      <c r="E222" s="55"/>
      <c r="F222" s="55"/>
      <c r="G222" s="55"/>
      <c r="H222" s="55"/>
      <c r="I222" s="108" t="str">
        <f t="shared" si="37"/>
        <v xml:space="preserve">  </v>
      </c>
      <c r="J222" s="56"/>
      <c r="K222" s="56"/>
      <c r="L222" s="56">
        <f t="shared" si="38"/>
        <v>0</v>
      </c>
      <c r="M222" s="56"/>
      <c r="N222" s="75"/>
      <c r="O222" s="57"/>
      <c r="P222" s="57"/>
      <c r="Q222" s="58">
        <v>0</v>
      </c>
      <c r="R222" s="58">
        <f t="shared" si="39"/>
        <v>0</v>
      </c>
      <c r="S222" s="99">
        <f t="shared" si="40"/>
        <v>0</v>
      </c>
      <c r="T222" s="59">
        <v>0</v>
      </c>
      <c r="U222" s="58">
        <f t="shared" si="41"/>
        <v>0</v>
      </c>
      <c r="V222" s="99">
        <f t="shared" si="34"/>
        <v>0</v>
      </c>
      <c r="W222" s="114">
        <f t="shared" si="35"/>
        <v>0</v>
      </c>
      <c r="X222" s="57"/>
      <c r="Y222" s="57"/>
      <c r="Z222" s="57"/>
      <c r="AA222" s="57"/>
      <c r="AB222" s="58">
        <v>0</v>
      </c>
      <c r="AC222" s="56" t="e">
        <f>VLOOKUP(Y222,CLASIFICADOR!$A$1:$B$603,2)</f>
        <v>#N/A</v>
      </c>
      <c r="AD222" s="57"/>
      <c r="AE222" s="92"/>
      <c r="AF222" s="92"/>
      <c r="AG222" s="57"/>
      <c r="AH222" s="57"/>
      <c r="AI222" s="106"/>
      <c r="AJ222" s="60"/>
      <c r="AK222" s="82" t="s">
        <v>1124</v>
      </c>
      <c r="AL222" s="57"/>
      <c r="AM222" s="57"/>
      <c r="AN222" s="57"/>
      <c r="AO222" s="83" t="b">
        <f>IF(AND(AM222="días",AN222="hábiles"),WORKDAY(AK222,AL222,#REF!),IF(AND(AM222="días",AM222="naturales"),WORKDAY(AK222+AL222-1,1,#REF!),IF(AM222="semanas",WORKDAY(AK222+(AL222*7)-1,1,#REF!),IF(AM222="meses",WORKDAY(EDATE(AK222,AL222)-1,1,#REF!)))))</f>
        <v>0</v>
      </c>
      <c r="AP222" s="57"/>
      <c r="AQ222" s="57"/>
      <c r="AR222" s="57"/>
      <c r="AS222" s="60"/>
      <c r="AT222" s="60"/>
      <c r="AU222" s="103"/>
      <c r="AV222" s="83"/>
      <c r="AW222" s="57"/>
      <c r="AX222" s="60"/>
      <c r="AY222" s="60"/>
      <c r="AZ222" s="111"/>
      <c r="BA222" s="60"/>
      <c r="BB222" s="60"/>
      <c r="BC222" s="60"/>
      <c r="BD222" s="57">
        <f t="shared" si="36"/>
        <v>0</v>
      </c>
      <c r="BE222" s="86"/>
      <c r="BF222" s="86"/>
      <c r="BG222" s="86"/>
      <c r="BH222" s="117"/>
      <c r="BI222" s="127" t="s">
        <v>1129</v>
      </c>
      <c r="BJ222" s="57" t="s">
        <v>1129</v>
      </c>
      <c r="BK222" s="128" t="s">
        <v>1129</v>
      </c>
      <c r="BL222" s="119"/>
      <c r="BM222" s="60"/>
      <c r="BN222" s="55"/>
      <c r="BO222" s="95"/>
      <c r="BP222" s="104"/>
      <c r="BQ222" s="60"/>
      <c r="BR222" s="60"/>
      <c r="BS222" s="142"/>
      <c r="BT222" s="60"/>
      <c r="BU222" s="60"/>
      <c r="BV222" s="60"/>
      <c r="BW222" s="60"/>
      <c r="BX222" s="60"/>
      <c r="BY222" s="57"/>
      <c r="BZ222" s="57"/>
      <c r="CA222" s="57"/>
      <c r="CB222" s="57"/>
    </row>
    <row r="223" spans="1:80" s="41" customFormat="1" ht="30" x14ac:dyDescent="0.25">
      <c r="A223" s="53" t="s">
        <v>975</v>
      </c>
      <c r="B223" s="65"/>
      <c r="C223" s="54"/>
      <c r="D223" s="53" t="str">
        <f>IF(ISBLANK(AX223),"",IF(ISBLANK(AY223),"REV",IF(ISBLANK(AZ223),"FIR PROV",IF(ISBLANK(BM223),"CONCL",IF(ISBLANK(BP223),"MOD REV",IF(ISBLANK(#REF!),"MOD FIR","MODI"))))))</f>
        <v/>
      </c>
      <c r="E223" s="55"/>
      <c r="F223" s="55"/>
      <c r="G223" s="55"/>
      <c r="H223" s="55"/>
      <c r="I223" s="108" t="str">
        <f t="shared" si="37"/>
        <v xml:space="preserve">  </v>
      </c>
      <c r="J223" s="56"/>
      <c r="K223" s="56"/>
      <c r="L223" s="56">
        <f t="shared" si="38"/>
        <v>0</v>
      </c>
      <c r="M223" s="56"/>
      <c r="N223" s="75"/>
      <c r="O223" s="57"/>
      <c r="P223" s="57"/>
      <c r="Q223" s="58">
        <v>0</v>
      </c>
      <c r="R223" s="58">
        <f t="shared" si="39"/>
        <v>0</v>
      </c>
      <c r="S223" s="99">
        <f t="shared" si="40"/>
        <v>0</v>
      </c>
      <c r="T223" s="59">
        <v>0</v>
      </c>
      <c r="U223" s="58">
        <f t="shared" si="41"/>
        <v>0</v>
      </c>
      <c r="V223" s="99">
        <f t="shared" si="34"/>
        <v>0</v>
      </c>
      <c r="W223" s="114">
        <f t="shared" si="35"/>
        <v>0</v>
      </c>
      <c r="X223" s="57"/>
      <c r="Y223" s="57"/>
      <c r="Z223" s="57"/>
      <c r="AA223" s="57"/>
      <c r="AB223" s="58">
        <v>0</v>
      </c>
      <c r="AC223" s="56" t="e">
        <f>VLOOKUP(Y223,CLASIFICADOR!$A$1:$B$603,2)</f>
        <v>#N/A</v>
      </c>
      <c r="AD223" s="57"/>
      <c r="AE223" s="92"/>
      <c r="AF223" s="92"/>
      <c r="AG223" s="57"/>
      <c r="AH223" s="57"/>
      <c r="AI223" s="106"/>
      <c r="AJ223" s="60"/>
      <c r="AK223" s="82" t="s">
        <v>1124</v>
      </c>
      <c r="AL223" s="57"/>
      <c r="AM223" s="57"/>
      <c r="AN223" s="57"/>
      <c r="AO223" s="83" t="b">
        <f>IF(AND(AM223="días",AN223="hábiles"),WORKDAY(AK223,AL223,#REF!),IF(AND(AM223="días",AM223="naturales"),WORKDAY(AK223+AL223-1,1,#REF!),IF(AM223="semanas",WORKDAY(AK223+(AL223*7)-1,1,#REF!),IF(AM223="meses",WORKDAY(EDATE(AK223,AL223)-1,1,#REF!)))))</f>
        <v>0</v>
      </c>
      <c r="AP223" s="57"/>
      <c r="AQ223" s="57"/>
      <c r="AR223" s="57"/>
      <c r="AS223" s="60"/>
      <c r="AT223" s="60"/>
      <c r="AU223" s="103"/>
      <c r="AV223" s="83"/>
      <c r="AW223" s="57"/>
      <c r="AX223" s="60"/>
      <c r="AY223" s="60"/>
      <c r="AZ223" s="111"/>
      <c r="BA223" s="60"/>
      <c r="BB223" s="60"/>
      <c r="BC223" s="60"/>
      <c r="BD223" s="57">
        <f t="shared" si="36"/>
        <v>0</v>
      </c>
      <c r="BE223" s="86"/>
      <c r="BF223" s="86"/>
      <c r="BG223" s="86"/>
      <c r="BH223" s="117"/>
      <c r="BI223" s="127" t="s">
        <v>1129</v>
      </c>
      <c r="BJ223" s="57" t="s">
        <v>1129</v>
      </c>
      <c r="BK223" s="128" t="s">
        <v>1129</v>
      </c>
      <c r="BL223" s="119"/>
      <c r="BM223" s="60"/>
      <c r="BN223" s="55"/>
      <c r="BO223" s="95"/>
      <c r="BP223" s="104"/>
      <c r="BQ223" s="60"/>
      <c r="BR223" s="60"/>
      <c r="BS223" s="142"/>
      <c r="BT223" s="60"/>
      <c r="BU223" s="60"/>
      <c r="BV223" s="60"/>
      <c r="BW223" s="60"/>
      <c r="BX223" s="60"/>
      <c r="BY223" s="57"/>
      <c r="BZ223" s="57"/>
      <c r="CA223" s="57"/>
      <c r="CB223" s="57"/>
    </row>
    <row r="224" spans="1:80" s="41" customFormat="1" ht="30" x14ac:dyDescent="0.25">
      <c r="A224" s="53" t="s">
        <v>976</v>
      </c>
      <c r="B224" s="65"/>
      <c r="C224" s="54"/>
      <c r="D224" s="53" t="str">
        <f>IF(ISBLANK(AX224),"",IF(ISBLANK(AY224),"REV",IF(ISBLANK(AZ224),"FIR PROV",IF(ISBLANK(BM224),"CONCL",IF(ISBLANK(BP224),"MOD REV",IF(ISBLANK(#REF!),"MOD FIR","MODI"))))))</f>
        <v/>
      </c>
      <c r="E224" s="55"/>
      <c r="F224" s="55"/>
      <c r="G224" s="55"/>
      <c r="H224" s="55"/>
      <c r="I224" s="108" t="str">
        <f t="shared" si="37"/>
        <v xml:space="preserve">  </v>
      </c>
      <c r="J224" s="56"/>
      <c r="K224" s="56"/>
      <c r="L224" s="56">
        <f t="shared" si="38"/>
        <v>0</v>
      </c>
      <c r="M224" s="56"/>
      <c r="N224" s="75"/>
      <c r="O224" s="57"/>
      <c r="P224" s="57"/>
      <c r="Q224" s="58">
        <v>0</v>
      </c>
      <c r="R224" s="58">
        <f t="shared" si="39"/>
        <v>0</v>
      </c>
      <c r="S224" s="99">
        <f t="shared" si="40"/>
        <v>0</v>
      </c>
      <c r="T224" s="59">
        <v>0</v>
      </c>
      <c r="U224" s="58">
        <f t="shared" si="41"/>
        <v>0</v>
      </c>
      <c r="V224" s="99">
        <f t="shared" si="34"/>
        <v>0</v>
      </c>
      <c r="W224" s="114">
        <f t="shared" si="35"/>
        <v>0</v>
      </c>
      <c r="X224" s="57"/>
      <c r="Y224" s="57"/>
      <c r="Z224" s="57"/>
      <c r="AA224" s="57"/>
      <c r="AB224" s="58">
        <v>0</v>
      </c>
      <c r="AC224" s="56" t="e">
        <f>VLOOKUP(Y224,CLASIFICADOR!$A$1:$B$603,2)</f>
        <v>#N/A</v>
      </c>
      <c r="AD224" s="57"/>
      <c r="AE224" s="92"/>
      <c r="AF224" s="92"/>
      <c r="AG224" s="57"/>
      <c r="AH224" s="57"/>
      <c r="AI224" s="106"/>
      <c r="AJ224" s="60"/>
      <c r="AK224" s="82" t="s">
        <v>1124</v>
      </c>
      <c r="AL224" s="57"/>
      <c r="AM224" s="57"/>
      <c r="AN224" s="57"/>
      <c r="AO224" s="83" t="b">
        <f>IF(AND(AM224="días",AN224="hábiles"),WORKDAY(AK224,AL224,#REF!),IF(AND(AM224="días",AM224="naturales"),WORKDAY(AK224+AL224-1,1,#REF!),IF(AM224="semanas",WORKDAY(AK224+(AL224*7)-1,1,#REF!),IF(AM224="meses",WORKDAY(EDATE(AK224,AL224)-1,1,#REF!)))))</f>
        <v>0</v>
      </c>
      <c r="AP224" s="57"/>
      <c r="AQ224" s="57"/>
      <c r="AR224" s="57"/>
      <c r="AS224" s="60"/>
      <c r="AT224" s="60"/>
      <c r="AU224" s="103"/>
      <c r="AV224" s="83"/>
      <c r="AW224" s="57"/>
      <c r="AX224" s="60"/>
      <c r="AY224" s="60"/>
      <c r="AZ224" s="111"/>
      <c r="BA224" s="60"/>
      <c r="BB224" s="60"/>
      <c r="BC224" s="60"/>
      <c r="BD224" s="57">
        <f t="shared" si="36"/>
        <v>0</v>
      </c>
      <c r="BE224" s="86"/>
      <c r="BF224" s="86"/>
      <c r="BG224" s="86"/>
      <c r="BH224" s="117"/>
      <c r="BI224" s="127" t="s">
        <v>1129</v>
      </c>
      <c r="BJ224" s="57" t="s">
        <v>1129</v>
      </c>
      <c r="BK224" s="128" t="s">
        <v>1129</v>
      </c>
      <c r="BL224" s="119"/>
      <c r="BM224" s="60"/>
      <c r="BN224" s="55"/>
      <c r="BO224" s="95"/>
      <c r="BP224" s="104"/>
      <c r="BQ224" s="60"/>
      <c r="BR224" s="60"/>
      <c r="BS224" s="142"/>
      <c r="BT224" s="60"/>
      <c r="BU224" s="60"/>
      <c r="BV224" s="60"/>
      <c r="BW224" s="60"/>
      <c r="BX224" s="60"/>
      <c r="BY224" s="57"/>
      <c r="BZ224" s="57"/>
      <c r="CA224" s="57"/>
      <c r="CB224" s="57"/>
    </row>
    <row r="225" spans="1:80" s="41" customFormat="1" ht="30" x14ac:dyDescent="0.25">
      <c r="A225" s="71" t="s">
        <v>977</v>
      </c>
      <c r="B225" s="65"/>
      <c r="C225" s="54"/>
      <c r="D225" s="53" t="str">
        <f>IF(ISBLANK(AX225),"",IF(ISBLANK(AY225),"REV",IF(ISBLANK(AZ225),"FIR PROV",IF(ISBLANK(BM225),"CONCL",IF(ISBLANK(BP225),"MOD REV",IF(ISBLANK(#REF!),"MOD FIR","MODI"))))))</f>
        <v/>
      </c>
      <c r="E225" s="55"/>
      <c r="F225" s="55"/>
      <c r="G225" s="55"/>
      <c r="H225" s="55"/>
      <c r="I225" s="108" t="str">
        <f t="shared" si="37"/>
        <v xml:space="preserve">  </v>
      </c>
      <c r="J225" s="56"/>
      <c r="K225" s="56"/>
      <c r="L225" s="56">
        <f t="shared" si="38"/>
        <v>0</v>
      </c>
      <c r="M225" s="56"/>
      <c r="N225" s="75"/>
      <c r="O225" s="57"/>
      <c r="P225" s="57"/>
      <c r="Q225" s="58">
        <v>0</v>
      </c>
      <c r="R225" s="58">
        <f t="shared" si="39"/>
        <v>0</v>
      </c>
      <c r="S225" s="99">
        <f t="shared" si="40"/>
        <v>0</v>
      </c>
      <c r="T225" s="59">
        <v>0</v>
      </c>
      <c r="U225" s="58">
        <f t="shared" si="41"/>
        <v>0</v>
      </c>
      <c r="V225" s="99">
        <f t="shared" si="34"/>
        <v>0</v>
      </c>
      <c r="W225" s="114">
        <f t="shared" si="35"/>
        <v>0</v>
      </c>
      <c r="X225" s="57"/>
      <c r="Y225" s="57"/>
      <c r="Z225" s="57"/>
      <c r="AA225" s="57"/>
      <c r="AB225" s="58">
        <v>0</v>
      </c>
      <c r="AC225" s="56" t="e">
        <f>VLOOKUP(Y225,CLASIFICADOR!$A$1:$B$603,2)</f>
        <v>#N/A</v>
      </c>
      <c r="AD225" s="57"/>
      <c r="AE225" s="92"/>
      <c r="AF225" s="92"/>
      <c r="AG225" s="57"/>
      <c r="AH225" s="57"/>
      <c r="AI225" s="106"/>
      <c r="AJ225" s="60"/>
      <c r="AK225" s="82" t="s">
        <v>1124</v>
      </c>
      <c r="AL225" s="57"/>
      <c r="AM225" s="57"/>
      <c r="AN225" s="57"/>
      <c r="AO225" s="83" t="b">
        <f>IF(AND(AM225="días",AN225="hábiles"),WORKDAY(AK225,AL225,#REF!),IF(AND(AM225="días",AM225="naturales"),WORKDAY(AK225+AL225-1,1,#REF!),IF(AM225="semanas",WORKDAY(AK225+(AL225*7)-1,1,#REF!),IF(AM225="meses",WORKDAY(EDATE(AK225,AL225)-1,1,#REF!)))))</f>
        <v>0</v>
      </c>
      <c r="AP225" s="57"/>
      <c r="AQ225" s="57"/>
      <c r="AR225" s="57"/>
      <c r="AS225" s="60"/>
      <c r="AT225" s="60"/>
      <c r="AU225" s="103"/>
      <c r="AV225" s="83"/>
      <c r="AW225" s="57"/>
      <c r="AX225" s="60"/>
      <c r="AY225" s="60"/>
      <c r="AZ225" s="111"/>
      <c r="BA225" s="60"/>
      <c r="BB225" s="60"/>
      <c r="BC225" s="60"/>
      <c r="BD225" s="57">
        <f t="shared" si="36"/>
        <v>0</v>
      </c>
      <c r="BE225" s="86"/>
      <c r="BF225" s="86"/>
      <c r="BG225" s="86"/>
      <c r="BH225" s="117"/>
      <c r="BI225" s="127" t="s">
        <v>1129</v>
      </c>
      <c r="BJ225" s="57" t="s">
        <v>1129</v>
      </c>
      <c r="BK225" s="128" t="s">
        <v>1129</v>
      </c>
      <c r="BL225" s="119"/>
      <c r="BM225" s="60"/>
      <c r="BN225" s="55"/>
      <c r="BO225" s="95"/>
      <c r="BP225" s="104"/>
      <c r="BQ225" s="60"/>
      <c r="BR225" s="60"/>
      <c r="BS225" s="142"/>
      <c r="BT225" s="60"/>
      <c r="BU225" s="60"/>
      <c r="BV225" s="60"/>
      <c r="BW225" s="60"/>
      <c r="BX225" s="60"/>
      <c r="BY225" s="57"/>
      <c r="BZ225" s="57"/>
      <c r="CA225" s="57"/>
      <c r="CB225" s="57"/>
    </row>
    <row r="226" spans="1:80" s="41" customFormat="1" ht="30" x14ac:dyDescent="0.25">
      <c r="A226" s="53" t="s">
        <v>978</v>
      </c>
      <c r="B226" s="65"/>
      <c r="C226" s="54"/>
      <c r="D226" s="53" t="str">
        <f>IF(ISBLANK(AX226),"",IF(ISBLANK(AY226),"REV",IF(ISBLANK(AZ226),"FIR PROV",IF(ISBLANK(BM226),"CONCL",IF(ISBLANK(BP226),"MOD REV",IF(ISBLANK(#REF!),"MOD FIR","MODI"))))))</f>
        <v/>
      </c>
      <c r="E226" s="55"/>
      <c r="F226" s="55"/>
      <c r="G226" s="55"/>
      <c r="H226" s="55"/>
      <c r="I226" s="108" t="str">
        <f t="shared" si="37"/>
        <v xml:space="preserve">  </v>
      </c>
      <c r="J226" s="56"/>
      <c r="K226" s="56"/>
      <c r="L226" s="56">
        <f t="shared" si="38"/>
        <v>0</v>
      </c>
      <c r="M226" s="56"/>
      <c r="N226" s="75"/>
      <c r="O226" s="57"/>
      <c r="P226" s="57"/>
      <c r="Q226" s="58">
        <v>0</v>
      </c>
      <c r="R226" s="58">
        <f t="shared" si="39"/>
        <v>0</v>
      </c>
      <c r="S226" s="99">
        <f t="shared" si="40"/>
        <v>0</v>
      </c>
      <c r="T226" s="59">
        <v>0</v>
      </c>
      <c r="U226" s="58">
        <f t="shared" si="41"/>
        <v>0</v>
      </c>
      <c r="V226" s="99">
        <f t="shared" si="34"/>
        <v>0</v>
      </c>
      <c r="W226" s="114">
        <f t="shared" si="35"/>
        <v>0</v>
      </c>
      <c r="X226" s="57"/>
      <c r="Y226" s="57"/>
      <c r="Z226" s="57"/>
      <c r="AA226" s="57"/>
      <c r="AB226" s="58">
        <v>0</v>
      </c>
      <c r="AC226" s="56" t="e">
        <f>VLOOKUP(Y226,CLASIFICADOR!$A$1:$B$603,2)</f>
        <v>#N/A</v>
      </c>
      <c r="AD226" s="57"/>
      <c r="AE226" s="92"/>
      <c r="AF226" s="92"/>
      <c r="AG226" s="57"/>
      <c r="AH226" s="57"/>
      <c r="AI226" s="106"/>
      <c r="AJ226" s="60"/>
      <c r="AK226" s="82" t="s">
        <v>1124</v>
      </c>
      <c r="AL226" s="57"/>
      <c r="AM226" s="57"/>
      <c r="AN226" s="57"/>
      <c r="AO226" s="83" t="b">
        <f>IF(AND(AM226="días",AN226="hábiles"),WORKDAY(AK226,AL226,#REF!),IF(AND(AM226="días",AM226="naturales"),WORKDAY(AK226+AL226-1,1,#REF!),IF(AM226="semanas",WORKDAY(AK226+(AL226*7)-1,1,#REF!),IF(AM226="meses",WORKDAY(EDATE(AK226,AL226)-1,1,#REF!)))))</f>
        <v>0</v>
      </c>
      <c r="AP226" s="57"/>
      <c r="AQ226" s="57"/>
      <c r="AR226" s="57"/>
      <c r="AS226" s="60"/>
      <c r="AT226" s="60"/>
      <c r="AU226" s="103"/>
      <c r="AV226" s="83"/>
      <c r="AW226" s="57"/>
      <c r="AX226" s="60"/>
      <c r="AY226" s="60"/>
      <c r="AZ226" s="111"/>
      <c r="BA226" s="60"/>
      <c r="BB226" s="60"/>
      <c r="BC226" s="60"/>
      <c r="BD226" s="57">
        <f t="shared" si="36"/>
        <v>0</v>
      </c>
      <c r="BE226" s="86"/>
      <c r="BF226" s="86"/>
      <c r="BG226" s="86"/>
      <c r="BH226" s="117"/>
      <c r="BI226" s="127" t="s">
        <v>1129</v>
      </c>
      <c r="BJ226" s="57" t="s">
        <v>1129</v>
      </c>
      <c r="BK226" s="128" t="s">
        <v>1129</v>
      </c>
      <c r="BL226" s="119"/>
      <c r="BM226" s="60"/>
      <c r="BN226" s="55"/>
      <c r="BO226" s="95"/>
      <c r="BP226" s="104"/>
      <c r="BQ226" s="60"/>
      <c r="BR226" s="60"/>
      <c r="BS226" s="142"/>
      <c r="BT226" s="60"/>
      <c r="BU226" s="60"/>
      <c r="BV226" s="60"/>
      <c r="BW226" s="60"/>
      <c r="BX226" s="60"/>
      <c r="BY226" s="57"/>
      <c r="BZ226" s="57"/>
      <c r="CA226" s="57"/>
      <c r="CB226" s="57"/>
    </row>
    <row r="227" spans="1:80" s="41" customFormat="1" ht="30" x14ac:dyDescent="0.25">
      <c r="A227" s="53" t="s">
        <v>979</v>
      </c>
      <c r="B227" s="65"/>
      <c r="C227" s="54"/>
      <c r="D227" s="53" t="str">
        <f>IF(ISBLANK(AX227),"",IF(ISBLANK(AY227),"REV",IF(ISBLANK(AZ227),"FIR PROV",IF(ISBLANK(BM227),"CONCL",IF(ISBLANK(BP227),"MOD REV",IF(ISBLANK(#REF!),"MOD FIR","MODI"))))))</f>
        <v/>
      </c>
      <c r="E227" s="55"/>
      <c r="F227" s="55"/>
      <c r="G227" s="55"/>
      <c r="H227" s="55"/>
      <c r="I227" s="108" t="str">
        <f t="shared" si="37"/>
        <v xml:space="preserve">  </v>
      </c>
      <c r="J227" s="56"/>
      <c r="K227" s="56"/>
      <c r="L227" s="56">
        <f t="shared" si="38"/>
        <v>0</v>
      </c>
      <c r="M227" s="56"/>
      <c r="N227" s="75"/>
      <c r="O227" s="57"/>
      <c r="P227" s="57"/>
      <c r="Q227" s="58">
        <v>0</v>
      </c>
      <c r="R227" s="58">
        <f t="shared" si="39"/>
        <v>0</v>
      </c>
      <c r="S227" s="99">
        <f t="shared" si="40"/>
        <v>0</v>
      </c>
      <c r="T227" s="59">
        <v>0</v>
      </c>
      <c r="U227" s="58">
        <f t="shared" si="41"/>
        <v>0</v>
      </c>
      <c r="V227" s="99">
        <f t="shared" si="34"/>
        <v>0</v>
      </c>
      <c r="W227" s="114">
        <f t="shared" si="35"/>
        <v>0</v>
      </c>
      <c r="X227" s="57"/>
      <c r="Y227" s="57"/>
      <c r="Z227" s="57"/>
      <c r="AA227" s="57"/>
      <c r="AB227" s="58">
        <v>0</v>
      </c>
      <c r="AC227" s="56" t="e">
        <f>VLOOKUP(Y227,CLASIFICADOR!$A$1:$B$603,2)</f>
        <v>#N/A</v>
      </c>
      <c r="AD227" s="57"/>
      <c r="AE227" s="92"/>
      <c r="AF227" s="92"/>
      <c r="AG227" s="57"/>
      <c r="AH227" s="57"/>
      <c r="AI227" s="106"/>
      <c r="AJ227" s="60"/>
      <c r="AK227" s="82" t="s">
        <v>1124</v>
      </c>
      <c r="AL227" s="57"/>
      <c r="AM227" s="57"/>
      <c r="AN227" s="57"/>
      <c r="AO227" s="83" t="b">
        <f>IF(AND(AM227="días",AN227="hábiles"),WORKDAY(AK227,AL227,#REF!),IF(AND(AM227="días",AM227="naturales"),WORKDAY(AK227+AL227-1,1,#REF!),IF(AM227="semanas",WORKDAY(AK227+(AL227*7)-1,1,#REF!),IF(AM227="meses",WORKDAY(EDATE(AK227,AL227)-1,1,#REF!)))))</f>
        <v>0</v>
      </c>
      <c r="AP227" s="57"/>
      <c r="AQ227" s="57"/>
      <c r="AR227" s="57"/>
      <c r="AS227" s="60"/>
      <c r="AT227" s="60"/>
      <c r="AU227" s="103"/>
      <c r="AV227" s="83"/>
      <c r="AW227" s="57"/>
      <c r="AX227" s="60"/>
      <c r="AY227" s="60"/>
      <c r="AZ227" s="111"/>
      <c r="BA227" s="60"/>
      <c r="BB227" s="60"/>
      <c r="BC227" s="60"/>
      <c r="BD227" s="57">
        <f t="shared" si="36"/>
        <v>0</v>
      </c>
      <c r="BE227" s="86"/>
      <c r="BF227" s="86"/>
      <c r="BG227" s="86"/>
      <c r="BH227" s="117"/>
      <c r="BI227" s="127" t="s">
        <v>1129</v>
      </c>
      <c r="BJ227" s="57" t="s">
        <v>1129</v>
      </c>
      <c r="BK227" s="128" t="s">
        <v>1129</v>
      </c>
      <c r="BL227" s="119"/>
      <c r="BM227" s="60"/>
      <c r="BN227" s="55"/>
      <c r="BO227" s="95"/>
      <c r="BP227" s="104"/>
      <c r="BQ227" s="60"/>
      <c r="BR227" s="60"/>
      <c r="BS227" s="142"/>
      <c r="BT227" s="60"/>
      <c r="BU227" s="60"/>
      <c r="BV227" s="60"/>
      <c r="BW227" s="60"/>
      <c r="BX227" s="60"/>
      <c r="BY227" s="57"/>
      <c r="BZ227" s="57"/>
      <c r="CA227" s="57"/>
      <c r="CB227" s="57"/>
    </row>
    <row r="228" spans="1:80" s="41" customFormat="1" ht="30" x14ac:dyDescent="0.25">
      <c r="A228" s="71" t="s">
        <v>980</v>
      </c>
      <c r="B228" s="65"/>
      <c r="C228" s="54"/>
      <c r="D228" s="53" t="str">
        <f>IF(ISBLANK(AX228),"",IF(ISBLANK(AY228),"REV",IF(ISBLANK(AZ228),"FIR PROV",IF(ISBLANK(BM228),"CONCL",IF(ISBLANK(BP228),"MOD REV",IF(ISBLANK(#REF!),"MOD FIR","MODI"))))))</f>
        <v/>
      </c>
      <c r="E228" s="55"/>
      <c r="F228" s="55"/>
      <c r="G228" s="55"/>
      <c r="H228" s="55"/>
      <c r="I228" s="108" t="str">
        <f t="shared" si="37"/>
        <v xml:space="preserve">  </v>
      </c>
      <c r="J228" s="56"/>
      <c r="K228" s="56"/>
      <c r="L228" s="56">
        <f t="shared" si="38"/>
        <v>0</v>
      </c>
      <c r="M228" s="56"/>
      <c r="N228" s="75"/>
      <c r="O228" s="57"/>
      <c r="P228" s="57"/>
      <c r="Q228" s="58">
        <v>0</v>
      </c>
      <c r="R228" s="58">
        <f t="shared" si="39"/>
        <v>0</v>
      </c>
      <c r="S228" s="99">
        <f t="shared" si="40"/>
        <v>0</v>
      </c>
      <c r="T228" s="59">
        <v>0</v>
      </c>
      <c r="U228" s="58">
        <f t="shared" si="41"/>
        <v>0</v>
      </c>
      <c r="V228" s="99">
        <f t="shared" si="34"/>
        <v>0</v>
      </c>
      <c r="W228" s="114">
        <f t="shared" si="35"/>
        <v>0</v>
      </c>
      <c r="X228" s="57"/>
      <c r="Y228" s="57"/>
      <c r="Z228" s="57"/>
      <c r="AA228" s="57"/>
      <c r="AB228" s="58">
        <v>0</v>
      </c>
      <c r="AC228" s="56" t="e">
        <f>VLOOKUP(Y228,CLASIFICADOR!$A$1:$B$603,2)</f>
        <v>#N/A</v>
      </c>
      <c r="AD228" s="57"/>
      <c r="AE228" s="92"/>
      <c r="AF228" s="92"/>
      <c r="AG228" s="57"/>
      <c r="AH228" s="57"/>
      <c r="AI228" s="106"/>
      <c r="AJ228" s="60"/>
      <c r="AK228" s="82" t="s">
        <v>1124</v>
      </c>
      <c r="AL228" s="57"/>
      <c r="AM228" s="57"/>
      <c r="AN228" s="57"/>
      <c r="AO228" s="83" t="b">
        <f>IF(AND(AM228="días",AN228="hábiles"),WORKDAY(AK228,AL228,#REF!),IF(AND(AM228="días",AM228="naturales"),WORKDAY(AK228+AL228-1,1,#REF!),IF(AM228="semanas",WORKDAY(AK228+(AL228*7)-1,1,#REF!),IF(AM228="meses",WORKDAY(EDATE(AK228,AL228)-1,1,#REF!)))))</f>
        <v>0</v>
      </c>
      <c r="AP228" s="57"/>
      <c r="AQ228" s="57"/>
      <c r="AR228" s="57"/>
      <c r="AS228" s="60"/>
      <c r="AT228" s="60"/>
      <c r="AU228" s="103"/>
      <c r="AV228" s="83"/>
      <c r="AW228" s="57"/>
      <c r="AX228" s="60"/>
      <c r="AY228" s="60"/>
      <c r="AZ228" s="111"/>
      <c r="BA228" s="60"/>
      <c r="BB228" s="60"/>
      <c r="BC228" s="60"/>
      <c r="BD228" s="57">
        <f t="shared" si="36"/>
        <v>0</v>
      </c>
      <c r="BE228" s="86"/>
      <c r="BF228" s="86"/>
      <c r="BG228" s="86"/>
      <c r="BH228" s="117"/>
      <c r="BI228" s="127" t="s">
        <v>1129</v>
      </c>
      <c r="BJ228" s="57" t="s">
        <v>1129</v>
      </c>
      <c r="BK228" s="128" t="s">
        <v>1129</v>
      </c>
      <c r="BL228" s="119"/>
      <c r="BM228" s="60"/>
      <c r="BN228" s="55"/>
      <c r="BO228" s="95"/>
      <c r="BP228" s="104"/>
      <c r="BQ228" s="60"/>
      <c r="BR228" s="60"/>
      <c r="BS228" s="142"/>
      <c r="BT228" s="60"/>
      <c r="BU228" s="60"/>
      <c r="BV228" s="60"/>
      <c r="BW228" s="60"/>
      <c r="BX228" s="60"/>
      <c r="BY228" s="57"/>
      <c r="BZ228" s="57"/>
      <c r="CA228" s="57"/>
      <c r="CB228" s="57"/>
    </row>
    <row r="229" spans="1:80" s="41" customFormat="1" ht="30" x14ac:dyDescent="0.25">
      <c r="A229" s="53" t="s">
        <v>981</v>
      </c>
      <c r="B229" s="65"/>
      <c r="C229" s="54"/>
      <c r="D229" s="53" t="str">
        <f>IF(ISBLANK(AX229),"",IF(ISBLANK(AY229),"REV",IF(ISBLANK(AZ229),"FIR PROV",IF(ISBLANK(BM229),"CONCL",IF(ISBLANK(BP229),"MOD REV",IF(ISBLANK(#REF!),"MOD FIR","MODI"))))))</f>
        <v/>
      </c>
      <c r="E229" s="55"/>
      <c r="F229" s="55"/>
      <c r="G229" s="55"/>
      <c r="H229" s="55"/>
      <c r="I229" s="108" t="str">
        <f t="shared" si="37"/>
        <v xml:space="preserve">  </v>
      </c>
      <c r="J229" s="56"/>
      <c r="K229" s="56"/>
      <c r="L229" s="56">
        <f t="shared" si="38"/>
        <v>0</v>
      </c>
      <c r="M229" s="56"/>
      <c r="N229" s="75"/>
      <c r="O229" s="57"/>
      <c r="P229" s="57"/>
      <c r="Q229" s="58">
        <v>0</v>
      </c>
      <c r="R229" s="58">
        <f t="shared" si="39"/>
        <v>0</v>
      </c>
      <c r="S229" s="99">
        <f t="shared" si="40"/>
        <v>0</v>
      </c>
      <c r="T229" s="59">
        <v>0</v>
      </c>
      <c r="U229" s="58">
        <f t="shared" si="41"/>
        <v>0</v>
      </c>
      <c r="V229" s="99">
        <f t="shared" si="34"/>
        <v>0</v>
      </c>
      <c r="W229" s="114">
        <f t="shared" si="35"/>
        <v>0</v>
      </c>
      <c r="X229" s="57"/>
      <c r="Y229" s="57"/>
      <c r="Z229" s="57"/>
      <c r="AA229" s="57"/>
      <c r="AB229" s="58">
        <v>0</v>
      </c>
      <c r="AC229" s="56" t="e">
        <f>VLOOKUP(Y229,CLASIFICADOR!$A$1:$B$603,2)</f>
        <v>#N/A</v>
      </c>
      <c r="AD229" s="57"/>
      <c r="AE229" s="92"/>
      <c r="AF229" s="92"/>
      <c r="AG229" s="57"/>
      <c r="AH229" s="57"/>
      <c r="AI229" s="106"/>
      <c r="AJ229" s="60"/>
      <c r="AK229" s="82" t="s">
        <v>1124</v>
      </c>
      <c r="AL229" s="57"/>
      <c r="AM229" s="57"/>
      <c r="AN229" s="57"/>
      <c r="AO229" s="83" t="b">
        <f>IF(AND(AM229="días",AN229="hábiles"),WORKDAY(AK229,AL229,#REF!),IF(AND(AM229="días",AM229="naturales"),WORKDAY(AK229+AL229-1,1,#REF!),IF(AM229="semanas",WORKDAY(AK229+(AL229*7)-1,1,#REF!),IF(AM229="meses",WORKDAY(EDATE(AK229,AL229)-1,1,#REF!)))))</f>
        <v>0</v>
      </c>
      <c r="AP229" s="57"/>
      <c r="AQ229" s="57"/>
      <c r="AR229" s="57"/>
      <c r="AS229" s="60"/>
      <c r="AT229" s="60"/>
      <c r="AU229" s="103"/>
      <c r="AV229" s="83"/>
      <c r="AW229" s="57"/>
      <c r="AX229" s="60"/>
      <c r="AY229" s="60"/>
      <c r="AZ229" s="111"/>
      <c r="BA229" s="60"/>
      <c r="BB229" s="60"/>
      <c r="BC229" s="60"/>
      <c r="BD229" s="57">
        <f t="shared" si="36"/>
        <v>0</v>
      </c>
      <c r="BE229" s="86"/>
      <c r="BF229" s="86"/>
      <c r="BG229" s="86"/>
      <c r="BH229" s="117"/>
      <c r="BI229" s="127" t="s">
        <v>1129</v>
      </c>
      <c r="BJ229" s="57" t="s">
        <v>1129</v>
      </c>
      <c r="BK229" s="128" t="s">
        <v>1129</v>
      </c>
      <c r="BL229" s="119"/>
      <c r="BM229" s="60"/>
      <c r="BN229" s="55"/>
      <c r="BO229" s="95"/>
      <c r="BP229" s="104"/>
      <c r="BQ229" s="60"/>
      <c r="BR229" s="60"/>
      <c r="BS229" s="142"/>
      <c r="BT229" s="60"/>
      <c r="BU229" s="60"/>
      <c r="BV229" s="60"/>
      <c r="BW229" s="60"/>
      <c r="BX229" s="60"/>
      <c r="BY229" s="57"/>
      <c r="BZ229" s="57"/>
      <c r="CA229" s="57"/>
      <c r="CB229" s="57"/>
    </row>
    <row r="230" spans="1:80" s="41" customFormat="1" ht="30" x14ac:dyDescent="0.25">
      <c r="A230" s="53" t="s">
        <v>982</v>
      </c>
      <c r="B230" s="65"/>
      <c r="C230" s="54"/>
      <c r="D230" s="53" t="str">
        <f>IF(ISBLANK(AX230),"",IF(ISBLANK(AY230),"REV",IF(ISBLANK(AZ230),"FIR PROV",IF(ISBLANK(BM230),"CONCL",IF(ISBLANK(BP230),"MOD REV",IF(ISBLANK(#REF!),"MOD FIR","MODI"))))))</f>
        <v/>
      </c>
      <c r="E230" s="55"/>
      <c r="F230" s="55"/>
      <c r="G230" s="55"/>
      <c r="H230" s="55"/>
      <c r="I230" s="108" t="str">
        <f t="shared" si="37"/>
        <v xml:space="preserve">  </v>
      </c>
      <c r="J230" s="56"/>
      <c r="K230" s="56"/>
      <c r="L230" s="56">
        <f t="shared" si="38"/>
        <v>0</v>
      </c>
      <c r="M230" s="56"/>
      <c r="N230" s="75"/>
      <c r="O230" s="57"/>
      <c r="P230" s="57"/>
      <c r="Q230" s="58">
        <v>0</v>
      </c>
      <c r="R230" s="58">
        <f t="shared" si="39"/>
        <v>0</v>
      </c>
      <c r="S230" s="99">
        <f t="shared" si="40"/>
        <v>0</v>
      </c>
      <c r="T230" s="59">
        <v>0</v>
      </c>
      <c r="U230" s="58">
        <f t="shared" si="41"/>
        <v>0</v>
      </c>
      <c r="V230" s="99">
        <f t="shared" si="34"/>
        <v>0</v>
      </c>
      <c r="W230" s="114">
        <f t="shared" si="35"/>
        <v>0</v>
      </c>
      <c r="X230" s="57"/>
      <c r="Y230" s="57"/>
      <c r="Z230" s="57"/>
      <c r="AA230" s="57"/>
      <c r="AB230" s="58">
        <v>0</v>
      </c>
      <c r="AC230" s="56" t="e">
        <f>VLOOKUP(Y230,CLASIFICADOR!$A$1:$B$603,2)</f>
        <v>#N/A</v>
      </c>
      <c r="AD230" s="57"/>
      <c r="AE230" s="92"/>
      <c r="AF230" s="92"/>
      <c r="AG230" s="57"/>
      <c r="AH230" s="57"/>
      <c r="AI230" s="106"/>
      <c r="AJ230" s="60"/>
      <c r="AK230" s="82" t="s">
        <v>1124</v>
      </c>
      <c r="AL230" s="57"/>
      <c r="AM230" s="57"/>
      <c r="AN230" s="57"/>
      <c r="AO230" s="83" t="b">
        <f>IF(AND(AM230="días",AN230="hábiles"),WORKDAY(AK230,AL230,#REF!),IF(AND(AM230="días",AM230="naturales"),WORKDAY(AK230+AL230-1,1,#REF!),IF(AM230="semanas",WORKDAY(AK230+(AL230*7)-1,1,#REF!),IF(AM230="meses",WORKDAY(EDATE(AK230,AL230)-1,1,#REF!)))))</f>
        <v>0</v>
      </c>
      <c r="AP230" s="57"/>
      <c r="AQ230" s="57"/>
      <c r="AR230" s="57"/>
      <c r="AS230" s="60"/>
      <c r="AT230" s="60"/>
      <c r="AU230" s="103"/>
      <c r="AV230" s="83"/>
      <c r="AW230" s="57"/>
      <c r="AX230" s="60"/>
      <c r="AY230" s="60"/>
      <c r="AZ230" s="111"/>
      <c r="BA230" s="60"/>
      <c r="BB230" s="60"/>
      <c r="BC230" s="60"/>
      <c r="BD230" s="57">
        <f t="shared" si="36"/>
        <v>0</v>
      </c>
      <c r="BE230" s="86"/>
      <c r="BF230" s="86"/>
      <c r="BG230" s="86"/>
      <c r="BH230" s="117"/>
      <c r="BI230" s="127" t="s">
        <v>1129</v>
      </c>
      <c r="BJ230" s="57" t="s">
        <v>1129</v>
      </c>
      <c r="BK230" s="128" t="s">
        <v>1129</v>
      </c>
      <c r="BL230" s="119"/>
      <c r="BM230" s="60"/>
      <c r="BN230" s="55"/>
      <c r="BO230" s="95"/>
      <c r="BP230" s="104"/>
      <c r="BQ230" s="60"/>
      <c r="BR230" s="60"/>
      <c r="BS230" s="142"/>
      <c r="BT230" s="60"/>
      <c r="BU230" s="60"/>
      <c r="BV230" s="60"/>
      <c r="BW230" s="60"/>
      <c r="BX230" s="60"/>
      <c r="BY230" s="57"/>
      <c r="BZ230" s="57"/>
      <c r="CA230" s="57"/>
      <c r="CB230" s="57"/>
    </row>
    <row r="231" spans="1:80" s="41" customFormat="1" ht="30" x14ac:dyDescent="0.25">
      <c r="A231" s="71" t="s">
        <v>983</v>
      </c>
      <c r="B231" s="65"/>
      <c r="C231" s="54"/>
      <c r="D231" s="53" t="str">
        <f>IF(ISBLANK(AX231),"",IF(ISBLANK(AY231),"REV",IF(ISBLANK(AZ231),"FIR PROV",IF(ISBLANK(BM231),"CONCL",IF(ISBLANK(BP231),"MOD REV",IF(ISBLANK(#REF!),"MOD FIR","MODI"))))))</f>
        <v/>
      </c>
      <c r="E231" s="55"/>
      <c r="F231" s="55"/>
      <c r="G231" s="55"/>
      <c r="H231" s="55"/>
      <c r="I231" s="108" t="str">
        <f t="shared" si="37"/>
        <v xml:space="preserve">  </v>
      </c>
      <c r="J231" s="56"/>
      <c r="K231" s="56"/>
      <c r="L231" s="56">
        <f t="shared" si="38"/>
        <v>0</v>
      </c>
      <c r="M231" s="56"/>
      <c r="N231" s="75"/>
      <c r="O231" s="57"/>
      <c r="P231" s="57"/>
      <c r="Q231" s="58">
        <v>0</v>
      </c>
      <c r="R231" s="58">
        <f t="shared" si="39"/>
        <v>0</v>
      </c>
      <c r="S231" s="99">
        <f t="shared" si="40"/>
        <v>0</v>
      </c>
      <c r="T231" s="59">
        <v>0</v>
      </c>
      <c r="U231" s="58">
        <f t="shared" si="41"/>
        <v>0</v>
      </c>
      <c r="V231" s="99">
        <f t="shared" si="34"/>
        <v>0</v>
      </c>
      <c r="W231" s="114">
        <f t="shared" si="35"/>
        <v>0</v>
      </c>
      <c r="X231" s="57"/>
      <c r="Y231" s="57"/>
      <c r="Z231" s="57"/>
      <c r="AA231" s="57"/>
      <c r="AB231" s="58">
        <v>0</v>
      </c>
      <c r="AC231" s="56" t="e">
        <f>VLOOKUP(Y231,CLASIFICADOR!$A$1:$B$603,2)</f>
        <v>#N/A</v>
      </c>
      <c r="AD231" s="57"/>
      <c r="AE231" s="92"/>
      <c r="AF231" s="92"/>
      <c r="AG231" s="57"/>
      <c r="AH231" s="57"/>
      <c r="AI231" s="106"/>
      <c r="AJ231" s="60"/>
      <c r="AK231" s="82" t="s">
        <v>1124</v>
      </c>
      <c r="AL231" s="57"/>
      <c r="AM231" s="57"/>
      <c r="AN231" s="57"/>
      <c r="AO231" s="83" t="b">
        <f>IF(AND(AM231="días",AN231="hábiles"),WORKDAY(AK231,AL231,#REF!),IF(AND(AM231="días",AM231="naturales"),WORKDAY(AK231+AL231-1,1,#REF!),IF(AM231="semanas",WORKDAY(AK231+(AL231*7)-1,1,#REF!),IF(AM231="meses",WORKDAY(EDATE(AK231,AL231)-1,1,#REF!)))))</f>
        <v>0</v>
      </c>
      <c r="AP231" s="57"/>
      <c r="AQ231" s="57"/>
      <c r="AR231" s="57"/>
      <c r="AS231" s="60"/>
      <c r="AT231" s="60"/>
      <c r="AU231" s="103"/>
      <c r="AV231" s="83"/>
      <c r="AW231" s="57"/>
      <c r="AX231" s="60"/>
      <c r="AY231" s="60"/>
      <c r="AZ231" s="111"/>
      <c r="BA231" s="60"/>
      <c r="BB231" s="60"/>
      <c r="BC231" s="60"/>
      <c r="BD231" s="57">
        <f t="shared" si="36"/>
        <v>0</v>
      </c>
      <c r="BE231" s="86"/>
      <c r="BF231" s="86"/>
      <c r="BG231" s="86"/>
      <c r="BH231" s="117"/>
      <c r="BI231" s="127" t="s">
        <v>1129</v>
      </c>
      <c r="BJ231" s="57" t="s">
        <v>1129</v>
      </c>
      <c r="BK231" s="128" t="s">
        <v>1129</v>
      </c>
      <c r="BL231" s="119"/>
      <c r="BM231" s="60"/>
      <c r="BN231" s="55"/>
      <c r="BO231" s="95"/>
      <c r="BP231" s="104"/>
      <c r="BQ231" s="60"/>
      <c r="BR231" s="60"/>
      <c r="BS231" s="142"/>
      <c r="BT231" s="60"/>
      <c r="BU231" s="60"/>
      <c r="BV231" s="60"/>
      <c r="BW231" s="60"/>
      <c r="BX231" s="60"/>
      <c r="BY231" s="57"/>
      <c r="BZ231" s="57"/>
      <c r="CA231" s="57"/>
      <c r="CB231" s="57"/>
    </row>
    <row r="232" spans="1:80" s="41" customFormat="1" ht="30" x14ac:dyDescent="0.25">
      <c r="A232" s="53" t="s">
        <v>984</v>
      </c>
      <c r="B232" s="65"/>
      <c r="C232" s="54"/>
      <c r="D232" s="53" t="str">
        <f>IF(ISBLANK(AX232),"",IF(ISBLANK(AY232),"REV",IF(ISBLANK(AZ232),"FIR PROV",IF(ISBLANK(BM232),"CONCL",IF(ISBLANK(BP232),"MOD REV",IF(ISBLANK(#REF!),"MOD FIR","MODI"))))))</f>
        <v/>
      </c>
      <c r="E232" s="55"/>
      <c r="F232" s="55"/>
      <c r="G232" s="55"/>
      <c r="H232" s="55"/>
      <c r="I232" s="108" t="str">
        <f t="shared" si="37"/>
        <v xml:space="preserve">  </v>
      </c>
      <c r="J232" s="56"/>
      <c r="K232" s="56"/>
      <c r="L232" s="56">
        <f t="shared" si="38"/>
        <v>0</v>
      </c>
      <c r="M232" s="56"/>
      <c r="N232" s="75"/>
      <c r="O232" s="57"/>
      <c r="P232" s="57"/>
      <c r="Q232" s="58">
        <v>0</v>
      </c>
      <c r="R232" s="58">
        <f t="shared" si="39"/>
        <v>0</v>
      </c>
      <c r="S232" s="99">
        <f t="shared" si="40"/>
        <v>0</v>
      </c>
      <c r="T232" s="59">
        <v>0</v>
      </c>
      <c r="U232" s="58">
        <f t="shared" si="41"/>
        <v>0</v>
      </c>
      <c r="V232" s="99">
        <f t="shared" si="34"/>
        <v>0</v>
      </c>
      <c r="W232" s="114">
        <f t="shared" si="35"/>
        <v>0</v>
      </c>
      <c r="X232" s="57"/>
      <c r="Y232" s="57"/>
      <c r="Z232" s="57"/>
      <c r="AA232" s="57"/>
      <c r="AB232" s="58">
        <v>0</v>
      </c>
      <c r="AC232" s="56" t="e">
        <f>VLOOKUP(Y232,CLASIFICADOR!$A$1:$B$603,2)</f>
        <v>#N/A</v>
      </c>
      <c r="AD232" s="57"/>
      <c r="AE232" s="92"/>
      <c r="AF232" s="92"/>
      <c r="AG232" s="57"/>
      <c r="AH232" s="57"/>
      <c r="AI232" s="106"/>
      <c r="AJ232" s="60"/>
      <c r="AK232" s="82" t="s">
        <v>1124</v>
      </c>
      <c r="AL232" s="57"/>
      <c r="AM232" s="57"/>
      <c r="AN232" s="57"/>
      <c r="AO232" s="83" t="b">
        <f>IF(AND(AM232="días",AN232="hábiles"),WORKDAY(AK232,AL232,#REF!),IF(AND(AM232="días",AM232="naturales"),WORKDAY(AK232+AL232-1,1,#REF!),IF(AM232="semanas",WORKDAY(AK232+(AL232*7)-1,1,#REF!),IF(AM232="meses",WORKDAY(EDATE(AK232,AL232)-1,1,#REF!)))))</f>
        <v>0</v>
      </c>
      <c r="AP232" s="57"/>
      <c r="AQ232" s="57"/>
      <c r="AR232" s="57"/>
      <c r="AS232" s="60"/>
      <c r="AT232" s="60"/>
      <c r="AU232" s="103"/>
      <c r="AV232" s="83"/>
      <c r="AW232" s="57"/>
      <c r="AX232" s="60"/>
      <c r="AY232" s="60"/>
      <c r="AZ232" s="111"/>
      <c r="BA232" s="60"/>
      <c r="BB232" s="60"/>
      <c r="BC232" s="60"/>
      <c r="BD232" s="57">
        <f t="shared" si="36"/>
        <v>0</v>
      </c>
      <c r="BE232" s="86"/>
      <c r="BF232" s="86"/>
      <c r="BG232" s="86"/>
      <c r="BH232" s="117"/>
      <c r="BI232" s="127" t="s">
        <v>1129</v>
      </c>
      <c r="BJ232" s="57" t="s">
        <v>1129</v>
      </c>
      <c r="BK232" s="128" t="s">
        <v>1129</v>
      </c>
      <c r="BL232" s="119"/>
      <c r="BM232" s="60"/>
      <c r="BN232" s="55"/>
      <c r="BO232" s="95"/>
      <c r="BP232" s="104"/>
      <c r="BQ232" s="60"/>
      <c r="BR232" s="60"/>
      <c r="BS232" s="142"/>
      <c r="BT232" s="60"/>
      <c r="BU232" s="60"/>
      <c r="BV232" s="60"/>
      <c r="BW232" s="60"/>
      <c r="BX232" s="60"/>
      <c r="BY232" s="57"/>
      <c r="BZ232" s="57"/>
      <c r="CA232" s="57"/>
      <c r="CB232" s="57"/>
    </row>
    <row r="233" spans="1:80" s="41" customFormat="1" ht="30" x14ac:dyDescent="0.25">
      <c r="A233" s="53" t="s">
        <v>985</v>
      </c>
      <c r="B233" s="65"/>
      <c r="C233" s="54"/>
      <c r="D233" s="53" t="str">
        <f>IF(ISBLANK(AX233),"",IF(ISBLANK(AY233),"REV",IF(ISBLANK(AZ233),"FIR PROV",IF(ISBLANK(BM233),"CONCL",IF(ISBLANK(BP233),"MOD REV",IF(ISBLANK(#REF!),"MOD FIR","MODI"))))))</f>
        <v/>
      </c>
      <c r="E233" s="55"/>
      <c r="F233" s="55"/>
      <c r="G233" s="55"/>
      <c r="H233" s="55"/>
      <c r="I233" s="108" t="str">
        <f t="shared" si="37"/>
        <v xml:space="preserve">  </v>
      </c>
      <c r="J233" s="56"/>
      <c r="K233" s="56"/>
      <c r="L233" s="56">
        <f t="shared" si="38"/>
        <v>0</v>
      </c>
      <c r="M233" s="56"/>
      <c r="N233" s="75"/>
      <c r="O233" s="57"/>
      <c r="P233" s="57"/>
      <c r="Q233" s="58">
        <v>0</v>
      </c>
      <c r="R233" s="58">
        <f t="shared" si="39"/>
        <v>0</v>
      </c>
      <c r="S233" s="99">
        <f t="shared" si="40"/>
        <v>0</v>
      </c>
      <c r="T233" s="59">
        <v>0</v>
      </c>
      <c r="U233" s="58">
        <f t="shared" si="41"/>
        <v>0</v>
      </c>
      <c r="V233" s="99">
        <f t="shared" si="34"/>
        <v>0</v>
      </c>
      <c r="W233" s="114">
        <f t="shared" si="35"/>
        <v>0</v>
      </c>
      <c r="X233" s="57"/>
      <c r="Y233" s="57"/>
      <c r="Z233" s="57"/>
      <c r="AA233" s="57"/>
      <c r="AB233" s="58">
        <v>0</v>
      </c>
      <c r="AC233" s="56" t="e">
        <f>VLOOKUP(Y233,CLASIFICADOR!$A$1:$B$603,2)</f>
        <v>#N/A</v>
      </c>
      <c r="AD233" s="57"/>
      <c r="AE233" s="92"/>
      <c r="AF233" s="92"/>
      <c r="AG233" s="57"/>
      <c r="AH233" s="57"/>
      <c r="AI233" s="106"/>
      <c r="AJ233" s="60"/>
      <c r="AK233" s="82" t="s">
        <v>1124</v>
      </c>
      <c r="AL233" s="57"/>
      <c r="AM233" s="57"/>
      <c r="AN233" s="57"/>
      <c r="AO233" s="83" t="b">
        <f>IF(AND(AM233="días",AN233="hábiles"),WORKDAY(AK233,AL233,#REF!),IF(AND(AM233="días",AM233="naturales"),WORKDAY(AK233+AL233-1,1,#REF!),IF(AM233="semanas",WORKDAY(AK233+(AL233*7)-1,1,#REF!),IF(AM233="meses",WORKDAY(EDATE(AK233,AL233)-1,1,#REF!)))))</f>
        <v>0</v>
      </c>
      <c r="AP233" s="57"/>
      <c r="AQ233" s="57"/>
      <c r="AR233" s="57"/>
      <c r="AS233" s="60"/>
      <c r="AT233" s="60"/>
      <c r="AU233" s="103"/>
      <c r="AV233" s="83"/>
      <c r="AW233" s="57"/>
      <c r="AX233" s="60"/>
      <c r="AY233" s="60"/>
      <c r="AZ233" s="111"/>
      <c r="BA233" s="60"/>
      <c r="BB233" s="60"/>
      <c r="BC233" s="60"/>
      <c r="BD233" s="57">
        <f t="shared" si="36"/>
        <v>0</v>
      </c>
      <c r="BE233" s="86"/>
      <c r="BF233" s="86"/>
      <c r="BG233" s="86"/>
      <c r="BH233" s="117"/>
      <c r="BI233" s="127" t="s">
        <v>1129</v>
      </c>
      <c r="BJ233" s="57" t="s">
        <v>1129</v>
      </c>
      <c r="BK233" s="128" t="s">
        <v>1129</v>
      </c>
      <c r="BL233" s="119"/>
      <c r="BM233" s="60"/>
      <c r="BN233" s="55"/>
      <c r="BO233" s="95"/>
      <c r="BP233" s="104"/>
      <c r="BQ233" s="60"/>
      <c r="BR233" s="60"/>
      <c r="BS233" s="142"/>
      <c r="BT233" s="60"/>
      <c r="BU233" s="60"/>
      <c r="BV233" s="60"/>
      <c r="BW233" s="60"/>
      <c r="BX233" s="60"/>
      <c r="BY233" s="57"/>
      <c r="BZ233" s="57"/>
      <c r="CA233" s="57"/>
      <c r="CB233" s="57"/>
    </row>
    <row r="234" spans="1:80" s="41" customFormat="1" ht="30" x14ac:dyDescent="0.25">
      <c r="A234" s="71" t="s">
        <v>986</v>
      </c>
      <c r="B234" s="65"/>
      <c r="C234" s="54"/>
      <c r="D234" s="53" t="str">
        <f>IF(ISBLANK(AX234),"",IF(ISBLANK(AY234),"REV",IF(ISBLANK(AZ234),"FIR PROV",IF(ISBLANK(BM234),"CONCL",IF(ISBLANK(BP234),"MOD REV",IF(ISBLANK(#REF!),"MOD FIR","MODI"))))))</f>
        <v/>
      </c>
      <c r="E234" s="55"/>
      <c r="F234" s="55"/>
      <c r="G234" s="55"/>
      <c r="H234" s="55"/>
      <c r="I234" s="108" t="str">
        <f t="shared" si="37"/>
        <v xml:space="preserve">  </v>
      </c>
      <c r="J234" s="56"/>
      <c r="K234" s="56"/>
      <c r="L234" s="56">
        <f t="shared" si="38"/>
        <v>0</v>
      </c>
      <c r="M234" s="56"/>
      <c r="N234" s="75"/>
      <c r="O234" s="57"/>
      <c r="P234" s="57"/>
      <c r="Q234" s="58">
        <v>0</v>
      </c>
      <c r="R234" s="58">
        <f t="shared" si="39"/>
        <v>0</v>
      </c>
      <c r="S234" s="99">
        <f t="shared" si="40"/>
        <v>0</v>
      </c>
      <c r="T234" s="59">
        <v>0</v>
      </c>
      <c r="U234" s="58">
        <f t="shared" si="41"/>
        <v>0</v>
      </c>
      <c r="V234" s="99">
        <f t="shared" si="34"/>
        <v>0</v>
      </c>
      <c r="W234" s="114">
        <f t="shared" si="35"/>
        <v>0</v>
      </c>
      <c r="X234" s="57"/>
      <c r="Y234" s="57"/>
      <c r="Z234" s="57"/>
      <c r="AA234" s="57"/>
      <c r="AB234" s="58">
        <v>0</v>
      </c>
      <c r="AC234" s="56" t="e">
        <f>VLOOKUP(Y234,CLASIFICADOR!$A$1:$B$603,2)</f>
        <v>#N/A</v>
      </c>
      <c r="AD234" s="57"/>
      <c r="AE234" s="92"/>
      <c r="AF234" s="92"/>
      <c r="AG234" s="57"/>
      <c r="AH234" s="57"/>
      <c r="AI234" s="106"/>
      <c r="AJ234" s="60"/>
      <c r="AK234" s="82" t="s">
        <v>1124</v>
      </c>
      <c r="AL234" s="57"/>
      <c r="AM234" s="57"/>
      <c r="AN234" s="57"/>
      <c r="AO234" s="83" t="b">
        <f>IF(AND(AM234="días",AN234="hábiles"),WORKDAY(AK234,AL234,#REF!),IF(AND(AM234="días",AM234="naturales"),WORKDAY(AK234+AL234-1,1,#REF!),IF(AM234="semanas",WORKDAY(AK234+(AL234*7)-1,1,#REF!),IF(AM234="meses",WORKDAY(EDATE(AK234,AL234)-1,1,#REF!)))))</f>
        <v>0</v>
      </c>
      <c r="AP234" s="57"/>
      <c r="AQ234" s="57"/>
      <c r="AR234" s="57"/>
      <c r="AS234" s="60"/>
      <c r="AT234" s="60"/>
      <c r="AU234" s="103"/>
      <c r="AV234" s="83"/>
      <c r="AW234" s="57"/>
      <c r="AX234" s="60"/>
      <c r="AY234" s="60"/>
      <c r="AZ234" s="111"/>
      <c r="BA234" s="60"/>
      <c r="BB234" s="60"/>
      <c r="BC234" s="60"/>
      <c r="BD234" s="57">
        <f t="shared" si="36"/>
        <v>0</v>
      </c>
      <c r="BE234" s="86"/>
      <c r="BF234" s="86"/>
      <c r="BG234" s="86"/>
      <c r="BH234" s="117"/>
      <c r="BI234" s="127" t="s">
        <v>1129</v>
      </c>
      <c r="BJ234" s="57" t="s">
        <v>1129</v>
      </c>
      <c r="BK234" s="128" t="s">
        <v>1129</v>
      </c>
      <c r="BL234" s="119"/>
      <c r="BM234" s="60"/>
      <c r="BN234" s="55"/>
      <c r="BO234" s="95"/>
      <c r="BP234" s="104"/>
      <c r="BQ234" s="60"/>
      <c r="BR234" s="60"/>
      <c r="BS234" s="142"/>
      <c r="BT234" s="60"/>
      <c r="BU234" s="60"/>
      <c r="BV234" s="60"/>
      <c r="BW234" s="60"/>
      <c r="BX234" s="60"/>
      <c r="BY234" s="57"/>
      <c r="BZ234" s="57"/>
      <c r="CA234" s="57"/>
      <c r="CB234" s="57"/>
    </row>
    <row r="235" spans="1:80" s="41" customFormat="1" ht="30" x14ac:dyDescent="0.25">
      <c r="A235" s="53" t="s">
        <v>987</v>
      </c>
      <c r="B235" s="65"/>
      <c r="C235" s="54"/>
      <c r="D235" s="53" t="str">
        <f>IF(ISBLANK(AX235),"",IF(ISBLANK(AY235),"REV",IF(ISBLANK(AZ235),"FIR PROV",IF(ISBLANK(BM235),"CONCL",IF(ISBLANK(BP235),"MOD REV",IF(ISBLANK(#REF!),"MOD FIR","MODI"))))))</f>
        <v/>
      </c>
      <c r="E235" s="55"/>
      <c r="F235" s="55"/>
      <c r="G235" s="55"/>
      <c r="H235" s="55"/>
      <c r="I235" s="108" t="str">
        <f t="shared" si="37"/>
        <v xml:space="preserve">  </v>
      </c>
      <c r="J235" s="56"/>
      <c r="K235" s="56"/>
      <c r="L235" s="56">
        <f t="shared" si="38"/>
        <v>0</v>
      </c>
      <c r="M235" s="56"/>
      <c r="N235" s="75"/>
      <c r="O235" s="57"/>
      <c r="P235" s="57"/>
      <c r="Q235" s="58">
        <v>0</v>
      </c>
      <c r="R235" s="58">
        <v>0</v>
      </c>
      <c r="S235" s="99">
        <f t="shared" si="40"/>
        <v>0</v>
      </c>
      <c r="T235" s="59">
        <v>0</v>
      </c>
      <c r="U235" s="58">
        <f t="shared" si="41"/>
        <v>0</v>
      </c>
      <c r="V235" s="99">
        <f t="shared" si="34"/>
        <v>0</v>
      </c>
      <c r="W235" s="114">
        <f t="shared" si="35"/>
        <v>0</v>
      </c>
      <c r="X235" s="57"/>
      <c r="Y235" s="57"/>
      <c r="Z235" s="57"/>
      <c r="AA235" s="57"/>
      <c r="AB235" s="58">
        <v>0</v>
      </c>
      <c r="AC235" s="56" t="e">
        <f>VLOOKUP(Y235,CLASIFICADOR!$A$1:$B$603,2)</f>
        <v>#N/A</v>
      </c>
      <c r="AD235" s="57"/>
      <c r="AE235" s="92"/>
      <c r="AF235" s="92"/>
      <c r="AG235" s="57"/>
      <c r="AH235" s="57"/>
      <c r="AI235" s="106"/>
      <c r="AJ235" s="60"/>
      <c r="AK235" s="82" t="s">
        <v>1124</v>
      </c>
      <c r="AL235" s="57"/>
      <c r="AM235" s="57"/>
      <c r="AN235" s="57"/>
      <c r="AO235" s="83" t="b">
        <f>IF(AND(AM235="días",AN235="hábiles"),WORKDAY(AK235,AL235,#REF!),IF(AND(AM235="días",AM235="naturales"),WORKDAY(AK235+AL235-1,1,#REF!),IF(AM235="semanas",WORKDAY(AK235+(AL235*7)-1,1,#REF!),IF(AM235="meses",WORKDAY(EDATE(AK235,AL235)-1,1,#REF!)))))</f>
        <v>0</v>
      </c>
      <c r="AP235" s="57"/>
      <c r="AQ235" s="57"/>
      <c r="AR235" s="57"/>
      <c r="AS235" s="60"/>
      <c r="AT235" s="60"/>
      <c r="AU235" s="103"/>
      <c r="AV235" s="83"/>
      <c r="AW235" s="57"/>
      <c r="AX235" s="60"/>
      <c r="AY235" s="60"/>
      <c r="AZ235" s="111"/>
      <c r="BA235" s="60"/>
      <c r="BB235" s="60"/>
      <c r="BC235" s="60"/>
      <c r="BD235" s="57">
        <f t="shared" si="36"/>
        <v>0</v>
      </c>
      <c r="BE235" s="86"/>
      <c r="BF235" s="86"/>
      <c r="BG235" s="86"/>
      <c r="BH235" s="117"/>
      <c r="BI235" s="127" t="s">
        <v>1129</v>
      </c>
      <c r="BJ235" s="57" t="s">
        <v>1129</v>
      </c>
      <c r="BK235" s="128" t="s">
        <v>1129</v>
      </c>
      <c r="BL235" s="119"/>
      <c r="BM235" s="60"/>
      <c r="BN235" s="55"/>
      <c r="BO235" s="95"/>
      <c r="BP235" s="104"/>
      <c r="BQ235" s="60"/>
      <c r="BR235" s="60"/>
      <c r="BS235" s="142"/>
      <c r="BT235" s="60"/>
      <c r="BU235" s="60"/>
      <c r="BV235" s="60"/>
      <c r="BW235" s="60"/>
      <c r="BX235" s="60"/>
      <c r="BY235" s="57"/>
      <c r="BZ235" s="57"/>
      <c r="CA235" s="57"/>
      <c r="CB235" s="57"/>
    </row>
    <row r="236" spans="1:80" s="41" customFormat="1" ht="30" x14ac:dyDescent="0.25">
      <c r="A236" s="53" t="s">
        <v>988</v>
      </c>
      <c r="B236" s="65"/>
      <c r="C236" s="54"/>
      <c r="D236" s="53" t="str">
        <f>IF(ISBLANK(AX236),"",IF(ISBLANK(AY236),"REV",IF(ISBLANK(AZ236),"FIR PROV",IF(ISBLANK(BM236),"CONCL",IF(ISBLANK(BP236),"MOD REV",IF(ISBLANK(#REF!),"MOD FIR","MODI"))))))</f>
        <v/>
      </c>
      <c r="E236" s="55"/>
      <c r="F236" s="55"/>
      <c r="G236" s="55"/>
      <c r="H236" s="55"/>
      <c r="I236" s="108" t="str">
        <f t="shared" si="37"/>
        <v xml:space="preserve">  </v>
      </c>
      <c r="J236" s="56"/>
      <c r="K236" s="56"/>
      <c r="L236" s="56">
        <f t="shared" si="38"/>
        <v>0</v>
      </c>
      <c r="M236" s="56"/>
      <c r="N236" s="75"/>
      <c r="O236" s="57"/>
      <c r="P236" s="57"/>
      <c r="Q236" s="58">
        <v>0</v>
      </c>
      <c r="R236" s="58">
        <v>0</v>
      </c>
      <c r="S236" s="99">
        <f t="shared" si="40"/>
        <v>0</v>
      </c>
      <c r="T236" s="59">
        <v>0</v>
      </c>
      <c r="U236" s="58">
        <f t="shared" si="41"/>
        <v>0</v>
      </c>
      <c r="V236" s="99">
        <f t="shared" si="34"/>
        <v>0</v>
      </c>
      <c r="W236" s="114">
        <f t="shared" si="35"/>
        <v>0</v>
      </c>
      <c r="X236" s="57"/>
      <c r="Y236" s="57"/>
      <c r="Z236" s="57"/>
      <c r="AA236" s="57"/>
      <c r="AB236" s="58">
        <v>0</v>
      </c>
      <c r="AC236" s="56" t="e">
        <f>VLOOKUP(Y236,CLASIFICADOR!$A$1:$B$603,2)</f>
        <v>#N/A</v>
      </c>
      <c r="AD236" s="57"/>
      <c r="AE236" s="92"/>
      <c r="AF236" s="92"/>
      <c r="AG236" s="57"/>
      <c r="AH236" s="57"/>
      <c r="AI236" s="106"/>
      <c r="AJ236" s="60"/>
      <c r="AK236" s="82" t="s">
        <v>1124</v>
      </c>
      <c r="AL236" s="57"/>
      <c r="AM236" s="57"/>
      <c r="AN236" s="57"/>
      <c r="AO236" s="83" t="b">
        <f>IF(AND(AM236="días",AN236="hábiles"),WORKDAY(AK236,AL236,#REF!),IF(AND(AM236="días",AM236="naturales"),WORKDAY(AK236+AL236-1,1,#REF!),IF(AM236="semanas",WORKDAY(AK236+(AL236*7)-1,1,#REF!),IF(AM236="meses",WORKDAY(EDATE(AK236,AL236)-1,1,#REF!)))))</f>
        <v>0</v>
      </c>
      <c r="AP236" s="57"/>
      <c r="AQ236" s="57"/>
      <c r="AR236" s="57"/>
      <c r="AS236" s="60"/>
      <c r="AT236" s="60"/>
      <c r="AU236" s="103"/>
      <c r="AV236" s="83"/>
      <c r="AW236" s="57"/>
      <c r="AX236" s="60"/>
      <c r="AY236" s="60"/>
      <c r="AZ236" s="111"/>
      <c r="BA236" s="60"/>
      <c r="BB236" s="60"/>
      <c r="BC236" s="60"/>
      <c r="BD236" s="57">
        <f t="shared" si="36"/>
        <v>0</v>
      </c>
      <c r="BE236" s="86"/>
      <c r="BF236" s="86"/>
      <c r="BG236" s="86"/>
      <c r="BH236" s="117"/>
      <c r="BI236" s="127" t="s">
        <v>1129</v>
      </c>
      <c r="BJ236" s="57" t="s">
        <v>1129</v>
      </c>
      <c r="BK236" s="128" t="s">
        <v>1129</v>
      </c>
      <c r="BL236" s="119"/>
      <c r="BM236" s="60"/>
      <c r="BN236" s="55"/>
      <c r="BO236" s="95"/>
      <c r="BP236" s="104"/>
      <c r="BQ236" s="60"/>
      <c r="BR236" s="60"/>
      <c r="BS236" s="142"/>
      <c r="BT236" s="60"/>
      <c r="BU236" s="60"/>
      <c r="BV236" s="60"/>
      <c r="BW236" s="60"/>
      <c r="BX236" s="60"/>
      <c r="BY236" s="57"/>
      <c r="BZ236" s="57"/>
      <c r="CA236" s="57"/>
      <c r="CB236" s="57"/>
    </row>
    <row r="237" spans="1:80" s="41" customFormat="1" ht="30" x14ac:dyDescent="0.25">
      <c r="A237" s="71" t="s">
        <v>989</v>
      </c>
      <c r="B237" s="65"/>
      <c r="C237" s="54"/>
      <c r="D237" s="53" t="str">
        <f>IF(ISBLANK(AX237),"",IF(ISBLANK(AY237),"REV",IF(ISBLANK(AZ237),"FIR PROV",IF(ISBLANK(BM237),"CONCL",IF(ISBLANK(BP237),"MOD REV",IF(ISBLANK(#REF!),"MOD FIR","MODI"))))))</f>
        <v/>
      </c>
      <c r="E237" s="55"/>
      <c r="F237" s="55"/>
      <c r="G237" s="55"/>
      <c r="H237" s="55"/>
      <c r="I237" s="108" t="str">
        <f t="shared" si="37"/>
        <v xml:space="preserve">  </v>
      </c>
      <c r="J237" s="56"/>
      <c r="K237" s="56"/>
      <c r="L237" s="56">
        <f t="shared" si="38"/>
        <v>0</v>
      </c>
      <c r="M237" s="56"/>
      <c r="N237" s="75"/>
      <c r="O237" s="57"/>
      <c r="P237" s="57"/>
      <c r="Q237" s="58">
        <v>0</v>
      </c>
      <c r="R237" s="58">
        <f t="shared" si="39"/>
        <v>0</v>
      </c>
      <c r="S237" s="99">
        <f t="shared" si="40"/>
        <v>0</v>
      </c>
      <c r="T237" s="59">
        <v>0</v>
      </c>
      <c r="U237" s="58">
        <f t="shared" si="41"/>
        <v>0</v>
      </c>
      <c r="V237" s="99">
        <f t="shared" si="34"/>
        <v>0</v>
      </c>
      <c r="W237" s="114">
        <f t="shared" si="35"/>
        <v>0</v>
      </c>
      <c r="X237" s="57"/>
      <c r="Y237" s="57"/>
      <c r="Z237" s="57"/>
      <c r="AA237" s="57"/>
      <c r="AB237" s="58">
        <v>0</v>
      </c>
      <c r="AC237" s="56" t="e">
        <f>VLOOKUP(Y237,CLASIFICADOR!$A$1:$B$603,2)</f>
        <v>#N/A</v>
      </c>
      <c r="AD237" s="57"/>
      <c r="AE237" s="92"/>
      <c r="AF237" s="92"/>
      <c r="AG237" s="57"/>
      <c r="AH237" s="57"/>
      <c r="AI237" s="106"/>
      <c r="AJ237" s="60"/>
      <c r="AK237" s="82" t="s">
        <v>1124</v>
      </c>
      <c r="AL237" s="57"/>
      <c r="AM237" s="57"/>
      <c r="AN237" s="57"/>
      <c r="AO237" s="83" t="b">
        <f>IF(AND(AM237="días",AN237="hábiles"),WORKDAY(AK237,AL237,#REF!),IF(AND(AM237="días",AM237="naturales"),WORKDAY(AK237+AL237-1,1,#REF!),IF(AM237="semanas",WORKDAY(AK237+(AL237*7)-1,1,#REF!),IF(AM237="meses",WORKDAY(EDATE(AK237,AL237)-1,1,#REF!)))))</f>
        <v>0</v>
      </c>
      <c r="AP237" s="57"/>
      <c r="AQ237" s="57"/>
      <c r="AR237" s="57"/>
      <c r="AS237" s="60"/>
      <c r="AT237" s="60"/>
      <c r="AU237" s="103"/>
      <c r="AV237" s="83"/>
      <c r="AW237" s="57"/>
      <c r="AX237" s="60"/>
      <c r="AY237" s="60"/>
      <c r="AZ237" s="111"/>
      <c r="BA237" s="60"/>
      <c r="BB237" s="60"/>
      <c r="BC237" s="60"/>
      <c r="BD237" s="57">
        <f t="shared" si="36"/>
        <v>0</v>
      </c>
      <c r="BE237" s="86"/>
      <c r="BF237" s="86"/>
      <c r="BG237" s="86"/>
      <c r="BH237" s="117"/>
      <c r="BI237" s="127" t="s">
        <v>1129</v>
      </c>
      <c r="BJ237" s="57" t="s">
        <v>1129</v>
      </c>
      <c r="BK237" s="128" t="s">
        <v>1129</v>
      </c>
      <c r="BL237" s="119"/>
      <c r="BM237" s="60"/>
      <c r="BN237" s="55"/>
      <c r="BO237" s="95"/>
      <c r="BP237" s="104"/>
      <c r="BQ237" s="60"/>
      <c r="BR237" s="60"/>
      <c r="BS237" s="142"/>
      <c r="BT237" s="60"/>
      <c r="BU237" s="60"/>
      <c r="BV237" s="60"/>
      <c r="BW237" s="60"/>
      <c r="BX237" s="60"/>
      <c r="BY237" s="57"/>
      <c r="BZ237" s="57"/>
      <c r="CA237" s="57"/>
      <c r="CB237" s="57"/>
    </row>
    <row r="238" spans="1:80" s="41" customFormat="1" ht="30" x14ac:dyDescent="0.25">
      <c r="A238" s="53" t="s">
        <v>990</v>
      </c>
      <c r="B238" s="65"/>
      <c r="C238" s="54"/>
      <c r="D238" s="53" t="str">
        <f>IF(ISBLANK(AX238),"",IF(ISBLANK(AY238),"REV",IF(ISBLANK(AZ238),"FIR PROV",IF(ISBLANK(BM238),"CONCL",IF(ISBLANK(BP238),"MOD REV",IF(ISBLANK(#REF!),"MOD FIR","MODI"))))))</f>
        <v/>
      </c>
      <c r="E238" s="55"/>
      <c r="F238" s="55"/>
      <c r="G238" s="55"/>
      <c r="H238" s="55"/>
      <c r="I238" s="108" t="str">
        <f t="shared" si="37"/>
        <v xml:space="preserve">  </v>
      </c>
      <c r="J238" s="56"/>
      <c r="K238" s="56"/>
      <c r="L238" s="56">
        <f t="shared" si="38"/>
        <v>0</v>
      </c>
      <c r="M238" s="56"/>
      <c r="N238" s="75"/>
      <c r="O238" s="57"/>
      <c r="P238" s="57"/>
      <c r="Q238" s="58">
        <v>0</v>
      </c>
      <c r="R238" s="58">
        <f t="shared" si="39"/>
        <v>0</v>
      </c>
      <c r="S238" s="99">
        <f t="shared" si="40"/>
        <v>0</v>
      </c>
      <c r="T238" s="59">
        <v>0</v>
      </c>
      <c r="U238" s="58">
        <f t="shared" si="41"/>
        <v>0</v>
      </c>
      <c r="V238" s="99">
        <f t="shared" si="34"/>
        <v>0</v>
      </c>
      <c r="W238" s="114">
        <f t="shared" si="35"/>
        <v>0</v>
      </c>
      <c r="X238" s="57"/>
      <c r="Y238" s="57"/>
      <c r="Z238" s="57"/>
      <c r="AA238" s="57"/>
      <c r="AB238" s="58">
        <v>0</v>
      </c>
      <c r="AC238" s="56" t="e">
        <f>VLOOKUP(Y238,CLASIFICADOR!$A$1:$B$603,2)</f>
        <v>#N/A</v>
      </c>
      <c r="AD238" s="57"/>
      <c r="AE238" s="92"/>
      <c r="AF238" s="92"/>
      <c r="AG238" s="57"/>
      <c r="AH238" s="57"/>
      <c r="AI238" s="106"/>
      <c r="AJ238" s="60"/>
      <c r="AK238" s="82" t="s">
        <v>1124</v>
      </c>
      <c r="AL238" s="57"/>
      <c r="AM238" s="57"/>
      <c r="AN238" s="57"/>
      <c r="AO238" s="83" t="b">
        <f>IF(AND(AM238="días",AN238="hábiles"),WORKDAY(AK238,AL238,#REF!),IF(AND(AM238="días",AM238="naturales"),WORKDAY(AK238+AL238-1,1,#REF!),IF(AM238="semanas",WORKDAY(AK238+(AL238*7)-1,1,#REF!),IF(AM238="meses",WORKDAY(EDATE(AK238,AL238)-1,1,#REF!)))))</f>
        <v>0</v>
      </c>
      <c r="AP238" s="57"/>
      <c r="AQ238" s="57"/>
      <c r="AR238" s="57"/>
      <c r="AS238" s="60"/>
      <c r="AT238" s="60"/>
      <c r="AU238" s="103"/>
      <c r="AV238" s="83"/>
      <c r="AW238" s="57"/>
      <c r="AX238" s="60"/>
      <c r="AY238" s="60"/>
      <c r="AZ238" s="111"/>
      <c r="BA238" s="60"/>
      <c r="BB238" s="60"/>
      <c r="BC238" s="60"/>
      <c r="BD238" s="57">
        <f t="shared" si="36"/>
        <v>0</v>
      </c>
      <c r="BE238" s="86"/>
      <c r="BF238" s="86"/>
      <c r="BG238" s="86"/>
      <c r="BH238" s="117"/>
      <c r="BI238" s="127" t="s">
        <v>1129</v>
      </c>
      <c r="BJ238" s="57" t="s">
        <v>1129</v>
      </c>
      <c r="BK238" s="128" t="s">
        <v>1129</v>
      </c>
      <c r="BL238" s="119"/>
      <c r="BM238" s="60"/>
      <c r="BN238" s="55"/>
      <c r="BO238" s="95"/>
      <c r="BP238" s="104"/>
      <c r="BQ238" s="60"/>
      <c r="BR238" s="60"/>
      <c r="BS238" s="142"/>
      <c r="BT238" s="60"/>
      <c r="BU238" s="60"/>
      <c r="BV238" s="60"/>
      <c r="BW238" s="60"/>
      <c r="BX238" s="60"/>
      <c r="BY238" s="57"/>
      <c r="BZ238" s="57"/>
      <c r="CA238" s="57"/>
      <c r="CB238" s="57"/>
    </row>
    <row r="239" spans="1:80" s="41" customFormat="1" ht="30" x14ac:dyDescent="0.25">
      <c r="A239" s="53" t="s">
        <v>991</v>
      </c>
      <c r="B239" s="65"/>
      <c r="C239" s="54"/>
      <c r="D239" s="53" t="str">
        <f>IF(ISBLANK(AX239),"",IF(ISBLANK(AY239),"REV",IF(ISBLANK(AZ239),"FIR PROV",IF(ISBLANK(BM239),"CONCL",IF(ISBLANK(BP239),"MOD REV",IF(ISBLANK(#REF!),"MOD FIR","MODI"))))))</f>
        <v/>
      </c>
      <c r="E239" s="55"/>
      <c r="F239" s="55"/>
      <c r="G239" s="55"/>
      <c r="H239" s="55"/>
      <c r="I239" s="108" t="str">
        <f t="shared" si="37"/>
        <v xml:space="preserve">  </v>
      </c>
      <c r="J239" s="56"/>
      <c r="K239" s="56"/>
      <c r="L239" s="56">
        <f t="shared" si="38"/>
        <v>0</v>
      </c>
      <c r="M239" s="56"/>
      <c r="N239" s="75"/>
      <c r="O239" s="57"/>
      <c r="P239" s="57"/>
      <c r="Q239" s="58">
        <v>0</v>
      </c>
      <c r="R239" s="58">
        <f t="shared" si="39"/>
        <v>0</v>
      </c>
      <c r="S239" s="99">
        <f t="shared" si="40"/>
        <v>0</v>
      </c>
      <c r="T239" s="59">
        <v>0</v>
      </c>
      <c r="U239" s="58">
        <f t="shared" si="41"/>
        <v>0</v>
      </c>
      <c r="V239" s="99">
        <f t="shared" si="34"/>
        <v>0</v>
      </c>
      <c r="W239" s="114">
        <f t="shared" si="35"/>
        <v>0</v>
      </c>
      <c r="X239" s="57"/>
      <c r="Y239" s="57"/>
      <c r="Z239" s="57"/>
      <c r="AA239" s="57"/>
      <c r="AB239" s="58">
        <v>0</v>
      </c>
      <c r="AC239" s="56" t="e">
        <f>VLOOKUP(Y239,CLASIFICADOR!$A$1:$B$603,2)</f>
        <v>#N/A</v>
      </c>
      <c r="AD239" s="57"/>
      <c r="AE239" s="92"/>
      <c r="AF239" s="92"/>
      <c r="AG239" s="57"/>
      <c r="AH239" s="57"/>
      <c r="AI239" s="106"/>
      <c r="AJ239" s="60"/>
      <c r="AK239" s="82" t="s">
        <v>1124</v>
      </c>
      <c r="AL239" s="57"/>
      <c r="AM239" s="57"/>
      <c r="AN239" s="57"/>
      <c r="AO239" s="83" t="b">
        <f>IF(AND(AM239="días",AN239="hábiles"),WORKDAY(AK239,AL239,#REF!),IF(AND(AM239="días",AM239="naturales"),WORKDAY(AK239+AL239-1,1,#REF!),IF(AM239="semanas",WORKDAY(AK239+(AL239*7)-1,1,#REF!),IF(AM239="meses",WORKDAY(EDATE(AK239,AL239)-1,1,#REF!)))))</f>
        <v>0</v>
      </c>
      <c r="AP239" s="57"/>
      <c r="AQ239" s="57"/>
      <c r="AR239" s="57"/>
      <c r="AS239" s="60"/>
      <c r="AT239" s="60"/>
      <c r="AU239" s="103"/>
      <c r="AV239" s="83"/>
      <c r="AW239" s="57"/>
      <c r="AX239" s="60"/>
      <c r="AY239" s="60"/>
      <c r="AZ239" s="111"/>
      <c r="BA239" s="60"/>
      <c r="BB239" s="60"/>
      <c r="BC239" s="60"/>
      <c r="BD239" s="57">
        <f t="shared" si="36"/>
        <v>0</v>
      </c>
      <c r="BE239" s="86"/>
      <c r="BF239" s="86"/>
      <c r="BG239" s="86"/>
      <c r="BH239" s="117"/>
      <c r="BI239" s="127" t="s">
        <v>1129</v>
      </c>
      <c r="BJ239" s="57" t="s">
        <v>1129</v>
      </c>
      <c r="BK239" s="128" t="s">
        <v>1129</v>
      </c>
      <c r="BL239" s="119"/>
      <c r="BM239" s="60"/>
      <c r="BN239" s="55"/>
      <c r="BO239" s="95"/>
      <c r="BP239" s="104"/>
      <c r="BQ239" s="60"/>
      <c r="BR239" s="60"/>
      <c r="BS239" s="142"/>
      <c r="BT239" s="60"/>
      <c r="BU239" s="60"/>
      <c r="BV239" s="60"/>
      <c r="BW239" s="60"/>
      <c r="BX239" s="60"/>
      <c r="BY239" s="57"/>
      <c r="BZ239" s="57"/>
      <c r="CA239" s="57"/>
      <c r="CB239" s="57"/>
    </row>
    <row r="240" spans="1:80" s="41" customFormat="1" ht="30" x14ac:dyDescent="0.25">
      <c r="A240" s="71" t="s">
        <v>992</v>
      </c>
      <c r="B240" s="65"/>
      <c r="C240" s="54"/>
      <c r="D240" s="53" t="str">
        <f>IF(ISBLANK(AX240),"",IF(ISBLANK(AY240),"REV",IF(ISBLANK(AZ240),"FIR PROV",IF(ISBLANK(BM240),"CONCL",IF(ISBLANK(BP240),"MOD REV",IF(ISBLANK(#REF!),"MOD FIR","MODI"))))))</f>
        <v/>
      </c>
      <c r="E240" s="55"/>
      <c r="F240" s="55"/>
      <c r="G240" s="55"/>
      <c r="H240" s="55"/>
      <c r="I240" s="108" t="str">
        <f t="shared" si="37"/>
        <v xml:space="preserve">  </v>
      </c>
      <c r="J240" s="56"/>
      <c r="K240" s="56"/>
      <c r="L240" s="56">
        <f t="shared" si="38"/>
        <v>0</v>
      </c>
      <c r="M240" s="56"/>
      <c r="N240" s="75"/>
      <c r="O240" s="57"/>
      <c r="P240" s="57"/>
      <c r="Q240" s="58">
        <v>0</v>
      </c>
      <c r="R240" s="58">
        <f t="shared" si="39"/>
        <v>0</v>
      </c>
      <c r="S240" s="99">
        <f t="shared" si="40"/>
        <v>0</v>
      </c>
      <c r="T240" s="59">
        <v>0</v>
      </c>
      <c r="U240" s="58">
        <f t="shared" si="41"/>
        <v>0</v>
      </c>
      <c r="V240" s="99">
        <f t="shared" si="34"/>
        <v>0</v>
      </c>
      <c r="W240" s="114">
        <f t="shared" si="35"/>
        <v>0</v>
      </c>
      <c r="X240" s="57"/>
      <c r="Y240" s="57"/>
      <c r="Z240" s="57"/>
      <c r="AA240" s="57"/>
      <c r="AB240" s="58">
        <v>0</v>
      </c>
      <c r="AC240" s="56" t="e">
        <f>VLOOKUP(Y240,CLASIFICADOR!$A$1:$B$603,2)</f>
        <v>#N/A</v>
      </c>
      <c r="AD240" s="57"/>
      <c r="AE240" s="92"/>
      <c r="AF240" s="92"/>
      <c r="AG240" s="57"/>
      <c r="AH240" s="57"/>
      <c r="AI240" s="106"/>
      <c r="AJ240" s="60"/>
      <c r="AK240" s="82" t="s">
        <v>1124</v>
      </c>
      <c r="AL240" s="57"/>
      <c r="AM240" s="57"/>
      <c r="AN240" s="57"/>
      <c r="AO240" s="83" t="b">
        <f>IF(AND(AM240="días",AN240="hábiles"),WORKDAY(AK240,AL240,#REF!),IF(AND(AM240="días",AM240="naturales"),WORKDAY(AK240+AL240-1,1,#REF!),IF(AM240="semanas",WORKDAY(AK240+(AL240*7)-1,1,#REF!),IF(AM240="meses",WORKDAY(EDATE(AK240,AL240)-1,1,#REF!)))))</f>
        <v>0</v>
      </c>
      <c r="AP240" s="57"/>
      <c r="AQ240" s="57"/>
      <c r="AR240" s="57"/>
      <c r="AS240" s="60"/>
      <c r="AT240" s="60"/>
      <c r="AU240" s="103"/>
      <c r="AV240" s="83"/>
      <c r="AW240" s="57"/>
      <c r="AX240" s="60"/>
      <c r="AY240" s="60"/>
      <c r="AZ240" s="111"/>
      <c r="BA240" s="60"/>
      <c r="BB240" s="60"/>
      <c r="BC240" s="60"/>
      <c r="BD240" s="57">
        <f t="shared" si="36"/>
        <v>0</v>
      </c>
      <c r="BE240" s="86"/>
      <c r="BF240" s="86"/>
      <c r="BG240" s="86"/>
      <c r="BH240" s="117"/>
      <c r="BI240" s="127" t="s">
        <v>1129</v>
      </c>
      <c r="BJ240" s="57" t="s">
        <v>1129</v>
      </c>
      <c r="BK240" s="128" t="s">
        <v>1129</v>
      </c>
      <c r="BL240" s="119"/>
      <c r="BM240" s="60"/>
      <c r="BN240" s="55"/>
      <c r="BO240" s="95"/>
      <c r="BP240" s="104"/>
      <c r="BQ240" s="60"/>
      <c r="BR240" s="60"/>
      <c r="BS240" s="142"/>
      <c r="BT240" s="60"/>
      <c r="BU240" s="60"/>
      <c r="BV240" s="60"/>
      <c r="BW240" s="60"/>
      <c r="BX240" s="60"/>
      <c r="BY240" s="57"/>
      <c r="BZ240" s="57"/>
      <c r="CA240" s="57"/>
      <c r="CB240" s="57"/>
    </row>
    <row r="241" spans="1:80" s="41" customFormat="1" ht="30" x14ac:dyDescent="0.25">
      <c r="A241" s="53" t="s">
        <v>993</v>
      </c>
      <c r="B241" s="65"/>
      <c r="C241" s="54"/>
      <c r="D241" s="53" t="str">
        <f>IF(ISBLANK(AX241),"",IF(ISBLANK(AY241),"REV",IF(ISBLANK(AZ241),"FIR PROV",IF(ISBLANK(BM241),"CONCL",IF(ISBLANK(BP241),"MOD REV",IF(ISBLANK(#REF!),"MOD FIR","MODI"))))))</f>
        <v/>
      </c>
      <c r="E241" s="55"/>
      <c r="F241" s="55"/>
      <c r="G241" s="55"/>
      <c r="H241" s="55"/>
      <c r="I241" s="108" t="str">
        <f t="shared" si="37"/>
        <v xml:space="preserve">  </v>
      </c>
      <c r="J241" s="56"/>
      <c r="K241" s="56"/>
      <c r="L241" s="56">
        <f t="shared" si="38"/>
        <v>0</v>
      </c>
      <c r="M241" s="56"/>
      <c r="N241" s="75"/>
      <c r="O241" s="57"/>
      <c r="P241" s="57"/>
      <c r="Q241" s="58">
        <v>0</v>
      </c>
      <c r="R241" s="58">
        <f t="shared" si="39"/>
        <v>0</v>
      </c>
      <c r="S241" s="99">
        <f t="shared" si="40"/>
        <v>0</v>
      </c>
      <c r="T241" s="59">
        <v>0</v>
      </c>
      <c r="U241" s="58">
        <f t="shared" si="41"/>
        <v>0</v>
      </c>
      <c r="V241" s="99">
        <f t="shared" si="34"/>
        <v>0</v>
      </c>
      <c r="W241" s="114">
        <f t="shared" si="35"/>
        <v>0</v>
      </c>
      <c r="X241" s="57"/>
      <c r="Y241" s="57"/>
      <c r="Z241" s="57"/>
      <c r="AA241" s="57"/>
      <c r="AB241" s="58">
        <v>0</v>
      </c>
      <c r="AC241" s="56" t="e">
        <f>VLOOKUP(Y241,CLASIFICADOR!$A$1:$B$603,2)</f>
        <v>#N/A</v>
      </c>
      <c r="AD241" s="57"/>
      <c r="AE241" s="92"/>
      <c r="AF241" s="92"/>
      <c r="AG241" s="57"/>
      <c r="AH241" s="57"/>
      <c r="AI241" s="106"/>
      <c r="AJ241" s="60"/>
      <c r="AK241" s="82" t="s">
        <v>1124</v>
      </c>
      <c r="AL241" s="57"/>
      <c r="AM241" s="57"/>
      <c r="AN241" s="57"/>
      <c r="AO241" s="83" t="b">
        <f>IF(AND(AM241="días",AN241="hábiles"),WORKDAY(AK241,AL241,#REF!),IF(AND(AM241="días",AM241="naturales"),WORKDAY(AK241+AL241-1,1,#REF!),IF(AM241="semanas",WORKDAY(AK241+(AL241*7)-1,1,#REF!),IF(AM241="meses",WORKDAY(EDATE(AK241,AL241)-1,1,#REF!)))))</f>
        <v>0</v>
      </c>
      <c r="AP241" s="57"/>
      <c r="AQ241" s="57"/>
      <c r="AR241" s="57"/>
      <c r="AS241" s="60"/>
      <c r="AT241" s="60"/>
      <c r="AU241" s="103"/>
      <c r="AV241" s="83"/>
      <c r="AW241" s="57"/>
      <c r="AX241" s="60"/>
      <c r="AY241" s="60"/>
      <c r="AZ241" s="111"/>
      <c r="BA241" s="60"/>
      <c r="BB241" s="60"/>
      <c r="BC241" s="60"/>
      <c r="BD241" s="57">
        <f t="shared" si="36"/>
        <v>0</v>
      </c>
      <c r="BE241" s="86"/>
      <c r="BF241" s="86"/>
      <c r="BG241" s="86"/>
      <c r="BH241" s="117"/>
      <c r="BI241" s="127" t="s">
        <v>1129</v>
      </c>
      <c r="BJ241" s="57" t="s">
        <v>1129</v>
      </c>
      <c r="BK241" s="128" t="s">
        <v>1129</v>
      </c>
      <c r="BL241" s="119"/>
      <c r="BM241" s="60"/>
      <c r="BN241" s="55"/>
      <c r="BO241" s="95"/>
      <c r="BP241" s="104"/>
      <c r="BQ241" s="60"/>
      <c r="BR241" s="60"/>
      <c r="BS241" s="142"/>
      <c r="BT241" s="60"/>
      <c r="BU241" s="60"/>
      <c r="BV241" s="60"/>
      <c r="BW241" s="60"/>
      <c r="BX241" s="60"/>
      <c r="BY241" s="57"/>
      <c r="BZ241" s="57"/>
      <c r="CA241" s="57"/>
      <c r="CB241" s="57"/>
    </row>
    <row r="242" spans="1:80" s="41" customFormat="1" ht="30" x14ac:dyDescent="0.25">
      <c r="A242" s="53" t="s">
        <v>994</v>
      </c>
      <c r="B242" s="65"/>
      <c r="C242" s="54"/>
      <c r="D242" s="53" t="str">
        <f>IF(ISBLANK(AX242),"",IF(ISBLANK(AY242),"REV",IF(ISBLANK(AZ242),"FIR PROV",IF(ISBLANK(BM242),"CONCL",IF(ISBLANK(BP242),"MOD REV",IF(ISBLANK(#REF!),"MOD FIR","MODI"))))))</f>
        <v/>
      </c>
      <c r="E242" s="55"/>
      <c r="F242" s="55"/>
      <c r="G242" s="55"/>
      <c r="H242" s="55"/>
      <c r="I242" s="108" t="str">
        <f t="shared" si="37"/>
        <v xml:space="preserve">  </v>
      </c>
      <c r="J242" s="56"/>
      <c r="K242" s="56"/>
      <c r="L242" s="56">
        <f t="shared" si="38"/>
        <v>0</v>
      </c>
      <c r="M242" s="56"/>
      <c r="N242" s="75"/>
      <c r="O242" s="57"/>
      <c r="P242" s="57"/>
      <c r="Q242" s="58">
        <v>0</v>
      </c>
      <c r="R242" s="58">
        <f t="shared" si="39"/>
        <v>0</v>
      </c>
      <c r="S242" s="99">
        <f t="shared" si="40"/>
        <v>0</v>
      </c>
      <c r="T242" s="59">
        <v>0</v>
      </c>
      <c r="U242" s="58">
        <f t="shared" si="41"/>
        <v>0</v>
      </c>
      <c r="V242" s="99">
        <f t="shared" si="34"/>
        <v>0</v>
      </c>
      <c r="W242" s="114">
        <f t="shared" si="35"/>
        <v>0</v>
      </c>
      <c r="X242" s="57"/>
      <c r="Y242" s="57"/>
      <c r="Z242" s="57"/>
      <c r="AA242" s="57"/>
      <c r="AB242" s="58">
        <v>0</v>
      </c>
      <c r="AC242" s="56" t="e">
        <f>VLOOKUP(Y242,CLASIFICADOR!$A$1:$B$603,2)</f>
        <v>#N/A</v>
      </c>
      <c r="AD242" s="57"/>
      <c r="AE242" s="92"/>
      <c r="AF242" s="92"/>
      <c r="AG242" s="57"/>
      <c r="AH242" s="57"/>
      <c r="AI242" s="106"/>
      <c r="AJ242" s="60"/>
      <c r="AK242" s="82" t="s">
        <v>1124</v>
      </c>
      <c r="AL242" s="57"/>
      <c r="AM242" s="57"/>
      <c r="AN242" s="57"/>
      <c r="AO242" s="83" t="b">
        <f>IF(AND(AM242="días",AN242="hábiles"),WORKDAY(AK242,AL242,#REF!),IF(AND(AM242="días",AM242="naturales"),WORKDAY(AK242+AL242-1,1,#REF!),IF(AM242="semanas",WORKDAY(AK242+(AL242*7)-1,1,#REF!),IF(AM242="meses",WORKDAY(EDATE(AK242,AL242)-1,1,#REF!)))))</f>
        <v>0</v>
      </c>
      <c r="AP242" s="57"/>
      <c r="AQ242" s="57"/>
      <c r="AR242" s="57"/>
      <c r="AS242" s="60"/>
      <c r="AT242" s="60"/>
      <c r="AU242" s="103"/>
      <c r="AV242" s="83"/>
      <c r="AW242" s="57"/>
      <c r="AX242" s="60"/>
      <c r="AY242" s="60"/>
      <c r="AZ242" s="111"/>
      <c r="BA242" s="60"/>
      <c r="BB242" s="60"/>
      <c r="BC242" s="60"/>
      <c r="BD242" s="57">
        <f t="shared" si="36"/>
        <v>0</v>
      </c>
      <c r="BE242" s="86"/>
      <c r="BF242" s="86"/>
      <c r="BG242" s="86"/>
      <c r="BH242" s="117"/>
      <c r="BI242" s="127" t="s">
        <v>1129</v>
      </c>
      <c r="BJ242" s="57" t="s">
        <v>1129</v>
      </c>
      <c r="BK242" s="128" t="s">
        <v>1129</v>
      </c>
      <c r="BL242" s="119"/>
      <c r="BM242" s="60"/>
      <c r="BN242" s="55"/>
      <c r="BO242" s="95"/>
      <c r="BP242" s="104"/>
      <c r="BQ242" s="60"/>
      <c r="BR242" s="60"/>
      <c r="BS242" s="142"/>
      <c r="BT242" s="60"/>
      <c r="BU242" s="60"/>
      <c r="BV242" s="60"/>
      <c r="BW242" s="60"/>
      <c r="BX242" s="60"/>
      <c r="BY242" s="57"/>
      <c r="BZ242" s="57"/>
      <c r="CA242" s="57"/>
      <c r="CB242" s="57"/>
    </row>
    <row r="243" spans="1:80" s="41" customFormat="1" ht="30" x14ac:dyDescent="0.25">
      <c r="A243" s="71" t="s">
        <v>995</v>
      </c>
      <c r="B243" s="65"/>
      <c r="C243" s="54"/>
      <c r="D243" s="53" t="str">
        <f>IF(ISBLANK(AX243),"",IF(ISBLANK(AY243),"REV",IF(ISBLANK(AZ243),"FIR PROV",IF(ISBLANK(BM243),"CONCL",IF(ISBLANK(BP243),"MOD REV",IF(ISBLANK(#REF!),"MOD FIR","MODI"))))))</f>
        <v/>
      </c>
      <c r="E243" s="55"/>
      <c r="F243" s="55"/>
      <c r="G243" s="55"/>
      <c r="H243" s="55"/>
      <c r="I243" s="108" t="str">
        <f t="shared" si="37"/>
        <v xml:space="preserve">  </v>
      </c>
      <c r="J243" s="56"/>
      <c r="K243" s="56"/>
      <c r="L243" s="56">
        <f t="shared" si="38"/>
        <v>0</v>
      </c>
      <c r="M243" s="56"/>
      <c r="N243" s="75"/>
      <c r="O243" s="57"/>
      <c r="P243" s="57"/>
      <c r="Q243" s="58">
        <v>0</v>
      </c>
      <c r="R243" s="58">
        <f t="shared" si="39"/>
        <v>0</v>
      </c>
      <c r="S243" s="99">
        <f t="shared" si="40"/>
        <v>0</v>
      </c>
      <c r="T243" s="59">
        <v>0</v>
      </c>
      <c r="U243" s="58">
        <f t="shared" si="41"/>
        <v>0</v>
      </c>
      <c r="V243" s="99">
        <f t="shared" si="34"/>
        <v>0</v>
      </c>
      <c r="W243" s="114">
        <f t="shared" si="35"/>
        <v>0</v>
      </c>
      <c r="X243" s="57"/>
      <c r="Y243" s="57"/>
      <c r="Z243" s="57"/>
      <c r="AA243" s="57"/>
      <c r="AB243" s="58">
        <v>0</v>
      </c>
      <c r="AC243" s="56" t="e">
        <f>VLOOKUP(Y243,CLASIFICADOR!$A$1:$B$603,2)</f>
        <v>#N/A</v>
      </c>
      <c r="AD243" s="57"/>
      <c r="AE243" s="92"/>
      <c r="AF243" s="92"/>
      <c r="AG243" s="57"/>
      <c r="AH243" s="57"/>
      <c r="AI243" s="106"/>
      <c r="AJ243" s="60"/>
      <c r="AK243" s="82" t="s">
        <v>1124</v>
      </c>
      <c r="AL243" s="57"/>
      <c r="AM243" s="57"/>
      <c r="AN243" s="57"/>
      <c r="AO243" s="83" t="b">
        <f>IF(AND(AM243="días",AN243="hábiles"),WORKDAY(AK243,AL243,#REF!),IF(AND(AM243="días",AM243="naturales"),WORKDAY(AK243+AL243-1,1,#REF!),IF(AM243="semanas",WORKDAY(AK243+(AL243*7)-1,1,#REF!),IF(AM243="meses",WORKDAY(EDATE(AK243,AL243)-1,1,#REF!)))))</f>
        <v>0</v>
      </c>
      <c r="AP243" s="57"/>
      <c r="AQ243" s="57"/>
      <c r="AR243" s="57"/>
      <c r="AS243" s="60"/>
      <c r="AT243" s="60"/>
      <c r="AU243" s="103"/>
      <c r="AV243" s="83"/>
      <c r="AW243" s="57"/>
      <c r="AX243" s="60"/>
      <c r="AY243" s="60"/>
      <c r="AZ243" s="111"/>
      <c r="BA243" s="60"/>
      <c r="BB243" s="60"/>
      <c r="BC243" s="60"/>
      <c r="BD243" s="57">
        <f t="shared" si="36"/>
        <v>0</v>
      </c>
      <c r="BE243" s="86"/>
      <c r="BF243" s="86"/>
      <c r="BG243" s="86"/>
      <c r="BH243" s="117"/>
      <c r="BI243" s="127" t="s">
        <v>1129</v>
      </c>
      <c r="BJ243" s="57" t="s">
        <v>1129</v>
      </c>
      <c r="BK243" s="128" t="s">
        <v>1129</v>
      </c>
      <c r="BL243" s="119"/>
      <c r="BM243" s="60"/>
      <c r="BN243" s="55"/>
      <c r="BO243" s="95"/>
      <c r="BP243" s="104"/>
      <c r="BQ243" s="60"/>
      <c r="BR243" s="60"/>
      <c r="BS243" s="142"/>
      <c r="BT243" s="60"/>
      <c r="BU243" s="60"/>
      <c r="BV243" s="60"/>
      <c r="BW243" s="60"/>
      <c r="BX243" s="60"/>
      <c r="BY243" s="57"/>
      <c r="BZ243" s="57"/>
      <c r="CA243" s="57"/>
      <c r="CB243" s="57"/>
    </row>
    <row r="244" spans="1:80" s="41" customFormat="1" ht="30" x14ac:dyDescent="0.25">
      <c r="A244" s="53" t="s">
        <v>996</v>
      </c>
      <c r="B244" s="65"/>
      <c r="C244" s="54"/>
      <c r="D244" s="53" t="str">
        <f>IF(ISBLANK(AX244),"",IF(ISBLANK(AY244),"REV",IF(ISBLANK(AZ244),"FIR PROV",IF(ISBLANK(BM244),"CONCL",IF(ISBLANK(BP244),"MOD REV",IF(ISBLANK(#REF!),"MOD FIR","MODI"))))))</f>
        <v/>
      </c>
      <c r="E244" s="55"/>
      <c r="F244" s="55"/>
      <c r="G244" s="55"/>
      <c r="H244" s="55"/>
      <c r="I244" s="108" t="str">
        <f t="shared" si="37"/>
        <v xml:space="preserve">  </v>
      </c>
      <c r="J244" s="56"/>
      <c r="K244" s="56"/>
      <c r="L244" s="56">
        <f t="shared" si="38"/>
        <v>0</v>
      </c>
      <c r="M244" s="56"/>
      <c r="N244" s="75"/>
      <c r="O244" s="57"/>
      <c r="P244" s="57"/>
      <c r="Q244" s="58">
        <v>0</v>
      </c>
      <c r="R244" s="58">
        <f t="shared" si="39"/>
        <v>0</v>
      </c>
      <c r="S244" s="99">
        <f t="shared" si="40"/>
        <v>0</v>
      </c>
      <c r="T244" s="59">
        <v>0</v>
      </c>
      <c r="U244" s="58">
        <f t="shared" si="41"/>
        <v>0</v>
      </c>
      <c r="V244" s="99">
        <f t="shared" si="34"/>
        <v>0</v>
      </c>
      <c r="W244" s="114">
        <f t="shared" si="35"/>
        <v>0</v>
      </c>
      <c r="X244" s="57"/>
      <c r="Y244" s="57"/>
      <c r="Z244" s="57"/>
      <c r="AA244" s="57"/>
      <c r="AB244" s="58">
        <v>0</v>
      </c>
      <c r="AC244" s="56" t="e">
        <f>VLOOKUP(Y244,CLASIFICADOR!$A$1:$B$603,2)</f>
        <v>#N/A</v>
      </c>
      <c r="AD244" s="57"/>
      <c r="AE244" s="92"/>
      <c r="AF244" s="92"/>
      <c r="AG244" s="57"/>
      <c r="AH244" s="57"/>
      <c r="AI244" s="106"/>
      <c r="AJ244" s="60"/>
      <c r="AK244" s="82" t="s">
        <v>1124</v>
      </c>
      <c r="AL244" s="57"/>
      <c r="AM244" s="57"/>
      <c r="AN244" s="57"/>
      <c r="AO244" s="83" t="b">
        <f>IF(AND(AM244="días",AN244="hábiles"),WORKDAY(AK244,AL244,#REF!),IF(AND(AM244="días",AM244="naturales"),WORKDAY(AK244+AL244-1,1,#REF!),IF(AM244="semanas",WORKDAY(AK244+(AL244*7)-1,1,#REF!),IF(AM244="meses",WORKDAY(EDATE(AK244,AL244)-1,1,#REF!)))))</f>
        <v>0</v>
      </c>
      <c r="AP244" s="57"/>
      <c r="AQ244" s="57"/>
      <c r="AR244" s="57"/>
      <c r="AS244" s="60"/>
      <c r="AT244" s="60"/>
      <c r="AU244" s="103"/>
      <c r="AV244" s="83"/>
      <c r="AW244" s="57"/>
      <c r="AX244" s="60"/>
      <c r="AY244" s="60"/>
      <c r="AZ244" s="111"/>
      <c r="BA244" s="60"/>
      <c r="BB244" s="60"/>
      <c r="BC244" s="60"/>
      <c r="BD244" s="57">
        <f t="shared" si="36"/>
        <v>0</v>
      </c>
      <c r="BE244" s="86"/>
      <c r="BF244" s="86"/>
      <c r="BG244" s="86"/>
      <c r="BH244" s="117"/>
      <c r="BI244" s="127" t="s">
        <v>1129</v>
      </c>
      <c r="BJ244" s="57" t="s">
        <v>1129</v>
      </c>
      <c r="BK244" s="128" t="s">
        <v>1129</v>
      </c>
      <c r="BL244" s="119"/>
      <c r="BM244" s="60"/>
      <c r="BN244" s="55"/>
      <c r="BO244" s="95"/>
      <c r="BP244" s="104"/>
      <c r="BQ244" s="60"/>
      <c r="BR244" s="60"/>
      <c r="BS244" s="142"/>
      <c r="BT244" s="60"/>
      <c r="BU244" s="60"/>
      <c r="BV244" s="60"/>
      <c r="BW244" s="60"/>
      <c r="BX244" s="60"/>
      <c r="BY244" s="57"/>
      <c r="BZ244" s="57"/>
      <c r="CA244" s="57"/>
      <c r="CB244" s="57"/>
    </row>
    <row r="245" spans="1:80" s="41" customFormat="1" ht="30" x14ac:dyDescent="0.25">
      <c r="A245" s="53" t="s">
        <v>997</v>
      </c>
      <c r="B245" s="65"/>
      <c r="C245" s="54"/>
      <c r="D245" s="53" t="str">
        <f>IF(ISBLANK(AX245),"",IF(ISBLANK(AY245),"REV",IF(ISBLANK(AZ245),"FIR PROV",IF(ISBLANK(BM245),"CONCL",IF(ISBLANK(BP245),"MOD REV",IF(ISBLANK(#REF!),"MOD FIR","MODI"))))))</f>
        <v/>
      </c>
      <c r="E245" s="55"/>
      <c r="F245" s="55"/>
      <c r="G245" s="55"/>
      <c r="H245" s="55"/>
      <c r="I245" s="108" t="str">
        <f t="shared" si="37"/>
        <v xml:space="preserve">  </v>
      </c>
      <c r="J245" s="56"/>
      <c r="K245" s="56"/>
      <c r="L245" s="56">
        <f t="shared" si="38"/>
        <v>0</v>
      </c>
      <c r="M245" s="56"/>
      <c r="N245" s="75"/>
      <c r="O245" s="57"/>
      <c r="P245" s="57"/>
      <c r="Q245" s="58">
        <v>0</v>
      </c>
      <c r="R245" s="58">
        <f t="shared" si="39"/>
        <v>0</v>
      </c>
      <c r="S245" s="99">
        <f t="shared" si="40"/>
        <v>0</v>
      </c>
      <c r="T245" s="59">
        <v>0</v>
      </c>
      <c r="U245" s="58">
        <f t="shared" si="41"/>
        <v>0</v>
      </c>
      <c r="V245" s="99">
        <f t="shared" si="34"/>
        <v>0</v>
      </c>
      <c r="W245" s="114">
        <f t="shared" si="35"/>
        <v>0</v>
      </c>
      <c r="X245" s="57"/>
      <c r="Y245" s="57"/>
      <c r="Z245" s="57"/>
      <c r="AA245" s="57"/>
      <c r="AB245" s="58">
        <v>0</v>
      </c>
      <c r="AC245" s="56" t="e">
        <f>VLOOKUP(Y245,CLASIFICADOR!$A$1:$B$603,2)</f>
        <v>#N/A</v>
      </c>
      <c r="AD245" s="57"/>
      <c r="AE245" s="92"/>
      <c r="AF245" s="92"/>
      <c r="AG245" s="57"/>
      <c r="AH245" s="57"/>
      <c r="AI245" s="106"/>
      <c r="AJ245" s="60"/>
      <c r="AK245" s="82" t="s">
        <v>1124</v>
      </c>
      <c r="AL245" s="57"/>
      <c r="AM245" s="57"/>
      <c r="AN245" s="57"/>
      <c r="AO245" s="83" t="b">
        <f>IF(AND(AM245="días",AN245="hábiles"),WORKDAY(AK245,AL245,#REF!),IF(AND(AM245="días",AM245="naturales"),WORKDAY(AK245+AL245-1,1,#REF!),IF(AM245="semanas",WORKDAY(AK245+(AL245*7)-1,1,#REF!),IF(AM245="meses",WORKDAY(EDATE(AK245,AL245)-1,1,#REF!)))))</f>
        <v>0</v>
      </c>
      <c r="AP245" s="57"/>
      <c r="AQ245" s="57"/>
      <c r="AR245" s="57"/>
      <c r="AS245" s="60"/>
      <c r="AT245" s="60"/>
      <c r="AU245" s="103"/>
      <c r="AV245" s="83"/>
      <c r="AW245" s="57"/>
      <c r="AX245" s="60"/>
      <c r="AY245" s="60"/>
      <c r="AZ245" s="111"/>
      <c r="BA245" s="60"/>
      <c r="BB245" s="60"/>
      <c r="BC245" s="60"/>
      <c r="BD245" s="57">
        <f t="shared" si="36"/>
        <v>0</v>
      </c>
      <c r="BE245" s="86"/>
      <c r="BF245" s="86"/>
      <c r="BG245" s="86"/>
      <c r="BH245" s="117"/>
      <c r="BI245" s="127" t="s">
        <v>1129</v>
      </c>
      <c r="BJ245" s="57" t="s">
        <v>1129</v>
      </c>
      <c r="BK245" s="128" t="s">
        <v>1129</v>
      </c>
      <c r="BL245" s="119"/>
      <c r="BM245" s="60"/>
      <c r="BN245" s="55"/>
      <c r="BO245" s="95"/>
      <c r="BP245" s="104"/>
      <c r="BQ245" s="60"/>
      <c r="BR245" s="60"/>
      <c r="BS245" s="142"/>
      <c r="BT245" s="60"/>
      <c r="BU245" s="60"/>
      <c r="BV245" s="60"/>
      <c r="BW245" s="60"/>
      <c r="BX245" s="60"/>
      <c r="BY245" s="57"/>
      <c r="BZ245" s="57"/>
      <c r="CA245" s="57"/>
      <c r="CB245" s="57"/>
    </row>
    <row r="246" spans="1:80" s="41" customFormat="1" ht="30" x14ac:dyDescent="0.25">
      <c r="A246" s="71" t="s">
        <v>998</v>
      </c>
      <c r="B246" s="65"/>
      <c r="C246" s="54"/>
      <c r="D246" s="53" t="str">
        <f>IF(ISBLANK(AX246),"",IF(ISBLANK(AY246),"REV",IF(ISBLANK(AZ246),"FIR PROV",IF(ISBLANK(BM246),"CONCL",IF(ISBLANK(BP246),"MOD REV",IF(ISBLANK(#REF!),"MOD FIR","MODI"))))))</f>
        <v/>
      </c>
      <c r="E246" s="55"/>
      <c r="F246" s="55"/>
      <c r="G246" s="55"/>
      <c r="H246" s="55"/>
      <c r="I246" s="108" t="str">
        <f t="shared" si="37"/>
        <v xml:space="preserve">  </v>
      </c>
      <c r="J246" s="56"/>
      <c r="K246" s="56"/>
      <c r="L246" s="56">
        <f t="shared" si="38"/>
        <v>0</v>
      </c>
      <c r="M246" s="56"/>
      <c r="N246" s="75"/>
      <c r="O246" s="57"/>
      <c r="P246" s="57"/>
      <c r="Q246" s="58">
        <v>0</v>
      </c>
      <c r="R246" s="58">
        <f t="shared" si="39"/>
        <v>0</v>
      </c>
      <c r="S246" s="99">
        <f t="shared" si="40"/>
        <v>0</v>
      </c>
      <c r="T246" s="59">
        <v>0</v>
      </c>
      <c r="U246" s="58">
        <f t="shared" si="41"/>
        <v>0</v>
      </c>
      <c r="V246" s="99">
        <f t="shared" si="34"/>
        <v>0</v>
      </c>
      <c r="W246" s="114">
        <f t="shared" si="35"/>
        <v>0</v>
      </c>
      <c r="X246" s="57"/>
      <c r="Y246" s="57"/>
      <c r="Z246" s="57"/>
      <c r="AA246" s="57"/>
      <c r="AB246" s="58">
        <v>0</v>
      </c>
      <c r="AC246" s="56" t="e">
        <f>VLOOKUP(Y246,CLASIFICADOR!$A$1:$B$603,2)</f>
        <v>#N/A</v>
      </c>
      <c r="AD246" s="57"/>
      <c r="AE246" s="92"/>
      <c r="AF246" s="92"/>
      <c r="AG246" s="57"/>
      <c r="AH246" s="57"/>
      <c r="AI246" s="106"/>
      <c r="AJ246" s="60"/>
      <c r="AK246" s="82" t="s">
        <v>1124</v>
      </c>
      <c r="AL246" s="57"/>
      <c r="AM246" s="57"/>
      <c r="AN246" s="57"/>
      <c r="AO246" s="83" t="b">
        <f>IF(AND(AM246="días",AN246="hábiles"),WORKDAY(AK246,AL246,#REF!),IF(AND(AM246="días",AM246="naturales"),WORKDAY(AK246+AL246-1,1,#REF!),IF(AM246="semanas",WORKDAY(AK246+(AL246*7)-1,1,#REF!),IF(AM246="meses",WORKDAY(EDATE(AK246,AL246)-1,1,#REF!)))))</f>
        <v>0</v>
      </c>
      <c r="AP246" s="57"/>
      <c r="AQ246" s="57"/>
      <c r="AR246" s="57"/>
      <c r="AS246" s="60"/>
      <c r="AT246" s="60"/>
      <c r="AU246" s="103"/>
      <c r="AV246" s="83"/>
      <c r="AW246" s="57"/>
      <c r="AX246" s="60"/>
      <c r="AY246" s="60"/>
      <c r="AZ246" s="111"/>
      <c r="BA246" s="60"/>
      <c r="BB246" s="60"/>
      <c r="BC246" s="60"/>
      <c r="BD246" s="57">
        <f t="shared" si="36"/>
        <v>0</v>
      </c>
      <c r="BE246" s="86"/>
      <c r="BF246" s="86"/>
      <c r="BG246" s="86"/>
      <c r="BH246" s="117"/>
      <c r="BI246" s="127" t="s">
        <v>1129</v>
      </c>
      <c r="BJ246" s="57" t="s">
        <v>1129</v>
      </c>
      <c r="BK246" s="128" t="s">
        <v>1129</v>
      </c>
      <c r="BL246" s="119"/>
      <c r="BM246" s="60"/>
      <c r="BN246" s="55"/>
      <c r="BO246" s="95"/>
      <c r="BP246" s="104"/>
      <c r="BQ246" s="60"/>
      <c r="BR246" s="60"/>
      <c r="BS246" s="142"/>
      <c r="BT246" s="60"/>
      <c r="BU246" s="60"/>
      <c r="BV246" s="60"/>
      <c r="BW246" s="60"/>
      <c r="BX246" s="60"/>
      <c r="BY246" s="57"/>
      <c r="BZ246" s="57"/>
      <c r="CA246" s="57"/>
      <c r="CB246" s="57"/>
    </row>
    <row r="247" spans="1:80" s="41" customFormat="1" ht="30" x14ac:dyDescent="0.25">
      <c r="A247" s="53" t="s">
        <v>999</v>
      </c>
      <c r="B247" s="65"/>
      <c r="C247" s="54"/>
      <c r="D247" s="53" t="str">
        <f>IF(ISBLANK(AX247),"",IF(ISBLANK(AY247),"REV",IF(ISBLANK(AZ247),"FIR PROV",IF(ISBLANK(BM247),"CONCL",IF(ISBLANK(BP247),"MOD REV",IF(ISBLANK(#REF!),"MOD FIR","MODI"))))))</f>
        <v/>
      </c>
      <c r="E247" s="55"/>
      <c r="F247" s="55"/>
      <c r="G247" s="55"/>
      <c r="H247" s="55"/>
      <c r="I247" s="108" t="str">
        <f t="shared" si="37"/>
        <v xml:space="preserve">  </v>
      </c>
      <c r="J247" s="56"/>
      <c r="K247" s="56"/>
      <c r="L247" s="56">
        <f t="shared" si="38"/>
        <v>0</v>
      </c>
      <c r="M247" s="56"/>
      <c r="N247" s="75"/>
      <c r="O247" s="57"/>
      <c r="P247" s="57"/>
      <c r="Q247" s="58">
        <v>0</v>
      </c>
      <c r="R247" s="58">
        <f t="shared" si="39"/>
        <v>0</v>
      </c>
      <c r="S247" s="99">
        <f t="shared" si="40"/>
        <v>0</v>
      </c>
      <c r="T247" s="59">
        <v>0</v>
      </c>
      <c r="U247" s="58">
        <f t="shared" si="41"/>
        <v>0</v>
      </c>
      <c r="V247" s="99">
        <f t="shared" si="34"/>
        <v>0</v>
      </c>
      <c r="W247" s="114">
        <f t="shared" si="35"/>
        <v>0</v>
      </c>
      <c r="X247" s="57"/>
      <c r="Y247" s="57"/>
      <c r="Z247" s="57"/>
      <c r="AA247" s="57"/>
      <c r="AB247" s="58">
        <v>0</v>
      </c>
      <c r="AC247" s="56" t="e">
        <f>VLOOKUP(Y247,CLASIFICADOR!$A$1:$B$603,2)</f>
        <v>#N/A</v>
      </c>
      <c r="AD247" s="57"/>
      <c r="AE247" s="92"/>
      <c r="AF247" s="92"/>
      <c r="AG247" s="57"/>
      <c r="AH247" s="57"/>
      <c r="AI247" s="106"/>
      <c r="AJ247" s="60"/>
      <c r="AK247" s="82" t="s">
        <v>1124</v>
      </c>
      <c r="AL247" s="57"/>
      <c r="AM247" s="57"/>
      <c r="AN247" s="57"/>
      <c r="AO247" s="83" t="b">
        <f>IF(AND(AM247="días",AN247="hábiles"),WORKDAY(AK247,AL247,#REF!),IF(AND(AM247="días",AM247="naturales"),WORKDAY(AK247+AL247-1,1,#REF!),IF(AM247="semanas",WORKDAY(AK247+(AL247*7)-1,1,#REF!),IF(AM247="meses",WORKDAY(EDATE(AK247,AL247)-1,1,#REF!)))))</f>
        <v>0</v>
      </c>
      <c r="AP247" s="57"/>
      <c r="AQ247" s="57"/>
      <c r="AR247" s="57"/>
      <c r="AS247" s="60"/>
      <c r="AT247" s="60"/>
      <c r="AU247" s="103"/>
      <c r="AV247" s="83"/>
      <c r="AW247" s="57"/>
      <c r="AX247" s="60"/>
      <c r="AY247" s="60"/>
      <c r="AZ247" s="111"/>
      <c r="BA247" s="60"/>
      <c r="BB247" s="60"/>
      <c r="BC247" s="60"/>
      <c r="BD247" s="57">
        <f t="shared" si="36"/>
        <v>0</v>
      </c>
      <c r="BE247" s="86"/>
      <c r="BF247" s="86"/>
      <c r="BG247" s="86"/>
      <c r="BH247" s="117"/>
      <c r="BI247" s="127" t="s">
        <v>1129</v>
      </c>
      <c r="BJ247" s="57" t="s">
        <v>1129</v>
      </c>
      <c r="BK247" s="128" t="s">
        <v>1129</v>
      </c>
      <c r="BL247" s="119"/>
      <c r="BM247" s="60"/>
      <c r="BN247" s="55"/>
      <c r="BO247" s="95"/>
      <c r="BP247" s="104"/>
      <c r="BQ247" s="60"/>
      <c r="BR247" s="60"/>
      <c r="BS247" s="142"/>
      <c r="BT247" s="60"/>
      <c r="BU247" s="60"/>
      <c r="BV247" s="60"/>
      <c r="BW247" s="60"/>
      <c r="BX247" s="60"/>
      <c r="BY247" s="57"/>
      <c r="BZ247" s="57"/>
      <c r="CA247" s="57"/>
      <c r="CB247" s="57"/>
    </row>
    <row r="248" spans="1:80" s="41" customFormat="1" ht="30" x14ac:dyDescent="0.25">
      <c r="A248" s="53" t="s">
        <v>1000</v>
      </c>
      <c r="B248" s="65"/>
      <c r="C248" s="54"/>
      <c r="D248" s="53" t="str">
        <f>IF(ISBLANK(AX248),"",IF(ISBLANK(AY248),"REV",IF(ISBLANK(AZ248),"FIR PROV",IF(ISBLANK(BM248),"CONCL",IF(ISBLANK(BP248),"MOD REV",IF(ISBLANK(#REF!),"MOD FIR","MODI"))))))</f>
        <v/>
      </c>
      <c r="E248" s="55"/>
      <c r="F248" s="55"/>
      <c r="G248" s="55"/>
      <c r="H248" s="55"/>
      <c r="I248" s="108" t="str">
        <f t="shared" si="37"/>
        <v xml:space="preserve">  </v>
      </c>
      <c r="J248" s="56"/>
      <c r="K248" s="56"/>
      <c r="L248" s="56">
        <f t="shared" si="38"/>
        <v>0</v>
      </c>
      <c r="M248" s="56"/>
      <c r="N248" s="75"/>
      <c r="O248" s="57"/>
      <c r="P248" s="57"/>
      <c r="Q248" s="58">
        <v>0</v>
      </c>
      <c r="R248" s="58">
        <f t="shared" si="39"/>
        <v>0</v>
      </c>
      <c r="S248" s="99">
        <f t="shared" si="40"/>
        <v>0</v>
      </c>
      <c r="T248" s="59">
        <v>0</v>
      </c>
      <c r="U248" s="58">
        <f t="shared" si="41"/>
        <v>0</v>
      </c>
      <c r="V248" s="99">
        <f t="shared" si="34"/>
        <v>0</v>
      </c>
      <c r="W248" s="114">
        <f t="shared" si="35"/>
        <v>0</v>
      </c>
      <c r="X248" s="57"/>
      <c r="Y248" s="57"/>
      <c r="Z248" s="57"/>
      <c r="AA248" s="57"/>
      <c r="AB248" s="58">
        <v>0</v>
      </c>
      <c r="AC248" s="56" t="e">
        <f>VLOOKUP(Y248,CLASIFICADOR!$A$1:$B$603,2)</f>
        <v>#N/A</v>
      </c>
      <c r="AD248" s="57"/>
      <c r="AE248" s="92"/>
      <c r="AF248" s="92"/>
      <c r="AG248" s="57"/>
      <c r="AH248" s="57"/>
      <c r="AI248" s="106"/>
      <c r="AJ248" s="60"/>
      <c r="AK248" s="82" t="s">
        <v>1124</v>
      </c>
      <c r="AL248" s="57"/>
      <c r="AM248" s="57"/>
      <c r="AN248" s="57"/>
      <c r="AO248" s="83" t="b">
        <f>IF(AND(AM248="días",AN248="hábiles"),WORKDAY(AK248,AL248,#REF!),IF(AND(AM248="días",AM248="naturales"),WORKDAY(AK248+AL248-1,1,#REF!),IF(AM248="semanas",WORKDAY(AK248+(AL248*7)-1,1,#REF!),IF(AM248="meses",WORKDAY(EDATE(AK248,AL248)-1,1,#REF!)))))</f>
        <v>0</v>
      </c>
      <c r="AP248" s="57"/>
      <c r="AQ248" s="57"/>
      <c r="AR248" s="57"/>
      <c r="AS248" s="60"/>
      <c r="AT248" s="60"/>
      <c r="AU248" s="103"/>
      <c r="AV248" s="83"/>
      <c r="AW248" s="57"/>
      <c r="AX248" s="60"/>
      <c r="AY248" s="60"/>
      <c r="AZ248" s="111"/>
      <c r="BA248" s="60"/>
      <c r="BB248" s="60"/>
      <c r="BC248" s="60"/>
      <c r="BD248" s="57">
        <f t="shared" si="36"/>
        <v>0</v>
      </c>
      <c r="BE248" s="86"/>
      <c r="BF248" s="86"/>
      <c r="BG248" s="86"/>
      <c r="BH248" s="117"/>
      <c r="BI248" s="127" t="s">
        <v>1129</v>
      </c>
      <c r="BJ248" s="57" t="s">
        <v>1129</v>
      </c>
      <c r="BK248" s="128" t="s">
        <v>1129</v>
      </c>
      <c r="BL248" s="119"/>
      <c r="BM248" s="60"/>
      <c r="BN248" s="55"/>
      <c r="BO248" s="95"/>
      <c r="BP248" s="104"/>
      <c r="BQ248" s="60"/>
      <c r="BR248" s="60"/>
      <c r="BS248" s="142"/>
      <c r="BT248" s="60"/>
      <c r="BU248" s="60"/>
      <c r="BV248" s="60"/>
      <c r="BW248" s="60"/>
      <c r="BX248" s="60"/>
      <c r="BY248" s="57"/>
      <c r="BZ248" s="57"/>
      <c r="CA248" s="57"/>
      <c r="CB248" s="57"/>
    </row>
    <row r="249" spans="1:80" s="41" customFormat="1" ht="30" x14ac:dyDescent="0.25">
      <c r="A249" s="71" t="s">
        <v>1001</v>
      </c>
      <c r="B249" s="65"/>
      <c r="C249" s="54"/>
      <c r="D249" s="53" t="str">
        <f>IF(ISBLANK(AX249),"",IF(ISBLANK(AY249),"REV",IF(ISBLANK(AZ249),"FIR PROV",IF(ISBLANK(BM249),"CONCL",IF(ISBLANK(BP249),"MOD REV",IF(ISBLANK(#REF!),"MOD FIR","MODI"))))))</f>
        <v/>
      </c>
      <c r="E249" s="55"/>
      <c r="F249" s="55"/>
      <c r="G249" s="55"/>
      <c r="H249" s="55"/>
      <c r="I249" s="108" t="str">
        <f t="shared" si="37"/>
        <v xml:space="preserve">  </v>
      </c>
      <c r="J249" s="56"/>
      <c r="K249" s="56"/>
      <c r="L249" s="56">
        <f t="shared" si="38"/>
        <v>0</v>
      </c>
      <c r="M249" s="56"/>
      <c r="N249" s="75"/>
      <c r="O249" s="57"/>
      <c r="P249" s="57"/>
      <c r="Q249" s="58">
        <v>0</v>
      </c>
      <c r="R249" s="58">
        <f t="shared" si="39"/>
        <v>0</v>
      </c>
      <c r="S249" s="99">
        <f t="shared" si="40"/>
        <v>0</v>
      </c>
      <c r="T249" s="59">
        <v>0</v>
      </c>
      <c r="U249" s="58">
        <f t="shared" si="41"/>
        <v>0</v>
      </c>
      <c r="V249" s="99">
        <f t="shared" si="34"/>
        <v>0</v>
      </c>
      <c r="W249" s="114">
        <f t="shared" si="35"/>
        <v>0</v>
      </c>
      <c r="X249" s="57"/>
      <c r="Y249" s="57"/>
      <c r="Z249" s="57"/>
      <c r="AA249" s="57"/>
      <c r="AB249" s="58">
        <v>0</v>
      </c>
      <c r="AC249" s="56" t="e">
        <f>VLOOKUP(Y249,CLASIFICADOR!$A$1:$B$603,2)</f>
        <v>#N/A</v>
      </c>
      <c r="AD249" s="57"/>
      <c r="AE249" s="92"/>
      <c r="AF249" s="92"/>
      <c r="AG249" s="57"/>
      <c r="AH249" s="57"/>
      <c r="AI249" s="106"/>
      <c r="AJ249" s="60"/>
      <c r="AK249" s="82" t="s">
        <v>1124</v>
      </c>
      <c r="AL249" s="57"/>
      <c r="AM249" s="57"/>
      <c r="AN249" s="57"/>
      <c r="AO249" s="83" t="b">
        <f>IF(AND(AM249="días",AN249="hábiles"),WORKDAY(AK249,AL249,#REF!),IF(AND(AM249="días",AM249="naturales"),WORKDAY(AK249+AL249-1,1,#REF!),IF(AM249="semanas",WORKDAY(AK249+(AL249*7)-1,1,#REF!),IF(AM249="meses",WORKDAY(EDATE(AK249,AL249)-1,1,#REF!)))))</f>
        <v>0</v>
      </c>
      <c r="AP249" s="57"/>
      <c r="AQ249" s="57"/>
      <c r="AR249" s="57"/>
      <c r="AS249" s="60"/>
      <c r="AT249" s="60"/>
      <c r="AU249" s="103"/>
      <c r="AV249" s="83"/>
      <c r="AW249" s="62"/>
      <c r="AX249" s="60"/>
      <c r="AY249" s="60"/>
      <c r="AZ249" s="111"/>
      <c r="BA249" s="60"/>
      <c r="BB249" s="60"/>
      <c r="BC249" s="60"/>
      <c r="BD249" s="57">
        <f t="shared" si="36"/>
        <v>0</v>
      </c>
      <c r="BE249" s="86"/>
      <c r="BF249" s="86"/>
      <c r="BG249" s="86"/>
      <c r="BH249" s="117"/>
      <c r="BI249" s="127" t="s">
        <v>1129</v>
      </c>
      <c r="BJ249" s="57" t="s">
        <v>1129</v>
      </c>
      <c r="BK249" s="128" t="s">
        <v>1129</v>
      </c>
      <c r="BL249" s="119"/>
      <c r="BM249" s="60"/>
      <c r="BN249" s="55"/>
      <c r="BO249" s="95"/>
      <c r="BP249" s="104"/>
      <c r="BQ249" s="60"/>
      <c r="BR249" s="60"/>
      <c r="BS249" s="142"/>
      <c r="BT249" s="60"/>
      <c r="BU249" s="60"/>
      <c r="BV249" s="60"/>
      <c r="BW249" s="60"/>
      <c r="BX249" s="60"/>
      <c r="BY249" s="57"/>
      <c r="BZ249" s="57"/>
      <c r="CA249" s="57"/>
      <c r="CB249" s="57"/>
    </row>
    <row r="250" spans="1:80" s="41" customFormat="1" ht="30" x14ac:dyDescent="0.25">
      <c r="A250" s="53" t="s">
        <v>1002</v>
      </c>
      <c r="B250" s="65"/>
      <c r="C250" s="54"/>
      <c r="D250" s="53" t="str">
        <f>IF(ISBLANK(AX250),"",IF(ISBLANK(AY250),"REV",IF(ISBLANK(AZ250),"FIR PROV",IF(ISBLANK(BM250),"CONCL",IF(ISBLANK(BP250),"MOD REV",IF(ISBLANK(#REF!),"MOD FIR","MODI"))))))</f>
        <v/>
      </c>
      <c r="E250" s="55"/>
      <c r="F250" s="55"/>
      <c r="G250" s="55"/>
      <c r="H250" s="55"/>
      <c r="I250" s="108" t="str">
        <f t="shared" si="37"/>
        <v xml:space="preserve">  </v>
      </c>
      <c r="J250" s="56"/>
      <c r="K250" s="56"/>
      <c r="L250" s="56">
        <f t="shared" si="38"/>
        <v>0</v>
      </c>
      <c r="M250" s="56"/>
      <c r="N250" s="75"/>
      <c r="O250" s="57"/>
      <c r="P250" s="57"/>
      <c r="Q250" s="58">
        <v>0</v>
      </c>
      <c r="R250" s="58">
        <f t="shared" si="39"/>
        <v>0</v>
      </c>
      <c r="S250" s="99">
        <f t="shared" si="40"/>
        <v>0</v>
      </c>
      <c r="T250" s="59">
        <v>0</v>
      </c>
      <c r="U250" s="58">
        <f t="shared" si="41"/>
        <v>0</v>
      </c>
      <c r="V250" s="99">
        <f t="shared" si="34"/>
        <v>0</v>
      </c>
      <c r="W250" s="114">
        <f t="shared" si="35"/>
        <v>0</v>
      </c>
      <c r="X250" s="57"/>
      <c r="Y250" s="57"/>
      <c r="Z250" s="57"/>
      <c r="AA250" s="57"/>
      <c r="AB250" s="58">
        <v>0</v>
      </c>
      <c r="AC250" s="56" t="e">
        <f>VLOOKUP(Y250,CLASIFICADOR!$A$1:$B$603,2)</f>
        <v>#N/A</v>
      </c>
      <c r="AD250" s="57"/>
      <c r="AE250" s="92"/>
      <c r="AF250" s="92"/>
      <c r="AG250" s="57"/>
      <c r="AH250" s="57"/>
      <c r="AI250" s="106"/>
      <c r="AJ250" s="60"/>
      <c r="AK250" s="82" t="s">
        <v>1124</v>
      </c>
      <c r="AL250" s="57"/>
      <c r="AM250" s="57"/>
      <c r="AN250" s="57"/>
      <c r="AO250" s="83" t="b">
        <f>IF(AND(AM250="días",AN250="hábiles"),WORKDAY(AK250,AL250,#REF!),IF(AND(AM250="días",AM250="naturales"),WORKDAY(AK250+AL250-1,1,#REF!),IF(AM250="semanas",WORKDAY(AK250+(AL250*7)-1,1,#REF!),IF(AM250="meses",WORKDAY(EDATE(AK250,AL250)-1,1,#REF!)))))</f>
        <v>0</v>
      </c>
      <c r="AP250" s="57"/>
      <c r="AQ250" s="57"/>
      <c r="AR250" s="57"/>
      <c r="AS250" s="60"/>
      <c r="AT250" s="60"/>
      <c r="AU250" s="103"/>
      <c r="AV250" s="83"/>
      <c r="AW250" s="62"/>
      <c r="AX250" s="60"/>
      <c r="AY250" s="60"/>
      <c r="AZ250" s="111"/>
      <c r="BA250" s="60"/>
      <c r="BB250" s="60"/>
      <c r="BC250" s="60"/>
      <c r="BD250" s="57">
        <f t="shared" si="36"/>
        <v>0</v>
      </c>
      <c r="BE250" s="86"/>
      <c r="BF250" s="86"/>
      <c r="BG250" s="86"/>
      <c r="BH250" s="117"/>
      <c r="BI250" s="127" t="s">
        <v>1129</v>
      </c>
      <c r="BJ250" s="57" t="s">
        <v>1129</v>
      </c>
      <c r="BK250" s="128" t="s">
        <v>1129</v>
      </c>
      <c r="BL250" s="119"/>
      <c r="BM250" s="60"/>
      <c r="BN250" s="55"/>
      <c r="BO250" s="95"/>
      <c r="BP250" s="104"/>
      <c r="BQ250" s="60"/>
      <c r="BR250" s="60"/>
      <c r="BS250" s="142"/>
      <c r="BT250" s="60"/>
      <c r="BU250" s="60"/>
      <c r="BV250" s="60"/>
      <c r="BW250" s="60"/>
      <c r="BX250" s="60"/>
      <c r="BY250" s="57"/>
      <c r="BZ250" s="57"/>
      <c r="CA250" s="57"/>
      <c r="CB250" s="57"/>
    </row>
    <row r="251" spans="1:80" s="41" customFormat="1" ht="30" x14ac:dyDescent="0.25">
      <c r="A251" s="53" t="s">
        <v>1003</v>
      </c>
      <c r="B251" s="65"/>
      <c r="C251" s="54"/>
      <c r="D251" s="53" t="str">
        <f>IF(ISBLANK(AX251),"",IF(ISBLANK(AY251),"REV",IF(ISBLANK(AZ251),"FIR PROV",IF(ISBLANK(BM251),"CONCL",IF(ISBLANK(BP251),"MOD REV",IF(ISBLANK(#REF!),"MOD FIR","MODI"))))))</f>
        <v/>
      </c>
      <c r="E251" s="55"/>
      <c r="F251" s="55"/>
      <c r="G251" s="55"/>
      <c r="H251" s="55"/>
      <c r="I251" s="108" t="str">
        <f t="shared" si="37"/>
        <v xml:space="preserve">  </v>
      </c>
      <c r="J251" s="56"/>
      <c r="K251" s="56"/>
      <c r="L251" s="56">
        <f t="shared" si="38"/>
        <v>0</v>
      </c>
      <c r="M251" s="56"/>
      <c r="N251" s="75"/>
      <c r="O251" s="57"/>
      <c r="P251" s="57"/>
      <c r="Q251" s="58">
        <v>0</v>
      </c>
      <c r="R251" s="58">
        <f t="shared" si="39"/>
        <v>0</v>
      </c>
      <c r="S251" s="99">
        <f t="shared" si="40"/>
        <v>0</v>
      </c>
      <c r="T251" s="59">
        <v>0</v>
      </c>
      <c r="U251" s="58">
        <f t="shared" si="41"/>
        <v>0</v>
      </c>
      <c r="V251" s="99">
        <f t="shared" si="34"/>
        <v>0</v>
      </c>
      <c r="W251" s="114">
        <f t="shared" si="35"/>
        <v>0</v>
      </c>
      <c r="X251" s="57"/>
      <c r="Y251" s="57"/>
      <c r="Z251" s="57"/>
      <c r="AA251" s="57"/>
      <c r="AB251" s="58">
        <v>0</v>
      </c>
      <c r="AC251" s="56" t="e">
        <f>VLOOKUP(Y251,CLASIFICADOR!$A$1:$B$603,2)</f>
        <v>#N/A</v>
      </c>
      <c r="AD251" s="57"/>
      <c r="AE251" s="92"/>
      <c r="AF251" s="92"/>
      <c r="AG251" s="57"/>
      <c r="AH251" s="57"/>
      <c r="AI251" s="106"/>
      <c r="AJ251" s="60"/>
      <c r="AK251" s="82" t="s">
        <v>1124</v>
      </c>
      <c r="AL251" s="57"/>
      <c r="AM251" s="57"/>
      <c r="AN251" s="57"/>
      <c r="AO251" s="83" t="b">
        <f>IF(AND(AM251="días",AN251="hábiles"),WORKDAY(AK251,AL251,#REF!),IF(AND(AM251="días",AM251="naturales"),WORKDAY(AK251+AL251-1,1,#REF!),IF(AM251="semanas",WORKDAY(AK251+(AL251*7)-1,1,#REF!),IF(AM251="meses",WORKDAY(EDATE(AK251,AL251)-1,1,#REF!)))))</f>
        <v>0</v>
      </c>
      <c r="AP251" s="57"/>
      <c r="AQ251" s="57"/>
      <c r="AR251" s="57"/>
      <c r="AS251" s="60"/>
      <c r="AT251" s="60"/>
      <c r="AU251" s="103"/>
      <c r="AV251" s="83"/>
      <c r="AW251" s="57"/>
      <c r="AX251" s="60"/>
      <c r="AY251" s="60"/>
      <c r="AZ251" s="111"/>
      <c r="BA251" s="60"/>
      <c r="BB251" s="60"/>
      <c r="BC251" s="60"/>
      <c r="BD251" s="57">
        <f t="shared" si="36"/>
        <v>0</v>
      </c>
      <c r="BE251" s="86"/>
      <c r="BF251" s="86"/>
      <c r="BG251" s="86"/>
      <c r="BH251" s="117"/>
      <c r="BI251" s="127" t="s">
        <v>1129</v>
      </c>
      <c r="BJ251" s="57" t="s">
        <v>1129</v>
      </c>
      <c r="BK251" s="128" t="s">
        <v>1129</v>
      </c>
      <c r="BL251" s="119"/>
      <c r="BM251" s="60"/>
      <c r="BN251" s="55"/>
      <c r="BO251" s="95"/>
      <c r="BP251" s="104"/>
      <c r="BQ251" s="60"/>
      <c r="BR251" s="60"/>
      <c r="BS251" s="142"/>
      <c r="BT251" s="60"/>
      <c r="BU251" s="60"/>
      <c r="BV251" s="60"/>
      <c r="BW251" s="60"/>
      <c r="BX251" s="60"/>
      <c r="BY251" s="57"/>
      <c r="BZ251" s="57"/>
      <c r="CA251" s="57"/>
      <c r="CB251" s="57"/>
    </row>
    <row r="252" spans="1:80" s="41" customFormat="1" ht="30" x14ac:dyDescent="0.25">
      <c r="A252" s="71" t="s">
        <v>1004</v>
      </c>
      <c r="B252" s="65"/>
      <c r="C252" s="54"/>
      <c r="D252" s="53" t="str">
        <f>IF(ISBLANK(AX252),"",IF(ISBLANK(AY252),"REV",IF(ISBLANK(AZ252),"FIR PROV",IF(ISBLANK(BM252),"CONCL",IF(ISBLANK(BP252),"MOD REV",IF(ISBLANK(#REF!),"MOD FIR","MODI"))))))</f>
        <v/>
      </c>
      <c r="E252" s="55"/>
      <c r="F252" s="55"/>
      <c r="G252" s="55"/>
      <c r="H252" s="55"/>
      <c r="I252" s="108" t="str">
        <f t="shared" si="37"/>
        <v xml:space="preserve">  </v>
      </c>
      <c r="J252" s="56"/>
      <c r="K252" s="56"/>
      <c r="L252" s="56">
        <f t="shared" si="38"/>
        <v>0</v>
      </c>
      <c r="M252" s="56"/>
      <c r="N252" s="75"/>
      <c r="O252" s="57"/>
      <c r="P252" s="57"/>
      <c r="Q252" s="58">
        <v>0</v>
      </c>
      <c r="R252" s="58">
        <f t="shared" si="39"/>
        <v>0</v>
      </c>
      <c r="S252" s="99">
        <f t="shared" si="40"/>
        <v>0</v>
      </c>
      <c r="T252" s="59">
        <v>0</v>
      </c>
      <c r="U252" s="58">
        <f t="shared" si="41"/>
        <v>0</v>
      </c>
      <c r="V252" s="99">
        <f t="shared" si="34"/>
        <v>0</v>
      </c>
      <c r="W252" s="114">
        <f t="shared" si="35"/>
        <v>0</v>
      </c>
      <c r="X252" s="57"/>
      <c r="Y252" s="57"/>
      <c r="Z252" s="57"/>
      <c r="AA252" s="57"/>
      <c r="AB252" s="58">
        <v>0</v>
      </c>
      <c r="AC252" s="56" t="e">
        <f>VLOOKUP(Y252,CLASIFICADOR!$A$1:$B$603,2)</f>
        <v>#N/A</v>
      </c>
      <c r="AD252" s="57"/>
      <c r="AE252" s="92"/>
      <c r="AF252" s="92"/>
      <c r="AG252" s="57"/>
      <c r="AH252" s="57"/>
      <c r="AI252" s="106"/>
      <c r="AJ252" s="60"/>
      <c r="AK252" s="82" t="s">
        <v>1124</v>
      </c>
      <c r="AL252" s="57"/>
      <c r="AM252" s="57"/>
      <c r="AN252" s="57"/>
      <c r="AO252" s="83" t="b">
        <f>IF(AND(AM252="días",AN252="hábiles"),WORKDAY(AK252,AL252,#REF!),IF(AND(AM252="días",AM252="naturales"),WORKDAY(AK252+AL252-1,1,#REF!),IF(AM252="semanas",WORKDAY(AK252+(AL252*7)-1,1,#REF!),IF(AM252="meses",WORKDAY(EDATE(AK252,AL252)-1,1,#REF!)))))</f>
        <v>0</v>
      </c>
      <c r="AP252" s="57"/>
      <c r="AQ252" s="57"/>
      <c r="AR252" s="57"/>
      <c r="AS252" s="60"/>
      <c r="AT252" s="60"/>
      <c r="AU252" s="103"/>
      <c r="AV252" s="83"/>
      <c r="AW252" s="57"/>
      <c r="AX252" s="60"/>
      <c r="AY252" s="60"/>
      <c r="AZ252" s="111"/>
      <c r="BA252" s="60"/>
      <c r="BB252" s="60"/>
      <c r="BC252" s="60"/>
      <c r="BD252" s="57">
        <f t="shared" si="36"/>
        <v>0</v>
      </c>
      <c r="BE252" s="86"/>
      <c r="BF252" s="86"/>
      <c r="BG252" s="86"/>
      <c r="BH252" s="117"/>
      <c r="BI252" s="127" t="s">
        <v>1129</v>
      </c>
      <c r="BJ252" s="57" t="s">
        <v>1129</v>
      </c>
      <c r="BK252" s="128" t="s">
        <v>1129</v>
      </c>
      <c r="BL252" s="119"/>
      <c r="BM252" s="60"/>
      <c r="BN252" s="55"/>
      <c r="BO252" s="95"/>
      <c r="BP252" s="104"/>
      <c r="BQ252" s="60"/>
      <c r="BR252" s="60"/>
      <c r="BS252" s="142"/>
      <c r="BT252" s="60"/>
      <c r="BU252" s="60"/>
      <c r="BV252" s="60"/>
      <c r="BW252" s="60"/>
      <c r="BX252" s="60"/>
      <c r="BY252" s="57"/>
      <c r="BZ252" s="57"/>
      <c r="CA252" s="57"/>
      <c r="CB252" s="57"/>
    </row>
    <row r="253" spans="1:80" s="41" customFormat="1" ht="30" x14ac:dyDescent="0.25">
      <c r="A253" s="53" t="s">
        <v>1005</v>
      </c>
      <c r="B253" s="65"/>
      <c r="C253" s="54"/>
      <c r="D253" s="53" t="str">
        <f>IF(ISBLANK(AX253),"",IF(ISBLANK(AY253),"REV",IF(ISBLANK(AZ253),"FIR PROV",IF(ISBLANK(BM253),"CONCL",IF(ISBLANK(BP253),"MOD REV",IF(ISBLANK(#REF!),"MOD FIR","MODI"))))))</f>
        <v/>
      </c>
      <c r="E253" s="55"/>
      <c r="F253" s="55"/>
      <c r="G253" s="55"/>
      <c r="H253" s="55"/>
      <c r="I253" s="108" t="str">
        <f t="shared" si="37"/>
        <v xml:space="preserve">  </v>
      </c>
      <c r="J253" s="56"/>
      <c r="K253" s="56"/>
      <c r="L253" s="56">
        <f t="shared" si="38"/>
        <v>0</v>
      </c>
      <c r="M253" s="56"/>
      <c r="N253" s="75"/>
      <c r="O253" s="57"/>
      <c r="P253" s="57"/>
      <c r="Q253" s="58">
        <v>0</v>
      </c>
      <c r="R253" s="58">
        <f t="shared" si="39"/>
        <v>0</v>
      </c>
      <c r="S253" s="99">
        <f t="shared" si="40"/>
        <v>0</v>
      </c>
      <c r="T253" s="59">
        <v>0</v>
      </c>
      <c r="U253" s="58">
        <f t="shared" si="41"/>
        <v>0</v>
      </c>
      <c r="V253" s="99">
        <f t="shared" si="34"/>
        <v>0</v>
      </c>
      <c r="W253" s="114">
        <f t="shared" si="35"/>
        <v>0</v>
      </c>
      <c r="X253" s="57"/>
      <c r="Y253" s="57"/>
      <c r="Z253" s="57"/>
      <c r="AA253" s="57"/>
      <c r="AB253" s="58">
        <v>0</v>
      </c>
      <c r="AC253" s="56" t="e">
        <f>VLOOKUP(Y253,CLASIFICADOR!$A$1:$B$603,2)</f>
        <v>#N/A</v>
      </c>
      <c r="AD253" s="57"/>
      <c r="AE253" s="92"/>
      <c r="AF253" s="92"/>
      <c r="AG253" s="57"/>
      <c r="AH253" s="57"/>
      <c r="AI253" s="106"/>
      <c r="AJ253" s="60"/>
      <c r="AK253" s="82" t="s">
        <v>1124</v>
      </c>
      <c r="AL253" s="57"/>
      <c r="AM253" s="57"/>
      <c r="AN253" s="57"/>
      <c r="AO253" s="83" t="b">
        <f>IF(AND(AM253="días",AN253="hábiles"),WORKDAY(AK253,AL253,#REF!),IF(AND(AM253="días",AM253="naturales"),WORKDAY(AK253+AL253-1,1,#REF!),IF(AM253="semanas",WORKDAY(AK253+(AL253*7)-1,1,#REF!),IF(AM253="meses",WORKDAY(EDATE(AK253,AL253)-1,1,#REF!)))))</f>
        <v>0</v>
      </c>
      <c r="AP253" s="57"/>
      <c r="AQ253" s="57"/>
      <c r="AR253" s="57"/>
      <c r="AS253" s="60"/>
      <c r="AT253" s="60"/>
      <c r="AU253" s="103"/>
      <c r="AV253" s="83"/>
      <c r="AW253" s="57"/>
      <c r="AX253" s="60"/>
      <c r="AY253" s="60"/>
      <c r="AZ253" s="111"/>
      <c r="BA253" s="60"/>
      <c r="BB253" s="60"/>
      <c r="BC253" s="60"/>
      <c r="BD253" s="57">
        <f t="shared" si="36"/>
        <v>0</v>
      </c>
      <c r="BE253" s="86"/>
      <c r="BF253" s="86"/>
      <c r="BG253" s="86"/>
      <c r="BH253" s="117"/>
      <c r="BI253" s="127" t="s">
        <v>1129</v>
      </c>
      <c r="BJ253" s="57" t="s">
        <v>1129</v>
      </c>
      <c r="BK253" s="128" t="s">
        <v>1129</v>
      </c>
      <c r="BL253" s="119"/>
      <c r="BM253" s="60"/>
      <c r="BN253" s="55"/>
      <c r="BO253" s="95"/>
      <c r="BP253" s="104"/>
      <c r="BQ253" s="60"/>
      <c r="BR253" s="60"/>
      <c r="BS253" s="142"/>
      <c r="BT253" s="60"/>
      <c r="BU253" s="60"/>
      <c r="BV253" s="60"/>
      <c r="BW253" s="60"/>
      <c r="BX253" s="60"/>
      <c r="BY253" s="57"/>
      <c r="BZ253" s="57"/>
      <c r="CA253" s="57"/>
      <c r="CB253" s="57"/>
    </row>
    <row r="254" spans="1:80" s="41" customFormat="1" ht="30" x14ac:dyDescent="0.25">
      <c r="A254" s="53" t="s">
        <v>1006</v>
      </c>
      <c r="B254" s="65"/>
      <c r="C254" s="54"/>
      <c r="D254" s="53" t="str">
        <f>IF(ISBLANK(AX254),"",IF(ISBLANK(AY254),"REV",IF(ISBLANK(AZ254),"FIR PROV",IF(ISBLANK(BM254),"CONCL",IF(ISBLANK(BP254),"MOD REV",IF(ISBLANK(#REF!),"MOD FIR","MODI"))))))</f>
        <v/>
      </c>
      <c r="E254" s="55"/>
      <c r="F254" s="55"/>
      <c r="G254" s="55"/>
      <c r="H254" s="55"/>
      <c r="I254" s="108" t="str">
        <f t="shared" si="37"/>
        <v xml:space="preserve">  </v>
      </c>
      <c r="J254" s="56"/>
      <c r="K254" s="56"/>
      <c r="L254" s="56">
        <f t="shared" si="38"/>
        <v>0</v>
      </c>
      <c r="M254" s="56"/>
      <c r="N254" s="75"/>
      <c r="O254" s="57"/>
      <c r="P254" s="57"/>
      <c r="Q254" s="58">
        <v>0</v>
      </c>
      <c r="R254" s="58">
        <f t="shared" si="39"/>
        <v>0</v>
      </c>
      <c r="S254" s="99">
        <f t="shared" si="40"/>
        <v>0</v>
      </c>
      <c r="T254" s="59">
        <v>0</v>
      </c>
      <c r="U254" s="58">
        <f t="shared" si="41"/>
        <v>0</v>
      </c>
      <c r="V254" s="99">
        <f t="shared" si="34"/>
        <v>0</v>
      </c>
      <c r="W254" s="114">
        <f t="shared" si="35"/>
        <v>0</v>
      </c>
      <c r="X254" s="57"/>
      <c r="Y254" s="57"/>
      <c r="Z254" s="57"/>
      <c r="AA254" s="57"/>
      <c r="AB254" s="58">
        <v>0</v>
      </c>
      <c r="AC254" s="56" t="e">
        <f>VLOOKUP(Y254,CLASIFICADOR!$A$1:$B$603,2)</f>
        <v>#N/A</v>
      </c>
      <c r="AD254" s="57"/>
      <c r="AE254" s="92"/>
      <c r="AF254" s="92"/>
      <c r="AG254" s="57"/>
      <c r="AH254" s="57"/>
      <c r="AI254" s="106"/>
      <c r="AJ254" s="60"/>
      <c r="AK254" s="82" t="s">
        <v>1124</v>
      </c>
      <c r="AL254" s="57"/>
      <c r="AM254" s="57"/>
      <c r="AN254" s="57"/>
      <c r="AO254" s="83" t="b">
        <f>IF(AND(AM254="días",AN254="hábiles"),WORKDAY(AK254,AL254,#REF!),IF(AND(AM254="días",AM254="naturales"),WORKDAY(AK254+AL254-1,1,#REF!),IF(AM254="semanas",WORKDAY(AK254+(AL254*7)-1,1,#REF!),IF(AM254="meses",WORKDAY(EDATE(AK254,AL254)-1,1,#REF!)))))</f>
        <v>0</v>
      </c>
      <c r="AP254" s="57"/>
      <c r="AQ254" s="57"/>
      <c r="AR254" s="57"/>
      <c r="AS254" s="60"/>
      <c r="AT254" s="60"/>
      <c r="AU254" s="103"/>
      <c r="AV254" s="83"/>
      <c r="AW254" s="57"/>
      <c r="AX254" s="60"/>
      <c r="AY254" s="60"/>
      <c r="AZ254" s="111"/>
      <c r="BA254" s="60"/>
      <c r="BB254" s="60"/>
      <c r="BC254" s="60"/>
      <c r="BD254" s="57">
        <f t="shared" si="36"/>
        <v>0</v>
      </c>
      <c r="BE254" s="86"/>
      <c r="BF254" s="86"/>
      <c r="BG254" s="86"/>
      <c r="BH254" s="117"/>
      <c r="BI254" s="127" t="s">
        <v>1129</v>
      </c>
      <c r="BJ254" s="57" t="s">
        <v>1129</v>
      </c>
      <c r="BK254" s="128" t="s">
        <v>1129</v>
      </c>
      <c r="BL254" s="119"/>
      <c r="BM254" s="60"/>
      <c r="BN254" s="55"/>
      <c r="BO254" s="95"/>
      <c r="BP254" s="104"/>
      <c r="BQ254" s="60"/>
      <c r="BR254" s="60"/>
      <c r="BS254" s="142"/>
      <c r="BT254" s="60"/>
      <c r="BU254" s="60"/>
      <c r="BV254" s="60"/>
      <c r="BW254" s="60"/>
      <c r="BX254" s="60"/>
      <c r="BY254" s="57"/>
      <c r="BZ254" s="57"/>
      <c r="CA254" s="57"/>
      <c r="CB254" s="57"/>
    </row>
    <row r="255" spans="1:80" s="41" customFormat="1" ht="30" x14ac:dyDescent="0.25">
      <c r="A255" s="71" t="s">
        <v>1007</v>
      </c>
      <c r="B255" s="65"/>
      <c r="C255" s="54"/>
      <c r="D255" s="53" t="str">
        <f>IF(ISBLANK(AX255),"",IF(ISBLANK(AY255),"REV",IF(ISBLANK(AZ255),"FIR PROV",IF(ISBLANK(BM255),"CONCL",IF(ISBLANK(BP255),"MOD REV",IF(ISBLANK(#REF!),"MOD FIR","MODI"))))))</f>
        <v/>
      </c>
      <c r="E255" s="55"/>
      <c r="F255" s="55"/>
      <c r="G255" s="55"/>
      <c r="H255" s="55"/>
      <c r="I255" s="108" t="str">
        <f t="shared" si="37"/>
        <v xml:space="preserve">  </v>
      </c>
      <c r="J255" s="56"/>
      <c r="K255" s="56"/>
      <c r="L255" s="56">
        <f t="shared" si="38"/>
        <v>0</v>
      </c>
      <c r="M255" s="56"/>
      <c r="N255" s="75"/>
      <c r="O255" s="57"/>
      <c r="P255" s="57"/>
      <c r="Q255" s="58">
        <v>0</v>
      </c>
      <c r="R255" s="58">
        <f t="shared" si="39"/>
        <v>0</v>
      </c>
      <c r="S255" s="99">
        <f t="shared" si="40"/>
        <v>0</v>
      </c>
      <c r="T255" s="59">
        <v>0</v>
      </c>
      <c r="U255" s="58">
        <f t="shared" si="41"/>
        <v>0</v>
      </c>
      <c r="V255" s="99">
        <f t="shared" si="34"/>
        <v>0</v>
      </c>
      <c r="W255" s="114">
        <f t="shared" si="35"/>
        <v>0</v>
      </c>
      <c r="X255" s="57"/>
      <c r="Y255" s="57"/>
      <c r="Z255" s="57"/>
      <c r="AA255" s="57"/>
      <c r="AB255" s="58">
        <v>0</v>
      </c>
      <c r="AC255" s="56" t="e">
        <f>VLOOKUP(Y255,CLASIFICADOR!$A$1:$B$603,2)</f>
        <v>#N/A</v>
      </c>
      <c r="AD255" s="57"/>
      <c r="AE255" s="92"/>
      <c r="AF255" s="92"/>
      <c r="AG255" s="57"/>
      <c r="AH255" s="57"/>
      <c r="AI255" s="106"/>
      <c r="AJ255" s="60"/>
      <c r="AK255" s="82" t="s">
        <v>1124</v>
      </c>
      <c r="AL255" s="57"/>
      <c r="AM255" s="57"/>
      <c r="AN255" s="57"/>
      <c r="AO255" s="83" t="b">
        <f>IF(AND(AM255="días",AN255="hábiles"),WORKDAY(AK255,AL255,#REF!),IF(AND(AM255="días",AM255="naturales"),WORKDAY(AK255+AL255-1,1,#REF!),IF(AM255="semanas",WORKDAY(AK255+(AL255*7)-1,1,#REF!),IF(AM255="meses",WORKDAY(EDATE(AK255,AL255)-1,1,#REF!)))))</f>
        <v>0</v>
      </c>
      <c r="AP255" s="57"/>
      <c r="AQ255" s="57"/>
      <c r="AR255" s="57"/>
      <c r="AS255" s="60"/>
      <c r="AT255" s="60"/>
      <c r="AU255" s="103"/>
      <c r="AV255" s="83"/>
      <c r="AW255" s="57"/>
      <c r="AX255" s="60"/>
      <c r="AY255" s="60"/>
      <c r="AZ255" s="111"/>
      <c r="BA255" s="60"/>
      <c r="BB255" s="60"/>
      <c r="BC255" s="60"/>
      <c r="BD255" s="57">
        <f t="shared" si="36"/>
        <v>0</v>
      </c>
      <c r="BE255" s="86"/>
      <c r="BF255" s="86"/>
      <c r="BG255" s="86"/>
      <c r="BH255" s="117"/>
      <c r="BI255" s="127" t="s">
        <v>1129</v>
      </c>
      <c r="BJ255" s="57" t="s">
        <v>1129</v>
      </c>
      <c r="BK255" s="128" t="s">
        <v>1129</v>
      </c>
      <c r="BL255" s="119"/>
      <c r="BM255" s="60"/>
      <c r="BN255" s="55"/>
      <c r="BO255" s="95"/>
      <c r="BP255" s="104"/>
      <c r="BQ255" s="60"/>
      <c r="BR255" s="60"/>
      <c r="BS255" s="142"/>
      <c r="BT255" s="60"/>
      <c r="BU255" s="60"/>
      <c r="BV255" s="60"/>
      <c r="BW255" s="60"/>
      <c r="BX255" s="60"/>
      <c r="BY255" s="57"/>
      <c r="BZ255" s="57"/>
      <c r="CA255" s="57"/>
      <c r="CB255" s="57"/>
    </row>
    <row r="256" spans="1:80" s="41" customFormat="1" ht="30" x14ac:dyDescent="0.25">
      <c r="A256" s="53" t="s">
        <v>1008</v>
      </c>
      <c r="B256" s="65"/>
      <c r="C256" s="54"/>
      <c r="D256" s="53" t="str">
        <f>IF(ISBLANK(AX256),"",IF(ISBLANK(AY256),"REV",IF(ISBLANK(AZ256),"FIR PROV",IF(ISBLANK(BM256),"CONCL",IF(ISBLANK(BP256),"MOD REV",IF(ISBLANK(#REF!),"MOD FIR","MODI"))))))</f>
        <v/>
      </c>
      <c r="E256" s="55"/>
      <c r="F256" s="55"/>
      <c r="G256" s="55"/>
      <c r="H256" s="55"/>
      <c r="I256" s="108" t="str">
        <f t="shared" si="37"/>
        <v xml:space="preserve">  </v>
      </c>
      <c r="J256" s="56"/>
      <c r="K256" s="56"/>
      <c r="L256" s="56">
        <f t="shared" si="38"/>
        <v>0</v>
      </c>
      <c r="M256" s="56"/>
      <c r="N256" s="75"/>
      <c r="O256" s="57"/>
      <c r="P256" s="57"/>
      <c r="Q256" s="58">
        <v>0</v>
      </c>
      <c r="R256" s="58">
        <f t="shared" si="39"/>
        <v>0</v>
      </c>
      <c r="S256" s="99">
        <f t="shared" si="40"/>
        <v>0</v>
      </c>
      <c r="T256" s="59">
        <v>0</v>
      </c>
      <c r="U256" s="58">
        <f t="shared" si="41"/>
        <v>0</v>
      </c>
      <c r="V256" s="99">
        <f t="shared" si="34"/>
        <v>0</v>
      </c>
      <c r="W256" s="114">
        <f t="shared" si="35"/>
        <v>0</v>
      </c>
      <c r="X256" s="57"/>
      <c r="Y256" s="57"/>
      <c r="Z256" s="57"/>
      <c r="AA256" s="57"/>
      <c r="AB256" s="58">
        <v>0</v>
      </c>
      <c r="AC256" s="56" t="e">
        <f>VLOOKUP(Y256,CLASIFICADOR!$A$1:$B$603,2)</f>
        <v>#N/A</v>
      </c>
      <c r="AD256" s="57"/>
      <c r="AE256" s="92"/>
      <c r="AF256" s="92"/>
      <c r="AG256" s="57"/>
      <c r="AH256" s="57"/>
      <c r="AI256" s="106"/>
      <c r="AJ256" s="60"/>
      <c r="AK256" s="82" t="s">
        <v>1124</v>
      </c>
      <c r="AL256" s="57"/>
      <c r="AM256" s="57"/>
      <c r="AN256" s="57"/>
      <c r="AO256" s="83" t="b">
        <f>IF(AND(AM256="días",AN256="hábiles"),WORKDAY(AK256,AL256,#REF!),IF(AND(AM256="días",AM256="naturales"),WORKDAY(AK256+AL256-1,1,#REF!),IF(AM256="semanas",WORKDAY(AK256+(AL256*7)-1,1,#REF!),IF(AM256="meses",WORKDAY(EDATE(AK256,AL256)-1,1,#REF!)))))</f>
        <v>0</v>
      </c>
      <c r="AP256" s="57"/>
      <c r="AQ256" s="57"/>
      <c r="AR256" s="57"/>
      <c r="AS256" s="60"/>
      <c r="AT256" s="60"/>
      <c r="AU256" s="103"/>
      <c r="AV256" s="83"/>
      <c r="AW256" s="57"/>
      <c r="AX256" s="60"/>
      <c r="AY256" s="60"/>
      <c r="AZ256" s="111"/>
      <c r="BA256" s="60"/>
      <c r="BB256" s="60"/>
      <c r="BC256" s="60"/>
      <c r="BD256" s="57">
        <f t="shared" si="36"/>
        <v>0</v>
      </c>
      <c r="BE256" s="86"/>
      <c r="BF256" s="86"/>
      <c r="BG256" s="86"/>
      <c r="BH256" s="117"/>
      <c r="BI256" s="127" t="s">
        <v>1129</v>
      </c>
      <c r="BJ256" s="57" t="s">
        <v>1129</v>
      </c>
      <c r="BK256" s="128" t="s">
        <v>1129</v>
      </c>
      <c r="BL256" s="119"/>
      <c r="BM256" s="60"/>
      <c r="BN256" s="55"/>
      <c r="BO256" s="95"/>
      <c r="BP256" s="104"/>
      <c r="BQ256" s="60"/>
      <c r="BR256" s="60"/>
      <c r="BS256" s="142"/>
      <c r="BT256" s="60"/>
      <c r="BU256" s="60"/>
      <c r="BV256" s="60"/>
      <c r="BW256" s="60"/>
      <c r="BX256" s="60"/>
      <c r="BY256" s="57"/>
      <c r="BZ256" s="57"/>
      <c r="CA256" s="57"/>
      <c r="CB256" s="57"/>
    </row>
    <row r="257" spans="1:80" s="41" customFormat="1" ht="30" x14ac:dyDescent="0.25">
      <c r="A257" s="53" t="s">
        <v>1009</v>
      </c>
      <c r="B257" s="65"/>
      <c r="C257" s="54"/>
      <c r="D257" s="53" t="str">
        <f>IF(ISBLANK(AX257),"",IF(ISBLANK(AY257),"REV",IF(ISBLANK(AZ257),"FIR PROV",IF(ISBLANK(BM257),"CONCL",IF(ISBLANK(BP257),"MOD REV",IF(ISBLANK(#REF!),"MOD FIR","MODI"))))))</f>
        <v/>
      </c>
      <c r="E257" s="55"/>
      <c r="F257" s="55"/>
      <c r="G257" s="55"/>
      <c r="H257" s="55"/>
      <c r="I257" s="108" t="str">
        <f t="shared" si="37"/>
        <v xml:space="preserve">  </v>
      </c>
      <c r="J257" s="56"/>
      <c r="K257" s="56"/>
      <c r="L257" s="56">
        <f t="shared" si="38"/>
        <v>0</v>
      </c>
      <c r="M257" s="56"/>
      <c r="N257" s="75"/>
      <c r="O257" s="57"/>
      <c r="P257" s="57"/>
      <c r="Q257" s="58">
        <v>0</v>
      </c>
      <c r="R257" s="58">
        <f t="shared" si="39"/>
        <v>0</v>
      </c>
      <c r="S257" s="99">
        <f t="shared" si="40"/>
        <v>0</v>
      </c>
      <c r="T257" s="59">
        <v>0</v>
      </c>
      <c r="U257" s="58">
        <f t="shared" si="41"/>
        <v>0</v>
      </c>
      <c r="V257" s="99">
        <f t="shared" si="34"/>
        <v>0</v>
      </c>
      <c r="W257" s="114">
        <f t="shared" si="35"/>
        <v>0</v>
      </c>
      <c r="X257" s="57"/>
      <c r="Y257" s="57"/>
      <c r="Z257" s="57"/>
      <c r="AA257" s="57"/>
      <c r="AB257" s="58">
        <v>0</v>
      </c>
      <c r="AC257" s="56" t="e">
        <f>VLOOKUP(Y257,CLASIFICADOR!$A$1:$B$603,2)</f>
        <v>#N/A</v>
      </c>
      <c r="AD257" s="57"/>
      <c r="AE257" s="92"/>
      <c r="AF257" s="92"/>
      <c r="AG257" s="57"/>
      <c r="AH257" s="57"/>
      <c r="AI257" s="106"/>
      <c r="AJ257" s="60"/>
      <c r="AK257" s="82" t="s">
        <v>1124</v>
      </c>
      <c r="AL257" s="57"/>
      <c r="AM257" s="57"/>
      <c r="AN257" s="57"/>
      <c r="AO257" s="83" t="b">
        <f>IF(AND(AM257="días",AN257="hábiles"),WORKDAY(AK257,AL257,#REF!),IF(AND(AM257="días",AM257="naturales"),WORKDAY(AK257+AL257-1,1,#REF!),IF(AM257="semanas",WORKDAY(AK257+(AL257*7)-1,1,#REF!),IF(AM257="meses",WORKDAY(EDATE(AK257,AL257)-1,1,#REF!)))))</f>
        <v>0</v>
      </c>
      <c r="AP257" s="57"/>
      <c r="AQ257" s="57"/>
      <c r="AR257" s="57"/>
      <c r="AS257" s="60"/>
      <c r="AT257" s="60"/>
      <c r="AU257" s="103"/>
      <c r="AV257" s="83"/>
      <c r="AW257" s="57"/>
      <c r="AX257" s="60"/>
      <c r="AY257" s="60"/>
      <c r="AZ257" s="111"/>
      <c r="BA257" s="60"/>
      <c r="BB257" s="60"/>
      <c r="BC257" s="60"/>
      <c r="BD257" s="57">
        <f t="shared" si="36"/>
        <v>0</v>
      </c>
      <c r="BE257" s="86"/>
      <c r="BF257" s="86"/>
      <c r="BG257" s="86"/>
      <c r="BH257" s="117"/>
      <c r="BI257" s="127" t="s">
        <v>1129</v>
      </c>
      <c r="BJ257" s="57" t="s">
        <v>1129</v>
      </c>
      <c r="BK257" s="128" t="s">
        <v>1129</v>
      </c>
      <c r="BL257" s="119"/>
      <c r="BM257" s="60"/>
      <c r="BN257" s="55"/>
      <c r="BO257" s="95"/>
      <c r="BP257" s="104"/>
      <c r="BQ257" s="60"/>
      <c r="BR257" s="60"/>
      <c r="BS257" s="142"/>
      <c r="BT257" s="60"/>
      <c r="BU257" s="60"/>
      <c r="BV257" s="60"/>
      <c r="BW257" s="60"/>
      <c r="BX257" s="60"/>
      <c r="BY257" s="57"/>
      <c r="BZ257" s="57"/>
      <c r="CA257" s="57"/>
      <c r="CB257" s="57"/>
    </row>
    <row r="258" spans="1:80" s="41" customFormat="1" ht="30" x14ac:dyDescent="0.25">
      <c r="A258" s="71" t="s">
        <v>1010</v>
      </c>
      <c r="B258" s="65"/>
      <c r="C258" s="54"/>
      <c r="D258" s="53" t="str">
        <f>IF(ISBLANK(AX258),"",IF(ISBLANK(AY258),"REV",IF(ISBLANK(AZ258),"FIR PROV",IF(ISBLANK(BM258),"CONCL",IF(ISBLANK(BP258),"MOD REV",IF(ISBLANK(#REF!),"MOD FIR","MODI"))))))</f>
        <v/>
      </c>
      <c r="E258" s="55"/>
      <c r="F258" s="55"/>
      <c r="G258" s="55"/>
      <c r="H258" s="55"/>
      <c r="I258" s="108" t="str">
        <f t="shared" si="37"/>
        <v xml:space="preserve">  </v>
      </c>
      <c r="J258" s="56"/>
      <c r="K258" s="56"/>
      <c r="L258" s="56">
        <f t="shared" si="38"/>
        <v>0</v>
      </c>
      <c r="M258" s="56"/>
      <c r="N258" s="75"/>
      <c r="O258" s="57"/>
      <c r="P258" s="57"/>
      <c r="Q258" s="58">
        <v>0</v>
      </c>
      <c r="R258" s="58">
        <f t="shared" si="39"/>
        <v>0</v>
      </c>
      <c r="S258" s="99">
        <f t="shared" si="40"/>
        <v>0</v>
      </c>
      <c r="T258" s="59">
        <v>0</v>
      </c>
      <c r="U258" s="58">
        <f t="shared" si="41"/>
        <v>0</v>
      </c>
      <c r="V258" s="99">
        <f t="shared" si="34"/>
        <v>0</v>
      </c>
      <c r="W258" s="114">
        <f t="shared" si="35"/>
        <v>0</v>
      </c>
      <c r="X258" s="57"/>
      <c r="Y258" s="57"/>
      <c r="Z258" s="57"/>
      <c r="AA258" s="57"/>
      <c r="AB258" s="58">
        <v>0</v>
      </c>
      <c r="AC258" s="56" t="e">
        <f>VLOOKUP(Y258,CLASIFICADOR!$A$1:$B$603,2)</f>
        <v>#N/A</v>
      </c>
      <c r="AD258" s="57"/>
      <c r="AE258" s="92"/>
      <c r="AF258" s="92"/>
      <c r="AG258" s="57"/>
      <c r="AH258" s="57"/>
      <c r="AI258" s="106"/>
      <c r="AJ258" s="60"/>
      <c r="AK258" s="82" t="s">
        <v>1124</v>
      </c>
      <c r="AL258" s="57"/>
      <c r="AM258" s="57"/>
      <c r="AN258" s="57"/>
      <c r="AO258" s="83" t="b">
        <f>IF(AND(AM258="días",AN258="hábiles"),WORKDAY(AK258,AL258,#REF!),IF(AND(AM258="días",AM258="naturales"),WORKDAY(AK258+AL258-1,1,#REF!),IF(AM258="semanas",WORKDAY(AK258+(AL258*7)-1,1,#REF!),IF(AM258="meses",WORKDAY(EDATE(AK258,AL258)-1,1,#REF!)))))</f>
        <v>0</v>
      </c>
      <c r="AP258" s="57"/>
      <c r="AQ258" s="57"/>
      <c r="AR258" s="57"/>
      <c r="AS258" s="60"/>
      <c r="AT258" s="60"/>
      <c r="AU258" s="103"/>
      <c r="AV258" s="83"/>
      <c r="AW258" s="57"/>
      <c r="AX258" s="60"/>
      <c r="AY258" s="60"/>
      <c r="AZ258" s="111"/>
      <c r="BA258" s="60"/>
      <c r="BB258" s="60"/>
      <c r="BC258" s="60"/>
      <c r="BD258" s="57">
        <f t="shared" si="36"/>
        <v>0</v>
      </c>
      <c r="BE258" s="86"/>
      <c r="BF258" s="86"/>
      <c r="BG258" s="86"/>
      <c r="BH258" s="117"/>
      <c r="BI258" s="127" t="s">
        <v>1129</v>
      </c>
      <c r="BJ258" s="57" t="s">
        <v>1129</v>
      </c>
      <c r="BK258" s="128" t="s">
        <v>1129</v>
      </c>
      <c r="BL258" s="119"/>
      <c r="BM258" s="60"/>
      <c r="BN258" s="55"/>
      <c r="BO258" s="95"/>
      <c r="BP258" s="104"/>
      <c r="BQ258" s="60"/>
      <c r="BR258" s="60"/>
      <c r="BS258" s="142"/>
      <c r="BT258" s="60"/>
      <c r="BU258" s="60"/>
      <c r="BV258" s="60"/>
      <c r="BW258" s="60"/>
      <c r="BX258" s="60"/>
      <c r="BY258" s="57"/>
      <c r="BZ258" s="57"/>
      <c r="CA258" s="57"/>
      <c r="CB258" s="57"/>
    </row>
    <row r="259" spans="1:80" s="41" customFormat="1" ht="30" x14ac:dyDescent="0.25">
      <c r="A259" s="53" t="s">
        <v>1011</v>
      </c>
      <c r="B259" s="65"/>
      <c r="C259" s="54"/>
      <c r="D259" s="53" t="str">
        <f>IF(ISBLANK(AX259),"",IF(ISBLANK(AY259),"REV",IF(ISBLANK(AZ259),"FIR PROV",IF(ISBLANK(BM259),"CONCL",IF(ISBLANK(BP259),"MOD REV",IF(ISBLANK(#REF!),"MOD FIR","MODI"))))))</f>
        <v/>
      </c>
      <c r="E259" s="55"/>
      <c r="F259" s="55"/>
      <c r="G259" s="55"/>
      <c r="H259" s="55"/>
      <c r="I259" s="108" t="str">
        <f t="shared" si="37"/>
        <v xml:space="preserve">  </v>
      </c>
      <c r="J259" s="56"/>
      <c r="K259" s="56"/>
      <c r="L259" s="56">
        <f t="shared" si="38"/>
        <v>0</v>
      </c>
      <c r="M259" s="56"/>
      <c r="N259" s="75"/>
      <c r="O259" s="57"/>
      <c r="P259" s="57"/>
      <c r="Q259" s="58">
        <v>0</v>
      </c>
      <c r="R259" s="58">
        <f t="shared" si="39"/>
        <v>0</v>
      </c>
      <c r="S259" s="99">
        <f t="shared" si="40"/>
        <v>0</v>
      </c>
      <c r="T259" s="59">
        <v>0</v>
      </c>
      <c r="U259" s="58">
        <f t="shared" si="41"/>
        <v>0</v>
      </c>
      <c r="V259" s="99">
        <f t="shared" si="34"/>
        <v>0</v>
      </c>
      <c r="W259" s="114">
        <f t="shared" si="35"/>
        <v>0</v>
      </c>
      <c r="X259" s="57"/>
      <c r="Y259" s="57"/>
      <c r="Z259" s="57"/>
      <c r="AA259" s="57"/>
      <c r="AB259" s="58">
        <v>0</v>
      </c>
      <c r="AC259" s="56" t="e">
        <f>VLOOKUP(Y259,CLASIFICADOR!$A$1:$B$603,2)</f>
        <v>#N/A</v>
      </c>
      <c r="AD259" s="57"/>
      <c r="AE259" s="92"/>
      <c r="AF259" s="92"/>
      <c r="AG259" s="57"/>
      <c r="AH259" s="57"/>
      <c r="AI259" s="106"/>
      <c r="AJ259" s="60"/>
      <c r="AK259" s="82" t="s">
        <v>1124</v>
      </c>
      <c r="AL259" s="57"/>
      <c r="AM259" s="57"/>
      <c r="AN259" s="57"/>
      <c r="AO259" s="83" t="b">
        <f>IF(AND(AM259="días",AN259="hábiles"),WORKDAY(AK259,AL259,#REF!),IF(AND(AM259="días",AM259="naturales"),WORKDAY(AK259+AL259-1,1,#REF!),IF(AM259="semanas",WORKDAY(AK259+(AL259*7)-1,1,#REF!),IF(AM259="meses",WORKDAY(EDATE(AK259,AL259)-1,1,#REF!)))))</f>
        <v>0</v>
      </c>
      <c r="AP259" s="57"/>
      <c r="AQ259" s="57"/>
      <c r="AR259" s="57"/>
      <c r="AS259" s="60"/>
      <c r="AT259" s="60"/>
      <c r="AU259" s="103"/>
      <c r="AV259" s="83"/>
      <c r="AW259" s="57"/>
      <c r="AX259" s="60"/>
      <c r="AY259" s="60"/>
      <c r="AZ259" s="111"/>
      <c r="BA259" s="60"/>
      <c r="BB259" s="60"/>
      <c r="BC259" s="60"/>
      <c r="BD259" s="57">
        <f t="shared" si="36"/>
        <v>0</v>
      </c>
      <c r="BE259" s="86"/>
      <c r="BF259" s="86"/>
      <c r="BG259" s="86"/>
      <c r="BH259" s="117"/>
      <c r="BI259" s="127" t="s">
        <v>1129</v>
      </c>
      <c r="BJ259" s="57" t="s">
        <v>1129</v>
      </c>
      <c r="BK259" s="128" t="s">
        <v>1129</v>
      </c>
      <c r="BL259" s="119"/>
      <c r="BM259" s="60"/>
      <c r="BN259" s="55"/>
      <c r="BO259" s="95"/>
      <c r="BP259" s="104"/>
      <c r="BQ259" s="60"/>
      <c r="BR259" s="60"/>
      <c r="BS259" s="142"/>
      <c r="BT259" s="60"/>
      <c r="BU259" s="60"/>
      <c r="BV259" s="60"/>
      <c r="BW259" s="60"/>
      <c r="BX259" s="60"/>
      <c r="BY259" s="57"/>
      <c r="BZ259" s="57"/>
      <c r="CA259" s="57"/>
      <c r="CB259" s="57"/>
    </row>
    <row r="260" spans="1:80" s="41" customFormat="1" ht="30" x14ac:dyDescent="0.25">
      <c r="A260" s="53" t="s">
        <v>1012</v>
      </c>
      <c r="B260" s="65"/>
      <c r="C260" s="54"/>
      <c r="D260" s="53" t="str">
        <f>IF(ISBLANK(AX260),"",IF(ISBLANK(AY260),"REV",IF(ISBLANK(AZ260),"FIR PROV",IF(ISBLANK(BM260),"CONCL",IF(ISBLANK(BP260),"MOD REV",IF(ISBLANK(#REF!),"MOD FIR","MODI"))))))</f>
        <v/>
      </c>
      <c r="E260" s="55"/>
      <c r="F260" s="55"/>
      <c r="G260" s="55"/>
      <c r="H260" s="55"/>
      <c r="I260" s="108" t="str">
        <f t="shared" si="37"/>
        <v xml:space="preserve">  </v>
      </c>
      <c r="J260" s="56"/>
      <c r="K260" s="56"/>
      <c r="L260" s="56">
        <f t="shared" si="38"/>
        <v>0</v>
      </c>
      <c r="M260" s="56"/>
      <c r="N260" s="75"/>
      <c r="O260" s="57"/>
      <c r="P260" s="57"/>
      <c r="Q260" s="58">
        <v>0</v>
      </c>
      <c r="R260" s="58">
        <f t="shared" si="39"/>
        <v>0</v>
      </c>
      <c r="S260" s="99">
        <f t="shared" si="40"/>
        <v>0</v>
      </c>
      <c r="T260" s="59">
        <v>0</v>
      </c>
      <c r="U260" s="58">
        <f t="shared" si="41"/>
        <v>0</v>
      </c>
      <c r="V260" s="99">
        <f t="shared" si="34"/>
        <v>0</v>
      </c>
      <c r="W260" s="114">
        <f t="shared" si="35"/>
        <v>0</v>
      </c>
      <c r="X260" s="57"/>
      <c r="Y260" s="57"/>
      <c r="Z260" s="57"/>
      <c r="AA260" s="57"/>
      <c r="AB260" s="58">
        <v>0</v>
      </c>
      <c r="AC260" s="56" t="e">
        <f>VLOOKUP(Y260,CLASIFICADOR!$A$1:$B$603,2)</f>
        <v>#N/A</v>
      </c>
      <c r="AD260" s="57"/>
      <c r="AE260" s="92"/>
      <c r="AF260" s="92"/>
      <c r="AG260" s="57"/>
      <c r="AH260" s="57"/>
      <c r="AI260" s="106"/>
      <c r="AJ260" s="60"/>
      <c r="AK260" s="82" t="s">
        <v>1124</v>
      </c>
      <c r="AL260" s="57"/>
      <c r="AM260" s="57"/>
      <c r="AN260" s="57"/>
      <c r="AO260" s="83" t="b">
        <f>IF(AND(AM260="días",AN260="hábiles"),WORKDAY(AK260,AL260,#REF!),IF(AND(AM260="días",AM260="naturales"),WORKDAY(AK260+AL260-1,1,#REF!),IF(AM260="semanas",WORKDAY(AK260+(AL260*7)-1,1,#REF!),IF(AM260="meses",WORKDAY(EDATE(AK260,AL260)-1,1,#REF!)))))</f>
        <v>0</v>
      </c>
      <c r="AP260" s="57"/>
      <c r="AQ260" s="57"/>
      <c r="AR260" s="57"/>
      <c r="AS260" s="60"/>
      <c r="AT260" s="60"/>
      <c r="AU260" s="103"/>
      <c r="AV260" s="83"/>
      <c r="AW260" s="57"/>
      <c r="AX260" s="60"/>
      <c r="AY260" s="60"/>
      <c r="AZ260" s="111"/>
      <c r="BA260" s="60"/>
      <c r="BB260" s="60"/>
      <c r="BC260" s="60"/>
      <c r="BD260" s="57">
        <f t="shared" si="36"/>
        <v>0</v>
      </c>
      <c r="BE260" s="86"/>
      <c r="BF260" s="86"/>
      <c r="BG260" s="86"/>
      <c r="BH260" s="117"/>
      <c r="BI260" s="127" t="s">
        <v>1129</v>
      </c>
      <c r="BJ260" s="57" t="s">
        <v>1129</v>
      </c>
      <c r="BK260" s="128" t="s">
        <v>1129</v>
      </c>
      <c r="BL260" s="119"/>
      <c r="BM260" s="60"/>
      <c r="BN260" s="55"/>
      <c r="BO260" s="95"/>
      <c r="BP260" s="104"/>
      <c r="BQ260" s="60"/>
      <c r="BR260" s="60"/>
      <c r="BS260" s="142"/>
      <c r="BT260" s="60"/>
      <c r="BU260" s="60"/>
      <c r="BV260" s="60"/>
      <c r="BW260" s="60"/>
      <c r="BX260" s="60"/>
      <c r="BY260" s="57"/>
      <c r="BZ260" s="57"/>
      <c r="CA260" s="57"/>
      <c r="CB260" s="57"/>
    </row>
    <row r="261" spans="1:80" s="41" customFormat="1" ht="30" x14ac:dyDescent="0.25">
      <c r="A261" s="71" t="s">
        <v>1013</v>
      </c>
      <c r="B261" s="65"/>
      <c r="C261" s="54"/>
      <c r="D261" s="53" t="str">
        <f>IF(ISBLANK(AX261),"",IF(ISBLANK(AY261),"REV",IF(ISBLANK(AZ261),"FIR PROV",IF(ISBLANK(BM261),"CONCL",IF(ISBLANK(BP261),"MOD REV",IF(ISBLANK(#REF!),"MOD FIR","MODI"))))))</f>
        <v/>
      </c>
      <c r="E261" s="55"/>
      <c r="F261" s="55"/>
      <c r="G261" s="55"/>
      <c r="H261" s="55"/>
      <c r="I261" s="108" t="str">
        <f t="shared" si="37"/>
        <v xml:space="preserve">  </v>
      </c>
      <c r="J261" s="56"/>
      <c r="K261" s="56"/>
      <c r="L261" s="56">
        <f t="shared" si="38"/>
        <v>0</v>
      </c>
      <c r="M261" s="56"/>
      <c r="N261" s="75"/>
      <c r="O261" s="57"/>
      <c r="P261" s="57"/>
      <c r="Q261" s="58">
        <v>0</v>
      </c>
      <c r="R261" s="58">
        <f t="shared" si="39"/>
        <v>0</v>
      </c>
      <c r="S261" s="99">
        <f t="shared" si="40"/>
        <v>0</v>
      </c>
      <c r="T261" s="59">
        <v>0</v>
      </c>
      <c r="U261" s="58">
        <f t="shared" si="41"/>
        <v>0</v>
      </c>
      <c r="V261" s="99">
        <f t="shared" ref="V261:V324" si="42">+U261+T261</f>
        <v>0</v>
      </c>
      <c r="W261" s="114">
        <f t="shared" ref="W261:W324" si="43">Q261+BO261</f>
        <v>0</v>
      </c>
      <c r="X261" s="57"/>
      <c r="Y261" s="57"/>
      <c r="Z261" s="57"/>
      <c r="AA261" s="57"/>
      <c r="AB261" s="58">
        <v>0</v>
      </c>
      <c r="AC261" s="56" t="e">
        <f>VLOOKUP(Y261,CLASIFICADOR!$A$1:$B$603,2)</f>
        <v>#N/A</v>
      </c>
      <c r="AD261" s="57"/>
      <c r="AE261" s="92"/>
      <c r="AF261" s="92"/>
      <c r="AG261" s="57"/>
      <c r="AH261" s="57"/>
      <c r="AI261" s="106"/>
      <c r="AJ261" s="60"/>
      <c r="AK261" s="82" t="s">
        <v>1124</v>
      </c>
      <c r="AL261" s="57"/>
      <c r="AM261" s="57"/>
      <c r="AN261" s="57"/>
      <c r="AO261" s="83" t="b">
        <f>IF(AND(AM261="días",AN261="hábiles"),WORKDAY(AK261,AL261,#REF!),IF(AND(AM261="días",AM261="naturales"),WORKDAY(AK261+AL261-1,1,#REF!),IF(AM261="semanas",WORKDAY(AK261+(AL261*7)-1,1,#REF!),IF(AM261="meses",WORKDAY(EDATE(AK261,AL261)-1,1,#REF!)))))</f>
        <v>0</v>
      </c>
      <c r="AP261" s="57"/>
      <c r="AQ261" s="57"/>
      <c r="AR261" s="57"/>
      <c r="AS261" s="60"/>
      <c r="AT261" s="60"/>
      <c r="AU261" s="103"/>
      <c r="AV261" s="83"/>
      <c r="AW261" s="57"/>
      <c r="AX261" s="60"/>
      <c r="AY261" s="60"/>
      <c r="AZ261" s="111"/>
      <c r="BA261" s="60"/>
      <c r="BB261" s="60"/>
      <c r="BC261" s="60"/>
      <c r="BD261" s="57">
        <f t="shared" si="36"/>
        <v>0</v>
      </c>
      <c r="BE261" s="86"/>
      <c r="BF261" s="86"/>
      <c r="BG261" s="86"/>
      <c r="BH261" s="117"/>
      <c r="BI261" s="127" t="s">
        <v>1129</v>
      </c>
      <c r="BJ261" s="57" t="s">
        <v>1129</v>
      </c>
      <c r="BK261" s="128" t="s">
        <v>1129</v>
      </c>
      <c r="BL261" s="119"/>
      <c r="BM261" s="60"/>
      <c r="BN261" s="55"/>
      <c r="BO261" s="95"/>
      <c r="BP261" s="104"/>
      <c r="BQ261" s="60"/>
      <c r="BR261" s="60"/>
      <c r="BS261" s="142"/>
      <c r="BT261" s="60"/>
      <c r="BU261" s="60"/>
      <c r="BV261" s="60"/>
      <c r="BW261" s="60"/>
      <c r="BX261" s="60"/>
      <c r="BY261" s="57"/>
      <c r="BZ261" s="57"/>
      <c r="CA261" s="57"/>
      <c r="CB261" s="57"/>
    </row>
    <row r="262" spans="1:80" s="41" customFormat="1" ht="30" x14ac:dyDescent="0.25">
      <c r="A262" s="53" t="s">
        <v>1014</v>
      </c>
      <c r="B262" s="65"/>
      <c r="C262" s="54"/>
      <c r="D262" s="53" t="str">
        <f>IF(ISBLANK(AX262),"",IF(ISBLANK(AY262),"REV",IF(ISBLANK(AZ262),"FIR PROV",IF(ISBLANK(BM262),"CONCL",IF(ISBLANK(BP262),"MOD REV",IF(ISBLANK(#REF!),"MOD FIR","MODI"))))))</f>
        <v/>
      </c>
      <c r="E262" s="55"/>
      <c r="F262" s="55"/>
      <c r="G262" s="55"/>
      <c r="H262" s="55"/>
      <c r="I262" s="108" t="str">
        <f t="shared" si="37"/>
        <v xml:space="preserve">  </v>
      </c>
      <c r="J262" s="56"/>
      <c r="K262" s="56"/>
      <c r="L262" s="56">
        <f t="shared" si="38"/>
        <v>0</v>
      </c>
      <c r="M262" s="56"/>
      <c r="N262" s="75"/>
      <c r="O262" s="57"/>
      <c r="P262" s="57"/>
      <c r="Q262" s="58">
        <v>0</v>
      </c>
      <c r="R262" s="58">
        <f t="shared" si="39"/>
        <v>0</v>
      </c>
      <c r="S262" s="99">
        <f t="shared" si="40"/>
        <v>0</v>
      </c>
      <c r="T262" s="59">
        <v>0</v>
      </c>
      <c r="U262" s="58">
        <f t="shared" si="41"/>
        <v>0</v>
      </c>
      <c r="V262" s="99">
        <f t="shared" si="42"/>
        <v>0</v>
      </c>
      <c r="W262" s="114">
        <f t="shared" si="43"/>
        <v>0</v>
      </c>
      <c r="X262" s="57"/>
      <c r="Y262" s="57"/>
      <c r="Z262" s="57"/>
      <c r="AA262" s="57"/>
      <c r="AB262" s="58">
        <v>0</v>
      </c>
      <c r="AC262" s="56" t="e">
        <f>VLOOKUP(Y262,CLASIFICADOR!$A$1:$B$603,2)</f>
        <v>#N/A</v>
      </c>
      <c r="AD262" s="57"/>
      <c r="AE262" s="92"/>
      <c r="AF262" s="92"/>
      <c r="AG262" s="57"/>
      <c r="AH262" s="57"/>
      <c r="AI262" s="106"/>
      <c r="AJ262" s="60"/>
      <c r="AK262" s="82" t="s">
        <v>1124</v>
      </c>
      <c r="AL262" s="57"/>
      <c r="AM262" s="57"/>
      <c r="AN262" s="57"/>
      <c r="AO262" s="83" t="b">
        <f>IF(AND(AM262="días",AN262="hábiles"),WORKDAY(AK262,AL262,#REF!),IF(AND(AM262="días",AM262="naturales"),WORKDAY(AK262+AL262-1,1,#REF!),IF(AM262="semanas",WORKDAY(AK262+(AL262*7)-1,1,#REF!),IF(AM262="meses",WORKDAY(EDATE(AK262,AL262)-1,1,#REF!)))))</f>
        <v>0</v>
      </c>
      <c r="AP262" s="57"/>
      <c r="AQ262" s="57"/>
      <c r="AR262" s="57"/>
      <c r="AS262" s="60"/>
      <c r="AT262" s="60"/>
      <c r="AU262" s="103"/>
      <c r="AV262" s="83"/>
      <c r="AW262" s="57"/>
      <c r="AX262" s="60"/>
      <c r="AY262" s="60"/>
      <c r="AZ262" s="111"/>
      <c r="BA262" s="60"/>
      <c r="BB262" s="60"/>
      <c r="BC262" s="60"/>
      <c r="BD262" s="57">
        <f t="shared" ref="BD262:BD325" si="44">+AZ262-AV262</f>
        <v>0</v>
      </c>
      <c r="BE262" s="86"/>
      <c r="BF262" s="86"/>
      <c r="BG262" s="86"/>
      <c r="BH262" s="117"/>
      <c r="BI262" s="127" t="s">
        <v>1129</v>
      </c>
      <c r="BJ262" s="57" t="s">
        <v>1129</v>
      </c>
      <c r="BK262" s="128" t="s">
        <v>1129</v>
      </c>
      <c r="BL262" s="119"/>
      <c r="BM262" s="60"/>
      <c r="BN262" s="55"/>
      <c r="BO262" s="95"/>
      <c r="BP262" s="104"/>
      <c r="BQ262" s="60"/>
      <c r="BR262" s="60"/>
      <c r="BS262" s="142"/>
      <c r="BT262" s="60"/>
      <c r="BU262" s="60"/>
      <c r="BV262" s="60"/>
      <c r="BW262" s="60"/>
      <c r="BX262" s="60"/>
      <c r="BY262" s="57"/>
      <c r="BZ262" s="57"/>
      <c r="CA262" s="57"/>
      <c r="CB262" s="57"/>
    </row>
    <row r="263" spans="1:80" s="41" customFormat="1" ht="30" x14ac:dyDescent="0.25">
      <c r="A263" s="53" t="s">
        <v>1015</v>
      </c>
      <c r="B263" s="65"/>
      <c r="C263" s="54"/>
      <c r="D263" s="53" t="str">
        <f>IF(ISBLANK(AX263),"",IF(ISBLANK(AY263),"REV",IF(ISBLANK(AZ263),"FIR PROV",IF(ISBLANK(BM263),"CONCL",IF(ISBLANK(BP263),"MOD REV",IF(ISBLANK(#REF!),"MOD FIR","MODI"))))))</f>
        <v/>
      </c>
      <c r="E263" s="55"/>
      <c r="F263" s="55"/>
      <c r="G263" s="55"/>
      <c r="H263" s="55"/>
      <c r="I263" s="108" t="str">
        <f t="shared" ref="I263:I326" si="45">E263&amp;F263&amp;" "&amp;G263&amp;" "&amp;H263</f>
        <v xml:space="preserve">  </v>
      </c>
      <c r="J263" s="56"/>
      <c r="K263" s="56"/>
      <c r="L263" s="56">
        <f t="shared" si="38"/>
        <v>0</v>
      </c>
      <c r="M263" s="56"/>
      <c r="N263" s="75"/>
      <c r="O263" s="57"/>
      <c r="P263" s="57"/>
      <c r="Q263" s="58">
        <v>0</v>
      </c>
      <c r="R263" s="58">
        <f t="shared" si="39"/>
        <v>0</v>
      </c>
      <c r="S263" s="99">
        <f t="shared" si="40"/>
        <v>0</v>
      </c>
      <c r="T263" s="59">
        <v>0</v>
      </c>
      <c r="U263" s="58">
        <f t="shared" si="41"/>
        <v>0</v>
      </c>
      <c r="V263" s="99">
        <f t="shared" si="42"/>
        <v>0</v>
      </c>
      <c r="W263" s="114">
        <f t="shared" si="43"/>
        <v>0</v>
      </c>
      <c r="X263" s="57"/>
      <c r="Y263" s="57"/>
      <c r="Z263" s="57"/>
      <c r="AA263" s="57"/>
      <c r="AB263" s="58">
        <v>0</v>
      </c>
      <c r="AC263" s="56" t="e">
        <f>VLOOKUP(Y263,CLASIFICADOR!$A$1:$B$603,2)</f>
        <v>#N/A</v>
      </c>
      <c r="AD263" s="57"/>
      <c r="AE263" s="92"/>
      <c r="AF263" s="92"/>
      <c r="AG263" s="57"/>
      <c r="AH263" s="57"/>
      <c r="AI263" s="106"/>
      <c r="AJ263" s="60"/>
      <c r="AK263" s="82" t="s">
        <v>1124</v>
      </c>
      <c r="AL263" s="57"/>
      <c r="AM263" s="57"/>
      <c r="AN263" s="57"/>
      <c r="AO263" s="83" t="b">
        <f>IF(AND(AM263="días",AN263="hábiles"),WORKDAY(AK263,AL263,#REF!),IF(AND(AM263="días",AM263="naturales"),WORKDAY(AK263+AL263-1,1,#REF!),IF(AM263="semanas",WORKDAY(AK263+(AL263*7)-1,1,#REF!),IF(AM263="meses",WORKDAY(EDATE(AK263,AL263)-1,1,#REF!)))))</f>
        <v>0</v>
      </c>
      <c r="AP263" s="57"/>
      <c r="AQ263" s="57"/>
      <c r="AR263" s="57"/>
      <c r="AS263" s="60"/>
      <c r="AT263" s="60"/>
      <c r="AU263" s="103"/>
      <c r="AV263" s="83"/>
      <c r="AW263" s="57"/>
      <c r="AX263" s="60"/>
      <c r="AY263" s="60"/>
      <c r="AZ263" s="111"/>
      <c r="BA263" s="60"/>
      <c r="BB263" s="60"/>
      <c r="BC263" s="60"/>
      <c r="BD263" s="57">
        <f t="shared" si="44"/>
        <v>0</v>
      </c>
      <c r="BE263" s="86"/>
      <c r="BF263" s="86"/>
      <c r="BG263" s="86"/>
      <c r="BH263" s="117"/>
      <c r="BI263" s="127" t="s">
        <v>1129</v>
      </c>
      <c r="BJ263" s="57" t="s">
        <v>1129</v>
      </c>
      <c r="BK263" s="128" t="s">
        <v>1129</v>
      </c>
      <c r="BL263" s="119"/>
      <c r="BM263" s="60"/>
      <c r="BN263" s="55"/>
      <c r="BO263" s="95"/>
      <c r="BP263" s="104"/>
      <c r="BQ263" s="60"/>
      <c r="BR263" s="60"/>
      <c r="BS263" s="142"/>
      <c r="BT263" s="60"/>
      <c r="BU263" s="60"/>
      <c r="BV263" s="60"/>
      <c r="BW263" s="60"/>
      <c r="BX263" s="60"/>
      <c r="BY263" s="57"/>
      <c r="BZ263" s="57"/>
      <c r="CA263" s="57"/>
      <c r="CB263" s="57"/>
    </row>
    <row r="264" spans="1:80" s="41" customFormat="1" ht="30" x14ac:dyDescent="0.25">
      <c r="A264" s="71" t="s">
        <v>1016</v>
      </c>
      <c r="B264" s="65"/>
      <c r="C264" s="54"/>
      <c r="D264" s="53" t="str">
        <f>IF(ISBLANK(AX264),"",IF(ISBLANK(AY264),"REV",IF(ISBLANK(AZ264),"FIR PROV",IF(ISBLANK(BM264),"CONCL",IF(ISBLANK(BP264),"MOD REV",IF(ISBLANK(#REF!),"MOD FIR","MODI"))))))</f>
        <v/>
      </c>
      <c r="E264" s="55"/>
      <c r="F264" s="55"/>
      <c r="G264" s="55"/>
      <c r="H264" s="55"/>
      <c r="I264" s="108" t="str">
        <f t="shared" si="45"/>
        <v xml:space="preserve">  </v>
      </c>
      <c r="J264" s="56"/>
      <c r="K264" s="56"/>
      <c r="L264" s="56">
        <f t="shared" ref="L264:L327" si="46">J264</f>
        <v>0</v>
      </c>
      <c r="M264" s="56"/>
      <c r="N264" s="75"/>
      <c r="O264" s="57"/>
      <c r="P264" s="57"/>
      <c r="Q264" s="58">
        <v>0</v>
      </c>
      <c r="R264" s="58">
        <f t="shared" ref="R264:R327" si="47">Q264*0.16</f>
        <v>0</v>
      </c>
      <c r="S264" s="99">
        <f t="shared" ref="S264:S327" si="48">Q264+R264</f>
        <v>0</v>
      </c>
      <c r="T264" s="59">
        <v>0</v>
      </c>
      <c r="U264" s="58">
        <f t="shared" si="41"/>
        <v>0</v>
      </c>
      <c r="V264" s="99">
        <f t="shared" si="42"/>
        <v>0</v>
      </c>
      <c r="W264" s="114">
        <f t="shared" si="43"/>
        <v>0</v>
      </c>
      <c r="X264" s="57"/>
      <c r="Y264" s="57"/>
      <c r="Z264" s="57"/>
      <c r="AA264" s="57"/>
      <c r="AB264" s="58">
        <v>0</v>
      </c>
      <c r="AC264" s="56" t="e">
        <f>VLOOKUP(Y264,CLASIFICADOR!$A$1:$B$603,2)</f>
        <v>#N/A</v>
      </c>
      <c r="AD264" s="57"/>
      <c r="AE264" s="92"/>
      <c r="AF264" s="92"/>
      <c r="AG264" s="57"/>
      <c r="AH264" s="57"/>
      <c r="AI264" s="106"/>
      <c r="AJ264" s="60"/>
      <c r="AK264" s="82" t="s">
        <v>1124</v>
      </c>
      <c r="AL264" s="57"/>
      <c r="AM264" s="57"/>
      <c r="AN264" s="57"/>
      <c r="AO264" s="83" t="b">
        <f>IF(AND(AM264="días",AN264="hábiles"),WORKDAY(AK264,AL264,#REF!),IF(AND(AM264="días",AM264="naturales"),WORKDAY(AK264+AL264-1,1,#REF!),IF(AM264="semanas",WORKDAY(AK264+(AL264*7)-1,1,#REF!),IF(AM264="meses",WORKDAY(EDATE(AK264,AL264)-1,1,#REF!)))))</f>
        <v>0</v>
      </c>
      <c r="AP264" s="57"/>
      <c r="AQ264" s="57"/>
      <c r="AR264" s="57"/>
      <c r="AS264" s="60"/>
      <c r="AT264" s="60"/>
      <c r="AU264" s="103"/>
      <c r="AV264" s="83"/>
      <c r="AW264" s="57"/>
      <c r="AX264" s="60"/>
      <c r="AY264" s="60"/>
      <c r="AZ264" s="111"/>
      <c r="BA264" s="60"/>
      <c r="BB264" s="60"/>
      <c r="BC264" s="60"/>
      <c r="BD264" s="57">
        <f t="shared" si="44"/>
        <v>0</v>
      </c>
      <c r="BE264" s="86"/>
      <c r="BF264" s="86"/>
      <c r="BG264" s="86"/>
      <c r="BH264" s="117"/>
      <c r="BI264" s="127" t="s">
        <v>1129</v>
      </c>
      <c r="BJ264" s="57" t="s">
        <v>1129</v>
      </c>
      <c r="BK264" s="128" t="s">
        <v>1129</v>
      </c>
      <c r="BL264" s="119"/>
      <c r="BM264" s="60"/>
      <c r="BN264" s="55"/>
      <c r="BO264" s="95"/>
      <c r="BP264" s="104"/>
      <c r="BQ264" s="60"/>
      <c r="BR264" s="60"/>
      <c r="BS264" s="142"/>
      <c r="BT264" s="60"/>
      <c r="BU264" s="60"/>
      <c r="BV264" s="60"/>
      <c r="BW264" s="60"/>
      <c r="BX264" s="60"/>
      <c r="BY264" s="57"/>
      <c r="BZ264" s="57"/>
      <c r="CA264" s="57"/>
      <c r="CB264" s="57"/>
    </row>
    <row r="265" spans="1:80" s="41" customFormat="1" ht="30" x14ac:dyDescent="0.25">
      <c r="A265" s="53" t="s">
        <v>1017</v>
      </c>
      <c r="B265" s="65"/>
      <c r="C265" s="54"/>
      <c r="D265" s="53" t="str">
        <f>IF(ISBLANK(AX265),"",IF(ISBLANK(AY265),"REV",IF(ISBLANK(AZ265),"FIR PROV",IF(ISBLANK(BM265),"CONCL",IF(ISBLANK(BP265),"MOD REV",IF(ISBLANK(#REF!),"MOD FIR","MODI"))))))</f>
        <v/>
      </c>
      <c r="E265" s="55"/>
      <c r="F265" s="55"/>
      <c r="G265" s="55"/>
      <c r="H265" s="55"/>
      <c r="I265" s="108" t="str">
        <f t="shared" si="45"/>
        <v xml:space="preserve">  </v>
      </c>
      <c r="J265" s="56"/>
      <c r="K265" s="56"/>
      <c r="L265" s="56">
        <f t="shared" si="46"/>
        <v>0</v>
      </c>
      <c r="M265" s="56"/>
      <c r="N265" s="75"/>
      <c r="O265" s="57"/>
      <c r="P265" s="57"/>
      <c r="Q265" s="58">
        <v>0</v>
      </c>
      <c r="R265" s="58">
        <f t="shared" si="47"/>
        <v>0</v>
      </c>
      <c r="S265" s="99">
        <f t="shared" si="48"/>
        <v>0</v>
      </c>
      <c r="T265" s="59">
        <v>0</v>
      </c>
      <c r="U265" s="58">
        <f t="shared" si="41"/>
        <v>0</v>
      </c>
      <c r="V265" s="99">
        <f t="shared" si="42"/>
        <v>0</v>
      </c>
      <c r="W265" s="114">
        <f t="shared" si="43"/>
        <v>0</v>
      </c>
      <c r="X265" s="57"/>
      <c r="Y265" s="57"/>
      <c r="Z265" s="57"/>
      <c r="AA265" s="57"/>
      <c r="AB265" s="58">
        <v>0</v>
      </c>
      <c r="AC265" s="56" t="e">
        <f>VLOOKUP(Y265,CLASIFICADOR!$A$1:$B$603,2)</f>
        <v>#N/A</v>
      </c>
      <c r="AD265" s="57"/>
      <c r="AE265" s="92"/>
      <c r="AF265" s="92"/>
      <c r="AG265" s="57"/>
      <c r="AH265" s="57"/>
      <c r="AI265" s="106"/>
      <c r="AJ265" s="60"/>
      <c r="AK265" s="82" t="s">
        <v>1124</v>
      </c>
      <c r="AL265" s="57"/>
      <c r="AM265" s="57"/>
      <c r="AN265" s="57"/>
      <c r="AO265" s="83" t="b">
        <f>IF(AND(AM265="días",AN265="hábiles"),WORKDAY(AK265,AL265,#REF!),IF(AND(AM265="días",AM265="naturales"),WORKDAY(AK265+AL265-1,1,#REF!),IF(AM265="semanas",WORKDAY(AK265+(AL265*7)-1,1,#REF!),IF(AM265="meses",WORKDAY(EDATE(AK265,AL265)-1,1,#REF!)))))</f>
        <v>0</v>
      </c>
      <c r="AP265" s="57"/>
      <c r="AQ265" s="57"/>
      <c r="AR265" s="57"/>
      <c r="AS265" s="60"/>
      <c r="AT265" s="60"/>
      <c r="AU265" s="103"/>
      <c r="AV265" s="83"/>
      <c r="AW265" s="57"/>
      <c r="AX265" s="60"/>
      <c r="AY265" s="60"/>
      <c r="AZ265" s="111"/>
      <c r="BA265" s="60"/>
      <c r="BB265" s="60"/>
      <c r="BC265" s="60"/>
      <c r="BD265" s="57">
        <f t="shared" si="44"/>
        <v>0</v>
      </c>
      <c r="BE265" s="86"/>
      <c r="BF265" s="86"/>
      <c r="BG265" s="86"/>
      <c r="BH265" s="117"/>
      <c r="BI265" s="127" t="s">
        <v>1129</v>
      </c>
      <c r="BJ265" s="57" t="s">
        <v>1129</v>
      </c>
      <c r="BK265" s="128" t="s">
        <v>1129</v>
      </c>
      <c r="BL265" s="119"/>
      <c r="BM265" s="60"/>
      <c r="BN265" s="55"/>
      <c r="BO265" s="95"/>
      <c r="BP265" s="104"/>
      <c r="BQ265" s="60"/>
      <c r="BR265" s="60"/>
      <c r="BS265" s="142"/>
      <c r="BT265" s="60"/>
      <c r="BU265" s="60"/>
      <c r="BV265" s="60"/>
      <c r="BW265" s="60"/>
      <c r="BX265" s="60"/>
      <c r="BY265" s="57"/>
      <c r="BZ265" s="57"/>
      <c r="CA265" s="57"/>
      <c r="CB265" s="57"/>
    </row>
    <row r="266" spans="1:80" s="41" customFormat="1" ht="30" x14ac:dyDescent="0.25">
      <c r="A266" s="53" t="s">
        <v>1018</v>
      </c>
      <c r="B266" s="65"/>
      <c r="C266" s="54"/>
      <c r="D266" s="53" t="str">
        <f>IF(ISBLANK(AX266),"",IF(ISBLANK(AY266),"REV",IF(ISBLANK(AZ266),"FIR PROV",IF(ISBLANK(BM266),"CONCL",IF(ISBLANK(BP266),"MOD REV",IF(ISBLANK(#REF!),"MOD FIR","MODI"))))))</f>
        <v/>
      </c>
      <c r="E266" s="55"/>
      <c r="F266" s="55"/>
      <c r="G266" s="55"/>
      <c r="H266" s="55"/>
      <c r="I266" s="108" t="str">
        <f t="shared" si="45"/>
        <v xml:space="preserve">  </v>
      </c>
      <c r="J266" s="56"/>
      <c r="K266" s="56"/>
      <c r="L266" s="56">
        <f t="shared" si="46"/>
        <v>0</v>
      </c>
      <c r="M266" s="56"/>
      <c r="N266" s="75"/>
      <c r="O266" s="57"/>
      <c r="P266" s="57"/>
      <c r="Q266" s="58">
        <v>0</v>
      </c>
      <c r="R266" s="58">
        <f t="shared" si="47"/>
        <v>0</v>
      </c>
      <c r="S266" s="99">
        <f t="shared" si="48"/>
        <v>0</v>
      </c>
      <c r="T266" s="59">
        <v>0</v>
      </c>
      <c r="U266" s="58">
        <f t="shared" si="41"/>
        <v>0</v>
      </c>
      <c r="V266" s="99">
        <f t="shared" si="42"/>
        <v>0</v>
      </c>
      <c r="W266" s="114">
        <f t="shared" si="43"/>
        <v>0</v>
      </c>
      <c r="X266" s="57"/>
      <c r="Y266" s="57"/>
      <c r="Z266" s="57"/>
      <c r="AA266" s="57"/>
      <c r="AB266" s="58">
        <v>0</v>
      </c>
      <c r="AC266" s="56" t="e">
        <f>VLOOKUP(Y266,CLASIFICADOR!$A$1:$B$603,2)</f>
        <v>#N/A</v>
      </c>
      <c r="AD266" s="57"/>
      <c r="AE266" s="92"/>
      <c r="AF266" s="92"/>
      <c r="AG266" s="57"/>
      <c r="AH266" s="57"/>
      <c r="AI266" s="106"/>
      <c r="AJ266" s="60"/>
      <c r="AK266" s="82" t="s">
        <v>1124</v>
      </c>
      <c r="AL266" s="57"/>
      <c r="AM266" s="57"/>
      <c r="AN266" s="57"/>
      <c r="AO266" s="83" t="b">
        <f>IF(AND(AM266="días",AN266="hábiles"),WORKDAY(AK266,AL266,#REF!),IF(AND(AM266="días",AM266="naturales"),WORKDAY(AK266+AL266-1,1,#REF!),IF(AM266="semanas",WORKDAY(AK266+(AL266*7)-1,1,#REF!),IF(AM266="meses",WORKDAY(EDATE(AK266,AL266)-1,1,#REF!)))))</f>
        <v>0</v>
      </c>
      <c r="AP266" s="57"/>
      <c r="AQ266" s="57"/>
      <c r="AR266" s="57"/>
      <c r="AS266" s="60"/>
      <c r="AT266" s="60"/>
      <c r="AU266" s="103"/>
      <c r="AV266" s="83"/>
      <c r="AW266" s="57"/>
      <c r="AX266" s="60"/>
      <c r="AY266" s="60"/>
      <c r="AZ266" s="111"/>
      <c r="BA266" s="60"/>
      <c r="BB266" s="60"/>
      <c r="BC266" s="60"/>
      <c r="BD266" s="57">
        <f t="shared" si="44"/>
        <v>0</v>
      </c>
      <c r="BE266" s="86"/>
      <c r="BF266" s="86"/>
      <c r="BG266" s="86"/>
      <c r="BH266" s="117"/>
      <c r="BI266" s="127" t="s">
        <v>1129</v>
      </c>
      <c r="BJ266" s="57" t="s">
        <v>1129</v>
      </c>
      <c r="BK266" s="128" t="s">
        <v>1129</v>
      </c>
      <c r="BL266" s="119"/>
      <c r="BM266" s="60"/>
      <c r="BN266" s="55"/>
      <c r="BO266" s="95"/>
      <c r="BP266" s="104"/>
      <c r="BQ266" s="60"/>
      <c r="BR266" s="60"/>
      <c r="BS266" s="142"/>
      <c r="BT266" s="60"/>
      <c r="BU266" s="60"/>
      <c r="BV266" s="60"/>
      <c r="BW266" s="60"/>
      <c r="BX266" s="60"/>
      <c r="BY266" s="57"/>
      <c r="BZ266" s="57"/>
      <c r="CA266" s="57"/>
      <c r="CB266" s="57"/>
    </row>
    <row r="267" spans="1:80" s="41" customFormat="1" ht="30" x14ac:dyDescent="0.25">
      <c r="A267" s="71" t="s">
        <v>1019</v>
      </c>
      <c r="B267" s="65"/>
      <c r="C267" s="54"/>
      <c r="D267" s="53" t="str">
        <f>IF(ISBLANK(AX267),"",IF(ISBLANK(AY267),"REV",IF(ISBLANK(AZ267),"FIR PROV",IF(ISBLANK(BM267),"CONCL",IF(ISBLANK(BP267),"MOD REV",IF(ISBLANK(#REF!),"MOD FIR","MODI"))))))</f>
        <v/>
      </c>
      <c r="E267" s="55"/>
      <c r="F267" s="55"/>
      <c r="G267" s="55"/>
      <c r="H267" s="55"/>
      <c r="I267" s="108" t="str">
        <f t="shared" si="45"/>
        <v xml:space="preserve">  </v>
      </c>
      <c r="J267" s="56"/>
      <c r="K267" s="56"/>
      <c r="L267" s="56">
        <f t="shared" si="46"/>
        <v>0</v>
      </c>
      <c r="M267" s="56"/>
      <c r="N267" s="75"/>
      <c r="O267" s="57"/>
      <c r="P267" s="57"/>
      <c r="Q267" s="58">
        <v>0</v>
      </c>
      <c r="R267" s="58">
        <f t="shared" si="47"/>
        <v>0</v>
      </c>
      <c r="S267" s="99">
        <f t="shared" si="48"/>
        <v>0</v>
      </c>
      <c r="T267" s="59">
        <v>0</v>
      </c>
      <c r="U267" s="58">
        <f t="shared" si="41"/>
        <v>0</v>
      </c>
      <c r="V267" s="99">
        <f t="shared" si="42"/>
        <v>0</v>
      </c>
      <c r="W267" s="114">
        <f t="shared" si="43"/>
        <v>0</v>
      </c>
      <c r="X267" s="57"/>
      <c r="Y267" s="57"/>
      <c r="Z267" s="57"/>
      <c r="AA267" s="57"/>
      <c r="AB267" s="58">
        <v>0</v>
      </c>
      <c r="AC267" s="56" t="e">
        <f>VLOOKUP(Y267,CLASIFICADOR!$A$1:$B$603,2)</f>
        <v>#N/A</v>
      </c>
      <c r="AD267" s="57"/>
      <c r="AE267" s="92"/>
      <c r="AF267" s="92"/>
      <c r="AG267" s="57"/>
      <c r="AH267" s="57"/>
      <c r="AI267" s="106"/>
      <c r="AJ267" s="60"/>
      <c r="AK267" s="82" t="s">
        <v>1124</v>
      </c>
      <c r="AL267" s="57"/>
      <c r="AM267" s="57"/>
      <c r="AN267" s="57"/>
      <c r="AO267" s="83" t="b">
        <f>IF(AND(AM267="días",AN267="hábiles"),WORKDAY(AK267,AL267,#REF!),IF(AND(AM267="días",AM267="naturales"),WORKDAY(AK267+AL267-1,1,#REF!),IF(AM267="semanas",WORKDAY(AK267+(AL267*7)-1,1,#REF!),IF(AM267="meses",WORKDAY(EDATE(AK267,AL267)-1,1,#REF!)))))</f>
        <v>0</v>
      </c>
      <c r="AP267" s="57"/>
      <c r="AQ267" s="57"/>
      <c r="AR267" s="57"/>
      <c r="AS267" s="60"/>
      <c r="AT267" s="60"/>
      <c r="AU267" s="103"/>
      <c r="AV267" s="83"/>
      <c r="AW267" s="57"/>
      <c r="AX267" s="60"/>
      <c r="AY267" s="60"/>
      <c r="AZ267" s="111"/>
      <c r="BA267" s="60"/>
      <c r="BB267" s="60"/>
      <c r="BC267" s="60"/>
      <c r="BD267" s="57">
        <f t="shared" si="44"/>
        <v>0</v>
      </c>
      <c r="BE267" s="86"/>
      <c r="BF267" s="86"/>
      <c r="BG267" s="86"/>
      <c r="BH267" s="117"/>
      <c r="BI267" s="127" t="s">
        <v>1129</v>
      </c>
      <c r="BJ267" s="57" t="s">
        <v>1129</v>
      </c>
      <c r="BK267" s="128" t="s">
        <v>1129</v>
      </c>
      <c r="BL267" s="119"/>
      <c r="BM267" s="60"/>
      <c r="BN267" s="55"/>
      <c r="BO267" s="95"/>
      <c r="BP267" s="104"/>
      <c r="BQ267" s="60"/>
      <c r="BR267" s="60"/>
      <c r="BS267" s="142"/>
      <c r="BT267" s="60"/>
      <c r="BU267" s="60"/>
      <c r="BV267" s="60"/>
      <c r="BW267" s="60"/>
      <c r="BX267" s="60"/>
      <c r="BY267" s="57"/>
      <c r="BZ267" s="57"/>
      <c r="CA267" s="57"/>
      <c r="CB267" s="57"/>
    </row>
    <row r="268" spans="1:80" s="41" customFormat="1" ht="30" x14ac:dyDescent="0.25">
      <c r="A268" s="53" t="s">
        <v>1020</v>
      </c>
      <c r="B268" s="65"/>
      <c r="C268" s="54"/>
      <c r="D268" s="53" t="str">
        <f>IF(ISBLANK(AX268),"",IF(ISBLANK(AY268),"REV",IF(ISBLANK(AZ268),"FIR PROV",IF(ISBLANK(BM268),"CONCL",IF(ISBLANK(BP268),"MOD REV",IF(ISBLANK(#REF!),"MOD FIR","MODI"))))))</f>
        <v/>
      </c>
      <c r="E268" s="55"/>
      <c r="F268" s="55"/>
      <c r="G268" s="55"/>
      <c r="H268" s="55"/>
      <c r="I268" s="108" t="str">
        <f t="shared" si="45"/>
        <v xml:space="preserve">  </v>
      </c>
      <c r="J268" s="56"/>
      <c r="K268" s="56"/>
      <c r="L268" s="56">
        <f t="shared" si="46"/>
        <v>0</v>
      </c>
      <c r="M268" s="56"/>
      <c r="N268" s="75"/>
      <c r="O268" s="57"/>
      <c r="P268" s="57"/>
      <c r="Q268" s="58">
        <v>0</v>
      </c>
      <c r="R268" s="58">
        <f t="shared" si="47"/>
        <v>0</v>
      </c>
      <c r="S268" s="99">
        <f t="shared" si="48"/>
        <v>0</v>
      </c>
      <c r="T268" s="59">
        <v>0</v>
      </c>
      <c r="U268" s="58">
        <f t="shared" ref="U268:U331" si="49">T268*1.16</f>
        <v>0</v>
      </c>
      <c r="V268" s="99">
        <f t="shared" si="42"/>
        <v>0</v>
      </c>
      <c r="W268" s="114">
        <f t="shared" si="43"/>
        <v>0</v>
      </c>
      <c r="X268" s="57"/>
      <c r="Y268" s="57"/>
      <c r="Z268" s="57"/>
      <c r="AA268" s="57"/>
      <c r="AB268" s="58">
        <v>0</v>
      </c>
      <c r="AC268" s="56" t="e">
        <f>VLOOKUP(Y268,CLASIFICADOR!$A$1:$B$603,2)</f>
        <v>#N/A</v>
      </c>
      <c r="AD268" s="57"/>
      <c r="AE268" s="92"/>
      <c r="AF268" s="92"/>
      <c r="AG268" s="57"/>
      <c r="AH268" s="57"/>
      <c r="AI268" s="106"/>
      <c r="AJ268" s="60"/>
      <c r="AK268" s="82" t="s">
        <v>1124</v>
      </c>
      <c r="AL268" s="57"/>
      <c r="AM268" s="57"/>
      <c r="AN268" s="57"/>
      <c r="AO268" s="83" t="b">
        <f>IF(AND(AM268="días",AN268="hábiles"),WORKDAY(AK268,AL268,#REF!),IF(AND(AM268="días",AM268="naturales"),WORKDAY(AK268+AL268-1,1,#REF!),IF(AM268="semanas",WORKDAY(AK268+(AL268*7)-1,1,#REF!),IF(AM268="meses",WORKDAY(EDATE(AK268,AL268)-1,1,#REF!)))))</f>
        <v>0</v>
      </c>
      <c r="AP268" s="57"/>
      <c r="AQ268" s="57"/>
      <c r="AR268" s="57"/>
      <c r="AS268" s="60"/>
      <c r="AT268" s="60"/>
      <c r="AU268" s="103"/>
      <c r="AV268" s="83"/>
      <c r="AW268" s="57"/>
      <c r="AX268" s="60"/>
      <c r="AY268" s="60"/>
      <c r="AZ268" s="111"/>
      <c r="BA268" s="60"/>
      <c r="BB268" s="60"/>
      <c r="BC268" s="60"/>
      <c r="BD268" s="57">
        <f t="shared" si="44"/>
        <v>0</v>
      </c>
      <c r="BE268" s="86"/>
      <c r="BF268" s="86"/>
      <c r="BG268" s="86"/>
      <c r="BH268" s="117"/>
      <c r="BI268" s="127" t="s">
        <v>1129</v>
      </c>
      <c r="BJ268" s="57" t="s">
        <v>1129</v>
      </c>
      <c r="BK268" s="128" t="s">
        <v>1129</v>
      </c>
      <c r="BL268" s="119"/>
      <c r="BM268" s="60"/>
      <c r="BN268" s="55"/>
      <c r="BO268" s="95"/>
      <c r="BP268" s="104"/>
      <c r="BQ268" s="60"/>
      <c r="BR268" s="60"/>
      <c r="BS268" s="142"/>
      <c r="BT268" s="60"/>
      <c r="BU268" s="60"/>
      <c r="BV268" s="60"/>
      <c r="BW268" s="60"/>
      <c r="BX268" s="60"/>
      <c r="BY268" s="57"/>
      <c r="BZ268" s="57"/>
      <c r="CA268" s="57"/>
      <c r="CB268" s="57"/>
    </row>
    <row r="269" spans="1:80" s="41" customFormat="1" ht="30" x14ac:dyDescent="0.25">
      <c r="A269" s="53" t="s">
        <v>1021</v>
      </c>
      <c r="B269" s="65"/>
      <c r="C269" s="54"/>
      <c r="D269" s="53" t="str">
        <f>IF(ISBLANK(AX269),"",IF(ISBLANK(AY269),"REV",IF(ISBLANK(AZ269),"FIR PROV",IF(ISBLANK(BM269),"CONCL",IF(ISBLANK(BP269),"MOD REV",IF(ISBLANK(#REF!),"MOD FIR","MODI"))))))</f>
        <v/>
      </c>
      <c r="E269" s="55"/>
      <c r="F269" s="55"/>
      <c r="G269" s="55"/>
      <c r="H269" s="55"/>
      <c r="I269" s="108" t="str">
        <f t="shared" si="45"/>
        <v xml:space="preserve">  </v>
      </c>
      <c r="J269" s="56"/>
      <c r="K269" s="56"/>
      <c r="L269" s="56">
        <f t="shared" si="46"/>
        <v>0</v>
      </c>
      <c r="M269" s="56"/>
      <c r="N269" s="75"/>
      <c r="O269" s="57"/>
      <c r="P269" s="57"/>
      <c r="Q269" s="58">
        <v>0</v>
      </c>
      <c r="R269" s="58">
        <f t="shared" si="47"/>
        <v>0</v>
      </c>
      <c r="S269" s="99">
        <f t="shared" si="48"/>
        <v>0</v>
      </c>
      <c r="T269" s="59">
        <v>0</v>
      </c>
      <c r="U269" s="58">
        <f t="shared" si="49"/>
        <v>0</v>
      </c>
      <c r="V269" s="99">
        <f t="shared" si="42"/>
        <v>0</v>
      </c>
      <c r="W269" s="114">
        <f t="shared" si="43"/>
        <v>0</v>
      </c>
      <c r="X269" s="57"/>
      <c r="Y269" s="57"/>
      <c r="Z269" s="57"/>
      <c r="AA269" s="57"/>
      <c r="AB269" s="58">
        <v>0</v>
      </c>
      <c r="AC269" s="56" t="e">
        <f>VLOOKUP(Y269,CLASIFICADOR!$A$1:$B$603,2)</f>
        <v>#N/A</v>
      </c>
      <c r="AD269" s="57"/>
      <c r="AE269" s="92"/>
      <c r="AF269" s="92"/>
      <c r="AG269" s="57"/>
      <c r="AH269" s="57"/>
      <c r="AI269" s="106"/>
      <c r="AJ269" s="60"/>
      <c r="AK269" s="82" t="s">
        <v>1124</v>
      </c>
      <c r="AL269" s="57"/>
      <c r="AM269" s="57"/>
      <c r="AN269" s="57"/>
      <c r="AO269" s="83" t="b">
        <f>IF(AND(AM269="días",AN269="hábiles"),WORKDAY(AK269,AL269,#REF!),IF(AND(AM269="días",AM269="naturales"),WORKDAY(AK269+AL269-1,1,#REF!),IF(AM269="semanas",WORKDAY(AK269+(AL269*7)-1,1,#REF!),IF(AM269="meses",WORKDAY(EDATE(AK269,AL269)-1,1,#REF!)))))</f>
        <v>0</v>
      </c>
      <c r="AP269" s="57"/>
      <c r="AQ269" s="57"/>
      <c r="AR269" s="57"/>
      <c r="AS269" s="60"/>
      <c r="AT269" s="60"/>
      <c r="AU269" s="103"/>
      <c r="AV269" s="83"/>
      <c r="AW269" s="57"/>
      <c r="AX269" s="60"/>
      <c r="AY269" s="60"/>
      <c r="AZ269" s="111"/>
      <c r="BA269" s="60"/>
      <c r="BB269" s="60"/>
      <c r="BC269" s="60"/>
      <c r="BD269" s="57">
        <f t="shared" si="44"/>
        <v>0</v>
      </c>
      <c r="BE269" s="86"/>
      <c r="BF269" s="86"/>
      <c r="BG269" s="86"/>
      <c r="BH269" s="117"/>
      <c r="BI269" s="127" t="s">
        <v>1129</v>
      </c>
      <c r="BJ269" s="57" t="s">
        <v>1129</v>
      </c>
      <c r="BK269" s="128" t="s">
        <v>1129</v>
      </c>
      <c r="BL269" s="119"/>
      <c r="BM269" s="60"/>
      <c r="BN269" s="55"/>
      <c r="BO269" s="95"/>
      <c r="BP269" s="104"/>
      <c r="BQ269" s="60"/>
      <c r="BR269" s="60"/>
      <c r="BS269" s="142"/>
      <c r="BT269" s="60"/>
      <c r="BU269" s="60"/>
      <c r="BV269" s="60"/>
      <c r="BW269" s="60"/>
      <c r="BX269" s="60"/>
      <c r="BY269" s="57"/>
      <c r="BZ269" s="57"/>
      <c r="CA269" s="57"/>
      <c r="CB269" s="57"/>
    </row>
    <row r="270" spans="1:80" s="41" customFormat="1" ht="30" x14ac:dyDescent="0.25">
      <c r="A270" s="71" t="s">
        <v>1022</v>
      </c>
      <c r="B270" s="65"/>
      <c r="C270" s="54"/>
      <c r="D270" s="53" t="str">
        <f>IF(ISBLANK(AX270),"",IF(ISBLANK(AY270),"REV",IF(ISBLANK(AZ270),"FIR PROV",IF(ISBLANK(BM270),"CONCL",IF(ISBLANK(BP270),"MOD REV",IF(ISBLANK(#REF!),"MOD FIR","MODI"))))))</f>
        <v/>
      </c>
      <c r="E270" s="55"/>
      <c r="F270" s="55"/>
      <c r="G270" s="55"/>
      <c r="H270" s="55"/>
      <c r="I270" s="108" t="str">
        <f t="shared" si="45"/>
        <v xml:space="preserve">  </v>
      </c>
      <c r="J270" s="56"/>
      <c r="K270" s="56"/>
      <c r="L270" s="56">
        <f t="shared" si="46"/>
        <v>0</v>
      </c>
      <c r="M270" s="56"/>
      <c r="N270" s="75"/>
      <c r="O270" s="57"/>
      <c r="P270" s="57"/>
      <c r="Q270" s="58">
        <v>0</v>
      </c>
      <c r="R270" s="58">
        <f t="shared" si="47"/>
        <v>0</v>
      </c>
      <c r="S270" s="99">
        <f t="shared" si="48"/>
        <v>0</v>
      </c>
      <c r="T270" s="59">
        <v>0</v>
      </c>
      <c r="U270" s="58">
        <f t="shared" si="49"/>
        <v>0</v>
      </c>
      <c r="V270" s="99">
        <f t="shared" si="42"/>
        <v>0</v>
      </c>
      <c r="W270" s="114">
        <f t="shared" si="43"/>
        <v>0</v>
      </c>
      <c r="X270" s="57"/>
      <c r="Y270" s="57"/>
      <c r="Z270" s="57"/>
      <c r="AA270" s="57"/>
      <c r="AB270" s="58">
        <v>0</v>
      </c>
      <c r="AC270" s="56" t="e">
        <f>VLOOKUP(Y270,CLASIFICADOR!$A$1:$B$603,2)</f>
        <v>#N/A</v>
      </c>
      <c r="AD270" s="57"/>
      <c r="AE270" s="92"/>
      <c r="AF270" s="92"/>
      <c r="AG270" s="57"/>
      <c r="AH270" s="57"/>
      <c r="AI270" s="106"/>
      <c r="AJ270" s="60"/>
      <c r="AK270" s="82" t="s">
        <v>1124</v>
      </c>
      <c r="AL270" s="57"/>
      <c r="AM270" s="57"/>
      <c r="AN270" s="57"/>
      <c r="AO270" s="83" t="b">
        <f>IF(AND(AM270="días",AN270="hábiles"),WORKDAY(AK270,AL270,#REF!),IF(AND(AM270="días",AM270="naturales"),WORKDAY(AK270+AL270-1,1,#REF!),IF(AM270="semanas",WORKDAY(AK270+(AL270*7)-1,1,#REF!),IF(AM270="meses",WORKDAY(EDATE(AK270,AL270)-1,1,#REF!)))))</f>
        <v>0</v>
      </c>
      <c r="AP270" s="57"/>
      <c r="AQ270" s="57"/>
      <c r="AR270" s="57"/>
      <c r="AS270" s="60"/>
      <c r="AT270" s="60"/>
      <c r="AU270" s="103"/>
      <c r="AV270" s="83"/>
      <c r="AW270" s="57"/>
      <c r="AX270" s="60"/>
      <c r="AY270" s="60"/>
      <c r="AZ270" s="111"/>
      <c r="BA270" s="60"/>
      <c r="BB270" s="60"/>
      <c r="BC270" s="60"/>
      <c r="BD270" s="57">
        <f t="shared" si="44"/>
        <v>0</v>
      </c>
      <c r="BE270" s="86"/>
      <c r="BF270" s="86"/>
      <c r="BG270" s="86"/>
      <c r="BH270" s="117"/>
      <c r="BI270" s="127" t="s">
        <v>1129</v>
      </c>
      <c r="BJ270" s="57" t="s">
        <v>1129</v>
      </c>
      <c r="BK270" s="128" t="s">
        <v>1129</v>
      </c>
      <c r="BL270" s="119"/>
      <c r="BM270" s="60"/>
      <c r="BN270" s="55"/>
      <c r="BO270" s="95"/>
      <c r="BP270" s="104"/>
      <c r="BQ270" s="60"/>
      <c r="BR270" s="60"/>
      <c r="BS270" s="142"/>
      <c r="BT270" s="60"/>
      <c r="BU270" s="60"/>
      <c r="BV270" s="60"/>
      <c r="BW270" s="60"/>
      <c r="BX270" s="60"/>
      <c r="BY270" s="57"/>
      <c r="BZ270" s="57"/>
      <c r="CA270" s="57"/>
      <c r="CB270" s="57"/>
    </row>
    <row r="271" spans="1:80" s="41" customFormat="1" ht="30" x14ac:dyDescent="0.25">
      <c r="A271" s="53" t="s">
        <v>1023</v>
      </c>
      <c r="B271" s="65"/>
      <c r="C271" s="54"/>
      <c r="D271" s="53" t="str">
        <f>IF(ISBLANK(AX271),"",IF(ISBLANK(AY271),"REV",IF(ISBLANK(AZ271),"FIR PROV",IF(ISBLANK(BM271),"CONCL",IF(ISBLANK(BP271),"MOD REV",IF(ISBLANK(#REF!),"MOD FIR","MODI"))))))</f>
        <v/>
      </c>
      <c r="E271" s="55"/>
      <c r="F271" s="55"/>
      <c r="G271" s="55"/>
      <c r="H271" s="55"/>
      <c r="I271" s="108" t="str">
        <f t="shared" si="45"/>
        <v xml:space="preserve">  </v>
      </c>
      <c r="J271" s="56"/>
      <c r="K271" s="56"/>
      <c r="L271" s="56">
        <f t="shared" si="46"/>
        <v>0</v>
      </c>
      <c r="M271" s="56"/>
      <c r="N271" s="75"/>
      <c r="O271" s="57"/>
      <c r="P271" s="57"/>
      <c r="Q271" s="58">
        <v>0</v>
      </c>
      <c r="R271" s="58">
        <f t="shared" si="47"/>
        <v>0</v>
      </c>
      <c r="S271" s="99">
        <f t="shared" si="48"/>
        <v>0</v>
      </c>
      <c r="T271" s="59">
        <v>0</v>
      </c>
      <c r="U271" s="58">
        <f t="shared" si="49"/>
        <v>0</v>
      </c>
      <c r="V271" s="99">
        <f t="shared" si="42"/>
        <v>0</v>
      </c>
      <c r="W271" s="114">
        <f t="shared" si="43"/>
        <v>0</v>
      </c>
      <c r="X271" s="57"/>
      <c r="Y271" s="57"/>
      <c r="Z271" s="57"/>
      <c r="AA271" s="57"/>
      <c r="AB271" s="58">
        <v>0</v>
      </c>
      <c r="AC271" s="56" t="e">
        <f>VLOOKUP(Y271,CLASIFICADOR!$A$1:$B$603,2)</f>
        <v>#N/A</v>
      </c>
      <c r="AD271" s="57"/>
      <c r="AE271" s="92"/>
      <c r="AF271" s="92"/>
      <c r="AG271" s="57"/>
      <c r="AH271" s="57"/>
      <c r="AI271" s="106"/>
      <c r="AJ271" s="60"/>
      <c r="AK271" s="82" t="s">
        <v>1124</v>
      </c>
      <c r="AL271" s="57"/>
      <c r="AM271" s="57"/>
      <c r="AN271" s="57"/>
      <c r="AO271" s="83" t="b">
        <f>IF(AND(AM271="días",AN271="hábiles"),WORKDAY(AK271,AL271,#REF!),IF(AND(AM271="días",AM271="naturales"),WORKDAY(AK271+AL271-1,1,#REF!),IF(AM271="semanas",WORKDAY(AK271+(AL271*7)-1,1,#REF!),IF(AM271="meses",WORKDAY(EDATE(AK271,AL271)-1,1,#REF!)))))</f>
        <v>0</v>
      </c>
      <c r="AP271" s="57"/>
      <c r="AQ271" s="57"/>
      <c r="AR271" s="57"/>
      <c r="AS271" s="60"/>
      <c r="AT271" s="60"/>
      <c r="AU271" s="103"/>
      <c r="AV271" s="83"/>
      <c r="AW271" s="57"/>
      <c r="AX271" s="60"/>
      <c r="AY271" s="60"/>
      <c r="AZ271" s="111"/>
      <c r="BA271" s="60"/>
      <c r="BB271" s="60"/>
      <c r="BC271" s="60"/>
      <c r="BD271" s="57">
        <f t="shared" si="44"/>
        <v>0</v>
      </c>
      <c r="BE271" s="86"/>
      <c r="BF271" s="86"/>
      <c r="BG271" s="86"/>
      <c r="BH271" s="117"/>
      <c r="BI271" s="127" t="s">
        <v>1129</v>
      </c>
      <c r="BJ271" s="57" t="s">
        <v>1129</v>
      </c>
      <c r="BK271" s="128" t="s">
        <v>1129</v>
      </c>
      <c r="BL271" s="119"/>
      <c r="BM271" s="60"/>
      <c r="BN271" s="55"/>
      <c r="BO271" s="95"/>
      <c r="BP271" s="104"/>
      <c r="BQ271" s="60"/>
      <c r="BR271" s="60"/>
      <c r="BS271" s="142"/>
      <c r="BT271" s="60"/>
      <c r="BU271" s="60"/>
      <c r="BV271" s="60"/>
      <c r="BW271" s="60"/>
      <c r="BX271" s="60"/>
      <c r="BY271" s="57"/>
      <c r="BZ271" s="57"/>
      <c r="CA271" s="57"/>
      <c r="CB271" s="57"/>
    </row>
    <row r="272" spans="1:80" s="41" customFormat="1" ht="30" x14ac:dyDescent="0.25">
      <c r="A272" s="53" t="s">
        <v>1024</v>
      </c>
      <c r="B272" s="65"/>
      <c r="C272" s="54"/>
      <c r="D272" s="53" t="str">
        <f>IF(ISBLANK(AX272),"",IF(ISBLANK(AY272),"REV",IF(ISBLANK(AZ272),"FIR PROV",IF(ISBLANK(BM272),"CONCL",IF(ISBLANK(BP272),"MOD REV",IF(ISBLANK(#REF!),"MOD FIR","MODI"))))))</f>
        <v/>
      </c>
      <c r="E272" s="55"/>
      <c r="F272" s="55"/>
      <c r="G272" s="55"/>
      <c r="H272" s="55"/>
      <c r="I272" s="108" t="str">
        <f t="shared" si="45"/>
        <v xml:space="preserve">  </v>
      </c>
      <c r="J272" s="56"/>
      <c r="K272" s="56"/>
      <c r="L272" s="56">
        <f t="shared" si="46"/>
        <v>0</v>
      </c>
      <c r="M272" s="56"/>
      <c r="N272" s="75"/>
      <c r="O272" s="57"/>
      <c r="P272" s="57"/>
      <c r="Q272" s="58">
        <v>0</v>
      </c>
      <c r="R272" s="58">
        <f t="shared" si="47"/>
        <v>0</v>
      </c>
      <c r="S272" s="99">
        <f t="shared" si="48"/>
        <v>0</v>
      </c>
      <c r="T272" s="59">
        <v>0</v>
      </c>
      <c r="U272" s="58">
        <f t="shared" si="49"/>
        <v>0</v>
      </c>
      <c r="V272" s="99">
        <f t="shared" si="42"/>
        <v>0</v>
      </c>
      <c r="W272" s="114">
        <f t="shared" si="43"/>
        <v>0</v>
      </c>
      <c r="X272" s="57"/>
      <c r="Y272" s="57"/>
      <c r="Z272" s="57"/>
      <c r="AA272" s="57"/>
      <c r="AB272" s="58">
        <v>0</v>
      </c>
      <c r="AC272" s="56" t="e">
        <f>VLOOKUP(Y272,CLASIFICADOR!$A$1:$B$603,2)</f>
        <v>#N/A</v>
      </c>
      <c r="AD272" s="57"/>
      <c r="AE272" s="92"/>
      <c r="AF272" s="92"/>
      <c r="AG272" s="57"/>
      <c r="AH272" s="57"/>
      <c r="AI272" s="106"/>
      <c r="AJ272" s="60"/>
      <c r="AK272" s="82" t="s">
        <v>1124</v>
      </c>
      <c r="AL272" s="57"/>
      <c r="AM272" s="57"/>
      <c r="AN272" s="57"/>
      <c r="AO272" s="83" t="b">
        <f>IF(AND(AM272="días",AN272="hábiles"),WORKDAY(AK272,AL272,#REF!),IF(AND(AM272="días",AM272="naturales"),WORKDAY(AK272+AL272-1,1,#REF!),IF(AM272="semanas",WORKDAY(AK272+(AL272*7)-1,1,#REF!),IF(AM272="meses",WORKDAY(EDATE(AK272,AL272)-1,1,#REF!)))))</f>
        <v>0</v>
      </c>
      <c r="AP272" s="57"/>
      <c r="AQ272" s="57"/>
      <c r="AR272" s="57"/>
      <c r="AS272" s="60"/>
      <c r="AT272" s="60"/>
      <c r="AU272" s="103"/>
      <c r="AV272" s="83"/>
      <c r="AW272" s="57"/>
      <c r="AX272" s="60"/>
      <c r="AY272" s="60"/>
      <c r="AZ272" s="111"/>
      <c r="BA272" s="60"/>
      <c r="BB272" s="60"/>
      <c r="BC272" s="60"/>
      <c r="BD272" s="57">
        <f t="shared" si="44"/>
        <v>0</v>
      </c>
      <c r="BE272" s="86"/>
      <c r="BF272" s="86"/>
      <c r="BG272" s="86"/>
      <c r="BH272" s="117"/>
      <c r="BI272" s="127" t="s">
        <v>1129</v>
      </c>
      <c r="BJ272" s="57" t="s">
        <v>1129</v>
      </c>
      <c r="BK272" s="128" t="s">
        <v>1129</v>
      </c>
      <c r="BL272" s="119"/>
      <c r="BM272" s="60"/>
      <c r="BN272" s="55"/>
      <c r="BO272" s="95"/>
      <c r="BP272" s="104"/>
      <c r="BQ272" s="60"/>
      <c r="BR272" s="60"/>
      <c r="BS272" s="142"/>
      <c r="BT272" s="60"/>
      <c r="BU272" s="60"/>
      <c r="BV272" s="60"/>
      <c r="BW272" s="60"/>
      <c r="BX272" s="60"/>
      <c r="BY272" s="57"/>
      <c r="BZ272" s="57"/>
      <c r="CA272" s="57"/>
      <c r="CB272" s="57"/>
    </row>
    <row r="273" spans="1:80" s="41" customFormat="1" ht="30" x14ac:dyDescent="0.25">
      <c r="A273" s="71" t="s">
        <v>1025</v>
      </c>
      <c r="B273" s="65"/>
      <c r="C273" s="54"/>
      <c r="D273" s="53" t="str">
        <f>IF(ISBLANK(AX273),"",IF(ISBLANK(AY273),"REV",IF(ISBLANK(AZ273),"FIR PROV",IF(ISBLANK(BM273),"CONCL",IF(ISBLANK(BP273),"MOD REV",IF(ISBLANK(#REF!),"MOD FIR","MODI"))))))</f>
        <v/>
      </c>
      <c r="E273" s="55"/>
      <c r="F273" s="55"/>
      <c r="G273" s="55"/>
      <c r="H273" s="55"/>
      <c r="I273" s="108" t="str">
        <f t="shared" si="45"/>
        <v xml:space="preserve">  </v>
      </c>
      <c r="J273" s="56"/>
      <c r="K273" s="56"/>
      <c r="L273" s="56">
        <f t="shared" si="46"/>
        <v>0</v>
      </c>
      <c r="M273" s="56"/>
      <c r="N273" s="75"/>
      <c r="O273" s="57"/>
      <c r="P273" s="57"/>
      <c r="Q273" s="58">
        <v>0</v>
      </c>
      <c r="R273" s="58">
        <f t="shared" si="47"/>
        <v>0</v>
      </c>
      <c r="S273" s="99">
        <f t="shared" si="48"/>
        <v>0</v>
      </c>
      <c r="T273" s="59">
        <v>0</v>
      </c>
      <c r="U273" s="58">
        <f t="shared" si="49"/>
        <v>0</v>
      </c>
      <c r="V273" s="99">
        <f t="shared" si="42"/>
        <v>0</v>
      </c>
      <c r="W273" s="114">
        <f t="shared" si="43"/>
        <v>0</v>
      </c>
      <c r="X273" s="57"/>
      <c r="Y273" s="57"/>
      <c r="Z273" s="57"/>
      <c r="AA273" s="57"/>
      <c r="AB273" s="58">
        <v>0</v>
      </c>
      <c r="AC273" s="56" t="e">
        <f>VLOOKUP(Y273,CLASIFICADOR!$A$1:$B$603,2)</f>
        <v>#N/A</v>
      </c>
      <c r="AD273" s="57"/>
      <c r="AE273" s="92"/>
      <c r="AF273" s="92"/>
      <c r="AG273" s="57"/>
      <c r="AH273" s="57"/>
      <c r="AI273" s="106"/>
      <c r="AJ273" s="60"/>
      <c r="AK273" s="82" t="s">
        <v>1124</v>
      </c>
      <c r="AL273" s="57"/>
      <c r="AM273" s="57"/>
      <c r="AN273" s="57"/>
      <c r="AO273" s="83" t="b">
        <f>IF(AND(AM273="días",AN273="hábiles"),WORKDAY(AK273,AL273,#REF!),IF(AND(AM273="días",AM273="naturales"),WORKDAY(AK273+AL273-1,1,#REF!),IF(AM273="semanas",WORKDAY(AK273+(AL273*7)-1,1,#REF!),IF(AM273="meses",WORKDAY(EDATE(AK273,AL273)-1,1,#REF!)))))</f>
        <v>0</v>
      </c>
      <c r="AP273" s="57"/>
      <c r="AQ273" s="57"/>
      <c r="AR273" s="57"/>
      <c r="AS273" s="60"/>
      <c r="AT273" s="60"/>
      <c r="AU273" s="103"/>
      <c r="AV273" s="83"/>
      <c r="AW273" s="57"/>
      <c r="AX273" s="60"/>
      <c r="AY273" s="60"/>
      <c r="AZ273" s="111"/>
      <c r="BA273" s="60"/>
      <c r="BB273" s="60"/>
      <c r="BC273" s="60"/>
      <c r="BD273" s="57">
        <f t="shared" si="44"/>
        <v>0</v>
      </c>
      <c r="BE273" s="86"/>
      <c r="BF273" s="86"/>
      <c r="BG273" s="86"/>
      <c r="BH273" s="117"/>
      <c r="BI273" s="127" t="s">
        <v>1129</v>
      </c>
      <c r="BJ273" s="57" t="s">
        <v>1129</v>
      </c>
      <c r="BK273" s="128" t="s">
        <v>1129</v>
      </c>
      <c r="BL273" s="119"/>
      <c r="BM273" s="60"/>
      <c r="BN273" s="55"/>
      <c r="BO273" s="95"/>
      <c r="BP273" s="104"/>
      <c r="BQ273" s="60"/>
      <c r="BR273" s="60"/>
      <c r="BS273" s="142"/>
      <c r="BT273" s="60"/>
      <c r="BU273" s="60"/>
      <c r="BV273" s="60"/>
      <c r="BW273" s="60"/>
      <c r="BX273" s="60"/>
      <c r="BY273" s="57"/>
      <c r="BZ273" s="57"/>
      <c r="CA273" s="57"/>
      <c r="CB273" s="57"/>
    </row>
    <row r="274" spans="1:80" s="41" customFormat="1" ht="30" x14ac:dyDescent="0.25">
      <c r="A274" s="53" t="s">
        <v>1026</v>
      </c>
      <c r="B274" s="65"/>
      <c r="C274" s="54"/>
      <c r="D274" s="53" t="str">
        <f>IF(ISBLANK(AX274),"",IF(ISBLANK(AY274),"REV",IF(ISBLANK(AZ274),"FIR PROV",IF(ISBLANK(BM274),"CONCL",IF(ISBLANK(BP274),"MOD REV",IF(ISBLANK(#REF!),"MOD FIR","MODI"))))))</f>
        <v/>
      </c>
      <c r="E274" s="55"/>
      <c r="F274" s="55"/>
      <c r="G274" s="55"/>
      <c r="H274" s="55"/>
      <c r="I274" s="108" t="str">
        <f t="shared" si="45"/>
        <v xml:space="preserve">  </v>
      </c>
      <c r="J274" s="56"/>
      <c r="K274" s="56"/>
      <c r="L274" s="56">
        <f t="shared" si="46"/>
        <v>0</v>
      </c>
      <c r="M274" s="56"/>
      <c r="N274" s="75"/>
      <c r="O274" s="57"/>
      <c r="P274" s="57"/>
      <c r="Q274" s="58">
        <v>0</v>
      </c>
      <c r="R274" s="58">
        <f t="shared" si="47"/>
        <v>0</v>
      </c>
      <c r="S274" s="99">
        <f t="shared" si="48"/>
        <v>0</v>
      </c>
      <c r="T274" s="59">
        <v>0</v>
      </c>
      <c r="U274" s="58">
        <f t="shared" si="49"/>
        <v>0</v>
      </c>
      <c r="V274" s="99">
        <f t="shared" si="42"/>
        <v>0</v>
      </c>
      <c r="W274" s="114">
        <f t="shared" si="43"/>
        <v>0</v>
      </c>
      <c r="X274" s="57"/>
      <c r="Y274" s="57"/>
      <c r="Z274" s="57"/>
      <c r="AA274" s="57"/>
      <c r="AB274" s="58">
        <v>0</v>
      </c>
      <c r="AC274" s="56" t="e">
        <f>VLOOKUP(Y274,CLASIFICADOR!$A$1:$B$603,2)</f>
        <v>#N/A</v>
      </c>
      <c r="AD274" s="57"/>
      <c r="AE274" s="92"/>
      <c r="AF274" s="92"/>
      <c r="AG274" s="57"/>
      <c r="AH274" s="57"/>
      <c r="AI274" s="106"/>
      <c r="AJ274" s="60"/>
      <c r="AK274" s="82" t="s">
        <v>1124</v>
      </c>
      <c r="AL274" s="57"/>
      <c r="AM274" s="57"/>
      <c r="AN274" s="57"/>
      <c r="AO274" s="83" t="b">
        <f>IF(AND(AM274="días",AN274="hábiles"),WORKDAY(AK274,AL274,#REF!),IF(AND(AM274="días",AM274="naturales"),WORKDAY(AK274+AL274-1,1,#REF!),IF(AM274="semanas",WORKDAY(AK274+(AL274*7)-1,1,#REF!),IF(AM274="meses",WORKDAY(EDATE(AK274,AL274)-1,1,#REF!)))))</f>
        <v>0</v>
      </c>
      <c r="AP274" s="57"/>
      <c r="AQ274" s="57"/>
      <c r="AR274" s="57"/>
      <c r="AS274" s="60"/>
      <c r="AT274" s="60"/>
      <c r="AU274" s="103"/>
      <c r="AV274" s="83"/>
      <c r="AW274" s="57"/>
      <c r="AX274" s="60"/>
      <c r="AY274" s="60"/>
      <c r="AZ274" s="111"/>
      <c r="BA274" s="60"/>
      <c r="BB274" s="60"/>
      <c r="BC274" s="60"/>
      <c r="BD274" s="57">
        <f t="shared" si="44"/>
        <v>0</v>
      </c>
      <c r="BE274" s="86"/>
      <c r="BF274" s="86"/>
      <c r="BG274" s="86"/>
      <c r="BH274" s="117"/>
      <c r="BI274" s="127" t="s">
        <v>1129</v>
      </c>
      <c r="BJ274" s="57" t="s">
        <v>1129</v>
      </c>
      <c r="BK274" s="128" t="s">
        <v>1129</v>
      </c>
      <c r="BL274" s="119"/>
      <c r="BM274" s="60"/>
      <c r="BN274" s="55"/>
      <c r="BO274" s="95"/>
      <c r="BP274" s="104"/>
      <c r="BQ274" s="60"/>
      <c r="BR274" s="60"/>
      <c r="BS274" s="142"/>
      <c r="BT274" s="60"/>
      <c r="BU274" s="60"/>
      <c r="BV274" s="60"/>
      <c r="BW274" s="60"/>
      <c r="BX274" s="60"/>
      <c r="BY274" s="57"/>
      <c r="BZ274" s="57"/>
      <c r="CA274" s="57"/>
      <c r="CB274" s="57"/>
    </row>
    <row r="275" spans="1:80" s="41" customFormat="1" ht="30" x14ac:dyDescent="0.25">
      <c r="A275" s="53" t="s">
        <v>1027</v>
      </c>
      <c r="B275" s="65"/>
      <c r="C275" s="54"/>
      <c r="D275" s="53" t="str">
        <f>IF(ISBLANK(AX275),"",IF(ISBLANK(AY275),"REV",IF(ISBLANK(AZ275),"FIR PROV",IF(ISBLANK(BM275),"CONCL",IF(ISBLANK(BP275),"MOD REV",IF(ISBLANK(#REF!),"MOD FIR","MODI"))))))</f>
        <v/>
      </c>
      <c r="E275" s="55"/>
      <c r="F275" s="55"/>
      <c r="G275" s="55"/>
      <c r="H275" s="55"/>
      <c r="I275" s="108" t="str">
        <f t="shared" si="45"/>
        <v xml:space="preserve">  </v>
      </c>
      <c r="J275" s="56"/>
      <c r="K275" s="56"/>
      <c r="L275" s="56">
        <f t="shared" si="46"/>
        <v>0</v>
      </c>
      <c r="M275" s="56"/>
      <c r="N275" s="75"/>
      <c r="O275" s="57"/>
      <c r="P275" s="57"/>
      <c r="Q275" s="58">
        <v>0</v>
      </c>
      <c r="R275" s="58">
        <f t="shared" si="47"/>
        <v>0</v>
      </c>
      <c r="S275" s="99">
        <f t="shared" si="48"/>
        <v>0</v>
      </c>
      <c r="T275" s="59">
        <v>0</v>
      </c>
      <c r="U275" s="58">
        <f t="shared" si="49"/>
        <v>0</v>
      </c>
      <c r="V275" s="99">
        <f t="shared" si="42"/>
        <v>0</v>
      </c>
      <c r="W275" s="114">
        <f t="shared" si="43"/>
        <v>0</v>
      </c>
      <c r="X275" s="57"/>
      <c r="Y275" s="57"/>
      <c r="Z275" s="57"/>
      <c r="AA275" s="57"/>
      <c r="AB275" s="58">
        <v>0</v>
      </c>
      <c r="AC275" s="56" t="e">
        <f>VLOOKUP(Y275,CLASIFICADOR!$A$1:$B$603,2)</f>
        <v>#N/A</v>
      </c>
      <c r="AD275" s="57"/>
      <c r="AE275" s="92"/>
      <c r="AF275" s="92"/>
      <c r="AG275" s="57"/>
      <c r="AH275" s="57"/>
      <c r="AI275" s="106"/>
      <c r="AJ275" s="60"/>
      <c r="AK275" s="82" t="s">
        <v>1124</v>
      </c>
      <c r="AL275" s="57"/>
      <c r="AM275" s="57"/>
      <c r="AN275" s="57"/>
      <c r="AO275" s="83" t="b">
        <f>IF(AND(AM275="días",AN275="hábiles"),WORKDAY(AK275,AL275,#REF!),IF(AND(AM275="días",AM275="naturales"),WORKDAY(AK275+AL275-1,1,#REF!),IF(AM275="semanas",WORKDAY(AK275+(AL275*7)-1,1,#REF!),IF(AM275="meses",WORKDAY(EDATE(AK275,AL275)-1,1,#REF!)))))</f>
        <v>0</v>
      </c>
      <c r="AP275" s="57"/>
      <c r="AQ275" s="57"/>
      <c r="AR275" s="57"/>
      <c r="AS275" s="60"/>
      <c r="AT275" s="60"/>
      <c r="AU275" s="103"/>
      <c r="AV275" s="83"/>
      <c r="AW275" s="57"/>
      <c r="AX275" s="60"/>
      <c r="AY275" s="60"/>
      <c r="AZ275" s="111"/>
      <c r="BA275" s="60"/>
      <c r="BB275" s="60"/>
      <c r="BC275" s="60"/>
      <c r="BD275" s="57">
        <f t="shared" si="44"/>
        <v>0</v>
      </c>
      <c r="BE275" s="86"/>
      <c r="BF275" s="86"/>
      <c r="BG275" s="86"/>
      <c r="BH275" s="117"/>
      <c r="BI275" s="127" t="s">
        <v>1129</v>
      </c>
      <c r="BJ275" s="57" t="s">
        <v>1129</v>
      </c>
      <c r="BK275" s="128" t="s">
        <v>1129</v>
      </c>
      <c r="BL275" s="119"/>
      <c r="BM275" s="60"/>
      <c r="BN275" s="55"/>
      <c r="BO275" s="95"/>
      <c r="BP275" s="104"/>
      <c r="BQ275" s="60"/>
      <c r="BR275" s="60"/>
      <c r="BS275" s="142"/>
      <c r="BT275" s="60"/>
      <c r="BU275" s="60"/>
      <c r="BV275" s="60"/>
      <c r="BW275" s="60"/>
      <c r="BX275" s="60"/>
      <c r="BY275" s="57"/>
      <c r="BZ275" s="57"/>
      <c r="CA275" s="57"/>
      <c r="CB275" s="57"/>
    </row>
    <row r="276" spans="1:80" s="41" customFormat="1" ht="30" x14ac:dyDescent="0.25">
      <c r="A276" s="71" t="s">
        <v>1028</v>
      </c>
      <c r="B276" s="65"/>
      <c r="C276" s="54"/>
      <c r="D276" s="53" t="str">
        <f>IF(ISBLANK(AX276),"",IF(ISBLANK(AY276),"REV",IF(ISBLANK(AZ276),"FIR PROV",IF(ISBLANK(BM276),"CONCL",IF(ISBLANK(BP276),"MOD REV",IF(ISBLANK(#REF!),"MOD FIR","MODI"))))))</f>
        <v/>
      </c>
      <c r="E276" s="55"/>
      <c r="F276" s="55"/>
      <c r="G276" s="55"/>
      <c r="H276" s="55"/>
      <c r="I276" s="108" t="str">
        <f t="shared" si="45"/>
        <v xml:space="preserve">  </v>
      </c>
      <c r="J276" s="56"/>
      <c r="K276" s="56"/>
      <c r="L276" s="56">
        <f t="shared" si="46"/>
        <v>0</v>
      </c>
      <c r="M276" s="56"/>
      <c r="N276" s="75"/>
      <c r="O276" s="57"/>
      <c r="P276" s="57"/>
      <c r="Q276" s="58">
        <v>0</v>
      </c>
      <c r="R276" s="58">
        <f t="shared" si="47"/>
        <v>0</v>
      </c>
      <c r="S276" s="99">
        <f t="shared" si="48"/>
        <v>0</v>
      </c>
      <c r="T276" s="59">
        <v>0</v>
      </c>
      <c r="U276" s="58">
        <f t="shared" si="49"/>
        <v>0</v>
      </c>
      <c r="V276" s="99">
        <f t="shared" si="42"/>
        <v>0</v>
      </c>
      <c r="W276" s="114">
        <f t="shared" si="43"/>
        <v>0</v>
      </c>
      <c r="X276" s="57"/>
      <c r="Y276" s="57"/>
      <c r="Z276" s="57"/>
      <c r="AA276" s="57"/>
      <c r="AB276" s="58">
        <v>0</v>
      </c>
      <c r="AC276" s="56" t="e">
        <f>VLOOKUP(Y276,CLASIFICADOR!$A$1:$B$603,2)</f>
        <v>#N/A</v>
      </c>
      <c r="AD276" s="57"/>
      <c r="AE276" s="92"/>
      <c r="AF276" s="92"/>
      <c r="AG276" s="57"/>
      <c r="AH276" s="57"/>
      <c r="AI276" s="106"/>
      <c r="AJ276" s="60"/>
      <c r="AK276" s="82" t="s">
        <v>1124</v>
      </c>
      <c r="AL276" s="57"/>
      <c r="AM276" s="57"/>
      <c r="AN276" s="57"/>
      <c r="AO276" s="83" t="b">
        <f>IF(AND(AM276="días",AN276="hábiles"),WORKDAY(AK276,AL276,#REF!),IF(AND(AM276="días",AM276="naturales"),WORKDAY(AK276+AL276-1,1,#REF!),IF(AM276="semanas",WORKDAY(AK276+(AL276*7)-1,1,#REF!),IF(AM276="meses",WORKDAY(EDATE(AK276,AL276)-1,1,#REF!)))))</f>
        <v>0</v>
      </c>
      <c r="AP276" s="57"/>
      <c r="AQ276" s="57"/>
      <c r="AR276" s="57"/>
      <c r="AS276" s="60"/>
      <c r="AT276" s="60"/>
      <c r="AU276" s="103"/>
      <c r="AV276" s="83"/>
      <c r="AW276" s="57"/>
      <c r="AX276" s="60"/>
      <c r="AY276" s="60"/>
      <c r="AZ276" s="111"/>
      <c r="BA276" s="60"/>
      <c r="BB276" s="60"/>
      <c r="BC276" s="60"/>
      <c r="BD276" s="57">
        <f t="shared" si="44"/>
        <v>0</v>
      </c>
      <c r="BE276" s="86"/>
      <c r="BF276" s="86"/>
      <c r="BG276" s="86"/>
      <c r="BH276" s="117"/>
      <c r="BI276" s="127" t="s">
        <v>1129</v>
      </c>
      <c r="BJ276" s="57" t="s">
        <v>1129</v>
      </c>
      <c r="BK276" s="128" t="s">
        <v>1129</v>
      </c>
      <c r="BL276" s="119"/>
      <c r="BM276" s="60"/>
      <c r="BN276" s="55"/>
      <c r="BO276" s="95"/>
      <c r="BP276" s="104"/>
      <c r="BQ276" s="60"/>
      <c r="BR276" s="60"/>
      <c r="BS276" s="142"/>
      <c r="BT276" s="60"/>
      <c r="BU276" s="60"/>
      <c r="BV276" s="60"/>
      <c r="BW276" s="60"/>
      <c r="BX276" s="60"/>
      <c r="BY276" s="57"/>
      <c r="BZ276" s="57"/>
      <c r="CA276" s="57"/>
      <c r="CB276" s="57"/>
    </row>
    <row r="277" spans="1:80" s="41" customFormat="1" ht="30" x14ac:dyDescent="0.25">
      <c r="A277" s="53" t="s">
        <v>1029</v>
      </c>
      <c r="B277" s="65"/>
      <c r="C277" s="54"/>
      <c r="D277" s="53" t="str">
        <f>IF(ISBLANK(AX277),"",IF(ISBLANK(AY277),"REV",IF(ISBLANK(AZ277),"FIR PROV",IF(ISBLANK(BM277),"CONCL",IF(ISBLANK(BP277),"MOD REV",IF(ISBLANK(#REF!),"MOD FIR","MODI"))))))</f>
        <v/>
      </c>
      <c r="E277" s="55"/>
      <c r="F277" s="55"/>
      <c r="G277" s="55"/>
      <c r="H277" s="55"/>
      <c r="I277" s="108" t="str">
        <f t="shared" si="45"/>
        <v xml:space="preserve">  </v>
      </c>
      <c r="J277" s="56"/>
      <c r="K277" s="56"/>
      <c r="L277" s="56">
        <f t="shared" si="46"/>
        <v>0</v>
      </c>
      <c r="M277" s="56"/>
      <c r="N277" s="75"/>
      <c r="O277" s="57"/>
      <c r="P277" s="57"/>
      <c r="Q277" s="58">
        <v>0</v>
      </c>
      <c r="R277" s="58">
        <f t="shared" si="47"/>
        <v>0</v>
      </c>
      <c r="S277" s="99">
        <f t="shared" si="48"/>
        <v>0</v>
      </c>
      <c r="T277" s="59">
        <v>0</v>
      </c>
      <c r="U277" s="58">
        <f t="shared" si="49"/>
        <v>0</v>
      </c>
      <c r="V277" s="99">
        <f t="shared" si="42"/>
        <v>0</v>
      </c>
      <c r="W277" s="114">
        <f t="shared" si="43"/>
        <v>0</v>
      </c>
      <c r="X277" s="57"/>
      <c r="Y277" s="57"/>
      <c r="Z277" s="57"/>
      <c r="AA277" s="57"/>
      <c r="AB277" s="58">
        <v>0</v>
      </c>
      <c r="AC277" s="56" t="e">
        <f>VLOOKUP(Y277,CLASIFICADOR!$A$1:$B$603,2)</f>
        <v>#N/A</v>
      </c>
      <c r="AD277" s="57"/>
      <c r="AE277" s="92"/>
      <c r="AF277" s="92"/>
      <c r="AG277" s="57"/>
      <c r="AH277" s="57"/>
      <c r="AI277" s="106"/>
      <c r="AJ277" s="60"/>
      <c r="AK277" s="82" t="s">
        <v>1124</v>
      </c>
      <c r="AL277" s="57"/>
      <c r="AM277" s="57"/>
      <c r="AN277" s="57"/>
      <c r="AO277" s="83" t="b">
        <f>IF(AND(AM277="días",AN277="hábiles"),WORKDAY(AK277,AL277,#REF!),IF(AND(AM277="días",AM277="naturales"),WORKDAY(AK277+AL277-1,1,#REF!),IF(AM277="semanas",WORKDAY(AK277+(AL277*7)-1,1,#REF!),IF(AM277="meses",WORKDAY(EDATE(AK277,AL277)-1,1,#REF!)))))</f>
        <v>0</v>
      </c>
      <c r="AP277" s="57"/>
      <c r="AQ277" s="57"/>
      <c r="AR277" s="57"/>
      <c r="AS277" s="60"/>
      <c r="AT277" s="60"/>
      <c r="AU277" s="103"/>
      <c r="AV277" s="83"/>
      <c r="AW277" s="57"/>
      <c r="AX277" s="60"/>
      <c r="AY277" s="60"/>
      <c r="AZ277" s="111"/>
      <c r="BA277" s="60"/>
      <c r="BB277" s="60"/>
      <c r="BC277" s="60"/>
      <c r="BD277" s="57">
        <f t="shared" si="44"/>
        <v>0</v>
      </c>
      <c r="BE277" s="86"/>
      <c r="BF277" s="86"/>
      <c r="BG277" s="86"/>
      <c r="BH277" s="117"/>
      <c r="BI277" s="127" t="s">
        <v>1129</v>
      </c>
      <c r="BJ277" s="57" t="s">
        <v>1129</v>
      </c>
      <c r="BK277" s="128" t="s">
        <v>1129</v>
      </c>
      <c r="BL277" s="119"/>
      <c r="BM277" s="60"/>
      <c r="BN277" s="55"/>
      <c r="BO277" s="95"/>
      <c r="BP277" s="104"/>
      <c r="BQ277" s="60"/>
      <c r="BR277" s="60"/>
      <c r="BS277" s="142"/>
      <c r="BT277" s="60"/>
      <c r="BU277" s="60"/>
      <c r="BV277" s="60"/>
      <c r="BW277" s="60"/>
      <c r="BX277" s="60"/>
      <c r="BY277" s="57"/>
      <c r="BZ277" s="57"/>
      <c r="CA277" s="57"/>
      <c r="CB277" s="57"/>
    </row>
    <row r="278" spans="1:80" s="41" customFormat="1" ht="30" x14ac:dyDescent="0.25">
      <c r="A278" s="53" t="s">
        <v>1030</v>
      </c>
      <c r="B278" s="65"/>
      <c r="C278" s="54"/>
      <c r="D278" s="53" t="str">
        <f>IF(ISBLANK(AX278),"",IF(ISBLANK(AY278),"REV",IF(ISBLANK(AZ278),"FIR PROV",IF(ISBLANK(BM278),"CONCL",IF(ISBLANK(BP278),"MOD REV",IF(ISBLANK(#REF!),"MOD FIR","MODI"))))))</f>
        <v/>
      </c>
      <c r="E278" s="55"/>
      <c r="F278" s="55"/>
      <c r="G278" s="55"/>
      <c r="H278" s="55"/>
      <c r="I278" s="108" t="str">
        <f t="shared" si="45"/>
        <v xml:space="preserve">  </v>
      </c>
      <c r="J278" s="56"/>
      <c r="K278" s="56"/>
      <c r="L278" s="56">
        <f t="shared" si="46"/>
        <v>0</v>
      </c>
      <c r="M278" s="56"/>
      <c r="N278" s="75"/>
      <c r="O278" s="57"/>
      <c r="P278" s="57"/>
      <c r="Q278" s="58">
        <v>0</v>
      </c>
      <c r="R278" s="58">
        <f t="shared" si="47"/>
        <v>0</v>
      </c>
      <c r="S278" s="99">
        <f t="shared" si="48"/>
        <v>0</v>
      </c>
      <c r="T278" s="59">
        <v>0</v>
      </c>
      <c r="U278" s="58">
        <f t="shared" si="49"/>
        <v>0</v>
      </c>
      <c r="V278" s="99">
        <f t="shared" si="42"/>
        <v>0</v>
      </c>
      <c r="W278" s="114">
        <f t="shared" si="43"/>
        <v>0</v>
      </c>
      <c r="X278" s="57"/>
      <c r="Y278" s="57"/>
      <c r="Z278" s="57"/>
      <c r="AA278" s="57"/>
      <c r="AB278" s="58">
        <v>0</v>
      </c>
      <c r="AC278" s="56" t="e">
        <f>VLOOKUP(Y278,CLASIFICADOR!$A$1:$B$603,2)</f>
        <v>#N/A</v>
      </c>
      <c r="AD278" s="57"/>
      <c r="AE278" s="92"/>
      <c r="AF278" s="92"/>
      <c r="AG278" s="57"/>
      <c r="AH278" s="57"/>
      <c r="AI278" s="106"/>
      <c r="AJ278" s="60"/>
      <c r="AK278" s="82" t="s">
        <v>1124</v>
      </c>
      <c r="AL278" s="57"/>
      <c r="AM278" s="57"/>
      <c r="AN278" s="57"/>
      <c r="AO278" s="83" t="b">
        <f>IF(AND(AM278="días",AN278="hábiles"),WORKDAY(AK278,AL278,#REF!),IF(AND(AM278="días",AM278="naturales"),WORKDAY(AK278+AL278-1,1,#REF!),IF(AM278="semanas",WORKDAY(AK278+(AL278*7)-1,1,#REF!),IF(AM278="meses",WORKDAY(EDATE(AK278,AL278)-1,1,#REF!)))))</f>
        <v>0</v>
      </c>
      <c r="AP278" s="57"/>
      <c r="AQ278" s="57"/>
      <c r="AR278" s="57"/>
      <c r="AS278" s="60"/>
      <c r="AT278" s="60"/>
      <c r="AU278" s="103"/>
      <c r="AV278" s="83"/>
      <c r="AW278" s="57"/>
      <c r="AX278" s="60"/>
      <c r="AY278" s="60"/>
      <c r="AZ278" s="111"/>
      <c r="BA278" s="60"/>
      <c r="BB278" s="60"/>
      <c r="BC278" s="60"/>
      <c r="BD278" s="57">
        <f t="shared" si="44"/>
        <v>0</v>
      </c>
      <c r="BE278" s="86"/>
      <c r="BF278" s="86"/>
      <c r="BG278" s="86"/>
      <c r="BH278" s="117"/>
      <c r="BI278" s="127" t="s">
        <v>1129</v>
      </c>
      <c r="BJ278" s="57" t="s">
        <v>1129</v>
      </c>
      <c r="BK278" s="128" t="s">
        <v>1129</v>
      </c>
      <c r="BL278" s="119"/>
      <c r="BM278" s="60"/>
      <c r="BN278" s="55"/>
      <c r="BO278" s="95"/>
      <c r="BP278" s="104"/>
      <c r="BQ278" s="60"/>
      <c r="BR278" s="60"/>
      <c r="BS278" s="142"/>
      <c r="BT278" s="60"/>
      <c r="BU278" s="60"/>
      <c r="BV278" s="60"/>
      <c r="BW278" s="60"/>
      <c r="BX278" s="60"/>
      <c r="BY278" s="57"/>
      <c r="BZ278" s="57"/>
      <c r="CA278" s="57"/>
      <c r="CB278" s="57"/>
    </row>
    <row r="279" spans="1:80" s="41" customFormat="1" ht="30" x14ac:dyDescent="0.25">
      <c r="A279" s="71" t="s">
        <v>1031</v>
      </c>
      <c r="B279" s="65"/>
      <c r="C279" s="54"/>
      <c r="D279" s="53" t="str">
        <f>IF(ISBLANK(AX279),"",IF(ISBLANK(AY279),"REV",IF(ISBLANK(AZ279),"FIR PROV",IF(ISBLANK(BM279),"CONCL",IF(ISBLANK(BP279),"MOD REV",IF(ISBLANK(#REF!),"MOD FIR","MODI"))))))</f>
        <v/>
      </c>
      <c r="E279" s="55"/>
      <c r="F279" s="55"/>
      <c r="G279" s="55"/>
      <c r="H279" s="55"/>
      <c r="I279" s="108" t="str">
        <f t="shared" si="45"/>
        <v xml:space="preserve">  </v>
      </c>
      <c r="J279" s="56"/>
      <c r="K279" s="56"/>
      <c r="L279" s="56">
        <f t="shared" si="46"/>
        <v>0</v>
      </c>
      <c r="M279" s="56"/>
      <c r="N279" s="75"/>
      <c r="O279" s="57"/>
      <c r="P279" s="57"/>
      <c r="Q279" s="58">
        <v>0</v>
      </c>
      <c r="R279" s="58">
        <f t="shared" si="47"/>
        <v>0</v>
      </c>
      <c r="S279" s="99">
        <f t="shared" si="48"/>
        <v>0</v>
      </c>
      <c r="T279" s="59">
        <v>0</v>
      </c>
      <c r="U279" s="58">
        <f t="shared" si="49"/>
        <v>0</v>
      </c>
      <c r="V279" s="99">
        <f t="shared" si="42"/>
        <v>0</v>
      </c>
      <c r="W279" s="114">
        <f t="shared" si="43"/>
        <v>0</v>
      </c>
      <c r="X279" s="57"/>
      <c r="Y279" s="57"/>
      <c r="Z279" s="57"/>
      <c r="AA279" s="57"/>
      <c r="AB279" s="58">
        <v>0</v>
      </c>
      <c r="AC279" s="56" t="e">
        <f>VLOOKUP(Y279,CLASIFICADOR!$A$1:$B$603,2)</f>
        <v>#N/A</v>
      </c>
      <c r="AD279" s="57"/>
      <c r="AE279" s="92"/>
      <c r="AF279" s="92"/>
      <c r="AG279" s="57"/>
      <c r="AH279" s="57"/>
      <c r="AI279" s="106"/>
      <c r="AJ279" s="60"/>
      <c r="AK279" s="82" t="s">
        <v>1124</v>
      </c>
      <c r="AL279" s="57"/>
      <c r="AM279" s="57"/>
      <c r="AN279" s="57"/>
      <c r="AO279" s="83" t="b">
        <f>IF(AND(AM279="días",AN279="hábiles"),WORKDAY(AK279,AL279,#REF!),IF(AND(AM279="días",AM279="naturales"),WORKDAY(AK279+AL279-1,1,#REF!),IF(AM279="semanas",WORKDAY(AK279+(AL279*7)-1,1,#REF!),IF(AM279="meses",WORKDAY(EDATE(AK279,AL279)-1,1,#REF!)))))</f>
        <v>0</v>
      </c>
      <c r="AP279" s="57"/>
      <c r="AQ279" s="57"/>
      <c r="AR279" s="57"/>
      <c r="AS279" s="60"/>
      <c r="AT279" s="60"/>
      <c r="AU279" s="103"/>
      <c r="AV279" s="83"/>
      <c r="AW279" s="57"/>
      <c r="AX279" s="60"/>
      <c r="AY279" s="60"/>
      <c r="AZ279" s="111"/>
      <c r="BA279" s="60"/>
      <c r="BB279" s="60"/>
      <c r="BC279" s="60"/>
      <c r="BD279" s="57">
        <f t="shared" si="44"/>
        <v>0</v>
      </c>
      <c r="BE279" s="86"/>
      <c r="BF279" s="86"/>
      <c r="BG279" s="86"/>
      <c r="BH279" s="117"/>
      <c r="BI279" s="127" t="s">
        <v>1129</v>
      </c>
      <c r="BJ279" s="57" t="s">
        <v>1129</v>
      </c>
      <c r="BK279" s="128" t="s">
        <v>1129</v>
      </c>
      <c r="BL279" s="119"/>
      <c r="BM279" s="60"/>
      <c r="BN279" s="55"/>
      <c r="BO279" s="95"/>
      <c r="BP279" s="104"/>
      <c r="BQ279" s="60"/>
      <c r="BR279" s="60"/>
      <c r="BS279" s="142"/>
      <c r="BT279" s="60"/>
      <c r="BU279" s="60"/>
      <c r="BV279" s="60"/>
      <c r="BW279" s="60"/>
      <c r="BX279" s="60"/>
      <c r="BY279" s="57"/>
      <c r="BZ279" s="57"/>
      <c r="CA279" s="57"/>
      <c r="CB279" s="57"/>
    </row>
    <row r="280" spans="1:80" s="41" customFormat="1" ht="30" x14ac:dyDescent="0.25">
      <c r="A280" s="53" t="s">
        <v>1032</v>
      </c>
      <c r="B280" s="65"/>
      <c r="C280" s="54"/>
      <c r="D280" s="53" t="str">
        <f>IF(ISBLANK(AX280),"",IF(ISBLANK(AY280),"REV",IF(ISBLANK(AZ280),"FIR PROV",IF(ISBLANK(BM280),"CONCL",IF(ISBLANK(BP280),"MOD REV",IF(ISBLANK(#REF!),"MOD FIR","MODI"))))))</f>
        <v/>
      </c>
      <c r="E280" s="55"/>
      <c r="F280" s="55"/>
      <c r="G280" s="55"/>
      <c r="H280" s="55"/>
      <c r="I280" s="108" t="str">
        <f t="shared" si="45"/>
        <v xml:space="preserve">  </v>
      </c>
      <c r="J280" s="56"/>
      <c r="K280" s="56"/>
      <c r="L280" s="56">
        <f t="shared" si="46"/>
        <v>0</v>
      </c>
      <c r="M280" s="56"/>
      <c r="N280" s="75"/>
      <c r="O280" s="57"/>
      <c r="P280" s="57"/>
      <c r="Q280" s="58">
        <v>0</v>
      </c>
      <c r="R280" s="58">
        <f t="shared" si="47"/>
        <v>0</v>
      </c>
      <c r="S280" s="99">
        <f t="shared" si="48"/>
        <v>0</v>
      </c>
      <c r="T280" s="59">
        <v>0</v>
      </c>
      <c r="U280" s="58">
        <f t="shared" si="49"/>
        <v>0</v>
      </c>
      <c r="V280" s="99">
        <f t="shared" si="42"/>
        <v>0</v>
      </c>
      <c r="W280" s="114">
        <f t="shared" si="43"/>
        <v>0</v>
      </c>
      <c r="X280" s="57"/>
      <c r="Y280" s="57"/>
      <c r="Z280" s="57"/>
      <c r="AA280" s="57"/>
      <c r="AB280" s="58">
        <v>0</v>
      </c>
      <c r="AC280" s="56" t="e">
        <f>VLOOKUP(Y280,CLASIFICADOR!$A$1:$B$603,2)</f>
        <v>#N/A</v>
      </c>
      <c r="AD280" s="57"/>
      <c r="AE280" s="92"/>
      <c r="AF280" s="92"/>
      <c r="AG280" s="57"/>
      <c r="AH280" s="57"/>
      <c r="AI280" s="106"/>
      <c r="AJ280" s="60"/>
      <c r="AK280" s="82" t="s">
        <v>1124</v>
      </c>
      <c r="AL280" s="57"/>
      <c r="AM280" s="57"/>
      <c r="AN280" s="57"/>
      <c r="AO280" s="83" t="b">
        <f>IF(AND(AM280="días",AN280="hábiles"),WORKDAY(AK280,AL280,#REF!),IF(AND(AM280="días",AM280="naturales"),WORKDAY(AK280+AL280-1,1,#REF!),IF(AM280="semanas",WORKDAY(AK280+(AL280*7)-1,1,#REF!),IF(AM280="meses",WORKDAY(EDATE(AK280,AL280)-1,1,#REF!)))))</f>
        <v>0</v>
      </c>
      <c r="AP280" s="57"/>
      <c r="AQ280" s="57"/>
      <c r="AR280" s="57"/>
      <c r="AS280" s="60"/>
      <c r="AT280" s="60"/>
      <c r="AU280" s="103"/>
      <c r="AV280" s="83"/>
      <c r="AW280" s="57"/>
      <c r="AX280" s="60"/>
      <c r="AY280" s="60"/>
      <c r="AZ280" s="111"/>
      <c r="BA280" s="60"/>
      <c r="BB280" s="60"/>
      <c r="BC280" s="60"/>
      <c r="BD280" s="57">
        <f t="shared" si="44"/>
        <v>0</v>
      </c>
      <c r="BE280" s="86"/>
      <c r="BF280" s="86"/>
      <c r="BG280" s="86"/>
      <c r="BH280" s="117"/>
      <c r="BI280" s="127" t="s">
        <v>1129</v>
      </c>
      <c r="BJ280" s="57" t="s">
        <v>1129</v>
      </c>
      <c r="BK280" s="128" t="s">
        <v>1129</v>
      </c>
      <c r="BL280" s="119"/>
      <c r="BM280" s="60"/>
      <c r="BN280" s="55"/>
      <c r="BO280" s="95"/>
      <c r="BP280" s="104"/>
      <c r="BQ280" s="60"/>
      <c r="BR280" s="60"/>
      <c r="BS280" s="142"/>
      <c r="BT280" s="60"/>
      <c r="BU280" s="60"/>
      <c r="BV280" s="60"/>
      <c r="BW280" s="60"/>
      <c r="BX280" s="60"/>
      <c r="BY280" s="57"/>
      <c r="BZ280" s="57"/>
      <c r="CA280" s="57"/>
      <c r="CB280" s="57"/>
    </row>
    <row r="281" spans="1:80" s="41" customFormat="1" ht="30" x14ac:dyDescent="0.25">
      <c r="A281" s="53" t="s">
        <v>1033</v>
      </c>
      <c r="B281" s="65"/>
      <c r="C281" s="54"/>
      <c r="D281" s="53" t="str">
        <f>IF(ISBLANK(AX281),"",IF(ISBLANK(AY281),"REV",IF(ISBLANK(AZ281),"FIR PROV",IF(ISBLANK(BM281),"CONCL",IF(ISBLANK(BP281),"MOD REV",IF(ISBLANK(#REF!),"MOD FIR","MODI"))))))</f>
        <v/>
      </c>
      <c r="E281" s="55"/>
      <c r="F281" s="55"/>
      <c r="G281" s="55"/>
      <c r="H281" s="55"/>
      <c r="I281" s="108" t="str">
        <f t="shared" si="45"/>
        <v xml:space="preserve">  </v>
      </c>
      <c r="J281" s="56"/>
      <c r="K281" s="56"/>
      <c r="L281" s="56">
        <f t="shared" si="46"/>
        <v>0</v>
      </c>
      <c r="M281" s="56"/>
      <c r="N281" s="75"/>
      <c r="O281" s="57"/>
      <c r="P281" s="57"/>
      <c r="Q281" s="58">
        <v>0</v>
      </c>
      <c r="R281" s="58">
        <f t="shared" si="47"/>
        <v>0</v>
      </c>
      <c r="S281" s="99">
        <f t="shared" si="48"/>
        <v>0</v>
      </c>
      <c r="T281" s="59">
        <v>0</v>
      </c>
      <c r="U281" s="58">
        <f t="shared" si="49"/>
        <v>0</v>
      </c>
      <c r="V281" s="99">
        <f t="shared" si="42"/>
        <v>0</v>
      </c>
      <c r="W281" s="114">
        <f t="shared" si="43"/>
        <v>0</v>
      </c>
      <c r="X281" s="57"/>
      <c r="Y281" s="57"/>
      <c r="Z281" s="57"/>
      <c r="AA281" s="57"/>
      <c r="AB281" s="58">
        <v>0</v>
      </c>
      <c r="AC281" s="56" t="e">
        <f>VLOOKUP(Y281,CLASIFICADOR!$A$1:$B$603,2)</f>
        <v>#N/A</v>
      </c>
      <c r="AD281" s="57"/>
      <c r="AE281" s="92"/>
      <c r="AF281" s="92"/>
      <c r="AG281" s="57"/>
      <c r="AH281" s="57"/>
      <c r="AI281" s="106"/>
      <c r="AJ281" s="60"/>
      <c r="AK281" s="82" t="s">
        <v>1124</v>
      </c>
      <c r="AL281" s="57"/>
      <c r="AM281" s="57"/>
      <c r="AN281" s="57"/>
      <c r="AO281" s="83" t="b">
        <f>IF(AND(AM281="días",AN281="hábiles"),WORKDAY(AK281,AL281,#REF!),IF(AND(AM281="días",AM281="naturales"),WORKDAY(AK281+AL281-1,1,#REF!),IF(AM281="semanas",WORKDAY(AK281+(AL281*7)-1,1,#REF!),IF(AM281="meses",WORKDAY(EDATE(AK281,AL281)-1,1,#REF!)))))</f>
        <v>0</v>
      </c>
      <c r="AP281" s="57"/>
      <c r="AQ281" s="57"/>
      <c r="AR281" s="57"/>
      <c r="AS281" s="60"/>
      <c r="AT281" s="60"/>
      <c r="AU281" s="103"/>
      <c r="AV281" s="83"/>
      <c r="AW281" s="57"/>
      <c r="AX281" s="60"/>
      <c r="AY281" s="60"/>
      <c r="AZ281" s="111"/>
      <c r="BA281" s="60"/>
      <c r="BB281" s="60"/>
      <c r="BC281" s="60"/>
      <c r="BD281" s="57">
        <f t="shared" si="44"/>
        <v>0</v>
      </c>
      <c r="BE281" s="86"/>
      <c r="BF281" s="86"/>
      <c r="BG281" s="86"/>
      <c r="BH281" s="117"/>
      <c r="BI281" s="127" t="s">
        <v>1129</v>
      </c>
      <c r="BJ281" s="57" t="s">
        <v>1129</v>
      </c>
      <c r="BK281" s="128" t="s">
        <v>1129</v>
      </c>
      <c r="BL281" s="119"/>
      <c r="BM281" s="60"/>
      <c r="BN281" s="55"/>
      <c r="BO281" s="95"/>
      <c r="BP281" s="104"/>
      <c r="BQ281" s="60"/>
      <c r="BR281" s="60"/>
      <c r="BS281" s="142"/>
      <c r="BT281" s="60"/>
      <c r="BU281" s="60"/>
      <c r="BV281" s="60"/>
      <c r="BW281" s="60"/>
      <c r="BX281" s="60"/>
      <c r="BY281" s="57"/>
      <c r="BZ281" s="57"/>
      <c r="CA281" s="57"/>
      <c r="CB281" s="57"/>
    </row>
    <row r="282" spans="1:80" s="41" customFormat="1" ht="30" x14ac:dyDescent="0.25">
      <c r="A282" s="71" t="s">
        <v>1034</v>
      </c>
      <c r="B282" s="65"/>
      <c r="C282" s="54"/>
      <c r="D282" s="53" t="str">
        <f>IF(ISBLANK(AX282),"",IF(ISBLANK(AY282),"REV",IF(ISBLANK(AZ282),"FIR PROV",IF(ISBLANK(BM282),"CONCL",IF(ISBLANK(BP282),"MOD REV",IF(ISBLANK(#REF!),"MOD FIR","MODI"))))))</f>
        <v/>
      </c>
      <c r="E282" s="55"/>
      <c r="F282" s="55"/>
      <c r="G282" s="55"/>
      <c r="H282" s="55"/>
      <c r="I282" s="108" t="str">
        <f t="shared" si="45"/>
        <v xml:space="preserve">  </v>
      </c>
      <c r="J282" s="56"/>
      <c r="K282" s="56"/>
      <c r="L282" s="56">
        <f t="shared" si="46"/>
        <v>0</v>
      </c>
      <c r="M282" s="56"/>
      <c r="N282" s="75"/>
      <c r="O282" s="57"/>
      <c r="P282" s="57"/>
      <c r="Q282" s="58">
        <v>0</v>
      </c>
      <c r="R282" s="58">
        <f t="shared" si="47"/>
        <v>0</v>
      </c>
      <c r="S282" s="99">
        <f t="shared" si="48"/>
        <v>0</v>
      </c>
      <c r="T282" s="59">
        <v>0</v>
      </c>
      <c r="U282" s="58">
        <f t="shared" si="49"/>
        <v>0</v>
      </c>
      <c r="V282" s="99">
        <f t="shared" si="42"/>
        <v>0</v>
      </c>
      <c r="W282" s="114">
        <f t="shared" si="43"/>
        <v>0</v>
      </c>
      <c r="X282" s="57"/>
      <c r="Y282" s="57"/>
      <c r="Z282" s="57"/>
      <c r="AA282" s="57"/>
      <c r="AB282" s="58">
        <v>0</v>
      </c>
      <c r="AC282" s="56" t="e">
        <f>VLOOKUP(Y282,CLASIFICADOR!$A$1:$B$603,2)</f>
        <v>#N/A</v>
      </c>
      <c r="AD282" s="57"/>
      <c r="AE282" s="92"/>
      <c r="AF282" s="92"/>
      <c r="AG282" s="57"/>
      <c r="AH282" s="57"/>
      <c r="AI282" s="106"/>
      <c r="AJ282" s="60"/>
      <c r="AK282" s="82" t="s">
        <v>1124</v>
      </c>
      <c r="AL282" s="57"/>
      <c r="AM282" s="57"/>
      <c r="AN282" s="57"/>
      <c r="AO282" s="83" t="b">
        <f>IF(AND(AM282="días",AN282="hábiles"),WORKDAY(AK282,AL282,#REF!),IF(AND(AM282="días",AM282="naturales"),WORKDAY(AK282+AL282-1,1,#REF!),IF(AM282="semanas",WORKDAY(AK282+(AL282*7)-1,1,#REF!),IF(AM282="meses",WORKDAY(EDATE(AK282,AL282)-1,1,#REF!)))))</f>
        <v>0</v>
      </c>
      <c r="AP282" s="57"/>
      <c r="AQ282" s="57"/>
      <c r="AR282" s="57"/>
      <c r="AS282" s="60"/>
      <c r="AT282" s="60"/>
      <c r="AU282" s="103"/>
      <c r="AV282" s="83"/>
      <c r="AW282" s="57"/>
      <c r="AX282" s="60"/>
      <c r="AY282" s="60"/>
      <c r="AZ282" s="111"/>
      <c r="BA282" s="60"/>
      <c r="BB282" s="60"/>
      <c r="BC282" s="60"/>
      <c r="BD282" s="57">
        <f t="shared" si="44"/>
        <v>0</v>
      </c>
      <c r="BE282" s="86"/>
      <c r="BF282" s="86"/>
      <c r="BG282" s="86"/>
      <c r="BH282" s="117"/>
      <c r="BI282" s="127" t="s">
        <v>1129</v>
      </c>
      <c r="BJ282" s="57" t="s">
        <v>1129</v>
      </c>
      <c r="BK282" s="128" t="s">
        <v>1129</v>
      </c>
      <c r="BL282" s="119"/>
      <c r="BM282" s="60"/>
      <c r="BN282" s="55"/>
      <c r="BO282" s="95"/>
      <c r="BP282" s="104"/>
      <c r="BQ282" s="60"/>
      <c r="BR282" s="60"/>
      <c r="BS282" s="142"/>
      <c r="BT282" s="60"/>
      <c r="BU282" s="60"/>
      <c r="BV282" s="60"/>
      <c r="BW282" s="60"/>
      <c r="BX282" s="60"/>
      <c r="BY282" s="57"/>
      <c r="BZ282" s="57"/>
      <c r="CA282" s="57"/>
      <c r="CB282" s="57"/>
    </row>
    <row r="283" spans="1:80" s="41" customFormat="1" ht="30" x14ac:dyDescent="0.25">
      <c r="A283" s="53" t="s">
        <v>1035</v>
      </c>
      <c r="B283" s="65"/>
      <c r="C283" s="54"/>
      <c r="D283" s="53" t="str">
        <f>IF(ISBLANK(AX283),"",IF(ISBLANK(AY283),"REV",IF(ISBLANK(AZ283),"FIR PROV",IF(ISBLANK(BM283),"CONCL",IF(ISBLANK(BP283),"MOD REV",IF(ISBLANK(#REF!),"MOD FIR","MODI"))))))</f>
        <v/>
      </c>
      <c r="E283" s="55"/>
      <c r="F283" s="55"/>
      <c r="G283" s="55"/>
      <c r="H283" s="55"/>
      <c r="I283" s="108" t="str">
        <f t="shared" si="45"/>
        <v xml:space="preserve">  </v>
      </c>
      <c r="J283" s="56"/>
      <c r="K283" s="56"/>
      <c r="L283" s="56">
        <f t="shared" si="46"/>
        <v>0</v>
      </c>
      <c r="M283" s="56"/>
      <c r="N283" s="75"/>
      <c r="O283" s="57"/>
      <c r="P283" s="57"/>
      <c r="Q283" s="58">
        <v>0</v>
      </c>
      <c r="R283" s="58">
        <f t="shared" si="47"/>
        <v>0</v>
      </c>
      <c r="S283" s="99">
        <f t="shared" si="48"/>
        <v>0</v>
      </c>
      <c r="T283" s="59">
        <v>0</v>
      </c>
      <c r="U283" s="58">
        <f t="shared" si="49"/>
        <v>0</v>
      </c>
      <c r="V283" s="99">
        <f t="shared" si="42"/>
        <v>0</v>
      </c>
      <c r="W283" s="114">
        <f t="shared" si="43"/>
        <v>0</v>
      </c>
      <c r="X283" s="57"/>
      <c r="Y283" s="57"/>
      <c r="Z283" s="57"/>
      <c r="AA283" s="57"/>
      <c r="AB283" s="58">
        <v>0</v>
      </c>
      <c r="AC283" s="56" t="e">
        <f>VLOOKUP(Y283,CLASIFICADOR!$A$1:$B$603,2)</f>
        <v>#N/A</v>
      </c>
      <c r="AD283" s="57"/>
      <c r="AE283" s="92"/>
      <c r="AF283" s="92"/>
      <c r="AG283" s="57"/>
      <c r="AH283" s="57"/>
      <c r="AI283" s="106"/>
      <c r="AJ283" s="60"/>
      <c r="AK283" s="82" t="s">
        <v>1124</v>
      </c>
      <c r="AL283" s="57"/>
      <c r="AM283" s="57"/>
      <c r="AN283" s="57"/>
      <c r="AO283" s="83" t="b">
        <f>IF(AND(AM283="días",AN283="hábiles"),WORKDAY(AK283,AL283,#REF!),IF(AND(AM283="días",AM283="naturales"),WORKDAY(AK283+AL283-1,1,#REF!),IF(AM283="semanas",WORKDAY(AK283+(AL283*7)-1,1,#REF!),IF(AM283="meses",WORKDAY(EDATE(AK283,AL283)-1,1,#REF!)))))</f>
        <v>0</v>
      </c>
      <c r="AP283" s="57"/>
      <c r="AQ283" s="57"/>
      <c r="AR283" s="57"/>
      <c r="AS283" s="60"/>
      <c r="AT283" s="60"/>
      <c r="AU283" s="103"/>
      <c r="AV283" s="83"/>
      <c r="AW283" s="57"/>
      <c r="AX283" s="60"/>
      <c r="AY283" s="60"/>
      <c r="AZ283" s="111"/>
      <c r="BA283" s="60"/>
      <c r="BB283" s="60"/>
      <c r="BC283" s="60"/>
      <c r="BD283" s="57">
        <f t="shared" si="44"/>
        <v>0</v>
      </c>
      <c r="BE283" s="86"/>
      <c r="BF283" s="86"/>
      <c r="BG283" s="86"/>
      <c r="BH283" s="117"/>
      <c r="BI283" s="127" t="s">
        <v>1129</v>
      </c>
      <c r="BJ283" s="57" t="s">
        <v>1129</v>
      </c>
      <c r="BK283" s="128" t="s">
        <v>1129</v>
      </c>
      <c r="BL283" s="119"/>
      <c r="BM283" s="60"/>
      <c r="BN283" s="55"/>
      <c r="BO283" s="95"/>
      <c r="BP283" s="104"/>
      <c r="BQ283" s="60"/>
      <c r="BR283" s="60"/>
      <c r="BS283" s="142"/>
      <c r="BT283" s="60"/>
      <c r="BU283" s="60"/>
      <c r="BV283" s="60"/>
      <c r="BW283" s="60"/>
      <c r="BX283" s="60"/>
      <c r="BY283" s="57"/>
      <c r="BZ283" s="57"/>
      <c r="CA283" s="57"/>
      <c r="CB283" s="57"/>
    </row>
    <row r="284" spans="1:80" s="41" customFormat="1" ht="30" x14ac:dyDescent="0.25">
      <c r="A284" s="53" t="s">
        <v>1036</v>
      </c>
      <c r="B284" s="65"/>
      <c r="C284" s="54"/>
      <c r="D284" s="53" t="str">
        <f>IF(ISBLANK(AX284),"",IF(ISBLANK(AY284),"REV",IF(ISBLANK(AZ284),"FIR PROV",IF(ISBLANK(BM284),"CONCL",IF(ISBLANK(BP284),"MOD REV",IF(ISBLANK(#REF!),"MOD FIR","MODI"))))))</f>
        <v/>
      </c>
      <c r="E284" s="55"/>
      <c r="F284" s="55"/>
      <c r="G284" s="55"/>
      <c r="H284" s="55"/>
      <c r="I284" s="108" t="str">
        <f t="shared" si="45"/>
        <v xml:space="preserve">  </v>
      </c>
      <c r="J284" s="56"/>
      <c r="K284" s="56"/>
      <c r="L284" s="56">
        <f t="shared" si="46"/>
        <v>0</v>
      </c>
      <c r="M284" s="56"/>
      <c r="N284" s="75"/>
      <c r="O284" s="57"/>
      <c r="P284" s="57"/>
      <c r="Q284" s="58">
        <v>0</v>
      </c>
      <c r="R284" s="58">
        <f t="shared" si="47"/>
        <v>0</v>
      </c>
      <c r="S284" s="99">
        <f t="shared" si="48"/>
        <v>0</v>
      </c>
      <c r="T284" s="59">
        <v>0</v>
      </c>
      <c r="U284" s="58">
        <f t="shared" si="49"/>
        <v>0</v>
      </c>
      <c r="V284" s="99">
        <f t="shared" si="42"/>
        <v>0</v>
      </c>
      <c r="W284" s="114">
        <f t="shared" si="43"/>
        <v>0</v>
      </c>
      <c r="X284" s="57"/>
      <c r="Y284" s="57"/>
      <c r="Z284" s="57"/>
      <c r="AA284" s="57"/>
      <c r="AB284" s="58">
        <v>0</v>
      </c>
      <c r="AC284" s="56" t="e">
        <f>VLOOKUP(Y284,CLASIFICADOR!$A$1:$B$603,2)</f>
        <v>#N/A</v>
      </c>
      <c r="AD284" s="57"/>
      <c r="AE284" s="92"/>
      <c r="AF284" s="92"/>
      <c r="AG284" s="57"/>
      <c r="AH284" s="57"/>
      <c r="AI284" s="106"/>
      <c r="AJ284" s="60"/>
      <c r="AK284" s="82" t="s">
        <v>1124</v>
      </c>
      <c r="AL284" s="57"/>
      <c r="AM284" s="57"/>
      <c r="AN284" s="57"/>
      <c r="AO284" s="83" t="b">
        <f>IF(AND(AM284="días",AN284="hábiles"),WORKDAY(AK284,AL284,#REF!),IF(AND(AM284="días",AM284="naturales"),WORKDAY(AK284+AL284-1,1,#REF!),IF(AM284="semanas",WORKDAY(AK284+(AL284*7)-1,1,#REF!),IF(AM284="meses",WORKDAY(EDATE(AK284,AL284)-1,1,#REF!)))))</f>
        <v>0</v>
      </c>
      <c r="AP284" s="57"/>
      <c r="AQ284" s="57"/>
      <c r="AR284" s="57"/>
      <c r="AS284" s="60"/>
      <c r="AT284" s="60"/>
      <c r="AU284" s="103"/>
      <c r="AV284" s="83"/>
      <c r="AW284" s="57"/>
      <c r="AX284" s="60"/>
      <c r="AY284" s="60"/>
      <c r="AZ284" s="111"/>
      <c r="BA284" s="60"/>
      <c r="BB284" s="60"/>
      <c r="BC284" s="60"/>
      <c r="BD284" s="57">
        <f t="shared" si="44"/>
        <v>0</v>
      </c>
      <c r="BE284" s="86"/>
      <c r="BF284" s="86"/>
      <c r="BG284" s="86"/>
      <c r="BH284" s="117"/>
      <c r="BI284" s="127" t="s">
        <v>1129</v>
      </c>
      <c r="BJ284" s="57" t="s">
        <v>1129</v>
      </c>
      <c r="BK284" s="128" t="s">
        <v>1129</v>
      </c>
      <c r="BL284" s="119"/>
      <c r="BM284" s="60"/>
      <c r="BN284" s="55"/>
      <c r="BO284" s="95"/>
      <c r="BP284" s="104"/>
      <c r="BQ284" s="60"/>
      <c r="BR284" s="60"/>
      <c r="BS284" s="142"/>
      <c r="BT284" s="60"/>
      <c r="BU284" s="60"/>
      <c r="BV284" s="60"/>
      <c r="BW284" s="60"/>
      <c r="BX284" s="60"/>
      <c r="BY284" s="57"/>
      <c r="BZ284" s="57"/>
      <c r="CA284" s="57"/>
      <c r="CB284" s="57"/>
    </row>
    <row r="285" spans="1:80" s="41" customFormat="1" ht="30" x14ac:dyDescent="0.25">
      <c r="A285" s="71" t="s">
        <v>1037</v>
      </c>
      <c r="B285" s="65"/>
      <c r="C285" s="54"/>
      <c r="D285" s="53" t="str">
        <f>IF(ISBLANK(AX285),"",IF(ISBLANK(AY285),"REV",IF(ISBLANK(AZ285),"FIR PROV",IF(ISBLANK(BM285),"CONCL",IF(ISBLANK(BP285),"MOD REV",IF(ISBLANK(#REF!),"MOD FIR","MODI"))))))</f>
        <v/>
      </c>
      <c r="E285" s="55"/>
      <c r="F285" s="55"/>
      <c r="G285" s="55"/>
      <c r="H285" s="55"/>
      <c r="I285" s="108" t="str">
        <f t="shared" si="45"/>
        <v xml:space="preserve">  </v>
      </c>
      <c r="J285" s="56"/>
      <c r="K285" s="56"/>
      <c r="L285" s="56">
        <f t="shared" si="46"/>
        <v>0</v>
      </c>
      <c r="M285" s="56"/>
      <c r="N285" s="75"/>
      <c r="O285" s="57"/>
      <c r="P285" s="57"/>
      <c r="Q285" s="58">
        <v>0</v>
      </c>
      <c r="R285" s="58">
        <f t="shared" si="47"/>
        <v>0</v>
      </c>
      <c r="S285" s="99">
        <f t="shared" si="48"/>
        <v>0</v>
      </c>
      <c r="T285" s="59">
        <v>0</v>
      </c>
      <c r="U285" s="58">
        <f t="shared" si="49"/>
        <v>0</v>
      </c>
      <c r="V285" s="99">
        <f t="shared" si="42"/>
        <v>0</v>
      </c>
      <c r="W285" s="114">
        <f t="shared" si="43"/>
        <v>0</v>
      </c>
      <c r="X285" s="57"/>
      <c r="Y285" s="57"/>
      <c r="Z285" s="57"/>
      <c r="AA285" s="57"/>
      <c r="AB285" s="58">
        <v>0</v>
      </c>
      <c r="AC285" s="56" t="e">
        <f>VLOOKUP(Y285,CLASIFICADOR!$A$1:$B$603,2)</f>
        <v>#N/A</v>
      </c>
      <c r="AD285" s="57"/>
      <c r="AE285" s="92"/>
      <c r="AF285" s="92"/>
      <c r="AG285" s="57"/>
      <c r="AH285" s="57"/>
      <c r="AI285" s="106"/>
      <c r="AJ285" s="60"/>
      <c r="AK285" s="82" t="s">
        <v>1124</v>
      </c>
      <c r="AL285" s="57"/>
      <c r="AM285" s="57"/>
      <c r="AN285" s="57"/>
      <c r="AO285" s="83" t="b">
        <f>IF(AND(AM285="días",AN285="hábiles"),WORKDAY(AK285,AL285,#REF!),IF(AND(AM285="días",AM285="naturales"),WORKDAY(AK285+AL285-1,1,#REF!),IF(AM285="semanas",WORKDAY(AK285+(AL285*7)-1,1,#REF!),IF(AM285="meses",WORKDAY(EDATE(AK285,AL285)-1,1,#REF!)))))</f>
        <v>0</v>
      </c>
      <c r="AP285" s="57"/>
      <c r="AQ285" s="57"/>
      <c r="AR285" s="57"/>
      <c r="AS285" s="60"/>
      <c r="AT285" s="60"/>
      <c r="AU285" s="103"/>
      <c r="AV285" s="83"/>
      <c r="AW285" s="57"/>
      <c r="AX285" s="60"/>
      <c r="AY285" s="60"/>
      <c r="AZ285" s="111"/>
      <c r="BA285" s="60"/>
      <c r="BB285" s="60"/>
      <c r="BC285" s="60"/>
      <c r="BD285" s="57">
        <f t="shared" si="44"/>
        <v>0</v>
      </c>
      <c r="BE285" s="86"/>
      <c r="BF285" s="86"/>
      <c r="BG285" s="86"/>
      <c r="BH285" s="117"/>
      <c r="BI285" s="127" t="s">
        <v>1129</v>
      </c>
      <c r="BJ285" s="57" t="s">
        <v>1129</v>
      </c>
      <c r="BK285" s="128" t="s">
        <v>1129</v>
      </c>
      <c r="BL285" s="119"/>
      <c r="BM285" s="60"/>
      <c r="BN285" s="55"/>
      <c r="BO285" s="95"/>
      <c r="BP285" s="104"/>
      <c r="BQ285" s="60"/>
      <c r="BR285" s="60"/>
      <c r="BS285" s="142"/>
      <c r="BT285" s="60"/>
      <c r="BU285" s="60"/>
      <c r="BV285" s="60"/>
      <c r="BW285" s="60"/>
      <c r="BX285" s="60"/>
      <c r="BY285" s="57"/>
      <c r="BZ285" s="57"/>
      <c r="CA285" s="57"/>
      <c r="CB285" s="57"/>
    </row>
    <row r="286" spans="1:80" s="41" customFormat="1" ht="30" x14ac:dyDescent="0.25">
      <c r="A286" s="53" t="s">
        <v>1038</v>
      </c>
      <c r="B286" s="65"/>
      <c r="C286" s="54"/>
      <c r="D286" s="53" t="str">
        <f>IF(ISBLANK(AX286),"",IF(ISBLANK(AY286),"REV",IF(ISBLANK(AZ286),"FIR PROV",IF(ISBLANK(BM286),"CONCL",IF(ISBLANK(BP286),"MOD REV",IF(ISBLANK(#REF!),"MOD FIR","MODI"))))))</f>
        <v/>
      </c>
      <c r="E286" s="55"/>
      <c r="F286" s="55"/>
      <c r="G286" s="55"/>
      <c r="H286" s="55"/>
      <c r="I286" s="108" t="str">
        <f t="shared" si="45"/>
        <v xml:space="preserve">  </v>
      </c>
      <c r="J286" s="56"/>
      <c r="K286" s="56"/>
      <c r="L286" s="56">
        <f t="shared" si="46"/>
        <v>0</v>
      </c>
      <c r="M286" s="56"/>
      <c r="N286" s="75"/>
      <c r="O286" s="57"/>
      <c r="P286" s="57"/>
      <c r="Q286" s="58">
        <v>0</v>
      </c>
      <c r="R286" s="58">
        <f t="shared" si="47"/>
        <v>0</v>
      </c>
      <c r="S286" s="99">
        <f t="shared" si="48"/>
        <v>0</v>
      </c>
      <c r="T286" s="59">
        <v>0</v>
      </c>
      <c r="U286" s="58">
        <f t="shared" si="49"/>
        <v>0</v>
      </c>
      <c r="V286" s="99">
        <f t="shared" si="42"/>
        <v>0</v>
      </c>
      <c r="W286" s="114">
        <f t="shared" si="43"/>
        <v>0</v>
      </c>
      <c r="X286" s="57"/>
      <c r="Y286" s="57"/>
      <c r="Z286" s="57"/>
      <c r="AA286" s="57"/>
      <c r="AB286" s="58">
        <v>0</v>
      </c>
      <c r="AC286" s="56" t="e">
        <f>VLOOKUP(Y286,CLASIFICADOR!$A$1:$B$603,2)</f>
        <v>#N/A</v>
      </c>
      <c r="AD286" s="57"/>
      <c r="AE286" s="92"/>
      <c r="AF286" s="92"/>
      <c r="AG286" s="57"/>
      <c r="AH286" s="57"/>
      <c r="AI286" s="106"/>
      <c r="AJ286" s="60"/>
      <c r="AK286" s="82" t="s">
        <v>1124</v>
      </c>
      <c r="AL286" s="57"/>
      <c r="AM286" s="57"/>
      <c r="AN286" s="57"/>
      <c r="AO286" s="83" t="b">
        <f>IF(AND(AM286="días",AN286="hábiles"),WORKDAY(AK286,AL286,#REF!),IF(AND(AM286="días",AM286="naturales"),WORKDAY(AK286+AL286-1,1,#REF!),IF(AM286="semanas",WORKDAY(AK286+(AL286*7)-1,1,#REF!),IF(AM286="meses",WORKDAY(EDATE(AK286,AL286)-1,1,#REF!)))))</f>
        <v>0</v>
      </c>
      <c r="AP286" s="57"/>
      <c r="AQ286" s="57"/>
      <c r="AR286" s="57"/>
      <c r="AS286" s="60"/>
      <c r="AT286" s="60"/>
      <c r="AU286" s="103"/>
      <c r="AV286" s="83"/>
      <c r="AW286" s="57"/>
      <c r="AX286" s="60"/>
      <c r="AY286" s="60"/>
      <c r="AZ286" s="111"/>
      <c r="BA286" s="60"/>
      <c r="BB286" s="60"/>
      <c r="BC286" s="60"/>
      <c r="BD286" s="57">
        <f t="shared" si="44"/>
        <v>0</v>
      </c>
      <c r="BE286" s="86"/>
      <c r="BF286" s="86"/>
      <c r="BG286" s="86"/>
      <c r="BH286" s="117"/>
      <c r="BI286" s="127" t="s">
        <v>1129</v>
      </c>
      <c r="BJ286" s="57" t="s">
        <v>1129</v>
      </c>
      <c r="BK286" s="128" t="s">
        <v>1129</v>
      </c>
      <c r="BL286" s="119"/>
      <c r="BM286" s="60"/>
      <c r="BN286" s="55"/>
      <c r="BO286" s="95"/>
      <c r="BP286" s="104"/>
      <c r="BQ286" s="60"/>
      <c r="BR286" s="60"/>
      <c r="BS286" s="142"/>
      <c r="BT286" s="60"/>
      <c r="BU286" s="60"/>
      <c r="BV286" s="60"/>
      <c r="BW286" s="60"/>
      <c r="BX286" s="60"/>
      <c r="BY286" s="57"/>
      <c r="BZ286" s="57"/>
      <c r="CA286" s="57"/>
      <c r="CB286" s="57"/>
    </row>
    <row r="287" spans="1:80" s="41" customFormat="1" ht="30" x14ac:dyDescent="0.25">
      <c r="A287" s="53" t="s">
        <v>1039</v>
      </c>
      <c r="B287" s="65"/>
      <c r="C287" s="54"/>
      <c r="D287" s="53" t="str">
        <f>IF(ISBLANK(AX287),"",IF(ISBLANK(AY287),"REV",IF(ISBLANK(AZ287),"FIR PROV",IF(ISBLANK(BM287),"CONCL",IF(ISBLANK(BP287),"MOD REV",IF(ISBLANK(#REF!),"MOD FIR","MODI"))))))</f>
        <v/>
      </c>
      <c r="E287" s="55"/>
      <c r="F287" s="55"/>
      <c r="G287" s="55"/>
      <c r="H287" s="55"/>
      <c r="I287" s="108" t="str">
        <f t="shared" si="45"/>
        <v xml:space="preserve">  </v>
      </c>
      <c r="J287" s="56"/>
      <c r="K287" s="56"/>
      <c r="L287" s="56">
        <f t="shared" si="46"/>
        <v>0</v>
      </c>
      <c r="M287" s="56"/>
      <c r="N287" s="75"/>
      <c r="O287" s="57"/>
      <c r="P287" s="57"/>
      <c r="Q287" s="58">
        <v>0</v>
      </c>
      <c r="R287" s="58">
        <f t="shared" si="47"/>
        <v>0</v>
      </c>
      <c r="S287" s="99">
        <f t="shared" si="48"/>
        <v>0</v>
      </c>
      <c r="T287" s="59">
        <v>0</v>
      </c>
      <c r="U287" s="58">
        <f t="shared" si="49"/>
        <v>0</v>
      </c>
      <c r="V287" s="99">
        <f t="shared" si="42"/>
        <v>0</v>
      </c>
      <c r="W287" s="114">
        <f t="shared" si="43"/>
        <v>0</v>
      </c>
      <c r="X287" s="57"/>
      <c r="Y287" s="57"/>
      <c r="Z287" s="57"/>
      <c r="AA287" s="57"/>
      <c r="AB287" s="58">
        <v>0</v>
      </c>
      <c r="AC287" s="56" t="e">
        <f>VLOOKUP(Y287,CLASIFICADOR!$A$1:$B$603,2)</f>
        <v>#N/A</v>
      </c>
      <c r="AD287" s="57"/>
      <c r="AE287" s="92"/>
      <c r="AF287" s="92"/>
      <c r="AG287" s="57"/>
      <c r="AH287" s="57"/>
      <c r="AI287" s="106"/>
      <c r="AJ287" s="60"/>
      <c r="AK287" s="82" t="s">
        <v>1124</v>
      </c>
      <c r="AL287" s="57"/>
      <c r="AM287" s="57"/>
      <c r="AN287" s="57"/>
      <c r="AO287" s="83" t="b">
        <f>IF(AND(AM287="días",AN287="hábiles"),WORKDAY(AK287,AL287,#REF!),IF(AND(AM287="días",AM287="naturales"),WORKDAY(AK287+AL287-1,1,#REF!),IF(AM287="semanas",WORKDAY(AK287+(AL287*7)-1,1,#REF!),IF(AM287="meses",WORKDAY(EDATE(AK287,AL287)-1,1,#REF!)))))</f>
        <v>0</v>
      </c>
      <c r="AP287" s="57"/>
      <c r="AQ287" s="57"/>
      <c r="AR287" s="57"/>
      <c r="AS287" s="60"/>
      <c r="AT287" s="60"/>
      <c r="AU287" s="103"/>
      <c r="AV287" s="83"/>
      <c r="AW287" s="57"/>
      <c r="AX287" s="60"/>
      <c r="AY287" s="60"/>
      <c r="AZ287" s="111"/>
      <c r="BA287" s="60"/>
      <c r="BB287" s="60"/>
      <c r="BC287" s="60"/>
      <c r="BD287" s="57">
        <f t="shared" si="44"/>
        <v>0</v>
      </c>
      <c r="BE287" s="86"/>
      <c r="BF287" s="86"/>
      <c r="BG287" s="86"/>
      <c r="BH287" s="117"/>
      <c r="BI287" s="127" t="s">
        <v>1129</v>
      </c>
      <c r="BJ287" s="57" t="s">
        <v>1129</v>
      </c>
      <c r="BK287" s="128" t="s">
        <v>1129</v>
      </c>
      <c r="BL287" s="119"/>
      <c r="BM287" s="60"/>
      <c r="BN287" s="55"/>
      <c r="BO287" s="95"/>
      <c r="BP287" s="104"/>
      <c r="BQ287" s="60"/>
      <c r="BR287" s="60"/>
      <c r="BS287" s="142"/>
      <c r="BT287" s="60"/>
      <c r="BU287" s="60"/>
      <c r="BV287" s="60"/>
      <c r="BW287" s="60"/>
      <c r="BX287" s="60"/>
      <c r="BY287" s="57"/>
      <c r="BZ287" s="57"/>
      <c r="CA287" s="57"/>
      <c r="CB287" s="57"/>
    </row>
    <row r="288" spans="1:80" s="41" customFormat="1" ht="30" x14ac:dyDescent="0.25">
      <c r="A288" s="71" t="s">
        <v>1040</v>
      </c>
      <c r="B288" s="65"/>
      <c r="C288" s="54"/>
      <c r="D288" s="53" t="str">
        <f>IF(ISBLANK(AX288),"",IF(ISBLANK(AY288),"REV",IF(ISBLANK(AZ288),"FIR PROV",IF(ISBLANK(BM288),"CONCL",IF(ISBLANK(BP288),"MOD REV",IF(ISBLANK(#REF!),"MOD FIR","MODI"))))))</f>
        <v/>
      </c>
      <c r="E288" s="55"/>
      <c r="F288" s="55"/>
      <c r="G288" s="55"/>
      <c r="H288" s="55"/>
      <c r="I288" s="108" t="str">
        <f t="shared" si="45"/>
        <v xml:space="preserve">  </v>
      </c>
      <c r="J288" s="56"/>
      <c r="K288" s="56"/>
      <c r="L288" s="56">
        <f t="shared" si="46"/>
        <v>0</v>
      </c>
      <c r="M288" s="56"/>
      <c r="N288" s="75"/>
      <c r="O288" s="57"/>
      <c r="P288" s="57"/>
      <c r="Q288" s="58">
        <v>0</v>
      </c>
      <c r="R288" s="58">
        <f t="shared" si="47"/>
        <v>0</v>
      </c>
      <c r="S288" s="99">
        <f t="shared" si="48"/>
        <v>0</v>
      </c>
      <c r="T288" s="59">
        <v>0</v>
      </c>
      <c r="U288" s="58">
        <f t="shared" si="49"/>
        <v>0</v>
      </c>
      <c r="V288" s="99">
        <f t="shared" si="42"/>
        <v>0</v>
      </c>
      <c r="W288" s="114">
        <f t="shared" si="43"/>
        <v>0</v>
      </c>
      <c r="X288" s="57"/>
      <c r="Y288" s="57"/>
      <c r="Z288" s="57"/>
      <c r="AA288" s="57"/>
      <c r="AB288" s="58">
        <v>0</v>
      </c>
      <c r="AC288" s="56" t="e">
        <f>VLOOKUP(Y288,CLASIFICADOR!$A$1:$B$603,2)</f>
        <v>#N/A</v>
      </c>
      <c r="AD288" s="57"/>
      <c r="AE288" s="92"/>
      <c r="AF288" s="92"/>
      <c r="AG288" s="57"/>
      <c r="AH288" s="57"/>
      <c r="AI288" s="106"/>
      <c r="AJ288" s="60"/>
      <c r="AK288" s="82" t="s">
        <v>1124</v>
      </c>
      <c r="AL288" s="57"/>
      <c r="AM288" s="57"/>
      <c r="AN288" s="57"/>
      <c r="AO288" s="83" t="b">
        <f>IF(AND(AM288="días",AN288="hábiles"),WORKDAY(AK288,AL288,#REF!),IF(AND(AM288="días",AM288="naturales"),WORKDAY(AK288+AL288-1,1,#REF!),IF(AM288="semanas",WORKDAY(AK288+(AL288*7)-1,1,#REF!),IF(AM288="meses",WORKDAY(EDATE(AK288,AL288)-1,1,#REF!)))))</f>
        <v>0</v>
      </c>
      <c r="AP288" s="57"/>
      <c r="AQ288" s="57"/>
      <c r="AR288" s="57"/>
      <c r="AS288" s="60"/>
      <c r="AT288" s="60"/>
      <c r="AU288" s="103"/>
      <c r="AV288" s="83"/>
      <c r="AW288" s="57"/>
      <c r="AX288" s="60"/>
      <c r="AY288" s="60"/>
      <c r="AZ288" s="111"/>
      <c r="BA288" s="60"/>
      <c r="BB288" s="60"/>
      <c r="BC288" s="60"/>
      <c r="BD288" s="57">
        <f t="shared" si="44"/>
        <v>0</v>
      </c>
      <c r="BE288" s="86"/>
      <c r="BF288" s="86"/>
      <c r="BG288" s="86"/>
      <c r="BH288" s="117"/>
      <c r="BI288" s="127" t="s">
        <v>1129</v>
      </c>
      <c r="BJ288" s="57" t="s">
        <v>1129</v>
      </c>
      <c r="BK288" s="128" t="s">
        <v>1129</v>
      </c>
      <c r="BL288" s="119"/>
      <c r="BM288" s="60"/>
      <c r="BN288" s="55"/>
      <c r="BO288" s="95"/>
      <c r="BP288" s="104"/>
      <c r="BQ288" s="60"/>
      <c r="BR288" s="60"/>
      <c r="BS288" s="142"/>
      <c r="BT288" s="60"/>
      <c r="BU288" s="60"/>
      <c r="BV288" s="60"/>
      <c r="BW288" s="60"/>
      <c r="BX288" s="60"/>
      <c r="BY288" s="57"/>
      <c r="BZ288" s="57"/>
      <c r="CA288" s="57"/>
      <c r="CB288" s="57"/>
    </row>
    <row r="289" spans="1:80" s="41" customFormat="1" ht="30" x14ac:dyDescent="0.25">
      <c r="A289" s="53" t="s">
        <v>1041</v>
      </c>
      <c r="B289" s="65"/>
      <c r="C289" s="54"/>
      <c r="D289" s="53" t="str">
        <f>IF(ISBLANK(AX289),"",IF(ISBLANK(AY289),"REV",IF(ISBLANK(AZ289),"FIR PROV",IF(ISBLANK(BM289),"CONCL",IF(ISBLANK(BP289),"MOD REV",IF(ISBLANK(#REF!),"MOD FIR","MODI"))))))</f>
        <v/>
      </c>
      <c r="E289" s="55"/>
      <c r="F289" s="55"/>
      <c r="G289" s="55"/>
      <c r="H289" s="55"/>
      <c r="I289" s="108" t="str">
        <f t="shared" si="45"/>
        <v xml:space="preserve">  </v>
      </c>
      <c r="J289" s="56"/>
      <c r="K289" s="56"/>
      <c r="L289" s="56">
        <f t="shared" si="46"/>
        <v>0</v>
      </c>
      <c r="M289" s="56"/>
      <c r="N289" s="75"/>
      <c r="O289" s="57"/>
      <c r="P289" s="57"/>
      <c r="Q289" s="58">
        <v>0</v>
      </c>
      <c r="R289" s="58">
        <f t="shared" si="47"/>
        <v>0</v>
      </c>
      <c r="S289" s="99">
        <f t="shared" si="48"/>
        <v>0</v>
      </c>
      <c r="T289" s="59">
        <v>0</v>
      </c>
      <c r="U289" s="58">
        <f t="shared" si="49"/>
        <v>0</v>
      </c>
      <c r="V289" s="99">
        <f t="shared" si="42"/>
        <v>0</v>
      </c>
      <c r="W289" s="114">
        <f t="shared" si="43"/>
        <v>0</v>
      </c>
      <c r="X289" s="57"/>
      <c r="Y289" s="57"/>
      <c r="Z289" s="57"/>
      <c r="AA289" s="57"/>
      <c r="AB289" s="58">
        <v>0</v>
      </c>
      <c r="AC289" s="56" t="e">
        <f>VLOOKUP(Y289,CLASIFICADOR!$A$1:$B$603,2)</f>
        <v>#N/A</v>
      </c>
      <c r="AD289" s="57"/>
      <c r="AE289" s="92"/>
      <c r="AF289" s="92"/>
      <c r="AG289" s="57"/>
      <c r="AH289" s="57"/>
      <c r="AI289" s="106"/>
      <c r="AJ289" s="60"/>
      <c r="AK289" s="82" t="s">
        <v>1124</v>
      </c>
      <c r="AL289" s="57"/>
      <c r="AM289" s="57"/>
      <c r="AN289" s="57"/>
      <c r="AO289" s="83" t="b">
        <f>IF(AND(AM289="días",AN289="hábiles"),WORKDAY(AK289,AL289,#REF!),IF(AND(AM289="días",AM289="naturales"),WORKDAY(AK289+AL289-1,1,#REF!),IF(AM289="semanas",WORKDAY(AK289+(AL289*7)-1,1,#REF!),IF(AM289="meses",WORKDAY(EDATE(AK289,AL289)-1,1,#REF!)))))</f>
        <v>0</v>
      </c>
      <c r="AP289" s="57"/>
      <c r="AQ289" s="57"/>
      <c r="AR289" s="57"/>
      <c r="AS289" s="60"/>
      <c r="AT289" s="60"/>
      <c r="AU289" s="103"/>
      <c r="AV289" s="83"/>
      <c r="AW289" s="57"/>
      <c r="AX289" s="60"/>
      <c r="AY289" s="60"/>
      <c r="AZ289" s="111"/>
      <c r="BA289" s="60"/>
      <c r="BB289" s="60"/>
      <c r="BC289" s="60"/>
      <c r="BD289" s="57">
        <f t="shared" si="44"/>
        <v>0</v>
      </c>
      <c r="BE289" s="86"/>
      <c r="BF289" s="86"/>
      <c r="BG289" s="86"/>
      <c r="BH289" s="117"/>
      <c r="BI289" s="127" t="s">
        <v>1129</v>
      </c>
      <c r="BJ289" s="57" t="s">
        <v>1129</v>
      </c>
      <c r="BK289" s="128" t="s">
        <v>1129</v>
      </c>
      <c r="BL289" s="119"/>
      <c r="BM289" s="60"/>
      <c r="BN289" s="55"/>
      <c r="BO289" s="95"/>
      <c r="BP289" s="104"/>
      <c r="BQ289" s="60"/>
      <c r="BR289" s="60"/>
      <c r="BS289" s="142"/>
      <c r="BT289" s="60"/>
      <c r="BU289" s="60"/>
      <c r="BV289" s="60"/>
      <c r="BW289" s="60"/>
      <c r="BX289" s="60"/>
      <c r="BY289" s="57"/>
      <c r="BZ289" s="57"/>
      <c r="CA289" s="57"/>
      <c r="CB289" s="57"/>
    </row>
    <row r="290" spans="1:80" s="41" customFormat="1" ht="30" x14ac:dyDescent="0.25">
      <c r="A290" s="53" t="s">
        <v>1042</v>
      </c>
      <c r="B290" s="65"/>
      <c r="C290" s="54"/>
      <c r="D290" s="53" t="str">
        <f>IF(ISBLANK(AX290),"",IF(ISBLANK(AY290),"REV",IF(ISBLANK(AZ290),"FIR PROV",IF(ISBLANK(BM290),"CONCL",IF(ISBLANK(BP290),"MOD REV",IF(ISBLANK(#REF!),"MOD FIR","MODI"))))))</f>
        <v/>
      </c>
      <c r="E290" s="55"/>
      <c r="F290" s="55"/>
      <c r="G290" s="55"/>
      <c r="H290" s="55"/>
      <c r="I290" s="108" t="str">
        <f t="shared" si="45"/>
        <v xml:space="preserve">  </v>
      </c>
      <c r="J290" s="56"/>
      <c r="K290" s="56"/>
      <c r="L290" s="56">
        <f t="shared" si="46"/>
        <v>0</v>
      </c>
      <c r="M290" s="56"/>
      <c r="N290" s="75"/>
      <c r="O290" s="57"/>
      <c r="P290" s="57"/>
      <c r="Q290" s="58">
        <v>0</v>
      </c>
      <c r="R290" s="58">
        <f t="shared" si="47"/>
        <v>0</v>
      </c>
      <c r="S290" s="99">
        <f t="shared" si="48"/>
        <v>0</v>
      </c>
      <c r="T290" s="59">
        <v>0</v>
      </c>
      <c r="U290" s="58">
        <f t="shared" si="49"/>
        <v>0</v>
      </c>
      <c r="V290" s="99">
        <f t="shared" si="42"/>
        <v>0</v>
      </c>
      <c r="W290" s="114">
        <f t="shared" si="43"/>
        <v>0</v>
      </c>
      <c r="X290" s="57"/>
      <c r="Y290" s="57"/>
      <c r="Z290" s="57"/>
      <c r="AA290" s="57"/>
      <c r="AB290" s="58">
        <v>0</v>
      </c>
      <c r="AC290" s="56" t="e">
        <f>VLOOKUP(Y290,CLASIFICADOR!$A$1:$B$603,2)</f>
        <v>#N/A</v>
      </c>
      <c r="AD290" s="57"/>
      <c r="AE290" s="92"/>
      <c r="AF290" s="92"/>
      <c r="AG290" s="57"/>
      <c r="AH290" s="57"/>
      <c r="AI290" s="106"/>
      <c r="AJ290" s="60"/>
      <c r="AK290" s="82" t="s">
        <v>1124</v>
      </c>
      <c r="AL290" s="57"/>
      <c r="AM290" s="57"/>
      <c r="AN290" s="57"/>
      <c r="AO290" s="83" t="b">
        <f>IF(AND(AM290="días",AN290="hábiles"),WORKDAY(AK290,AL290,#REF!),IF(AND(AM290="días",AM290="naturales"),WORKDAY(AK290+AL290-1,1,#REF!),IF(AM290="semanas",WORKDAY(AK290+(AL290*7)-1,1,#REF!),IF(AM290="meses",WORKDAY(EDATE(AK290,AL290)-1,1,#REF!)))))</f>
        <v>0</v>
      </c>
      <c r="AP290" s="57"/>
      <c r="AQ290" s="57"/>
      <c r="AR290" s="57"/>
      <c r="AS290" s="60"/>
      <c r="AT290" s="60"/>
      <c r="AU290" s="103"/>
      <c r="AV290" s="83"/>
      <c r="AW290" s="57"/>
      <c r="AX290" s="60"/>
      <c r="AY290" s="60"/>
      <c r="AZ290" s="111"/>
      <c r="BA290" s="60"/>
      <c r="BB290" s="60"/>
      <c r="BC290" s="60"/>
      <c r="BD290" s="57">
        <f t="shared" si="44"/>
        <v>0</v>
      </c>
      <c r="BE290" s="86"/>
      <c r="BF290" s="86"/>
      <c r="BG290" s="86"/>
      <c r="BH290" s="117"/>
      <c r="BI290" s="127" t="s">
        <v>1129</v>
      </c>
      <c r="BJ290" s="57" t="s">
        <v>1129</v>
      </c>
      <c r="BK290" s="128" t="s">
        <v>1129</v>
      </c>
      <c r="BL290" s="119"/>
      <c r="BM290" s="60"/>
      <c r="BN290" s="55"/>
      <c r="BO290" s="95"/>
      <c r="BP290" s="104"/>
      <c r="BQ290" s="60"/>
      <c r="BR290" s="60"/>
      <c r="BS290" s="142"/>
      <c r="BT290" s="60"/>
      <c r="BU290" s="60"/>
      <c r="BV290" s="60"/>
      <c r="BW290" s="60"/>
      <c r="BX290" s="60"/>
      <c r="BY290" s="57"/>
      <c r="BZ290" s="57"/>
      <c r="CA290" s="57"/>
      <c r="CB290" s="57"/>
    </row>
    <row r="291" spans="1:80" s="41" customFormat="1" ht="30" x14ac:dyDescent="0.25">
      <c r="A291" s="71" t="s">
        <v>1043</v>
      </c>
      <c r="B291" s="65"/>
      <c r="C291" s="54"/>
      <c r="D291" s="53" t="str">
        <f>IF(ISBLANK(AX291),"",IF(ISBLANK(AY291),"REV",IF(ISBLANK(AZ291),"FIR PROV",IF(ISBLANK(BM291),"CONCL",IF(ISBLANK(BP291),"MOD REV",IF(ISBLANK(#REF!),"MOD FIR","MODI"))))))</f>
        <v/>
      </c>
      <c r="E291" s="55"/>
      <c r="F291" s="55"/>
      <c r="G291" s="55"/>
      <c r="H291" s="55"/>
      <c r="I291" s="108" t="str">
        <f t="shared" si="45"/>
        <v xml:space="preserve">  </v>
      </c>
      <c r="J291" s="56"/>
      <c r="K291" s="56"/>
      <c r="L291" s="56">
        <f t="shared" si="46"/>
        <v>0</v>
      </c>
      <c r="M291" s="56"/>
      <c r="N291" s="75"/>
      <c r="O291" s="57"/>
      <c r="P291" s="57"/>
      <c r="Q291" s="58">
        <v>0</v>
      </c>
      <c r="R291" s="58">
        <f t="shared" si="47"/>
        <v>0</v>
      </c>
      <c r="S291" s="99">
        <f t="shared" si="48"/>
        <v>0</v>
      </c>
      <c r="T291" s="59">
        <v>0</v>
      </c>
      <c r="U291" s="58">
        <f t="shared" si="49"/>
        <v>0</v>
      </c>
      <c r="V291" s="99">
        <f t="shared" si="42"/>
        <v>0</v>
      </c>
      <c r="W291" s="114">
        <f t="shared" si="43"/>
        <v>0</v>
      </c>
      <c r="X291" s="57"/>
      <c r="Y291" s="57"/>
      <c r="Z291" s="57"/>
      <c r="AA291" s="57"/>
      <c r="AB291" s="58">
        <v>0</v>
      </c>
      <c r="AC291" s="56" t="e">
        <f>VLOOKUP(Y291,CLASIFICADOR!$A$1:$B$603,2)</f>
        <v>#N/A</v>
      </c>
      <c r="AD291" s="57"/>
      <c r="AE291" s="92"/>
      <c r="AF291" s="92"/>
      <c r="AG291" s="57"/>
      <c r="AH291" s="57"/>
      <c r="AI291" s="106"/>
      <c r="AJ291" s="60"/>
      <c r="AK291" s="82" t="s">
        <v>1124</v>
      </c>
      <c r="AL291" s="57"/>
      <c r="AM291" s="57"/>
      <c r="AN291" s="57"/>
      <c r="AO291" s="83" t="b">
        <f>IF(AND(AM291="días",AN291="hábiles"),WORKDAY(AK291,AL291,#REF!),IF(AND(AM291="días",AM291="naturales"),WORKDAY(AK291+AL291-1,1,#REF!),IF(AM291="semanas",WORKDAY(AK291+(AL291*7)-1,1,#REF!),IF(AM291="meses",WORKDAY(EDATE(AK291,AL291)-1,1,#REF!)))))</f>
        <v>0</v>
      </c>
      <c r="AP291" s="57"/>
      <c r="AQ291" s="57"/>
      <c r="AR291" s="57"/>
      <c r="AS291" s="60"/>
      <c r="AT291" s="60"/>
      <c r="AU291" s="103"/>
      <c r="AV291" s="83"/>
      <c r="AW291" s="57"/>
      <c r="AX291" s="60"/>
      <c r="AY291" s="60"/>
      <c r="AZ291" s="111"/>
      <c r="BA291" s="60"/>
      <c r="BB291" s="60"/>
      <c r="BC291" s="60"/>
      <c r="BD291" s="57">
        <f t="shared" si="44"/>
        <v>0</v>
      </c>
      <c r="BE291" s="86"/>
      <c r="BF291" s="86"/>
      <c r="BG291" s="86"/>
      <c r="BH291" s="117"/>
      <c r="BI291" s="127" t="s">
        <v>1129</v>
      </c>
      <c r="BJ291" s="57" t="s">
        <v>1129</v>
      </c>
      <c r="BK291" s="128" t="s">
        <v>1129</v>
      </c>
      <c r="BL291" s="119"/>
      <c r="BM291" s="60"/>
      <c r="BN291" s="55"/>
      <c r="BO291" s="95"/>
      <c r="BP291" s="104"/>
      <c r="BQ291" s="60"/>
      <c r="BR291" s="60"/>
      <c r="BS291" s="142"/>
      <c r="BT291" s="60"/>
      <c r="BU291" s="60"/>
      <c r="BV291" s="60"/>
      <c r="BW291" s="60"/>
      <c r="BX291" s="60"/>
      <c r="BY291" s="57"/>
      <c r="BZ291" s="57"/>
      <c r="CA291" s="57"/>
      <c r="CB291" s="57"/>
    </row>
    <row r="292" spans="1:80" s="41" customFormat="1" ht="30" x14ac:dyDescent="0.25">
      <c r="A292" s="53" t="s">
        <v>1044</v>
      </c>
      <c r="B292" s="65"/>
      <c r="C292" s="54"/>
      <c r="D292" s="53" t="str">
        <f>IF(ISBLANK(AX292),"",IF(ISBLANK(AY292),"REV",IF(ISBLANK(AZ292),"FIR PROV",IF(ISBLANK(BM292),"CONCL",IF(ISBLANK(BP292),"MOD REV",IF(ISBLANK(#REF!),"MOD FIR","MODI"))))))</f>
        <v/>
      </c>
      <c r="E292" s="55"/>
      <c r="F292" s="55"/>
      <c r="G292" s="55"/>
      <c r="H292" s="55"/>
      <c r="I292" s="108" t="str">
        <f t="shared" si="45"/>
        <v xml:space="preserve">  </v>
      </c>
      <c r="J292" s="56"/>
      <c r="K292" s="56"/>
      <c r="L292" s="56">
        <f t="shared" si="46"/>
        <v>0</v>
      </c>
      <c r="M292" s="56"/>
      <c r="N292" s="75"/>
      <c r="O292" s="57"/>
      <c r="P292" s="57"/>
      <c r="Q292" s="58">
        <v>0</v>
      </c>
      <c r="R292" s="58">
        <f t="shared" si="47"/>
        <v>0</v>
      </c>
      <c r="S292" s="99">
        <f t="shared" si="48"/>
        <v>0</v>
      </c>
      <c r="T292" s="59">
        <v>0</v>
      </c>
      <c r="U292" s="58">
        <f t="shared" si="49"/>
        <v>0</v>
      </c>
      <c r="V292" s="99">
        <f t="shared" si="42"/>
        <v>0</v>
      </c>
      <c r="W292" s="114">
        <f t="shared" si="43"/>
        <v>0</v>
      </c>
      <c r="X292" s="57"/>
      <c r="Y292" s="57"/>
      <c r="Z292" s="57"/>
      <c r="AA292" s="57"/>
      <c r="AB292" s="58">
        <v>0</v>
      </c>
      <c r="AC292" s="56" t="e">
        <f>VLOOKUP(Y292,CLASIFICADOR!$A$1:$B$603,2)</f>
        <v>#N/A</v>
      </c>
      <c r="AD292" s="57"/>
      <c r="AE292" s="92"/>
      <c r="AF292" s="92"/>
      <c r="AG292" s="57"/>
      <c r="AH292" s="57"/>
      <c r="AI292" s="106"/>
      <c r="AJ292" s="60"/>
      <c r="AK292" s="82" t="s">
        <v>1124</v>
      </c>
      <c r="AL292" s="57"/>
      <c r="AM292" s="57"/>
      <c r="AN292" s="57"/>
      <c r="AO292" s="83" t="b">
        <f>IF(AND(AM292="días",AN292="hábiles"),WORKDAY(AK292,AL292,#REF!),IF(AND(AM292="días",AM292="naturales"),WORKDAY(AK292+AL292-1,1,#REF!),IF(AM292="semanas",WORKDAY(AK292+(AL292*7)-1,1,#REF!),IF(AM292="meses",WORKDAY(EDATE(AK292,AL292)-1,1,#REF!)))))</f>
        <v>0</v>
      </c>
      <c r="AP292" s="57"/>
      <c r="AQ292" s="57"/>
      <c r="AR292" s="57"/>
      <c r="AS292" s="60"/>
      <c r="AT292" s="60"/>
      <c r="AU292" s="103"/>
      <c r="AV292" s="83"/>
      <c r="AW292" s="57"/>
      <c r="AX292" s="60"/>
      <c r="AY292" s="60"/>
      <c r="AZ292" s="111"/>
      <c r="BA292" s="60"/>
      <c r="BB292" s="60"/>
      <c r="BC292" s="60"/>
      <c r="BD292" s="57">
        <f t="shared" si="44"/>
        <v>0</v>
      </c>
      <c r="BE292" s="86"/>
      <c r="BF292" s="86"/>
      <c r="BG292" s="86"/>
      <c r="BH292" s="117"/>
      <c r="BI292" s="127" t="s">
        <v>1129</v>
      </c>
      <c r="BJ292" s="57" t="s">
        <v>1129</v>
      </c>
      <c r="BK292" s="128" t="s">
        <v>1129</v>
      </c>
      <c r="BL292" s="119"/>
      <c r="BM292" s="60"/>
      <c r="BN292" s="55"/>
      <c r="BO292" s="95"/>
      <c r="BP292" s="104"/>
      <c r="BQ292" s="60"/>
      <c r="BR292" s="60"/>
      <c r="BS292" s="142"/>
      <c r="BT292" s="60"/>
      <c r="BU292" s="60"/>
      <c r="BV292" s="60"/>
      <c r="BW292" s="60"/>
      <c r="BX292" s="60"/>
      <c r="BY292" s="57"/>
      <c r="BZ292" s="57"/>
      <c r="CA292" s="57"/>
      <c r="CB292" s="57"/>
    </row>
    <row r="293" spans="1:80" s="41" customFormat="1" ht="30" x14ac:dyDescent="0.25">
      <c r="A293" s="53" t="s">
        <v>1045</v>
      </c>
      <c r="B293" s="65"/>
      <c r="C293" s="54"/>
      <c r="D293" s="53" t="str">
        <f>IF(ISBLANK(AX293),"",IF(ISBLANK(AY293),"REV",IF(ISBLANK(AZ293),"FIR PROV",IF(ISBLANK(BM293),"CONCL",IF(ISBLANK(BP293),"MOD REV",IF(ISBLANK(#REF!),"MOD FIR","MODI"))))))</f>
        <v/>
      </c>
      <c r="E293" s="55"/>
      <c r="F293" s="55"/>
      <c r="G293" s="55"/>
      <c r="H293" s="55"/>
      <c r="I293" s="108" t="str">
        <f t="shared" si="45"/>
        <v xml:space="preserve">  </v>
      </c>
      <c r="J293" s="56"/>
      <c r="K293" s="56"/>
      <c r="L293" s="56">
        <f t="shared" si="46"/>
        <v>0</v>
      </c>
      <c r="M293" s="56"/>
      <c r="N293" s="75"/>
      <c r="O293" s="57"/>
      <c r="P293" s="57"/>
      <c r="Q293" s="58">
        <v>0</v>
      </c>
      <c r="R293" s="58">
        <f t="shared" si="47"/>
        <v>0</v>
      </c>
      <c r="S293" s="99">
        <f t="shared" si="48"/>
        <v>0</v>
      </c>
      <c r="T293" s="59">
        <v>0</v>
      </c>
      <c r="U293" s="58">
        <f t="shared" si="49"/>
        <v>0</v>
      </c>
      <c r="V293" s="99">
        <f t="shared" si="42"/>
        <v>0</v>
      </c>
      <c r="W293" s="114">
        <f t="shared" si="43"/>
        <v>0</v>
      </c>
      <c r="X293" s="57"/>
      <c r="Y293" s="57"/>
      <c r="Z293" s="57"/>
      <c r="AA293" s="57"/>
      <c r="AB293" s="58">
        <v>0</v>
      </c>
      <c r="AC293" s="56" t="e">
        <f>VLOOKUP(Y293,CLASIFICADOR!$A$1:$B$603,2)</f>
        <v>#N/A</v>
      </c>
      <c r="AD293" s="57"/>
      <c r="AE293" s="92"/>
      <c r="AF293" s="92"/>
      <c r="AG293" s="57"/>
      <c r="AH293" s="57"/>
      <c r="AI293" s="106"/>
      <c r="AJ293" s="60"/>
      <c r="AK293" s="82" t="s">
        <v>1124</v>
      </c>
      <c r="AL293" s="57"/>
      <c r="AM293" s="57"/>
      <c r="AN293" s="57"/>
      <c r="AO293" s="83" t="b">
        <f>IF(AND(AM293="días",AN293="hábiles"),WORKDAY(AK293,AL293,#REF!),IF(AND(AM293="días",AM293="naturales"),WORKDAY(AK293+AL293-1,1,#REF!),IF(AM293="semanas",WORKDAY(AK293+(AL293*7)-1,1,#REF!),IF(AM293="meses",WORKDAY(EDATE(AK293,AL293)-1,1,#REF!)))))</f>
        <v>0</v>
      </c>
      <c r="AP293" s="57"/>
      <c r="AQ293" s="57"/>
      <c r="AR293" s="57"/>
      <c r="AS293" s="60"/>
      <c r="AT293" s="60"/>
      <c r="AU293" s="103"/>
      <c r="AV293" s="83"/>
      <c r="AW293" s="57"/>
      <c r="AX293" s="60"/>
      <c r="AY293" s="60"/>
      <c r="AZ293" s="111"/>
      <c r="BA293" s="60"/>
      <c r="BB293" s="60"/>
      <c r="BC293" s="60"/>
      <c r="BD293" s="57">
        <f t="shared" si="44"/>
        <v>0</v>
      </c>
      <c r="BE293" s="86"/>
      <c r="BF293" s="86"/>
      <c r="BG293" s="86"/>
      <c r="BH293" s="117"/>
      <c r="BI293" s="127" t="s">
        <v>1129</v>
      </c>
      <c r="BJ293" s="57" t="s">
        <v>1129</v>
      </c>
      <c r="BK293" s="128" t="s">
        <v>1129</v>
      </c>
      <c r="BL293" s="119"/>
      <c r="BM293" s="60"/>
      <c r="BN293" s="55"/>
      <c r="BO293" s="95"/>
      <c r="BP293" s="104"/>
      <c r="BQ293" s="60"/>
      <c r="BR293" s="60"/>
      <c r="BS293" s="142"/>
      <c r="BT293" s="60"/>
      <c r="BU293" s="60"/>
      <c r="BV293" s="60"/>
      <c r="BW293" s="60"/>
      <c r="BX293" s="60"/>
      <c r="BY293" s="57"/>
      <c r="BZ293" s="57"/>
      <c r="CA293" s="57"/>
      <c r="CB293" s="57"/>
    </row>
    <row r="294" spans="1:80" s="41" customFormat="1" ht="30" x14ac:dyDescent="0.25">
      <c r="A294" s="71" t="s">
        <v>1046</v>
      </c>
      <c r="B294" s="65"/>
      <c r="C294" s="54"/>
      <c r="D294" s="53" t="str">
        <f>IF(ISBLANK(AX294),"",IF(ISBLANK(AY294),"REV",IF(ISBLANK(AZ294),"FIR PROV",IF(ISBLANK(BM294),"CONCL",IF(ISBLANK(BP294),"MOD REV",IF(ISBLANK(#REF!),"MOD FIR","MODI"))))))</f>
        <v/>
      </c>
      <c r="E294" s="55"/>
      <c r="F294" s="55"/>
      <c r="G294" s="55"/>
      <c r="H294" s="55"/>
      <c r="I294" s="108" t="str">
        <f t="shared" si="45"/>
        <v xml:space="preserve">  </v>
      </c>
      <c r="J294" s="56"/>
      <c r="K294" s="56"/>
      <c r="L294" s="56">
        <f t="shared" si="46"/>
        <v>0</v>
      </c>
      <c r="M294" s="56"/>
      <c r="N294" s="75"/>
      <c r="O294" s="57"/>
      <c r="P294" s="57"/>
      <c r="Q294" s="58">
        <v>0</v>
      </c>
      <c r="R294" s="58">
        <f t="shared" si="47"/>
        <v>0</v>
      </c>
      <c r="S294" s="99">
        <f t="shared" si="48"/>
        <v>0</v>
      </c>
      <c r="T294" s="59">
        <v>0</v>
      </c>
      <c r="U294" s="58">
        <f t="shared" si="49"/>
        <v>0</v>
      </c>
      <c r="V294" s="99">
        <f t="shared" si="42"/>
        <v>0</v>
      </c>
      <c r="W294" s="114">
        <f t="shared" si="43"/>
        <v>0</v>
      </c>
      <c r="X294" s="57"/>
      <c r="Y294" s="57"/>
      <c r="Z294" s="57"/>
      <c r="AA294" s="57"/>
      <c r="AB294" s="58">
        <v>0</v>
      </c>
      <c r="AC294" s="56" t="e">
        <f>VLOOKUP(Y294,CLASIFICADOR!$A$1:$B$603,2)</f>
        <v>#N/A</v>
      </c>
      <c r="AD294" s="57"/>
      <c r="AE294" s="92"/>
      <c r="AF294" s="92"/>
      <c r="AG294" s="57"/>
      <c r="AH294" s="57"/>
      <c r="AI294" s="106"/>
      <c r="AJ294" s="60"/>
      <c r="AK294" s="82" t="s">
        <v>1124</v>
      </c>
      <c r="AL294" s="57"/>
      <c r="AM294" s="57"/>
      <c r="AN294" s="57"/>
      <c r="AO294" s="83" t="b">
        <f>IF(AND(AM294="días",AN294="hábiles"),WORKDAY(AK294,AL294,#REF!),IF(AND(AM294="días",AM294="naturales"),WORKDAY(AK294+AL294-1,1,#REF!),IF(AM294="semanas",WORKDAY(AK294+(AL294*7)-1,1,#REF!),IF(AM294="meses",WORKDAY(EDATE(AK294,AL294)-1,1,#REF!)))))</f>
        <v>0</v>
      </c>
      <c r="AP294" s="57"/>
      <c r="AQ294" s="57"/>
      <c r="AR294" s="57"/>
      <c r="AS294" s="60"/>
      <c r="AT294" s="60"/>
      <c r="AU294" s="103"/>
      <c r="AV294" s="83"/>
      <c r="AW294" s="57"/>
      <c r="AX294" s="60"/>
      <c r="AY294" s="60"/>
      <c r="AZ294" s="111"/>
      <c r="BA294" s="60"/>
      <c r="BB294" s="60"/>
      <c r="BC294" s="60"/>
      <c r="BD294" s="57">
        <f t="shared" si="44"/>
        <v>0</v>
      </c>
      <c r="BE294" s="86"/>
      <c r="BF294" s="86"/>
      <c r="BG294" s="86"/>
      <c r="BH294" s="117"/>
      <c r="BI294" s="127" t="s">
        <v>1129</v>
      </c>
      <c r="BJ294" s="57" t="s">
        <v>1129</v>
      </c>
      <c r="BK294" s="128" t="s">
        <v>1129</v>
      </c>
      <c r="BL294" s="119"/>
      <c r="BM294" s="60"/>
      <c r="BN294" s="55"/>
      <c r="BO294" s="95"/>
      <c r="BP294" s="104"/>
      <c r="BQ294" s="60"/>
      <c r="BR294" s="60"/>
      <c r="BS294" s="142"/>
      <c r="BT294" s="60"/>
      <c r="BU294" s="60"/>
      <c r="BV294" s="60"/>
      <c r="BW294" s="60"/>
      <c r="BX294" s="60"/>
      <c r="BY294" s="57"/>
      <c r="BZ294" s="93"/>
      <c r="CA294" s="57"/>
      <c r="CB294" s="57"/>
    </row>
    <row r="295" spans="1:80" s="41" customFormat="1" ht="30" x14ac:dyDescent="0.25">
      <c r="A295" s="53" t="s">
        <v>1047</v>
      </c>
      <c r="B295" s="65"/>
      <c r="C295" s="54"/>
      <c r="D295" s="53" t="str">
        <f>IF(ISBLANK(AX295),"",IF(ISBLANK(AY295),"REV",IF(ISBLANK(AZ295),"FIR PROV",IF(ISBLANK(BM295),"CONCL",IF(ISBLANK(BP295),"MOD REV",IF(ISBLANK(#REF!),"MOD FIR","MODI"))))))</f>
        <v/>
      </c>
      <c r="E295" s="55"/>
      <c r="F295" s="55"/>
      <c r="G295" s="55"/>
      <c r="H295" s="55"/>
      <c r="I295" s="108" t="str">
        <f t="shared" si="45"/>
        <v xml:space="preserve">  </v>
      </c>
      <c r="J295" s="56"/>
      <c r="K295" s="56"/>
      <c r="L295" s="56">
        <f t="shared" si="46"/>
        <v>0</v>
      </c>
      <c r="M295" s="56"/>
      <c r="N295" s="75"/>
      <c r="O295" s="57"/>
      <c r="P295" s="57"/>
      <c r="Q295" s="58">
        <v>0</v>
      </c>
      <c r="R295" s="58">
        <f t="shared" si="47"/>
        <v>0</v>
      </c>
      <c r="S295" s="99">
        <f t="shared" si="48"/>
        <v>0</v>
      </c>
      <c r="T295" s="59">
        <v>0</v>
      </c>
      <c r="U295" s="58">
        <f t="shared" si="49"/>
        <v>0</v>
      </c>
      <c r="V295" s="99">
        <f t="shared" si="42"/>
        <v>0</v>
      </c>
      <c r="W295" s="114">
        <f t="shared" si="43"/>
        <v>0</v>
      </c>
      <c r="X295" s="57"/>
      <c r="Y295" s="57"/>
      <c r="Z295" s="57"/>
      <c r="AA295" s="57"/>
      <c r="AB295" s="58">
        <v>0</v>
      </c>
      <c r="AC295" s="56" t="e">
        <f>VLOOKUP(Y295,CLASIFICADOR!$A$1:$B$603,2)</f>
        <v>#N/A</v>
      </c>
      <c r="AD295" s="57"/>
      <c r="AE295" s="92"/>
      <c r="AF295" s="92"/>
      <c r="AG295" s="57"/>
      <c r="AH295" s="57"/>
      <c r="AI295" s="106"/>
      <c r="AJ295" s="60"/>
      <c r="AK295" s="82" t="s">
        <v>1124</v>
      </c>
      <c r="AL295" s="57"/>
      <c r="AM295" s="57"/>
      <c r="AN295" s="57"/>
      <c r="AO295" s="83" t="b">
        <f>IF(AND(AM295="días",AN295="hábiles"),WORKDAY(AK295,AL295,#REF!),IF(AND(AM295="días",AM295="naturales"),WORKDAY(AK295+AL295-1,1,#REF!),IF(AM295="semanas",WORKDAY(AK295+(AL295*7)-1,1,#REF!),IF(AM295="meses",WORKDAY(EDATE(AK295,AL295)-1,1,#REF!)))))</f>
        <v>0</v>
      </c>
      <c r="AP295" s="57"/>
      <c r="AQ295" s="57"/>
      <c r="AR295" s="57"/>
      <c r="AS295" s="60"/>
      <c r="AT295" s="60"/>
      <c r="AU295" s="103"/>
      <c r="AV295" s="83"/>
      <c r="AW295" s="57"/>
      <c r="AX295" s="60"/>
      <c r="AY295" s="60"/>
      <c r="AZ295" s="111"/>
      <c r="BA295" s="60"/>
      <c r="BB295" s="60"/>
      <c r="BC295" s="60"/>
      <c r="BD295" s="57">
        <f t="shared" si="44"/>
        <v>0</v>
      </c>
      <c r="BE295" s="86"/>
      <c r="BF295" s="86"/>
      <c r="BG295" s="86"/>
      <c r="BH295" s="117"/>
      <c r="BI295" s="127" t="s">
        <v>1129</v>
      </c>
      <c r="BJ295" s="57" t="s">
        <v>1129</v>
      </c>
      <c r="BK295" s="128" t="s">
        <v>1129</v>
      </c>
      <c r="BL295" s="119"/>
      <c r="BM295" s="60"/>
      <c r="BN295" s="55"/>
      <c r="BO295" s="95"/>
      <c r="BP295" s="104"/>
      <c r="BQ295" s="60"/>
      <c r="BR295" s="60"/>
      <c r="BS295" s="142"/>
      <c r="BT295" s="60"/>
      <c r="BU295" s="60"/>
      <c r="BV295" s="60"/>
      <c r="BW295" s="60"/>
      <c r="BX295" s="60"/>
      <c r="BY295" s="57"/>
      <c r="BZ295" s="57"/>
      <c r="CA295" s="57"/>
      <c r="CB295" s="57"/>
    </row>
    <row r="296" spans="1:80" s="41" customFormat="1" ht="30" x14ac:dyDescent="0.25">
      <c r="A296" s="53" t="s">
        <v>1048</v>
      </c>
      <c r="B296" s="65"/>
      <c r="C296" s="54"/>
      <c r="D296" s="53" t="str">
        <f>IF(ISBLANK(AX296),"",IF(ISBLANK(AY296),"REV",IF(ISBLANK(AZ296),"FIR PROV",IF(ISBLANK(BM296),"CONCL",IF(ISBLANK(BP296),"MOD REV",IF(ISBLANK(#REF!),"MOD FIR","MODI"))))))</f>
        <v/>
      </c>
      <c r="E296" s="55"/>
      <c r="F296" s="55"/>
      <c r="G296" s="55"/>
      <c r="H296" s="55"/>
      <c r="I296" s="108" t="str">
        <f t="shared" si="45"/>
        <v xml:space="preserve">  </v>
      </c>
      <c r="J296" s="56"/>
      <c r="K296" s="56"/>
      <c r="L296" s="56">
        <f t="shared" si="46"/>
        <v>0</v>
      </c>
      <c r="M296" s="56"/>
      <c r="N296" s="75"/>
      <c r="O296" s="57"/>
      <c r="P296" s="57"/>
      <c r="Q296" s="58">
        <v>0</v>
      </c>
      <c r="R296" s="58">
        <f t="shared" si="47"/>
        <v>0</v>
      </c>
      <c r="S296" s="99">
        <f t="shared" si="48"/>
        <v>0</v>
      </c>
      <c r="T296" s="59">
        <v>0</v>
      </c>
      <c r="U296" s="58">
        <f t="shared" si="49"/>
        <v>0</v>
      </c>
      <c r="V296" s="99">
        <f t="shared" si="42"/>
        <v>0</v>
      </c>
      <c r="W296" s="114">
        <f t="shared" si="43"/>
        <v>0</v>
      </c>
      <c r="X296" s="57"/>
      <c r="Y296" s="57"/>
      <c r="Z296" s="57"/>
      <c r="AA296" s="57"/>
      <c r="AB296" s="58">
        <v>0</v>
      </c>
      <c r="AC296" s="56" t="e">
        <f>VLOOKUP(Y296,CLASIFICADOR!$A$1:$B$603,2)</f>
        <v>#N/A</v>
      </c>
      <c r="AD296" s="57"/>
      <c r="AE296" s="92"/>
      <c r="AF296" s="92"/>
      <c r="AG296" s="57"/>
      <c r="AH296" s="57"/>
      <c r="AI296" s="106"/>
      <c r="AJ296" s="60"/>
      <c r="AK296" s="82" t="s">
        <v>1124</v>
      </c>
      <c r="AL296" s="57"/>
      <c r="AM296" s="57"/>
      <c r="AN296" s="57"/>
      <c r="AO296" s="83" t="b">
        <f>IF(AND(AM296="días",AN296="hábiles"),WORKDAY(AK296,AL296,#REF!),IF(AND(AM296="días",AM296="naturales"),WORKDAY(AK296+AL296-1,1,#REF!),IF(AM296="semanas",WORKDAY(AK296+(AL296*7)-1,1,#REF!),IF(AM296="meses",WORKDAY(EDATE(AK296,AL296)-1,1,#REF!)))))</f>
        <v>0</v>
      </c>
      <c r="AP296" s="57"/>
      <c r="AQ296" s="57"/>
      <c r="AR296" s="57"/>
      <c r="AS296" s="60"/>
      <c r="AT296" s="60"/>
      <c r="AU296" s="103"/>
      <c r="AV296" s="83"/>
      <c r="AW296" s="57"/>
      <c r="AX296" s="60"/>
      <c r="AY296" s="60"/>
      <c r="AZ296" s="111"/>
      <c r="BA296" s="60"/>
      <c r="BB296" s="60"/>
      <c r="BC296" s="60"/>
      <c r="BD296" s="57">
        <f t="shared" si="44"/>
        <v>0</v>
      </c>
      <c r="BE296" s="86"/>
      <c r="BF296" s="86"/>
      <c r="BG296" s="86"/>
      <c r="BH296" s="117"/>
      <c r="BI296" s="127" t="s">
        <v>1129</v>
      </c>
      <c r="BJ296" s="57" t="s">
        <v>1129</v>
      </c>
      <c r="BK296" s="128" t="s">
        <v>1129</v>
      </c>
      <c r="BL296" s="119"/>
      <c r="BM296" s="60"/>
      <c r="BN296" s="55"/>
      <c r="BO296" s="95"/>
      <c r="BP296" s="104"/>
      <c r="BQ296" s="60"/>
      <c r="BR296" s="60"/>
      <c r="BS296" s="142"/>
      <c r="BT296" s="60"/>
      <c r="BU296" s="60"/>
      <c r="BV296" s="60"/>
      <c r="BW296" s="60"/>
      <c r="BX296" s="60"/>
      <c r="BY296" s="57"/>
      <c r="BZ296" s="57"/>
      <c r="CA296" s="57"/>
      <c r="CB296" s="57"/>
    </row>
    <row r="297" spans="1:80" s="41" customFormat="1" ht="30" x14ac:dyDescent="0.25">
      <c r="A297" s="71" t="s">
        <v>1049</v>
      </c>
      <c r="B297" s="65"/>
      <c r="C297" s="54"/>
      <c r="D297" s="53" t="str">
        <f>IF(ISBLANK(AX297),"",IF(ISBLANK(AY297),"REV",IF(ISBLANK(AZ297),"FIR PROV",IF(ISBLANK(BM297),"CONCL",IF(ISBLANK(BP297),"MOD REV",IF(ISBLANK(#REF!),"MOD FIR","MODI"))))))</f>
        <v/>
      </c>
      <c r="E297" s="55"/>
      <c r="F297" s="55"/>
      <c r="G297" s="55"/>
      <c r="H297" s="55"/>
      <c r="I297" s="108" t="str">
        <f t="shared" si="45"/>
        <v xml:space="preserve">  </v>
      </c>
      <c r="J297" s="56"/>
      <c r="K297" s="56"/>
      <c r="L297" s="56">
        <f t="shared" si="46"/>
        <v>0</v>
      </c>
      <c r="M297" s="56"/>
      <c r="N297" s="75"/>
      <c r="O297" s="57"/>
      <c r="P297" s="57"/>
      <c r="Q297" s="58">
        <v>0</v>
      </c>
      <c r="R297" s="58">
        <f t="shared" si="47"/>
        <v>0</v>
      </c>
      <c r="S297" s="99">
        <f t="shared" si="48"/>
        <v>0</v>
      </c>
      <c r="T297" s="59">
        <v>0</v>
      </c>
      <c r="U297" s="58">
        <f t="shared" si="49"/>
        <v>0</v>
      </c>
      <c r="V297" s="99">
        <f t="shared" si="42"/>
        <v>0</v>
      </c>
      <c r="W297" s="114">
        <f t="shared" si="43"/>
        <v>0</v>
      </c>
      <c r="X297" s="57"/>
      <c r="Y297" s="57"/>
      <c r="Z297" s="57"/>
      <c r="AA297" s="57"/>
      <c r="AB297" s="58">
        <v>0</v>
      </c>
      <c r="AC297" s="56" t="e">
        <f>VLOOKUP(Y297,CLASIFICADOR!$A$1:$B$603,2)</f>
        <v>#N/A</v>
      </c>
      <c r="AD297" s="57"/>
      <c r="AE297" s="92"/>
      <c r="AF297" s="92"/>
      <c r="AG297" s="57"/>
      <c r="AH297" s="57"/>
      <c r="AI297" s="106"/>
      <c r="AJ297" s="60"/>
      <c r="AK297" s="82" t="s">
        <v>1124</v>
      </c>
      <c r="AL297" s="57"/>
      <c r="AM297" s="57"/>
      <c r="AN297" s="57"/>
      <c r="AO297" s="83" t="b">
        <f>IF(AND(AM297="días",AN297="hábiles"),WORKDAY(AK297,AL297,#REF!),IF(AND(AM297="días",AM297="naturales"),WORKDAY(AK297+AL297-1,1,#REF!),IF(AM297="semanas",WORKDAY(AK297+(AL297*7)-1,1,#REF!),IF(AM297="meses",WORKDAY(EDATE(AK297,AL297)-1,1,#REF!)))))</f>
        <v>0</v>
      </c>
      <c r="AP297" s="57"/>
      <c r="AQ297" s="57"/>
      <c r="AR297" s="57"/>
      <c r="AS297" s="60"/>
      <c r="AT297" s="60"/>
      <c r="AU297" s="103"/>
      <c r="AV297" s="83"/>
      <c r="AW297" s="57"/>
      <c r="AX297" s="60"/>
      <c r="AY297" s="60"/>
      <c r="AZ297" s="111"/>
      <c r="BA297" s="60"/>
      <c r="BB297" s="60"/>
      <c r="BC297" s="60"/>
      <c r="BD297" s="57">
        <f t="shared" si="44"/>
        <v>0</v>
      </c>
      <c r="BE297" s="86"/>
      <c r="BF297" s="86"/>
      <c r="BG297" s="86"/>
      <c r="BH297" s="117"/>
      <c r="BI297" s="127" t="s">
        <v>1129</v>
      </c>
      <c r="BJ297" s="57" t="s">
        <v>1129</v>
      </c>
      <c r="BK297" s="128" t="s">
        <v>1129</v>
      </c>
      <c r="BL297" s="119"/>
      <c r="BM297" s="60"/>
      <c r="BN297" s="55"/>
      <c r="BO297" s="95"/>
      <c r="BP297" s="104"/>
      <c r="BQ297" s="60"/>
      <c r="BR297" s="60"/>
      <c r="BS297" s="142"/>
      <c r="BT297" s="60"/>
      <c r="BU297" s="60"/>
      <c r="BV297" s="60"/>
      <c r="BW297" s="60"/>
      <c r="BX297" s="60"/>
      <c r="BY297" s="57"/>
      <c r="BZ297" s="57"/>
      <c r="CA297" s="57"/>
      <c r="CB297" s="57"/>
    </row>
    <row r="298" spans="1:80" s="41" customFormat="1" ht="30" x14ac:dyDescent="0.25">
      <c r="A298" s="53" t="s">
        <v>1050</v>
      </c>
      <c r="B298" s="65"/>
      <c r="C298" s="54"/>
      <c r="D298" s="53" t="str">
        <f>IF(ISBLANK(AX298),"",IF(ISBLANK(AY298),"REV",IF(ISBLANK(AZ298),"FIR PROV",IF(ISBLANK(BM298),"CONCL",IF(ISBLANK(BP298),"MOD REV",IF(ISBLANK(#REF!),"MOD FIR","MODI"))))))</f>
        <v/>
      </c>
      <c r="E298" s="55"/>
      <c r="F298" s="55"/>
      <c r="G298" s="55"/>
      <c r="H298" s="55"/>
      <c r="I298" s="108" t="str">
        <f t="shared" si="45"/>
        <v xml:space="preserve">  </v>
      </c>
      <c r="J298" s="56"/>
      <c r="K298" s="56"/>
      <c r="L298" s="56">
        <f t="shared" si="46"/>
        <v>0</v>
      </c>
      <c r="M298" s="56"/>
      <c r="N298" s="75"/>
      <c r="O298" s="57"/>
      <c r="P298" s="57"/>
      <c r="Q298" s="58">
        <v>0</v>
      </c>
      <c r="R298" s="58">
        <f t="shared" si="47"/>
        <v>0</v>
      </c>
      <c r="S298" s="99">
        <f t="shared" si="48"/>
        <v>0</v>
      </c>
      <c r="T298" s="59">
        <v>0</v>
      </c>
      <c r="U298" s="58">
        <f t="shared" si="49"/>
        <v>0</v>
      </c>
      <c r="V298" s="99">
        <f t="shared" si="42"/>
        <v>0</v>
      </c>
      <c r="W298" s="114">
        <f t="shared" si="43"/>
        <v>0</v>
      </c>
      <c r="X298" s="57"/>
      <c r="Y298" s="57"/>
      <c r="Z298" s="57"/>
      <c r="AA298" s="57"/>
      <c r="AB298" s="58">
        <v>0</v>
      </c>
      <c r="AC298" s="56" t="e">
        <f>VLOOKUP(Y298,CLASIFICADOR!$A$1:$B$603,2)</f>
        <v>#N/A</v>
      </c>
      <c r="AD298" s="57"/>
      <c r="AE298" s="92"/>
      <c r="AF298" s="92"/>
      <c r="AG298" s="57"/>
      <c r="AH298" s="57"/>
      <c r="AI298" s="106"/>
      <c r="AJ298" s="60"/>
      <c r="AK298" s="82" t="s">
        <v>1124</v>
      </c>
      <c r="AL298" s="57"/>
      <c r="AM298" s="57"/>
      <c r="AN298" s="57"/>
      <c r="AO298" s="83" t="b">
        <f>IF(AND(AM298="días",AN298="hábiles"),WORKDAY(AK298,AL298,#REF!),IF(AND(AM298="días",AM298="naturales"),WORKDAY(AK298+AL298-1,1,#REF!),IF(AM298="semanas",WORKDAY(AK298+(AL298*7)-1,1,#REF!),IF(AM298="meses",WORKDAY(EDATE(AK298,AL298)-1,1,#REF!)))))</f>
        <v>0</v>
      </c>
      <c r="AP298" s="57"/>
      <c r="AQ298" s="57"/>
      <c r="AR298" s="57"/>
      <c r="AS298" s="60"/>
      <c r="AT298" s="60"/>
      <c r="AU298" s="103"/>
      <c r="AV298" s="83"/>
      <c r="AW298" s="57"/>
      <c r="AX298" s="60"/>
      <c r="AY298" s="60"/>
      <c r="AZ298" s="111"/>
      <c r="BA298" s="60"/>
      <c r="BB298" s="60"/>
      <c r="BC298" s="60"/>
      <c r="BD298" s="57">
        <f t="shared" si="44"/>
        <v>0</v>
      </c>
      <c r="BE298" s="86"/>
      <c r="BF298" s="86"/>
      <c r="BG298" s="86"/>
      <c r="BH298" s="117"/>
      <c r="BI298" s="127" t="s">
        <v>1129</v>
      </c>
      <c r="BJ298" s="57" t="s">
        <v>1129</v>
      </c>
      <c r="BK298" s="128" t="s">
        <v>1129</v>
      </c>
      <c r="BL298" s="119"/>
      <c r="BM298" s="60"/>
      <c r="BN298" s="55"/>
      <c r="BO298" s="95"/>
      <c r="BP298" s="104"/>
      <c r="BQ298" s="60"/>
      <c r="BR298" s="60"/>
      <c r="BS298" s="142"/>
      <c r="BT298" s="60"/>
      <c r="BU298" s="60"/>
      <c r="BV298" s="60"/>
      <c r="BW298" s="60"/>
      <c r="BX298" s="60"/>
      <c r="BY298" s="57"/>
      <c r="BZ298" s="57"/>
      <c r="CA298" s="57"/>
      <c r="CB298" s="57"/>
    </row>
    <row r="299" spans="1:80" s="41" customFormat="1" ht="30" x14ac:dyDescent="0.25">
      <c r="A299" s="53" t="s">
        <v>1051</v>
      </c>
      <c r="B299" s="65"/>
      <c r="C299" s="54"/>
      <c r="D299" s="53" t="str">
        <f>IF(ISBLANK(AX299),"",IF(ISBLANK(AY299),"REV",IF(ISBLANK(AZ299),"FIR PROV",IF(ISBLANK(BM299),"CONCL",IF(ISBLANK(BP299),"MOD REV",IF(ISBLANK(#REF!),"MOD FIR","MODI"))))))</f>
        <v/>
      </c>
      <c r="E299" s="55"/>
      <c r="F299" s="55"/>
      <c r="G299" s="55"/>
      <c r="H299" s="55"/>
      <c r="I299" s="108" t="str">
        <f t="shared" si="45"/>
        <v xml:space="preserve">  </v>
      </c>
      <c r="J299" s="56"/>
      <c r="K299" s="56"/>
      <c r="L299" s="56">
        <f t="shared" si="46"/>
        <v>0</v>
      </c>
      <c r="M299" s="56"/>
      <c r="N299" s="75"/>
      <c r="O299" s="57"/>
      <c r="P299" s="57"/>
      <c r="Q299" s="58">
        <v>0</v>
      </c>
      <c r="R299" s="58">
        <f t="shared" si="47"/>
        <v>0</v>
      </c>
      <c r="S299" s="99">
        <f t="shared" si="48"/>
        <v>0</v>
      </c>
      <c r="T299" s="59">
        <v>0</v>
      </c>
      <c r="U299" s="58">
        <f t="shared" si="49"/>
        <v>0</v>
      </c>
      <c r="V299" s="99">
        <f t="shared" si="42"/>
        <v>0</v>
      </c>
      <c r="W299" s="114">
        <f t="shared" si="43"/>
        <v>0</v>
      </c>
      <c r="X299" s="57"/>
      <c r="Y299" s="57"/>
      <c r="Z299" s="57"/>
      <c r="AA299" s="57"/>
      <c r="AB299" s="58">
        <v>0</v>
      </c>
      <c r="AC299" s="56" t="e">
        <f>VLOOKUP(Y299,CLASIFICADOR!$A$1:$B$603,2)</f>
        <v>#N/A</v>
      </c>
      <c r="AD299" s="57"/>
      <c r="AE299" s="92"/>
      <c r="AF299" s="92"/>
      <c r="AG299" s="57"/>
      <c r="AH299" s="57"/>
      <c r="AI299" s="106"/>
      <c r="AJ299" s="60"/>
      <c r="AK299" s="82" t="s">
        <v>1124</v>
      </c>
      <c r="AL299" s="57"/>
      <c r="AM299" s="57"/>
      <c r="AN299" s="57"/>
      <c r="AO299" s="83" t="b">
        <f>IF(AND(AM299="días",AN299="hábiles"),WORKDAY(AK299,AL299,#REF!),IF(AND(AM299="días",AM299="naturales"),WORKDAY(AK299+AL299-1,1,#REF!),IF(AM299="semanas",WORKDAY(AK299+(AL299*7)-1,1,#REF!),IF(AM299="meses",WORKDAY(EDATE(AK299,AL299)-1,1,#REF!)))))</f>
        <v>0</v>
      </c>
      <c r="AP299" s="57"/>
      <c r="AQ299" s="57"/>
      <c r="AR299" s="57"/>
      <c r="AS299" s="60"/>
      <c r="AT299" s="60"/>
      <c r="AU299" s="103"/>
      <c r="AV299" s="83"/>
      <c r="AW299" s="57"/>
      <c r="AX299" s="60"/>
      <c r="AY299" s="60"/>
      <c r="AZ299" s="111"/>
      <c r="BA299" s="60"/>
      <c r="BB299" s="60"/>
      <c r="BC299" s="60"/>
      <c r="BD299" s="57">
        <f t="shared" si="44"/>
        <v>0</v>
      </c>
      <c r="BE299" s="86"/>
      <c r="BF299" s="86"/>
      <c r="BG299" s="86"/>
      <c r="BH299" s="117"/>
      <c r="BI299" s="127" t="s">
        <v>1129</v>
      </c>
      <c r="BJ299" s="57" t="s">
        <v>1129</v>
      </c>
      <c r="BK299" s="128" t="s">
        <v>1129</v>
      </c>
      <c r="BL299" s="119"/>
      <c r="BM299" s="60"/>
      <c r="BN299" s="55"/>
      <c r="BO299" s="95"/>
      <c r="BP299" s="104"/>
      <c r="BQ299" s="60"/>
      <c r="BR299" s="60"/>
      <c r="BS299" s="142"/>
      <c r="BT299" s="60"/>
      <c r="BU299" s="60"/>
      <c r="BV299" s="60"/>
      <c r="BW299" s="60"/>
      <c r="BX299" s="60"/>
      <c r="BY299" s="57"/>
      <c r="BZ299" s="57"/>
      <c r="CA299" s="57"/>
      <c r="CB299" s="57"/>
    </row>
    <row r="300" spans="1:80" s="41" customFormat="1" ht="30" x14ac:dyDescent="0.25">
      <c r="A300" s="71" t="s">
        <v>1052</v>
      </c>
      <c r="B300" s="65"/>
      <c r="C300" s="54"/>
      <c r="D300" s="53" t="str">
        <f>IF(ISBLANK(AX300),"",IF(ISBLANK(AY300),"REV",IF(ISBLANK(AZ300),"FIR PROV",IF(ISBLANK(BM300),"CONCL",IF(ISBLANK(BP300),"MOD REV",IF(ISBLANK(#REF!),"MOD FIR","MODI"))))))</f>
        <v/>
      </c>
      <c r="E300" s="55"/>
      <c r="F300" s="55"/>
      <c r="G300" s="55"/>
      <c r="H300" s="55"/>
      <c r="I300" s="108" t="str">
        <f t="shared" si="45"/>
        <v xml:space="preserve">  </v>
      </c>
      <c r="J300" s="56"/>
      <c r="K300" s="56"/>
      <c r="L300" s="56">
        <f t="shared" si="46"/>
        <v>0</v>
      </c>
      <c r="M300" s="56"/>
      <c r="N300" s="75"/>
      <c r="O300" s="57"/>
      <c r="P300" s="57"/>
      <c r="Q300" s="58">
        <v>0</v>
      </c>
      <c r="R300" s="58">
        <f t="shared" si="47"/>
        <v>0</v>
      </c>
      <c r="S300" s="99">
        <f t="shared" si="48"/>
        <v>0</v>
      </c>
      <c r="T300" s="59">
        <v>0</v>
      </c>
      <c r="U300" s="58">
        <f t="shared" si="49"/>
        <v>0</v>
      </c>
      <c r="V300" s="99">
        <f t="shared" si="42"/>
        <v>0</v>
      </c>
      <c r="W300" s="114">
        <f t="shared" si="43"/>
        <v>0</v>
      </c>
      <c r="X300" s="57"/>
      <c r="Y300" s="57"/>
      <c r="Z300" s="57"/>
      <c r="AA300" s="57"/>
      <c r="AB300" s="58">
        <v>0</v>
      </c>
      <c r="AC300" s="56" t="e">
        <f>VLOOKUP(Y300,CLASIFICADOR!$A$1:$B$603,2)</f>
        <v>#N/A</v>
      </c>
      <c r="AD300" s="57"/>
      <c r="AE300" s="92"/>
      <c r="AF300" s="92"/>
      <c r="AG300" s="57"/>
      <c r="AH300" s="57"/>
      <c r="AI300" s="106"/>
      <c r="AJ300" s="60"/>
      <c r="AK300" s="82" t="s">
        <v>1124</v>
      </c>
      <c r="AL300" s="57"/>
      <c r="AM300" s="57"/>
      <c r="AN300" s="57"/>
      <c r="AO300" s="83" t="b">
        <f>IF(AND(AM300="días",AN300="hábiles"),WORKDAY(AK300,AL300,#REF!),IF(AND(AM300="días",AM300="naturales"),WORKDAY(AK300+AL300-1,1,#REF!),IF(AM300="semanas",WORKDAY(AK300+(AL300*7)-1,1,#REF!),IF(AM300="meses",WORKDAY(EDATE(AK300,AL300)-1,1,#REF!)))))</f>
        <v>0</v>
      </c>
      <c r="AP300" s="57"/>
      <c r="AQ300" s="57"/>
      <c r="AR300" s="57"/>
      <c r="AS300" s="60"/>
      <c r="AT300" s="60"/>
      <c r="AU300" s="103"/>
      <c r="AV300" s="83"/>
      <c r="AW300" s="57"/>
      <c r="AX300" s="60"/>
      <c r="AY300" s="60"/>
      <c r="AZ300" s="111"/>
      <c r="BA300" s="60"/>
      <c r="BB300" s="60"/>
      <c r="BC300" s="60"/>
      <c r="BD300" s="57">
        <f t="shared" si="44"/>
        <v>0</v>
      </c>
      <c r="BE300" s="86"/>
      <c r="BF300" s="86"/>
      <c r="BG300" s="86"/>
      <c r="BH300" s="117"/>
      <c r="BI300" s="127" t="s">
        <v>1129</v>
      </c>
      <c r="BJ300" s="57" t="s">
        <v>1129</v>
      </c>
      <c r="BK300" s="128" t="s">
        <v>1129</v>
      </c>
      <c r="BL300" s="119"/>
      <c r="BM300" s="60"/>
      <c r="BN300" s="55"/>
      <c r="BO300" s="95"/>
      <c r="BP300" s="104"/>
      <c r="BQ300" s="60"/>
      <c r="BR300" s="60"/>
      <c r="BS300" s="142"/>
      <c r="BT300" s="60"/>
      <c r="BU300" s="60"/>
      <c r="BV300" s="60"/>
      <c r="BW300" s="60"/>
      <c r="BX300" s="60"/>
      <c r="BY300" s="57"/>
      <c r="BZ300" s="57"/>
      <c r="CA300" s="57"/>
      <c r="CB300" s="57"/>
    </row>
    <row r="301" spans="1:80" s="41" customFormat="1" ht="30" x14ac:dyDescent="0.25">
      <c r="A301" s="53" t="s">
        <v>1053</v>
      </c>
      <c r="B301" s="65"/>
      <c r="C301" s="54"/>
      <c r="D301" s="53" t="str">
        <f>IF(ISBLANK(AX301),"",IF(ISBLANK(AY301),"REV",IF(ISBLANK(AZ301),"FIR PROV",IF(ISBLANK(BM301),"CONCL",IF(ISBLANK(BP301),"MOD REV",IF(ISBLANK(#REF!),"MOD FIR","MODI"))))))</f>
        <v/>
      </c>
      <c r="E301" s="55"/>
      <c r="F301" s="55"/>
      <c r="G301" s="55"/>
      <c r="H301" s="55"/>
      <c r="I301" s="108" t="str">
        <f t="shared" si="45"/>
        <v xml:space="preserve">  </v>
      </c>
      <c r="J301" s="56"/>
      <c r="K301" s="56"/>
      <c r="L301" s="56">
        <f t="shared" si="46"/>
        <v>0</v>
      </c>
      <c r="M301" s="56"/>
      <c r="N301" s="75"/>
      <c r="O301" s="57"/>
      <c r="P301" s="57"/>
      <c r="Q301" s="58">
        <v>0</v>
      </c>
      <c r="R301" s="58">
        <f t="shared" si="47"/>
        <v>0</v>
      </c>
      <c r="S301" s="99">
        <f t="shared" si="48"/>
        <v>0</v>
      </c>
      <c r="T301" s="59">
        <v>0</v>
      </c>
      <c r="U301" s="58">
        <f t="shared" si="49"/>
        <v>0</v>
      </c>
      <c r="V301" s="99">
        <f t="shared" si="42"/>
        <v>0</v>
      </c>
      <c r="W301" s="114">
        <f t="shared" si="43"/>
        <v>0</v>
      </c>
      <c r="X301" s="57"/>
      <c r="Y301" s="57"/>
      <c r="Z301" s="57"/>
      <c r="AA301" s="57"/>
      <c r="AB301" s="58">
        <v>0</v>
      </c>
      <c r="AC301" s="56" t="e">
        <f>VLOOKUP(Y301,CLASIFICADOR!$A$1:$B$603,2)</f>
        <v>#N/A</v>
      </c>
      <c r="AD301" s="57"/>
      <c r="AE301" s="92"/>
      <c r="AF301" s="92"/>
      <c r="AG301" s="57"/>
      <c r="AH301" s="57"/>
      <c r="AI301" s="106"/>
      <c r="AJ301" s="60"/>
      <c r="AK301" s="82" t="s">
        <v>1124</v>
      </c>
      <c r="AL301" s="57"/>
      <c r="AM301" s="57"/>
      <c r="AN301" s="57"/>
      <c r="AO301" s="83" t="b">
        <f>IF(AND(AM301="días",AN301="hábiles"),WORKDAY(AK301,AL301,#REF!),IF(AND(AM301="días",AM301="naturales"),WORKDAY(AK301+AL301-1,1,#REF!),IF(AM301="semanas",WORKDAY(AK301+(AL301*7)-1,1,#REF!),IF(AM301="meses",WORKDAY(EDATE(AK301,AL301)-1,1,#REF!)))))</f>
        <v>0</v>
      </c>
      <c r="AP301" s="57"/>
      <c r="AQ301" s="57"/>
      <c r="AR301" s="57"/>
      <c r="AS301" s="60"/>
      <c r="AT301" s="60"/>
      <c r="AU301" s="103"/>
      <c r="AV301" s="83"/>
      <c r="AW301" s="57"/>
      <c r="AX301" s="60"/>
      <c r="AY301" s="60"/>
      <c r="AZ301" s="111"/>
      <c r="BA301" s="60"/>
      <c r="BB301" s="60"/>
      <c r="BC301" s="60"/>
      <c r="BD301" s="57">
        <f t="shared" si="44"/>
        <v>0</v>
      </c>
      <c r="BE301" s="86"/>
      <c r="BF301" s="86"/>
      <c r="BG301" s="86"/>
      <c r="BH301" s="117"/>
      <c r="BI301" s="127" t="s">
        <v>1129</v>
      </c>
      <c r="BJ301" s="57" t="s">
        <v>1129</v>
      </c>
      <c r="BK301" s="128" t="s">
        <v>1129</v>
      </c>
      <c r="BL301" s="119"/>
      <c r="BM301" s="60"/>
      <c r="BN301" s="55"/>
      <c r="BO301" s="95"/>
      <c r="BP301" s="104"/>
      <c r="BQ301" s="60"/>
      <c r="BR301" s="60"/>
      <c r="BS301" s="142"/>
      <c r="BT301" s="60"/>
      <c r="BU301" s="60"/>
      <c r="BV301" s="60"/>
      <c r="BW301" s="60"/>
      <c r="BX301" s="60"/>
      <c r="BY301" s="57"/>
      <c r="BZ301" s="57"/>
      <c r="CA301" s="57"/>
      <c r="CB301" s="57"/>
    </row>
    <row r="302" spans="1:80" s="41" customFormat="1" ht="30" x14ac:dyDescent="0.25">
      <c r="A302" s="53" t="s">
        <v>1054</v>
      </c>
      <c r="B302" s="65"/>
      <c r="C302" s="54"/>
      <c r="D302" s="53" t="str">
        <f>IF(ISBLANK(AX302),"",IF(ISBLANK(AY302),"REV",IF(ISBLANK(AZ302),"FIR PROV",IF(ISBLANK(BM302),"CONCL",IF(ISBLANK(BP302),"MOD REV",IF(ISBLANK(#REF!),"MOD FIR","MODI"))))))</f>
        <v/>
      </c>
      <c r="E302" s="55"/>
      <c r="F302" s="55"/>
      <c r="G302" s="55"/>
      <c r="H302" s="55"/>
      <c r="I302" s="108" t="str">
        <f t="shared" si="45"/>
        <v xml:space="preserve">  </v>
      </c>
      <c r="J302" s="56"/>
      <c r="K302" s="56"/>
      <c r="L302" s="56">
        <f t="shared" si="46"/>
        <v>0</v>
      </c>
      <c r="M302" s="56"/>
      <c r="N302" s="75"/>
      <c r="O302" s="57"/>
      <c r="P302" s="57"/>
      <c r="Q302" s="58">
        <v>0</v>
      </c>
      <c r="R302" s="58">
        <f t="shared" si="47"/>
        <v>0</v>
      </c>
      <c r="S302" s="99">
        <f t="shared" si="48"/>
        <v>0</v>
      </c>
      <c r="T302" s="59">
        <v>0</v>
      </c>
      <c r="U302" s="58">
        <f t="shared" si="49"/>
        <v>0</v>
      </c>
      <c r="V302" s="99">
        <f t="shared" si="42"/>
        <v>0</v>
      </c>
      <c r="W302" s="114">
        <f t="shared" si="43"/>
        <v>0</v>
      </c>
      <c r="X302" s="57"/>
      <c r="Y302" s="57"/>
      <c r="Z302" s="57"/>
      <c r="AA302" s="57"/>
      <c r="AB302" s="58">
        <v>0</v>
      </c>
      <c r="AC302" s="56" t="e">
        <f>VLOOKUP(Y302,CLASIFICADOR!$A$1:$B$603,2)</f>
        <v>#N/A</v>
      </c>
      <c r="AD302" s="57"/>
      <c r="AE302" s="92"/>
      <c r="AF302" s="92"/>
      <c r="AG302" s="57"/>
      <c r="AH302" s="57"/>
      <c r="AI302" s="106"/>
      <c r="AJ302" s="60"/>
      <c r="AK302" s="82" t="s">
        <v>1124</v>
      </c>
      <c r="AL302" s="57"/>
      <c r="AM302" s="57"/>
      <c r="AN302" s="57"/>
      <c r="AO302" s="83" t="b">
        <f>IF(AND(AM302="días",AN302="hábiles"),WORKDAY(AK302,AL302,#REF!),IF(AND(AM302="días",AM302="naturales"),WORKDAY(AK302+AL302-1,1,#REF!),IF(AM302="semanas",WORKDAY(AK302+(AL302*7)-1,1,#REF!),IF(AM302="meses",WORKDAY(EDATE(AK302,AL302)-1,1,#REF!)))))</f>
        <v>0</v>
      </c>
      <c r="AP302" s="57"/>
      <c r="AQ302" s="57"/>
      <c r="AR302" s="57"/>
      <c r="AS302" s="60"/>
      <c r="AT302" s="60"/>
      <c r="AU302" s="103"/>
      <c r="AV302" s="83"/>
      <c r="AW302" s="57"/>
      <c r="AX302" s="60"/>
      <c r="AY302" s="60"/>
      <c r="AZ302" s="111"/>
      <c r="BA302" s="60"/>
      <c r="BB302" s="60"/>
      <c r="BC302" s="60"/>
      <c r="BD302" s="57">
        <f t="shared" si="44"/>
        <v>0</v>
      </c>
      <c r="BE302" s="86"/>
      <c r="BF302" s="86"/>
      <c r="BG302" s="86"/>
      <c r="BH302" s="117"/>
      <c r="BI302" s="127" t="s">
        <v>1129</v>
      </c>
      <c r="BJ302" s="57" t="s">
        <v>1129</v>
      </c>
      <c r="BK302" s="128" t="s">
        <v>1129</v>
      </c>
      <c r="BL302" s="119"/>
      <c r="BM302" s="60"/>
      <c r="BN302" s="55"/>
      <c r="BO302" s="95"/>
      <c r="BP302" s="104"/>
      <c r="BQ302" s="60"/>
      <c r="BR302" s="60"/>
      <c r="BS302" s="142"/>
      <c r="BT302" s="60"/>
      <c r="BU302" s="60"/>
      <c r="BV302" s="60"/>
      <c r="BW302" s="60"/>
      <c r="BX302" s="60"/>
      <c r="BY302" s="57"/>
      <c r="BZ302" s="57"/>
      <c r="CA302" s="57"/>
      <c r="CB302" s="57"/>
    </row>
    <row r="303" spans="1:80" s="41" customFormat="1" ht="30" x14ac:dyDescent="0.25">
      <c r="A303" s="71" t="s">
        <v>1055</v>
      </c>
      <c r="B303" s="65"/>
      <c r="C303" s="54"/>
      <c r="D303" s="53" t="str">
        <f>IF(ISBLANK(AX303),"",IF(ISBLANK(AY303),"REV",IF(ISBLANK(AZ303),"FIR PROV",IF(ISBLANK(BM303),"CONCL",IF(ISBLANK(BP303),"MOD REV",IF(ISBLANK(#REF!),"MOD FIR","MODI"))))))</f>
        <v/>
      </c>
      <c r="E303" s="55"/>
      <c r="F303" s="55"/>
      <c r="G303" s="55"/>
      <c r="H303" s="55"/>
      <c r="I303" s="108" t="str">
        <f t="shared" si="45"/>
        <v xml:space="preserve">  </v>
      </c>
      <c r="J303" s="56"/>
      <c r="K303" s="56"/>
      <c r="L303" s="56">
        <f t="shared" si="46"/>
        <v>0</v>
      </c>
      <c r="M303" s="56"/>
      <c r="N303" s="75"/>
      <c r="O303" s="57"/>
      <c r="P303" s="57"/>
      <c r="Q303" s="58">
        <v>0</v>
      </c>
      <c r="R303" s="58">
        <f t="shared" si="47"/>
        <v>0</v>
      </c>
      <c r="S303" s="99">
        <f t="shared" si="48"/>
        <v>0</v>
      </c>
      <c r="T303" s="59">
        <v>0</v>
      </c>
      <c r="U303" s="58">
        <f t="shared" si="49"/>
        <v>0</v>
      </c>
      <c r="V303" s="99">
        <f t="shared" si="42"/>
        <v>0</v>
      </c>
      <c r="W303" s="114">
        <f t="shared" si="43"/>
        <v>0</v>
      </c>
      <c r="X303" s="57"/>
      <c r="Y303" s="57"/>
      <c r="Z303" s="57"/>
      <c r="AA303" s="57"/>
      <c r="AB303" s="58">
        <v>0</v>
      </c>
      <c r="AC303" s="56" t="e">
        <f>VLOOKUP(Y303,CLASIFICADOR!$A$1:$B$603,2)</f>
        <v>#N/A</v>
      </c>
      <c r="AD303" s="57"/>
      <c r="AE303" s="92"/>
      <c r="AF303" s="92"/>
      <c r="AG303" s="57"/>
      <c r="AH303" s="57"/>
      <c r="AI303" s="106"/>
      <c r="AJ303" s="60"/>
      <c r="AK303" s="82" t="s">
        <v>1124</v>
      </c>
      <c r="AL303" s="57"/>
      <c r="AM303" s="57"/>
      <c r="AN303" s="57"/>
      <c r="AO303" s="83" t="b">
        <f>IF(AND(AM303="días",AN303="hábiles"),WORKDAY(AK303,AL303,#REF!),IF(AND(AM303="días",AM303="naturales"),WORKDAY(AK303+AL303-1,1,#REF!),IF(AM303="semanas",WORKDAY(AK303+(AL303*7)-1,1,#REF!),IF(AM303="meses",WORKDAY(EDATE(AK303,AL303)-1,1,#REF!)))))</f>
        <v>0</v>
      </c>
      <c r="AP303" s="57"/>
      <c r="AQ303" s="57"/>
      <c r="AR303" s="57"/>
      <c r="AS303" s="60"/>
      <c r="AT303" s="60"/>
      <c r="AU303" s="103"/>
      <c r="AV303" s="83"/>
      <c r="AW303" s="57"/>
      <c r="AX303" s="60"/>
      <c r="AY303" s="60"/>
      <c r="AZ303" s="111"/>
      <c r="BA303" s="60"/>
      <c r="BB303" s="60"/>
      <c r="BC303" s="60"/>
      <c r="BD303" s="57">
        <f t="shared" si="44"/>
        <v>0</v>
      </c>
      <c r="BE303" s="86"/>
      <c r="BF303" s="86"/>
      <c r="BG303" s="86"/>
      <c r="BH303" s="117"/>
      <c r="BI303" s="127" t="s">
        <v>1129</v>
      </c>
      <c r="BJ303" s="57" t="s">
        <v>1129</v>
      </c>
      <c r="BK303" s="128" t="s">
        <v>1129</v>
      </c>
      <c r="BL303" s="119"/>
      <c r="BM303" s="60"/>
      <c r="BN303" s="55"/>
      <c r="BO303" s="95"/>
      <c r="BP303" s="104"/>
      <c r="BQ303" s="60"/>
      <c r="BR303" s="60"/>
      <c r="BS303" s="142"/>
      <c r="BT303" s="60"/>
      <c r="BU303" s="60"/>
      <c r="BV303" s="60"/>
      <c r="BW303" s="60"/>
      <c r="BX303" s="60"/>
      <c r="BY303" s="57"/>
      <c r="BZ303" s="57"/>
      <c r="CA303" s="57"/>
      <c r="CB303" s="57"/>
    </row>
    <row r="304" spans="1:80" s="41" customFormat="1" ht="30" x14ac:dyDescent="0.25">
      <c r="A304" s="53" t="s">
        <v>1056</v>
      </c>
      <c r="B304" s="65"/>
      <c r="C304" s="54"/>
      <c r="D304" s="53" t="str">
        <f>IF(ISBLANK(AX304),"",IF(ISBLANK(AY304),"REV",IF(ISBLANK(AZ304),"FIR PROV",IF(ISBLANK(BM304),"CONCL",IF(ISBLANK(BP304),"MOD REV",IF(ISBLANK(#REF!),"MOD FIR","MODI"))))))</f>
        <v/>
      </c>
      <c r="E304" s="55"/>
      <c r="F304" s="55"/>
      <c r="G304" s="55"/>
      <c r="H304" s="55"/>
      <c r="I304" s="108" t="str">
        <f t="shared" si="45"/>
        <v xml:space="preserve">  </v>
      </c>
      <c r="J304" s="56"/>
      <c r="K304" s="56"/>
      <c r="L304" s="56">
        <f t="shared" si="46"/>
        <v>0</v>
      </c>
      <c r="M304" s="56"/>
      <c r="N304" s="75"/>
      <c r="O304" s="57"/>
      <c r="P304" s="57"/>
      <c r="Q304" s="58">
        <v>0</v>
      </c>
      <c r="R304" s="58">
        <f t="shared" si="47"/>
        <v>0</v>
      </c>
      <c r="S304" s="99">
        <f t="shared" si="48"/>
        <v>0</v>
      </c>
      <c r="T304" s="59">
        <v>0</v>
      </c>
      <c r="U304" s="58">
        <f t="shared" si="49"/>
        <v>0</v>
      </c>
      <c r="V304" s="99">
        <f t="shared" si="42"/>
        <v>0</v>
      </c>
      <c r="W304" s="114">
        <f t="shared" si="43"/>
        <v>0</v>
      </c>
      <c r="X304" s="57"/>
      <c r="Y304" s="57"/>
      <c r="Z304" s="57"/>
      <c r="AA304" s="57"/>
      <c r="AB304" s="58">
        <v>0</v>
      </c>
      <c r="AC304" s="56" t="e">
        <f>VLOOKUP(Y304,CLASIFICADOR!$A$1:$B$603,2)</f>
        <v>#N/A</v>
      </c>
      <c r="AD304" s="57"/>
      <c r="AE304" s="92"/>
      <c r="AF304" s="92"/>
      <c r="AG304" s="57"/>
      <c r="AH304" s="57"/>
      <c r="AI304" s="106"/>
      <c r="AJ304" s="60"/>
      <c r="AK304" s="82" t="s">
        <v>1124</v>
      </c>
      <c r="AL304" s="57"/>
      <c r="AM304" s="57"/>
      <c r="AN304" s="57"/>
      <c r="AO304" s="83" t="b">
        <f>IF(AND(AM304="días",AN304="hábiles"),WORKDAY(AK304,AL304,#REF!),IF(AND(AM304="días",AM304="naturales"),WORKDAY(AK304+AL304-1,1,#REF!),IF(AM304="semanas",WORKDAY(AK304+(AL304*7)-1,1,#REF!),IF(AM304="meses",WORKDAY(EDATE(AK304,AL304)-1,1,#REF!)))))</f>
        <v>0</v>
      </c>
      <c r="AP304" s="57"/>
      <c r="AQ304" s="57"/>
      <c r="AR304" s="57"/>
      <c r="AS304" s="60"/>
      <c r="AT304" s="60"/>
      <c r="AU304" s="103"/>
      <c r="AV304" s="83"/>
      <c r="AW304" s="57"/>
      <c r="AX304" s="60"/>
      <c r="AY304" s="60"/>
      <c r="AZ304" s="111"/>
      <c r="BA304" s="60"/>
      <c r="BB304" s="60"/>
      <c r="BC304" s="60"/>
      <c r="BD304" s="57">
        <f t="shared" si="44"/>
        <v>0</v>
      </c>
      <c r="BE304" s="86"/>
      <c r="BF304" s="86"/>
      <c r="BG304" s="86"/>
      <c r="BH304" s="117"/>
      <c r="BI304" s="127" t="s">
        <v>1129</v>
      </c>
      <c r="BJ304" s="57" t="s">
        <v>1129</v>
      </c>
      <c r="BK304" s="128" t="s">
        <v>1129</v>
      </c>
      <c r="BL304" s="119"/>
      <c r="BM304" s="60"/>
      <c r="BN304" s="55"/>
      <c r="BO304" s="95"/>
      <c r="BP304" s="104"/>
      <c r="BQ304" s="60"/>
      <c r="BR304" s="60"/>
      <c r="BS304" s="142"/>
      <c r="BT304" s="60"/>
      <c r="BU304" s="60"/>
      <c r="BV304" s="60"/>
      <c r="BW304" s="60"/>
      <c r="BX304" s="60"/>
      <c r="BY304" s="57"/>
      <c r="BZ304" s="57"/>
      <c r="CA304" s="57"/>
      <c r="CB304" s="57"/>
    </row>
    <row r="305" spans="1:80" s="41" customFormat="1" ht="30" x14ac:dyDescent="0.25">
      <c r="A305" s="53" t="s">
        <v>1057</v>
      </c>
      <c r="B305" s="65"/>
      <c r="C305" s="54"/>
      <c r="D305" s="53" t="str">
        <f>IF(ISBLANK(AX305),"",IF(ISBLANK(AY305),"REV",IF(ISBLANK(AZ305),"FIR PROV",IF(ISBLANK(BM305),"CONCL",IF(ISBLANK(BP305),"MOD REV",IF(ISBLANK(#REF!),"MOD FIR","MODI"))))))</f>
        <v/>
      </c>
      <c r="E305" s="55"/>
      <c r="F305" s="55"/>
      <c r="G305" s="55"/>
      <c r="H305" s="55"/>
      <c r="I305" s="108" t="str">
        <f t="shared" si="45"/>
        <v xml:space="preserve">  </v>
      </c>
      <c r="J305" s="56"/>
      <c r="K305" s="56"/>
      <c r="L305" s="56">
        <f t="shared" si="46"/>
        <v>0</v>
      </c>
      <c r="M305" s="56"/>
      <c r="N305" s="75"/>
      <c r="O305" s="57"/>
      <c r="P305" s="57"/>
      <c r="Q305" s="58">
        <v>0</v>
      </c>
      <c r="R305" s="58">
        <f t="shared" si="47"/>
        <v>0</v>
      </c>
      <c r="S305" s="99">
        <f t="shared" si="48"/>
        <v>0</v>
      </c>
      <c r="T305" s="59">
        <v>0</v>
      </c>
      <c r="U305" s="58">
        <f t="shared" si="49"/>
        <v>0</v>
      </c>
      <c r="V305" s="99">
        <f t="shared" si="42"/>
        <v>0</v>
      </c>
      <c r="W305" s="114">
        <f t="shared" si="43"/>
        <v>0</v>
      </c>
      <c r="X305" s="57"/>
      <c r="Y305" s="57"/>
      <c r="Z305" s="57"/>
      <c r="AA305" s="57"/>
      <c r="AB305" s="58">
        <v>0</v>
      </c>
      <c r="AC305" s="56" t="e">
        <f>VLOOKUP(Y305,CLASIFICADOR!$A$1:$B$603,2)</f>
        <v>#N/A</v>
      </c>
      <c r="AD305" s="57"/>
      <c r="AE305" s="92"/>
      <c r="AF305" s="92"/>
      <c r="AG305" s="57"/>
      <c r="AH305" s="57"/>
      <c r="AI305" s="106"/>
      <c r="AJ305" s="60"/>
      <c r="AK305" s="82" t="s">
        <v>1124</v>
      </c>
      <c r="AL305" s="57"/>
      <c r="AM305" s="57"/>
      <c r="AN305" s="57"/>
      <c r="AO305" s="83" t="b">
        <f>IF(AND(AM305="días",AN305="hábiles"),WORKDAY(AK305,AL305,#REF!),IF(AND(AM305="días",AM305="naturales"),WORKDAY(AK305+AL305-1,1,#REF!),IF(AM305="semanas",WORKDAY(AK305+(AL305*7)-1,1,#REF!),IF(AM305="meses",WORKDAY(EDATE(AK305,AL305)-1,1,#REF!)))))</f>
        <v>0</v>
      </c>
      <c r="AP305" s="57"/>
      <c r="AQ305" s="57"/>
      <c r="AR305" s="57"/>
      <c r="AS305" s="60"/>
      <c r="AT305" s="60"/>
      <c r="AU305" s="103"/>
      <c r="AV305" s="83"/>
      <c r="AW305" s="57"/>
      <c r="AX305" s="60"/>
      <c r="AY305" s="60"/>
      <c r="AZ305" s="111"/>
      <c r="BA305" s="60"/>
      <c r="BB305" s="60"/>
      <c r="BC305" s="60"/>
      <c r="BD305" s="57">
        <f t="shared" si="44"/>
        <v>0</v>
      </c>
      <c r="BE305" s="86"/>
      <c r="BF305" s="86"/>
      <c r="BG305" s="86"/>
      <c r="BH305" s="117"/>
      <c r="BI305" s="127" t="s">
        <v>1129</v>
      </c>
      <c r="BJ305" s="57" t="s">
        <v>1129</v>
      </c>
      <c r="BK305" s="128" t="s">
        <v>1129</v>
      </c>
      <c r="BL305" s="119"/>
      <c r="BM305" s="60"/>
      <c r="BN305" s="55"/>
      <c r="BO305" s="95"/>
      <c r="BP305" s="104"/>
      <c r="BQ305" s="60"/>
      <c r="BR305" s="60"/>
      <c r="BS305" s="142"/>
      <c r="BT305" s="60"/>
      <c r="BU305" s="60"/>
      <c r="BV305" s="60"/>
      <c r="BW305" s="60"/>
      <c r="BX305" s="60"/>
      <c r="BY305" s="57"/>
      <c r="BZ305" s="57"/>
      <c r="CA305" s="57"/>
      <c r="CB305" s="57"/>
    </row>
    <row r="306" spans="1:80" s="41" customFormat="1" ht="30" x14ac:dyDescent="0.25">
      <c r="A306" s="71" t="s">
        <v>1058</v>
      </c>
      <c r="B306" s="65"/>
      <c r="C306" s="54"/>
      <c r="D306" s="53" t="str">
        <f>IF(ISBLANK(AX306),"",IF(ISBLANK(AY306),"REV",IF(ISBLANK(AZ306),"FIR PROV",IF(ISBLANK(BM306),"CONCL",IF(ISBLANK(BP306),"MOD REV",IF(ISBLANK(#REF!),"MOD FIR","MODI"))))))</f>
        <v/>
      </c>
      <c r="E306" s="55"/>
      <c r="F306" s="55"/>
      <c r="G306" s="55"/>
      <c r="H306" s="55"/>
      <c r="I306" s="108" t="str">
        <f t="shared" si="45"/>
        <v xml:space="preserve">  </v>
      </c>
      <c r="J306" s="56"/>
      <c r="K306" s="56"/>
      <c r="L306" s="56">
        <f t="shared" si="46"/>
        <v>0</v>
      </c>
      <c r="M306" s="56"/>
      <c r="N306" s="75"/>
      <c r="O306" s="57"/>
      <c r="P306" s="57"/>
      <c r="Q306" s="58">
        <v>0</v>
      </c>
      <c r="R306" s="58">
        <f t="shared" si="47"/>
        <v>0</v>
      </c>
      <c r="S306" s="99">
        <f t="shared" si="48"/>
        <v>0</v>
      </c>
      <c r="T306" s="59">
        <v>0</v>
      </c>
      <c r="U306" s="58">
        <f t="shared" si="49"/>
        <v>0</v>
      </c>
      <c r="V306" s="99">
        <f t="shared" si="42"/>
        <v>0</v>
      </c>
      <c r="W306" s="114">
        <f t="shared" si="43"/>
        <v>0</v>
      </c>
      <c r="X306" s="57"/>
      <c r="Y306" s="57"/>
      <c r="Z306" s="57"/>
      <c r="AA306" s="57"/>
      <c r="AB306" s="58">
        <v>0</v>
      </c>
      <c r="AC306" s="56" t="e">
        <f>VLOOKUP(Y306,CLASIFICADOR!$A$1:$B$603,2)</f>
        <v>#N/A</v>
      </c>
      <c r="AD306" s="57"/>
      <c r="AE306" s="92"/>
      <c r="AF306" s="92"/>
      <c r="AG306" s="57"/>
      <c r="AH306" s="57"/>
      <c r="AI306" s="106"/>
      <c r="AJ306" s="60"/>
      <c r="AK306" s="82" t="s">
        <v>1124</v>
      </c>
      <c r="AL306" s="57"/>
      <c r="AM306" s="57"/>
      <c r="AN306" s="57"/>
      <c r="AO306" s="83" t="b">
        <f>IF(AND(AM306="días",AN306="hábiles"),WORKDAY(AK306,AL306,#REF!),IF(AND(AM306="días",AM306="naturales"),WORKDAY(AK306+AL306-1,1,#REF!),IF(AM306="semanas",WORKDAY(AK306+(AL306*7)-1,1,#REF!),IF(AM306="meses",WORKDAY(EDATE(AK306,AL306)-1,1,#REF!)))))</f>
        <v>0</v>
      </c>
      <c r="AP306" s="57"/>
      <c r="AQ306" s="57"/>
      <c r="AR306" s="57"/>
      <c r="AS306" s="60"/>
      <c r="AT306" s="60"/>
      <c r="AU306" s="103"/>
      <c r="AV306" s="83"/>
      <c r="AW306" s="57"/>
      <c r="AX306" s="60"/>
      <c r="AY306" s="60"/>
      <c r="AZ306" s="111"/>
      <c r="BA306" s="60"/>
      <c r="BB306" s="60"/>
      <c r="BC306" s="60"/>
      <c r="BD306" s="57">
        <f t="shared" si="44"/>
        <v>0</v>
      </c>
      <c r="BE306" s="86"/>
      <c r="BF306" s="86"/>
      <c r="BG306" s="86"/>
      <c r="BH306" s="117"/>
      <c r="BI306" s="127" t="s">
        <v>1129</v>
      </c>
      <c r="BJ306" s="57" t="s">
        <v>1129</v>
      </c>
      <c r="BK306" s="128" t="s">
        <v>1129</v>
      </c>
      <c r="BL306" s="119"/>
      <c r="BM306" s="60"/>
      <c r="BN306" s="55"/>
      <c r="BO306" s="95"/>
      <c r="BP306" s="104"/>
      <c r="BQ306" s="60"/>
      <c r="BR306" s="60"/>
      <c r="BS306" s="142"/>
      <c r="BT306" s="60"/>
      <c r="BU306" s="60"/>
      <c r="BV306" s="60"/>
      <c r="BW306" s="60"/>
      <c r="BX306" s="60"/>
      <c r="BY306" s="57"/>
      <c r="BZ306" s="57"/>
      <c r="CA306" s="57"/>
      <c r="CB306" s="57"/>
    </row>
    <row r="307" spans="1:80" s="41" customFormat="1" ht="30" x14ac:dyDescent="0.25">
      <c r="A307" s="53" t="s">
        <v>1059</v>
      </c>
      <c r="B307" s="65"/>
      <c r="C307" s="54"/>
      <c r="D307" s="53" t="str">
        <f>IF(ISBLANK(AX307),"",IF(ISBLANK(AY307),"REV",IF(ISBLANK(AZ307),"FIR PROV",IF(ISBLANK(BM307),"CONCL",IF(ISBLANK(BP307),"MOD REV",IF(ISBLANK(#REF!),"MOD FIR","MODI"))))))</f>
        <v/>
      </c>
      <c r="E307" s="55"/>
      <c r="F307" s="55"/>
      <c r="G307" s="55"/>
      <c r="H307" s="55"/>
      <c r="I307" s="108" t="str">
        <f t="shared" si="45"/>
        <v xml:space="preserve">  </v>
      </c>
      <c r="J307" s="56"/>
      <c r="K307" s="56"/>
      <c r="L307" s="56">
        <f t="shared" si="46"/>
        <v>0</v>
      </c>
      <c r="M307" s="56"/>
      <c r="N307" s="75"/>
      <c r="O307" s="57"/>
      <c r="P307" s="57"/>
      <c r="Q307" s="58">
        <v>0</v>
      </c>
      <c r="R307" s="58">
        <f t="shared" si="47"/>
        <v>0</v>
      </c>
      <c r="S307" s="99">
        <f t="shared" si="48"/>
        <v>0</v>
      </c>
      <c r="T307" s="59">
        <v>0</v>
      </c>
      <c r="U307" s="58">
        <f t="shared" si="49"/>
        <v>0</v>
      </c>
      <c r="V307" s="99">
        <f t="shared" si="42"/>
        <v>0</v>
      </c>
      <c r="W307" s="114">
        <f t="shared" si="43"/>
        <v>0</v>
      </c>
      <c r="X307" s="57"/>
      <c r="Y307" s="57"/>
      <c r="Z307" s="57"/>
      <c r="AA307" s="57"/>
      <c r="AB307" s="58">
        <v>0</v>
      </c>
      <c r="AC307" s="56" t="e">
        <f>VLOOKUP(Y307,CLASIFICADOR!$A$1:$B$603,2)</f>
        <v>#N/A</v>
      </c>
      <c r="AD307" s="57"/>
      <c r="AE307" s="92"/>
      <c r="AF307" s="92"/>
      <c r="AG307" s="57"/>
      <c r="AH307" s="57"/>
      <c r="AI307" s="106"/>
      <c r="AJ307" s="60"/>
      <c r="AK307" s="82" t="s">
        <v>1124</v>
      </c>
      <c r="AL307" s="57"/>
      <c r="AM307" s="57"/>
      <c r="AN307" s="57"/>
      <c r="AO307" s="83" t="b">
        <f>IF(AND(AM307="días",AN307="hábiles"),WORKDAY(AK307,AL307,#REF!),IF(AND(AM307="días",AM307="naturales"),WORKDAY(AK307+AL307-1,1,#REF!),IF(AM307="semanas",WORKDAY(AK307+(AL307*7)-1,1,#REF!),IF(AM307="meses",WORKDAY(EDATE(AK307,AL307)-1,1,#REF!)))))</f>
        <v>0</v>
      </c>
      <c r="AP307" s="57"/>
      <c r="AQ307" s="57"/>
      <c r="AR307" s="57"/>
      <c r="AS307" s="60"/>
      <c r="AT307" s="60"/>
      <c r="AU307" s="103"/>
      <c r="AV307" s="83"/>
      <c r="AW307" s="57"/>
      <c r="AX307" s="60"/>
      <c r="AY307" s="60"/>
      <c r="AZ307" s="111"/>
      <c r="BA307" s="60"/>
      <c r="BB307" s="60"/>
      <c r="BC307" s="60"/>
      <c r="BD307" s="57">
        <f t="shared" si="44"/>
        <v>0</v>
      </c>
      <c r="BE307" s="86"/>
      <c r="BF307" s="86"/>
      <c r="BG307" s="86"/>
      <c r="BH307" s="117"/>
      <c r="BI307" s="127" t="s">
        <v>1129</v>
      </c>
      <c r="BJ307" s="57" t="s">
        <v>1129</v>
      </c>
      <c r="BK307" s="128" t="s">
        <v>1129</v>
      </c>
      <c r="BL307" s="119"/>
      <c r="BM307" s="60"/>
      <c r="BN307" s="55"/>
      <c r="BO307" s="95"/>
      <c r="BP307" s="104"/>
      <c r="BQ307" s="60"/>
      <c r="BR307" s="60"/>
      <c r="BS307" s="142"/>
      <c r="BT307" s="60"/>
      <c r="BU307" s="60"/>
      <c r="BV307" s="60"/>
      <c r="BW307" s="60"/>
      <c r="BX307" s="60"/>
      <c r="BY307" s="57"/>
      <c r="BZ307" s="57"/>
      <c r="CA307" s="57"/>
      <c r="CB307" s="57"/>
    </row>
    <row r="308" spans="1:80" s="41" customFormat="1" ht="30" x14ac:dyDescent="0.25">
      <c r="A308" s="53" t="s">
        <v>1060</v>
      </c>
      <c r="B308" s="65"/>
      <c r="C308" s="54"/>
      <c r="D308" s="53" t="str">
        <f>IF(ISBLANK(AX308),"",IF(ISBLANK(AY308),"REV",IF(ISBLANK(AZ308),"FIR PROV",IF(ISBLANK(BM308),"CONCL",IF(ISBLANK(BP308),"MOD REV",IF(ISBLANK(#REF!),"MOD FIR","MODI"))))))</f>
        <v/>
      </c>
      <c r="E308" s="55"/>
      <c r="F308" s="55"/>
      <c r="G308" s="55"/>
      <c r="H308" s="55"/>
      <c r="I308" s="108" t="str">
        <f t="shared" si="45"/>
        <v xml:space="preserve">  </v>
      </c>
      <c r="J308" s="56"/>
      <c r="K308" s="56"/>
      <c r="L308" s="56">
        <f t="shared" si="46"/>
        <v>0</v>
      </c>
      <c r="M308" s="56"/>
      <c r="N308" s="75"/>
      <c r="O308" s="57"/>
      <c r="P308" s="57"/>
      <c r="Q308" s="58">
        <v>0</v>
      </c>
      <c r="R308" s="58">
        <f t="shared" si="47"/>
        <v>0</v>
      </c>
      <c r="S308" s="99">
        <f t="shared" si="48"/>
        <v>0</v>
      </c>
      <c r="T308" s="59">
        <v>0</v>
      </c>
      <c r="U308" s="58">
        <f t="shared" si="49"/>
        <v>0</v>
      </c>
      <c r="V308" s="99">
        <f t="shared" si="42"/>
        <v>0</v>
      </c>
      <c r="W308" s="114">
        <f t="shared" si="43"/>
        <v>0</v>
      </c>
      <c r="X308" s="57"/>
      <c r="Y308" s="57"/>
      <c r="Z308" s="57"/>
      <c r="AA308" s="57"/>
      <c r="AB308" s="58">
        <v>0</v>
      </c>
      <c r="AC308" s="56" t="e">
        <f>VLOOKUP(Y308,CLASIFICADOR!$A$1:$B$603,2)</f>
        <v>#N/A</v>
      </c>
      <c r="AD308" s="57"/>
      <c r="AE308" s="92"/>
      <c r="AF308" s="92"/>
      <c r="AG308" s="57"/>
      <c r="AH308" s="57"/>
      <c r="AI308" s="106"/>
      <c r="AJ308" s="60"/>
      <c r="AK308" s="82" t="s">
        <v>1124</v>
      </c>
      <c r="AL308" s="57"/>
      <c r="AM308" s="57"/>
      <c r="AN308" s="57"/>
      <c r="AO308" s="83" t="b">
        <f>IF(AND(AM308="días",AN308="hábiles"),WORKDAY(AK308,AL308,#REF!),IF(AND(AM308="días",AM308="naturales"),WORKDAY(AK308+AL308-1,1,#REF!),IF(AM308="semanas",WORKDAY(AK308+(AL308*7)-1,1,#REF!),IF(AM308="meses",WORKDAY(EDATE(AK308,AL308)-1,1,#REF!)))))</f>
        <v>0</v>
      </c>
      <c r="AP308" s="57"/>
      <c r="AQ308" s="57"/>
      <c r="AR308" s="57"/>
      <c r="AS308" s="60"/>
      <c r="AT308" s="60"/>
      <c r="AU308" s="103"/>
      <c r="AV308" s="83"/>
      <c r="AW308" s="57"/>
      <c r="AX308" s="60"/>
      <c r="AY308" s="60"/>
      <c r="AZ308" s="111"/>
      <c r="BA308" s="60"/>
      <c r="BB308" s="60"/>
      <c r="BC308" s="60"/>
      <c r="BD308" s="57">
        <f t="shared" si="44"/>
        <v>0</v>
      </c>
      <c r="BE308" s="86"/>
      <c r="BF308" s="86"/>
      <c r="BG308" s="86"/>
      <c r="BH308" s="117"/>
      <c r="BI308" s="127" t="s">
        <v>1129</v>
      </c>
      <c r="BJ308" s="57" t="s">
        <v>1129</v>
      </c>
      <c r="BK308" s="128" t="s">
        <v>1129</v>
      </c>
      <c r="BL308" s="119"/>
      <c r="BM308" s="60"/>
      <c r="BN308" s="55"/>
      <c r="BO308" s="95"/>
      <c r="BP308" s="104"/>
      <c r="BQ308" s="60"/>
      <c r="BR308" s="60"/>
      <c r="BS308" s="142"/>
      <c r="BT308" s="60"/>
      <c r="BU308" s="60"/>
      <c r="BV308" s="60"/>
      <c r="BW308" s="60"/>
      <c r="BX308" s="60"/>
      <c r="BY308" s="57"/>
      <c r="BZ308" s="57"/>
      <c r="CA308" s="57"/>
      <c r="CB308" s="57"/>
    </row>
    <row r="309" spans="1:80" s="41" customFormat="1" ht="30" x14ac:dyDescent="0.25">
      <c r="A309" s="71" t="s">
        <v>1061</v>
      </c>
      <c r="B309" s="65"/>
      <c r="C309" s="54"/>
      <c r="D309" s="53" t="str">
        <f>IF(ISBLANK(AX309),"",IF(ISBLANK(AY309),"REV",IF(ISBLANK(AZ309),"FIR PROV",IF(ISBLANK(BM309),"CONCL",IF(ISBLANK(BP309),"MOD REV",IF(ISBLANK(#REF!),"MOD FIR","MODI"))))))</f>
        <v/>
      </c>
      <c r="E309" s="55"/>
      <c r="F309" s="55"/>
      <c r="G309" s="55"/>
      <c r="H309" s="55"/>
      <c r="I309" s="108" t="str">
        <f t="shared" si="45"/>
        <v xml:space="preserve">  </v>
      </c>
      <c r="J309" s="56"/>
      <c r="K309" s="56"/>
      <c r="L309" s="56">
        <f t="shared" si="46"/>
        <v>0</v>
      </c>
      <c r="M309" s="56"/>
      <c r="N309" s="75"/>
      <c r="O309" s="57"/>
      <c r="P309" s="57"/>
      <c r="Q309" s="58">
        <v>0</v>
      </c>
      <c r="R309" s="58">
        <f t="shared" si="47"/>
        <v>0</v>
      </c>
      <c r="S309" s="99">
        <f t="shared" si="48"/>
        <v>0</v>
      </c>
      <c r="T309" s="59">
        <v>0</v>
      </c>
      <c r="U309" s="58">
        <f t="shared" si="49"/>
        <v>0</v>
      </c>
      <c r="V309" s="99">
        <f t="shared" si="42"/>
        <v>0</v>
      </c>
      <c r="W309" s="114">
        <f t="shared" si="43"/>
        <v>0</v>
      </c>
      <c r="X309" s="57"/>
      <c r="Y309" s="57"/>
      <c r="Z309" s="57"/>
      <c r="AA309" s="57"/>
      <c r="AB309" s="58">
        <v>0</v>
      </c>
      <c r="AC309" s="56" t="e">
        <f>VLOOKUP(Y309,CLASIFICADOR!$A$1:$B$603,2)</f>
        <v>#N/A</v>
      </c>
      <c r="AD309" s="57"/>
      <c r="AE309" s="92"/>
      <c r="AF309" s="92"/>
      <c r="AG309" s="57"/>
      <c r="AH309" s="57"/>
      <c r="AI309" s="106"/>
      <c r="AJ309" s="60"/>
      <c r="AK309" s="82" t="s">
        <v>1124</v>
      </c>
      <c r="AL309" s="57"/>
      <c r="AM309" s="57"/>
      <c r="AN309" s="57"/>
      <c r="AO309" s="83" t="b">
        <f>IF(AND(AM309="días",AN309="hábiles"),WORKDAY(AK309,AL309,#REF!),IF(AND(AM309="días",AM309="naturales"),WORKDAY(AK309+AL309-1,1,#REF!),IF(AM309="semanas",WORKDAY(AK309+(AL309*7)-1,1,#REF!),IF(AM309="meses",WORKDAY(EDATE(AK309,AL309)-1,1,#REF!)))))</f>
        <v>0</v>
      </c>
      <c r="AP309" s="57"/>
      <c r="AQ309" s="57"/>
      <c r="AR309" s="57"/>
      <c r="AS309" s="60"/>
      <c r="AT309" s="60"/>
      <c r="AU309" s="103"/>
      <c r="AV309" s="83"/>
      <c r="AW309" s="57"/>
      <c r="AX309" s="60"/>
      <c r="AY309" s="60"/>
      <c r="AZ309" s="111"/>
      <c r="BA309" s="60"/>
      <c r="BB309" s="60"/>
      <c r="BC309" s="60"/>
      <c r="BD309" s="57">
        <f t="shared" si="44"/>
        <v>0</v>
      </c>
      <c r="BE309" s="86"/>
      <c r="BF309" s="86"/>
      <c r="BG309" s="86"/>
      <c r="BH309" s="117"/>
      <c r="BI309" s="127" t="s">
        <v>1129</v>
      </c>
      <c r="BJ309" s="57" t="s">
        <v>1129</v>
      </c>
      <c r="BK309" s="128" t="s">
        <v>1129</v>
      </c>
      <c r="BL309" s="119"/>
      <c r="BM309" s="60"/>
      <c r="BN309" s="55"/>
      <c r="BO309" s="95"/>
      <c r="BP309" s="104"/>
      <c r="BQ309" s="60"/>
      <c r="BR309" s="60"/>
      <c r="BS309" s="142"/>
      <c r="BT309" s="60"/>
      <c r="BU309" s="60"/>
      <c r="BV309" s="60"/>
      <c r="BW309" s="60"/>
      <c r="BX309" s="60"/>
      <c r="BY309" s="57"/>
      <c r="BZ309" s="57"/>
      <c r="CA309" s="57"/>
      <c r="CB309" s="57"/>
    </row>
    <row r="310" spans="1:80" s="41" customFormat="1" ht="30" x14ac:dyDescent="0.25">
      <c r="A310" s="53" t="s">
        <v>1062</v>
      </c>
      <c r="B310" s="65"/>
      <c r="C310" s="54"/>
      <c r="D310" s="53" t="str">
        <f>IF(ISBLANK(AX310),"",IF(ISBLANK(AY310),"REV",IF(ISBLANK(AZ310),"FIR PROV",IF(ISBLANK(BM310),"CONCL",IF(ISBLANK(BP310),"MOD REV",IF(ISBLANK(#REF!),"MOD FIR","MODI"))))))</f>
        <v/>
      </c>
      <c r="E310" s="55"/>
      <c r="F310" s="55"/>
      <c r="G310" s="55"/>
      <c r="H310" s="55"/>
      <c r="I310" s="108" t="str">
        <f t="shared" si="45"/>
        <v xml:space="preserve">  </v>
      </c>
      <c r="J310" s="56"/>
      <c r="K310" s="56"/>
      <c r="L310" s="56">
        <f t="shared" si="46"/>
        <v>0</v>
      </c>
      <c r="M310" s="56"/>
      <c r="N310" s="75"/>
      <c r="O310" s="57"/>
      <c r="P310" s="57"/>
      <c r="Q310" s="58">
        <v>0</v>
      </c>
      <c r="R310" s="58">
        <f t="shared" si="47"/>
        <v>0</v>
      </c>
      <c r="S310" s="99">
        <f t="shared" si="48"/>
        <v>0</v>
      </c>
      <c r="T310" s="59">
        <v>0</v>
      </c>
      <c r="U310" s="58">
        <f t="shared" si="49"/>
        <v>0</v>
      </c>
      <c r="V310" s="99">
        <f t="shared" si="42"/>
        <v>0</v>
      </c>
      <c r="W310" s="114">
        <f t="shared" si="43"/>
        <v>0</v>
      </c>
      <c r="X310" s="57"/>
      <c r="Y310" s="57"/>
      <c r="Z310" s="57"/>
      <c r="AA310" s="57"/>
      <c r="AB310" s="58">
        <v>0</v>
      </c>
      <c r="AC310" s="56" t="e">
        <f>VLOOKUP(Y310,CLASIFICADOR!$A$1:$B$603,2)</f>
        <v>#N/A</v>
      </c>
      <c r="AD310" s="57"/>
      <c r="AE310" s="92"/>
      <c r="AF310" s="92"/>
      <c r="AG310" s="57"/>
      <c r="AH310" s="57"/>
      <c r="AI310" s="106"/>
      <c r="AJ310" s="60"/>
      <c r="AK310" s="82" t="s">
        <v>1124</v>
      </c>
      <c r="AL310" s="57"/>
      <c r="AM310" s="57"/>
      <c r="AN310" s="57"/>
      <c r="AO310" s="83" t="b">
        <f>IF(AND(AM310="días",AN310="hábiles"),WORKDAY(AK310,AL310,#REF!),IF(AND(AM310="días",AM310="naturales"),WORKDAY(AK310+AL310-1,1,#REF!),IF(AM310="semanas",WORKDAY(AK310+(AL310*7)-1,1,#REF!),IF(AM310="meses",WORKDAY(EDATE(AK310,AL310)-1,1,#REF!)))))</f>
        <v>0</v>
      </c>
      <c r="AP310" s="57"/>
      <c r="AQ310" s="57"/>
      <c r="AR310" s="57"/>
      <c r="AS310" s="60"/>
      <c r="AT310" s="60"/>
      <c r="AU310" s="103"/>
      <c r="AV310" s="83"/>
      <c r="AW310" s="57"/>
      <c r="AX310" s="60"/>
      <c r="AY310" s="60"/>
      <c r="AZ310" s="111"/>
      <c r="BA310" s="60"/>
      <c r="BB310" s="60"/>
      <c r="BC310" s="60"/>
      <c r="BD310" s="57">
        <f t="shared" si="44"/>
        <v>0</v>
      </c>
      <c r="BE310" s="86"/>
      <c r="BF310" s="86"/>
      <c r="BG310" s="86"/>
      <c r="BH310" s="117"/>
      <c r="BI310" s="127" t="s">
        <v>1129</v>
      </c>
      <c r="BJ310" s="57" t="s">
        <v>1129</v>
      </c>
      <c r="BK310" s="128" t="s">
        <v>1129</v>
      </c>
      <c r="BL310" s="119"/>
      <c r="BM310" s="60"/>
      <c r="BN310" s="55"/>
      <c r="BO310" s="95"/>
      <c r="BP310" s="104"/>
      <c r="BQ310" s="60"/>
      <c r="BR310" s="60"/>
      <c r="BS310" s="142"/>
      <c r="BT310" s="60"/>
      <c r="BU310" s="60"/>
      <c r="BV310" s="60"/>
      <c r="BW310" s="60"/>
      <c r="BX310" s="60"/>
      <c r="BY310" s="57"/>
      <c r="BZ310" s="57"/>
      <c r="CA310" s="57"/>
      <c r="CB310" s="57"/>
    </row>
    <row r="311" spans="1:80" s="41" customFormat="1" ht="30" x14ac:dyDescent="0.25">
      <c r="A311" s="53" t="s">
        <v>1063</v>
      </c>
      <c r="B311" s="65"/>
      <c r="C311" s="54"/>
      <c r="D311" s="53" t="str">
        <f>IF(ISBLANK(AX311),"",IF(ISBLANK(AY311),"REV",IF(ISBLANK(AZ311),"FIR PROV",IF(ISBLANK(BM311),"CONCL",IF(ISBLANK(BP311),"MOD REV",IF(ISBLANK(#REF!),"MOD FIR","MODI"))))))</f>
        <v/>
      </c>
      <c r="E311" s="55"/>
      <c r="F311" s="55"/>
      <c r="G311" s="55"/>
      <c r="H311" s="55"/>
      <c r="I311" s="108" t="str">
        <f t="shared" si="45"/>
        <v xml:space="preserve">  </v>
      </c>
      <c r="J311" s="56"/>
      <c r="K311" s="56"/>
      <c r="L311" s="56">
        <f t="shared" si="46"/>
        <v>0</v>
      </c>
      <c r="M311" s="56"/>
      <c r="N311" s="75"/>
      <c r="O311" s="57"/>
      <c r="P311" s="57"/>
      <c r="Q311" s="58">
        <v>0</v>
      </c>
      <c r="R311" s="58">
        <f t="shared" si="47"/>
        <v>0</v>
      </c>
      <c r="S311" s="99">
        <f t="shared" si="48"/>
        <v>0</v>
      </c>
      <c r="T311" s="59">
        <v>0</v>
      </c>
      <c r="U311" s="58">
        <f t="shared" si="49"/>
        <v>0</v>
      </c>
      <c r="V311" s="99">
        <f t="shared" si="42"/>
        <v>0</v>
      </c>
      <c r="W311" s="114">
        <f t="shared" si="43"/>
        <v>0</v>
      </c>
      <c r="X311" s="57"/>
      <c r="Y311" s="57"/>
      <c r="Z311" s="57"/>
      <c r="AA311" s="57"/>
      <c r="AB311" s="58">
        <v>0</v>
      </c>
      <c r="AC311" s="56" t="e">
        <f>VLOOKUP(Y311,CLASIFICADOR!$A$1:$B$603,2)</f>
        <v>#N/A</v>
      </c>
      <c r="AD311" s="57"/>
      <c r="AE311" s="92"/>
      <c r="AF311" s="92"/>
      <c r="AG311" s="57"/>
      <c r="AH311" s="57"/>
      <c r="AI311" s="106"/>
      <c r="AJ311" s="60"/>
      <c r="AK311" s="82" t="s">
        <v>1124</v>
      </c>
      <c r="AL311" s="57"/>
      <c r="AM311" s="57"/>
      <c r="AN311" s="57"/>
      <c r="AO311" s="83" t="b">
        <f>IF(AND(AM311="días",AN311="hábiles"),WORKDAY(AK311,AL311,#REF!),IF(AND(AM311="días",AM311="naturales"),WORKDAY(AK311+AL311-1,1,#REF!),IF(AM311="semanas",WORKDAY(AK311+(AL311*7)-1,1,#REF!),IF(AM311="meses",WORKDAY(EDATE(AK311,AL311)-1,1,#REF!)))))</f>
        <v>0</v>
      </c>
      <c r="AP311" s="57"/>
      <c r="AQ311" s="57"/>
      <c r="AR311" s="57"/>
      <c r="AS311" s="60"/>
      <c r="AT311" s="60"/>
      <c r="AU311" s="103"/>
      <c r="AV311" s="83"/>
      <c r="AW311" s="57"/>
      <c r="AX311" s="60"/>
      <c r="AY311" s="60"/>
      <c r="AZ311" s="111"/>
      <c r="BA311" s="60"/>
      <c r="BB311" s="60"/>
      <c r="BC311" s="60"/>
      <c r="BD311" s="57">
        <f t="shared" si="44"/>
        <v>0</v>
      </c>
      <c r="BE311" s="86"/>
      <c r="BF311" s="86"/>
      <c r="BG311" s="86"/>
      <c r="BH311" s="117"/>
      <c r="BI311" s="127" t="s">
        <v>1129</v>
      </c>
      <c r="BJ311" s="57" t="s">
        <v>1129</v>
      </c>
      <c r="BK311" s="128" t="s">
        <v>1129</v>
      </c>
      <c r="BL311" s="119"/>
      <c r="BM311" s="60"/>
      <c r="BN311" s="55"/>
      <c r="BO311" s="95"/>
      <c r="BP311" s="104"/>
      <c r="BQ311" s="60"/>
      <c r="BR311" s="60"/>
      <c r="BS311" s="142"/>
      <c r="BT311" s="60"/>
      <c r="BU311" s="60"/>
      <c r="BV311" s="60"/>
      <c r="BW311" s="60"/>
      <c r="BX311" s="60"/>
      <c r="BY311" s="57"/>
      <c r="BZ311" s="57"/>
      <c r="CA311" s="57"/>
      <c r="CB311" s="57"/>
    </row>
    <row r="312" spans="1:80" s="41" customFormat="1" ht="30" x14ac:dyDescent="0.25">
      <c r="A312" s="71" t="s">
        <v>1064</v>
      </c>
      <c r="B312" s="65"/>
      <c r="C312" s="54"/>
      <c r="D312" s="53" t="str">
        <f>IF(ISBLANK(AX312),"",IF(ISBLANK(AY312),"REV",IF(ISBLANK(AZ312),"FIR PROV",IF(ISBLANK(BM312),"CONCL",IF(ISBLANK(BP312),"MOD REV",IF(ISBLANK(#REF!),"MOD FIR","MODI"))))))</f>
        <v/>
      </c>
      <c r="E312" s="55"/>
      <c r="F312" s="55"/>
      <c r="G312" s="55"/>
      <c r="H312" s="55"/>
      <c r="I312" s="108" t="str">
        <f t="shared" si="45"/>
        <v xml:space="preserve">  </v>
      </c>
      <c r="J312" s="56"/>
      <c r="K312" s="56"/>
      <c r="L312" s="56">
        <f t="shared" si="46"/>
        <v>0</v>
      </c>
      <c r="M312" s="56"/>
      <c r="N312" s="75"/>
      <c r="O312" s="57"/>
      <c r="P312" s="57"/>
      <c r="Q312" s="58">
        <v>0</v>
      </c>
      <c r="R312" s="58">
        <f t="shared" si="47"/>
        <v>0</v>
      </c>
      <c r="S312" s="99">
        <f t="shared" si="48"/>
        <v>0</v>
      </c>
      <c r="T312" s="59">
        <v>0</v>
      </c>
      <c r="U312" s="58">
        <f t="shared" si="49"/>
        <v>0</v>
      </c>
      <c r="V312" s="99">
        <f t="shared" si="42"/>
        <v>0</v>
      </c>
      <c r="W312" s="114">
        <f t="shared" si="43"/>
        <v>0</v>
      </c>
      <c r="X312" s="57"/>
      <c r="Y312" s="57"/>
      <c r="Z312" s="57"/>
      <c r="AA312" s="57"/>
      <c r="AB312" s="58">
        <v>0</v>
      </c>
      <c r="AC312" s="56" t="e">
        <f>VLOOKUP(Y312,CLASIFICADOR!$A$1:$B$603,2)</f>
        <v>#N/A</v>
      </c>
      <c r="AD312" s="57"/>
      <c r="AE312" s="92"/>
      <c r="AF312" s="92"/>
      <c r="AG312" s="57"/>
      <c r="AH312" s="57"/>
      <c r="AI312" s="106"/>
      <c r="AJ312" s="60"/>
      <c r="AK312" s="82" t="s">
        <v>1124</v>
      </c>
      <c r="AL312" s="57"/>
      <c r="AM312" s="57"/>
      <c r="AN312" s="57"/>
      <c r="AO312" s="83" t="b">
        <f>IF(AND(AM312="días",AN312="hábiles"),WORKDAY(AK312,AL312,#REF!),IF(AND(AM312="días",AM312="naturales"),WORKDAY(AK312+AL312-1,1,#REF!),IF(AM312="semanas",WORKDAY(AK312+(AL312*7)-1,1,#REF!),IF(AM312="meses",WORKDAY(EDATE(AK312,AL312)-1,1,#REF!)))))</f>
        <v>0</v>
      </c>
      <c r="AP312" s="57"/>
      <c r="AQ312" s="57"/>
      <c r="AR312" s="57"/>
      <c r="AS312" s="60"/>
      <c r="AT312" s="60"/>
      <c r="AU312" s="103"/>
      <c r="AV312" s="83"/>
      <c r="AW312" s="57"/>
      <c r="AX312" s="60"/>
      <c r="AY312" s="60"/>
      <c r="AZ312" s="111"/>
      <c r="BA312" s="60"/>
      <c r="BB312" s="60"/>
      <c r="BC312" s="60"/>
      <c r="BD312" s="57">
        <f t="shared" si="44"/>
        <v>0</v>
      </c>
      <c r="BE312" s="86"/>
      <c r="BF312" s="86"/>
      <c r="BG312" s="86"/>
      <c r="BH312" s="117"/>
      <c r="BI312" s="127" t="s">
        <v>1129</v>
      </c>
      <c r="BJ312" s="57" t="s">
        <v>1129</v>
      </c>
      <c r="BK312" s="128" t="s">
        <v>1129</v>
      </c>
      <c r="BL312" s="119"/>
      <c r="BM312" s="60"/>
      <c r="BN312" s="55"/>
      <c r="BO312" s="95"/>
      <c r="BP312" s="104"/>
      <c r="BQ312" s="60"/>
      <c r="BR312" s="60"/>
      <c r="BS312" s="142"/>
      <c r="BT312" s="60"/>
      <c r="BU312" s="60"/>
      <c r="BV312" s="60"/>
      <c r="BW312" s="60"/>
      <c r="BX312" s="60"/>
      <c r="BY312" s="57"/>
      <c r="BZ312" s="57"/>
      <c r="CA312" s="57"/>
      <c r="CB312" s="57"/>
    </row>
    <row r="313" spans="1:80" s="41" customFormat="1" ht="30" x14ac:dyDescent="0.25">
      <c r="A313" s="53" t="s">
        <v>1065</v>
      </c>
      <c r="B313" s="65"/>
      <c r="C313" s="54"/>
      <c r="D313" s="53" t="str">
        <f>IF(ISBLANK(AX313),"",IF(ISBLANK(AY313),"REV",IF(ISBLANK(AZ313),"FIR PROV",IF(ISBLANK(BM313),"CONCL",IF(ISBLANK(BP313),"MOD REV",IF(ISBLANK(#REF!),"MOD FIR","MODI"))))))</f>
        <v/>
      </c>
      <c r="E313" s="55"/>
      <c r="F313" s="55"/>
      <c r="G313" s="55"/>
      <c r="H313" s="55"/>
      <c r="I313" s="108" t="str">
        <f t="shared" si="45"/>
        <v xml:space="preserve">  </v>
      </c>
      <c r="J313" s="56"/>
      <c r="K313" s="56"/>
      <c r="L313" s="56">
        <f t="shared" si="46"/>
        <v>0</v>
      </c>
      <c r="M313" s="56"/>
      <c r="N313" s="75"/>
      <c r="O313" s="57"/>
      <c r="P313" s="57"/>
      <c r="Q313" s="58">
        <v>0</v>
      </c>
      <c r="R313" s="58">
        <f t="shared" si="47"/>
        <v>0</v>
      </c>
      <c r="S313" s="99">
        <f t="shared" si="48"/>
        <v>0</v>
      </c>
      <c r="T313" s="59">
        <v>0</v>
      </c>
      <c r="U313" s="58">
        <f t="shared" si="49"/>
        <v>0</v>
      </c>
      <c r="V313" s="99">
        <f t="shared" si="42"/>
        <v>0</v>
      </c>
      <c r="W313" s="114">
        <f t="shared" si="43"/>
        <v>0</v>
      </c>
      <c r="X313" s="57"/>
      <c r="Y313" s="57"/>
      <c r="Z313" s="57"/>
      <c r="AA313" s="57"/>
      <c r="AB313" s="58">
        <v>0</v>
      </c>
      <c r="AC313" s="56" t="e">
        <f>VLOOKUP(Y313,CLASIFICADOR!$A$1:$B$603,2)</f>
        <v>#N/A</v>
      </c>
      <c r="AD313" s="57"/>
      <c r="AE313" s="92"/>
      <c r="AF313" s="92"/>
      <c r="AG313" s="57"/>
      <c r="AH313" s="57"/>
      <c r="AI313" s="106"/>
      <c r="AJ313" s="60"/>
      <c r="AK313" s="82" t="s">
        <v>1124</v>
      </c>
      <c r="AL313" s="57"/>
      <c r="AM313" s="57"/>
      <c r="AN313" s="57"/>
      <c r="AO313" s="83" t="b">
        <f>IF(AND(AM313="días",AN313="hábiles"),WORKDAY(AK313,AL313,#REF!),IF(AND(AM313="días",AM313="naturales"),WORKDAY(AK313+AL313-1,1,#REF!),IF(AM313="semanas",WORKDAY(AK313+(AL313*7)-1,1,#REF!),IF(AM313="meses",WORKDAY(EDATE(AK313,AL313)-1,1,#REF!)))))</f>
        <v>0</v>
      </c>
      <c r="AP313" s="57"/>
      <c r="AQ313" s="57"/>
      <c r="AR313" s="57"/>
      <c r="AS313" s="60"/>
      <c r="AT313" s="60"/>
      <c r="AU313" s="103"/>
      <c r="AV313" s="83"/>
      <c r="AW313" s="57"/>
      <c r="AX313" s="60"/>
      <c r="AY313" s="60"/>
      <c r="AZ313" s="111"/>
      <c r="BA313" s="60"/>
      <c r="BB313" s="60"/>
      <c r="BC313" s="60"/>
      <c r="BD313" s="57">
        <f t="shared" si="44"/>
        <v>0</v>
      </c>
      <c r="BE313" s="86"/>
      <c r="BF313" s="86"/>
      <c r="BG313" s="86"/>
      <c r="BH313" s="117"/>
      <c r="BI313" s="127" t="s">
        <v>1129</v>
      </c>
      <c r="BJ313" s="57" t="s">
        <v>1129</v>
      </c>
      <c r="BK313" s="128" t="s">
        <v>1129</v>
      </c>
      <c r="BL313" s="119"/>
      <c r="BM313" s="60"/>
      <c r="BN313" s="55"/>
      <c r="BO313" s="95"/>
      <c r="BP313" s="104"/>
      <c r="BQ313" s="60"/>
      <c r="BR313" s="60"/>
      <c r="BS313" s="142"/>
      <c r="BT313" s="60"/>
      <c r="BU313" s="60"/>
      <c r="BV313" s="60"/>
      <c r="BW313" s="60"/>
      <c r="BX313" s="60"/>
      <c r="BY313" s="57"/>
      <c r="BZ313" s="57"/>
      <c r="CA313" s="57"/>
      <c r="CB313" s="57"/>
    </row>
    <row r="314" spans="1:80" s="41" customFormat="1" ht="30" x14ac:dyDescent="0.25">
      <c r="A314" s="53" t="s">
        <v>1066</v>
      </c>
      <c r="B314" s="65"/>
      <c r="C314" s="54"/>
      <c r="D314" s="53" t="str">
        <f>IF(ISBLANK(AX314),"",IF(ISBLANK(AY314),"REV",IF(ISBLANK(AZ314),"FIR PROV",IF(ISBLANK(BM314),"CONCL",IF(ISBLANK(BP314),"MOD REV",IF(ISBLANK(#REF!),"MOD FIR","MODI"))))))</f>
        <v/>
      </c>
      <c r="E314" s="55"/>
      <c r="F314" s="55"/>
      <c r="G314" s="55"/>
      <c r="H314" s="55"/>
      <c r="I314" s="108" t="str">
        <f t="shared" si="45"/>
        <v xml:space="preserve">  </v>
      </c>
      <c r="J314" s="56"/>
      <c r="K314" s="56"/>
      <c r="L314" s="56">
        <f t="shared" si="46"/>
        <v>0</v>
      </c>
      <c r="M314" s="56"/>
      <c r="N314" s="75"/>
      <c r="O314" s="57"/>
      <c r="P314" s="57"/>
      <c r="Q314" s="58">
        <v>0</v>
      </c>
      <c r="R314" s="58">
        <f t="shared" si="47"/>
        <v>0</v>
      </c>
      <c r="S314" s="99">
        <f t="shared" si="48"/>
        <v>0</v>
      </c>
      <c r="T314" s="59">
        <v>0</v>
      </c>
      <c r="U314" s="58">
        <f t="shared" si="49"/>
        <v>0</v>
      </c>
      <c r="V314" s="99">
        <f t="shared" si="42"/>
        <v>0</v>
      </c>
      <c r="W314" s="114">
        <f t="shared" si="43"/>
        <v>0</v>
      </c>
      <c r="X314" s="57"/>
      <c r="Y314" s="57"/>
      <c r="Z314" s="57"/>
      <c r="AA314" s="57"/>
      <c r="AB314" s="58">
        <v>0</v>
      </c>
      <c r="AC314" s="56" t="e">
        <f>VLOOKUP(Y314,CLASIFICADOR!$A$1:$B$603,2)</f>
        <v>#N/A</v>
      </c>
      <c r="AD314" s="57"/>
      <c r="AE314" s="92"/>
      <c r="AF314" s="92"/>
      <c r="AG314" s="57"/>
      <c r="AH314" s="57"/>
      <c r="AI314" s="106"/>
      <c r="AJ314" s="60"/>
      <c r="AK314" s="82" t="s">
        <v>1124</v>
      </c>
      <c r="AL314" s="57"/>
      <c r="AM314" s="57"/>
      <c r="AN314" s="57"/>
      <c r="AO314" s="83" t="b">
        <f>IF(AND(AM314="días",AN314="hábiles"),WORKDAY(AK314,AL314,#REF!),IF(AND(AM314="días",AM314="naturales"),WORKDAY(AK314+AL314-1,1,#REF!),IF(AM314="semanas",WORKDAY(AK314+(AL314*7)-1,1,#REF!),IF(AM314="meses",WORKDAY(EDATE(AK314,AL314)-1,1,#REF!)))))</f>
        <v>0</v>
      </c>
      <c r="AP314" s="57"/>
      <c r="AQ314" s="57"/>
      <c r="AR314" s="57"/>
      <c r="AS314" s="60"/>
      <c r="AT314" s="60"/>
      <c r="AU314" s="103"/>
      <c r="AV314" s="83"/>
      <c r="AW314" s="57"/>
      <c r="AX314" s="60"/>
      <c r="AY314" s="60"/>
      <c r="AZ314" s="111"/>
      <c r="BA314" s="60"/>
      <c r="BB314" s="60"/>
      <c r="BC314" s="60"/>
      <c r="BD314" s="57">
        <f t="shared" si="44"/>
        <v>0</v>
      </c>
      <c r="BE314" s="86"/>
      <c r="BF314" s="86"/>
      <c r="BG314" s="86"/>
      <c r="BH314" s="117"/>
      <c r="BI314" s="127" t="s">
        <v>1129</v>
      </c>
      <c r="BJ314" s="57" t="s">
        <v>1129</v>
      </c>
      <c r="BK314" s="128" t="s">
        <v>1129</v>
      </c>
      <c r="BL314" s="119"/>
      <c r="BM314" s="60"/>
      <c r="BN314" s="55"/>
      <c r="BO314" s="95"/>
      <c r="BP314" s="104"/>
      <c r="BQ314" s="60"/>
      <c r="BR314" s="60"/>
      <c r="BS314" s="142"/>
      <c r="BT314" s="60"/>
      <c r="BU314" s="60"/>
      <c r="BV314" s="60"/>
      <c r="BW314" s="60"/>
      <c r="BX314" s="60"/>
      <c r="BY314" s="57"/>
      <c r="BZ314" s="57"/>
      <c r="CA314" s="57"/>
      <c r="CB314" s="57"/>
    </row>
    <row r="315" spans="1:80" s="41" customFormat="1" ht="30" x14ac:dyDescent="0.25">
      <c r="A315" s="71" t="s">
        <v>1067</v>
      </c>
      <c r="B315" s="65"/>
      <c r="C315" s="54"/>
      <c r="D315" s="53" t="str">
        <f>IF(ISBLANK(AX315),"",IF(ISBLANK(AY315),"REV",IF(ISBLANK(AZ315),"FIR PROV",IF(ISBLANK(BM315),"CONCL",IF(ISBLANK(BP315),"MOD REV",IF(ISBLANK(#REF!),"MOD FIR","MODI"))))))</f>
        <v/>
      </c>
      <c r="E315" s="55"/>
      <c r="F315" s="55"/>
      <c r="G315" s="55"/>
      <c r="H315" s="55"/>
      <c r="I315" s="108" t="str">
        <f t="shared" si="45"/>
        <v xml:space="preserve">  </v>
      </c>
      <c r="J315" s="56"/>
      <c r="K315" s="56"/>
      <c r="L315" s="56">
        <f t="shared" si="46"/>
        <v>0</v>
      </c>
      <c r="M315" s="56"/>
      <c r="N315" s="75"/>
      <c r="O315" s="57"/>
      <c r="P315" s="57"/>
      <c r="Q315" s="58">
        <v>0</v>
      </c>
      <c r="R315" s="58">
        <f t="shared" si="47"/>
        <v>0</v>
      </c>
      <c r="S315" s="99">
        <f t="shared" si="48"/>
        <v>0</v>
      </c>
      <c r="T315" s="59">
        <v>0</v>
      </c>
      <c r="U315" s="58">
        <f t="shared" si="49"/>
        <v>0</v>
      </c>
      <c r="V315" s="99">
        <f t="shared" si="42"/>
        <v>0</v>
      </c>
      <c r="W315" s="114">
        <f t="shared" si="43"/>
        <v>0</v>
      </c>
      <c r="X315" s="57"/>
      <c r="Y315" s="57"/>
      <c r="Z315" s="57"/>
      <c r="AA315" s="57"/>
      <c r="AB315" s="58">
        <v>0</v>
      </c>
      <c r="AC315" s="56" t="e">
        <f>VLOOKUP(Y315,CLASIFICADOR!$A$1:$B$603,2)</f>
        <v>#N/A</v>
      </c>
      <c r="AD315" s="57"/>
      <c r="AE315" s="92"/>
      <c r="AF315" s="92"/>
      <c r="AG315" s="57"/>
      <c r="AH315" s="57"/>
      <c r="AI315" s="106"/>
      <c r="AJ315" s="60"/>
      <c r="AK315" s="82" t="s">
        <v>1124</v>
      </c>
      <c r="AL315" s="57"/>
      <c r="AM315" s="57"/>
      <c r="AN315" s="57"/>
      <c r="AO315" s="83" t="b">
        <f>IF(AND(AM315="días",AN315="hábiles"),WORKDAY(AK315,AL315,#REF!),IF(AND(AM315="días",AM315="naturales"),WORKDAY(AK315+AL315-1,1,#REF!),IF(AM315="semanas",WORKDAY(AK315+(AL315*7)-1,1,#REF!),IF(AM315="meses",WORKDAY(EDATE(AK315,AL315)-1,1,#REF!)))))</f>
        <v>0</v>
      </c>
      <c r="AP315" s="57"/>
      <c r="AQ315" s="57"/>
      <c r="AR315" s="57"/>
      <c r="AS315" s="60"/>
      <c r="AT315" s="60"/>
      <c r="AU315" s="103"/>
      <c r="AV315" s="83"/>
      <c r="AW315" s="57"/>
      <c r="AX315" s="60"/>
      <c r="AY315" s="60"/>
      <c r="AZ315" s="111"/>
      <c r="BA315" s="60"/>
      <c r="BB315" s="60"/>
      <c r="BC315" s="60"/>
      <c r="BD315" s="57">
        <f t="shared" si="44"/>
        <v>0</v>
      </c>
      <c r="BE315" s="86"/>
      <c r="BF315" s="86"/>
      <c r="BG315" s="86"/>
      <c r="BH315" s="117"/>
      <c r="BI315" s="127" t="s">
        <v>1129</v>
      </c>
      <c r="BJ315" s="57" t="s">
        <v>1129</v>
      </c>
      <c r="BK315" s="128" t="s">
        <v>1129</v>
      </c>
      <c r="BL315" s="119"/>
      <c r="BM315" s="60"/>
      <c r="BN315" s="55"/>
      <c r="BO315" s="95"/>
      <c r="BP315" s="104"/>
      <c r="BQ315" s="60"/>
      <c r="BR315" s="60"/>
      <c r="BS315" s="142"/>
      <c r="BT315" s="60"/>
      <c r="BU315" s="60"/>
      <c r="BV315" s="60"/>
      <c r="BW315" s="60"/>
      <c r="BX315" s="60"/>
      <c r="BY315" s="57"/>
      <c r="BZ315" s="57"/>
      <c r="CA315" s="57"/>
      <c r="CB315" s="57"/>
    </row>
    <row r="316" spans="1:80" s="41" customFormat="1" ht="30" x14ac:dyDescent="0.25">
      <c r="A316" s="53" t="s">
        <v>1068</v>
      </c>
      <c r="B316" s="65"/>
      <c r="C316" s="54"/>
      <c r="D316" s="53" t="str">
        <f>IF(ISBLANK(AX316),"",IF(ISBLANK(AY316),"REV",IF(ISBLANK(AZ316),"FIR PROV",IF(ISBLANK(BM316),"CONCL",IF(ISBLANK(BP316),"MOD REV",IF(ISBLANK(#REF!),"MOD FIR","MODI"))))))</f>
        <v/>
      </c>
      <c r="E316" s="55"/>
      <c r="F316" s="55"/>
      <c r="G316" s="55"/>
      <c r="H316" s="55"/>
      <c r="I316" s="108" t="str">
        <f t="shared" si="45"/>
        <v xml:space="preserve">  </v>
      </c>
      <c r="J316" s="56"/>
      <c r="K316" s="56"/>
      <c r="L316" s="56">
        <f t="shared" si="46"/>
        <v>0</v>
      </c>
      <c r="M316" s="56"/>
      <c r="N316" s="75"/>
      <c r="O316" s="57"/>
      <c r="P316" s="57"/>
      <c r="Q316" s="58">
        <v>0</v>
      </c>
      <c r="R316" s="58">
        <f t="shared" si="47"/>
        <v>0</v>
      </c>
      <c r="S316" s="99">
        <f t="shared" si="48"/>
        <v>0</v>
      </c>
      <c r="T316" s="59">
        <v>0</v>
      </c>
      <c r="U316" s="58">
        <f t="shared" si="49"/>
        <v>0</v>
      </c>
      <c r="V316" s="99">
        <f t="shared" si="42"/>
        <v>0</v>
      </c>
      <c r="W316" s="114">
        <f t="shared" si="43"/>
        <v>0</v>
      </c>
      <c r="X316" s="57"/>
      <c r="Y316" s="57"/>
      <c r="Z316" s="57"/>
      <c r="AA316" s="57"/>
      <c r="AB316" s="58">
        <v>0</v>
      </c>
      <c r="AC316" s="56" t="e">
        <f>VLOOKUP(Y316,CLASIFICADOR!$A$1:$B$603,2)</f>
        <v>#N/A</v>
      </c>
      <c r="AD316" s="57"/>
      <c r="AE316" s="92"/>
      <c r="AF316" s="92"/>
      <c r="AG316" s="57"/>
      <c r="AH316" s="57"/>
      <c r="AI316" s="106"/>
      <c r="AJ316" s="60"/>
      <c r="AK316" s="82" t="s">
        <v>1124</v>
      </c>
      <c r="AL316" s="57"/>
      <c r="AM316" s="57"/>
      <c r="AN316" s="57"/>
      <c r="AO316" s="83" t="b">
        <f>IF(AND(AM316="días",AN316="hábiles"),WORKDAY(AK316,AL316,#REF!),IF(AND(AM316="días",AM316="naturales"),WORKDAY(AK316+AL316-1,1,#REF!),IF(AM316="semanas",WORKDAY(AK316+(AL316*7)-1,1,#REF!),IF(AM316="meses",WORKDAY(EDATE(AK316,AL316)-1,1,#REF!)))))</f>
        <v>0</v>
      </c>
      <c r="AP316" s="57"/>
      <c r="AQ316" s="57"/>
      <c r="AR316" s="57"/>
      <c r="AS316" s="60"/>
      <c r="AT316" s="60"/>
      <c r="AU316" s="103"/>
      <c r="AV316" s="83"/>
      <c r="AW316" s="57"/>
      <c r="AX316" s="60"/>
      <c r="AY316" s="60"/>
      <c r="AZ316" s="111"/>
      <c r="BA316" s="60"/>
      <c r="BB316" s="60"/>
      <c r="BC316" s="60"/>
      <c r="BD316" s="57">
        <f t="shared" si="44"/>
        <v>0</v>
      </c>
      <c r="BE316" s="86"/>
      <c r="BF316" s="86"/>
      <c r="BG316" s="86"/>
      <c r="BH316" s="117"/>
      <c r="BI316" s="127" t="s">
        <v>1129</v>
      </c>
      <c r="BJ316" s="57" t="s">
        <v>1129</v>
      </c>
      <c r="BK316" s="128" t="s">
        <v>1129</v>
      </c>
      <c r="BL316" s="119"/>
      <c r="BM316" s="60"/>
      <c r="BN316" s="55"/>
      <c r="BO316" s="95"/>
      <c r="BP316" s="104"/>
      <c r="BQ316" s="60"/>
      <c r="BR316" s="60"/>
      <c r="BS316" s="142"/>
      <c r="BT316" s="60"/>
      <c r="BU316" s="60"/>
      <c r="BV316" s="60"/>
      <c r="BW316" s="60"/>
      <c r="BX316" s="60"/>
      <c r="BY316" s="57"/>
      <c r="BZ316" s="57"/>
      <c r="CA316" s="57"/>
      <c r="CB316" s="57"/>
    </row>
    <row r="317" spans="1:80" s="41" customFormat="1" ht="30" x14ac:dyDescent="0.25">
      <c r="A317" s="53" t="s">
        <v>1069</v>
      </c>
      <c r="B317" s="65"/>
      <c r="C317" s="54"/>
      <c r="D317" s="53" t="str">
        <f>IF(ISBLANK(AX317),"",IF(ISBLANK(AY317),"REV",IF(ISBLANK(AZ317),"FIR PROV",IF(ISBLANK(BM317),"CONCL",IF(ISBLANK(BP317),"MOD REV",IF(ISBLANK(#REF!),"MOD FIR","MODI"))))))</f>
        <v/>
      </c>
      <c r="E317" s="55"/>
      <c r="F317" s="55"/>
      <c r="G317" s="55"/>
      <c r="H317" s="55"/>
      <c r="I317" s="108" t="str">
        <f t="shared" si="45"/>
        <v xml:space="preserve">  </v>
      </c>
      <c r="J317" s="56"/>
      <c r="K317" s="56"/>
      <c r="L317" s="56">
        <f t="shared" si="46"/>
        <v>0</v>
      </c>
      <c r="M317" s="56"/>
      <c r="N317" s="75"/>
      <c r="O317" s="57"/>
      <c r="P317" s="57"/>
      <c r="Q317" s="58">
        <v>0</v>
      </c>
      <c r="R317" s="58">
        <f t="shared" si="47"/>
        <v>0</v>
      </c>
      <c r="S317" s="99">
        <f t="shared" si="48"/>
        <v>0</v>
      </c>
      <c r="T317" s="59">
        <v>0</v>
      </c>
      <c r="U317" s="58">
        <f t="shared" si="49"/>
        <v>0</v>
      </c>
      <c r="V317" s="99">
        <f t="shared" si="42"/>
        <v>0</v>
      </c>
      <c r="W317" s="114">
        <f t="shared" si="43"/>
        <v>0</v>
      </c>
      <c r="X317" s="57"/>
      <c r="Y317" s="57"/>
      <c r="Z317" s="57"/>
      <c r="AA317" s="57"/>
      <c r="AB317" s="58">
        <v>0</v>
      </c>
      <c r="AC317" s="56" t="e">
        <f>VLOOKUP(Y317,CLASIFICADOR!$A$1:$B$603,2)</f>
        <v>#N/A</v>
      </c>
      <c r="AD317" s="57"/>
      <c r="AE317" s="92"/>
      <c r="AF317" s="92"/>
      <c r="AG317" s="57"/>
      <c r="AH317" s="57"/>
      <c r="AI317" s="106"/>
      <c r="AJ317" s="60"/>
      <c r="AK317" s="82" t="s">
        <v>1124</v>
      </c>
      <c r="AL317" s="57"/>
      <c r="AM317" s="57"/>
      <c r="AN317" s="57"/>
      <c r="AO317" s="83" t="b">
        <f>IF(AND(AM317="días",AN317="hábiles"),WORKDAY(AK317,AL317,#REF!),IF(AND(AM317="días",AM317="naturales"),WORKDAY(AK317+AL317-1,1,#REF!),IF(AM317="semanas",WORKDAY(AK317+(AL317*7)-1,1,#REF!),IF(AM317="meses",WORKDAY(EDATE(AK317,AL317)-1,1,#REF!)))))</f>
        <v>0</v>
      </c>
      <c r="AP317" s="57"/>
      <c r="AQ317" s="57"/>
      <c r="AR317" s="57"/>
      <c r="AS317" s="60"/>
      <c r="AT317" s="60"/>
      <c r="AU317" s="103"/>
      <c r="AV317" s="83"/>
      <c r="AW317" s="57"/>
      <c r="AX317" s="60"/>
      <c r="AY317" s="60"/>
      <c r="AZ317" s="111"/>
      <c r="BA317" s="60"/>
      <c r="BB317" s="60"/>
      <c r="BC317" s="60"/>
      <c r="BD317" s="57">
        <f t="shared" si="44"/>
        <v>0</v>
      </c>
      <c r="BE317" s="86"/>
      <c r="BF317" s="86"/>
      <c r="BG317" s="86"/>
      <c r="BH317" s="117"/>
      <c r="BI317" s="127" t="s">
        <v>1129</v>
      </c>
      <c r="BJ317" s="57" t="s">
        <v>1129</v>
      </c>
      <c r="BK317" s="128" t="s">
        <v>1129</v>
      </c>
      <c r="BL317" s="119"/>
      <c r="BM317" s="60"/>
      <c r="BN317" s="55"/>
      <c r="BO317" s="95"/>
      <c r="BP317" s="104"/>
      <c r="BQ317" s="60"/>
      <c r="BR317" s="60"/>
      <c r="BS317" s="142"/>
      <c r="BT317" s="60"/>
      <c r="BU317" s="60"/>
      <c r="BV317" s="60"/>
      <c r="BW317" s="60"/>
      <c r="BX317" s="60"/>
      <c r="BY317" s="57"/>
      <c r="BZ317" s="57"/>
      <c r="CA317" s="57"/>
      <c r="CB317" s="57"/>
    </row>
    <row r="318" spans="1:80" s="41" customFormat="1" ht="30" x14ac:dyDescent="0.25">
      <c r="A318" s="71" t="s">
        <v>1070</v>
      </c>
      <c r="B318" s="65"/>
      <c r="C318" s="54"/>
      <c r="D318" s="53" t="str">
        <f>IF(ISBLANK(AX318),"",IF(ISBLANK(AY318),"REV",IF(ISBLANK(AZ318),"FIR PROV",IF(ISBLANK(BM318),"CONCL",IF(ISBLANK(BP318),"MOD REV",IF(ISBLANK(#REF!),"MOD FIR","MODI"))))))</f>
        <v/>
      </c>
      <c r="E318" s="55"/>
      <c r="F318" s="55"/>
      <c r="G318" s="55"/>
      <c r="H318" s="55"/>
      <c r="I318" s="108" t="str">
        <f t="shared" si="45"/>
        <v xml:space="preserve">  </v>
      </c>
      <c r="J318" s="56"/>
      <c r="K318" s="56"/>
      <c r="L318" s="56">
        <f t="shared" si="46"/>
        <v>0</v>
      </c>
      <c r="M318" s="56"/>
      <c r="N318" s="75"/>
      <c r="O318" s="57"/>
      <c r="P318" s="57"/>
      <c r="Q318" s="58">
        <v>0</v>
      </c>
      <c r="R318" s="58">
        <f t="shared" si="47"/>
        <v>0</v>
      </c>
      <c r="S318" s="99">
        <f t="shared" si="48"/>
        <v>0</v>
      </c>
      <c r="T318" s="59">
        <v>0</v>
      </c>
      <c r="U318" s="58">
        <f t="shared" si="49"/>
        <v>0</v>
      </c>
      <c r="V318" s="99">
        <f t="shared" si="42"/>
        <v>0</v>
      </c>
      <c r="W318" s="114">
        <f t="shared" si="43"/>
        <v>0</v>
      </c>
      <c r="X318" s="57"/>
      <c r="Y318" s="57"/>
      <c r="Z318" s="57"/>
      <c r="AA318" s="57"/>
      <c r="AB318" s="58">
        <v>0</v>
      </c>
      <c r="AC318" s="56" t="e">
        <f>VLOOKUP(Y318,CLASIFICADOR!$A$1:$B$603,2)</f>
        <v>#N/A</v>
      </c>
      <c r="AD318" s="57"/>
      <c r="AE318" s="92"/>
      <c r="AF318" s="92"/>
      <c r="AG318" s="57"/>
      <c r="AH318" s="57"/>
      <c r="AI318" s="106"/>
      <c r="AJ318" s="60"/>
      <c r="AK318" s="82" t="s">
        <v>1124</v>
      </c>
      <c r="AL318" s="57"/>
      <c r="AM318" s="57"/>
      <c r="AN318" s="57"/>
      <c r="AO318" s="83" t="b">
        <f>IF(AND(AM318="días",AN318="hábiles"),WORKDAY(AK318,AL318,#REF!),IF(AND(AM318="días",AM318="naturales"),WORKDAY(AK318+AL318-1,1,#REF!),IF(AM318="semanas",WORKDAY(AK318+(AL318*7)-1,1,#REF!),IF(AM318="meses",WORKDAY(EDATE(AK318,AL318)-1,1,#REF!)))))</f>
        <v>0</v>
      </c>
      <c r="AP318" s="57"/>
      <c r="AQ318" s="57"/>
      <c r="AR318" s="57"/>
      <c r="AS318" s="60"/>
      <c r="AT318" s="60"/>
      <c r="AU318" s="103"/>
      <c r="AV318" s="83"/>
      <c r="AW318" s="57"/>
      <c r="AX318" s="60"/>
      <c r="AY318" s="60"/>
      <c r="AZ318" s="111"/>
      <c r="BA318" s="60"/>
      <c r="BB318" s="60"/>
      <c r="BC318" s="60"/>
      <c r="BD318" s="57">
        <f t="shared" si="44"/>
        <v>0</v>
      </c>
      <c r="BE318" s="86"/>
      <c r="BF318" s="86"/>
      <c r="BG318" s="86"/>
      <c r="BH318" s="117"/>
      <c r="BI318" s="127" t="s">
        <v>1129</v>
      </c>
      <c r="BJ318" s="57" t="s">
        <v>1129</v>
      </c>
      <c r="BK318" s="128" t="s">
        <v>1129</v>
      </c>
      <c r="BL318" s="119"/>
      <c r="BM318" s="60"/>
      <c r="BN318" s="55"/>
      <c r="BO318" s="95"/>
      <c r="BP318" s="104"/>
      <c r="BQ318" s="60"/>
      <c r="BR318" s="60"/>
      <c r="BS318" s="142"/>
      <c r="BT318" s="60"/>
      <c r="BU318" s="60"/>
      <c r="BV318" s="60"/>
      <c r="BW318" s="60"/>
      <c r="BX318" s="60"/>
      <c r="BY318" s="57"/>
      <c r="BZ318" s="57"/>
      <c r="CA318" s="57"/>
      <c r="CB318" s="57"/>
    </row>
    <row r="319" spans="1:80" s="41" customFormat="1" ht="30" x14ac:dyDescent="0.25">
      <c r="A319" s="53" t="s">
        <v>1071</v>
      </c>
      <c r="B319" s="65"/>
      <c r="C319" s="54"/>
      <c r="D319" s="53" t="str">
        <f>IF(ISBLANK(AX319),"",IF(ISBLANK(AY319),"REV",IF(ISBLANK(AZ319),"FIR PROV",IF(ISBLANK(BM319),"CONCL",IF(ISBLANK(BP319),"MOD REV",IF(ISBLANK(#REF!),"MOD FIR","MODI"))))))</f>
        <v/>
      </c>
      <c r="E319" s="55"/>
      <c r="F319" s="55"/>
      <c r="G319" s="55"/>
      <c r="H319" s="55"/>
      <c r="I319" s="108" t="str">
        <f t="shared" si="45"/>
        <v xml:space="preserve">  </v>
      </c>
      <c r="J319" s="56"/>
      <c r="K319" s="56"/>
      <c r="L319" s="56">
        <f t="shared" si="46"/>
        <v>0</v>
      </c>
      <c r="M319" s="56"/>
      <c r="N319" s="75"/>
      <c r="O319" s="57"/>
      <c r="P319" s="57"/>
      <c r="Q319" s="58">
        <v>0</v>
      </c>
      <c r="R319" s="58">
        <f t="shared" si="47"/>
        <v>0</v>
      </c>
      <c r="S319" s="99">
        <f t="shared" si="48"/>
        <v>0</v>
      </c>
      <c r="T319" s="59">
        <v>0</v>
      </c>
      <c r="U319" s="58">
        <f t="shared" si="49"/>
        <v>0</v>
      </c>
      <c r="V319" s="99">
        <f t="shared" si="42"/>
        <v>0</v>
      </c>
      <c r="W319" s="114">
        <f t="shared" si="43"/>
        <v>0</v>
      </c>
      <c r="X319" s="57"/>
      <c r="Y319" s="57"/>
      <c r="Z319" s="57"/>
      <c r="AA319" s="57"/>
      <c r="AB319" s="58">
        <v>0</v>
      </c>
      <c r="AC319" s="56" t="e">
        <f>VLOOKUP(Y319,CLASIFICADOR!$A$1:$B$603,2)</f>
        <v>#N/A</v>
      </c>
      <c r="AD319" s="57"/>
      <c r="AE319" s="92"/>
      <c r="AF319" s="92"/>
      <c r="AG319" s="57"/>
      <c r="AH319" s="57"/>
      <c r="AI319" s="106"/>
      <c r="AJ319" s="60"/>
      <c r="AK319" s="82" t="s">
        <v>1124</v>
      </c>
      <c r="AL319" s="57"/>
      <c r="AM319" s="57"/>
      <c r="AN319" s="57"/>
      <c r="AO319" s="83" t="b">
        <f>IF(AND(AM319="días",AN319="hábiles"),WORKDAY(AK319,AL319,#REF!),IF(AND(AM319="días",AM319="naturales"),WORKDAY(AK319+AL319-1,1,#REF!),IF(AM319="semanas",WORKDAY(AK319+(AL319*7)-1,1,#REF!),IF(AM319="meses",WORKDAY(EDATE(AK319,AL319)-1,1,#REF!)))))</f>
        <v>0</v>
      </c>
      <c r="AP319" s="57"/>
      <c r="AQ319" s="57"/>
      <c r="AR319" s="57"/>
      <c r="AS319" s="60"/>
      <c r="AT319" s="60"/>
      <c r="AU319" s="103"/>
      <c r="AV319" s="83"/>
      <c r="AW319" s="57"/>
      <c r="AX319" s="60"/>
      <c r="AY319" s="60"/>
      <c r="AZ319" s="111"/>
      <c r="BA319" s="60"/>
      <c r="BB319" s="60"/>
      <c r="BC319" s="60"/>
      <c r="BD319" s="57">
        <f t="shared" si="44"/>
        <v>0</v>
      </c>
      <c r="BE319" s="86"/>
      <c r="BF319" s="86"/>
      <c r="BG319" s="86"/>
      <c r="BH319" s="117"/>
      <c r="BI319" s="127" t="s">
        <v>1129</v>
      </c>
      <c r="BJ319" s="57" t="s">
        <v>1129</v>
      </c>
      <c r="BK319" s="128" t="s">
        <v>1129</v>
      </c>
      <c r="BL319" s="119"/>
      <c r="BM319" s="60"/>
      <c r="BN319" s="55"/>
      <c r="BO319" s="95"/>
      <c r="BP319" s="104"/>
      <c r="BQ319" s="60"/>
      <c r="BR319" s="60"/>
      <c r="BS319" s="142"/>
      <c r="BT319" s="60"/>
      <c r="BU319" s="60"/>
      <c r="BV319" s="60"/>
      <c r="BW319" s="60"/>
      <c r="BX319" s="60"/>
      <c r="BY319" s="57"/>
      <c r="BZ319" s="57"/>
      <c r="CA319" s="57"/>
      <c r="CB319" s="57"/>
    </row>
    <row r="320" spans="1:80" s="41" customFormat="1" ht="30" x14ac:dyDescent="0.25">
      <c r="A320" s="53" t="s">
        <v>1072</v>
      </c>
      <c r="B320" s="65"/>
      <c r="C320" s="54"/>
      <c r="D320" s="53" t="str">
        <f>IF(ISBLANK(AX320),"",IF(ISBLANK(AY320),"REV",IF(ISBLANK(AZ320),"FIR PROV",IF(ISBLANK(BM320),"CONCL",IF(ISBLANK(BP320),"MOD REV",IF(ISBLANK(#REF!),"MOD FIR","MODI"))))))</f>
        <v/>
      </c>
      <c r="E320" s="55"/>
      <c r="F320" s="55"/>
      <c r="G320" s="55"/>
      <c r="H320" s="55"/>
      <c r="I320" s="108" t="str">
        <f t="shared" si="45"/>
        <v xml:space="preserve">  </v>
      </c>
      <c r="J320" s="56"/>
      <c r="K320" s="56"/>
      <c r="L320" s="56">
        <f t="shared" si="46"/>
        <v>0</v>
      </c>
      <c r="M320" s="56"/>
      <c r="N320" s="75"/>
      <c r="O320" s="57"/>
      <c r="P320" s="57"/>
      <c r="Q320" s="58">
        <v>0</v>
      </c>
      <c r="R320" s="58">
        <f t="shared" si="47"/>
        <v>0</v>
      </c>
      <c r="S320" s="99">
        <f t="shared" si="48"/>
        <v>0</v>
      </c>
      <c r="T320" s="59">
        <v>0</v>
      </c>
      <c r="U320" s="58">
        <f t="shared" si="49"/>
        <v>0</v>
      </c>
      <c r="V320" s="99">
        <f t="shared" si="42"/>
        <v>0</v>
      </c>
      <c r="W320" s="114">
        <f t="shared" si="43"/>
        <v>0</v>
      </c>
      <c r="X320" s="57"/>
      <c r="Y320" s="57"/>
      <c r="Z320" s="57"/>
      <c r="AA320" s="57"/>
      <c r="AB320" s="58">
        <v>0</v>
      </c>
      <c r="AC320" s="56" t="e">
        <f>VLOOKUP(Y320,CLASIFICADOR!$A$1:$B$603,2)</f>
        <v>#N/A</v>
      </c>
      <c r="AD320" s="57"/>
      <c r="AE320" s="92"/>
      <c r="AF320" s="92"/>
      <c r="AG320" s="57"/>
      <c r="AH320" s="57"/>
      <c r="AI320" s="106"/>
      <c r="AJ320" s="60"/>
      <c r="AK320" s="82" t="s">
        <v>1124</v>
      </c>
      <c r="AL320" s="57"/>
      <c r="AM320" s="57"/>
      <c r="AN320" s="57"/>
      <c r="AO320" s="83" t="b">
        <f>IF(AND(AM320="días",AN320="hábiles"),WORKDAY(AK320,AL320,#REF!),IF(AND(AM320="días",AM320="naturales"),WORKDAY(AK320+AL320-1,1,#REF!),IF(AM320="semanas",WORKDAY(AK320+(AL320*7)-1,1,#REF!),IF(AM320="meses",WORKDAY(EDATE(AK320,AL320)-1,1,#REF!)))))</f>
        <v>0</v>
      </c>
      <c r="AP320" s="57"/>
      <c r="AQ320" s="57"/>
      <c r="AR320" s="57"/>
      <c r="AS320" s="60"/>
      <c r="AT320" s="60"/>
      <c r="AU320" s="103"/>
      <c r="AV320" s="83"/>
      <c r="AW320" s="57"/>
      <c r="AX320" s="60"/>
      <c r="AY320" s="60"/>
      <c r="AZ320" s="111"/>
      <c r="BA320" s="60"/>
      <c r="BB320" s="60"/>
      <c r="BC320" s="60"/>
      <c r="BD320" s="57">
        <f t="shared" si="44"/>
        <v>0</v>
      </c>
      <c r="BE320" s="86"/>
      <c r="BF320" s="86"/>
      <c r="BG320" s="86"/>
      <c r="BH320" s="117"/>
      <c r="BI320" s="127" t="s">
        <v>1129</v>
      </c>
      <c r="BJ320" s="57" t="s">
        <v>1129</v>
      </c>
      <c r="BK320" s="128" t="s">
        <v>1129</v>
      </c>
      <c r="BL320" s="119"/>
      <c r="BM320" s="60"/>
      <c r="BN320" s="55"/>
      <c r="BO320" s="95"/>
      <c r="BP320" s="104"/>
      <c r="BQ320" s="60"/>
      <c r="BR320" s="60"/>
      <c r="BS320" s="142"/>
      <c r="BT320" s="60"/>
      <c r="BU320" s="60"/>
      <c r="BV320" s="60"/>
      <c r="BW320" s="60"/>
      <c r="BX320" s="60"/>
      <c r="BY320" s="57"/>
      <c r="BZ320" s="57"/>
      <c r="CA320" s="57"/>
      <c r="CB320" s="57"/>
    </row>
    <row r="321" spans="1:80" s="41" customFormat="1" ht="30" x14ac:dyDescent="0.25">
      <c r="A321" s="71" t="s">
        <v>1073</v>
      </c>
      <c r="B321" s="65"/>
      <c r="C321" s="54"/>
      <c r="D321" s="53" t="str">
        <f>IF(ISBLANK(AX321),"",IF(ISBLANK(AY321),"REV",IF(ISBLANK(AZ321),"FIR PROV",IF(ISBLANK(BM321),"CONCL",IF(ISBLANK(BP321),"MOD REV",IF(ISBLANK(#REF!),"MOD FIR","MODI"))))))</f>
        <v/>
      </c>
      <c r="E321" s="55"/>
      <c r="F321" s="55"/>
      <c r="G321" s="55"/>
      <c r="H321" s="55"/>
      <c r="I321" s="108" t="str">
        <f t="shared" si="45"/>
        <v xml:space="preserve">  </v>
      </c>
      <c r="J321" s="56"/>
      <c r="K321" s="56"/>
      <c r="L321" s="56">
        <f t="shared" si="46"/>
        <v>0</v>
      </c>
      <c r="M321" s="56"/>
      <c r="N321" s="75"/>
      <c r="O321" s="57"/>
      <c r="P321" s="57"/>
      <c r="Q321" s="58">
        <v>0</v>
      </c>
      <c r="R321" s="58">
        <f t="shared" si="47"/>
        <v>0</v>
      </c>
      <c r="S321" s="99">
        <f t="shared" si="48"/>
        <v>0</v>
      </c>
      <c r="T321" s="59">
        <v>0</v>
      </c>
      <c r="U321" s="58">
        <f t="shared" si="49"/>
        <v>0</v>
      </c>
      <c r="V321" s="99">
        <f t="shared" si="42"/>
        <v>0</v>
      </c>
      <c r="W321" s="114">
        <f t="shared" si="43"/>
        <v>0</v>
      </c>
      <c r="X321" s="57"/>
      <c r="Y321" s="57"/>
      <c r="Z321" s="57"/>
      <c r="AA321" s="57"/>
      <c r="AB321" s="58">
        <v>0</v>
      </c>
      <c r="AC321" s="56" t="e">
        <f>VLOOKUP(Y321,CLASIFICADOR!$A$1:$B$603,2)</f>
        <v>#N/A</v>
      </c>
      <c r="AD321" s="57"/>
      <c r="AE321" s="92"/>
      <c r="AF321" s="92"/>
      <c r="AG321" s="57"/>
      <c r="AH321" s="57"/>
      <c r="AI321" s="106"/>
      <c r="AJ321" s="60"/>
      <c r="AK321" s="82" t="s">
        <v>1124</v>
      </c>
      <c r="AL321" s="57"/>
      <c r="AM321" s="57"/>
      <c r="AN321" s="57"/>
      <c r="AO321" s="83" t="b">
        <f>IF(AND(AM321="días",AN321="hábiles"),WORKDAY(AK321,AL321,#REF!),IF(AND(AM321="días",AM321="naturales"),WORKDAY(AK321+AL321-1,1,#REF!),IF(AM321="semanas",WORKDAY(AK321+(AL321*7)-1,1,#REF!),IF(AM321="meses",WORKDAY(EDATE(AK321,AL321)-1,1,#REF!)))))</f>
        <v>0</v>
      </c>
      <c r="AP321" s="57"/>
      <c r="AQ321" s="57"/>
      <c r="AR321" s="57"/>
      <c r="AS321" s="60"/>
      <c r="AT321" s="60"/>
      <c r="AU321" s="103"/>
      <c r="AV321" s="83"/>
      <c r="AW321" s="57"/>
      <c r="AX321" s="60"/>
      <c r="AY321" s="60"/>
      <c r="AZ321" s="111"/>
      <c r="BA321" s="60"/>
      <c r="BB321" s="60"/>
      <c r="BC321" s="60"/>
      <c r="BD321" s="57">
        <f t="shared" si="44"/>
        <v>0</v>
      </c>
      <c r="BE321" s="86"/>
      <c r="BF321" s="86"/>
      <c r="BG321" s="86"/>
      <c r="BH321" s="117"/>
      <c r="BI321" s="127" t="s">
        <v>1129</v>
      </c>
      <c r="BJ321" s="57" t="s">
        <v>1129</v>
      </c>
      <c r="BK321" s="128" t="s">
        <v>1129</v>
      </c>
      <c r="BL321" s="119"/>
      <c r="BM321" s="60"/>
      <c r="BN321" s="55"/>
      <c r="BO321" s="95"/>
      <c r="BP321" s="104"/>
      <c r="BQ321" s="60"/>
      <c r="BR321" s="60"/>
      <c r="BS321" s="142"/>
      <c r="BT321" s="60"/>
      <c r="BU321" s="60"/>
      <c r="BV321" s="60"/>
      <c r="BW321" s="60"/>
      <c r="BX321" s="60"/>
      <c r="BY321" s="57"/>
      <c r="BZ321" s="57"/>
      <c r="CA321" s="57"/>
      <c r="CB321" s="57"/>
    </row>
    <row r="322" spans="1:80" s="41" customFormat="1" ht="30" x14ac:dyDescent="0.25">
      <c r="A322" s="53" t="s">
        <v>1074</v>
      </c>
      <c r="B322" s="65"/>
      <c r="C322" s="54"/>
      <c r="D322" s="53" t="str">
        <f>IF(ISBLANK(AX322),"",IF(ISBLANK(AY322),"REV",IF(ISBLANK(AZ322),"FIR PROV",IF(ISBLANK(BM322),"CONCL",IF(ISBLANK(BP322),"MOD REV",IF(ISBLANK(#REF!),"MOD FIR","MODI"))))))</f>
        <v/>
      </c>
      <c r="E322" s="55"/>
      <c r="F322" s="55"/>
      <c r="G322" s="55"/>
      <c r="H322" s="55"/>
      <c r="I322" s="108" t="str">
        <f t="shared" si="45"/>
        <v xml:space="preserve">  </v>
      </c>
      <c r="J322" s="56"/>
      <c r="K322" s="56"/>
      <c r="L322" s="56">
        <f t="shared" si="46"/>
        <v>0</v>
      </c>
      <c r="M322" s="56"/>
      <c r="N322" s="75"/>
      <c r="O322" s="57"/>
      <c r="P322" s="57"/>
      <c r="Q322" s="58">
        <v>0</v>
      </c>
      <c r="R322" s="58">
        <f t="shared" si="47"/>
        <v>0</v>
      </c>
      <c r="S322" s="99">
        <f t="shared" si="48"/>
        <v>0</v>
      </c>
      <c r="T322" s="59">
        <v>0</v>
      </c>
      <c r="U322" s="58">
        <f t="shared" si="49"/>
        <v>0</v>
      </c>
      <c r="V322" s="99">
        <f t="shared" si="42"/>
        <v>0</v>
      </c>
      <c r="W322" s="114">
        <f t="shared" si="43"/>
        <v>0</v>
      </c>
      <c r="X322" s="57"/>
      <c r="Y322" s="57"/>
      <c r="Z322" s="57"/>
      <c r="AA322" s="57"/>
      <c r="AB322" s="58">
        <v>0</v>
      </c>
      <c r="AC322" s="56" t="e">
        <f>VLOOKUP(Y322,CLASIFICADOR!$A$1:$B$603,2)</f>
        <v>#N/A</v>
      </c>
      <c r="AD322" s="57"/>
      <c r="AE322" s="92"/>
      <c r="AF322" s="92"/>
      <c r="AG322" s="57"/>
      <c r="AH322" s="57"/>
      <c r="AI322" s="106"/>
      <c r="AJ322" s="60"/>
      <c r="AK322" s="82" t="s">
        <v>1124</v>
      </c>
      <c r="AL322" s="57"/>
      <c r="AM322" s="57"/>
      <c r="AN322" s="57"/>
      <c r="AO322" s="83" t="b">
        <f>IF(AND(AM322="días",AN322="hábiles"),WORKDAY(AK322,AL322,#REF!),IF(AND(AM322="días",AM322="naturales"),WORKDAY(AK322+AL322-1,1,#REF!),IF(AM322="semanas",WORKDAY(AK322+(AL322*7)-1,1,#REF!),IF(AM322="meses",WORKDAY(EDATE(AK322,AL322)-1,1,#REF!)))))</f>
        <v>0</v>
      </c>
      <c r="AP322" s="57"/>
      <c r="AQ322" s="57"/>
      <c r="AR322" s="57"/>
      <c r="AS322" s="60"/>
      <c r="AT322" s="60"/>
      <c r="AU322" s="103"/>
      <c r="AV322" s="83"/>
      <c r="AW322" s="57"/>
      <c r="AX322" s="60"/>
      <c r="AY322" s="60"/>
      <c r="AZ322" s="111"/>
      <c r="BA322" s="60"/>
      <c r="BB322" s="60"/>
      <c r="BC322" s="60"/>
      <c r="BD322" s="57">
        <f t="shared" si="44"/>
        <v>0</v>
      </c>
      <c r="BE322" s="86"/>
      <c r="BF322" s="86"/>
      <c r="BG322" s="86"/>
      <c r="BH322" s="117"/>
      <c r="BI322" s="127" t="s">
        <v>1129</v>
      </c>
      <c r="BJ322" s="57" t="s">
        <v>1129</v>
      </c>
      <c r="BK322" s="128" t="s">
        <v>1129</v>
      </c>
      <c r="BL322" s="119"/>
      <c r="BM322" s="60"/>
      <c r="BN322" s="55"/>
      <c r="BO322" s="95"/>
      <c r="BP322" s="104"/>
      <c r="BQ322" s="60"/>
      <c r="BR322" s="60"/>
      <c r="BS322" s="142"/>
      <c r="BT322" s="60"/>
      <c r="BU322" s="60"/>
      <c r="BV322" s="60"/>
      <c r="BW322" s="60"/>
      <c r="BX322" s="60"/>
      <c r="BY322" s="57"/>
      <c r="BZ322" s="57"/>
      <c r="CA322" s="57"/>
      <c r="CB322" s="57"/>
    </row>
    <row r="323" spans="1:80" s="41" customFormat="1" ht="30" x14ac:dyDescent="0.25">
      <c r="A323" s="53" t="s">
        <v>1075</v>
      </c>
      <c r="B323" s="65"/>
      <c r="C323" s="54"/>
      <c r="D323" s="53" t="str">
        <f>IF(ISBLANK(AX323),"",IF(ISBLANK(AY323),"REV",IF(ISBLANK(AZ323),"FIR PROV",IF(ISBLANK(BM323),"CONCL",IF(ISBLANK(BP323),"MOD REV",IF(ISBLANK(#REF!),"MOD FIR","MODI"))))))</f>
        <v/>
      </c>
      <c r="E323" s="55"/>
      <c r="F323" s="55"/>
      <c r="G323" s="55"/>
      <c r="H323" s="55"/>
      <c r="I323" s="108" t="str">
        <f t="shared" si="45"/>
        <v xml:space="preserve">  </v>
      </c>
      <c r="J323" s="56"/>
      <c r="K323" s="56"/>
      <c r="L323" s="56">
        <f t="shared" si="46"/>
        <v>0</v>
      </c>
      <c r="M323" s="56"/>
      <c r="N323" s="75"/>
      <c r="O323" s="57"/>
      <c r="P323" s="57"/>
      <c r="Q323" s="58">
        <v>0</v>
      </c>
      <c r="R323" s="58">
        <f t="shared" si="47"/>
        <v>0</v>
      </c>
      <c r="S323" s="99">
        <f t="shared" si="48"/>
        <v>0</v>
      </c>
      <c r="T323" s="59">
        <v>0</v>
      </c>
      <c r="U323" s="58">
        <f t="shared" si="49"/>
        <v>0</v>
      </c>
      <c r="V323" s="99">
        <f t="shared" si="42"/>
        <v>0</v>
      </c>
      <c r="W323" s="114">
        <f t="shared" si="43"/>
        <v>0</v>
      </c>
      <c r="X323" s="57"/>
      <c r="Y323" s="57"/>
      <c r="Z323" s="57"/>
      <c r="AA323" s="57"/>
      <c r="AB323" s="58">
        <v>0</v>
      </c>
      <c r="AC323" s="56" t="e">
        <f>VLOOKUP(Y323,CLASIFICADOR!$A$1:$B$603,2)</f>
        <v>#N/A</v>
      </c>
      <c r="AD323" s="57"/>
      <c r="AE323" s="92"/>
      <c r="AF323" s="92"/>
      <c r="AG323" s="57"/>
      <c r="AH323" s="57"/>
      <c r="AI323" s="106"/>
      <c r="AJ323" s="60"/>
      <c r="AK323" s="82" t="s">
        <v>1124</v>
      </c>
      <c r="AL323" s="57"/>
      <c r="AM323" s="57"/>
      <c r="AN323" s="57"/>
      <c r="AO323" s="83" t="b">
        <f>IF(AND(AM323="días",AN323="hábiles"),WORKDAY(AK323,AL323,#REF!),IF(AND(AM323="días",AM323="naturales"),WORKDAY(AK323+AL323-1,1,#REF!),IF(AM323="semanas",WORKDAY(AK323+(AL323*7)-1,1,#REF!),IF(AM323="meses",WORKDAY(EDATE(AK323,AL323)-1,1,#REF!)))))</f>
        <v>0</v>
      </c>
      <c r="AP323" s="57"/>
      <c r="AQ323" s="57"/>
      <c r="AR323" s="57"/>
      <c r="AS323" s="60"/>
      <c r="AT323" s="60"/>
      <c r="AU323" s="103"/>
      <c r="AV323" s="83"/>
      <c r="AW323" s="57"/>
      <c r="AX323" s="60"/>
      <c r="AY323" s="60"/>
      <c r="AZ323" s="111"/>
      <c r="BA323" s="60"/>
      <c r="BB323" s="60"/>
      <c r="BC323" s="60"/>
      <c r="BD323" s="57">
        <f t="shared" si="44"/>
        <v>0</v>
      </c>
      <c r="BE323" s="86"/>
      <c r="BF323" s="86"/>
      <c r="BG323" s="86"/>
      <c r="BH323" s="117"/>
      <c r="BI323" s="127" t="s">
        <v>1129</v>
      </c>
      <c r="BJ323" s="57" t="s">
        <v>1129</v>
      </c>
      <c r="BK323" s="128" t="s">
        <v>1129</v>
      </c>
      <c r="BL323" s="119"/>
      <c r="BM323" s="60"/>
      <c r="BN323" s="55"/>
      <c r="BO323" s="95"/>
      <c r="BP323" s="104"/>
      <c r="BQ323" s="60"/>
      <c r="BR323" s="60"/>
      <c r="BS323" s="142"/>
      <c r="BT323" s="60"/>
      <c r="BU323" s="60"/>
      <c r="BV323" s="60"/>
      <c r="BW323" s="60"/>
      <c r="BX323" s="60"/>
      <c r="BY323" s="57"/>
      <c r="BZ323" s="57"/>
      <c r="CA323" s="57"/>
      <c r="CB323" s="57"/>
    </row>
    <row r="324" spans="1:80" s="41" customFormat="1" ht="30" x14ac:dyDescent="0.25">
      <c r="A324" s="71" t="s">
        <v>1076</v>
      </c>
      <c r="B324" s="65"/>
      <c r="C324" s="54"/>
      <c r="D324" s="53" t="str">
        <f>IF(ISBLANK(AX324),"",IF(ISBLANK(AY324),"REV",IF(ISBLANK(AZ324),"FIR PROV",IF(ISBLANK(BM324),"CONCL",IF(ISBLANK(BP324),"MOD REV",IF(ISBLANK(#REF!),"MOD FIR","MODI"))))))</f>
        <v/>
      </c>
      <c r="E324" s="55"/>
      <c r="F324" s="55"/>
      <c r="G324" s="55"/>
      <c r="H324" s="55"/>
      <c r="I324" s="108" t="str">
        <f t="shared" si="45"/>
        <v xml:space="preserve">  </v>
      </c>
      <c r="J324" s="56"/>
      <c r="K324" s="56"/>
      <c r="L324" s="56">
        <f t="shared" si="46"/>
        <v>0</v>
      </c>
      <c r="M324" s="56"/>
      <c r="N324" s="75"/>
      <c r="O324" s="57"/>
      <c r="P324" s="57"/>
      <c r="Q324" s="58">
        <v>0</v>
      </c>
      <c r="R324" s="58">
        <f t="shared" si="47"/>
        <v>0</v>
      </c>
      <c r="S324" s="99">
        <f t="shared" si="48"/>
        <v>0</v>
      </c>
      <c r="T324" s="59">
        <v>0</v>
      </c>
      <c r="U324" s="58">
        <f t="shared" si="49"/>
        <v>0</v>
      </c>
      <c r="V324" s="99">
        <f t="shared" si="42"/>
        <v>0</v>
      </c>
      <c r="W324" s="114">
        <f t="shared" si="43"/>
        <v>0</v>
      </c>
      <c r="X324" s="57"/>
      <c r="Y324" s="57"/>
      <c r="Z324" s="57"/>
      <c r="AA324" s="57"/>
      <c r="AB324" s="58">
        <v>0</v>
      </c>
      <c r="AC324" s="56" t="e">
        <f>VLOOKUP(Y324,CLASIFICADOR!$A$1:$B$603,2)</f>
        <v>#N/A</v>
      </c>
      <c r="AD324" s="57"/>
      <c r="AE324" s="92"/>
      <c r="AF324" s="92"/>
      <c r="AG324" s="57"/>
      <c r="AH324" s="57"/>
      <c r="AI324" s="106"/>
      <c r="AJ324" s="60"/>
      <c r="AK324" s="82" t="s">
        <v>1124</v>
      </c>
      <c r="AL324" s="57"/>
      <c r="AM324" s="57"/>
      <c r="AN324" s="57"/>
      <c r="AO324" s="83" t="b">
        <f>IF(AND(AM324="días",AN324="hábiles"),WORKDAY(AK324,AL324,#REF!),IF(AND(AM324="días",AM324="naturales"),WORKDAY(AK324+AL324-1,1,#REF!),IF(AM324="semanas",WORKDAY(AK324+(AL324*7)-1,1,#REF!),IF(AM324="meses",WORKDAY(EDATE(AK324,AL324)-1,1,#REF!)))))</f>
        <v>0</v>
      </c>
      <c r="AP324" s="57"/>
      <c r="AQ324" s="57"/>
      <c r="AR324" s="57"/>
      <c r="AS324" s="60"/>
      <c r="AT324" s="60"/>
      <c r="AU324" s="103"/>
      <c r="AV324" s="83"/>
      <c r="AW324" s="57"/>
      <c r="AX324" s="60"/>
      <c r="AY324" s="60"/>
      <c r="AZ324" s="111"/>
      <c r="BA324" s="60"/>
      <c r="BB324" s="60"/>
      <c r="BC324" s="60"/>
      <c r="BD324" s="57">
        <f t="shared" si="44"/>
        <v>0</v>
      </c>
      <c r="BE324" s="86"/>
      <c r="BF324" s="86"/>
      <c r="BG324" s="86"/>
      <c r="BH324" s="117"/>
      <c r="BI324" s="127" t="s">
        <v>1129</v>
      </c>
      <c r="BJ324" s="57" t="s">
        <v>1129</v>
      </c>
      <c r="BK324" s="128" t="s">
        <v>1129</v>
      </c>
      <c r="BL324" s="119"/>
      <c r="BM324" s="60"/>
      <c r="BN324" s="55"/>
      <c r="BO324" s="95"/>
      <c r="BP324" s="104"/>
      <c r="BQ324" s="60"/>
      <c r="BR324" s="60"/>
      <c r="BS324" s="142"/>
      <c r="BT324" s="60"/>
      <c r="BU324" s="60"/>
      <c r="BV324" s="60"/>
      <c r="BW324" s="60"/>
      <c r="BX324" s="60"/>
      <c r="BY324" s="57"/>
      <c r="BZ324" s="57"/>
      <c r="CA324" s="57"/>
      <c r="CB324" s="57"/>
    </row>
    <row r="325" spans="1:80" s="41" customFormat="1" ht="30" x14ac:dyDescent="0.25">
      <c r="A325" s="53" t="s">
        <v>1077</v>
      </c>
      <c r="B325" s="65"/>
      <c r="C325" s="54"/>
      <c r="D325" s="53" t="str">
        <f>IF(ISBLANK(AX325),"",IF(ISBLANK(AY325),"REV",IF(ISBLANK(AZ325),"FIR PROV",IF(ISBLANK(BM325),"CONCL",IF(ISBLANK(BP325),"MOD REV",IF(ISBLANK(#REF!),"MOD FIR","MODI"))))))</f>
        <v/>
      </c>
      <c r="E325" s="55"/>
      <c r="F325" s="55"/>
      <c r="G325" s="55"/>
      <c r="H325" s="55"/>
      <c r="I325" s="108" t="str">
        <f t="shared" si="45"/>
        <v xml:space="preserve">  </v>
      </c>
      <c r="J325" s="56"/>
      <c r="K325" s="56"/>
      <c r="L325" s="56">
        <f t="shared" si="46"/>
        <v>0</v>
      </c>
      <c r="M325" s="56"/>
      <c r="N325" s="75"/>
      <c r="O325" s="57"/>
      <c r="P325" s="57"/>
      <c r="Q325" s="58">
        <v>0</v>
      </c>
      <c r="R325" s="58">
        <f t="shared" si="47"/>
        <v>0</v>
      </c>
      <c r="S325" s="99">
        <f t="shared" si="48"/>
        <v>0</v>
      </c>
      <c r="T325" s="59">
        <v>0</v>
      </c>
      <c r="U325" s="58">
        <f t="shared" si="49"/>
        <v>0</v>
      </c>
      <c r="V325" s="99">
        <f t="shared" ref="V325:V352" si="50">+U325+T325</f>
        <v>0</v>
      </c>
      <c r="W325" s="114">
        <f t="shared" ref="W325:W352" si="51">Q325+BO325</f>
        <v>0</v>
      </c>
      <c r="X325" s="57"/>
      <c r="Y325" s="57"/>
      <c r="Z325" s="57"/>
      <c r="AA325" s="57"/>
      <c r="AB325" s="58">
        <v>0</v>
      </c>
      <c r="AC325" s="56" t="e">
        <f>VLOOKUP(Y325,CLASIFICADOR!$A$1:$B$603,2)</f>
        <v>#N/A</v>
      </c>
      <c r="AD325" s="57"/>
      <c r="AE325" s="92"/>
      <c r="AF325" s="92"/>
      <c r="AG325" s="57"/>
      <c r="AH325" s="57"/>
      <c r="AI325" s="106"/>
      <c r="AJ325" s="60"/>
      <c r="AK325" s="82" t="s">
        <v>1124</v>
      </c>
      <c r="AL325" s="57"/>
      <c r="AM325" s="57"/>
      <c r="AN325" s="57"/>
      <c r="AO325" s="83" t="b">
        <f>IF(AND(AM325="días",AN325="hábiles"),WORKDAY(AK325,AL325,#REF!),IF(AND(AM325="días",AM325="naturales"),WORKDAY(AK325+AL325-1,1,#REF!),IF(AM325="semanas",WORKDAY(AK325+(AL325*7)-1,1,#REF!),IF(AM325="meses",WORKDAY(EDATE(AK325,AL325)-1,1,#REF!)))))</f>
        <v>0</v>
      </c>
      <c r="AP325" s="57"/>
      <c r="AQ325" s="57"/>
      <c r="AR325" s="57"/>
      <c r="AS325" s="60"/>
      <c r="AT325" s="60"/>
      <c r="AU325" s="103"/>
      <c r="AV325" s="83"/>
      <c r="AW325" s="57"/>
      <c r="AX325" s="60"/>
      <c r="AY325" s="60"/>
      <c r="AZ325" s="111"/>
      <c r="BA325" s="60"/>
      <c r="BB325" s="60"/>
      <c r="BC325" s="60"/>
      <c r="BD325" s="57">
        <f t="shared" si="44"/>
        <v>0</v>
      </c>
      <c r="BE325" s="86"/>
      <c r="BF325" s="86"/>
      <c r="BG325" s="86"/>
      <c r="BH325" s="117"/>
      <c r="BI325" s="127" t="s">
        <v>1129</v>
      </c>
      <c r="BJ325" s="57" t="s">
        <v>1129</v>
      </c>
      <c r="BK325" s="128" t="s">
        <v>1129</v>
      </c>
      <c r="BL325" s="119"/>
      <c r="BM325" s="60"/>
      <c r="BN325" s="55"/>
      <c r="BO325" s="95"/>
      <c r="BP325" s="104"/>
      <c r="BQ325" s="60"/>
      <c r="BR325" s="60"/>
      <c r="BS325" s="142"/>
      <c r="BT325" s="60"/>
      <c r="BU325" s="60"/>
      <c r="BV325" s="60"/>
      <c r="BW325" s="60"/>
      <c r="BX325" s="60"/>
      <c r="BY325" s="57"/>
      <c r="BZ325" s="57"/>
      <c r="CA325" s="57"/>
      <c r="CB325" s="57"/>
    </row>
    <row r="326" spans="1:80" s="41" customFormat="1" ht="30" x14ac:dyDescent="0.25">
      <c r="A326" s="53" t="s">
        <v>1078</v>
      </c>
      <c r="B326" s="65"/>
      <c r="C326" s="54"/>
      <c r="D326" s="53" t="str">
        <f>IF(ISBLANK(AX326),"",IF(ISBLANK(AY326),"REV",IF(ISBLANK(AZ326),"FIR PROV",IF(ISBLANK(BM326),"CONCL",IF(ISBLANK(BP326),"MOD REV",IF(ISBLANK(#REF!),"MOD FIR","MODI"))))))</f>
        <v/>
      </c>
      <c r="E326" s="55"/>
      <c r="F326" s="55"/>
      <c r="G326" s="55"/>
      <c r="H326" s="55"/>
      <c r="I326" s="108" t="str">
        <f t="shared" si="45"/>
        <v xml:space="preserve">  </v>
      </c>
      <c r="J326" s="56"/>
      <c r="K326" s="56"/>
      <c r="L326" s="56">
        <f t="shared" si="46"/>
        <v>0</v>
      </c>
      <c r="M326" s="56"/>
      <c r="N326" s="75"/>
      <c r="O326" s="57"/>
      <c r="P326" s="57"/>
      <c r="Q326" s="58">
        <v>0</v>
      </c>
      <c r="R326" s="58">
        <f t="shared" si="47"/>
        <v>0</v>
      </c>
      <c r="S326" s="99">
        <f t="shared" si="48"/>
        <v>0</v>
      </c>
      <c r="T326" s="59">
        <v>0</v>
      </c>
      <c r="U326" s="58">
        <f t="shared" si="49"/>
        <v>0</v>
      </c>
      <c r="V326" s="99">
        <f t="shared" si="50"/>
        <v>0</v>
      </c>
      <c r="W326" s="114">
        <f t="shared" si="51"/>
        <v>0</v>
      </c>
      <c r="X326" s="57"/>
      <c r="Y326" s="57"/>
      <c r="Z326" s="57"/>
      <c r="AA326" s="57"/>
      <c r="AB326" s="58">
        <v>0</v>
      </c>
      <c r="AC326" s="56" t="e">
        <f>VLOOKUP(Y326,CLASIFICADOR!$A$1:$B$603,2)</f>
        <v>#N/A</v>
      </c>
      <c r="AD326" s="57"/>
      <c r="AE326" s="92"/>
      <c r="AF326" s="92"/>
      <c r="AG326" s="57"/>
      <c r="AH326" s="57"/>
      <c r="AI326" s="106"/>
      <c r="AJ326" s="60"/>
      <c r="AK326" s="82" t="s">
        <v>1124</v>
      </c>
      <c r="AL326" s="57"/>
      <c r="AM326" s="57"/>
      <c r="AN326" s="57"/>
      <c r="AO326" s="83" t="b">
        <f>IF(AND(AM326="días",AN326="hábiles"),WORKDAY(AK326,AL326,#REF!),IF(AND(AM326="días",AM326="naturales"),WORKDAY(AK326+AL326-1,1,#REF!),IF(AM326="semanas",WORKDAY(AK326+(AL326*7)-1,1,#REF!),IF(AM326="meses",WORKDAY(EDATE(AK326,AL326)-1,1,#REF!)))))</f>
        <v>0</v>
      </c>
      <c r="AP326" s="57"/>
      <c r="AQ326" s="57"/>
      <c r="AR326" s="57"/>
      <c r="AS326" s="60"/>
      <c r="AT326" s="60"/>
      <c r="AU326" s="103"/>
      <c r="AV326" s="83"/>
      <c r="AW326" s="57"/>
      <c r="AX326" s="60"/>
      <c r="AY326" s="60"/>
      <c r="AZ326" s="111"/>
      <c r="BA326" s="60"/>
      <c r="BB326" s="60"/>
      <c r="BC326" s="60"/>
      <c r="BD326" s="57">
        <f t="shared" ref="BD326:BD352" si="52">+AZ326-AV326</f>
        <v>0</v>
      </c>
      <c r="BE326" s="86"/>
      <c r="BF326" s="86"/>
      <c r="BG326" s="86"/>
      <c r="BH326" s="117"/>
      <c r="BI326" s="127" t="s">
        <v>1129</v>
      </c>
      <c r="BJ326" s="57" t="s">
        <v>1129</v>
      </c>
      <c r="BK326" s="128" t="s">
        <v>1129</v>
      </c>
      <c r="BL326" s="119"/>
      <c r="BM326" s="60"/>
      <c r="BN326" s="55"/>
      <c r="BO326" s="95"/>
      <c r="BP326" s="104"/>
      <c r="BQ326" s="60"/>
      <c r="BR326" s="60"/>
      <c r="BS326" s="142"/>
      <c r="BT326" s="60"/>
      <c r="BU326" s="60"/>
      <c r="BV326" s="60"/>
      <c r="BW326" s="60"/>
      <c r="BX326" s="60"/>
      <c r="BY326" s="57"/>
      <c r="BZ326" s="57"/>
      <c r="CA326" s="57"/>
      <c r="CB326" s="57"/>
    </row>
    <row r="327" spans="1:80" s="41" customFormat="1" ht="30" x14ac:dyDescent="0.25">
      <c r="A327" s="71" t="s">
        <v>1079</v>
      </c>
      <c r="B327" s="65"/>
      <c r="C327" s="54"/>
      <c r="D327" s="53" t="str">
        <f>IF(ISBLANK(AX327),"",IF(ISBLANK(AY327),"REV",IF(ISBLANK(AZ327),"FIR PROV",IF(ISBLANK(BM327),"CONCL",IF(ISBLANK(BP327),"MOD REV",IF(ISBLANK(#REF!),"MOD FIR","MODI"))))))</f>
        <v/>
      </c>
      <c r="E327" s="55"/>
      <c r="F327" s="55"/>
      <c r="G327" s="55"/>
      <c r="H327" s="55"/>
      <c r="I327" s="108" t="str">
        <f t="shared" ref="I327:I352" si="53">E327&amp;F327&amp;" "&amp;G327&amp;" "&amp;H327</f>
        <v xml:space="preserve">  </v>
      </c>
      <c r="J327" s="56"/>
      <c r="K327" s="56"/>
      <c r="L327" s="56">
        <f t="shared" si="46"/>
        <v>0</v>
      </c>
      <c r="M327" s="56"/>
      <c r="N327" s="75"/>
      <c r="O327" s="57"/>
      <c r="P327" s="57"/>
      <c r="Q327" s="58">
        <v>0</v>
      </c>
      <c r="R327" s="58">
        <f t="shared" si="47"/>
        <v>0</v>
      </c>
      <c r="S327" s="99">
        <f t="shared" si="48"/>
        <v>0</v>
      </c>
      <c r="T327" s="59">
        <v>0</v>
      </c>
      <c r="U327" s="58">
        <f t="shared" si="49"/>
        <v>0</v>
      </c>
      <c r="V327" s="99">
        <f t="shared" si="50"/>
        <v>0</v>
      </c>
      <c r="W327" s="114">
        <f t="shared" si="51"/>
        <v>0</v>
      </c>
      <c r="X327" s="57"/>
      <c r="Y327" s="57"/>
      <c r="Z327" s="57"/>
      <c r="AA327" s="57"/>
      <c r="AB327" s="58">
        <v>0</v>
      </c>
      <c r="AC327" s="56" t="e">
        <f>VLOOKUP(Y327,CLASIFICADOR!$A$1:$B$603,2)</f>
        <v>#N/A</v>
      </c>
      <c r="AD327" s="57"/>
      <c r="AE327" s="92"/>
      <c r="AF327" s="92"/>
      <c r="AG327" s="57"/>
      <c r="AH327" s="57"/>
      <c r="AI327" s="106"/>
      <c r="AJ327" s="60"/>
      <c r="AK327" s="82" t="s">
        <v>1124</v>
      </c>
      <c r="AL327" s="57"/>
      <c r="AM327" s="57"/>
      <c r="AN327" s="57"/>
      <c r="AO327" s="83" t="b">
        <f>IF(AND(AM327="días",AN327="hábiles"),WORKDAY(AK327,AL327,#REF!),IF(AND(AM327="días",AM327="naturales"),WORKDAY(AK327+AL327-1,1,#REF!),IF(AM327="semanas",WORKDAY(AK327+(AL327*7)-1,1,#REF!),IF(AM327="meses",WORKDAY(EDATE(AK327,AL327)-1,1,#REF!)))))</f>
        <v>0</v>
      </c>
      <c r="AP327" s="57"/>
      <c r="AQ327" s="57"/>
      <c r="AR327" s="57"/>
      <c r="AS327" s="60"/>
      <c r="AT327" s="60"/>
      <c r="AU327" s="103"/>
      <c r="AV327" s="83"/>
      <c r="AW327" s="57"/>
      <c r="AX327" s="60"/>
      <c r="AY327" s="60"/>
      <c r="AZ327" s="111"/>
      <c r="BA327" s="60"/>
      <c r="BB327" s="60"/>
      <c r="BC327" s="60"/>
      <c r="BD327" s="57">
        <f t="shared" si="52"/>
        <v>0</v>
      </c>
      <c r="BE327" s="86"/>
      <c r="BF327" s="86"/>
      <c r="BG327" s="86"/>
      <c r="BH327" s="117"/>
      <c r="BI327" s="127" t="s">
        <v>1129</v>
      </c>
      <c r="BJ327" s="57" t="s">
        <v>1129</v>
      </c>
      <c r="BK327" s="128" t="s">
        <v>1129</v>
      </c>
      <c r="BL327" s="119"/>
      <c r="BM327" s="60"/>
      <c r="BN327" s="55"/>
      <c r="BO327" s="95"/>
      <c r="BP327" s="104"/>
      <c r="BQ327" s="60"/>
      <c r="BR327" s="60"/>
      <c r="BS327" s="142"/>
      <c r="BT327" s="60"/>
      <c r="BU327" s="60"/>
      <c r="BV327" s="60"/>
      <c r="BW327" s="60"/>
      <c r="BX327" s="60"/>
      <c r="BY327" s="57"/>
      <c r="BZ327" s="57"/>
      <c r="CA327" s="57"/>
      <c r="CB327" s="57"/>
    </row>
    <row r="328" spans="1:80" s="41" customFormat="1" ht="30" x14ac:dyDescent="0.25">
      <c r="A328" s="53" t="s">
        <v>1080</v>
      </c>
      <c r="B328" s="65"/>
      <c r="C328" s="54"/>
      <c r="D328" s="53" t="str">
        <f>IF(ISBLANK(AX328),"",IF(ISBLANK(AY328),"REV",IF(ISBLANK(AZ328),"FIR PROV",IF(ISBLANK(BM328),"CONCL",IF(ISBLANK(BP328),"MOD REV",IF(ISBLANK(#REF!),"MOD FIR","MODI"))))))</f>
        <v/>
      </c>
      <c r="E328" s="55"/>
      <c r="F328" s="55"/>
      <c r="G328" s="55"/>
      <c r="H328" s="55"/>
      <c r="I328" s="108" t="str">
        <f t="shared" si="53"/>
        <v xml:space="preserve">  </v>
      </c>
      <c r="J328" s="56"/>
      <c r="K328" s="56"/>
      <c r="L328" s="56">
        <f t="shared" ref="L328:L348" si="54">J328</f>
        <v>0</v>
      </c>
      <c r="M328" s="56"/>
      <c r="N328" s="75"/>
      <c r="O328" s="57"/>
      <c r="P328" s="57"/>
      <c r="Q328" s="58">
        <v>0</v>
      </c>
      <c r="R328" s="58">
        <f t="shared" ref="R328:R352" si="55">Q328*0.16</f>
        <v>0</v>
      </c>
      <c r="S328" s="99">
        <f t="shared" ref="S328:S352" si="56">Q328+R328</f>
        <v>0</v>
      </c>
      <c r="T328" s="59">
        <v>0</v>
      </c>
      <c r="U328" s="58">
        <f t="shared" si="49"/>
        <v>0</v>
      </c>
      <c r="V328" s="99">
        <f t="shared" si="50"/>
        <v>0</v>
      </c>
      <c r="W328" s="114">
        <f t="shared" si="51"/>
        <v>0</v>
      </c>
      <c r="X328" s="57"/>
      <c r="Y328" s="57"/>
      <c r="Z328" s="57"/>
      <c r="AA328" s="57"/>
      <c r="AB328" s="58">
        <v>0</v>
      </c>
      <c r="AC328" s="56" t="e">
        <f>VLOOKUP(Y328,CLASIFICADOR!$A$1:$B$603,2)</f>
        <v>#N/A</v>
      </c>
      <c r="AD328" s="57"/>
      <c r="AE328" s="92"/>
      <c r="AF328" s="92"/>
      <c r="AG328" s="57"/>
      <c r="AH328" s="57"/>
      <c r="AI328" s="106"/>
      <c r="AJ328" s="60"/>
      <c r="AK328" s="82" t="s">
        <v>1124</v>
      </c>
      <c r="AL328" s="57"/>
      <c r="AM328" s="57"/>
      <c r="AN328" s="57"/>
      <c r="AO328" s="83" t="b">
        <f>IF(AND(AM328="días",AN328="hábiles"),WORKDAY(AK328,AL328,#REF!),IF(AND(AM328="días",AM328="naturales"),WORKDAY(AK328+AL328-1,1,#REF!),IF(AM328="semanas",WORKDAY(AK328+(AL328*7)-1,1,#REF!),IF(AM328="meses",WORKDAY(EDATE(AK328,AL328)-1,1,#REF!)))))</f>
        <v>0</v>
      </c>
      <c r="AP328" s="57"/>
      <c r="AQ328" s="57"/>
      <c r="AR328" s="57"/>
      <c r="AS328" s="60"/>
      <c r="AT328" s="60"/>
      <c r="AU328" s="103"/>
      <c r="AV328" s="83"/>
      <c r="AW328" s="57"/>
      <c r="AX328" s="60"/>
      <c r="AY328" s="60"/>
      <c r="AZ328" s="111"/>
      <c r="BA328" s="60"/>
      <c r="BB328" s="60"/>
      <c r="BC328" s="60"/>
      <c r="BD328" s="57">
        <f t="shared" si="52"/>
        <v>0</v>
      </c>
      <c r="BE328" s="86"/>
      <c r="BF328" s="86"/>
      <c r="BG328" s="86"/>
      <c r="BH328" s="117"/>
      <c r="BI328" s="127" t="s">
        <v>1129</v>
      </c>
      <c r="BJ328" s="57" t="s">
        <v>1129</v>
      </c>
      <c r="BK328" s="128" t="s">
        <v>1129</v>
      </c>
      <c r="BL328" s="119"/>
      <c r="BM328" s="60"/>
      <c r="BN328" s="55"/>
      <c r="BO328" s="95"/>
      <c r="BP328" s="104"/>
      <c r="BQ328" s="60"/>
      <c r="BR328" s="60"/>
      <c r="BS328" s="142"/>
      <c r="BT328" s="60"/>
      <c r="BU328" s="60"/>
      <c r="BV328" s="60"/>
      <c r="BW328" s="60"/>
      <c r="BX328" s="60"/>
      <c r="BY328" s="57"/>
      <c r="BZ328" s="57"/>
      <c r="CA328" s="57"/>
      <c r="CB328" s="57"/>
    </row>
    <row r="329" spans="1:80" s="41" customFormat="1" ht="30" x14ac:dyDescent="0.25">
      <c r="A329" s="53" t="s">
        <v>1081</v>
      </c>
      <c r="B329" s="65"/>
      <c r="C329" s="54"/>
      <c r="D329" s="53" t="str">
        <f>IF(ISBLANK(AX329),"",IF(ISBLANK(AY329),"REV",IF(ISBLANK(AZ329),"FIR PROV",IF(ISBLANK(BM329),"CONCL",IF(ISBLANK(BP329),"MOD REV",IF(ISBLANK(#REF!),"MOD FIR","MODI"))))))</f>
        <v/>
      </c>
      <c r="E329" s="55"/>
      <c r="F329" s="55"/>
      <c r="G329" s="55"/>
      <c r="H329" s="55"/>
      <c r="I329" s="108" t="str">
        <f t="shared" si="53"/>
        <v xml:space="preserve">  </v>
      </c>
      <c r="J329" s="56"/>
      <c r="K329" s="56"/>
      <c r="L329" s="56">
        <f t="shared" si="54"/>
        <v>0</v>
      </c>
      <c r="M329" s="56"/>
      <c r="N329" s="75"/>
      <c r="O329" s="57"/>
      <c r="P329" s="57"/>
      <c r="Q329" s="58">
        <v>0</v>
      </c>
      <c r="R329" s="58">
        <f t="shared" si="55"/>
        <v>0</v>
      </c>
      <c r="S329" s="99">
        <f t="shared" si="56"/>
        <v>0</v>
      </c>
      <c r="T329" s="59">
        <v>0</v>
      </c>
      <c r="U329" s="58">
        <f t="shared" si="49"/>
        <v>0</v>
      </c>
      <c r="V329" s="99">
        <f t="shared" si="50"/>
        <v>0</v>
      </c>
      <c r="W329" s="114">
        <f t="shared" si="51"/>
        <v>0</v>
      </c>
      <c r="X329" s="57"/>
      <c r="Y329" s="57"/>
      <c r="Z329" s="57"/>
      <c r="AA329" s="57"/>
      <c r="AB329" s="58">
        <v>0</v>
      </c>
      <c r="AC329" s="56" t="e">
        <f>VLOOKUP(Y329,CLASIFICADOR!$A$1:$B$603,2)</f>
        <v>#N/A</v>
      </c>
      <c r="AD329" s="57"/>
      <c r="AE329" s="92"/>
      <c r="AF329" s="92"/>
      <c r="AG329" s="57"/>
      <c r="AH329" s="57"/>
      <c r="AI329" s="106"/>
      <c r="AJ329" s="60"/>
      <c r="AK329" s="82" t="s">
        <v>1124</v>
      </c>
      <c r="AL329" s="57"/>
      <c r="AM329" s="57"/>
      <c r="AN329" s="57"/>
      <c r="AO329" s="83" t="b">
        <f>IF(AND(AM329="días",AN329="hábiles"),WORKDAY(AK329,AL329,#REF!),IF(AND(AM329="días",AM329="naturales"),WORKDAY(AK329+AL329-1,1,#REF!),IF(AM329="semanas",WORKDAY(AK329+(AL329*7)-1,1,#REF!),IF(AM329="meses",WORKDAY(EDATE(AK329,AL329)-1,1,#REF!)))))</f>
        <v>0</v>
      </c>
      <c r="AP329" s="57"/>
      <c r="AQ329" s="57"/>
      <c r="AR329" s="57"/>
      <c r="AS329" s="60"/>
      <c r="AT329" s="60"/>
      <c r="AU329" s="103"/>
      <c r="AV329" s="83"/>
      <c r="AW329" s="57"/>
      <c r="AX329" s="60"/>
      <c r="AY329" s="60"/>
      <c r="AZ329" s="111"/>
      <c r="BA329" s="60"/>
      <c r="BB329" s="60"/>
      <c r="BC329" s="60"/>
      <c r="BD329" s="57">
        <f t="shared" si="52"/>
        <v>0</v>
      </c>
      <c r="BE329" s="86"/>
      <c r="BF329" s="86"/>
      <c r="BG329" s="86"/>
      <c r="BH329" s="117"/>
      <c r="BI329" s="127" t="s">
        <v>1129</v>
      </c>
      <c r="BJ329" s="57" t="s">
        <v>1129</v>
      </c>
      <c r="BK329" s="128" t="s">
        <v>1129</v>
      </c>
      <c r="BL329" s="119"/>
      <c r="BM329" s="60"/>
      <c r="BN329" s="55"/>
      <c r="BO329" s="95"/>
      <c r="BP329" s="104"/>
      <c r="BQ329" s="60"/>
      <c r="BR329" s="60"/>
      <c r="BS329" s="142"/>
      <c r="BT329" s="60"/>
      <c r="BU329" s="60"/>
      <c r="BV329" s="60"/>
      <c r="BW329" s="60"/>
      <c r="BX329" s="60"/>
      <c r="BY329" s="57"/>
      <c r="BZ329" s="57"/>
      <c r="CA329" s="57"/>
      <c r="CB329" s="57"/>
    </row>
    <row r="330" spans="1:80" s="41" customFormat="1" ht="30" x14ac:dyDescent="0.25">
      <c r="A330" s="71" t="s">
        <v>1082</v>
      </c>
      <c r="B330" s="65"/>
      <c r="C330" s="54"/>
      <c r="D330" s="53" t="str">
        <f>IF(ISBLANK(AX330),"",IF(ISBLANK(AY330),"REV",IF(ISBLANK(AZ330),"FIR PROV",IF(ISBLANK(BM330),"CONCL",IF(ISBLANK(BP330),"MOD REV",IF(ISBLANK(#REF!),"MOD FIR","MODI"))))))</f>
        <v/>
      </c>
      <c r="E330" s="55"/>
      <c r="F330" s="55"/>
      <c r="G330" s="55"/>
      <c r="H330" s="55"/>
      <c r="I330" s="108" t="str">
        <f t="shared" si="53"/>
        <v xml:space="preserve">  </v>
      </c>
      <c r="J330" s="56"/>
      <c r="K330" s="56"/>
      <c r="L330" s="56">
        <f t="shared" si="54"/>
        <v>0</v>
      </c>
      <c r="M330" s="56"/>
      <c r="N330" s="75"/>
      <c r="O330" s="57"/>
      <c r="P330" s="57"/>
      <c r="Q330" s="58">
        <v>0</v>
      </c>
      <c r="R330" s="58">
        <f t="shared" si="55"/>
        <v>0</v>
      </c>
      <c r="S330" s="99">
        <f t="shared" si="56"/>
        <v>0</v>
      </c>
      <c r="T330" s="59">
        <v>0</v>
      </c>
      <c r="U330" s="58">
        <f t="shared" si="49"/>
        <v>0</v>
      </c>
      <c r="V330" s="99">
        <f t="shared" si="50"/>
        <v>0</v>
      </c>
      <c r="W330" s="114">
        <f t="shared" si="51"/>
        <v>0</v>
      </c>
      <c r="X330" s="57"/>
      <c r="Y330" s="57"/>
      <c r="Z330" s="57"/>
      <c r="AA330" s="57"/>
      <c r="AB330" s="58">
        <v>0</v>
      </c>
      <c r="AC330" s="56" t="e">
        <f>VLOOKUP(Y330,CLASIFICADOR!$A$1:$B$603,2)</f>
        <v>#N/A</v>
      </c>
      <c r="AD330" s="57"/>
      <c r="AE330" s="92"/>
      <c r="AF330" s="92"/>
      <c r="AG330" s="57"/>
      <c r="AH330" s="57"/>
      <c r="AI330" s="106"/>
      <c r="AJ330" s="60"/>
      <c r="AK330" s="82" t="s">
        <v>1124</v>
      </c>
      <c r="AL330" s="57"/>
      <c r="AM330" s="57"/>
      <c r="AN330" s="57"/>
      <c r="AO330" s="83" t="b">
        <f>IF(AND(AM330="días",AN330="hábiles"),WORKDAY(AK330,AL330,#REF!),IF(AND(AM330="días",AM330="naturales"),WORKDAY(AK330+AL330-1,1,#REF!),IF(AM330="semanas",WORKDAY(AK330+(AL330*7)-1,1,#REF!),IF(AM330="meses",WORKDAY(EDATE(AK330,AL330)-1,1,#REF!)))))</f>
        <v>0</v>
      </c>
      <c r="AP330" s="57"/>
      <c r="AQ330" s="57"/>
      <c r="AR330" s="57"/>
      <c r="AS330" s="60"/>
      <c r="AT330" s="60"/>
      <c r="AU330" s="103"/>
      <c r="AV330" s="83"/>
      <c r="AW330" s="57"/>
      <c r="AX330" s="60"/>
      <c r="AY330" s="60"/>
      <c r="AZ330" s="111"/>
      <c r="BA330" s="60"/>
      <c r="BB330" s="60"/>
      <c r="BC330" s="60"/>
      <c r="BD330" s="57">
        <f t="shared" si="52"/>
        <v>0</v>
      </c>
      <c r="BE330" s="86"/>
      <c r="BF330" s="86"/>
      <c r="BG330" s="86"/>
      <c r="BH330" s="117"/>
      <c r="BI330" s="127" t="s">
        <v>1129</v>
      </c>
      <c r="BJ330" s="57" t="s">
        <v>1129</v>
      </c>
      <c r="BK330" s="128" t="s">
        <v>1129</v>
      </c>
      <c r="BL330" s="119"/>
      <c r="BM330" s="60"/>
      <c r="BN330" s="55"/>
      <c r="BO330" s="95"/>
      <c r="BP330" s="104"/>
      <c r="BQ330" s="60"/>
      <c r="BR330" s="60"/>
      <c r="BS330" s="142"/>
      <c r="BT330" s="60"/>
      <c r="BU330" s="60"/>
      <c r="BV330" s="60"/>
      <c r="BW330" s="60"/>
      <c r="BX330" s="60"/>
      <c r="BY330" s="57"/>
      <c r="BZ330" s="57"/>
      <c r="CA330" s="57"/>
      <c r="CB330" s="57"/>
    </row>
    <row r="331" spans="1:80" s="41" customFormat="1" ht="30" x14ac:dyDescent="0.25">
      <c r="A331" s="53" t="s">
        <v>1083</v>
      </c>
      <c r="B331" s="65"/>
      <c r="C331" s="54"/>
      <c r="D331" s="53" t="str">
        <f>IF(ISBLANK(AX331),"",IF(ISBLANK(AY331),"REV",IF(ISBLANK(AZ331),"FIR PROV",IF(ISBLANK(BM331),"CONCL",IF(ISBLANK(BP331),"MOD REV",IF(ISBLANK(#REF!),"MOD FIR","MODI"))))))</f>
        <v/>
      </c>
      <c r="E331" s="55"/>
      <c r="F331" s="55"/>
      <c r="G331" s="55"/>
      <c r="H331" s="55"/>
      <c r="I331" s="108" t="str">
        <f t="shared" si="53"/>
        <v xml:space="preserve">  </v>
      </c>
      <c r="J331" s="56"/>
      <c r="K331" s="56"/>
      <c r="L331" s="56">
        <f t="shared" si="54"/>
        <v>0</v>
      </c>
      <c r="M331" s="56"/>
      <c r="N331" s="75"/>
      <c r="O331" s="57"/>
      <c r="P331" s="57"/>
      <c r="Q331" s="58">
        <v>0</v>
      </c>
      <c r="R331" s="58">
        <f t="shared" si="55"/>
        <v>0</v>
      </c>
      <c r="S331" s="99">
        <f t="shared" si="56"/>
        <v>0</v>
      </c>
      <c r="T331" s="59">
        <v>0</v>
      </c>
      <c r="U331" s="58">
        <f t="shared" si="49"/>
        <v>0</v>
      </c>
      <c r="V331" s="99">
        <f t="shared" si="50"/>
        <v>0</v>
      </c>
      <c r="W331" s="114">
        <f t="shared" si="51"/>
        <v>0</v>
      </c>
      <c r="X331" s="57"/>
      <c r="Y331" s="57"/>
      <c r="Z331" s="57"/>
      <c r="AA331" s="57"/>
      <c r="AB331" s="58">
        <v>0</v>
      </c>
      <c r="AC331" s="56" t="e">
        <f>VLOOKUP(Y331,CLASIFICADOR!$A$1:$B$603,2)</f>
        <v>#N/A</v>
      </c>
      <c r="AD331" s="57"/>
      <c r="AE331" s="92"/>
      <c r="AF331" s="92"/>
      <c r="AG331" s="57"/>
      <c r="AH331" s="57"/>
      <c r="AI331" s="106"/>
      <c r="AJ331" s="60"/>
      <c r="AK331" s="82" t="s">
        <v>1124</v>
      </c>
      <c r="AL331" s="57"/>
      <c r="AM331" s="57"/>
      <c r="AN331" s="57"/>
      <c r="AO331" s="83" t="b">
        <f>IF(AND(AM331="días",AN331="hábiles"),WORKDAY(AK331,AL331,#REF!),IF(AND(AM331="días",AM331="naturales"),WORKDAY(AK331+AL331-1,1,#REF!),IF(AM331="semanas",WORKDAY(AK331+(AL331*7)-1,1,#REF!),IF(AM331="meses",WORKDAY(EDATE(AK331,AL331)-1,1,#REF!)))))</f>
        <v>0</v>
      </c>
      <c r="AP331" s="57"/>
      <c r="AQ331" s="57"/>
      <c r="AR331" s="57"/>
      <c r="AS331" s="60"/>
      <c r="AT331" s="60"/>
      <c r="AU331" s="103"/>
      <c r="AV331" s="83"/>
      <c r="AW331" s="57"/>
      <c r="AX331" s="60"/>
      <c r="AY331" s="60"/>
      <c r="AZ331" s="111"/>
      <c r="BA331" s="60"/>
      <c r="BB331" s="60"/>
      <c r="BC331" s="60"/>
      <c r="BD331" s="57">
        <f t="shared" si="52"/>
        <v>0</v>
      </c>
      <c r="BE331" s="86"/>
      <c r="BF331" s="86"/>
      <c r="BG331" s="86"/>
      <c r="BH331" s="117"/>
      <c r="BI331" s="127" t="s">
        <v>1129</v>
      </c>
      <c r="BJ331" s="57" t="s">
        <v>1129</v>
      </c>
      <c r="BK331" s="128" t="s">
        <v>1129</v>
      </c>
      <c r="BL331" s="119"/>
      <c r="BM331" s="60"/>
      <c r="BN331" s="55"/>
      <c r="BO331" s="95"/>
      <c r="BP331" s="104"/>
      <c r="BQ331" s="60"/>
      <c r="BR331" s="60"/>
      <c r="BS331" s="142"/>
      <c r="BT331" s="60"/>
      <c r="BU331" s="60"/>
      <c r="BV331" s="60"/>
      <c r="BW331" s="60"/>
      <c r="BX331" s="60"/>
      <c r="BY331" s="57"/>
      <c r="BZ331" s="57"/>
      <c r="CA331" s="57"/>
      <c r="CB331" s="57"/>
    </row>
    <row r="332" spans="1:80" s="41" customFormat="1" ht="30" x14ac:dyDescent="0.25">
      <c r="A332" s="53" t="s">
        <v>1084</v>
      </c>
      <c r="B332" s="65"/>
      <c r="C332" s="54"/>
      <c r="D332" s="53" t="str">
        <f>IF(ISBLANK(AX332),"",IF(ISBLANK(AY332),"REV",IF(ISBLANK(AZ332),"FIR PROV",IF(ISBLANK(BM332),"CONCL",IF(ISBLANK(BP332),"MOD REV",IF(ISBLANK(#REF!),"MOD FIR","MODI"))))))</f>
        <v/>
      </c>
      <c r="E332" s="55"/>
      <c r="F332" s="55"/>
      <c r="G332" s="55"/>
      <c r="H332" s="55"/>
      <c r="I332" s="108" t="str">
        <f t="shared" si="53"/>
        <v xml:space="preserve">  </v>
      </c>
      <c r="J332" s="56"/>
      <c r="K332" s="56"/>
      <c r="L332" s="56">
        <f t="shared" si="54"/>
        <v>0</v>
      </c>
      <c r="M332" s="56"/>
      <c r="N332" s="75"/>
      <c r="O332" s="57"/>
      <c r="P332" s="57"/>
      <c r="Q332" s="58">
        <v>0</v>
      </c>
      <c r="R332" s="58">
        <f t="shared" si="55"/>
        <v>0</v>
      </c>
      <c r="S332" s="99">
        <f t="shared" si="56"/>
        <v>0</v>
      </c>
      <c r="T332" s="59">
        <v>0</v>
      </c>
      <c r="U332" s="58">
        <f t="shared" ref="U332:U352" si="57">T332*1.16</f>
        <v>0</v>
      </c>
      <c r="V332" s="99">
        <f t="shared" si="50"/>
        <v>0</v>
      </c>
      <c r="W332" s="114">
        <f t="shared" si="51"/>
        <v>0</v>
      </c>
      <c r="X332" s="57"/>
      <c r="Y332" s="57"/>
      <c r="Z332" s="57"/>
      <c r="AA332" s="57"/>
      <c r="AB332" s="58">
        <v>0</v>
      </c>
      <c r="AC332" s="56" t="e">
        <f>VLOOKUP(Y332,CLASIFICADOR!$A$1:$B$603,2)</f>
        <v>#N/A</v>
      </c>
      <c r="AD332" s="57"/>
      <c r="AE332" s="92"/>
      <c r="AF332" s="92"/>
      <c r="AG332" s="57"/>
      <c r="AH332" s="57"/>
      <c r="AI332" s="106"/>
      <c r="AJ332" s="60"/>
      <c r="AK332" s="82" t="s">
        <v>1124</v>
      </c>
      <c r="AL332" s="57"/>
      <c r="AM332" s="57"/>
      <c r="AN332" s="57"/>
      <c r="AO332" s="83" t="b">
        <f>IF(AND(AM332="días",AN332="hábiles"),WORKDAY(AK332,AL332,#REF!),IF(AND(AM332="días",AM332="naturales"),WORKDAY(AK332+AL332-1,1,#REF!),IF(AM332="semanas",WORKDAY(AK332+(AL332*7)-1,1,#REF!),IF(AM332="meses",WORKDAY(EDATE(AK332,AL332)-1,1,#REF!)))))</f>
        <v>0</v>
      </c>
      <c r="AP332" s="57"/>
      <c r="AQ332" s="57"/>
      <c r="AR332" s="57"/>
      <c r="AS332" s="60"/>
      <c r="AT332" s="60"/>
      <c r="AU332" s="103"/>
      <c r="AV332" s="83"/>
      <c r="AW332" s="57"/>
      <c r="AX332" s="60"/>
      <c r="AY332" s="60"/>
      <c r="AZ332" s="111"/>
      <c r="BA332" s="60"/>
      <c r="BB332" s="60"/>
      <c r="BC332" s="60"/>
      <c r="BD332" s="57">
        <f t="shared" si="52"/>
        <v>0</v>
      </c>
      <c r="BE332" s="86"/>
      <c r="BF332" s="86"/>
      <c r="BG332" s="86"/>
      <c r="BH332" s="117"/>
      <c r="BI332" s="127" t="s">
        <v>1129</v>
      </c>
      <c r="BJ332" s="57" t="s">
        <v>1129</v>
      </c>
      <c r="BK332" s="128" t="s">
        <v>1129</v>
      </c>
      <c r="BL332" s="119"/>
      <c r="BM332" s="60"/>
      <c r="BN332" s="55"/>
      <c r="BO332" s="95"/>
      <c r="BP332" s="104"/>
      <c r="BQ332" s="60"/>
      <c r="BR332" s="60"/>
      <c r="BS332" s="142"/>
      <c r="BT332" s="60"/>
      <c r="BU332" s="60"/>
      <c r="BV332" s="60"/>
      <c r="BW332" s="60"/>
      <c r="BX332" s="60"/>
      <c r="BY332" s="57"/>
      <c r="BZ332" s="57"/>
      <c r="CA332" s="57"/>
      <c r="CB332" s="57"/>
    </row>
    <row r="333" spans="1:80" s="41" customFormat="1" ht="30" x14ac:dyDescent="0.25">
      <c r="A333" s="71" t="s">
        <v>1085</v>
      </c>
      <c r="B333" s="65"/>
      <c r="C333" s="54"/>
      <c r="D333" s="53" t="str">
        <f>IF(ISBLANK(AX333),"",IF(ISBLANK(AY333),"REV",IF(ISBLANK(AZ333),"FIR PROV",IF(ISBLANK(BM333),"CONCL",IF(ISBLANK(BP333),"MOD REV",IF(ISBLANK(#REF!),"MOD FIR","MODI"))))))</f>
        <v/>
      </c>
      <c r="E333" s="55"/>
      <c r="F333" s="55"/>
      <c r="G333" s="55"/>
      <c r="H333" s="55"/>
      <c r="I333" s="108" t="str">
        <f t="shared" si="53"/>
        <v xml:space="preserve">  </v>
      </c>
      <c r="J333" s="56"/>
      <c r="K333" s="56"/>
      <c r="L333" s="56">
        <f t="shared" si="54"/>
        <v>0</v>
      </c>
      <c r="M333" s="56"/>
      <c r="N333" s="75"/>
      <c r="O333" s="57"/>
      <c r="P333" s="57"/>
      <c r="Q333" s="58">
        <v>0</v>
      </c>
      <c r="R333" s="58">
        <f t="shared" si="55"/>
        <v>0</v>
      </c>
      <c r="S333" s="99">
        <f t="shared" si="56"/>
        <v>0</v>
      </c>
      <c r="T333" s="59">
        <v>0</v>
      </c>
      <c r="U333" s="58">
        <f t="shared" si="57"/>
        <v>0</v>
      </c>
      <c r="V333" s="99">
        <f t="shared" si="50"/>
        <v>0</v>
      </c>
      <c r="W333" s="114">
        <f t="shared" si="51"/>
        <v>0</v>
      </c>
      <c r="X333" s="57"/>
      <c r="Y333" s="57"/>
      <c r="Z333" s="57"/>
      <c r="AA333" s="57"/>
      <c r="AB333" s="58">
        <v>0</v>
      </c>
      <c r="AC333" s="56" t="e">
        <f>VLOOKUP(Y333,CLASIFICADOR!$A$1:$B$603,2)</f>
        <v>#N/A</v>
      </c>
      <c r="AD333" s="57"/>
      <c r="AE333" s="92"/>
      <c r="AF333" s="92"/>
      <c r="AG333" s="57"/>
      <c r="AH333" s="57"/>
      <c r="AI333" s="106"/>
      <c r="AJ333" s="60"/>
      <c r="AK333" s="82" t="s">
        <v>1124</v>
      </c>
      <c r="AL333" s="57"/>
      <c r="AM333" s="57"/>
      <c r="AN333" s="57"/>
      <c r="AO333" s="83" t="b">
        <f>IF(AND(AM333="días",AN333="hábiles"),WORKDAY(AK333,AL333,#REF!),IF(AND(AM333="días",AM333="naturales"),WORKDAY(AK333+AL333-1,1,#REF!),IF(AM333="semanas",WORKDAY(AK333+(AL333*7)-1,1,#REF!),IF(AM333="meses",WORKDAY(EDATE(AK333,AL333)-1,1,#REF!)))))</f>
        <v>0</v>
      </c>
      <c r="AP333" s="57"/>
      <c r="AQ333" s="57"/>
      <c r="AR333" s="57"/>
      <c r="AS333" s="60"/>
      <c r="AT333" s="60"/>
      <c r="AU333" s="103"/>
      <c r="AV333" s="83"/>
      <c r="AW333" s="57"/>
      <c r="AX333" s="60"/>
      <c r="AY333" s="60"/>
      <c r="AZ333" s="111"/>
      <c r="BA333" s="60"/>
      <c r="BB333" s="60"/>
      <c r="BC333" s="60"/>
      <c r="BD333" s="57">
        <f t="shared" si="52"/>
        <v>0</v>
      </c>
      <c r="BE333" s="86"/>
      <c r="BF333" s="86"/>
      <c r="BG333" s="86"/>
      <c r="BH333" s="117"/>
      <c r="BI333" s="127" t="s">
        <v>1129</v>
      </c>
      <c r="BJ333" s="57" t="s">
        <v>1129</v>
      </c>
      <c r="BK333" s="128" t="s">
        <v>1129</v>
      </c>
      <c r="BL333" s="119"/>
      <c r="BM333" s="60"/>
      <c r="BN333" s="55"/>
      <c r="BO333" s="95"/>
      <c r="BP333" s="104"/>
      <c r="BQ333" s="60"/>
      <c r="BR333" s="60"/>
      <c r="BS333" s="142"/>
      <c r="BT333" s="60"/>
      <c r="BU333" s="60"/>
      <c r="BV333" s="60"/>
      <c r="BW333" s="60"/>
      <c r="BX333" s="60"/>
      <c r="BY333" s="57"/>
      <c r="BZ333" s="57"/>
      <c r="CA333" s="57"/>
      <c r="CB333" s="57"/>
    </row>
    <row r="334" spans="1:80" s="41" customFormat="1" ht="30" x14ac:dyDescent="0.25">
      <c r="A334" s="53" t="s">
        <v>1086</v>
      </c>
      <c r="B334" s="65"/>
      <c r="C334" s="54"/>
      <c r="D334" s="53" t="str">
        <f>IF(ISBLANK(AX334),"",IF(ISBLANK(AY334),"REV",IF(ISBLANK(AZ334),"FIR PROV",IF(ISBLANK(BM334),"CONCL",IF(ISBLANK(BP334),"MOD REV",IF(ISBLANK(#REF!),"MOD FIR","MODI"))))))</f>
        <v/>
      </c>
      <c r="E334" s="55"/>
      <c r="F334" s="55"/>
      <c r="G334" s="55"/>
      <c r="H334" s="55"/>
      <c r="I334" s="108" t="str">
        <f t="shared" si="53"/>
        <v xml:space="preserve">  </v>
      </c>
      <c r="J334" s="56"/>
      <c r="K334" s="56"/>
      <c r="L334" s="56">
        <f t="shared" si="54"/>
        <v>0</v>
      </c>
      <c r="M334" s="56"/>
      <c r="N334" s="75"/>
      <c r="O334" s="57"/>
      <c r="P334" s="57"/>
      <c r="Q334" s="58">
        <v>0</v>
      </c>
      <c r="R334" s="58">
        <f t="shared" si="55"/>
        <v>0</v>
      </c>
      <c r="S334" s="99">
        <f t="shared" si="56"/>
        <v>0</v>
      </c>
      <c r="T334" s="59">
        <v>0</v>
      </c>
      <c r="U334" s="58">
        <f t="shared" si="57"/>
        <v>0</v>
      </c>
      <c r="V334" s="99">
        <f t="shared" si="50"/>
        <v>0</v>
      </c>
      <c r="W334" s="114">
        <f t="shared" si="51"/>
        <v>0</v>
      </c>
      <c r="X334" s="57"/>
      <c r="Y334" s="57"/>
      <c r="Z334" s="57"/>
      <c r="AA334" s="57"/>
      <c r="AB334" s="58">
        <v>0</v>
      </c>
      <c r="AC334" s="56" t="e">
        <f>VLOOKUP(Y334,CLASIFICADOR!$A$1:$B$603,2)</f>
        <v>#N/A</v>
      </c>
      <c r="AD334" s="57"/>
      <c r="AE334" s="92"/>
      <c r="AF334" s="92"/>
      <c r="AG334" s="57"/>
      <c r="AH334" s="57"/>
      <c r="AI334" s="106"/>
      <c r="AJ334" s="60"/>
      <c r="AK334" s="82" t="s">
        <v>1124</v>
      </c>
      <c r="AL334" s="57"/>
      <c r="AM334" s="57"/>
      <c r="AN334" s="57"/>
      <c r="AO334" s="83" t="b">
        <f>IF(AND(AM334="días",AN334="hábiles"),WORKDAY(AK334,AL334,#REF!),IF(AND(AM334="días",AM334="naturales"),WORKDAY(AK334+AL334-1,1,#REF!),IF(AM334="semanas",WORKDAY(AK334+(AL334*7)-1,1,#REF!),IF(AM334="meses",WORKDAY(EDATE(AK334,AL334)-1,1,#REF!)))))</f>
        <v>0</v>
      </c>
      <c r="AP334" s="57"/>
      <c r="AQ334" s="57"/>
      <c r="AR334" s="57"/>
      <c r="AS334" s="60"/>
      <c r="AT334" s="60"/>
      <c r="AU334" s="103"/>
      <c r="AV334" s="83"/>
      <c r="AW334" s="57"/>
      <c r="AX334" s="60"/>
      <c r="AY334" s="60"/>
      <c r="AZ334" s="111"/>
      <c r="BA334" s="60"/>
      <c r="BB334" s="60"/>
      <c r="BC334" s="60"/>
      <c r="BD334" s="57">
        <f t="shared" si="52"/>
        <v>0</v>
      </c>
      <c r="BE334" s="86"/>
      <c r="BF334" s="86"/>
      <c r="BG334" s="86"/>
      <c r="BH334" s="117"/>
      <c r="BI334" s="127" t="s">
        <v>1129</v>
      </c>
      <c r="BJ334" s="57" t="s">
        <v>1129</v>
      </c>
      <c r="BK334" s="128" t="s">
        <v>1129</v>
      </c>
      <c r="BL334" s="119"/>
      <c r="BM334" s="60"/>
      <c r="BN334" s="55"/>
      <c r="BO334" s="95"/>
      <c r="BP334" s="104"/>
      <c r="BQ334" s="60"/>
      <c r="BR334" s="60"/>
      <c r="BS334" s="142"/>
      <c r="BT334" s="60"/>
      <c r="BU334" s="60"/>
      <c r="BV334" s="60"/>
      <c r="BW334" s="60"/>
      <c r="BX334" s="60"/>
      <c r="BY334" s="57"/>
      <c r="BZ334" s="57"/>
      <c r="CA334" s="57"/>
      <c r="CB334" s="57"/>
    </row>
    <row r="335" spans="1:80" s="41" customFormat="1" ht="30" x14ac:dyDescent="0.25">
      <c r="A335" s="53" t="s">
        <v>1087</v>
      </c>
      <c r="B335" s="65"/>
      <c r="C335" s="54"/>
      <c r="D335" s="53" t="str">
        <f>IF(ISBLANK(AX335),"",IF(ISBLANK(AY335),"REV",IF(ISBLANK(AZ335),"FIR PROV",IF(ISBLANK(BM335),"CONCL",IF(ISBLANK(BP335),"MOD REV",IF(ISBLANK(#REF!),"MOD FIR","MODI"))))))</f>
        <v/>
      </c>
      <c r="E335" s="55"/>
      <c r="F335" s="55"/>
      <c r="G335" s="55"/>
      <c r="H335" s="55"/>
      <c r="I335" s="108" t="str">
        <f t="shared" si="53"/>
        <v xml:space="preserve">  </v>
      </c>
      <c r="J335" s="56"/>
      <c r="K335" s="56"/>
      <c r="L335" s="56">
        <f t="shared" si="54"/>
        <v>0</v>
      </c>
      <c r="M335" s="56"/>
      <c r="N335" s="75"/>
      <c r="O335" s="57"/>
      <c r="P335" s="57"/>
      <c r="Q335" s="58">
        <v>0</v>
      </c>
      <c r="R335" s="58">
        <f t="shared" si="55"/>
        <v>0</v>
      </c>
      <c r="S335" s="99">
        <f t="shared" si="56"/>
        <v>0</v>
      </c>
      <c r="T335" s="59">
        <v>0</v>
      </c>
      <c r="U335" s="58">
        <f t="shared" si="57"/>
        <v>0</v>
      </c>
      <c r="V335" s="99">
        <f t="shared" si="50"/>
        <v>0</v>
      </c>
      <c r="W335" s="114">
        <f t="shared" si="51"/>
        <v>0</v>
      </c>
      <c r="X335" s="57"/>
      <c r="Y335" s="57"/>
      <c r="Z335" s="57"/>
      <c r="AA335" s="57"/>
      <c r="AB335" s="58">
        <v>0</v>
      </c>
      <c r="AC335" s="56" t="e">
        <f>VLOOKUP(Y335,CLASIFICADOR!$A$1:$B$603,2)</f>
        <v>#N/A</v>
      </c>
      <c r="AD335" s="57"/>
      <c r="AE335" s="92"/>
      <c r="AF335" s="92"/>
      <c r="AG335" s="57"/>
      <c r="AH335" s="57"/>
      <c r="AI335" s="106"/>
      <c r="AJ335" s="60"/>
      <c r="AK335" s="82" t="s">
        <v>1124</v>
      </c>
      <c r="AL335" s="57"/>
      <c r="AM335" s="57"/>
      <c r="AN335" s="57"/>
      <c r="AO335" s="83" t="b">
        <f>IF(AND(AM335="días",AN335="hábiles"),WORKDAY(AK335,AL335,#REF!),IF(AND(AM335="días",AM335="naturales"),WORKDAY(AK335+AL335-1,1,#REF!),IF(AM335="semanas",WORKDAY(AK335+(AL335*7)-1,1,#REF!),IF(AM335="meses",WORKDAY(EDATE(AK335,AL335)-1,1,#REF!)))))</f>
        <v>0</v>
      </c>
      <c r="AP335" s="57"/>
      <c r="AQ335" s="57"/>
      <c r="AR335" s="57"/>
      <c r="AS335" s="60"/>
      <c r="AT335" s="60"/>
      <c r="AU335" s="103"/>
      <c r="AV335" s="83"/>
      <c r="AW335" s="57"/>
      <c r="AX335" s="60"/>
      <c r="AY335" s="60"/>
      <c r="AZ335" s="111"/>
      <c r="BA335" s="60"/>
      <c r="BB335" s="60"/>
      <c r="BC335" s="60"/>
      <c r="BD335" s="57">
        <f t="shared" si="52"/>
        <v>0</v>
      </c>
      <c r="BE335" s="86"/>
      <c r="BF335" s="86"/>
      <c r="BG335" s="86"/>
      <c r="BH335" s="117"/>
      <c r="BI335" s="127" t="s">
        <v>1129</v>
      </c>
      <c r="BJ335" s="57" t="s">
        <v>1129</v>
      </c>
      <c r="BK335" s="128" t="s">
        <v>1129</v>
      </c>
      <c r="BL335" s="119"/>
      <c r="BM335" s="60"/>
      <c r="BN335" s="55"/>
      <c r="BO335" s="95"/>
      <c r="BP335" s="104"/>
      <c r="BQ335" s="60"/>
      <c r="BR335" s="60"/>
      <c r="BS335" s="142"/>
      <c r="BT335" s="60"/>
      <c r="BU335" s="60"/>
      <c r="BV335" s="60"/>
      <c r="BW335" s="60"/>
      <c r="BX335" s="60"/>
      <c r="BY335" s="57"/>
      <c r="BZ335" s="57"/>
      <c r="CA335" s="57"/>
      <c r="CB335" s="57"/>
    </row>
    <row r="336" spans="1:80" s="41" customFormat="1" ht="30" x14ac:dyDescent="0.25">
      <c r="A336" s="71" t="s">
        <v>1088</v>
      </c>
      <c r="B336" s="65"/>
      <c r="C336" s="54"/>
      <c r="D336" s="53" t="str">
        <f>IF(ISBLANK(AX336),"",IF(ISBLANK(AY336),"REV",IF(ISBLANK(AZ336),"FIR PROV",IF(ISBLANK(BM336),"CONCL",IF(ISBLANK(BP336),"MOD REV",IF(ISBLANK(#REF!),"MOD FIR","MODI"))))))</f>
        <v/>
      </c>
      <c r="E336" s="55"/>
      <c r="F336" s="55"/>
      <c r="G336" s="55"/>
      <c r="H336" s="55"/>
      <c r="I336" s="108" t="str">
        <f t="shared" si="53"/>
        <v xml:space="preserve">  </v>
      </c>
      <c r="J336" s="56"/>
      <c r="K336" s="56"/>
      <c r="L336" s="56">
        <f t="shared" si="54"/>
        <v>0</v>
      </c>
      <c r="M336" s="56"/>
      <c r="N336" s="75"/>
      <c r="O336" s="57"/>
      <c r="P336" s="57"/>
      <c r="Q336" s="58">
        <v>0</v>
      </c>
      <c r="R336" s="58">
        <f t="shared" si="55"/>
        <v>0</v>
      </c>
      <c r="S336" s="99">
        <f t="shared" si="56"/>
        <v>0</v>
      </c>
      <c r="T336" s="59">
        <v>0</v>
      </c>
      <c r="U336" s="58">
        <f t="shared" si="57"/>
        <v>0</v>
      </c>
      <c r="V336" s="99">
        <f t="shared" si="50"/>
        <v>0</v>
      </c>
      <c r="W336" s="114">
        <f t="shared" si="51"/>
        <v>0</v>
      </c>
      <c r="X336" s="57"/>
      <c r="Y336" s="57"/>
      <c r="Z336" s="57"/>
      <c r="AA336" s="57"/>
      <c r="AB336" s="58">
        <v>0</v>
      </c>
      <c r="AC336" s="56" t="e">
        <f>VLOOKUP(Y336,CLASIFICADOR!$A$1:$B$603,2)</f>
        <v>#N/A</v>
      </c>
      <c r="AD336" s="57"/>
      <c r="AE336" s="92"/>
      <c r="AF336" s="92"/>
      <c r="AG336" s="57"/>
      <c r="AH336" s="57"/>
      <c r="AI336" s="106"/>
      <c r="AJ336" s="60"/>
      <c r="AK336" s="82" t="s">
        <v>1124</v>
      </c>
      <c r="AL336" s="57"/>
      <c r="AM336" s="57"/>
      <c r="AN336" s="57"/>
      <c r="AO336" s="83" t="b">
        <f>IF(AND(AM336="días",AN336="hábiles"),WORKDAY(AK336,AL336,#REF!),IF(AND(AM336="días",AM336="naturales"),WORKDAY(AK336+AL336-1,1,#REF!),IF(AM336="semanas",WORKDAY(AK336+(AL336*7)-1,1,#REF!),IF(AM336="meses",WORKDAY(EDATE(AK336,AL336)-1,1,#REF!)))))</f>
        <v>0</v>
      </c>
      <c r="AP336" s="57"/>
      <c r="AQ336" s="57"/>
      <c r="AR336" s="57"/>
      <c r="AS336" s="60"/>
      <c r="AT336" s="60"/>
      <c r="AU336" s="103"/>
      <c r="AV336" s="83"/>
      <c r="AW336" s="57"/>
      <c r="AX336" s="60"/>
      <c r="AY336" s="60"/>
      <c r="AZ336" s="111"/>
      <c r="BA336" s="60"/>
      <c r="BB336" s="60"/>
      <c r="BC336" s="60"/>
      <c r="BD336" s="57">
        <f t="shared" si="52"/>
        <v>0</v>
      </c>
      <c r="BE336" s="86"/>
      <c r="BF336" s="86"/>
      <c r="BG336" s="86"/>
      <c r="BH336" s="117"/>
      <c r="BI336" s="127" t="s">
        <v>1129</v>
      </c>
      <c r="BJ336" s="57" t="s">
        <v>1129</v>
      </c>
      <c r="BK336" s="128" t="s">
        <v>1129</v>
      </c>
      <c r="BL336" s="119"/>
      <c r="BM336" s="60"/>
      <c r="BN336" s="55"/>
      <c r="BO336" s="95"/>
      <c r="BP336" s="104"/>
      <c r="BQ336" s="60"/>
      <c r="BR336" s="60"/>
      <c r="BS336" s="142"/>
      <c r="BT336" s="60"/>
      <c r="BU336" s="60"/>
      <c r="BV336" s="60"/>
      <c r="BW336" s="60"/>
      <c r="BX336" s="60"/>
      <c r="BY336" s="57"/>
      <c r="BZ336" s="57"/>
      <c r="CA336" s="57"/>
      <c r="CB336" s="57"/>
    </row>
    <row r="337" spans="1:80" s="41" customFormat="1" ht="30" x14ac:dyDescent="0.25">
      <c r="A337" s="53" t="s">
        <v>1089</v>
      </c>
      <c r="B337" s="65"/>
      <c r="C337" s="54"/>
      <c r="D337" s="53" t="str">
        <f>IF(ISBLANK(AX337),"",IF(ISBLANK(AY337),"REV",IF(ISBLANK(AZ337),"FIR PROV",IF(ISBLANK(BM337),"CONCL",IF(ISBLANK(BP337),"MOD REV",IF(ISBLANK(#REF!),"MOD FIR","MODI"))))))</f>
        <v/>
      </c>
      <c r="E337" s="55"/>
      <c r="F337" s="55"/>
      <c r="G337" s="55"/>
      <c r="H337" s="55"/>
      <c r="I337" s="108" t="str">
        <f t="shared" si="53"/>
        <v xml:space="preserve">  </v>
      </c>
      <c r="J337" s="56"/>
      <c r="K337" s="56"/>
      <c r="L337" s="56">
        <f t="shared" si="54"/>
        <v>0</v>
      </c>
      <c r="M337" s="56"/>
      <c r="N337" s="75"/>
      <c r="O337" s="57"/>
      <c r="P337" s="57"/>
      <c r="Q337" s="58">
        <v>0</v>
      </c>
      <c r="R337" s="58">
        <f t="shared" si="55"/>
        <v>0</v>
      </c>
      <c r="S337" s="99">
        <f t="shared" si="56"/>
        <v>0</v>
      </c>
      <c r="T337" s="59">
        <v>0</v>
      </c>
      <c r="U337" s="58">
        <f t="shared" si="57"/>
        <v>0</v>
      </c>
      <c r="V337" s="99">
        <f t="shared" si="50"/>
        <v>0</v>
      </c>
      <c r="W337" s="114">
        <f t="shared" si="51"/>
        <v>0</v>
      </c>
      <c r="X337" s="57"/>
      <c r="Y337" s="57"/>
      <c r="Z337" s="57"/>
      <c r="AA337" s="57"/>
      <c r="AB337" s="58">
        <v>0</v>
      </c>
      <c r="AC337" s="56" t="e">
        <f>VLOOKUP(Y337,CLASIFICADOR!$A$1:$B$603,2)</f>
        <v>#N/A</v>
      </c>
      <c r="AD337" s="57"/>
      <c r="AE337" s="92"/>
      <c r="AF337" s="92"/>
      <c r="AG337" s="57"/>
      <c r="AH337" s="57"/>
      <c r="AI337" s="106"/>
      <c r="AJ337" s="60"/>
      <c r="AK337" s="82" t="s">
        <v>1124</v>
      </c>
      <c r="AL337" s="57"/>
      <c r="AM337" s="57"/>
      <c r="AN337" s="57"/>
      <c r="AO337" s="83" t="b">
        <f>IF(AND(AM337="días",AN337="hábiles"),WORKDAY(AK337,AL337,#REF!),IF(AND(AM337="días",AM337="naturales"),WORKDAY(AK337+AL337-1,1,#REF!),IF(AM337="semanas",WORKDAY(AK337+(AL337*7)-1,1,#REF!),IF(AM337="meses",WORKDAY(EDATE(AK337,AL337)-1,1,#REF!)))))</f>
        <v>0</v>
      </c>
      <c r="AP337" s="57"/>
      <c r="AQ337" s="57"/>
      <c r="AR337" s="57"/>
      <c r="AS337" s="60"/>
      <c r="AT337" s="60"/>
      <c r="AU337" s="103"/>
      <c r="AV337" s="83"/>
      <c r="AW337" s="57"/>
      <c r="AX337" s="60"/>
      <c r="AY337" s="60"/>
      <c r="AZ337" s="111"/>
      <c r="BA337" s="60"/>
      <c r="BB337" s="60"/>
      <c r="BC337" s="60"/>
      <c r="BD337" s="57">
        <f t="shared" si="52"/>
        <v>0</v>
      </c>
      <c r="BE337" s="86"/>
      <c r="BF337" s="86"/>
      <c r="BG337" s="86"/>
      <c r="BH337" s="117"/>
      <c r="BI337" s="127" t="s">
        <v>1129</v>
      </c>
      <c r="BJ337" s="57" t="s">
        <v>1129</v>
      </c>
      <c r="BK337" s="128" t="s">
        <v>1129</v>
      </c>
      <c r="BL337" s="119"/>
      <c r="BM337" s="60"/>
      <c r="BN337" s="55"/>
      <c r="BO337" s="95"/>
      <c r="BP337" s="104"/>
      <c r="BQ337" s="60"/>
      <c r="BR337" s="60"/>
      <c r="BS337" s="142"/>
      <c r="BT337" s="60"/>
      <c r="BU337" s="60"/>
      <c r="BV337" s="60"/>
      <c r="BW337" s="60"/>
      <c r="BX337" s="60"/>
      <c r="BY337" s="57"/>
      <c r="BZ337" s="57"/>
      <c r="CA337" s="57"/>
      <c r="CB337" s="57"/>
    </row>
    <row r="338" spans="1:80" s="41" customFormat="1" ht="30" x14ac:dyDescent="0.25">
      <c r="A338" s="53" t="s">
        <v>1090</v>
      </c>
      <c r="B338" s="65"/>
      <c r="C338" s="54"/>
      <c r="D338" s="53" t="str">
        <f>IF(ISBLANK(AX338),"",IF(ISBLANK(AY338),"REV",IF(ISBLANK(AZ338),"FIR PROV",IF(ISBLANK(BM338),"CONCL",IF(ISBLANK(BP338),"MOD REV",IF(ISBLANK(#REF!),"MOD FIR","MODI"))))))</f>
        <v/>
      </c>
      <c r="E338" s="55"/>
      <c r="F338" s="55"/>
      <c r="G338" s="55"/>
      <c r="H338" s="55"/>
      <c r="I338" s="108" t="str">
        <f t="shared" si="53"/>
        <v xml:space="preserve">  </v>
      </c>
      <c r="J338" s="56"/>
      <c r="K338" s="56"/>
      <c r="L338" s="56">
        <f t="shared" si="54"/>
        <v>0</v>
      </c>
      <c r="M338" s="56"/>
      <c r="N338" s="75"/>
      <c r="O338" s="57"/>
      <c r="P338" s="57"/>
      <c r="Q338" s="58">
        <v>0</v>
      </c>
      <c r="R338" s="58">
        <f t="shared" si="55"/>
        <v>0</v>
      </c>
      <c r="S338" s="99">
        <f t="shared" si="56"/>
        <v>0</v>
      </c>
      <c r="T338" s="59">
        <v>0</v>
      </c>
      <c r="U338" s="58">
        <f t="shared" si="57"/>
        <v>0</v>
      </c>
      <c r="V338" s="99">
        <f t="shared" si="50"/>
        <v>0</v>
      </c>
      <c r="W338" s="114">
        <f t="shared" si="51"/>
        <v>0</v>
      </c>
      <c r="X338" s="57"/>
      <c r="Y338" s="57"/>
      <c r="Z338" s="57"/>
      <c r="AA338" s="57"/>
      <c r="AB338" s="58">
        <v>0</v>
      </c>
      <c r="AC338" s="56" t="e">
        <f>VLOOKUP(Y338,CLASIFICADOR!$A$1:$B$603,2)</f>
        <v>#N/A</v>
      </c>
      <c r="AD338" s="57"/>
      <c r="AE338" s="92"/>
      <c r="AF338" s="92"/>
      <c r="AG338" s="57"/>
      <c r="AH338" s="57"/>
      <c r="AI338" s="106"/>
      <c r="AJ338" s="60"/>
      <c r="AK338" s="82" t="s">
        <v>1124</v>
      </c>
      <c r="AL338" s="57"/>
      <c r="AM338" s="57"/>
      <c r="AN338" s="57"/>
      <c r="AO338" s="83" t="b">
        <f>IF(AND(AM338="días",AN338="hábiles"),WORKDAY(AK338,AL338,#REF!),IF(AND(AM338="días",AM338="naturales"),WORKDAY(AK338+AL338-1,1,#REF!),IF(AM338="semanas",WORKDAY(AK338+(AL338*7)-1,1,#REF!),IF(AM338="meses",WORKDAY(EDATE(AK338,AL338)-1,1,#REF!)))))</f>
        <v>0</v>
      </c>
      <c r="AP338" s="57"/>
      <c r="AQ338" s="57"/>
      <c r="AR338" s="57"/>
      <c r="AS338" s="60"/>
      <c r="AT338" s="60"/>
      <c r="AU338" s="103"/>
      <c r="AV338" s="83"/>
      <c r="AW338" s="57"/>
      <c r="AX338" s="60"/>
      <c r="AY338" s="60"/>
      <c r="AZ338" s="111"/>
      <c r="BA338" s="60"/>
      <c r="BB338" s="60"/>
      <c r="BC338" s="60"/>
      <c r="BD338" s="57">
        <f t="shared" si="52"/>
        <v>0</v>
      </c>
      <c r="BE338" s="86"/>
      <c r="BF338" s="86"/>
      <c r="BG338" s="86"/>
      <c r="BH338" s="117"/>
      <c r="BI338" s="127" t="s">
        <v>1129</v>
      </c>
      <c r="BJ338" s="57" t="s">
        <v>1129</v>
      </c>
      <c r="BK338" s="128" t="s">
        <v>1129</v>
      </c>
      <c r="BL338" s="119"/>
      <c r="BM338" s="60"/>
      <c r="BN338" s="55"/>
      <c r="BO338" s="95"/>
      <c r="BP338" s="104"/>
      <c r="BQ338" s="60"/>
      <c r="BR338" s="60"/>
      <c r="BS338" s="142"/>
      <c r="BT338" s="60"/>
      <c r="BU338" s="60"/>
      <c r="BV338" s="60"/>
      <c r="BW338" s="60"/>
      <c r="BX338" s="60"/>
      <c r="BY338" s="57"/>
      <c r="BZ338" s="57"/>
      <c r="CA338" s="57"/>
      <c r="CB338" s="57"/>
    </row>
    <row r="339" spans="1:80" s="41" customFormat="1" ht="30" x14ac:dyDescent="0.25">
      <c r="A339" s="71" t="s">
        <v>1091</v>
      </c>
      <c r="B339" s="65"/>
      <c r="C339" s="54"/>
      <c r="D339" s="53" t="str">
        <f>IF(ISBLANK(AX339),"",IF(ISBLANK(AY339),"REV",IF(ISBLANK(AZ339),"FIR PROV",IF(ISBLANK(BM339),"CONCL",IF(ISBLANK(BP339),"MOD REV",IF(ISBLANK(#REF!),"MOD FIR","MODI"))))))</f>
        <v/>
      </c>
      <c r="E339" s="55"/>
      <c r="F339" s="55"/>
      <c r="G339" s="55"/>
      <c r="H339" s="55"/>
      <c r="I339" s="108" t="str">
        <f t="shared" si="53"/>
        <v xml:space="preserve">  </v>
      </c>
      <c r="J339" s="56"/>
      <c r="K339" s="56"/>
      <c r="L339" s="56">
        <f t="shared" si="54"/>
        <v>0</v>
      </c>
      <c r="M339" s="56"/>
      <c r="N339" s="75"/>
      <c r="O339" s="57"/>
      <c r="P339" s="57"/>
      <c r="Q339" s="58">
        <v>0</v>
      </c>
      <c r="R339" s="58">
        <f t="shared" si="55"/>
        <v>0</v>
      </c>
      <c r="S339" s="99">
        <f t="shared" si="56"/>
        <v>0</v>
      </c>
      <c r="T339" s="59">
        <v>0</v>
      </c>
      <c r="U339" s="58">
        <f t="shared" si="57"/>
        <v>0</v>
      </c>
      <c r="V339" s="99">
        <f t="shared" si="50"/>
        <v>0</v>
      </c>
      <c r="W339" s="114">
        <f t="shared" si="51"/>
        <v>0</v>
      </c>
      <c r="X339" s="57"/>
      <c r="Y339" s="57"/>
      <c r="Z339" s="57"/>
      <c r="AA339" s="57"/>
      <c r="AB339" s="58">
        <v>0</v>
      </c>
      <c r="AC339" s="56" t="e">
        <f>VLOOKUP(Y339,CLASIFICADOR!$A$1:$B$603,2)</f>
        <v>#N/A</v>
      </c>
      <c r="AD339" s="57"/>
      <c r="AE339" s="92"/>
      <c r="AF339" s="92"/>
      <c r="AG339" s="57"/>
      <c r="AH339" s="57"/>
      <c r="AI339" s="106"/>
      <c r="AJ339" s="60"/>
      <c r="AK339" s="82" t="s">
        <v>1124</v>
      </c>
      <c r="AL339" s="57"/>
      <c r="AM339" s="57"/>
      <c r="AN339" s="57"/>
      <c r="AO339" s="83" t="b">
        <f>IF(AND(AM339="días",AN339="hábiles"),WORKDAY(AK339,AL339,#REF!),IF(AND(AM339="días",AM339="naturales"),WORKDAY(AK339+AL339-1,1,#REF!),IF(AM339="semanas",WORKDAY(AK339+(AL339*7)-1,1,#REF!),IF(AM339="meses",WORKDAY(EDATE(AK339,AL339)-1,1,#REF!)))))</f>
        <v>0</v>
      </c>
      <c r="AP339" s="57"/>
      <c r="AQ339" s="57"/>
      <c r="AR339" s="57"/>
      <c r="AS339" s="60"/>
      <c r="AT339" s="60"/>
      <c r="AU339" s="103"/>
      <c r="AV339" s="83"/>
      <c r="AW339" s="57"/>
      <c r="AX339" s="60"/>
      <c r="AY339" s="60"/>
      <c r="AZ339" s="111"/>
      <c r="BA339" s="60"/>
      <c r="BB339" s="60"/>
      <c r="BC339" s="60"/>
      <c r="BD339" s="57">
        <f t="shared" si="52"/>
        <v>0</v>
      </c>
      <c r="BE339" s="86"/>
      <c r="BF339" s="86"/>
      <c r="BG339" s="86"/>
      <c r="BH339" s="117"/>
      <c r="BI339" s="127" t="s">
        <v>1129</v>
      </c>
      <c r="BJ339" s="57" t="s">
        <v>1129</v>
      </c>
      <c r="BK339" s="128" t="s">
        <v>1129</v>
      </c>
      <c r="BL339" s="119"/>
      <c r="BM339" s="60"/>
      <c r="BN339" s="55"/>
      <c r="BO339" s="95"/>
      <c r="BP339" s="104"/>
      <c r="BQ339" s="60"/>
      <c r="BR339" s="60"/>
      <c r="BS339" s="142"/>
      <c r="BT339" s="60"/>
      <c r="BU339" s="60"/>
      <c r="BV339" s="60"/>
      <c r="BW339" s="60"/>
      <c r="BX339" s="60"/>
      <c r="BY339" s="57"/>
      <c r="BZ339" s="57"/>
      <c r="CA339" s="57"/>
      <c r="CB339" s="57"/>
    </row>
    <row r="340" spans="1:80" s="41" customFormat="1" ht="30" x14ac:dyDescent="0.25">
      <c r="A340" s="53" t="s">
        <v>1092</v>
      </c>
      <c r="B340" s="65"/>
      <c r="C340" s="54"/>
      <c r="D340" s="53" t="str">
        <f>IF(ISBLANK(AX340),"",IF(ISBLANK(AY340),"REV",IF(ISBLANK(AZ340),"FIR PROV",IF(ISBLANK(BM340),"CONCL",IF(ISBLANK(BP340),"MOD REV",IF(ISBLANK(#REF!),"MOD FIR","MODI"))))))</f>
        <v/>
      </c>
      <c r="E340" s="55"/>
      <c r="F340" s="55"/>
      <c r="G340" s="55"/>
      <c r="H340" s="55"/>
      <c r="I340" s="108" t="str">
        <f t="shared" si="53"/>
        <v xml:space="preserve">  </v>
      </c>
      <c r="J340" s="56"/>
      <c r="K340" s="56"/>
      <c r="L340" s="56">
        <f t="shared" si="54"/>
        <v>0</v>
      </c>
      <c r="M340" s="56"/>
      <c r="N340" s="75"/>
      <c r="O340" s="57"/>
      <c r="P340" s="57"/>
      <c r="Q340" s="58">
        <v>0</v>
      </c>
      <c r="R340" s="58">
        <f t="shared" si="55"/>
        <v>0</v>
      </c>
      <c r="S340" s="99">
        <f t="shared" si="56"/>
        <v>0</v>
      </c>
      <c r="T340" s="59">
        <v>0</v>
      </c>
      <c r="U340" s="58">
        <f t="shared" si="57"/>
        <v>0</v>
      </c>
      <c r="V340" s="99">
        <f t="shared" si="50"/>
        <v>0</v>
      </c>
      <c r="W340" s="114">
        <f t="shared" si="51"/>
        <v>0</v>
      </c>
      <c r="X340" s="57"/>
      <c r="Y340" s="57"/>
      <c r="Z340" s="57"/>
      <c r="AA340" s="57"/>
      <c r="AB340" s="58">
        <v>0</v>
      </c>
      <c r="AC340" s="56" t="e">
        <f>VLOOKUP(Y340,CLASIFICADOR!$A$1:$B$603,2)</f>
        <v>#N/A</v>
      </c>
      <c r="AD340" s="57"/>
      <c r="AE340" s="92"/>
      <c r="AF340" s="92"/>
      <c r="AG340" s="57"/>
      <c r="AH340" s="57"/>
      <c r="AI340" s="106"/>
      <c r="AJ340" s="60"/>
      <c r="AK340" s="82" t="s">
        <v>1124</v>
      </c>
      <c r="AL340" s="57"/>
      <c r="AM340" s="57"/>
      <c r="AN340" s="57"/>
      <c r="AO340" s="83" t="b">
        <f>IF(AND(AM340="días",AN340="hábiles"),WORKDAY(AK340,AL340,#REF!),IF(AND(AM340="días",AM340="naturales"),WORKDAY(AK340+AL340-1,1,#REF!),IF(AM340="semanas",WORKDAY(AK340+(AL340*7)-1,1,#REF!),IF(AM340="meses",WORKDAY(EDATE(AK340,AL340)-1,1,#REF!)))))</f>
        <v>0</v>
      </c>
      <c r="AP340" s="57"/>
      <c r="AQ340" s="57"/>
      <c r="AR340" s="57"/>
      <c r="AS340" s="60"/>
      <c r="AT340" s="60"/>
      <c r="AU340" s="103"/>
      <c r="AV340" s="83"/>
      <c r="AW340" s="57"/>
      <c r="AX340" s="60"/>
      <c r="AY340" s="60"/>
      <c r="AZ340" s="111"/>
      <c r="BA340" s="60"/>
      <c r="BB340" s="60"/>
      <c r="BC340" s="60"/>
      <c r="BD340" s="57">
        <f t="shared" si="52"/>
        <v>0</v>
      </c>
      <c r="BE340" s="86"/>
      <c r="BF340" s="86"/>
      <c r="BG340" s="86"/>
      <c r="BH340" s="117"/>
      <c r="BI340" s="127" t="s">
        <v>1129</v>
      </c>
      <c r="BJ340" s="57" t="s">
        <v>1129</v>
      </c>
      <c r="BK340" s="128" t="s">
        <v>1129</v>
      </c>
      <c r="BL340" s="119"/>
      <c r="BM340" s="60"/>
      <c r="BN340" s="55"/>
      <c r="BO340" s="95"/>
      <c r="BP340" s="104"/>
      <c r="BQ340" s="60"/>
      <c r="BR340" s="60"/>
      <c r="BS340" s="142"/>
      <c r="BT340" s="60"/>
      <c r="BU340" s="60"/>
      <c r="BV340" s="60"/>
      <c r="BW340" s="60"/>
      <c r="BX340" s="60"/>
      <c r="BY340" s="57"/>
      <c r="BZ340" s="57"/>
      <c r="CA340" s="57"/>
      <c r="CB340" s="57"/>
    </row>
    <row r="341" spans="1:80" s="41" customFormat="1" ht="30" x14ac:dyDescent="0.25">
      <c r="A341" s="53" t="s">
        <v>1093</v>
      </c>
      <c r="B341" s="65"/>
      <c r="C341" s="54"/>
      <c r="D341" s="53" t="str">
        <f>IF(ISBLANK(AX341),"",IF(ISBLANK(AY341),"REV",IF(ISBLANK(AZ341),"FIR PROV",IF(ISBLANK(BM341),"CONCL",IF(ISBLANK(BP341),"MOD REV",IF(ISBLANK(#REF!),"MOD FIR","MODI"))))))</f>
        <v/>
      </c>
      <c r="E341" s="55"/>
      <c r="F341" s="55"/>
      <c r="G341" s="55"/>
      <c r="H341" s="55"/>
      <c r="I341" s="108" t="str">
        <f t="shared" si="53"/>
        <v xml:space="preserve">  </v>
      </c>
      <c r="J341" s="56"/>
      <c r="K341" s="56"/>
      <c r="L341" s="56">
        <f t="shared" si="54"/>
        <v>0</v>
      </c>
      <c r="M341" s="56"/>
      <c r="N341" s="75"/>
      <c r="O341" s="57"/>
      <c r="P341" s="57"/>
      <c r="Q341" s="58">
        <v>0</v>
      </c>
      <c r="R341" s="58">
        <f t="shared" si="55"/>
        <v>0</v>
      </c>
      <c r="S341" s="99">
        <f t="shared" si="56"/>
        <v>0</v>
      </c>
      <c r="T341" s="59">
        <v>0</v>
      </c>
      <c r="U341" s="58">
        <f t="shared" si="57"/>
        <v>0</v>
      </c>
      <c r="V341" s="99">
        <f t="shared" si="50"/>
        <v>0</v>
      </c>
      <c r="W341" s="114">
        <f t="shared" si="51"/>
        <v>0</v>
      </c>
      <c r="X341" s="57"/>
      <c r="Y341" s="57"/>
      <c r="Z341" s="57"/>
      <c r="AA341" s="57"/>
      <c r="AB341" s="58">
        <v>0</v>
      </c>
      <c r="AC341" s="56" t="e">
        <f>VLOOKUP(Y341,CLASIFICADOR!$A$1:$B$603,2)</f>
        <v>#N/A</v>
      </c>
      <c r="AD341" s="57"/>
      <c r="AE341" s="92"/>
      <c r="AF341" s="92"/>
      <c r="AG341" s="57"/>
      <c r="AH341" s="57"/>
      <c r="AI341" s="106"/>
      <c r="AJ341" s="60"/>
      <c r="AK341" s="82" t="s">
        <v>1124</v>
      </c>
      <c r="AL341" s="57"/>
      <c r="AM341" s="57"/>
      <c r="AN341" s="57"/>
      <c r="AO341" s="83" t="b">
        <f>IF(AND(AM341="días",AN341="hábiles"),WORKDAY(AK341,AL341,#REF!),IF(AND(AM341="días",AM341="naturales"),WORKDAY(AK341+AL341-1,1,#REF!),IF(AM341="semanas",WORKDAY(AK341+(AL341*7)-1,1,#REF!),IF(AM341="meses",WORKDAY(EDATE(AK341,AL341)-1,1,#REF!)))))</f>
        <v>0</v>
      </c>
      <c r="AP341" s="57"/>
      <c r="AQ341" s="57"/>
      <c r="AR341" s="57"/>
      <c r="AS341" s="60"/>
      <c r="AT341" s="60"/>
      <c r="AU341" s="103"/>
      <c r="AV341" s="83"/>
      <c r="AW341" s="57"/>
      <c r="AX341" s="60"/>
      <c r="AY341" s="60"/>
      <c r="AZ341" s="111"/>
      <c r="BA341" s="60"/>
      <c r="BB341" s="60"/>
      <c r="BC341" s="60"/>
      <c r="BD341" s="57">
        <f t="shared" si="52"/>
        <v>0</v>
      </c>
      <c r="BE341" s="86"/>
      <c r="BF341" s="86"/>
      <c r="BG341" s="86"/>
      <c r="BH341" s="117"/>
      <c r="BI341" s="127" t="s">
        <v>1129</v>
      </c>
      <c r="BJ341" s="57" t="s">
        <v>1129</v>
      </c>
      <c r="BK341" s="128" t="s">
        <v>1129</v>
      </c>
      <c r="BL341" s="119"/>
      <c r="BM341" s="60"/>
      <c r="BN341" s="55"/>
      <c r="BO341" s="95"/>
      <c r="BP341" s="104"/>
      <c r="BQ341" s="60"/>
      <c r="BR341" s="60"/>
      <c r="BS341" s="142"/>
      <c r="BT341" s="60"/>
      <c r="BU341" s="60"/>
      <c r="BV341" s="60"/>
      <c r="BW341" s="60"/>
      <c r="BX341" s="60"/>
      <c r="BY341" s="57"/>
      <c r="BZ341" s="57"/>
      <c r="CA341" s="57"/>
      <c r="CB341" s="57"/>
    </row>
    <row r="342" spans="1:80" s="41" customFormat="1" ht="30" x14ac:dyDescent="0.25">
      <c r="A342" s="71" t="s">
        <v>1094</v>
      </c>
      <c r="B342" s="65"/>
      <c r="C342" s="54"/>
      <c r="D342" s="53" t="str">
        <f>IF(ISBLANK(AX342),"",IF(ISBLANK(AY342),"REV",IF(ISBLANK(AZ342),"FIR PROV",IF(ISBLANK(BM342),"CONCL",IF(ISBLANK(BP342),"MOD REV",IF(ISBLANK(#REF!),"MOD FIR","MODI"))))))</f>
        <v/>
      </c>
      <c r="E342" s="55"/>
      <c r="F342" s="55"/>
      <c r="G342" s="55"/>
      <c r="H342" s="55"/>
      <c r="I342" s="108" t="str">
        <f t="shared" si="53"/>
        <v xml:space="preserve">  </v>
      </c>
      <c r="J342" s="56"/>
      <c r="K342" s="56"/>
      <c r="L342" s="56">
        <f t="shared" si="54"/>
        <v>0</v>
      </c>
      <c r="M342" s="56"/>
      <c r="N342" s="75"/>
      <c r="O342" s="57"/>
      <c r="P342" s="57"/>
      <c r="Q342" s="58">
        <v>0</v>
      </c>
      <c r="R342" s="58">
        <f t="shared" si="55"/>
        <v>0</v>
      </c>
      <c r="S342" s="99">
        <f t="shared" si="56"/>
        <v>0</v>
      </c>
      <c r="T342" s="59">
        <v>0</v>
      </c>
      <c r="U342" s="58">
        <f t="shared" si="57"/>
        <v>0</v>
      </c>
      <c r="V342" s="99">
        <f t="shared" si="50"/>
        <v>0</v>
      </c>
      <c r="W342" s="114">
        <f t="shared" si="51"/>
        <v>0</v>
      </c>
      <c r="X342" s="57"/>
      <c r="Y342" s="57"/>
      <c r="Z342" s="57"/>
      <c r="AA342" s="57"/>
      <c r="AB342" s="58">
        <v>0</v>
      </c>
      <c r="AC342" s="56" t="e">
        <f>VLOOKUP(Y342,CLASIFICADOR!$A$1:$B$603,2)</f>
        <v>#N/A</v>
      </c>
      <c r="AD342" s="57"/>
      <c r="AE342" s="92"/>
      <c r="AF342" s="92"/>
      <c r="AG342" s="57"/>
      <c r="AH342" s="57"/>
      <c r="AI342" s="106"/>
      <c r="AJ342" s="60"/>
      <c r="AK342" s="82" t="s">
        <v>1124</v>
      </c>
      <c r="AL342" s="57"/>
      <c r="AM342" s="57"/>
      <c r="AN342" s="57"/>
      <c r="AO342" s="83" t="b">
        <f>IF(AND(AM342="días",AN342="hábiles"),WORKDAY(AK342,AL342,#REF!),IF(AND(AM342="días",AM342="naturales"),WORKDAY(AK342+AL342-1,1,#REF!),IF(AM342="semanas",WORKDAY(AK342+(AL342*7)-1,1,#REF!),IF(AM342="meses",WORKDAY(EDATE(AK342,AL342)-1,1,#REF!)))))</f>
        <v>0</v>
      </c>
      <c r="AP342" s="57"/>
      <c r="AQ342" s="57"/>
      <c r="AR342" s="57"/>
      <c r="AS342" s="60"/>
      <c r="AT342" s="60"/>
      <c r="AU342" s="103"/>
      <c r="AV342" s="83"/>
      <c r="AW342" s="57"/>
      <c r="AX342" s="60"/>
      <c r="AY342" s="60"/>
      <c r="AZ342" s="111"/>
      <c r="BA342" s="60"/>
      <c r="BB342" s="60"/>
      <c r="BC342" s="60"/>
      <c r="BD342" s="57">
        <f t="shared" si="52"/>
        <v>0</v>
      </c>
      <c r="BE342" s="86"/>
      <c r="BF342" s="86"/>
      <c r="BG342" s="86"/>
      <c r="BH342" s="117"/>
      <c r="BI342" s="127" t="s">
        <v>1129</v>
      </c>
      <c r="BJ342" s="57" t="s">
        <v>1129</v>
      </c>
      <c r="BK342" s="128" t="s">
        <v>1129</v>
      </c>
      <c r="BL342" s="119"/>
      <c r="BM342" s="60"/>
      <c r="BN342" s="55"/>
      <c r="BO342" s="95"/>
      <c r="BP342" s="104"/>
      <c r="BQ342" s="60"/>
      <c r="BR342" s="60"/>
      <c r="BS342" s="142"/>
      <c r="BT342" s="60"/>
      <c r="BU342" s="60"/>
      <c r="BV342" s="60"/>
      <c r="BW342" s="60"/>
      <c r="BX342" s="60"/>
      <c r="BY342" s="57"/>
      <c r="BZ342" s="57"/>
      <c r="CA342" s="57"/>
      <c r="CB342" s="57"/>
    </row>
    <row r="343" spans="1:80" s="41" customFormat="1" ht="30" x14ac:dyDescent="0.25">
      <c r="A343" s="53" t="s">
        <v>1095</v>
      </c>
      <c r="B343" s="65"/>
      <c r="C343" s="54"/>
      <c r="D343" s="53" t="str">
        <f>IF(ISBLANK(AX343),"",IF(ISBLANK(AY343),"REV",IF(ISBLANK(AZ343),"FIR PROV",IF(ISBLANK(BM343),"CONCL",IF(ISBLANK(BP343),"MOD REV",IF(ISBLANK(#REF!),"MOD FIR","MODI"))))))</f>
        <v/>
      </c>
      <c r="E343" s="55"/>
      <c r="F343" s="55"/>
      <c r="G343" s="55"/>
      <c r="H343" s="55"/>
      <c r="I343" s="108" t="str">
        <f t="shared" si="53"/>
        <v xml:space="preserve">  </v>
      </c>
      <c r="J343" s="56"/>
      <c r="K343" s="56"/>
      <c r="L343" s="56">
        <f t="shared" si="54"/>
        <v>0</v>
      </c>
      <c r="M343" s="56"/>
      <c r="N343" s="75"/>
      <c r="O343" s="57"/>
      <c r="P343" s="57"/>
      <c r="Q343" s="58">
        <v>0</v>
      </c>
      <c r="R343" s="58">
        <f t="shared" si="55"/>
        <v>0</v>
      </c>
      <c r="S343" s="99">
        <f t="shared" si="56"/>
        <v>0</v>
      </c>
      <c r="T343" s="59">
        <v>0</v>
      </c>
      <c r="U343" s="58">
        <f t="shared" si="57"/>
        <v>0</v>
      </c>
      <c r="V343" s="99">
        <f t="shared" si="50"/>
        <v>0</v>
      </c>
      <c r="W343" s="114">
        <f t="shared" si="51"/>
        <v>0</v>
      </c>
      <c r="X343" s="57"/>
      <c r="Y343" s="57"/>
      <c r="Z343" s="57"/>
      <c r="AA343" s="57"/>
      <c r="AB343" s="58">
        <v>0</v>
      </c>
      <c r="AC343" s="56" t="e">
        <f>VLOOKUP(Y343,CLASIFICADOR!$A$1:$B$603,2)</f>
        <v>#N/A</v>
      </c>
      <c r="AD343" s="57"/>
      <c r="AE343" s="92"/>
      <c r="AF343" s="92"/>
      <c r="AG343" s="57"/>
      <c r="AH343" s="57"/>
      <c r="AI343" s="106"/>
      <c r="AJ343" s="60"/>
      <c r="AK343" s="82" t="s">
        <v>1124</v>
      </c>
      <c r="AL343" s="57"/>
      <c r="AM343" s="57"/>
      <c r="AN343" s="57"/>
      <c r="AO343" s="83" t="b">
        <f>IF(AND(AM343="días",AN343="hábiles"),WORKDAY(AK343,AL343,#REF!),IF(AND(AM343="días",AM343="naturales"),WORKDAY(AK343+AL343-1,1,#REF!),IF(AM343="semanas",WORKDAY(AK343+(AL343*7)-1,1,#REF!),IF(AM343="meses",WORKDAY(EDATE(AK343,AL343)-1,1,#REF!)))))</f>
        <v>0</v>
      </c>
      <c r="AP343" s="57"/>
      <c r="AQ343" s="57"/>
      <c r="AR343" s="57"/>
      <c r="AS343" s="60"/>
      <c r="AT343" s="60"/>
      <c r="AU343" s="103"/>
      <c r="AV343" s="83"/>
      <c r="AW343" s="57"/>
      <c r="AX343" s="60"/>
      <c r="AY343" s="60"/>
      <c r="AZ343" s="111"/>
      <c r="BA343" s="60"/>
      <c r="BB343" s="60"/>
      <c r="BC343" s="60"/>
      <c r="BD343" s="57">
        <f t="shared" si="52"/>
        <v>0</v>
      </c>
      <c r="BE343" s="86"/>
      <c r="BF343" s="86"/>
      <c r="BG343" s="86"/>
      <c r="BH343" s="117"/>
      <c r="BI343" s="127" t="s">
        <v>1129</v>
      </c>
      <c r="BJ343" s="57" t="s">
        <v>1129</v>
      </c>
      <c r="BK343" s="128" t="s">
        <v>1129</v>
      </c>
      <c r="BL343" s="119"/>
      <c r="BM343" s="60"/>
      <c r="BN343" s="55"/>
      <c r="BO343" s="95"/>
      <c r="BP343" s="104"/>
      <c r="BQ343" s="60"/>
      <c r="BR343" s="60"/>
      <c r="BS343" s="142"/>
      <c r="BT343" s="60"/>
      <c r="BU343" s="60"/>
      <c r="BV343" s="60"/>
      <c r="BW343" s="60"/>
      <c r="BX343" s="60"/>
      <c r="BY343" s="57"/>
      <c r="BZ343" s="57"/>
      <c r="CA343" s="57"/>
      <c r="CB343" s="57"/>
    </row>
    <row r="344" spans="1:80" s="41" customFormat="1" ht="30" x14ac:dyDescent="0.25">
      <c r="A344" s="53" t="s">
        <v>1096</v>
      </c>
      <c r="B344" s="65"/>
      <c r="C344" s="54"/>
      <c r="D344" s="53" t="str">
        <f>IF(ISBLANK(AX344),"",IF(ISBLANK(AY344),"REV",IF(ISBLANK(AZ344),"FIR PROV",IF(ISBLANK(BM344),"CONCL",IF(ISBLANK(BP344),"MOD REV",IF(ISBLANK(#REF!),"MOD FIR","MODI"))))))</f>
        <v/>
      </c>
      <c r="E344" s="55"/>
      <c r="F344" s="55"/>
      <c r="G344" s="55"/>
      <c r="H344" s="55"/>
      <c r="I344" s="108" t="str">
        <f t="shared" si="53"/>
        <v xml:space="preserve">  </v>
      </c>
      <c r="J344" s="56"/>
      <c r="K344" s="56"/>
      <c r="L344" s="56">
        <f t="shared" si="54"/>
        <v>0</v>
      </c>
      <c r="M344" s="56"/>
      <c r="N344" s="75"/>
      <c r="O344" s="57"/>
      <c r="P344" s="57"/>
      <c r="Q344" s="58">
        <v>0</v>
      </c>
      <c r="R344" s="58">
        <f t="shared" si="55"/>
        <v>0</v>
      </c>
      <c r="S344" s="99">
        <f t="shared" si="56"/>
        <v>0</v>
      </c>
      <c r="T344" s="59">
        <v>0</v>
      </c>
      <c r="U344" s="58">
        <f t="shared" si="57"/>
        <v>0</v>
      </c>
      <c r="V344" s="99">
        <f t="shared" si="50"/>
        <v>0</v>
      </c>
      <c r="W344" s="114">
        <f t="shared" si="51"/>
        <v>0</v>
      </c>
      <c r="X344" s="57"/>
      <c r="Y344" s="57"/>
      <c r="Z344" s="57"/>
      <c r="AA344" s="57"/>
      <c r="AB344" s="58">
        <v>0</v>
      </c>
      <c r="AC344" s="56" t="e">
        <f>VLOOKUP(Y344,CLASIFICADOR!$A$1:$B$603,2)</f>
        <v>#N/A</v>
      </c>
      <c r="AD344" s="57"/>
      <c r="AE344" s="92"/>
      <c r="AF344" s="92"/>
      <c r="AG344" s="57"/>
      <c r="AH344" s="57"/>
      <c r="AI344" s="106"/>
      <c r="AJ344" s="60"/>
      <c r="AK344" s="82" t="s">
        <v>1124</v>
      </c>
      <c r="AL344" s="57"/>
      <c r="AM344" s="57"/>
      <c r="AN344" s="57"/>
      <c r="AO344" s="83" t="b">
        <f>IF(AND(AM344="días",AN344="hábiles"),WORKDAY(AK344,AL344,#REF!),IF(AND(AM344="días",AM344="naturales"),WORKDAY(AK344+AL344-1,1,#REF!),IF(AM344="semanas",WORKDAY(AK344+(AL344*7)-1,1,#REF!),IF(AM344="meses",WORKDAY(EDATE(AK344,AL344)-1,1,#REF!)))))</f>
        <v>0</v>
      </c>
      <c r="AP344" s="57"/>
      <c r="AQ344" s="57"/>
      <c r="AR344" s="57"/>
      <c r="AS344" s="60"/>
      <c r="AT344" s="60"/>
      <c r="AU344" s="103"/>
      <c r="AV344" s="83"/>
      <c r="AW344" s="57"/>
      <c r="AX344" s="60"/>
      <c r="AY344" s="60"/>
      <c r="AZ344" s="111"/>
      <c r="BA344" s="60"/>
      <c r="BB344" s="60"/>
      <c r="BC344" s="60"/>
      <c r="BD344" s="57">
        <f t="shared" si="52"/>
        <v>0</v>
      </c>
      <c r="BE344" s="86"/>
      <c r="BF344" s="86"/>
      <c r="BG344" s="86"/>
      <c r="BH344" s="117"/>
      <c r="BI344" s="127" t="s">
        <v>1129</v>
      </c>
      <c r="BJ344" s="57" t="s">
        <v>1129</v>
      </c>
      <c r="BK344" s="128" t="s">
        <v>1129</v>
      </c>
      <c r="BL344" s="119"/>
      <c r="BM344" s="60"/>
      <c r="BN344" s="55"/>
      <c r="BO344" s="95"/>
      <c r="BP344" s="104"/>
      <c r="BQ344" s="60"/>
      <c r="BR344" s="60"/>
      <c r="BS344" s="142"/>
      <c r="BT344" s="60"/>
      <c r="BU344" s="60"/>
      <c r="BV344" s="60"/>
      <c r="BW344" s="60"/>
      <c r="BX344" s="60"/>
      <c r="BY344" s="57"/>
      <c r="BZ344" s="57"/>
      <c r="CA344" s="57"/>
      <c r="CB344" s="57"/>
    </row>
    <row r="345" spans="1:80" s="41" customFormat="1" ht="30" x14ac:dyDescent="0.25">
      <c r="A345" s="71" t="s">
        <v>1097</v>
      </c>
      <c r="B345" s="65"/>
      <c r="C345" s="54"/>
      <c r="D345" s="53" t="str">
        <f>IF(ISBLANK(AX345),"",IF(ISBLANK(AY345),"REV",IF(ISBLANK(AZ345),"FIR PROV",IF(ISBLANK(BM345),"CONCL",IF(ISBLANK(BP345),"MOD REV",IF(ISBLANK(#REF!),"MOD FIR","MODI"))))))</f>
        <v/>
      </c>
      <c r="E345" s="55"/>
      <c r="F345" s="55"/>
      <c r="G345" s="55"/>
      <c r="H345" s="55"/>
      <c r="I345" s="108" t="str">
        <f t="shared" si="53"/>
        <v xml:space="preserve">  </v>
      </c>
      <c r="J345" s="56"/>
      <c r="K345" s="56"/>
      <c r="L345" s="56">
        <f t="shared" si="54"/>
        <v>0</v>
      </c>
      <c r="M345" s="56"/>
      <c r="N345" s="75"/>
      <c r="O345" s="57"/>
      <c r="P345" s="57"/>
      <c r="Q345" s="58">
        <v>0</v>
      </c>
      <c r="R345" s="58">
        <f t="shared" si="55"/>
        <v>0</v>
      </c>
      <c r="S345" s="99">
        <f t="shared" si="56"/>
        <v>0</v>
      </c>
      <c r="T345" s="59">
        <v>0</v>
      </c>
      <c r="U345" s="58">
        <f t="shared" si="57"/>
        <v>0</v>
      </c>
      <c r="V345" s="99">
        <f t="shared" si="50"/>
        <v>0</v>
      </c>
      <c r="W345" s="114">
        <f t="shared" si="51"/>
        <v>0</v>
      </c>
      <c r="X345" s="57"/>
      <c r="Y345" s="57"/>
      <c r="Z345" s="57"/>
      <c r="AA345" s="57"/>
      <c r="AB345" s="58">
        <v>0</v>
      </c>
      <c r="AC345" s="56" t="e">
        <f>VLOOKUP(Y345,CLASIFICADOR!$A$1:$B$603,2)</f>
        <v>#N/A</v>
      </c>
      <c r="AD345" s="57"/>
      <c r="AE345" s="92"/>
      <c r="AF345" s="92"/>
      <c r="AG345" s="57"/>
      <c r="AH345" s="57"/>
      <c r="AI345" s="106"/>
      <c r="AJ345" s="60"/>
      <c r="AK345" s="82" t="s">
        <v>1124</v>
      </c>
      <c r="AL345" s="57"/>
      <c r="AM345" s="57"/>
      <c r="AN345" s="57"/>
      <c r="AO345" s="83" t="b">
        <f>IF(AND(AM345="días",AN345="hábiles"),WORKDAY(AK345,AL345,#REF!),IF(AND(AM345="días",AM345="naturales"),WORKDAY(AK345+AL345-1,1,#REF!),IF(AM345="semanas",WORKDAY(AK345+(AL345*7)-1,1,#REF!),IF(AM345="meses",WORKDAY(EDATE(AK345,AL345)-1,1,#REF!)))))</f>
        <v>0</v>
      </c>
      <c r="AP345" s="57"/>
      <c r="AQ345" s="57"/>
      <c r="AR345" s="57"/>
      <c r="AS345" s="60"/>
      <c r="AT345" s="60"/>
      <c r="AU345" s="103"/>
      <c r="AV345" s="83"/>
      <c r="AW345" s="57"/>
      <c r="AX345" s="60"/>
      <c r="AY345" s="60"/>
      <c r="AZ345" s="111"/>
      <c r="BA345" s="60"/>
      <c r="BB345" s="60"/>
      <c r="BC345" s="60"/>
      <c r="BD345" s="57">
        <f t="shared" si="52"/>
        <v>0</v>
      </c>
      <c r="BE345" s="86"/>
      <c r="BF345" s="86"/>
      <c r="BG345" s="86"/>
      <c r="BH345" s="117"/>
      <c r="BI345" s="127" t="s">
        <v>1129</v>
      </c>
      <c r="BJ345" s="57" t="s">
        <v>1129</v>
      </c>
      <c r="BK345" s="128" t="s">
        <v>1129</v>
      </c>
      <c r="BL345" s="119"/>
      <c r="BM345" s="60"/>
      <c r="BN345" s="55"/>
      <c r="BO345" s="95"/>
      <c r="BP345" s="104"/>
      <c r="BQ345" s="60"/>
      <c r="BR345" s="60"/>
      <c r="BS345" s="142"/>
      <c r="BT345" s="60"/>
      <c r="BU345" s="60"/>
      <c r="BV345" s="60"/>
      <c r="BW345" s="60"/>
      <c r="BX345" s="60"/>
      <c r="BY345" s="57"/>
      <c r="BZ345" s="57"/>
      <c r="CA345" s="57"/>
      <c r="CB345" s="57"/>
    </row>
    <row r="346" spans="1:80" s="41" customFormat="1" ht="30" x14ac:dyDescent="0.25">
      <c r="A346" s="53" t="s">
        <v>1098</v>
      </c>
      <c r="B346" s="65"/>
      <c r="C346" s="54"/>
      <c r="D346" s="53" t="str">
        <f>IF(ISBLANK(AX346),"",IF(ISBLANK(AY346),"REV",IF(ISBLANK(AZ346),"FIR PROV",IF(ISBLANK(BM346),"CONCL",IF(ISBLANK(BP346),"MOD REV",IF(ISBLANK(#REF!),"MOD FIR","MODI"))))))</f>
        <v/>
      </c>
      <c r="E346" s="55"/>
      <c r="F346" s="55"/>
      <c r="G346" s="55"/>
      <c r="H346" s="55"/>
      <c r="I346" s="108" t="str">
        <f t="shared" si="53"/>
        <v xml:space="preserve">  </v>
      </c>
      <c r="J346" s="56"/>
      <c r="K346" s="56"/>
      <c r="L346" s="56">
        <f t="shared" si="54"/>
        <v>0</v>
      </c>
      <c r="M346" s="56"/>
      <c r="N346" s="75"/>
      <c r="O346" s="57"/>
      <c r="P346" s="57"/>
      <c r="Q346" s="58">
        <v>0</v>
      </c>
      <c r="R346" s="58">
        <f t="shared" si="55"/>
        <v>0</v>
      </c>
      <c r="S346" s="99">
        <f t="shared" si="56"/>
        <v>0</v>
      </c>
      <c r="T346" s="59">
        <v>0</v>
      </c>
      <c r="U346" s="58">
        <f t="shared" si="57"/>
        <v>0</v>
      </c>
      <c r="V346" s="99">
        <f t="shared" si="50"/>
        <v>0</v>
      </c>
      <c r="W346" s="114">
        <f t="shared" si="51"/>
        <v>0</v>
      </c>
      <c r="X346" s="57"/>
      <c r="Y346" s="57"/>
      <c r="Z346" s="57"/>
      <c r="AA346" s="57"/>
      <c r="AB346" s="58">
        <v>0</v>
      </c>
      <c r="AC346" s="56" t="e">
        <f>VLOOKUP(Y346,CLASIFICADOR!$A$1:$B$603,2)</f>
        <v>#N/A</v>
      </c>
      <c r="AD346" s="57"/>
      <c r="AE346" s="92"/>
      <c r="AF346" s="92"/>
      <c r="AG346" s="57"/>
      <c r="AH346" s="57"/>
      <c r="AI346" s="106"/>
      <c r="AJ346" s="60"/>
      <c r="AK346" s="82" t="s">
        <v>1124</v>
      </c>
      <c r="AL346" s="57"/>
      <c r="AM346" s="57"/>
      <c r="AN346" s="57"/>
      <c r="AO346" s="83" t="b">
        <f>IF(AND(AM346="días",AN346="hábiles"),WORKDAY(AK346,AL346,#REF!),IF(AND(AM346="días",AM346="naturales"),WORKDAY(AK346+AL346-1,1,#REF!),IF(AM346="semanas",WORKDAY(AK346+(AL346*7)-1,1,#REF!),IF(AM346="meses",WORKDAY(EDATE(AK346,AL346)-1,1,#REF!)))))</f>
        <v>0</v>
      </c>
      <c r="AP346" s="57"/>
      <c r="AQ346" s="57"/>
      <c r="AR346" s="57"/>
      <c r="AS346" s="60"/>
      <c r="AT346" s="60"/>
      <c r="AU346" s="103"/>
      <c r="AV346" s="83"/>
      <c r="AW346" s="57"/>
      <c r="AX346" s="60"/>
      <c r="AY346" s="60"/>
      <c r="AZ346" s="111"/>
      <c r="BA346" s="60"/>
      <c r="BB346" s="60"/>
      <c r="BC346" s="60"/>
      <c r="BD346" s="57">
        <f t="shared" si="52"/>
        <v>0</v>
      </c>
      <c r="BE346" s="86"/>
      <c r="BF346" s="86"/>
      <c r="BG346" s="86"/>
      <c r="BH346" s="117"/>
      <c r="BI346" s="127" t="s">
        <v>1129</v>
      </c>
      <c r="BJ346" s="57" t="s">
        <v>1129</v>
      </c>
      <c r="BK346" s="128" t="s">
        <v>1129</v>
      </c>
      <c r="BL346" s="119"/>
      <c r="BM346" s="60"/>
      <c r="BN346" s="55"/>
      <c r="BO346" s="95"/>
      <c r="BP346" s="104"/>
      <c r="BQ346" s="60"/>
      <c r="BR346" s="60"/>
      <c r="BS346" s="142"/>
      <c r="BT346" s="60"/>
      <c r="BU346" s="60"/>
      <c r="BV346" s="60"/>
      <c r="BW346" s="60"/>
      <c r="BX346" s="60"/>
      <c r="BY346" s="57"/>
      <c r="BZ346" s="57"/>
      <c r="CA346" s="57"/>
      <c r="CB346" s="57"/>
    </row>
    <row r="347" spans="1:80" s="41" customFormat="1" ht="30" x14ac:dyDescent="0.25">
      <c r="A347" s="53" t="s">
        <v>1099</v>
      </c>
      <c r="B347" s="65"/>
      <c r="C347" s="54"/>
      <c r="D347" s="53" t="str">
        <f>IF(ISBLANK(AX347),"",IF(ISBLANK(AY347),"REV",IF(ISBLANK(AZ347),"FIR PROV",IF(ISBLANK(BM347),"CONCL",IF(ISBLANK(BP347),"MOD REV",IF(ISBLANK(#REF!),"MOD FIR","MODI"))))))</f>
        <v/>
      </c>
      <c r="E347" s="55"/>
      <c r="F347" s="55"/>
      <c r="G347" s="55"/>
      <c r="H347" s="55"/>
      <c r="I347" s="108" t="str">
        <f t="shared" si="53"/>
        <v xml:space="preserve">  </v>
      </c>
      <c r="J347" s="56"/>
      <c r="K347" s="56"/>
      <c r="L347" s="56">
        <f t="shared" si="54"/>
        <v>0</v>
      </c>
      <c r="M347" s="56"/>
      <c r="N347" s="75"/>
      <c r="O347" s="57"/>
      <c r="P347" s="57"/>
      <c r="Q347" s="58">
        <v>0</v>
      </c>
      <c r="R347" s="58">
        <f t="shared" si="55"/>
        <v>0</v>
      </c>
      <c r="S347" s="99">
        <f t="shared" si="56"/>
        <v>0</v>
      </c>
      <c r="T347" s="59">
        <v>0</v>
      </c>
      <c r="U347" s="58">
        <f t="shared" si="57"/>
        <v>0</v>
      </c>
      <c r="V347" s="99">
        <f t="shared" si="50"/>
        <v>0</v>
      </c>
      <c r="W347" s="114">
        <f t="shared" si="51"/>
        <v>0</v>
      </c>
      <c r="X347" s="57"/>
      <c r="Y347" s="57"/>
      <c r="Z347" s="57"/>
      <c r="AA347" s="57"/>
      <c r="AB347" s="58">
        <v>0</v>
      </c>
      <c r="AC347" s="56" t="e">
        <f>VLOOKUP(Y347,CLASIFICADOR!$A$1:$B$603,2)</f>
        <v>#N/A</v>
      </c>
      <c r="AD347" s="57"/>
      <c r="AE347" s="92"/>
      <c r="AF347" s="92"/>
      <c r="AG347" s="57"/>
      <c r="AH347" s="57"/>
      <c r="AI347" s="106"/>
      <c r="AJ347" s="60"/>
      <c r="AK347" s="82" t="s">
        <v>1124</v>
      </c>
      <c r="AL347" s="57"/>
      <c r="AM347" s="57"/>
      <c r="AN347" s="57"/>
      <c r="AO347" s="83" t="b">
        <f>IF(AND(AM347="días",AN347="hábiles"),WORKDAY(AK347,AL347,#REF!),IF(AND(AM347="días",AM347="naturales"),WORKDAY(AK347+AL347-1,1,#REF!),IF(AM347="semanas",WORKDAY(AK347+(AL347*7)-1,1,#REF!),IF(AM347="meses",WORKDAY(EDATE(AK347,AL347)-1,1,#REF!)))))</f>
        <v>0</v>
      </c>
      <c r="AP347" s="57"/>
      <c r="AQ347" s="57"/>
      <c r="AR347" s="57"/>
      <c r="AS347" s="60"/>
      <c r="AT347" s="60"/>
      <c r="AU347" s="103"/>
      <c r="AV347" s="83"/>
      <c r="AW347" s="57"/>
      <c r="AX347" s="60"/>
      <c r="AY347" s="60"/>
      <c r="AZ347" s="111"/>
      <c r="BA347" s="60"/>
      <c r="BB347" s="60"/>
      <c r="BC347" s="60"/>
      <c r="BD347" s="57">
        <f t="shared" si="52"/>
        <v>0</v>
      </c>
      <c r="BE347" s="86"/>
      <c r="BF347" s="86"/>
      <c r="BG347" s="86"/>
      <c r="BH347" s="117"/>
      <c r="BI347" s="127" t="s">
        <v>1129</v>
      </c>
      <c r="BJ347" s="57" t="s">
        <v>1129</v>
      </c>
      <c r="BK347" s="128" t="s">
        <v>1129</v>
      </c>
      <c r="BL347" s="119"/>
      <c r="BM347" s="60"/>
      <c r="BN347" s="55"/>
      <c r="BO347" s="95"/>
      <c r="BP347" s="104"/>
      <c r="BQ347" s="60"/>
      <c r="BR347" s="60"/>
      <c r="BS347" s="142"/>
      <c r="BT347" s="60"/>
      <c r="BU347" s="60"/>
      <c r="BV347" s="60"/>
      <c r="BW347" s="60"/>
      <c r="BX347" s="60"/>
      <c r="BY347" s="57"/>
      <c r="BZ347" s="57"/>
      <c r="CA347" s="57"/>
      <c r="CB347" s="57"/>
    </row>
    <row r="348" spans="1:80" s="41" customFormat="1" ht="30" x14ac:dyDescent="0.25">
      <c r="A348" s="71" t="s">
        <v>1100</v>
      </c>
      <c r="B348" s="65"/>
      <c r="C348" s="54"/>
      <c r="D348" s="53" t="str">
        <f>IF(ISBLANK(AX348),"",IF(ISBLANK(AY348),"REV",IF(ISBLANK(AZ348),"FIR PROV",IF(ISBLANK(BM348),"CONCL",IF(ISBLANK(BP348),"MOD REV",IF(ISBLANK(#REF!),"MOD FIR","MODI"))))))</f>
        <v/>
      </c>
      <c r="E348" s="55"/>
      <c r="F348" s="55"/>
      <c r="G348" s="55"/>
      <c r="H348" s="55"/>
      <c r="I348" s="108" t="str">
        <f t="shared" si="53"/>
        <v xml:space="preserve">  </v>
      </c>
      <c r="J348" s="56"/>
      <c r="K348" s="56"/>
      <c r="L348" s="56">
        <f t="shared" si="54"/>
        <v>0</v>
      </c>
      <c r="M348" s="56"/>
      <c r="N348" s="75"/>
      <c r="O348" s="57"/>
      <c r="P348" s="57"/>
      <c r="Q348" s="58">
        <v>0</v>
      </c>
      <c r="R348" s="58">
        <f t="shared" si="55"/>
        <v>0</v>
      </c>
      <c r="S348" s="99">
        <f t="shared" si="56"/>
        <v>0</v>
      </c>
      <c r="T348" s="59">
        <v>0</v>
      </c>
      <c r="U348" s="58">
        <f t="shared" si="57"/>
        <v>0</v>
      </c>
      <c r="V348" s="99">
        <f t="shared" si="50"/>
        <v>0</v>
      </c>
      <c r="W348" s="114">
        <f t="shared" si="51"/>
        <v>0</v>
      </c>
      <c r="X348" s="57"/>
      <c r="Y348" s="57"/>
      <c r="Z348" s="57"/>
      <c r="AA348" s="57"/>
      <c r="AB348" s="58">
        <v>0</v>
      </c>
      <c r="AC348" s="56" t="e">
        <f>VLOOKUP(Y348,CLASIFICADOR!$A$1:$B$603,2)</f>
        <v>#N/A</v>
      </c>
      <c r="AD348" s="57"/>
      <c r="AE348" s="92"/>
      <c r="AF348" s="92"/>
      <c r="AG348" s="57"/>
      <c r="AH348" s="57"/>
      <c r="AI348" s="106"/>
      <c r="AJ348" s="60"/>
      <c r="AK348" s="82" t="s">
        <v>1124</v>
      </c>
      <c r="AL348" s="57"/>
      <c r="AM348" s="57"/>
      <c r="AN348" s="57"/>
      <c r="AO348" s="83" t="b">
        <f>IF(AND(AM348="días",AN348="hábiles"),WORKDAY(AK348,AL348,#REF!),IF(AND(AM348="días",AM348="naturales"),WORKDAY(AK348+AL348-1,1,#REF!),IF(AM348="semanas",WORKDAY(AK348+(AL348*7)-1,1,#REF!),IF(AM348="meses",WORKDAY(EDATE(AK348,AL348)-1,1,#REF!)))))</f>
        <v>0</v>
      </c>
      <c r="AP348" s="57"/>
      <c r="AQ348" s="57"/>
      <c r="AR348" s="57"/>
      <c r="AS348" s="60"/>
      <c r="AT348" s="60"/>
      <c r="AU348" s="103"/>
      <c r="AV348" s="83"/>
      <c r="AW348" s="57"/>
      <c r="AX348" s="60"/>
      <c r="AY348" s="60"/>
      <c r="AZ348" s="111"/>
      <c r="BA348" s="60"/>
      <c r="BB348" s="60"/>
      <c r="BC348" s="60"/>
      <c r="BD348" s="57">
        <f t="shared" si="52"/>
        <v>0</v>
      </c>
      <c r="BE348" s="86"/>
      <c r="BF348" s="86"/>
      <c r="BG348" s="86"/>
      <c r="BH348" s="117"/>
      <c r="BI348" s="127" t="s">
        <v>1129</v>
      </c>
      <c r="BJ348" s="57" t="s">
        <v>1129</v>
      </c>
      <c r="BK348" s="128" t="s">
        <v>1129</v>
      </c>
      <c r="BL348" s="119"/>
      <c r="BM348" s="60"/>
      <c r="BN348" s="55"/>
      <c r="BO348" s="95"/>
      <c r="BP348" s="104"/>
      <c r="BQ348" s="60"/>
      <c r="BR348" s="60"/>
      <c r="BS348" s="142"/>
      <c r="BT348" s="60"/>
      <c r="BU348" s="60"/>
      <c r="BV348" s="60"/>
      <c r="BW348" s="60"/>
      <c r="BX348" s="60"/>
      <c r="BY348" s="57"/>
      <c r="BZ348" s="57"/>
      <c r="CA348" s="57"/>
      <c r="CB348" s="57"/>
    </row>
    <row r="349" spans="1:80" s="41" customFormat="1" ht="30" x14ac:dyDescent="0.25">
      <c r="A349" s="53" t="s">
        <v>1101</v>
      </c>
      <c r="B349" s="65"/>
      <c r="C349" s="54"/>
      <c r="D349" s="53" t="str">
        <f>IF(ISBLANK(AX349),"",IF(ISBLANK(AY349),"REV",IF(ISBLANK(AZ349),"FIR PROV",IF(ISBLANK(BM349),"CONCL",IF(ISBLANK(BP349),"MOD REV",IF(ISBLANK(#REF!),"MOD FIR","MODI"))))))</f>
        <v/>
      </c>
      <c r="E349" s="55"/>
      <c r="F349" s="55"/>
      <c r="G349" s="55"/>
      <c r="H349" s="55"/>
      <c r="I349" s="108" t="str">
        <f t="shared" si="53"/>
        <v xml:space="preserve">  </v>
      </c>
      <c r="J349" s="56"/>
      <c r="K349" s="56"/>
      <c r="L349" s="56"/>
      <c r="M349" s="56"/>
      <c r="N349" s="75"/>
      <c r="O349" s="57"/>
      <c r="P349" s="57"/>
      <c r="Q349" s="58">
        <v>0</v>
      </c>
      <c r="R349" s="58">
        <f t="shared" si="55"/>
        <v>0</v>
      </c>
      <c r="S349" s="99">
        <f t="shared" si="56"/>
        <v>0</v>
      </c>
      <c r="T349" s="59">
        <v>0</v>
      </c>
      <c r="U349" s="58">
        <f t="shared" si="57"/>
        <v>0</v>
      </c>
      <c r="V349" s="99">
        <f t="shared" si="50"/>
        <v>0</v>
      </c>
      <c r="W349" s="114">
        <f t="shared" si="51"/>
        <v>0</v>
      </c>
      <c r="X349" s="57"/>
      <c r="Y349" s="57"/>
      <c r="Z349" s="57"/>
      <c r="AA349" s="57"/>
      <c r="AB349" s="58">
        <v>0</v>
      </c>
      <c r="AC349" s="56" t="e">
        <f>VLOOKUP(Y349,CLASIFICADOR!$A$1:$B$603,2)</f>
        <v>#N/A</v>
      </c>
      <c r="AD349" s="57"/>
      <c r="AE349" s="92"/>
      <c r="AF349" s="92"/>
      <c r="AG349" s="57"/>
      <c r="AH349" s="57"/>
      <c r="AI349" s="106"/>
      <c r="AJ349" s="60"/>
      <c r="AK349" s="82" t="s">
        <v>1124</v>
      </c>
      <c r="AL349" s="57"/>
      <c r="AM349" s="57"/>
      <c r="AN349" s="57"/>
      <c r="AO349" s="83" t="b">
        <f>IF(AND(AM349="días",AN349="hábiles"),WORKDAY(AK349,AL349,#REF!),IF(AND(AM349="días",AM349="naturales"),WORKDAY(AK349+AL349-1,1,#REF!),IF(AM349="semanas",WORKDAY(AK349+(AL349*7)-1,1,#REF!),IF(AM349="meses",WORKDAY(EDATE(AK349,AL349)-1,1,#REF!)))))</f>
        <v>0</v>
      </c>
      <c r="AP349" s="57"/>
      <c r="AQ349" s="57"/>
      <c r="AR349" s="57"/>
      <c r="AS349" s="60"/>
      <c r="AT349" s="60"/>
      <c r="AU349" s="103"/>
      <c r="AV349" s="83"/>
      <c r="AW349" s="57"/>
      <c r="AX349" s="60"/>
      <c r="AY349" s="60"/>
      <c r="AZ349" s="111"/>
      <c r="BA349" s="60"/>
      <c r="BB349" s="60"/>
      <c r="BC349" s="60"/>
      <c r="BD349" s="57">
        <f t="shared" si="52"/>
        <v>0</v>
      </c>
      <c r="BE349" s="86"/>
      <c r="BF349" s="86"/>
      <c r="BG349" s="86"/>
      <c r="BH349" s="117"/>
      <c r="BI349" s="127" t="s">
        <v>1129</v>
      </c>
      <c r="BJ349" s="57" t="s">
        <v>1129</v>
      </c>
      <c r="BK349" s="128" t="s">
        <v>1129</v>
      </c>
      <c r="BL349" s="119"/>
      <c r="BM349" s="60"/>
      <c r="BN349" s="55"/>
      <c r="BO349" s="95"/>
      <c r="BP349" s="104"/>
      <c r="BQ349" s="60"/>
      <c r="BR349" s="60"/>
      <c r="BS349" s="142"/>
      <c r="BT349" s="60"/>
      <c r="BU349" s="60"/>
      <c r="BV349" s="60"/>
      <c r="BW349" s="60"/>
      <c r="BX349" s="60"/>
      <c r="BY349" s="57"/>
      <c r="BZ349" s="57"/>
      <c r="CA349" s="57"/>
      <c r="CB349" s="57"/>
    </row>
    <row r="350" spans="1:80" s="41" customFormat="1" ht="30" x14ac:dyDescent="0.25">
      <c r="A350" s="53" t="s">
        <v>1102</v>
      </c>
      <c r="B350" s="65"/>
      <c r="C350" s="54"/>
      <c r="D350" s="53" t="str">
        <f>IF(ISBLANK(AX350),"",IF(ISBLANK(AY350),"REV",IF(ISBLANK(AZ350),"FIR PROV",IF(ISBLANK(BM350),"CONCL",IF(ISBLANK(BP350),"MOD REV",IF(ISBLANK(#REF!),"MOD FIR","MODI"))))))</f>
        <v/>
      </c>
      <c r="E350" s="55"/>
      <c r="F350" s="55"/>
      <c r="G350" s="55"/>
      <c r="H350" s="55"/>
      <c r="I350" s="108" t="str">
        <f t="shared" si="53"/>
        <v xml:space="preserve">  </v>
      </c>
      <c r="J350" s="56"/>
      <c r="K350" s="56"/>
      <c r="L350" s="56"/>
      <c r="M350" s="56"/>
      <c r="N350" s="75"/>
      <c r="O350" s="57"/>
      <c r="P350" s="57"/>
      <c r="Q350" s="58">
        <v>0</v>
      </c>
      <c r="R350" s="58">
        <f t="shared" si="55"/>
        <v>0</v>
      </c>
      <c r="S350" s="99">
        <f t="shared" si="56"/>
        <v>0</v>
      </c>
      <c r="T350" s="59">
        <v>0</v>
      </c>
      <c r="U350" s="58">
        <f t="shared" si="57"/>
        <v>0</v>
      </c>
      <c r="V350" s="99">
        <f t="shared" si="50"/>
        <v>0</v>
      </c>
      <c r="W350" s="114">
        <f t="shared" si="51"/>
        <v>0</v>
      </c>
      <c r="X350" s="57"/>
      <c r="Y350" s="57"/>
      <c r="Z350" s="57"/>
      <c r="AA350" s="57"/>
      <c r="AB350" s="58">
        <v>0</v>
      </c>
      <c r="AC350" s="56" t="e">
        <f>VLOOKUP(Y350,CLASIFICADOR!$A$1:$B$603,2)</f>
        <v>#N/A</v>
      </c>
      <c r="AD350" s="57"/>
      <c r="AE350" s="92"/>
      <c r="AF350" s="92"/>
      <c r="AG350" s="57"/>
      <c r="AH350" s="57"/>
      <c r="AI350" s="106"/>
      <c r="AJ350" s="60"/>
      <c r="AK350" s="82" t="s">
        <v>1124</v>
      </c>
      <c r="AL350" s="57"/>
      <c r="AM350" s="57"/>
      <c r="AN350" s="57"/>
      <c r="AO350" s="83" t="b">
        <f>IF(AND(AM350="días",AN350="hábiles"),WORKDAY(AK350,AL350,#REF!),IF(AND(AM350="días",AM350="naturales"),WORKDAY(AK350+AL350-1,1,#REF!),IF(AM350="semanas",WORKDAY(AK350+(AL350*7)-1,1,#REF!),IF(AM350="meses",WORKDAY(EDATE(AK350,AL350)-1,1,#REF!)))))</f>
        <v>0</v>
      </c>
      <c r="AP350" s="57"/>
      <c r="AQ350" s="57"/>
      <c r="AR350" s="57"/>
      <c r="AS350" s="60"/>
      <c r="AT350" s="60"/>
      <c r="AU350" s="103"/>
      <c r="AV350" s="83"/>
      <c r="AW350" s="57"/>
      <c r="AX350" s="60"/>
      <c r="AY350" s="60"/>
      <c r="AZ350" s="111"/>
      <c r="BA350" s="60"/>
      <c r="BB350" s="60"/>
      <c r="BC350" s="60"/>
      <c r="BD350" s="57">
        <f t="shared" si="52"/>
        <v>0</v>
      </c>
      <c r="BE350" s="86"/>
      <c r="BF350" s="86"/>
      <c r="BG350" s="86"/>
      <c r="BH350" s="117"/>
      <c r="BI350" s="127" t="s">
        <v>1129</v>
      </c>
      <c r="BJ350" s="57" t="s">
        <v>1129</v>
      </c>
      <c r="BK350" s="128" t="s">
        <v>1129</v>
      </c>
      <c r="BL350" s="119"/>
      <c r="BM350" s="60"/>
      <c r="BN350" s="55"/>
      <c r="BO350" s="95"/>
      <c r="BP350" s="104"/>
      <c r="BQ350" s="60"/>
      <c r="BR350" s="60"/>
      <c r="BS350" s="142"/>
      <c r="BT350" s="60"/>
      <c r="BU350" s="60"/>
      <c r="BV350" s="60"/>
      <c r="BW350" s="60"/>
      <c r="BX350" s="60"/>
      <c r="BY350" s="57"/>
      <c r="BZ350" s="57"/>
      <c r="CA350" s="57"/>
      <c r="CB350" s="57"/>
    </row>
    <row r="351" spans="1:80" s="41" customFormat="1" ht="30" x14ac:dyDescent="0.25">
      <c r="A351" s="71" t="s">
        <v>1103</v>
      </c>
      <c r="B351" s="65"/>
      <c r="C351" s="54"/>
      <c r="D351" s="53" t="str">
        <f>IF(ISBLANK(AX351),"",IF(ISBLANK(AY351),"REV",IF(ISBLANK(AZ351),"FIR PROV",IF(ISBLANK(BM351),"CONCL",IF(ISBLANK(BP351),"MOD REV",IF(ISBLANK(#REF!),"MOD FIR","MODI"))))))</f>
        <v/>
      </c>
      <c r="E351" s="55"/>
      <c r="F351" s="55"/>
      <c r="G351" s="55"/>
      <c r="H351" s="55"/>
      <c r="I351" s="108" t="str">
        <f t="shared" si="53"/>
        <v xml:space="preserve">  </v>
      </c>
      <c r="J351" s="56"/>
      <c r="K351" s="56"/>
      <c r="L351" s="56"/>
      <c r="M351" s="56"/>
      <c r="N351" s="75"/>
      <c r="O351" s="57"/>
      <c r="P351" s="57"/>
      <c r="Q351" s="58">
        <v>0</v>
      </c>
      <c r="R351" s="58">
        <f t="shared" si="55"/>
        <v>0</v>
      </c>
      <c r="S351" s="99">
        <f t="shared" si="56"/>
        <v>0</v>
      </c>
      <c r="T351" s="59">
        <v>0</v>
      </c>
      <c r="U351" s="58">
        <f t="shared" si="57"/>
        <v>0</v>
      </c>
      <c r="V351" s="99">
        <f t="shared" si="50"/>
        <v>0</v>
      </c>
      <c r="W351" s="114">
        <f t="shared" si="51"/>
        <v>0</v>
      </c>
      <c r="X351" s="57"/>
      <c r="Y351" s="57"/>
      <c r="Z351" s="57"/>
      <c r="AA351" s="57"/>
      <c r="AB351" s="58">
        <v>0</v>
      </c>
      <c r="AC351" s="56" t="e">
        <f>VLOOKUP(Y351,CLASIFICADOR!$A$1:$B$603,2)</f>
        <v>#N/A</v>
      </c>
      <c r="AD351" s="57"/>
      <c r="AE351" s="92"/>
      <c r="AF351" s="92"/>
      <c r="AG351" s="57"/>
      <c r="AH351" s="57"/>
      <c r="AI351" s="106"/>
      <c r="AJ351" s="60"/>
      <c r="AK351" s="82" t="s">
        <v>1124</v>
      </c>
      <c r="AL351" s="57"/>
      <c r="AM351" s="57"/>
      <c r="AN351" s="57"/>
      <c r="AO351" s="83" t="b">
        <f>IF(AND(AM351="días",AN351="hábiles"),WORKDAY(AK351,AL351,#REF!),IF(AND(AM351="días",AM351="naturales"),WORKDAY(AK351+AL351-1,1,#REF!),IF(AM351="semanas",WORKDAY(AK351+(AL351*7)-1,1,#REF!),IF(AM351="meses",WORKDAY(EDATE(AK351,AL351)-1,1,#REF!)))))</f>
        <v>0</v>
      </c>
      <c r="AP351" s="57"/>
      <c r="AQ351" s="57"/>
      <c r="AR351" s="57"/>
      <c r="AS351" s="60"/>
      <c r="AT351" s="60"/>
      <c r="AU351" s="103"/>
      <c r="AV351" s="83"/>
      <c r="AW351" s="57"/>
      <c r="AX351" s="60"/>
      <c r="AY351" s="60"/>
      <c r="AZ351" s="111"/>
      <c r="BA351" s="60"/>
      <c r="BB351" s="60"/>
      <c r="BC351" s="60"/>
      <c r="BD351" s="57">
        <f t="shared" si="52"/>
        <v>0</v>
      </c>
      <c r="BE351" s="86"/>
      <c r="BF351" s="86"/>
      <c r="BG351" s="86"/>
      <c r="BH351" s="117"/>
      <c r="BI351" s="127" t="s">
        <v>1129</v>
      </c>
      <c r="BJ351" s="57" t="s">
        <v>1129</v>
      </c>
      <c r="BK351" s="128" t="s">
        <v>1129</v>
      </c>
      <c r="BL351" s="119"/>
      <c r="BM351" s="60"/>
      <c r="BN351" s="55"/>
      <c r="BO351" s="95"/>
      <c r="BP351" s="104"/>
      <c r="BQ351" s="60"/>
      <c r="BR351" s="60"/>
      <c r="BS351" s="142"/>
      <c r="BT351" s="60"/>
      <c r="BU351" s="60"/>
      <c r="BV351" s="60"/>
      <c r="BW351" s="60"/>
      <c r="BX351" s="60"/>
      <c r="BY351" s="57"/>
      <c r="BZ351" s="57"/>
      <c r="CA351" s="57"/>
      <c r="CB351" s="57"/>
    </row>
    <row r="352" spans="1:80" s="41" customFormat="1" ht="30.75" thickBot="1" x14ac:dyDescent="0.3">
      <c r="A352" s="53" t="s">
        <v>1104</v>
      </c>
      <c r="B352" s="65"/>
      <c r="C352" s="54"/>
      <c r="D352" s="53" t="str">
        <f>IF(ISBLANK(AX352),"",IF(ISBLANK(AY352),"REV",IF(ISBLANK(AZ352),"FIR PROV",IF(ISBLANK(BM352),"CONCL",IF(ISBLANK(BP352),"MOD REV",IF(ISBLANK(#REF!),"MOD FIR","MODI"))))))</f>
        <v/>
      </c>
      <c r="E352" s="55"/>
      <c r="F352" s="55"/>
      <c r="G352" s="55"/>
      <c r="H352" s="55"/>
      <c r="I352" s="108" t="str">
        <f t="shared" si="53"/>
        <v xml:space="preserve">  </v>
      </c>
      <c r="J352" s="56"/>
      <c r="K352" s="56"/>
      <c r="L352" s="56"/>
      <c r="M352" s="56"/>
      <c r="N352" s="75"/>
      <c r="O352" s="57"/>
      <c r="P352" s="57"/>
      <c r="Q352" s="58">
        <v>0</v>
      </c>
      <c r="R352" s="58">
        <f t="shared" si="55"/>
        <v>0</v>
      </c>
      <c r="S352" s="99">
        <f t="shared" si="56"/>
        <v>0</v>
      </c>
      <c r="T352" s="59">
        <v>0</v>
      </c>
      <c r="U352" s="58">
        <f t="shared" si="57"/>
        <v>0</v>
      </c>
      <c r="V352" s="99">
        <f t="shared" si="50"/>
        <v>0</v>
      </c>
      <c r="W352" s="114">
        <f t="shared" si="51"/>
        <v>0</v>
      </c>
      <c r="X352" s="57"/>
      <c r="Y352" s="57"/>
      <c r="Z352" s="57"/>
      <c r="AA352" s="57"/>
      <c r="AB352" s="58">
        <v>0</v>
      </c>
      <c r="AC352" s="56" t="e">
        <f>VLOOKUP(Y352,CLASIFICADOR!$A$1:$B$603,2)</f>
        <v>#N/A</v>
      </c>
      <c r="AD352" s="57"/>
      <c r="AE352" s="92"/>
      <c r="AF352" s="92"/>
      <c r="AG352" s="57"/>
      <c r="AH352" s="57"/>
      <c r="AI352" s="106"/>
      <c r="AJ352" s="60"/>
      <c r="AK352" s="82" t="s">
        <v>1124</v>
      </c>
      <c r="AL352" s="57"/>
      <c r="AM352" s="57"/>
      <c r="AN352" s="57"/>
      <c r="AO352" s="83" t="b">
        <f>IF(AND(AM352="días",AN352="hábiles"),WORKDAY(AK352,AL352,#REF!),IF(AND(AM352="días",AM352="naturales"),WORKDAY(AK352+AL352-1,1,#REF!),IF(AM352="semanas",WORKDAY(AK352+(AL352*7)-1,1,#REF!),IF(AM352="meses",WORKDAY(EDATE(AK352,AL352)-1,1,#REF!)))))</f>
        <v>0</v>
      </c>
      <c r="AP352" s="57"/>
      <c r="AQ352" s="57"/>
      <c r="AR352" s="57"/>
      <c r="AS352" s="60"/>
      <c r="AT352" s="60"/>
      <c r="AU352" s="103"/>
      <c r="AV352" s="83"/>
      <c r="AW352" s="57"/>
      <c r="AX352" s="60"/>
      <c r="AY352" s="60"/>
      <c r="AZ352" s="111"/>
      <c r="BA352" s="60"/>
      <c r="BB352" s="60"/>
      <c r="BC352" s="60"/>
      <c r="BD352" s="57">
        <f t="shared" si="52"/>
        <v>0</v>
      </c>
      <c r="BE352" s="86"/>
      <c r="BF352" s="86"/>
      <c r="BG352" s="86"/>
      <c r="BH352" s="117"/>
      <c r="BI352" s="129" t="s">
        <v>1129</v>
      </c>
      <c r="BJ352" s="130" t="s">
        <v>1129</v>
      </c>
      <c r="BK352" s="131" t="s">
        <v>1129</v>
      </c>
      <c r="BL352" s="119"/>
      <c r="BM352" s="60"/>
      <c r="BN352" s="55"/>
      <c r="BO352" s="95"/>
      <c r="BP352" s="104"/>
      <c r="BQ352" s="60"/>
      <c r="BR352" s="60"/>
      <c r="BS352" s="142"/>
      <c r="BT352" s="60"/>
      <c r="BU352" s="60"/>
      <c r="BV352" s="60"/>
      <c r="BW352" s="60"/>
      <c r="BX352" s="60"/>
      <c r="BY352" s="57"/>
      <c r="BZ352" s="57"/>
      <c r="CA352" s="57"/>
      <c r="CB352" s="57"/>
    </row>
    <row r="353" spans="1:79" s="41" customFormat="1" x14ac:dyDescent="0.25">
      <c r="A353" s="32"/>
      <c r="B353" s="33"/>
      <c r="C353" s="33"/>
      <c r="D353" s="32"/>
      <c r="E353" s="34"/>
      <c r="F353" s="34"/>
      <c r="G353" s="34"/>
      <c r="H353" s="34"/>
      <c r="I353" s="109"/>
      <c r="J353" s="35"/>
      <c r="K353" s="35"/>
      <c r="L353" s="35"/>
      <c r="M353" s="35"/>
      <c r="N353" s="35"/>
      <c r="O353" s="36"/>
      <c r="P353" s="36"/>
      <c r="Q353" s="37"/>
      <c r="R353" s="37"/>
      <c r="S353" s="100"/>
      <c r="T353" s="38"/>
      <c r="U353" s="37"/>
      <c r="V353" s="100"/>
      <c r="W353" s="37"/>
      <c r="X353" s="36"/>
      <c r="Y353" s="36"/>
      <c r="Z353" s="36"/>
      <c r="AA353" s="36"/>
      <c r="AB353" s="37"/>
      <c r="AC353" s="35"/>
      <c r="AD353" s="36"/>
      <c r="AE353" s="36"/>
      <c r="AF353" s="36"/>
      <c r="AG353" s="36"/>
      <c r="AH353" s="36"/>
      <c r="AI353" s="36"/>
      <c r="AJ353" s="39"/>
      <c r="AK353" s="39"/>
      <c r="AL353" s="36"/>
      <c r="AM353" s="36"/>
      <c r="AN353" s="36"/>
      <c r="AO353" s="80"/>
      <c r="AP353" s="36"/>
      <c r="AQ353" s="36"/>
      <c r="AR353" s="36"/>
      <c r="AS353" s="39"/>
      <c r="AT353" s="39"/>
      <c r="AU353" s="30"/>
      <c r="AV353" s="80"/>
      <c r="AW353" s="36"/>
      <c r="AX353" s="39"/>
      <c r="AY353" s="39"/>
      <c r="AZ353" s="39"/>
      <c r="BA353" s="39"/>
      <c r="BB353" s="39"/>
      <c r="BC353" s="39"/>
      <c r="BD353" s="36"/>
      <c r="BE353" s="87"/>
      <c r="BF353" s="87"/>
      <c r="BG353" s="87"/>
      <c r="BH353" s="87"/>
      <c r="BI353" s="36"/>
      <c r="BJ353" s="36"/>
      <c r="BK353" s="36"/>
      <c r="BL353" s="36"/>
      <c r="BM353" s="39"/>
      <c r="BN353" s="34"/>
      <c r="BO353" s="40"/>
      <c r="BP353" s="36"/>
      <c r="BQ353" s="39"/>
      <c r="BR353" s="39"/>
      <c r="BS353" s="39"/>
      <c r="BT353" s="39"/>
      <c r="BU353" s="39"/>
      <c r="BV353" s="39"/>
      <c r="BW353" s="39"/>
      <c r="BX353" s="39"/>
      <c r="BY353" s="36"/>
      <c r="BZ353" s="36"/>
      <c r="CA353" s="36"/>
    </row>
    <row r="354" spans="1:79" s="41" customFormat="1" x14ac:dyDescent="0.25">
      <c r="A354" s="32"/>
      <c r="B354" s="33"/>
      <c r="C354" s="33"/>
      <c r="D354" s="32"/>
      <c r="E354" s="34"/>
      <c r="F354" s="34"/>
      <c r="G354" s="34"/>
      <c r="H354" s="34"/>
      <c r="I354" s="109"/>
      <c r="J354" s="35"/>
      <c r="K354" s="35"/>
      <c r="L354" s="35"/>
      <c r="M354" s="35"/>
      <c r="N354" s="35"/>
      <c r="O354" s="36"/>
      <c r="P354" s="36"/>
      <c r="Q354" s="37"/>
      <c r="R354" s="37"/>
      <c r="S354" s="100"/>
      <c r="T354" s="38"/>
      <c r="U354" s="37"/>
      <c r="V354" s="100"/>
      <c r="W354" s="37"/>
      <c r="X354" s="36"/>
      <c r="Y354" s="36"/>
      <c r="Z354" s="36"/>
      <c r="AA354" s="36"/>
      <c r="AB354" s="37"/>
      <c r="AC354" s="35"/>
      <c r="AD354" s="36"/>
      <c r="AE354" s="36"/>
      <c r="AF354" s="36"/>
      <c r="AG354" s="36"/>
      <c r="AH354" s="36"/>
      <c r="AI354" s="36"/>
      <c r="AJ354" s="39"/>
      <c r="AK354" s="39"/>
      <c r="AL354" s="36"/>
      <c r="AM354" s="36"/>
      <c r="AN354" s="36"/>
      <c r="AO354" s="80"/>
      <c r="AP354" s="36"/>
      <c r="AQ354" s="36"/>
      <c r="AR354" s="36"/>
      <c r="AS354" s="39"/>
      <c r="AT354" s="39"/>
      <c r="AU354" s="30"/>
      <c r="AV354" s="80"/>
      <c r="AW354" s="36"/>
      <c r="AX354" s="39"/>
      <c r="AY354" s="39"/>
      <c r="AZ354" s="39"/>
      <c r="BA354" s="39"/>
      <c r="BB354" s="39"/>
      <c r="BC354" s="39"/>
      <c r="BD354" s="36"/>
      <c r="BE354" s="87"/>
      <c r="BF354" s="87"/>
      <c r="BG354" s="87"/>
      <c r="BH354" s="87"/>
      <c r="BI354" s="36"/>
      <c r="BJ354" s="36"/>
      <c r="BK354" s="36"/>
      <c r="BL354" s="36"/>
      <c r="BM354" s="39"/>
      <c r="BN354" s="34"/>
      <c r="BO354" s="40"/>
      <c r="BP354" s="36"/>
      <c r="BQ354" s="39"/>
      <c r="BR354" s="39"/>
      <c r="BS354" s="39"/>
      <c r="BT354" s="39"/>
      <c r="BU354" s="39"/>
      <c r="BV354" s="39"/>
      <c r="BW354" s="39"/>
      <c r="BX354" s="39"/>
      <c r="BY354" s="36"/>
      <c r="BZ354" s="36"/>
      <c r="CA354" s="36"/>
    </row>
    <row r="355" spans="1:79" s="41" customFormat="1" x14ac:dyDescent="0.25">
      <c r="A355" s="32"/>
      <c r="B355" s="33"/>
      <c r="C355" s="33"/>
      <c r="D355" s="32"/>
      <c r="E355" s="34"/>
      <c r="F355" s="34"/>
      <c r="G355" s="34"/>
      <c r="H355" s="34"/>
      <c r="I355" s="109"/>
      <c r="J355" s="35"/>
      <c r="K355" s="35"/>
      <c r="L355" s="35"/>
      <c r="M355" s="35"/>
      <c r="N355" s="35"/>
      <c r="O355" s="36"/>
      <c r="P355" s="36"/>
      <c r="Q355" s="37"/>
      <c r="R355" s="37"/>
      <c r="S355" s="100"/>
      <c r="T355" s="38"/>
      <c r="U355" s="37"/>
      <c r="V355" s="100"/>
      <c r="W355" s="37"/>
      <c r="X355" s="36"/>
      <c r="Y355" s="36"/>
      <c r="Z355" s="36"/>
      <c r="AA355" s="36"/>
      <c r="AB355" s="37"/>
      <c r="AC355" s="35"/>
      <c r="AD355" s="36"/>
      <c r="AE355" s="36"/>
      <c r="AF355" s="36"/>
      <c r="AG355" s="36"/>
      <c r="AH355" s="36"/>
      <c r="AI355" s="36"/>
      <c r="AJ355" s="39"/>
      <c r="AK355" s="39"/>
      <c r="AL355" s="36"/>
      <c r="AM355" s="36"/>
      <c r="AN355" s="36"/>
      <c r="AO355" s="80"/>
      <c r="AP355" s="36"/>
      <c r="AQ355" s="36"/>
      <c r="AR355" s="36"/>
      <c r="AS355" s="39"/>
      <c r="AT355" s="39"/>
      <c r="AU355" s="30"/>
      <c r="AV355" s="80"/>
      <c r="AW355" s="36"/>
      <c r="AX355" s="39"/>
      <c r="AY355" s="39"/>
      <c r="AZ355" s="39"/>
      <c r="BA355" s="39"/>
      <c r="BB355" s="39"/>
      <c r="BC355" s="39"/>
      <c r="BD355" s="36"/>
      <c r="BE355" s="87"/>
      <c r="BF355" s="87"/>
      <c r="BG355" s="87"/>
      <c r="BH355" s="87"/>
      <c r="BI355" s="36"/>
      <c r="BJ355" s="36"/>
      <c r="BK355" s="36"/>
      <c r="BL355" s="36"/>
      <c r="BM355" s="39"/>
      <c r="BN355" s="34"/>
      <c r="BO355" s="40"/>
      <c r="BP355" s="36"/>
      <c r="BQ355" s="39"/>
      <c r="BR355" s="39"/>
      <c r="BS355" s="39"/>
      <c r="BT355" s="39"/>
      <c r="BU355" s="39"/>
      <c r="BV355" s="39"/>
      <c r="BW355" s="39"/>
      <c r="BX355" s="39"/>
      <c r="BY355" s="36"/>
      <c r="BZ355" s="36"/>
      <c r="CA355" s="36"/>
    </row>
    <row r="356" spans="1:79" s="41" customFormat="1" x14ac:dyDescent="0.25">
      <c r="A356" s="32"/>
      <c r="B356" s="33"/>
      <c r="C356" s="33"/>
      <c r="D356" s="32"/>
      <c r="E356" s="34"/>
      <c r="F356" s="34"/>
      <c r="G356" s="34"/>
      <c r="H356" s="34"/>
      <c r="I356" s="109"/>
      <c r="J356" s="35"/>
      <c r="K356" s="35"/>
      <c r="L356" s="35"/>
      <c r="M356" s="35"/>
      <c r="N356" s="35"/>
      <c r="O356" s="36"/>
      <c r="P356" s="36"/>
      <c r="Q356" s="37"/>
      <c r="R356" s="37"/>
      <c r="S356" s="100"/>
      <c r="T356" s="38"/>
      <c r="U356" s="37"/>
      <c r="V356" s="100"/>
      <c r="W356" s="37"/>
      <c r="X356" s="36"/>
      <c r="Y356" s="36"/>
      <c r="Z356" s="36"/>
      <c r="AA356" s="36"/>
      <c r="AB356" s="37"/>
      <c r="AC356" s="35"/>
      <c r="AD356" s="36"/>
      <c r="AE356" s="36"/>
      <c r="AF356" s="36"/>
      <c r="AG356" s="36"/>
      <c r="AH356" s="36"/>
      <c r="AI356" s="36"/>
      <c r="AJ356" s="39"/>
      <c r="AK356" s="39"/>
      <c r="AL356" s="36"/>
      <c r="AM356" s="36"/>
      <c r="AN356" s="36"/>
      <c r="AO356" s="80"/>
      <c r="AP356" s="36"/>
      <c r="AQ356" s="36"/>
      <c r="AR356" s="36"/>
      <c r="AS356" s="39"/>
      <c r="AT356" s="39"/>
      <c r="AU356" s="30"/>
      <c r="AV356" s="80"/>
      <c r="AW356" s="36"/>
      <c r="AX356" s="39"/>
      <c r="AY356" s="39"/>
      <c r="AZ356" s="39"/>
      <c r="BA356" s="39"/>
      <c r="BB356" s="39"/>
      <c r="BC356" s="39"/>
      <c r="BD356" s="36"/>
      <c r="BE356" s="87"/>
      <c r="BF356" s="87"/>
      <c r="BG356" s="87"/>
      <c r="BH356" s="87"/>
      <c r="BI356" s="36"/>
      <c r="BJ356" s="36"/>
      <c r="BK356" s="36"/>
      <c r="BL356" s="36"/>
      <c r="BM356" s="39"/>
      <c r="BN356" s="34"/>
      <c r="BO356" s="40"/>
      <c r="BP356" s="36"/>
      <c r="BQ356" s="39"/>
      <c r="BR356" s="39"/>
      <c r="BS356" s="39"/>
      <c r="BT356" s="39"/>
      <c r="BU356" s="39"/>
      <c r="BV356" s="39"/>
      <c r="BW356" s="39"/>
      <c r="BX356" s="39"/>
      <c r="BY356" s="36"/>
      <c r="BZ356" s="36"/>
      <c r="CA356" s="36"/>
    </row>
    <row r="357" spans="1:79" s="41" customFormat="1" x14ac:dyDescent="0.25">
      <c r="A357" s="32"/>
      <c r="B357" s="33"/>
      <c r="C357" s="33"/>
      <c r="D357" s="32"/>
      <c r="E357" s="34"/>
      <c r="F357" s="34"/>
      <c r="G357" s="34"/>
      <c r="H357" s="34"/>
      <c r="I357" s="109"/>
      <c r="J357" s="35"/>
      <c r="K357" s="35"/>
      <c r="L357" s="35"/>
      <c r="M357" s="35"/>
      <c r="N357" s="35"/>
      <c r="O357" s="36"/>
      <c r="P357" s="36"/>
      <c r="Q357" s="37"/>
      <c r="R357" s="37"/>
      <c r="S357" s="100"/>
      <c r="T357" s="38"/>
      <c r="U357" s="37"/>
      <c r="V357" s="100"/>
      <c r="W357" s="37"/>
      <c r="X357" s="36"/>
      <c r="Y357" s="36"/>
      <c r="Z357" s="36"/>
      <c r="AA357" s="36"/>
      <c r="AB357" s="37"/>
      <c r="AC357" s="35"/>
      <c r="AD357" s="36"/>
      <c r="AE357" s="36"/>
      <c r="AF357" s="36"/>
      <c r="AG357" s="36"/>
      <c r="AH357" s="36"/>
      <c r="AI357" s="36"/>
      <c r="AJ357" s="39"/>
      <c r="AK357" s="39"/>
      <c r="AL357" s="36"/>
      <c r="AM357" s="36"/>
      <c r="AN357" s="36"/>
      <c r="AO357" s="80"/>
      <c r="AP357" s="36"/>
      <c r="AQ357" s="36"/>
      <c r="AR357" s="36"/>
      <c r="AS357" s="39"/>
      <c r="AT357" s="39"/>
      <c r="AU357" s="30"/>
      <c r="AV357" s="80"/>
      <c r="AW357" s="36"/>
      <c r="AX357" s="39"/>
      <c r="AY357" s="39"/>
      <c r="AZ357" s="39"/>
      <c r="BA357" s="39"/>
      <c r="BB357" s="39"/>
      <c r="BC357" s="39"/>
      <c r="BD357" s="36"/>
      <c r="BE357" s="87"/>
      <c r="BF357" s="87"/>
      <c r="BG357" s="87"/>
      <c r="BH357" s="87"/>
      <c r="BI357" s="36"/>
      <c r="BJ357" s="36"/>
      <c r="BK357" s="36"/>
      <c r="BL357" s="36"/>
      <c r="BM357" s="39"/>
      <c r="BN357" s="34"/>
      <c r="BO357" s="40"/>
      <c r="BP357" s="36"/>
      <c r="BQ357" s="39"/>
      <c r="BR357" s="39"/>
      <c r="BS357" s="39"/>
      <c r="BT357" s="39"/>
      <c r="BU357" s="39"/>
      <c r="BV357" s="39"/>
      <c r="BW357" s="39"/>
      <c r="BX357" s="39"/>
      <c r="BY357" s="36"/>
      <c r="BZ357" s="36"/>
      <c r="CA357" s="36"/>
    </row>
    <row r="358" spans="1:79" s="41" customFormat="1" x14ac:dyDescent="0.25">
      <c r="A358" s="32"/>
      <c r="B358" s="33"/>
      <c r="C358" s="33"/>
      <c r="D358" s="32"/>
      <c r="E358" s="34"/>
      <c r="F358" s="34"/>
      <c r="G358" s="34"/>
      <c r="H358" s="34"/>
      <c r="I358" s="109"/>
      <c r="J358" s="35"/>
      <c r="K358" s="35"/>
      <c r="L358" s="35"/>
      <c r="M358" s="35"/>
      <c r="N358" s="35"/>
      <c r="O358" s="36"/>
      <c r="P358" s="36"/>
      <c r="Q358" s="37"/>
      <c r="R358" s="37"/>
      <c r="S358" s="100"/>
      <c r="T358" s="38"/>
      <c r="U358" s="37"/>
      <c r="V358" s="100"/>
      <c r="W358" s="37"/>
      <c r="X358" s="36"/>
      <c r="Y358" s="36"/>
      <c r="Z358" s="36"/>
      <c r="AA358" s="36"/>
      <c r="AB358" s="37"/>
      <c r="AC358" s="35"/>
      <c r="AD358" s="36"/>
      <c r="AE358" s="36"/>
      <c r="AF358" s="36"/>
      <c r="AG358" s="36"/>
      <c r="AH358" s="36"/>
      <c r="AI358" s="36"/>
      <c r="AJ358" s="39"/>
      <c r="AK358" s="39"/>
      <c r="AL358" s="36"/>
      <c r="AM358" s="36"/>
      <c r="AN358" s="36"/>
      <c r="AO358" s="80"/>
      <c r="AP358" s="36"/>
      <c r="AQ358" s="36"/>
      <c r="AR358" s="36"/>
      <c r="AS358" s="39"/>
      <c r="AT358" s="39"/>
      <c r="AU358" s="30"/>
      <c r="AV358" s="80"/>
      <c r="AW358" s="36"/>
      <c r="AX358" s="39"/>
      <c r="AY358" s="39"/>
      <c r="AZ358" s="39"/>
      <c r="BA358" s="39"/>
      <c r="BB358" s="39"/>
      <c r="BC358" s="39"/>
      <c r="BD358" s="36"/>
      <c r="BE358" s="87"/>
      <c r="BF358" s="87"/>
      <c r="BG358" s="87"/>
      <c r="BH358" s="87"/>
      <c r="BI358" s="36"/>
      <c r="BJ358" s="36"/>
      <c r="BK358" s="36"/>
      <c r="BL358" s="36"/>
      <c r="BM358" s="39"/>
      <c r="BN358" s="34"/>
      <c r="BO358" s="40"/>
      <c r="BP358" s="36"/>
      <c r="BQ358" s="39"/>
      <c r="BR358" s="39"/>
      <c r="BS358" s="39"/>
      <c r="BT358" s="39"/>
      <c r="BU358" s="39"/>
      <c r="BV358" s="39"/>
      <c r="BW358" s="39"/>
      <c r="BX358" s="39"/>
      <c r="BY358" s="36"/>
      <c r="BZ358" s="36"/>
      <c r="CA358" s="36"/>
    </row>
    <row r="359" spans="1:79" s="41" customFormat="1" x14ac:dyDescent="0.25">
      <c r="A359" s="32"/>
      <c r="B359" s="33"/>
      <c r="C359" s="33"/>
      <c r="D359" s="32"/>
      <c r="E359" s="34"/>
      <c r="F359" s="34"/>
      <c r="G359" s="34"/>
      <c r="H359" s="34"/>
      <c r="I359" s="109"/>
      <c r="J359" s="35"/>
      <c r="K359" s="35"/>
      <c r="L359" s="35"/>
      <c r="M359" s="35"/>
      <c r="N359" s="35"/>
      <c r="O359" s="36"/>
      <c r="P359" s="36"/>
      <c r="Q359" s="37"/>
      <c r="R359" s="37"/>
      <c r="S359" s="100"/>
      <c r="T359" s="38"/>
      <c r="U359" s="37"/>
      <c r="V359" s="100"/>
      <c r="W359" s="37"/>
      <c r="X359" s="36"/>
      <c r="Y359" s="36"/>
      <c r="Z359" s="36"/>
      <c r="AA359" s="36"/>
      <c r="AB359" s="37"/>
      <c r="AC359" s="35"/>
      <c r="AD359" s="36"/>
      <c r="AE359" s="36"/>
      <c r="AF359" s="36"/>
      <c r="AG359" s="36"/>
      <c r="AH359" s="36"/>
      <c r="AI359" s="36"/>
      <c r="AJ359" s="39"/>
      <c r="AK359" s="39"/>
      <c r="AL359" s="36"/>
      <c r="AM359" s="36"/>
      <c r="AN359" s="36"/>
      <c r="AO359" s="80"/>
      <c r="AP359" s="36"/>
      <c r="AQ359" s="36"/>
      <c r="AR359" s="36"/>
      <c r="AS359" s="39"/>
      <c r="AT359" s="39"/>
      <c r="AU359" s="30"/>
      <c r="AV359" s="80"/>
      <c r="AW359" s="36"/>
      <c r="AX359" s="39"/>
      <c r="AY359" s="39"/>
      <c r="AZ359" s="39"/>
      <c r="BA359" s="39"/>
      <c r="BB359" s="39"/>
      <c r="BC359" s="39"/>
      <c r="BD359" s="36"/>
      <c r="BE359" s="87"/>
      <c r="BF359" s="87"/>
      <c r="BG359" s="87"/>
      <c r="BH359" s="87"/>
      <c r="BI359" s="36"/>
      <c r="BJ359" s="36"/>
      <c r="BK359" s="36"/>
      <c r="BL359" s="36"/>
      <c r="BM359" s="39"/>
      <c r="BN359" s="34"/>
      <c r="BO359" s="40"/>
      <c r="BP359" s="36"/>
      <c r="BQ359" s="39"/>
      <c r="BR359" s="39"/>
      <c r="BS359" s="39"/>
      <c r="BT359" s="39"/>
      <c r="BU359" s="39"/>
      <c r="BV359" s="39"/>
      <c r="BW359" s="39"/>
      <c r="BX359" s="39"/>
      <c r="BY359" s="36"/>
      <c r="BZ359" s="36"/>
      <c r="CA359" s="36"/>
    </row>
    <row r="360" spans="1:79" s="41" customFormat="1" x14ac:dyDescent="0.25">
      <c r="A360" s="32"/>
      <c r="B360" s="33"/>
      <c r="C360" s="33"/>
      <c r="D360" s="32"/>
      <c r="E360" s="34"/>
      <c r="F360" s="34"/>
      <c r="G360" s="34"/>
      <c r="H360" s="34"/>
      <c r="I360" s="109"/>
      <c r="J360" s="35"/>
      <c r="K360" s="35"/>
      <c r="L360" s="35"/>
      <c r="M360" s="35"/>
      <c r="N360" s="35"/>
      <c r="O360" s="36"/>
      <c r="P360" s="36"/>
      <c r="Q360" s="37"/>
      <c r="R360" s="37"/>
      <c r="S360" s="100"/>
      <c r="T360" s="38"/>
      <c r="U360" s="37"/>
      <c r="V360" s="100"/>
      <c r="W360" s="37"/>
      <c r="X360" s="36"/>
      <c r="Y360" s="36"/>
      <c r="Z360" s="36"/>
      <c r="AA360" s="36"/>
      <c r="AB360" s="37"/>
      <c r="AC360" s="35"/>
      <c r="AD360" s="36"/>
      <c r="AE360" s="36"/>
      <c r="AF360" s="36"/>
      <c r="AG360" s="36"/>
      <c r="AH360" s="36"/>
      <c r="AI360" s="36"/>
      <c r="AJ360" s="39"/>
      <c r="AK360" s="39"/>
      <c r="AL360" s="36"/>
      <c r="AM360" s="36"/>
      <c r="AN360" s="36"/>
      <c r="AO360" s="80"/>
      <c r="AP360" s="36"/>
      <c r="AQ360" s="36"/>
      <c r="AR360" s="36"/>
      <c r="AS360" s="39"/>
      <c r="AT360" s="39"/>
      <c r="AU360" s="30"/>
      <c r="AV360" s="80"/>
      <c r="AW360" s="36"/>
      <c r="AX360" s="39"/>
      <c r="AY360" s="39"/>
      <c r="AZ360" s="39"/>
      <c r="BA360" s="39"/>
      <c r="BB360" s="39"/>
      <c r="BC360" s="39"/>
      <c r="BD360" s="36"/>
      <c r="BE360" s="87"/>
      <c r="BF360" s="87"/>
      <c r="BG360" s="87"/>
      <c r="BH360" s="87"/>
      <c r="BI360" s="36"/>
      <c r="BJ360" s="36"/>
      <c r="BK360" s="36"/>
      <c r="BL360" s="36"/>
      <c r="BM360" s="39"/>
      <c r="BN360" s="34"/>
      <c r="BO360" s="40"/>
      <c r="BP360" s="36"/>
      <c r="BQ360" s="39"/>
      <c r="BR360" s="39"/>
      <c r="BS360" s="39"/>
      <c r="BT360" s="39"/>
      <c r="BU360" s="39"/>
      <c r="BV360" s="39"/>
      <c r="BW360" s="39"/>
      <c r="BX360" s="39"/>
      <c r="BY360" s="36"/>
      <c r="BZ360" s="36"/>
      <c r="CA360" s="36"/>
    </row>
    <row r="361" spans="1:79" s="41" customFormat="1" x14ac:dyDescent="0.25">
      <c r="A361" s="32"/>
      <c r="B361" s="33"/>
      <c r="C361" s="33"/>
      <c r="D361" s="32"/>
      <c r="E361" s="34"/>
      <c r="F361" s="34"/>
      <c r="G361" s="34"/>
      <c r="H361" s="34"/>
      <c r="I361" s="109"/>
      <c r="J361" s="35"/>
      <c r="K361" s="35"/>
      <c r="L361" s="35"/>
      <c r="M361" s="35"/>
      <c r="N361" s="35"/>
      <c r="O361" s="36"/>
      <c r="P361" s="36"/>
      <c r="Q361" s="37"/>
      <c r="R361" s="37"/>
      <c r="S361" s="100"/>
      <c r="T361" s="38"/>
      <c r="U361" s="37"/>
      <c r="V361" s="100"/>
      <c r="W361" s="37"/>
      <c r="X361" s="36"/>
      <c r="Y361" s="36"/>
      <c r="Z361" s="36"/>
      <c r="AA361" s="36"/>
      <c r="AB361" s="37"/>
      <c r="AC361" s="35"/>
      <c r="AD361" s="36"/>
      <c r="AE361" s="36"/>
      <c r="AF361" s="36"/>
      <c r="AG361" s="36"/>
      <c r="AH361" s="36"/>
      <c r="AI361" s="36"/>
      <c r="AJ361" s="39"/>
      <c r="AK361" s="39"/>
      <c r="AL361" s="36"/>
      <c r="AM361" s="36"/>
      <c r="AN361" s="36"/>
      <c r="AO361" s="80"/>
      <c r="AP361" s="36"/>
      <c r="AQ361" s="36"/>
      <c r="AR361" s="36"/>
      <c r="AS361" s="39"/>
      <c r="AT361" s="39"/>
      <c r="AU361" s="30"/>
      <c r="AV361" s="80"/>
      <c r="AW361" s="36"/>
      <c r="AX361" s="39"/>
      <c r="AY361" s="39"/>
      <c r="AZ361" s="39"/>
      <c r="BA361" s="39"/>
      <c r="BB361" s="39"/>
      <c r="BC361" s="39"/>
      <c r="BD361" s="36"/>
      <c r="BE361" s="87"/>
      <c r="BF361" s="87"/>
      <c r="BG361" s="87"/>
      <c r="BH361" s="87"/>
      <c r="BI361" s="36"/>
      <c r="BJ361" s="36"/>
      <c r="BK361" s="36"/>
      <c r="BL361" s="36"/>
      <c r="BM361" s="39"/>
      <c r="BN361" s="34"/>
      <c r="BO361" s="40"/>
      <c r="BP361" s="36"/>
      <c r="BQ361" s="39"/>
      <c r="BR361" s="39"/>
      <c r="BS361" s="39"/>
      <c r="BT361" s="39"/>
      <c r="BU361" s="39"/>
      <c r="BV361" s="39"/>
      <c r="BW361" s="39"/>
      <c r="BX361" s="39"/>
      <c r="BY361" s="36"/>
      <c r="BZ361" s="36"/>
      <c r="CA361" s="36"/>
    </row>
    <row r="362" spans="1:79" s="41" customFormat="1" x14ac:dyDescent="0.25">
      <c r="A362" s="32"/>
      <c r="B362" s="33"/>
      <c r="C362" s="33"/>
      <c r="D362" s="32"/>
      <c r="E362" s="34"/>
      <c r="F362" s="34"/>
      <c r="G362" s="34"/>
      <c r="H362" s="34"/>
      <c r="I362" s="109"/>
      <c r="J362" s="35"/>
      <c r="K362" s="35"/>
      <c r="L362" s="35"/>
      <c r="M362" s="35"/>
      <c r="N362" s="35"/>
      <c r="O362" s="36"/>
      <c r="P362" s="36"/>
      <c r="Q362" s="37"/>
      <c r="R362" s="37"/>
      <c r="S362" s="100"/>
      <c r="T362" s="38"/>
      <c r="U362" s="37"/>
      <c r="V362" s="100"/>
      <c r="W362" s="37"/>
      <c r="X362" s="36"/>
      <c r="Y362" s="36"/>
      <c r="Z362" s="36"/>
      <c r="AA362" s="36"/>
      <c r="AB362" s="37"/>
      <c r="AC362" s="35"/>
      <c r="AD362" s="36"/>
      <c r="AE362" s="36"/>
      <c r="AF362" s="36"/>
      <c r="AG362" s="36"/>
      <c r="AH362" s="36"/>
      <c r="AI362" s="36"/>
      <c r="AJ362" s="39"/>
      <c r="AK362" s="39"/>
      <c r="AL362" s="36"/>
      <c r="AM362" s="36"/>
      <c r="AN362" s="36"/>
      <c r="AO362" s="80"/>
      <c r="AP362" s="36"/>
      <c r="AQ362" s="36"/>
      <c r="AR362" s="36"/>
      <c r="AS362" s="39"/>
      <c r="AT362" s="39"/>
      <c r="AU362" s="30"/>
      <c r="AV362" s="80"/>
      <c r="AW362" s="36"/>
      <c r="AX362" s="39"/>
      <c r="AY362" s="39"/>
      <c r="AZ362" s="39"/>
      <c r="BA362" s="39"/>
      <c r="BB362" s="39"/>
      <c r="BC362" s="39"/>
      <c r="BD362" s="36"/>
      <c r="BE362" s="87"/>
      <c r="BF362" s="87"/>
      <c r="BG362" s="87"/>
      <c r="BH362" s="87"/>
      <c r="BI362" s="36"/>
      <c r="BJ362" s="36"/>
      <c r="BK362" s="36"/>
      <c r="BL362" s="36"/>
      <c r="BM362" s="39"/>
      <c r="BN362" s="34"/>
      <c r="BO362" s="40"/>
      <c r="BP362" s="36"/>
      <c r="BQ362" s="39"/>
      <c r="BR362" s="39"/>
      <c r="BS362" s="39"/>
      <c r="BT362" s="39"/>
      <c r="BU362" s="39"/>
      <c r="BV362" s="39"/>
      <c r="BW362" s="39"/>
      <c r="BX362" s="39"/>
      <c r="BY362" s="36"/>
      <c r="BZ362" s="36"/>
      <c r="CA362" s="36"/>
    </row>
    <row r="363" spans="1:79" s="41" customFormat="1" x14ac:dyDescent="0.25">
      <c r="A363" s="32"/>
      <c r="B363" s="33"/>
      <c r="C363" s="33"/>
      <c r="D363" s="32"/>
      <c r="E363" s="34"/>
      <c r="F363" s="34"/>
      <c r="G363" s="34"/>
      <c r="H363" s="34"/>
      <c r="I363" s="109"/>
      <c r="J363" s="35"/>
      <c r="K363" s="35"/>
      <c r="L363" s="35"/>
      <c r="M363" s="35"/>
      <c r="N363" s="35"/>
      <c r="O363" s="36"/>
      <c r="P363" s="36"/>
      <c r="Q363" s="37"/>
      <c r="R363" s="37"/>
      <c r="S363" s="100"/>
      <c r="T363" s="38"/>
      <c r="U363" s="37"/>
      <c r="V363" s="100"/>
      <c r="W363" s="37"/>
      <c r="X363" s="36"/>
      <c r="Y363" s="36"/>
      <c r="Z363" s="36"/>
      <c r="AA363" s="36"/>
      <c r="AB363" s="37"/>
      <c r="AC363" s="35"/>
      <c r="AD363" s="36"/>
      <c r="AE363" s="36"/>
      <c r="AF363" s="36"/>
      <c r="AG363" s="36"/>
      <c r="AH363" s="36"/>
      <c r="AI363" s="36"/>
      <c r="AJ363" s="39"/>
      <c r="AK363" s="39"/>
      <c r="AL363" s="36"/>
      <c r="AM363" s="36"/>
      <c r="AN363" s="36"/>
      <c r="AO363" s="80"/>
      <c r="AP363" s="36"/>
      <c r="AQ363" s="36"/>
      <c r="AR363" s="36"/>
      <c r="AS363" s="39"/>
      <c r="AT363" s="39"/>
      <c r="AU363" s="30"/>
      <c r="AV363" s="80"/>
      <c r="AW363" s="36"/>
      <c r="AX363" s="39"/>
      <c r="AY363" s="39"/>
      <c r="AZ363" s="39"/>
      <c r="BA363" s="39"/>
      <c r="BB363" s="39"/>
      <c r="BC363" s="39"/>
      <c r="BD363" s="36"/>
      <c r="BE363" s="87"/>
      <c r="BF363" s="87"/>
      <c r="BG363" s="87"/>
      <c r="BH363" s="87"/>
      <c r="BI363" s="36"/>
      <c r="BJ363" s="36"/>
      <c r="BK363" s="36"/>
      <c r="BL363" s="36"/>
      <c r="BM363" s="39"/>
      <c r="BN363" s="34"/>
      <c r="BO363" s="40"/>
      <c r="BP363" s="36"/>
      <c r="BQ363" s="39"/>
      <c r="BR363" s="39"/>
      <c r="BS363" s="39"/>
      <c r="BT363" s="39"/>
      <c r="BU363" s="39"/>
      <c r="BV363" s="39"/>
      <c r="BW363" s="39"/>
      <c r="BX363" s="39"/>
      <c r="BY363" s="36"/>
      <c r="BZ363" s="36"/>
      <c r="CA363" s="36"/>
    </row>
    <row r="364" spans="1:79" s="41" customFormat="1" x14ac:dyDescent="0.25">
      <c r="A364" s="32"/>
      <c r="B364" s="33"/>
      <c r="C364" s="33"/>
      <c r="D364" s="32"/>
      <c r="E364" s="34"/>
      <c r="F364" s="34"/>
      <c r="G364" s="34"/>
      <c r="H364" s="34"/>
      <c r="I364" s="109"/>
      <c r="J364" s="35"/>
      <c r="K364" s="35"/>
      <c r="L364" s="35"/>
      <c r="M364" s="35"/>
      <c r="N364" s="35"/>
      <c r="O364" s="36"/>
      <c r="P364" s="36"/>
      <c r="Q364" s="37"/>
      <c r="R364" s="37"/>
      <c r="S364" s="100"/>
      <c r="T364" s="38"/>
      <c r="U364" s="37"/>
      <c r="V364" s="100"/>
      <c r="W364" s="37"/>
      <c r="X364" s="36"/>
      <c r="Y364" s="36"/>
      <c r="Z364" s="36"/>
      <c r="AA364" s="36"/>
      <c r="AB364" s="37"/>
      <c r="AC364" s="35"/>
      <c r="AD364" s="36"/>
      <c r="AE364" s="36"/>
      <c r="AF364" s="36"/>
      <c r="AG364" s="36"/>
      <c r="AH364" s="36"/>
      <c r="AI364" s="36"/>
      <c r="AJ364" s="39"/>
      <c r="AK364" s="39"/>
      <c r="AL364" s="36"/>
      <c r="AM364" s="36"/>
      <c r="AN364" s="36"/>
      <c r="AO364" s="80"/>
      <c r="AP364" s="36"/>
      <c r="AQ364" s="36"/>
      <c r="AR364" s="36"/>
      <c r="AS364" s="39"/>
      <c r="AT364" s="39"/>
      <c r="AU364" s="30"/>
      <c r="AV364" s="80"/>
      <c r="AW364" s="36"/>
      <c r="AX364" s="39"/>
      <c r="AY364" s="39"/>
      <c r="AZ364" s="39"/>
      <c r="BA364" s="39"/>
      <c r="BB364" s="39"/>
      <c r="BC364" s="39"/>
      <c r="BD364" s="36"/>
      <c r="BE364" s="87"/>
      <c r="BF364" s="87"/>
      <c r="BG364" s="87"/>
      <c r="BH364" s="87"/>
      <c r="BI364" s="36"/>
      <c r="BJ364" s="36"/>
      <c r="BK364" s="36"/>
      <c r="BL364" s="36"/>
      <c r="BM364" s="39"/>
      <c r="BN364" s="34"/>
      <c r="BO364" s="40"/>
      <c r="BP364" s="36"/>
      <c r="BQ364" s="39"/>
      <c r="BR364" s="39"/>
      <c r="BS364" s="39"/>
      <c r="BT364" s="39"/>
      <c r="BU364" s="39"/>
      <c r="BV364" s="39"/>
      <c r="BW364" s="39"/>
      <c r="BX364" s="39"/>
      <c r="BY364" s="36"/>
      <c r="BZ364" s="36"/>
      <c r="CA364" s="36"/>
    </row>
    <row r="365" spans="1:79" s="41" customFormat="1" x14ac:dyDescent="0.25">
      <c r="A365" s="32"/>
      <c r="B365" s="33"/>
      <c r="C365" s="33"/>
      <c r="D365" s="32"/>
      <c r="E365" s="34"/>
      <c r="F365" s="34"/>
      <c r="G365" s="34"/>
      <c r="H365" s="34"/>
      <c r="I365" s="109"/>
      <c r="J365" s="35"/>
      <c r="K365" s="35"/>
      <c r="L365" s="35"/>
      <c r="M365" s="35"/>
      <c r="N365" s="35"/>
      <c r="O365" s="36"/>
      <c r="P365" s="36"/>
      <c r="Q365" s="37"/>
      <c r="R365" s="37"/>
      <c r="S365" s="100"/>
      <c r="T365" s="38"/>
      <c r="U365" s="37"/>
      <c r="V365" s="100"/>
      <c r="W365" s="37"/>
      <c r="X365" s="36"/>
      <c r="Y365" s="36"/>
      <c r="Z365" s="36"/>
      <c r="AA365" s="36"/>
      <c r="AB365" s="37"/>
      <c r="AC365" s="35"/>
      <c r="AD365" s="36"/>
      <c r="AE365" s="36"/>
      <c r="AF365" s="36"/>
      <c r="AG365" s="36"/>
      <c r="AH365" s="36"/>
      <c r="AI365" s="36"/>
      <c r="AJ365" s="39"/>
      <c r="AK365" s="39"/>
      <c r="AL365" s="36"/>
      <c r="AM365" s="36"/>
      <c r="AN365" s="36"/>
      <c r="AO365" s="80"/>
      <c r="AP365" s="36"/>
      <c r="AQ365" s="36"/>
      <c r="AR365" s="36"/>
      <c r="AS365" s="39"/>
      <c r="AT365" s="39"/>
      <c r="AU365" s="30"/>
      <c r="AV365" s="80"/>
      <c r="AW365" s="36"/>
      <c r="AX365" s="39"/>
      <c r="AY365" s="39"/>
      <c r="AZ365" s="39"/>
      <c r="BA365" s="39"/>
      <c r="BB365" s="39"/>
      <c r="BC365" s="39"/>
      <c r="BD365" s="36"/>
      <c r="BE365" s="87"/>
      <c r="BF365" s="87"/>
      <c r="BG365" s="87"/>
      <c r="BH365" s="87"/>
      <c r="BI365" s="36"/>
      <c r="BJ365" s="36"/>
      <c r="BK365" s="36"/>
      <c r="BL365" s="36"/>
      <c r="BM365" s="39"/>
      <c r="BN365" s="34"/>
      <c r="BO365" s="40"/>
      <c r="BP365" s="36"/>
      <c r="BQ365" s="39"/>
      <c r="BR365" s="39"/>
      <c r="BS365" s="39"/>
      <c r="BT365" s="39"/>
      <c r="BU365" s="39"/>
      <c r="BV365" s="39"/>
      <c r="BW365" s="39"/>
      <c r="BX365" s="39"/>
      <c r="BY365" s="36"/>
      <c r="BZ365" s="36"/>
      <c r="CA365" s="36"/>
    </row>
    <row r="366" spans="1:79" s="41" customFormat="1" x14ac:dyDescent="0.25">
      <c r="A366" s="32"/>
      <c r="B366" s="33"/>
      <c r="C366" s="33"/>
      <c r="D366" s="32"/>
      <c r="E366" s="34"/>
      <c r="F366" s="34"/>
      <c r="G366" s="34"/>
      <c r="H366" s="34"/>
      <c r="I366" s="109"/>
      <c r="J366" s="35"/>
      <c r="K366" s="35"/>
      <c r="L366" s="35"/>
      <c r="M366" s="35"/>
      <c r="N366" s="35"/>
      <c r="O366" s="36"/>
      <c r="P366" s="36"/>
      <c r="Q366" s="37"/>
      <c r="R366" s="37"/>
      <c r="S366" s="100"/>
      <c r="T366" s="38"/>
      <c r="U366" s="37"/>
      <c r="V366" s="100"/>
      <c r="W366" s="37"/>
      <c r="X366" s="36"/>
      <c r="Y366" s="36"/>
      <c r="Z366" s="36"/>
      <c r="AA366" s="36"/>
      <c r="AB366" s="37"/>
      <c r="AC366" s="35"/>
      <c r="AD366" s="36"/>
      <c r="AE366" s="36"/>
      <c r="AF366" s="36"/>
      <c r="AG366" s="36"/>
      <c r="AH366" s="36"/>
      <c r="AI366" s="36"/>
      <c r="AJ366" s="39"/>
      <c r="AK366" s="39"/>
      <c r="AL366" s="36"/>
      <c r="AM366" s="36"/>
      <c r="AN366" s="36"/>
      <c r="AO366" s="80"/>
      <c r="AP366" s="36"/>
      <c r="AQ366" s="36"/>
      <c r="AR366" s="36"/>
      <c r="AS366" s="39"/>
      <c r="AT366" s="39"/>
      <c r="AU366" s="30"/>
      <c r="AV366" s="80"/>
      <c r="AW366" s="36"/>
      <c r="AX366" s="39"/>
      <c r="AY366" s="39"/>
      <c r="AZ366" s="39"/>
      <c r="BA366" s="39"/>
      <c r="BB366" s="39"/>
      <c r="BC366" s="39"/>
      <c r="BD366" s="36"/>
      <c r="BE366" s="87"/>
      <c r="BF366" s="87"/>
      <c r="BG366" s="87"/>
      <c r="BH366" s="87"/>
      <c r="BI366" s="36"/>
      <c r="BJ366" s="36"/>
      <c r="BK366" s="36"/>
      <c r="BL366" s="36"/>
      <c r="BM366" s="39"/>
      <c r="BN366" s="34"/>
      <c r="BO366" s="40"/>
      <c r="BP366" s="36"/>
      <c r="BQ366" s="39"/>
      <c r="BR366" s="39"/>
      <c r="BS366" s="39"/>
      <c r="BT366" s="39"/>
      <c r="BU366" s="39"/>
      <c r="BV366" s="39"/>
      <c r="BW366" s="39"/>
      <c r="BX366" s="39"/>
      <c r="BY366" s="36"/>
      <c r="BZ366" s="36"/>
      <c r="CA366" s="36"/>
    </row>
    <row r="367" spans="1:79" s="41" customFormat="1" x14ac:dyDescent="0.25">
      <c r="A367" s="32"/>
      <c r="B367" s="33"/>
      <c r="C367" s="33"/>
      <c r="D367" s="32"/>
      <c r="E367" s="34"/>
      <c r="F367" s="34"/>
      <c r="G367" s="34"/>
      <c r="H367" s="34"/>
      <c r="I367" s="109"/>
      <c r="J367" s="35"/>
      <c r="K367" s="35"/>
      <c r="L367" s="35"/>
      <c r="M367" s="35"/>
      <c r="N367" s="35"/>
      <c r="O367" s="36"/>
      <c r="P367" s="36"/>
      <c r="Q367" s="37"/>
      <c r="R367" s="37"/>
      <c r="S367" s="100"/>
      <c r="T367" s="38"/>
      <c r="U367" s="37"/>
      <c r="V367" s="100"/>
      <c r="W367" s="37"/>
      <c r="X367" s="36"/>
      <c r="Y367" s="36"/>
      <c r="Z367" s="36"/>
      <c r="AA367" s="36"/>
      <c r="AB367" s="37"/>
      <c r="AC367" s="35"/>
      <c r="AD367" s="36"/>
      <c r="AE367" s="36"/>
      <c r="AF367" s="36"/>
      <c r="AG367" s="36"/>
      <c r="AH367" s="36"/>
      <c r="AI367" s="36"/>
      <c r="AJ367" s="39"/>
      <c r="AK367" s="39"/>
      <c r="AL367" s="36"/>
      <c r="AM367" s="36"/>
      <c r="AN367" s="36"/>
      <c r="AO367" s="80"/>
      <c r="AP367" s="36"/>
      <c r="AQ367" s="36"/>
      <c r="AR367" s="36"/>
      <c r="AS367" s="39"/>
      <c r="AT367" s="39"/>
      <c r="AU367" s="30"/>
      <c r="AV367" s="80"/>
      <c r="AW367" s="36"/>
      <c r="AX367" s="39"/>
      <c r="AY367" s="39"/>
      <c r="AZ367" s="39"/>
      <c r="BA367" s="39"/>
      <c r="BB367" s="39"/>
      <c r="BC367" s="39"/>
      <c r="BD367" s="36"/>
      <c r="BE367" s="87"/>
      <c r="BF367" s="87"/>
      <c r="BG367" s="87"/>
      <c r="BH367" s="87"/>
      <c r="BI367" s="36"/>
      <c r="BJ367" s="36"/>
      <c r="BK367" s="36"/>
      <c r="BL367" s="36"/>
      <c r="BM367" s="39"/>
      <c r="BN367" s="34"/>
      <c r="BO367" s="40"/>
      <c r="BP367" s="36"/>
      <c r="BQ367" s="39"/>
      <c r="BR367" s="39"/>
      <c r="BS367" s="39"/>
      <c r="BT367" s="39"/>
      <c r="BU367" s="39"/>
      <c r="BV367" s="39"/>
      <c r="BW367" s="39"/>
      <c r="BX367" s="39"/>
      <c r="BY367" s="36"/>
      <c r="BZ367" s="36"/>
      <c r="CA367" s="36"/>
    </row>
    <row r="368" spans="1:79" s="41" customFormat="1" x14ac:dyDescent="0.25">
      <c r="A368" s="32"/>
      <c r="B368" s="33"/>
      <c r="C368" s="33"/>
      <c r="D368" s="32"/>
      <c r="E368" s="34"/>
      <c r="F368" s="34"/>
      <c r="G368" s="34"/>
      <c r="H368" s="34"/>
      <c r="I368" s="109"/>
      <c r="J368" s="35"/>
      <c r="K368" s="35"/>
      <c r="L368" s="35"/>
      <c r="M368" s="35"/>
      <c r="N368" s="35"/>
      <c r="O368" s="36"/>
      <c r="P368" s="36"/>
      <c r="Q368" s="37"/>
      <c r="R368" s="37"/>
      <c r="S368" s="100"/>
      <c r="T368" s="38"/>
      <c r="U368" s="37"/>
      <c r="V368" s="100"/>
      <c r="W368" s="37"/>
      <c r="X368" s="36"/>
      <c r="Y368" s="36"/>
      <c r="Z368" s="36"/>
      <c r="AA368" s="36"/>
      <c r="AB368" s="37"/>
      <c r="AC368" s="35"/>
      <c r="AD368" s="36"/>
      <c r="AE368" s="36"/>
      <c r="AF368" s="36"/>
      <c r="AG368" s="36"/>
      <c r="AH368" s="36"/>
      <c r="AI368" s="36"/>
      <c r="AJ368" s="39"/>
      <c r="AK368" s="39"/>
      <c r="AL368" s="36"/>
      <c r="AM368" s="36"/>
      <c r="AN368" s="36"/>
      <c r="AO368" s="80"/>
      <c r="AP368" s="36"/>
      <c r="AQ368" s="36"/>
      <c r="AR368" s="36"/>
      <c r="AS368" s="39"/>
      <c r="AT368" s="39"/>
      <c r="AU368" s="30"/>
      <c r="AV368" s="80"/>
      <c r="AW368" s="36"/>
      <c r="AX368" s="39"/>
      <c r="AY368" s="39"/>
      <c r="AZ368" s="39"/>
      <c r="BA368" s="39"/>
      <c r="BB368" s="39"/>
      <c r="BC368" s="39"/>
      <c r="BD368" s="36"/>
      <c r="BE368" s="87"/>
      <c r="BF368" s="87"/>
      <c r="BG368" s="87"/>
      <c r="BH368" s="87"/>
      <c r="BI368" s="36"/>
      <c r="BJ368" s="36"/>
      <c r="BK368" s="36"/>
      <c r="BL368" s="36"/>
      <c r="BM368" s="39"/>
      <c r="BN368" s="34"/>
      <c r="BO368" s="40"/>
      <c r="BP368" s="36"/>
      <c r="BQ368" s="39"/>
      <c r="BR368" s="39"/>
      <c r="BS368" s="39"/>
      <c r="BT368" s="39"/>
      <c r="BU368" s="39"/>
      <c r="BV368" s="39"/>
      <c r="BW368" s="39"/>
      <c r="BX368" s="39"/>
      <c r="BY368" s="36"/>
      <c r="BZ368" s="36"/>
      <c r="CA368" s="36"/>
    </row>
    <row r="369" spans="1:79" s="41" customFormat="1" x14ac:dyDescent="0.25">
      <c r="A369" s="32"/>
      <c r="B369" s="33"/>
      <c r="C369" s="33"/>
      <c r="D369" s="32"/>
      <c r="E369" s="34"/>
      <c r="F369" s="34"/>
      <c r="G369" s="34"/>
      <c r="H369" s="34"/>
      <c r="I369" s="109"/>
      <c r="J369" s="35"/>
      <c r="K369" s="35"/>
      <c r="L369" s="35"/>
      <c r="M369" s="35"/>
      <c r="N369" s="35"/>
      <c r="O369" s="36"/>
      <c r="P369" s="36"/>
      <c r="Q369" s="37"/>
      <c r="R369" s="37"/>
      <c r="S369" s="100"/>
      <c r="T369" s="38"/>
      <c r="U369" s="37"/>
      <c r="V369" s="100"/>
      <c r="W369" s="37"/>
      <c r="X369" s="36"/>
      <c r="Y369" s="36"/>
      <c r="Z369" s="36"/>
      <c r="AA369" s="36"/>
      <c r="AB369" s="37"/>
      <c r="AC369" s="35"/>
      <c r="AD369" s="36"/>
      <c r="AE369" s="36"/>
      <c r="AF369" s="36"/>
      <c r="AG369" s="36"/>
      <c r="AH369" s="36"/>
      <c r="AI369" s="36"/>
      <c r="AJ369" s="39"/>
      <c r="AK369" s="39"/>
      <c r="AL369" s="36"/>
      <c r="AM369" s="36"/>
      <c r="AN369" s="36"/>
      <c r="AO369" s="80"/>
      <c r="AP369" s="36"/>
      <c r="AQ369" s="36"/>
      <c r="AR369" s="36"/>
      <c r="AS369" s="39"/>
      <c r="AT369" s="39"/>
      <c r="AU369" s="30"/>
      <c r="AV369" s="80"/>
      <c r="AW369" s="36"/>
      <c r="AX369" s="39"/>
      <c r="AY369" s="39"/>
      <c r="AZ369" s="39"/>
      <c r="BA369" s="39"/>
      <c r="BB369" s="39"/>
      <c r="BC369" s="39"/>
      <c r="BD369" s="36"/>
      <c r="BE369" s="87"/>
      <c r="BF369" s="87"/>
      <c r="BG369" s="87"/>
      <c r="BH369" s="87"/>
      <c r="BI369" s="36"/>
      <c r="BJ369" s="36"/>
      <c r="BK369" s="36"/>
      <c r="BL369" s="36"/>
      <c r="BM369" s="39"/>
      <c r="BN369" s="34"/>
      <c r="BO369" s="40"/>
      <c r="BP369" s="36"/>
      <c r="BQ369" s="39"/>
      <c r="BR369" s="39"/>
      <c r="BS369" s="39"/>
      <c r="BT369" s="39"/>
      <c r="BU369" s="39"/>
      <c r="BV369" s="39"/>
      <c r="BW369" s="39"/>
      <c r="BX369" s="39"/>
      <c r="BY369" s="36"/>
      <c r="BZ369" s="36"/>
      <c r="CA369" s="36"/>
    </row>
    <row r="370" spans="1:79" s="41" customFormat="1" x14ac:dyDescent="0.25">
      <c r="A370" s="32"/>
      <c r="B370" s="33"/>
      <c r="C370" s="33"/>
      <c r="D370" s="32"/>
      <c r="E370" s="34"/>
      <c r="F370" s="34"/>
      <c r="G370" s="34"/>
      <c r="H370" s="34"/>
      <c r="I370" s="109"/>
      <c r="J370" s="35"/>
      <c r="K370" s="35"/>
      <c r="L370" s="35"/>
      <c r="M370" s="35"/>
      <c r="N370" s="35"/>
      <c r="O370" s="36"/>
      <c r="P370" s="36"/>
      <c r="Q370" s="37"/>
      <c r="R370" s="37"/>
      <c r="S370" s="100"/>
      <c r="T370" s="38"/>
      <c r="U370" s="37"/>
      <c r="V370" s="100"/>
      <c r="W370" s="37"/>
      <c r="X370" s="36"/>
      <c r="Y370" s="36"/>
      <c r="Z370" s="36"/>
      <c r="AA370" s="36"/>
      <c r="AB370" s="37"/>
      <c r="AC370" s="35"/>
      <c r="AD370" s="36"/>
      <c r="AE370" s="36"/>
      <c r="AF370" s="36"/>
      <c r="AG370" s="36"/>
      <c r="AH370" s="36"/>
      <c r="AI370" s="36"/>
      <c r="AJ370" s="39"/>
      <c r="AK370" s="39"/>
      <c r="AL370" s="36"/>
      <c r="AM370" s="36"/>
      <c r="AN370" s="36"/>
      <c r="AO370" s="80"/>
      <c r="AP370" s="36"/>
      <c r="AQ370" s="36"/>
      <c r="AR370" s="36"/>
      <c r="AS370" s="39"/>
      <c r="AT370" s="39"/>
      <c r="AU370" s="30"/>
      <c r="AV370" s="80"/>
      <c r="AW370" s="36"/>
      <c r="AX370" s="39"/>
      <c r="AY370" s="39"/>
      <c r="AZ370" s="39"/>
      <c r="BA370" s="39"/>
      <c r="BB370" s="39"/>
      <c r="BC370" s="39"/>
      <c r="BD370" s="36"/>
      <c r="BE370" s="87"/>
      <c r="BF370" s="87"/>
      <c r="BG370" s="87"/>
      <c r="BH370" s="87"/>
      <c r="BI370" s="36"/>
      <c r="BJ370" s="36"/>
      <c r="BK370" s="36"/>
      <c r="BL370" s="36"/>
      <c r="BM370" s="39"/>
      <c r="BN370" s="34"/>
      <c r="BO370" s="40"/>
      <c r="BP370" s="36"/>
      <c r="BQ370" s="39"/>
      <c r="BR370" s="39"/>
      <c r="BS370" s="39"/>
      <c r="BT370" s="39"/>
      <c r="BU370" s="39"/>
      <c r="BV370" s="39"/>
      <c r="BW370" s="39"/>
      <c r="BX370" s="39"/>
      <c r="BY370" s="36"/>
      <c r="BZ370" s="36"/>
      <c r="CA370" s="36"/>
    </row>
    <row r="371" spans="1:79" s="41" customFormat="1" x14ac:dyDescent="0.25">
      <c r="A371" s="32"/>
      <c r="B371" s="33"/>
      <c r="C371" s="33"/>
      <c r="D371" s="32"/>
      <c r="E371" s="34"/>
      <c r="F371" s="34"/>
      <c r="G371" s="34"/>
      <c r="H371" s="34"/>
      <c r="I371" s="109"/>
      <c r="J371" s="35"/>
      <c r="K371" s="35"/>
      <c r="L371" s="35"/>
      <c r="M371" s="35"/>
      <c r="N371" s="35"/>
      <c r="O371" s="36"/>
      <c r="P371" s="36"/>
      <c r="Q371" s="37"/>
      <c r="R371" s="37"/>
      <c r="S371" s="100"/>
      <c r="T371" s="38"/>
      <c r="U371" s="37"/>
      <c r="V371" s="100"/>
      <c r="W371" s="37"/>
      <c r="X371" s="36"/>
      <c r="Y371" s="36"/>
      <c r="Z371" s="36"/>
      <c r="AA371" s="36"/>
      <c r="AB371" s="37"/>
      <c r="AC371" s="35"/>
      <c r="AD371" s="36"/>
      <c r="AE371" s="36"/>
      <c r="AF371" s="36"/>
      <c r="AG371" s="36"/>
      <c r="AH371" s="36"/>
      <c r="AI371" s="36"/>
      <c r="AJ371" s="39"/>
      <c r="AK371" s="39"/>
      <c r="AL371" s="36"/>
      <c r="AM371" s="36"/>
      <c r="AN371" s="36"/>
      <c r="AO371" s="80"/>
      <c r="AP371" s="36"/>
      <c r="AQ371" s="36"/>
      <c r="AR371" s="36"/>
      <c r="AS371" s="39"/>
      <c r="AT371" s="39"/>
      <c r="AU371" s="30"/>
      <c r="AV371" s="80"/>
      <c r="AW371" s="36"/>
      <c r="AX371" s="39"/>
      <c r="AY371" s="39"/>
      <c r="AZ371" s="39"/>
      <c r="BA371" s="39"/>
      <c r="BB371" s="39"/>
      <c r="BC371" s="39"/>
      <c r="BD371" s="36"/>
      <c r="BE371" s="87"/>
      <c r="BF371" s="87"/>
      <c r="BG371" s="87"/>
      <c r="BH371" s="87"/>
      <c r="BI371" s="36"/>
      <c r="BJ371" s="36"/>
      <c r="BK371" s="36"/>
      <c r="BL371" s="36"/>
      <c r="BM371" s="39"/>
      <c r="BN371" s="34"/>
      <c r="BO371" s="40"/>
      <c r="BP371" s="36"/>
      <c r="BQ371" s="39"/>
      <c r="BR371" s="39"/>
      <c r="BS371" s="39"/>
      <c r="BT371" s="39"/>
      <c r="BU371" s="39"/>
      <c r="BV371" s="39"/>
      <c r="BW371" s="39"/>
      <c r="BX371" s="39"/>
      <c r="BY371" s="36"/>
      <c r="BZ371" s="36"/>
      <c r="CA371" s="36"/>
    </row>
    <row r="372" spans="1:79" s="41" customFormat="1" x14ac:dyDescent="0.25">
      <c r="A372" s="32"/>
      <c r="B372" s="33"/>
      <c r="C372" s="33"/>
      <c r="D372" s="32"/>
      <c r="E372" s="34"/>
      <c r="F372" s="34"/>
      <c r="G372" s="34"/>
      <c r="H372" s="34"/>
      <c r="I372" s="109"/>
      <c r="J372" s="35"/>
      <c r="K372" s="35"/>
      <c r="L372" s="35"/>
      <c r="M372" s="35"/>
      <c r="N372" s="35"/>
      <c r="O372" s="36"/>
      <c r="P372" s="36"/>
      <c r="Q372" s="37"/>
      <c r="R372" s="37"/>
      <c r="S372" s="100"/>
      <c r="T372" s="38"/>
      <c r="U372" s="37"/>
      <c r="V372" s="100"/>
      <c r="W372" s="37"/>
      <c r="X372" s="36"/>
      <c r="Y372" s="36"/>
      <c r="Z372" s="36"/>
      <c r="AA372" s="36"/>
      <c r="AB372" s="37"/>
      <c r="AC372" s="35"/>
      <c r="AD372" s="36"/>
      <c r="AE372" s="36"/>
      <c r="AF372" s="36"/>
      <c r="AG372" s="36"/>
      <c r="AH372" s="36"/>
      <c r="AI372" s="36"/>
      <c r="AJ372" s="39"/>
      <c r="AK372" s="39"/>
      <c r="AL372" s="36"/>
      <c r="AM372" s="36"/>
      <c r="AN372" s="36"/>
      <c r="AO372" s="80"/>
      <c r="AP372" s="36"/>
      <c r="AQ372" s="36"/>
      <c r="AR372" s="36"/>
      <c r="AS372" s="39"/>
      <c r="AT372" s="39"/>
      <c r="AU372" s="30"/>
      <c r="AV372" s="80"/>
      <c r="AW372" s="36"/>
      <c r="AX372" s="39"/>
      <c r="AY372" s="39"/>
      <c r="AZ372" s="39"/>
      <c r="BA372" s="39"/>
      <c r="BB372" s="39"/>
      <c r="BC372" s="39"/>
      <c r="BD372" s="36"/>
      <c r="BE372" s="87"/>
      <c r="BF372" s="87"/>
      <c r="BG372" s="87"/>
      <c r="BH372" s="87"/>
      <c r="BI372" s="36"/>
      <c r="BJ372" s="36"/>
      <c r="BK372" s="36"/>
      <c r="BL372" s="36"/>
      <c r="BM372" s="39"/>
      <c r="BN372" s="34"/>
      <c r="BO372" s="40"/>
      <c r="BP372" s="36"/>
      <c r="BQ372" s="39"/>
      <c r="BR372" s="39"/>
      <c r="BS372" s="39"/>
      <c r="BT372" s="39"/>
      <c r="BU372" s="39"/>
      <c r="BV372" s="39"/>
      <c r="BW372" s="39"/>
      <c r="BX372" s="39"/>
      <c r="BY372" s="36"/>
      <c r="BZ372" s="36"/>
      <c r="CA372" s="36"/>
    </row>
    <row r="373" spans="1:79" s="41" customFormat="1" x14ac:dyDescent="0.25">
      <c r="A373" s="32"/>
      <c r="B373" s="33"/>
      <c r="C373" s="33"/>
      <c r="D373" s="32"/>
      <c r="E373" s="34"/>
      <c r="F373" s="34"/>
      <c r="G373" s="34"/>
      <c r="H373" s="34"/>
      <c r="I373" s="109"/>
      <c r="J373" s="35"/>
      <c r="K373" s="35"/>
      <c r="L373" s="35"/>
      <c r="M373" s="35"/>
      <c r="N373" s="35"/>
      <c r="O373" s="36"/>
      <c r="P373" s="36"/>
      <c r="Q373" s="37"/>
      <c r="R373" s="37"/>
      <c r="S373" s="100"/>
      <c r="T373" s="38"/>
      <c r="U373" s="37"/>
      <c r="V373" s="100"/>
      <c r="W373" s="37"/>
      <c r="X373" s="36"/>
      <c r="Y373" s="36"/>
      <c r="Z373" s="36"/>
      <c r="AA373" s="36"/>
      <c r="AB373" s="37"/>
      <c r="AC373" s="35"/>
      <c r="AD373" s="36"/>
      <c r="AE373" s="36"/>
      <c r="AF373" s="36"/>
      <c r="AG373" s="36"/>
      <c r="AH373" s="36"/>
      <c r="AI373" s="36"/>
      <c r="AJ373" s="39"/>
      <c r="AK373" s="39"/>
      <c r="AL373" s="36"/>
      <c r="AM373" s="36"/>
      <c r="AN373" s="36"/>
      <c r="AO373" s="80"/>
      <c r="AP373" s="36"/>
      <c r="AQ373" s="36"/>
      <c r="AR373" s="36"/>
      <c r="AS373" s="39"/>
      <c r="AT373" s="39"/>
      <c r="AU373" s="30"/>
      <c r="AV373" s="80"/>
      <c r="AW373" s="36"/>
      <c r="AX373" s="39"/>
      <c r="AY373" s="39"/>
      <c r="AZ373" s="39"/>
      <c r="BA373" s="39"/>
      <c r="BB373" s="39"/>
      <c r="BC373" s="39"/>
      <c r="BD373" s="36"/>
      <c r="BE373" s="87"/>
      <c r="BF373" s="87"/>
      <c r="BG373" s="87"/>
      <c r="BH373" s="87"/>
      <c r="BI373" s="36"/>
      <c r="BJ373" s="36"/>
      <c r="BK373" s="36"/>
      <c r="BL373" s="36"/>
      <c r="BM373" s="39"/>
      <c r="BN373" s="34"/>
      <c r="BO373" s="40"/>
      <c r="BP373" s="36"/>
      <c r="BQ373" s="39"/>
      <c r="BR373" s="39"/>
      <c r="BS373" s="39"/>
      <c r="BT373" s="39"/>
      <c r="BU373" s="39"/>
      <c r="BV373" s="39"/>
      <c r="BW373" s="39"/>
      <c r="BX373" s="39"/>
      <c r="BY373" s="36"/>
      <c r="BZ373" s="36"/>
      <c r="CA373" s="36"/>
    </row>
    <row r="374" spans="1:79" s="41" customFormat="1" x14ac:dyDescent="0.25">
      <c r="A374" s="32"/>
      <c r="B374" s="33"/>
      <c r="C374" s="33"/>
      <c r="D374" s="32"/>
      <c r="E374" s="34"/>
      <c r="F374" s="34"/>
      <c r="G374" s="34"/>
      <c r="H374" s="34"/>
      <c r="I374" s="109"/>
      <c r="J374" s="35"/>
      <c r="K374" s="35"/>
      <c r="L374" s="35"/>
      <c r="M374" s="35"/>
      <c r="N374" s="35"/>
      <c r="O374" s="36"/>
      <c r="P374" s="36"/>
      <c r="Q374" s="37"/>
      <c r="R374" s="37"/>
      <c r="S374" s="100"/>
      <c r="T374" s="38"/>
      <c r="U374" s="37"/>
      <c r="V374" s="100"/>
      <c r="W374" s="37"/>
      <c r="X374" s="36"/>
      <c r="Y374" s="36"/>
      <c r="Z374" s="36"/>
      <c r="AA374" s="36"/>
      <c r="AB374" s="37"/>
      <c r="AC374" s="35"/>
      <c r="AD374" s="36"/>
      <c r="AE374" s="36"/>
      <c r="AF374" s="36"/>
      <c r="AG374" s="36"/>
      <c r="AH374" s="36"/>
      <c r="AI374" s="36"/>
      <c r="AJ374" s="39"/>
      <c r="AK374" s="39"/>
      <c r="AL374" s="36"/>
      <c r="AM374" s="36"/>
      <c r="AN374" s="36"/>
      <c r="AO374" s="80"/>
      <c r="AP374" s="36"/>
      <c r="AQ374" s="36"/>
      <c r="AR374" s="36"/>
      <c r="AS374" s="39"/>
      <c r="AT374" s="39"/>
      <c r="AU374" s="30"/>
      <c r="AV374" s="80"/>
      <c r="AW374" s="36"/>
      <c r="AX374" s="39"/>
      <c r="AY374" s="39"/>
      <c r="AZ374" s="39"/>
      <c r="BA374" s="39"/>
      <c r="BB374" s="39"/>
      <c r="BC374" s="39"/>
      <c r="BD374" s="36"/>
      <c r="BE374" s="87"/>
      <c r="BF374" s="87"/>
      <c r="BG374" s="87"/>
      <c r="BH374" s="87"/>
      <c r="BI374" s="36"/>
      <c r="BJ374" s="36"/>
      <c r="BK374" s="36"/>
      <c r="BL374" s="36"/>
      <c r="BM374" s="39"/>
      <c r="BN374" s="34"/>
      <c r="BO374" s="40"/>
      <c r="BP374" s="36"/>
      <c r="BQ374" s="39"/>
      <c r="BR374" s="39"/>
      <c r="BS374" s="39"/>
      <c r="BT374" s="39"/>
      <c r="BU374" s="39"/>
      <c r="BV374" s="39"/>
      <c r="BW374" s="39"/>
      <c r="BX374" s="39"/>
      <c r="BY374" s="36"/>
      <c r="BZ374" s="36"/>
      <c r="CA374" s="36"/>
    </row>
    <row r="375" spans="1:79" s="41" customFormat="1" x14ac:dyDescent="0.25">
      <c r="A375" s="32"/>
      <c r="B375" s="33"/>
      <c r="C375" s="33"/>
      <c r="D375" s="32"/>
      <c r="E375" s="34"/>
      <c r="F375" s="34"/>
      <c r="G375" s="34"/>
      <c r="H375" s="34"/>
      <c r="I375" s="109"/>
      <c r="J375" s="35"/>
      <c r="K375" s="35"/>
      <c r="L375" s="35"/>
      <c r="M375" s="35"/>
      <c r="N375" s="35"/>
      <c r="O375" s="36"/>
      <c r="P375" s="36"/>
      <c r="Q375" s="37"/>
      <c r="R375" s="37"/>
      <c r="S375" s="100"/>
      <c r="T375" s="38"/>
      <c r="U375" s="37"/>
      <c r="V375" s="100"/>
      <c r="W375" s="37"/>
      <c r="X375" s="36"/>
      <c r="Y375" s="36"/>
      <c r="Z375" s="36"/>
      <c r="AA375" s="36"/>
      <c r="AB375" s="37"/>
      <c r="AC375" s="35"/>
      <c r="AD375" s="36"/>
      <c r="AE375" s="36"/>
      <c r="AF375" s="36"/>
      <c r="AG375" s="36"/>
      <c r="AH375" s="36"/>
      <c r="AI375" s="36"/>
      <c r="AJ375" s="39"/>
      <c r="AK375" s="39"/>
      <c r="AL375" s="36"/>
      <c r="AM375" s="36"/>
      <c r="AN375" s="36"/>
      <c r="AO375" s="80"/>
      <c r="AP375" s="36"/>
      <c r="AQ375" s="36"/>
      <c r="AR375" s="36"/>
      <c r="AS375" s="39"/>
      <c r="AT375" s="39"/>
      <c r="AU375" s="30"/>
      <c r="AV375" s="80"/>
      <c r="AW375" s="36"/>
      <c r="AX375" s="39"/>
      <c r="AY375" s="39"/>
      <c r="AZ375" s="39"/>
      <c r="BA375" s="39"/>
      <c r="BB375" s="39"/>
      <c r="BC375" s="39"/>
      <c r="BD375" s="36"/>
      <c r="BE375" s="87"/>
      <c r="BF375" s="87"/>
      <c r="BG375" s="87"/>
      <c r="BH375" s="87"/>
      <c r="BI375" s="36"/>
      <c r="BJ375" s="36"/>
      <c r="BK375" s="36"/>
      <c r="BL375" s="36"/>
      <c r="BM375" s="39"/>
      <c r="BN375" s="34"/>
      <c r="BO375" s="40"/>
      <c r="BP375" s="36"/>
      <c r="BQ375" s="39"/>
      <c r="BR375" s="39"/>
      <c r="BS375" s="39"/>
      <c r="BT375" s="39"/>
      <c r="BU375" s="39"/>
      <c r="BV375" s="39"/>
      <c r="BW375" s="39"/>
      <c r="BX375" s="39"/>
      <c r="BY375" s="36"/>
      <c r="BZ375" s="36"/>
      <c r="CA375" s="36"/>
    </row>
    <row r="376" spans="1:79" s="41" customFormat="1" x14ac:dyDescent="0.25">
      <c r="A376" s="32"/>
      <c r="B376" s="33"/>
      <c r="C376" s="33"/>
      <c r="D376" s="32"/>
      <c r="E376" s="34"/>
      <c r="F376" s="34"/>
      <c r="G376" s="34"/>
      <c r="H376" s="34"/>
      <c r="I376" s="109"/>
      <c r="J376" s="35"/>
      <c r="K376" s="35"/>
      <c r="L376" s="35"/>
      <c r="M376" s="35"/>
      <c r="N376" s="35"/>
      <c r="O376" s="36"/>
      <c r="P376" s="36"/>
      <c r="Q376" s="37"/>
      <c r="R376" s="37"/>
      <c r="S376" s="100"/>
      <c r="T376" s="38"/>
      <c r="U376" s="37"/>
      <c r="V376" s="100"/>
      <c r="W376" s="37"/>
      <c r="X376" s="36"/>
      <c r="Y376" s="36"/>
      <c r="Z376" s="36"/>
      <c r="AA376" s="36"/>
      <c r="AB376" s="37"/>
      <c r="AC376" s="35"/>
      <c r="AD376" s="36"/>
      <c r="AE376" s="36"/>
      <c r="AF376" s="36"/>
      <c r="AG376" s="36"/>
      <c r="AH376" s="36"/>
      <c r="AI376" s="36"/>
      <c r="AJ376" s="39"/>
      <c r="AK376" s="39"/>
      <c r="AL376" s="36"/>
      <c r="AM376" s="36"/>
      <c r="AN376" s="36"/>
      <c r="AO376" s="80"/>
      <c r="AP376" s="36"/>
      <c r="AQ376" s="36"/>
      <c r="AR376" s="36"/>
      <c r="AS376" s="39"/>
      <c r="AT376" s="39"/>
      <c r="AU376" s="30"/>
      <c r="AV376" s="80"/>
      <c r="AW376" s="36"/>
      <c r="AX376" s="39"/>
      <c r="AY376" s="39"/>
      <c r="AZ376" s="39"/>
      <c r="BA376" s="39"/>
      <c r="BB376" s="39"/>
      <c r="BC376" s="39"/>
      <c r="BD376" s="36"/>
      <c r="BE376" s="87"/>
      <c r="BF376" s="87"/>
      <c r="BG376" s="87"/>
      <c r="BH376" s="87"/>
      <c r="BI376" s="36"/>
      <c r="BJ376" s="36"/>
      <c r="BK376" s="36"/>
      <c r="BL376" s="36"/>
      <c r="BM376" s="39"/>
      <c r="BN376" s="34"/>
      <c r="BO376" s="40"/>
      <c r="BP376" s="36"/>
      <c r="BQ376" s="39"/>
      <c r="BR376" s="39"/>
      <c r="BS376" s="39"/>
      <c r="BT376" s="39"/>
      <c r="BU376" s="39"/>
      <c r="BV376" s="39"/>
      <c r="BW376" s="39"/>
      <c r="BX376" s="39"/>
      <c r="BY376" s="36"/>
      <c r="BZ376" s="36"/>
      <c r="CA376" s="36"/>
    </row>
    <row r="377" spans="1:79" s="41" customFormat="1" x14ac:dyDescent="0.25">
      <c r="A377" s="32"/>
      <c r="B377" s="33"/>
      <c r="C377" s="33"/>
      <c r="D377" s="32"/>
      <c r="E377" s="34"/>
      <c r="F377" s="34"/>
      <c r="G377" s="34"/>
      <c r="H377" s="34"/>
      <c r="I377" s="109"/>
      <c r="J377" s="35"/>
      <c r="K377" s="35"/>
      <c r="L377" s="35"/>
      <c r="M377" s="35"/>
      <c r="N377" s="35"/>
      <c r="O377" s="36"/>
      <c r="P377" s="36"/>
      <c r="Q377" s="37"/>
      <c r="R377" s="37"/>
      <c r="S377" s="100"/>
      <c r="T377" s="38"/>
      <c r="U377" s="37"/>
      <c r="V377" s="100"/>
      <c r="W377" s="37"/>
      <c r="X377" s="36"/>
      <c r="Y377" s="36"/>
      <c r="Z377" s="36"/>
      <c r="AA377" s="36"/>
      <c r="AB377" s="37"/>
      <c r="AC377" s="35"/>
      <c r="AD377" s="36"/>
      <c r="AE377" s="36"/>
      <c r="AF377" s="36"/>
      <c r="AG377" s="36"/>
      <c r="AH377" s="36"/>
      <c r="AI377" s="36"/>
      <c r="AJ377" s="39"/>
      <c r="AK377" s="39"/>
      <c r="AL377" s="36"/>
      <c r="AM377" s="36"/>
      <c r="AN377" s="36"/>
      <c r="AO377" s="80"/>
      <c r="AP377" s="36"/>
      <c r="AQ377" s="36"/>
      <c r="AR377" s="36"/>
      <c r="AS377" s="39"/>
      <c r="AT377" s="39"/>
      <c r="AU377" s="30"/>
      <c r="AV377" s="80"/>
      <c r="AW377" s="36"/>
      <c r="AX377" s="39"/>
      <c r="AY377" s="39"/>
      <c r="AZ377" s="39"/>
      <c r="BA377" s="39"/>
      <c r="BB377" s="39"/>
      <c r="BC377" s="39"/>
      <c r="BD377" s="36"/>
      <c r="BE377" s="87"/>
      <c r="BF377" s="87"/>
      <c r="BG377" s="87"/>
      <c r="BH377" s="87"/>
      <c r="BI377" s="36"/>
      <c r="BJ377" s="36"/>
      <c r="BK377" s="36"/>
      <c r="BL377" s="36"/>
      <c r="BM377" s="39"/>
      <c r="BN377" s="34"/>
      <c r="BO377" s="40"/>
      <c r="BP377" s="36"/>
      <c r="BQ377" s="39"/>
      <c r="BR377" s="39"/>
      <c r="BS377" s="39"/>
      <c r="BT377" s="39"/>
      <c r="BU377" s="39"/>
      <c r="BV377" s="39"/>
      <c r="BW377" s="39"/>
      <c r="BX377" s="39"/>
      <c r="BY377" s="36"/>
      <c r="BZ377" s="36"/>
      <c r="CA377" s="36"/>
    </row>
    <row r="378" spans="1:79" s="41" customFormat="1" x14ac:dyDescent="0.25">
      <c r="A378" s="32"/>
      <c r="B378" s="33"/>
      <c r="C378" s="33"/>
      <c r="D378" s="32"/>
      <c r="E378" s="34"/>
      <c r="F378" s="34"/>
      <c r="G378" s="34"/>
      <c r="H378" s="34"/>
      <c r="I378" s="109"/>
      <c r="J378" s="35"/>
      <c r="K378" s="35"/>
      <c r="L378" s="35"/>
      <c r="M378" s="35"/>
      <c r="N378" s="35"/>
      <c r="O378" s="36"/>
      <c r="P378" s="36"/>
      <c r="Q378" s="37"/>
      <c r="R378" s="37"/>
      <c r="S378" s="100"/>
      <c r="T378" s="38"/>
      <c r="U378" s="37"/>
      <c r="V378" s="100"/>
      <c r="W378" s="37"/>
      <c r="X378" s="36"/>
      <c r="Y378" s="36"/>
      <c r="Z378" s="36"/>
      <c r="AA378" s="36"/>
      <c r="AB378" s="37"/>
      <c r="AC378" s="35"/>
      <c r="AD378" s="36"/>
      <c r="AE378" s="36"/>
      <c r="AF378" s="36"/>
      <c r="AG378" s="36"/>
      <c r="AH378" s="36"/>
      <c r="AI378" s="36"/>
      <c r="AJ378" s="39"/>
      <c r="AK378" s="39"/>
      <c r="AL378" s="36"/>
      <c r="AM378" s="36"/>
      <c r="AN378" s="36"/>
      <c r="AO378" s="80"/>
      <c r="AP378" s="36"/>
      <c r="AQ378" s="36"/>
      <c r="AR378" s="36"/>
      <c r="AS378" s="39"/>
      <c r="AT378" s="39"/>
      <c r="AU378" s="30"/>
      <c r="AV378" s="80"/>
      <c r="AW378" s="36"/>
      <c r="AX378" s="39"/>
      <c r="AY378" s="39"/>
      <c r="AZ378" s="39"/>
      <c r="BA378" s="39"/>
      <c r="BB378" s="39"/>
      <c r="BC378" s="39"/>
      <c r="BD378" s="36"/>
      <c r="BE378" s="87"/>
      <c r="BF378" s="87"/>
      <c r="BG378" s="87"/>
      <c r="BH378" s="87"/>
      <c r="BI378" s="36"/>
      <c r="BJ378" s="36"/>
      <c r="BK378" s="36"/>
      <c r="BL378" s="36"/>
      <c r="BM378" s="39"/>
      <c r="BN378" s="34"/>
      <c r="BO378" s="40"/>
      <c r="BP378" s="36"/>
      <c r="BQ378" s="39"/>
      <c r="BR378" s="39"/>
      <c r="BS378" s="39"/>
      <c r="BT378" s="39"/>
      <c r="BU378" s="39"/>
      <c r="BV378" s="39"/>
      <c r="BW378" s="39"/>
      <c r="BX378" s="39"/>
      <c r="BY378" s="36"/>
      <c r="BZ378" s="36"/>
      <c r="CA378" s="36"/>
    </row>
    <row r="379" spans="1:79" s="41" customFormat="1" x14ac:dyDescent="0.25">
      <c r="A379" s="32"/>
      <c r="B379" s="33"/>
      <c r="C379" s="33"/>
      <c r="D379" s="32"/>
      <c r="E379" s="34"/>
      <c r="F379" s="34"/>
      <c r="G379" s="34"/>
      <c r="H379" s="34"/>
      <c r="I379" s="109"/>
      <c r="J379" s="35"/>
      <c r="K379" s="35"/>
      <c r="L379" s="35"/>
      <c r="M379" s="35"/>
      <c r="N379" s="35"/>
      <c r="O379" s="36"/>
      <c r="P379" s="36"/>
      <c r="Q379" s="37"/>
      <c r="R379" s="37"/>
      <c r="S379" s="100"/>
      <c r="T379" s="38"/>
      <c r="U379" s="37"/>
      <c r="V379" s="100"/>
      <c r="W379" s="37"/>
      <c r="X379" s="36"/>
      <c r="Y379" s="36"/>
      <c r="Z379" s="36"/>
      <c r="AA379" s="36"/>
      <c r="AB379" s="37"/>
      <c r="AC379" s="35"/>
      <c r="AD379" s="36"/>
      <c r="AE379" s="36"/>
      <c r="AF379" s="36"/>
      <c r="AG379" s="36"/>
      <c r="AH379" s="36"/>
      <c r="AI379" s="36"/>
      <c r="AJ379" s="39"/>
      <c r="AK379" s="39"/>
      <c r="AL379" s="36"/>
      <c r="AM379" s="36"/>
      <c r="AN379" s="36"/>
      <c r="AO379" s="80"/>
      <c r="AP379" s="36"/>
      <c r="AQ379" s="36"/>
      <c r="AR379" s="36"/>
      <c r="AS379" s="39"/>
      <c r="AT379" s="39"/>
      <c r="AU379" s="30"/>
      <c r="AV379" s="80"/>
      <c r="AW379" s="36"/>
      <c r="AX379" s="39"/>
      <c r="AY379" s="39"/>
      <c r="AZ379" s="39"/>
      <c r="BA379" s="39"/>
      <c r="BB379" s="39"/>
      <c r="BC379" s="39"/>
      <c r="BD379" s="36"/>
      <c r="BE379" s="87"/>
      <c r="BF379" s="87"/>
      <c r="BG379" s="87"/>
      <c r="BH379" s="87"/>
      <c r="BI379" s="36"/>
      <c r="BJ379" s="36"/>
      <c r="BK379" s="36"/>
      <c r="BL379" s="36"/>
      <c r="BM379" s="39"/>
      <c r="BN379" s="34"/>
      <c r="BO379" s="40"/>
      <c r="BP379" s="36"/>
      <c r="BQ379" s="39"/>
      <c r="BR379" s="39"/>
      <c r="BS379" s="39"/>
      <c r="BT379" s="39"/>
      <c r="BU379" s="39"/>
      <c r="BV379" s="39"/>
      <c r="BW379" s="39"/>
      <c r="BX379" s="39"/>
      <c r="BY379" s="36"/>
      <c r="BZ379" s="36"/>
      <c r="CA379" s="36"/>
    </row>
    <row r="380" spans="1:79" s="41" customFormat="1" x14ac:dyDescent="0.25">
      <c r="A380" s="32"/>
      <c r="B380" s="33"/>
      <c r="C380" s="33"/>
      <c r="D380" s="32"/>
      <c r="E380" s="34"/>
      <c r="F380" s="34"/>
      <c r="G380" s="34"/>
      <c r="H380" s="34"/>
      <c r="I380" s="109"/>
      <c r="J380" s="35"/>
      <c r="K380" s="35"/>
      <c r="L380" s="35"/>
      <c r="M380" s="35"/>
      <c r="N380" s="35"/>
      <c r="O380" s="36"/>
      <c r="P380" s="36"/>
      <c r="Q380" s="37"/>
      <c r="R380" s="37"/>
      <c r="S380" s="100"/>
      <c r="T380" s="38"/>
      <c r="U380" s="37"/>
      <c r="V380" s="100"/>
      <c r="W380" s="37"/>
      <c r="X380" s="36"/>
      <c r="Y380" s="36"/>
      <c r="Z380" s="36"/>
      <c r="AA380" s="36"/>
      <c r="AB380" s="37"/>
      <c r="AC380" s="35"/>
      <c r="AD380" s="36"/>
      <c r="AE380" s="36"/>
      <c r="AF380" s="36"/>
      <c r="AG380" s="36"/>
      <c r="AH380" s="36"/>
      <c r="AI380" s="36"/>
      <c r="AJ380" s="39"/>
      <c r="AK380" s="39"/>
      <c r="AL380" s="36"/>
      <c r="AM380" s="36"/>
      <c r="AN380" s="36"/>
      <c r="AO380" s="80"/>
      <c r="AP380" s="36"/>
      <c r="AQ380" s="36"/>
      <c r="AR380" s="36"/>
      <c r="AS380" s="39"/>
      <c r="AT380" s="39"/>
      <c r="AU380" s="30"/>
      <c r="AV380" s="80"/>
      <c r="AW380" s="36"/>
      <c r="AX380" s="39"/>
      <c r="AY380" s="39"/>
      <c r="AZ380" s="39"/>
      <c r="BA380" s="39"/>
      <c r="BB380" s="39"/>
      <c r="BC380" s="39"/>
      <c r="BD380" s="36"/>
      <c r="BE380" s="87"/>
      <c r="BF380" s="87"/>
      <c r="BG380" s="87"/>
      <c r="BH380" s="87"/>
      <c r="BI380" s="36"/>
      <c r="BJ380" s="36"/>
      <c r="BK380" s="36"/>
      <c r="BL380" s="36"/>
      <c r="BM380" s="39"/>
      <c r="BN380" s="34"/>
      <c r="BO380" s="40"/>
      <c r="BP380" s="36"/>
      <c r="BQ380" s="39"/>
      <c r="BR380" s="39"/>
      <c r="BS380" s="39"/>
      <c r="BT380" s="39"/>
      <c r="BU380" s="39"/>
      <c r="BV380" s="39"/>
      <c r="BW380" s="39"/>
      <c r="BX380" s="39"/>
      <c r="BY380" s="36"/>
      <c r="BZ380" s="36"/>
      <c r="CA380" s="36"/>
    </row>
    <row r="381" spans="1:79" s="41" customFormat="1" x14ac:dyDescent="0.25">
      <c r="A381" s="32"/>
      <c r="B381" s="33"/>
      <c r="C381" s="33"/>
      <c r="D381" s="32"/>
      <c r="E381" s="34"/>
      <c r="F381" s="34"/>
      <c r="G381" s="34"/>
      <c r="H381" s="34"/>
      <c r="I381" s="109"/>
      <c r="J381" s="35"/>
      <c r="K381" s="35"/>
      <c r="L381" s="35"/>
      <c r="M381" s="35"/>
      <c r="N381" s="35"/>
      <c r="O381" s="36"/>
      <c r="P381" s="36"/>
      <c r="Q381" s="37"/>
      <c r="R381" s="37"/>
      <c r="S381" s="100"/>
      <c r="T381" s="38"/>
      <c r="U381" s="37"/>
      <c r="V381" s="100"/>
      <c r="W381" s="37"/>
      <c r="X381" s="36"/>
      <c r="Y381" s="36"/>
      <c r="Z381" s="36"/>
      <c r="AA381" s="36"/>
      <c r="AB381" s="37"/>
      <c r="AC381" s="35"/>
      <c r="AD381" s="36"/>
      <c r="AE381" s="36"/>
      <c r="AF381" s="36"/>
      <c r="AG381" s="36"/>
      <c r="AH381" s="36"/>
      <c r="AI381" s="36"/>
      <c r="AJ381" s="39"/>
      <c r="AK381" s="39"/>
      <c r="AL381" s="36"/>
      <c r="AM381" s="36"/>
      <c r="AN381" s="36"/>
      <c r="AO381" s="80"/>
      <c r="AP381" s="36"/>
      <c r="AQ381" s="36"/>
      <c r="AR381" s="36"/>
      <c r="AS381" s="39"/>
      <c r="AT381" s="39"/>
      <c r="AU381" s="30"/>
      <c r="AV381" s="80"/>
      <c r="AW381" s="36"/>
      <c r="AX381" s="39"/>
      <c r="AY381" s="39"/>
      <c r="AZ381" s="39"/>
      <c r="BA381" s="39"/>
      <c r="BB381" s="39"/>
      <c r="BC381" s="39"/>
      <c r="BD381" s="36"/>
      <c r="BE381" s="87"/>
      <c r="BF381" s="87"/>
      <c r="BG381" s="87"/>
      <c r="BH381" s="87"/>
      <c r="BI381" s="36"/>
      <c r="BJ381" s="36"/>
      <c r="BK381" s="36"/>
      <c r="BL381" s="36"/>
      <c r="BM381" s="39"/>
      <c r="BN381" s="34"/>
      <c r="BO381" s="40"/>
      <c r="BP381" s="36"/>
      <c r="BQ381" s="39"/>
      <c r="BR381" s="39"/>
      <c r="BS381" s="39"/>
      <c r="BT381" s="39"/>
      <c r="BU381" s="39"/>
      <c r="BV381" s="39"/>
      <c r="BW381" s="39"/>
      <c r="BX381" s="39"/>
      <c r="BY381" s="36"/>
      <c r="BZ381" s="36"/>
      <c r="CA381" s="36"/>
    </row>
    <row r="382" spans="1:79" s="41" customFormat="1" x14ac:dyDescent="0.25">
      <c r="A382" s="32"/>
      <c r="B382" s="33"/>
      <c r="C382" s="33"/>
      <c r="D382" s="32"/>
      <c r="E382" s="34"/>
      <c r="F382" s="34"/>
      <c r="G382" s="34"/>
      <c r="H382" s="34"/>
      <c r="I382" s="109"/>
      <c r="J382" s="35"/>
      <c r="K382" s="35"/>
      <c r="L382" s="35"/>
      <c r="M382" s="35"/>
      <c r="N382" s="35"/>
      <c r="O382" s="36"/>
      <c r="P382" s="36"/>
      <c r="Q382" s="37"/>
      <c r="R382" s="37"/>
      <c r="S382" s="100"/>
      <c r="T382" s="38"/>
      <c r="U382" s="37"/>
      <c r="V382" s="100"/>
      <c r="W382" s="37"/>
      <c r="X382" s="36"/>
      <c r="Y382" s="36"/>
      <c r="Z382" s="36"/>
      <c r="AA382" s="36"/>
      <c r="AB382" s="37"/>
      <c r="AC382" s="35"/>
      <c r="AD382" s="36"/>
      <c r="AE382" s="36"/>
      <c r="AF382" s="36"/>
      <c r="AG382" s="36"/>
      <c r="AH382" s="36"/>
      <c r="AI382" s="36"/>
      <c r="AJ382" s="39"/>
      <c r="AK382" s="39"/>
      <c r="AL382" s="36"/>
      <c r="AM382" s="36"/>
      <c r="AN382" s="36"/>
      <c r="AO382" s="80"/>
      <c r="AP382" s="36"/>
      <c r="AQ382" s="36"/>
      <c r="AR382" s="36"/>
      <c r="AS382" s="39"/>
      <c r="AT382" s="39"/>
      <c r="AU382" s="30"/>
      <c r="AV382" s="80"/>
      <c r="AW382" s="36"/>
      <c r="AX382" s="39"/>
      <c r="AY382" s="39"/>
      <c r="AZ382" s="39"/>
      <c r="BA382" s="39"/>
      <c r="BB382" s="39"/>
      <c r="BC382" s="39"/>
      <c r="BD382" s="36"/>
      <c r="BE382" s="87"/>
      <c r="BF382" s="87"/>
      <c r="BG382" s="87"/>
      <c r="BH382" s="87"/>
      <c r="BI382" s="36"/>
      <c r="BJ382" s="36"/>
      <c r="BK382" s="36"/>
      <c r="BL382" s="36"/>
      <c r="BM382" s="39"/>
      <c r="BN382" s="34"/>
      <c r="BO382" s="40"/>
      <c r="BP382" s="36"/>
      <c r="BQ382" s="39"/>
      <c r="BR382" s="39"/>
      <c r="BS382" s="39"/>
      <c r="BT382" s="39"/>
      <c r="BU382" s="39"/>
      <c r="BV382" s="39"/>
      <c r="BW382" s="39"/>
      <c r="BX382" s="39"/>
      <c r="BY382" s="36"/>
      <c r="BZ382" s="36"/>
      <c r="CA382" s="36"/>
    </row>
    <row r="383" spans="1:79" s="41" customFormat="1" x14ac:dyDescent="0.25">
      <c r="A383" s="32"/>
      <c r="B383" s="33"/>
      <c r="C383" s="33"/>
      <c r="D383" s="32"/>
      <c r="E383" s="34"/>
      <c r="F383" s="34"/>
      <c r="G383" s="34"/>
      <c r="H383" s="34"/>
      <c r="I383" s="109"/>
      <c r="J383" s="35"/>
      <c r="K383" s="35"/>
      <c r="L383" s="35"/>
      <c r="M383" s="35"/>
      <c r="N383" s="35"/>
      <c r="O383" s="36"/>
      <c r="P383" s="36"/>
      <c r="Q383" s="37"/>
      <c r="R383" s="37"/>
      <c r="S383" s="100"/>
      <c r="T383" s="38"/>
      <c r="U383" s="37"/>
      <c r="V383" s="100"/>
      <c r="W383" s="37"/>
      <c r="X383" s="36"/>
      <c r="Y383" s="36"/>
      <c r="Z383" s="36"/>
      <c r="AA383" s="36"/>
      <c r="AB383" s="37"/>
      <c r="AC383" s="35"/>
      <c r="AD383" s="36"/>
      <c r="AE383" s="36"/>
      <c r="AF383" s="36"/>
      <c r="AG383" s="36"/>
      <c r="AH383" s="36"/>
      <c r="AI383" s="36"/>
      <c r="AJ383" s="39"/>
      <c r="AK383" s="39"/>
      <c r="AL383" s="36"/>
      <c r="AM383" s="36"/>
      <c r="AN383" s="36"/>
      <c r="AO383" s="80"/>
      <c r="AP383" s="36"/>
      <c r="AQ383" s="36"/>
      <c r="AR383" s="36"/>
      <c r="AS383" s="39"/>
      <c r="AT383" s="39"/>
      <c r="AU383" s="30"/>
      <c r="AV383" s="80"/>
      <c r="AW383" s="36"/>
      <c r="AX383" s="39"/>
      <c r="AY383" s="39"/>
      <c r="AZ383" s="39"/>
      <c r="BA383" s="39"/>
      <c r="BB383" s="39"/>
      <c r="BC383" s="39"/>
      <c r="BD383" s="36"/>
      <c r="BE383" s="87"/>
      <c r="BF383" s="87"/>
      <c r="BG383" s="87"/>
      <c r="BH383" s="87"/>
      <c r="BI383" s="36"/>
      <c r="BJ383" s="36"/>
      <c r="BK383" s="36"/>
      <c r="BL383" s="36"/>
      <c r="BM383" s="39"/>
      <c r="BN383" s="34"/>
      <c r="BO383" s="40"/>
      <c r="BP383" s="36"/>
      <c r="BQ383" s="39"/>
      <c r="BR383" s="39"/>
      <c r="BS383" s="39"/>
      <c r="BT383" s="39"/>
      <c r="BU383" s="39"/>
      <c r="BV383" s="39"/>
      <c r="BW383" s="39"/>
      <c r="BX383" s="39"/>
      <c r="BY383" s="36"/>
      <c r="BZ383" s="36"/>
      <c r="CA383" s="36"/>
    </row>
    <row r="384" spans="1:79" s="41" customFormat="1" x14ac:dyDescent="0.25">
      <c r="A384" s="32"/>
      <c r="B384" s="33"/>
      <c r="C384" s="33"/>
      <c r="D384" s="32"/>
      <c r="E384" s="34"/>
      <c r="F384" s="34"/>
      <c r="G384" s="34"/>
      <c r="H384" s="34"/>
      <c r="I384" s="109"/>
      <c r="J384" s="35"/>
      <c r="K384" s="35"/>
      <c r="L384" s="35"/>
      <c r="M384" s="35"/>
      <c r="N384" s="35"/>
      <c r="O384" s="36"/>
      <c r="P384" s="36"/>
      <c r="Q384" s="37"/>
      <c r="R384" s="37"/>
      <c r="S384" s="100"/>
      <c r="T384" s="38"/>
      <c r="U384" s="37"/>
      <c r="V384" s="100"/>
      <c r="W384" s="37"/>
      <c r="X384" s="36"/>
      <c r="Y384" s="36"/>
      <c r="Z384" s="36"/>
      <c r="AA384" s="36"/>
      <c r="AB384" s="37"/>
      <c r="AC384" s="35"/>
      <c r="AD384" s="36"/>
      <c r="AE384" s="36"/>
      <c r="AF384" s="36"/>
      <c r="AG384" s="36"/>
      <c r="AH384" s="36"/>
      <c r="AI384" s="36"/>
      <c r="AJ384" s="39"/>
      <c r="AK384" s="39"/>
      <c r="AL384" s="36"/>
      <c r="AM384" s="36"/>
      <c r="AN384" s="36"/>
      <c r="AO384" s="80"/>
      <c r="AP384" s="36"/>
      <c r="AQ384" s="36"/>
      <c r="AR384" s="36"/>
      <c r="AS384" s="39"/>
      <c r="AT384" s="39"/>
      <c r="AU384" s="30"/>
      <c r="AV384" s="80"/>
      <c r="AW384" s="36"/>
      <c r="AX384" s="39"/>
      <c r="AY384" s="39"/>
      <c r="AZ384" s="39"/>
      <c r="BA384" s="39"/>
      <c r="BB384" s="39"/>
      <c r="BC384" s="39"/>
      <c r="BD384" s="36"/>
      <c r="BE384" s="87"/>
      <c r="BF384" s="87"/>
      <c r="BG384" s="87"/>
      <c r="BH384" s="87"/>
      <c r="BI384" s="36"/>
      <c r="BJ384" s="36"/>
      <c r="BK384" s="36"/>
      <c r="BL384" s="36"/>
      <c r="BM384" s="39"/>
      <c r="BN384" s="34"/>
      <c r="BO384" s="40"/>
      <c r="BP384" s="36"/>
      <c r="BQ384" s="39"/>
      <c r="BR384" s="39"/>
      <c r="BS384" s="39"/>
      <c r="BT384" s="39"/>
      <c r="BU384" s="39"/>
      <c r="BV384" s="39"/>
      <c r="BW384" s="39"/>
      <c r="BX384" s="39"/>
      <c r="BY384" s="36"/>
      <c r="BZ384" s="36"/>
      <c r="CA384" s="36"/>
    </row>
    <row r="385" spans="1:79" s="41" customFormat="1" x14ac:dyDescent="0.25">
      <c r="A385" s="32"/>
      <c r="B385" s="33"/>
      <c r="C385" s="33"/>
      <c r="D385" s="32"/>
      <c r="E385" s="34"/>
      <c r="F385" s="34"/>
      <c r="G385" s="34"/>
      <c r="H385" s="34"/>
      <c r="I385" s="109"/>
      <c r="J385" s="35"/>
      <c r="K385" s="35"/>
      <c r="L385" s="35"/>
      <c r="M385" s="35"/>
      <c r="N385" s="35"/>
      <c r="O385" s="36"/>
      <c r="P385" s="36"/>
      <c r="Q385" s="37"/>
      <c r="R385" s="37"/>
      <c r="S385" s="100"/>
      <c r="T385" s="38"/>
      <c r="U385" s="37"/>
      <c r="V385" s="100"/>
      <c r="W385" s="37"/>
      <c r="X385" s="36"/>
      <c r="Y385" s="36"/>
      <c r="Z385" s="36"/>
      <c r="AA385" s="36"/>
      <c r="AB385" s="37"/>
      <c r="AC385" s="35"/>
      <c r="AD385" s="36"/>
      <c r="AE385" s="36"/>
      <c r="AF385" s="36"/>
      <c r="AG385" s="36"/>
      <c r="AH385" s="36"/>
      <c r="AI385" s="36"/>
      <c r="AJ385" s="39"/>
      <c r="AK385" s="39"/>
      <c r="AL385" s="36"/>
      <c r="AM385" s="36"/>
      <c r="AN385" s="36"/>
      <c r="AO385" s="80"/>
      <c r="AP385" s="36"/>
      <c r="AQ385" s="36"/>
      <c r="AR385" s="36"/>
      <c r="AS385" s="39"/>
      <c r="AT385" s="39"/>
      <c r="AU385" s="30"/>
      <c r="AV385" s="80"/>
      <c r="AW385" s="36"/>
      <c r="AX385" s="39"/>
      <c r="AY385" s="39"/>
      <c r="AZ385" s="39"/>
      <c r="BA385" s="39"/>
      <c r="BB385" s="39"/>
      <c r="BC385" s="39"/>
      <c r="BD385" s="36"/>
      <c r="BE385" s="87"/>
      <c r="BF385" s="87"/>
      <c r="BG385" s="87"/>
      <c r="BH385" s="87"/>
      <c r="BI385" s="36"/>
      <c r="BJ385" s="36"/>
      <c r="BK385" s="36"/>
      <c r="BL385" s="36"/>
      <c r="BM385" s="39"/>
      <c r="BN385" s="34"/>
      <c r="BO385" s="40"/>
      <c r="BP385" s="36"/>
      <c r="BQ385" s="39"/>
      <c r="BR385" s="39"/>
      <c r="BS385" s="39"/>
      <c r="BT385" s="39"/>
      <c r="BU385" s="39"/>
      <c r="BV385" s="39"/>
      <c r="BW385" s="39"/>
      <c r="BX385" s="39"/>
      <c r="BY385" s="36"/>
      <c r="BZ385" s="36"/>
      <c r="CA385" s="36"/>
    </row>
    <row r="386" spans="1:79" s="41" customFormat="1" x14ac:dyDescent="0.25">
      <c r="A386" s="32"/>
      <c r="B386" s="33"/>
      <c r="C386" s="33"/>
      <c r="D386" s="32"/>
      <c r="E386" s="34"/>
      <c r="F386" s="34"/>
      <c r="G386" s="34"/>
      <c r="H386" s="34"/>
      <c r="I386" s="109"/>
      <c r="J386" s="35"/>
      <c r="K386" s="35"/>
      <c r="L386" s="35"/>
      <c r="M386" s="35"/>
      <c r="N386" s="35"/>
      <c r="O386" s="36"/>
      <c r="P386" s="36"/>
      <c r="Q386" s="37"/>
      <c r="R386" s="37"/>
      <c r="S386" s="100"/>
      <c r="T386" s="38"/>
      <c r="U386" s="37"/>
      <c r="V386" s="100"/>
      <c r="W386" s="37"/>
      <c r="X386" s="36"/>
      <c r="Y386" s="36"/>
      <c r="Z386" s="36"/>
      <c r="AA386" s="36"/>
      <c r="AB386" s="37"/>
      <c r="AC386" s="35"/>
      <c r="AD386" s="36"/>
      <c r="AE386" s="36"/>
      <c r="AF386" s="36"/>
      <c r="AG386" s="36"/>
      <c r="AH386" s="36"/>
      <c r="AI386" s="36"/>
      <c r="AJ386" s="39"/>
      <c r="AK386" s="39"/>
      <c r="AL386" s="36"/>
      <c r="AM386" s="36"/>
      <c r="AN386" s="36"/>
      <c r="AO386" s="80"/>
      <c r="AP386" s="36"/>
      <c r="AQ386" s="36"/>
      <c r="AR386" s="36"/>
      <c r="AS386" s="39"/>
      <c r="AT386" s="39"/>
      <c r="AU386" s="30"/>
      <c r="AV386" s="80"/>
      <c r="AW386" s="36"/>
      <c r="AX386" s="39"/>
      <c r="AY386" s="39"/>
      <c r="AZ386" s="39"/>
      <c r="BA386" s="39"/>
      <c r="BB386" s="39"/>
      <c r="BC386" s="39"/>
      <c r="BD386" s="36"/>
      <c r="BE386" s="87"/>
      <c r="BF386" s="87"/>
      <c r="BG386" s="87"/>
      <c r="BH386" s="87"/>
      <c r="BI386" s="36"/>
      <c r="BJ386" s="36"/>
      <c r="BK386" s="36"/>
      <c r="BL386" s="36"/>
      <c r="BM386" s="39"/>
      <c r="BN386" s="34"/>
      <c r="BO386" s="40"/>
      <c r="BP386" s="36"/>
      <c r="BQ386" s="39"/>
      <c r="BR386" s="39"/>
      <c r="BS386" s="39"/>
      <c r="BT386" s="39"/>
      <c r="BU386" s="39"/>
      <c r="BV386" s="39"/>
      <c r="BW386" s="39"/>
      <c r="BX386" s="39"/>
      <c r="BY386" s="36"/>
      <c r="BZ386" s="36"/>
      <c r="CA386" s="36"/>
    </row>
    <row r="387" spans="1:79" s="41" customFormat="1" x14ac:dyDescent="0.25">
      <c r="A387" s="32"/>
      <c r="B387" s="33"/>
      <c r="C387" s="33"/>
      <c r="D387" s="32"/>
      <c r="E387" s="34"/>
      <c r="F387" s="34"/>
      <c r="G387" s="34"/>
      <c r="H387" s="34"/>
      <c r="I387" s="109"/>
      <c r="J387" s="35"/>
      <c r="K387" s="35"/>
      <c r="L387" s="35"/>
      <c r="M387" s="35"/>
      <c r="N387" s="35"/>
      <c r="O387" s="36"/>
      <c r="P387" s="36"/>
      <c r="Q387" s="37"/>
      <c r="R387" s="37"/>
      <c r="S387" s="100"/>
      <c r="T387" s="38"/>
      <c r="U387" s="37"/>
      <c r="V387" s="100"/>
      <c r="W387" s="37"/>
      <c r="X387" s="36"/>
      <c r="Y387" s="36"/>
      <c r="Z387" s="36"/>
      <c r="AA387" s="36"/>
      <c r="AB387" s="37"/>
      <c r="AC387" s="35"/>
      <c r="AD387" s="36"/>
      <c r="AE387" s="36"/>
      <c r="AF387" s="36"/>
      <c r="AG387" s="36"/>
      <c r="AH387" s="36"/>
      <c r="AI387" s="36"/>
      <c r="AJ387" s="39"/>
      <c r="AK387" s="39"/>
      <c r="AL387" s="36"/>
      <c r="AM387" s="36"/>
      <c r="AN387" s="36"/>
      <c r="AO387" s="80"/>
      <c r="AP387" s="36"/>
      <c r="AQ387" s="36"/>
      <c r="AR387" s="36"/>
      <c r="AS387" s="39"/>
      <c r="AT387" s="39"/>
      <c r="AU387" s="30"/>
      <c r="AV387" s="80"/>
      <c r="AW387" s="36"/>
      <c r="AX387" s="39"/>
      <c r="AY387" s="39"/>
      <c r="AZ387" s="39"/>
      <c r="BA387" s="39"/>
      <c r="BB387" s="39"/>
      <c r="BC387" s="39"/>
      <c r="BD387" s="36"/>
      <c r="BE387" s="87"/>
      <c r="BF387" s="87"/>
      <c r="BG387" s="87"/>
      <c r="BH387" s="87"/>
      <c r="BI387" s="36"/>
      <c r="BJ387" s="36"/>
      <c r="BK387" s="36"/>
      <c r="BL387" s="36"/>
      <c r="BM387" s="39"/>
      <c r="BN387" s="34"/>
      <c r="BO387" s="40"/>
      <c r="BP387" s="36"/>
      <c r="BQ387" s="39"/>
      <c r="BR387" s="39"/>
      <c r="BS387" s="39"/>
      <c r="BT387" s="39"/>
      <c r="BU387" s="39"/>
      <c r="BV387" s="39"/>
      <c r="BW387" s="39"/>
      <c r="BX387" s="39"/>
      <c r="BY387" s="36"/>
      <c r="BZ387" s="36"/>
      <c r="CA387" s="36"/>
    </row>
    <row r="388" spans="1:79" s="41" customFormat="1" x14ac:dyDescent="0.25">
      <c r="A388" s="32"/>
      <c r="B388" s="33"/>
      <c r="C388" s="33"/>
      <c r="D388" s="32"/>
      <c r="E388" s="34"/>
      <c r="F388" s="34"/>
      <c r="G388" s="34"/>
      <c r="H388" s="34"/>
      <c r="I388" s="109"/>
      <c r="J388" s="35"/>
      <c r="K388" s="35"/>
      <c r="L388" s="35"/>
      <c r="M388" s="35"/>
      <c r="N388" s="35"/>
      <c r="O388" s="36"/>
      <c r="P388" s="36"/>
      <c r="Q388" s="37"/>
      <c r="R388" s="37"/>
      <c r="S388" s="100"/>
      <c r="T388" s="38"/>
      <c r="U388" s="37"/>
      <c r="V388" s="100"/>
      <c r="W388" s="37"/>
      <c r="X388" s="36"/>
      <c r="Y388" s="36"/>
      <c r="Z388" s="36"/>
      <c r="AA388" s="36"/>
      <c r="AB388" s="37"/>
      <c r="AC388" s="35"/>
      <c r="AD388" s="36"/>
      <c r="AE388" s="36"/>
      <c r="AF388" s="36"/>
      <c r="AG388" s="36"/>
      <c r="AH388" s="36"/>
      <c r="AI388" s="36"/>
      <c r="AJ388" s="39"/>
      <c r="AK388" s="39"/>
      <c r="AL388" s="36"/>
      <c r="AM388" s="36"/>
      <c r="AN388" s="36"/>
      <c r="AO388" s="80"/>
      <c r="AP388" s="36"/>
      <c r="AQ388" s="36"/>
      <c r="AR388" s="36"/>
      <c r="AS388" s="39"/>
      <c r="AT388" s="39"/>
      <c r="AU388" s="30"/>
      <c r="AV388" s="80"/>
      <c r="AW388" s="36"/>
      <c r="AX388" s="39"/>
      <c r="AY388" s="39"/>
      <c r="AZ388" s="39"/>
      <c r="BA388" s="39"/>
      <c r="BB388" s="39"/>
      <c r="BC388" s="39"/>
      <c r="BD388" s="36"/>
      <c r="BE388" s="87"/>
      <c r="BF388" s="87"/>
      <c r="BG388" s="87"/>
      <c r="BH388" s="87"/>
      <c r="BI388" s="36"/>
      <c r="BJ388" s="36"/>
      <c r="BK388" s="36"/>
      <c r="BL388" s="36"/>
      <c r="BM388" s="39"/>
      <c r="BN388" s="34"/>
      <c r="BO388" s="40"/>
      <c r="BP388" s="36"/>
      <c r="BQ388" s="39"/>
      <c r="BR388" s="39"/>
      <c r="BS388" s="39"/>
      <c r="BT388" s="39"/>
      <c r="BU388" s="39"/>
      <c r="BV388" s="39"/>
      <c r="BW388" s="39"/>
      <c r="BX388" s="39"/>
      <c r="BY388" s="36"/>
      <c r="BZ388" s="36"/>
      <c r="CA388" s="36"/>
    </row>
    <row r="389" spans="1:79" s="41" customFormat="1" x14ac:dyDescent="0.25">
      <c r="A389" s="32"/>
      <c r="B389" s="33"/>
      <c r="C389" s="33"/>
      <c r="D389" s="32"/>
      <c r="E389" s="34"/>
      <c r="F389" s="34"/>
      <c r="G389" s="34"/>
      <c r="H389" s="34"/>
      <c r="I389" s="109"/>
      <c r="J389" s="35"/>
      <c r="K389" s="35"/>
      <c r="L389" s="35"/>
      <c r="M389" s="35"/>
      <c r="N389" s="35"/>
      <c r="O389" s="36"/>
      <c r="P389" s="36"/>
      <c r="Q389" s="37"/>
      <c r="R389" s="37"/>
      <c r="S389" s="100"/>
      <c r="T389" s="38"/>
      <c r="U389" s="37"/>
      <c r="V389" s="100"/>
      <c r="W389" s="37"/>
      <c r="X389" s="36"/>
      <c r="Y389" s="36"/>
      <c r="Z389" s="36"/>
      <c r="AA389" s="36"/>
      <c r="AB389" s="37"/>
      <c r="AC389" s="35"/>
      <c r="AD389" s="36"/>
      <c r="AE389" s="36"/>
      <c r="AF389" s="36"/>
      <c r="AG389" s="36"/>
      <c r="AH389" s="36"/>
      <c r="AI389" s="36"/>
      <c r="AJ389" s="39"/>
      <c r="AK389" s="39"/>
      <c r="AL389" s="36"/>
      <c r="AM389" s="36"/>
      <c r="AN389" s="36"/>
      <c r="AO389" s="80"/>
      <c r="AP389" s="36"/>
      <c r="AQ389" s="36"/>
      <c r="AR389" s="36"/>
      <c r="AS389" s="39"/>
      <c r="AT389" s="39"/>
      <c r="AU389" s="30"/>
      <c r="AV389" s="80"/>
      <c r="AW389" s="36"/>
      <c r="AX389" s="39"/>
      <c r="AY389" s="39"/>
      <c r="AZ389" s="39"/>
      <c r="BA389" s="39"/>
      <c r="BB389" s="39"/>
      <c r="BC389" s="39"/>
      <c r="BD389" s="36"/>
      <c r="BE389" s="87"/>
      <c r="BF389" s="87"/>
      <c r="BG389" s="87"/>
      <c r="BH389" s="87"/>
      <c r="BI389" s="36"/>
      <c r="BJ389" s="36"/>
      <c r="BK389" s="36"/>
      <c r="BL389" s="36"/>
      <c r="BM389" s="39"/>
      <c r="BN389" s="34"/>
      <c r="BO389" s="40"/>
      <c r="BP389" s="36"/>
      <c r="BQ389" s="39"/>
      <c r="BR389" s="39"/>
      <c r="BS389" s="39"/>
      <c r="BT389" s="39"/>
      <c r="BU389" s="39"/>
      <c r="BV389" s="39"/>
      <c r="BW389" s="39"/>
      <c r="BX389" s="39"/>
      <c r="BY389" s="36"/>
      <c r="BZ389" s="36"/>
      <c r="CA389" s="36"/>
    </row>
    <row r="390" spans="1:79" s="41" customFormat="1" x14ac:dyDescent="0.25">
      <c r="A390" s="32"/>
      <c r="B390" s="33"/>
      <c r="C390" s="33"/>
      <c r="D390" s="32"/>
      <c r="E390" s="34"/>
      <c r="F390" s="34"/>
      <c r="G390" s="34"/>
      <c r="H390" s="34"/>
      <c r="I390" s="109"/>
      <c r="J390" s="35"/>
      <c r="K390" s="35"/>
      <c r="L390" s="35"/>
      <c r="M390" s="35"/>
      <c r="N390" s="35"/>
      <c r="O390" s="36"/>
      <c r="P390" s="36"/>
      <c r="Q390" s="37"/>
      <c r="R390" s="37"/>
      <c r="S390" s="100"/>
      <c r="T390" s="38"/>
      <c r="U390" s="37"/>
      <c r="V390" s="100"/>
      <c r="W390" s="37"/>
      <c r="X390" s="36"/>
      <c r="Y390" s="36"/>
      <c r="Z390" s="36"/>
      <c r="AA390" s="36"/>
      <c r="AB390" s="37"/>
      <c r="AC390" s="35"/>
      <c r="AD390" s="36"/>
      <c r="AE390" s="36"/>
      <c r="AF390" s="36"/>
      <c r="AG390" s="36"/>
      <c r="AH390" s="36"/>
      <c r="AI390" s="36"/>
      <c r="AJ390" s="39"/>
      <c r="AK390" s="39"/>
      <c r="AL390" s="36"/>
      <c r="AM390" s="36"/>
      <c r="AN390" s="36"/>
      <c r="AO390" s="80"/>
      <c r="AP390" s="36"/>
      <c r="AQ390" s="36"/>
      <c r="AR390" s="36"/>
      <c r="AS390" s="39"/>
      <c r="AT390" s="39"/>
      <c r="AU390" s="30"/>
      <c r="AV390" s="80"/>
      <c r="AW390" s="36"/>
      <c r="AX390" s="39"/>
      <c r="AY390" s="39"/>
      <c r="AZ390" s="39"/>
      <c r="BA390" s="39"/>
      <c r="BB390" s="39"/>
      <c r="BC390" s="39"/>
      <c r="BD390" s="36"/>
      <c r="BE390" s="87"/>
      <c r="BF390" s="87"/>
      <c r="BG390" s="87"/>
      <c r="BH390" s="87"/>
      <c r="BI390" s="36"/>
      <c r="BJ390" s="36"/>
      <c r="BK390" s="36"/>
      <c r="BL390" s="36"/>
      <c r="BM390" s="39"/>
      <c r="BN390" s="34"/>
      <c r="BO390" s="40"/>
      <c r="BP390" s="36"/>
      <c r="BQ390" s="39"/>
      <c r="BR390" s="39"/>
      <c r="BS390" s="39"/>
      <c r="BT390" s="39"/>
      <c r="BU390" s="39"/>
      <c r="BV390" s="39"/>
      <c r="BW390" s="39"/>
      <c r="BX390" s="39"/>
      <c r="BY390" s="36"/>
      <c r="BZ390" s="36"/>
      <c r="CA390" s="36"/>
    </row>
    <row r="391" spans="1:79" s="41" customFormat="1" x14ac:dyDescent="0.25">
      <c r="A391" s="32"/>
      <c r="B391" s="33"/>
      <c r="C391" s="33"/>
      <c r="D391" s="32"/>
      <c r="E391" s="34"/>
      <c r="F391" s="34"/>
      <c r="G391" s="34"/>
      <c r="H391" s="34"/>
      <c r="I391" s="109"/>
      <c r="J391" s="35"/>
      <c r="K391" s="35"/>
      <c r="L391" s="35"/>
      <c r="M391" s="35"/>
      <c r="N391" s="35"/>
      <c r="O391" s="36"/>
      <c r="P391" s="36"/>
      <c r="Q391" s="37"/>
      <c r="R391" s="37"/>
      <c r="S391" s="100"/>
      <c r="T391" s="38"/>
      <c r="U391" s="37"/>
      <c r="V391" s="100"/>
      <c r="W391" s="37"/>
      <c r="X391" s="36"/>
      <c r="Y391" s="36"/>
      <c r="Z391" s="36"/>
      <c r="AA391" s="36"/>
      <c r="AB391" s="37"/>
      <c r="AC391" s="35"/>
      <c r="AD391" s="36"/>
      <c r="AE391" s="36"/>
      <c r="AF391" s="36"/>
      <c r="AG391" s="36"/>
      <c r="AH391" s="36"/>
      <c r="AI391" s="36"/>
      <c r="AJ391" s="39"/>
      <c r="AK391" s="39"/>
      <c r="AL391" s="36"/>
      <c r="AM391" s="36"/>
      <c r="AN391" s="36"/>
      <c r="AO391" s="80"/>
      <c r="AP391" s="36"/>
      <c r="AQ391" s="36"/>
      <c r="AR391" s="36"/>
      <c r="AS391" s="39"/>
      <c r="AT391" s="39"/>
      <c r="AU391" s="30"/>
      <c r="AV391" s="80"/>
      <c r="AW391" s="36"/>
      <c r="AX391" s="39"/>
      <c r="AY391" s="39"/>
      <c r="AZ391" s="39"/>
      <c r="BA391" s="39"/>
      <c r="BB391" s="39"/>
      <c r="BC391" s="39"/>
      <c r="BD391" s="36"/>
      <c r="BE391" s="87"/>
      <c r="BF391" s="87"/>
      <c r="BG391" s="87"/>
      <c r="BH391" s="87"/>
      <c r="BI391" s="36"/>
      <c r="BJ391" s="36"/>
      <c r="BK391" s="36"/>
      <c r="BL391" s="36"/>
      <c r="BM391" s="39"/>
      <c r="BN391" s="34"/>
      <c r="BO391" s="40"/>
      <c r="BP391" s="36"/>
      <c r="BQ391" s="39"/>
      <c r="BR391" s="39"/>
      <c r="BS391" s="39"/>
      <c r="BT391" s="39"/>
      <c r="BU391" s="39"/>
      <c r="BV391" s="39"/>
      <c r="BW391" s="39"/>
      <c r="BX391" s="39"/>
      <c r="BY391" s="36"/>
      <c r="BZ391" s="36"/>
      <c r="CA391" s="36"/>
    </row>
    <row r="392" spans="1:79" s="41" customFormat="1" x14ac:dyDescent="0.25">
      <c r="A392" s="32"/>
      <c r="B392" s="33"/>
      <c r="C392" s="33"/>
      <c r="D392" s="32"/>
      <c r="E392" s="34"/>
      <c r="F392" s="34"/>
      <c r="G392" s="34"/>
      <c r="H392" s="34"/>
      <c r="I392" s="109"/>
      <c r="J392" s="35"/>
      <c r="K392" s="35"/>
      <c r="L392" s="35"/>
      <c r="M392" s="35"/>
      <c r="N392" s="35"/>
      <c r="O392" s="36"/>
      <c r="P392" s="36"/>
      <c r="Q392" s="37"/>
      <c r="R392" s="37"/>
      <c r="S392" s="100"/>
      <c r="T392" s="38"/>
      <c r="U392" s="37"/>
      <c r="V392" s="100"/>
      <c r="W392" s="37"/>
      <c r="X392" s="36"/>
      <c r="Y392" s="36"/>
      <c r="Z392" s="36"/>
      <c r="AA392" s="36"/>
      <c r="AB392" s="37"/>
      <c r="AC392" s="35"/>
      <c r="AD392" s="36"/>
      <c r="AE392" s="36"/>
      <c r="AF392" s="36"/>
      <c r="AG392" s="36"/>
      <c r="AH392" s="36"/>
      <c r="AI392" s="36"/>
      <c r="AJ392" s="39"/>
      <c r="AK392" s="39"/>
      <c r="AL392" s="36"/>
      <c r="AM392" s="36"/>
      <c r="AN392" s="36"/>
      <c r="AO392" s="80"/>
      <c r="AP392" s="36"/>
      <c r="AQ392" s="36"/>
      <c r="AR392" s="36"/>
      <c r="AS392" s="39"/>
      <c r="AT392" s="39"/>
      <c r="AU392" s="30"/>
      <c r="AV392" s="80"/>
      <c r="AW392" s="36"/>
      <c r="AX392" s="39"/>
      <c r="AY392" s="39"/>
      <c r="AZ392" s="39"/>
      <c r="BA392" s="39"/>
      <c r="BB392" s="39"/>
      <c r="BC392" s="39"/>
      <c r="BD392" s="36"/>
      <c r="BE392" s="87"/>
      <c r="BF392" s="87"/>
      <c r="BG392" s="87"/>
      <c r="BH392" s="87"/>
      <c r="BI392" s="36"/>
      <c r="BJ392" s="36"/>
      <c r="BK392" s="36"/>
      <c r="BL392" s="36"/>
      <c r="BM392" s="39"/>
      <c r="BN392" s="34"/>
      <c r="BO392" s="40"/>
      <c r="BP392" s="36"/>
      <c r="BQ392" s="39"/>
      <c r="BR392" s="39"/>
      <c r="BS392" s="39"/>
      <c r="BT392" s="39"/>
      <c r="BU392" s="39"/>
      <c r="BV392" s="39"/>
      <c r="BW392" s="39"/>
      <c r="BX392" s="39"/>
      <c r="BY392" s="36"/>
      <c r="BZ392" s="36"/>
      <c r="CA392" s="36"/>
    </row>
    <row r="393" spans="1:79" s="41" customFormat="1" x14ac:dyDescent="0.25">
      <c r="A393" s="32"/>
      <c r="B393" s="33"/>
      <c r="C393" s="33"/>
      <c r="D393" s="32"/>
      <c r="E393" s="34"/>
      <c r="F393" s="34"/>
      <c r="G393" s="34"/>
      <c r="H393" s="34"/>
      <c r="I393" s="109"/>
      <c r="J393" s="35"/>
      <c r="K393" s="35"/>
      <c r="L393" s="35"/>
      <c r="M393" s="35"/>
      <c r="N393" s="35"/>
      <c r="O393" s="36"/>
      <c r="P393" s="36"/>
      <c r="Q393" s="37"/>
      <c r="R393" s="37"/>
      <c r="S393" s="100"/>
      <c r="T393" s="38"/>
      <c r="U393" s="37"/>
      <c r="V393" s="100"/>
      <c r="W393" s="37"/>
      <c r="X393" s="36"/>
      <c r="Y393" s="36"/>
      <c r="Z393" s="36"/>
      <c r="AA393" s="36"/>
      <c r="AB393" s="37"/>
      <c r="AC393" s="35"/>
      <c r="AD393" s="36"/>
      <c r="AE393" s="36"/>
      <c r="AF393" s="36"/>
      <c r="AG393" s="36"/>
      <c r="AH393" s="36"/>
      <c r="AI393" s="36"/>
      <c r="AJ393" s="39"/>
      <c r="AK393" s="39"/>
      <c r="AL393" s="36"/>
      <c r="AM393" s="36"/>
      <c r="AN393" s="36"/>
      <c r="AO393" s="80"/>
      <c r="AP393" s="36"/>
      <c r="AQ393" s="36"/>
      <c r="AR393" s="36"/>
      <c r="AS393" s="39"/>
      <c r="AT393" s="39"/>
      <c r="AU393" s="30"/>
      <c r="AV393" s="80"/>
      <c r="AW393" s="36"/>
      <c r="AX393" s="39"/>
      <c r="AY393" s="39"/>
      <c r="AZ393" s="39"/>
      <c r="BA393" s="39"/>
      <c r="BB393" s="39"/>
      <c r="BC393" s="39"/>
      <c r="BD393" s="36"/>
      <c r="BE393" s="87"/>
      <c r="BF393" s="87"/>
      <c r="BG393" s="87"/>
      <c r="BH393" s="87"/>
      <c r="BI393" s="36"/>
      <c r="BJ393" s="36"/>
      <c r="BK393" s="36"/>
      <c r="BL393" s="36"/>
      <c r="BM393" s="39"/>
      <c r="BN393" s="34"/>
      <c r="BO393" s="40"/>
      <c r="BP393" s="36"/>
      <c r="BQ393" s="39"/>
      <c r="BR393" s="39"/>
      <c r="BS393" s="39"/>
      <c r="BT393" s="39"/>
      <c r="BU393" s="39"/>
      <c r="BV393" s="39"/>
      <c r="BW393" s="39"/>
      <c r="BX393" s="39"/>
      <c r="BY393" s="36"/>
      <c r="BZ393" s="36"/>
      <c r="CA393" s="36"/>
    </row>
    <row r="394" spans="1:79" s="41" customFormat="1" x14ac:dyDescent="0.25">
      <c r="A394" s="32"/>
      <c r="B394" s="33"/>
      <c r="C394" s="33"/>
      <c r="D394" s="32"/>
      <c r="E394" s="34"/>
      <c r="F394" s="34"/>
      <c r="G394" s="34"/>
      <c r="H394" s="34"/>
      <c r="I394" s="109"/>
      <c r="J394" s="35"/>
      <c r="K394" s="35"/>
      <c r="L394" s="35"/>
      <c r="M394" s="35"/>
      <c r="N394" s="35"/>
      <c r="O394" s="36"/>
      <c r="P394" s="36"/>
      <c r="Q394" s="37"/>
      <c r="R394" s="37"/>
      <c r="S394" s="100"/>
      <c r="T394" s="38"/>
      <c r="U394" s="37"/>
      <c r="V394" s="100"/>
      <c r="W394" s="37"/>
      <c r="X394" s="36"/>
      <c r="Y394" s="36"/>
      <c r="Z394" s="36"/>
      <c r="AA394" s="36"/>
      <c r="AB394" s="37"/>
      <c r="AC394" s="35"/>
      <c r="AD394" s="36"/>
      <c r="AE394" s="36"/>
      <c r="AF394" s="36"/>
      <c r="AG394" s="36"/>
      <c r="AH394" s="36"/>
      <c r="AI394" s="36"/>
      <c r="AJ394" s="39"/>
      <c r="AK394" s="39"/>
      <c r="AL394" s="36"/>
      <c r="AM394" s="36"/>
      <c r="AN394" s="36"/>
      <c r="AO394" s="80"/>
      <c r="AP394" s="36"/>
      <c r="AQ394" s="36"/>
      <c r="AR394" s="36"/>
      <c r="AS394" s="39"/>
      <c r="AT394" s="39"/>
      <c r="AU394" s="30"/>
      <c r="AV394" s="80"/>
      <c r="AW394" s="36"/>
      <c r="AX394" s="39"/>
      <c r="AY394" s="39"/>
      <c r="AZ394" s="39"/>
      <c r="BA394" s="39"/>
      <c r="BB394" s="39"/>
      <c r="BC394" s="39"/>
      <c r="BD394" s="36"/>
      <c r="BE394" s="87"/>
      <c r="BF394" s="87"/>
      <c r="BG394" s="87"/>
      <c r="BH394" s="87"/>
      <c r="BI394" s="36"/>
      <c r="BJ394" s="36"/>
      <c r="BK394" s="36"/>
      <c r="BL394" s="36"/>
      <c r="BM394" s="39"/>
      <c r="BN394" s="34"/>
      <c r="BO394" s="40"/>
      <c r="BP394" s="36"/>
      <c r="BQ394" s="39"/>
      <c r="BR394" s="39"/>
      <c r="BS394" s="39"/>
      <c r="BT394" s="39"/>
      <c r="BU394" s="39"/>
      <c r="BV394" s="39"/>
      <c r="BW394" s="39"/>
      <c r="BX394" s="39"/>
      <c r="BY394" s="36"/>
      <c r="BZ394" s="36"/>
      <c r="CA394" s="36"/>
    </row>
    <row r="395" spans="1:79" s="41" customFormat="1" x14ac:dyDescent="0.25">
      <c r="A395" s="32"/>
      <c r="B395" s="33"/>
      <c r="C395" s="33"/>
      <c r="D395" s="32"/>
      <c r="E395" s="34"/>
      <c r="F395" s="34"/>
      <c r="G395" s="34"/>
      <c r="H395" s="34"/>
      <c r="I395" s="109"/>
      <c r="J395" s="35"/>
      <c r="K395" s="35"/>
      <c r="L395" s="35"/>
      <c r="M395" s="35"/>
      <c r="N395" s="35"/>
      <c r="O395" s="36"/>
      <c r="P395" s="36"/>
      <c r="Q395" s="37"/>
      <c r="R395" s="37"/>
      <c r="S395" s="100"/>
      <c r="T395" s="38"/>
      <c r="U395" s="37"/>
      <c r="V395" s="100"/>
      <c r="W395" s="37"/>
      <c r="X395" s="36"/>
      <c r="Y395" s="36"/>
      <c r="Z395" s="36"/>
      <c r="AA395" s="36"/>
      <c r="AB395" s="37"/>
      <c r="AC395" s="35"/>
      <c r="AD395" s="36"/>
      <c r="AE395" s="36"/>
      <c r="AF395" s="36"/>
      <c r="AG395" s="36"/>
      <c r="AH395" s="36"/>
      <c r="AI395" s="36"/>
      <c r="AJ395" s="39"/>
      <c r="AK395" s="39"/>
      <c r="AL395" s="36"/>
      <c r="AM395" s="36"/>
      <c r="AN395" s="36"/>
      <c r="AO395" s="80"/>
      <c r="AP395" s="36"/>
      <c r="AQ395" s="36"/>
      <c r="AR395" s="36"/>
      <c r="AS395" s="39"/>
      <c r="AT395" s="39"/>
      <c r="AU395" s="30"/>
      <c r="AV395" s="80"/>
      <c r="AW395" s="36"/>
      <c r="AX395" s="39"/>
      <c r="AY395" s="39"/>
      <c r="AZ395" s="39"/>
      <c r="BA395" s="39"/>
      <c r="BB395" s="39"/>
      <c r="BC395" s="39"/>
      <c r="BD395" s="36"/>
      <c r="BE395" s="87"/>
      <c r="BF395" s="87"/>
      <c r="BG395" s="87"/>
      <c r="BH395" s="87"/>
      <c r="BI395" s="36"/>
      <c r="BJ395" s="36"/>
      <c r="BK395" s="36"/>
      <c r="BL395" s="36"/>
      <c r="BM395" s="39"/>
      <c r="BN395" s="34"/>
      <c r="BO395" s="40"/>
      <c r="BP395" s="36"/>
      <c r="BQ395" s="39"/>
      <c r="BR395" s="39"/>
      <c r="BS395" s="39"/>
      <c r="BT395" s="39"/>
      <c r="BU395" s="39"/>
      <c r="BV395" s="39"/>
      <c r="BW395" s="39"/>
      <c r="BX395" s="39"/>
      <c r="BY395" s="36"/>
      <c r="BZ395" s="36"/>
      <c r="CA395" s="36"/>
    </row>
    <row r="396" spans="1:79" s="41" customFormat="1" x14ac:dyDescent="0.25">
      <c r="A396" s="32"/>
      <c r="B396" s="33"/>
      <c r="C396" s="33"/>
      <c r="D396" s="32"/>
      <c r="E396" s="34"/>
      <c r="F396" s="34"/>
      <c r="G396" s="34"/>
      <c r="H396" s="34"/>
      <c r="I396" s="109"/>
      <c r="J396" s="35"/>
      <c r="K396" s="35"/>
      <c r="L396" s="35"/>
      <c r="M396" s="35"/>
      <c r="N396" s="35"/>
      <c r="O396" s="36"/>
      <c r="P396" s="36"/>
      <c r="Q396" s="37"/>
      <c r="R396" s="37"/>
      <c r="S396" s="100"/>
      <c r="T396" s="38"/>
      <c r="U396" s="37"/>
      <c r="V396" s="100"/>
      <c r="W396" s="37"/>
      <c r="X396" s="36"/>
      <c r="Y396" s="36"/>
      <c r="Z396" s="36"/>
      <c r="AA396" s="36"/>
      <c r="AB396" s="37"/>
      <c r="AC396" s="35"/>
      <c r="AD396" s="36"/>
      <c r="AE396" s="36"/>
      <c r="AF396" s="36"/>
      <c r="AG396" s="36"/>
      <c r="AH396" s="36"/>
      <c r="AI396" s="36"/>
      <c r="AJ396" s="39"/>
      <c r="AK396" s="39"/>
      <c r="AL396" s="36"/>
      <c r="AM396" s="36"/>
      <c r="AN396" s="36"/>
      <c r="AO396" s="80"/>
      <c r="AP396" s="36"/>
      <c r="AQ396" s="36"/>
      <c r="AR396" s="36"/>
      <c r="AS396" s="39"/>
      <c r="AT396" s="39"/>
      <c r="AU396" s="30"/>
      <c r="AV396" s="80"/>
      <c r="AW396" s="36"/>
      <c r="AX396" s="39"/>
      <c r="AY396" s="39"/>
      <c r="AZ396" s="39"/>
      <c r="BA396" s="39"/>
      <c r="BB396" s="39"/>
      <c r="BC396" s="39"/>
      <c r="BD396" s="36"/>
      <c r="BE396" s="87"/>
      <c r="BF396" s="87"/>
      <c r="BG396" s="87"/>
      <c r="BH396" s="87"/>
      <c r="BI396" s="36"/>
      <c r="BJ396" s="36"/>
      <c r="BK396" s="36"/>
      <c r="BL396" s="36"/>
      <c r="BM396" s="39"/>
      <c r="BN396" s="34"/>
      <c r="BO396" s="40"/>
      <c r="BP396" s="36"/>
      <c r="BQ396" s="39"/>
      <c r="BR396" s="39"/>
      <c r="BS396" s="39"/>
      <c r="BT396" s="39"/>
      <c r="BU396" s="39"/>
      <c r="BV396" s="39"/>
      <c r="BW396" s="39"/>
      <c r="BX396" s="39"/>
      <c r="BY396" s="36"/>
      <c r="BZ396" s="36"/>
      <c r="CA396" s="36"/>
    </row>
    <row r="397" spans="1:79" s="41" customFormat="1" x14ac:dyDescent="0.25">
      <c r="A397" s="32"/>
      <c r="B397" s="33"/>
      <c r="C397" s="33"/>
      <c r="D397" s="32"/>
      <c r="E397" s="34"/>
      <c r="F397" s="34"/>
      <c r="G397" s="34"/>
      <c r="H397" s="34"/>
      <c r="I397" s="109"/>
      <c r="J397" s="35"/>
      <c r="K397" s="35"/>
      <c r="L397" s="35"/>
      <c r="M397" s="35"/>
      <c r="N397" s="35"/>
      <c r="O397" s="36"/>
      <c r="P397" s="36"/>
      <c r="Q397" s="37"/>
      <c r="R397" s="37"/>
      <c r="S397" s="100"/>
      <c r="T397" s="38"/>
      <c r="U397" s="37"/>
      <c r="V397" s="100"/>
      <c r="W397" s="37"/>
      <c r="X397" s="36"/>
      <c r="Y397" s="36"/>
      <c r="Z397" s="36"/>
      <c r="AA397" s="36"/>
      <c r="AB397" s="37"/>
      <c r="AC397" s="35"/>
      <c r="AD397" s="36"/>
      <c r="AE397" s="36"/>
      <c r="AF397" s="36"/>
      <c r="AG397" s="36"/>
      <c r="AH397" s="36"/>
      <c r="AI397" s="36"/>
      <c r="AJ397" s="39"/>
      <c r="AK397" s="39"/>
      <c r="AL397" s="36"/>
      <c r="AM397" s="36"/>
      <c r="AN397" s="36"/>
      <c r="AO397" s="80"/>
      <c r="AP397" s="36"/>
      <c r="AQ397" s="36"/>
      <c r="AR397" s="36"/>
      <c r="AS397" s="39"/>
      <c r="AT397" s="39"/>
      <c r="AU397" s="30"/>
      <c r="AV397" s="80"/>
      <c r="AW397" s="36"/>
      <c r="AX397" s="39"/>
      <c r="AY397" s="39"/>
      <c r="AZ397" s="39"/>
      <c r="BA397" s="39"/>
      <c r="BB397" s="39"/>
      <c r="BC397" s="39"/>
      <c r="BD397" s="36"/>
      <c r="BE397" s="87"/>
      <c r="BF397" s="87"/>
      <c r="BG397" s="87"/>
      <c r="BH397" s="87"/>
      <c r="BI397" s="36"/>
      <c r="BJ397" s="36"/>
      <c r="BK397" s="36"/>
      <c r="BL397" s="36"/>
      <c r="BM397" s="39"/>
      <c r="BN397" s="34"/>
      <c r="BO397" s="40"/>
      <c r="BP397" s="36"/>
      <c r="BQ397" s="39"/>
      <c r="BR397" s="39"/>
      <c r="BS397" s="39"/>
      <c r="BT397" s="39"/>
      <c r="BU397" s="39"/>
      <c r="BV397" s="39"/>
      <c r="BW397" s="39"/>
      <c r="BX397" s="39"/>
      <c r="BY397" s="36"/>
      <c r="BZ397" s="36"/>
      <c r="CA397" s="36"/>
    </row>
    <row r="398" spans="1:79" s="41" customFormat="1" x14ac:dyDescent="0.25">
      <c r="A398" s="32"/>
      <c r="B398" s="33"/>
      <c r="C398" s="33"/>
      <c r="D398" s="32"/>
      <c r="E398" s="34"/>
      <c r="F398" s="34"/>
      <c r="G398" s="34"/>
      <c r="H398" s="34"/>
      <c r="I398" s="109"/>
      <c r="J398" s="35"/>
      <c r="K398" s="35"/>
      <c r="L398" s="35"/>
      <c r="M398" s="35"/>
      <c r="N398" s="35"/>
      <c r="O398" s="36"/>
      <c r="P398" s="36"/>
      <c r="Q398" s="37"/>
      <c r="R398" s="37"/>
      <c r="S398" s="100"/>
      <c r="T398" s="38"/>
      <c r="U398" s="37"/>
      <c r="V398" s="100"/>
      <c r="W398" s="37"/>
      <c r="X398" s="36"/>
      <c r="Y398" s="36"/>
      <c r="Z398" s="36"/>
      <c r="AA398" s="36"/>
      <c r="AB398" s="37"/>
      <c r="AC398" s="35"/>
      <c r="AD398" s="36"/>
      <c r="AE398" s="36"/>
      <c r="AF398" s="36"/>
      <c r="AG398" s="36"/>
      <c r="AH398" s="36"/>
      <c r="AI398" s="36"/>
      <c r="AJ398" s="39"/>
      <c r="AK398" s="39"/>
      <c r="AL398" s="36"/>
      <c r="AM398" s="36"/>
      <c r="AN398" s="36"/>
      <c r="AO398" s="80"/>
      <c r="AP398" s="36"/>
      <c r="AQ398" s="36"/>
      <c r="AR398" s="36"/>
      <c r="AS398" s="39"/>
      <c r="AT398" s="39"/>
      <c r="AU398" s="30"/>
      <c r="AV398" s="80"/>
      <c r="AW398" s="36"/>
      <c r="AX398" s="39"/>
      <c r="AY398" s="39"/>
      <c r="AZ398" s="39"/>
      <c r="BA398" s="39"/>
      <c r="BB398" s="39"/>
      <c r="BC398" s="39"/>
      <c r="BD398" s="36"/>
      <c r="BE398" s="87"/>
      <c r="BF398" s="87"/>
      <c r="BG398" s="87"/>
      <c r="BH398" s="87"/>
      <c r="BI398" s="36"/>
      <c r="BJ398" s="36"/>
      <c r="BK398" s="36"/>
      <c r="BL398" s="36"/>
      <c r="BM398" s="39"/>
      <c r="BN398" s="34"/>
      <c r="BO398" s="40"/>
      <c r="BP398" s="36"/>
      <c r="BQ398" s="39"/>
      <c r="BR398" s="39"/>
      <c r="BS398" s="39"/>
      <c r="BT398" s="39"/>
      <c r="BU398" s="39"/>
      <c r="BV398" s="39"/>
      <c r="BW398" s="39"/>
      <c r="BX398" s="39"/>
      <c r="BY398" s="36"/>
      <c r="BZ398" s="36"/>
      <c r="CA398" s="36"/>
    </row>
    <row r="399" spans="1:79" s="41" customFormat="1" x14ac:dyDescent="0.25">
      <c r="A399" s="32"/>
      <c r="B399" s="33"/>
      <c r="C399" s="33"/>
      <c r="D399" s="32"/>
      <c r="E399" s="34"/>
      <c r="F399" s="34"/>
      <c r="G399" s="34"/>
      <c r="H399" s="34"/>
      <c r="I399" s="109"/>
      <c r="J399" s="35"/>
      <c r="K399" s="35"/>
      <c r="L399" s="35"/>
      <c r="M399" s="35"/>
      <c r="N399" s="35"/>
      <c r="O399" s="36"/>
      <c r="P399" s="36"/>
      <c r="Q399" s="37"/>
      <c r="R399" s="37"/>
      <c r="S399" s="100"/>
      <c r="T399" s="38"/>
      <c r="U399" s="37"/>
      <c r="V399" s="100"/>
      <c r="W399" s="37"/>
      <c r="X399" s="36"/>
      <c r="Y399" s="36"/>
      <c r="Z399" s="36"/>
      <c r="AA399" s="36"/>
      <c r="AB399" s="37"/>
      <c r="AC399" s="35"/>
      <c r="AD399" s="36"/>
      <c r="AE399" s="36"/>
      <c r="AF399" s="36"/>
      <c r="AG399" s="36"/>
      <c r="AH399" s="36"/>
      <c r="AI399" s="36"/>
      <c r="AJ399" s="39"/>
      <c r="AK399" s="39"/>
      <c r="AL399" s="36"/>
      <c r="AM399" s="36"/>
      <c r="AN399" s="36"/>
      <c r="AO399" s="80"/>
      <c r="AP399" s="36"/>
      <c r="AQ399" s="36"/>
      <c r="AR399" s="36"/>
      <c r="AS399" s="39"/>
      <c r="AT399" s="39"/>
      <c r="AU399" s="30"/>
      <c r="AV399" s="80"/>
      <c r="AW399" s="36"/>
      <c r="AX399" s="39"/>
      <c r="AY399" s="39"/>
      <c r="AZ399" s="39"/>
      <c r="BA399" s="39"/>
      <c r="BB399" s="39"/>
      <c r="BC399" s="39"/>
      <c r="BD399" s="36"/>
      <c r="BE399" s="87"/>
      <c r="BF399" s="87"/>
      <c r="BG399" s="87"/>
      <c r="BH399" s="87"/>
      <c r="BI399" s="36"/>
      <c r="BJ399" s="36"/>
      <c r="BK399" s="36"/>
      <c r="BL399" s="36"/>
      <c r="BM399" s="39"/>
      <c r="BN399" s="34"/>
      <c r="BO399" s="40"/>
      <c r="BP399" s="36"/>
      <c r="BQ399" s="39"/>
      <c r="BR399" s="39"/>
      <c r="BS399" s="39"/>
      <c r="BT399" s="39"/>
      <c r="BU399" s="39"/>
      <c r="BV399" s="39"/>
      <c r="BW399" s="39"/>
      <c r="BX399" s="39"/>
      <c r="BY399" s="36"/>
      <c r="BZ399" s="36"/>
      <c r="CA399" s="36"/>
    </row>
    <row r="400" spans="1:79" s="41" customFormat="1" x14ac:dyDescent="0.25">
      <c r="A400" s="32"/>
      <c r="B400" s="33"/>
      <c r="C400" s="33"/>
      <c r="D400" s="32"/>
      <c r="E400" s="34"/>
      <c r="F400" s="34"/>
      <c r="G400" s="34"/>
      <c r="H400" s="34"/>
      <c r="I400" s="109"/>
      <c r="J400" s="35"/>
      <c r="K400" s="35"/>
      <c r="L400" s="35"/>
      <c r="M400" s="35"/>
      <c r="N400" s="35"/>
      <c r="O400" s="36"/>
      <c r="P400" s="36"/>
      <c r="Q400" s="37"/>
      <c r="R400" s="37"/>
      <c r="S400" s="100"/>
      <c r="T400" s="38"/>
      <c r="U400" s="37"/>
      <c r="V400" s="100"/>
      <c r="W400" s="37"/>
      <c r="X400" s="36"/>
      <c r="Y400" s="36"/>
      <c r="Z400" s="36"/>
      <c r="AA400" s="36"/>
      <c r="AB400" s="37"/>
      <c r="AC400" s="35"/>
      <c r="AD400" s="36"/>
      <c r="AE400" s="36"/>
      <c r="AF400" s="36"/>
      <c r="AG400" s="36"/>
      <c r="AH400" s="36"/>
      <c r="AI400" s="36"/>
      <c r="AJ400" s="39"/>
      <c r="AK400" s="39"/>
      <c r="AL400" s="36"/>
      <c r="AM400" s="36"/>
      <c r="AN400" s="36"/>
      <c r="AO400" s="80"/>
      <c r="AP400" s="36"/>
      <c r="AQ400" s="36"/>
      <c r="AR400" s="36"/>
      <c r="AS400" s="39"/>
      <c r="AT400" s="39"/>
      <c r="AU400" s="30"/>
      <c r="AV400" s="80"/>
      <c r="AW400" s="36"/>
      <c r="AX400" s="39"/>
      <c r="AY400" s="39"/>
      <c r="AZ400" s="39"/>
      <c r="BA400" s="39"/>
      <c r="BB400" s="39"/>
      <c r="BC400" s="39"/>
      <c r="BD400" s="36"/>
      <c r="BE400" s="87"/>
      <c r="BF400" s="87"/>
      <c r="BG400" s="87"/>
      <c r="BH400" s="87"/>
      <c r="BI400" s="36"/>
      <c r="BJ400" s="36"/>
      <c r="BK400" s="36"/>
      <c r="BL400" s="36"/>
      <c r="BM400" s="39"/>
      <c r="BN400" s="34"/>
      <c r="BO400" s="40"/>
      <c r="BP400" s="36"/>
      <c r="BQ400" s="39"/>
      <c r="BR400" s="39"/>
      <c r="BS400" s="39"/>
      <c r="BT400" s="39"/>
      <c r="BU400" s="39"/>
      <c r="BV400" s="39"/>
      <c r="BW400" s="39"/>
      <c r="BX400" s="39"/>
      <c r="BY400" s="36"/>
      <c r="BZ400" s="36"/>
      <c r="CA400" s="36"/>
    </row>
    <row r="401" spans="1:79" s="41" customFormat="1" x14ac:dyDescent="0.25">
      <c r="A401" s="32"/>
      <c r="B401" s="33"/>
      <c r="C401" s="33"/>
      <c r="D401" s="32"/>
      <c r="E401" s="34"/>
      <c r="F401" s="34"/>
      <c r="G401" s="34"/>
      <c r="H401" s="34"/>
      <c r="I401" s="109"/>
      <c r="J401" s="35"/>
      <c r="K401" s="35"/>
      <c r="L401" s="35"/>
      <c r="M401" s="35"/>
      <c r="N401" s="35"/>
      <c r="O401" s="36"/>
      <c r="P401" s="36"/>
      <c r="Q401" s="37"/>
      <c r="R401" s="37"/>
      <c r="S401" s="100"/>
      <c r="T401" s="38"/>
      <c r="U401" s="37"/>
      <c r="V401" s="100"/>
      <c r="W401" s="37"/>
      <c r="X401" s="36"/>
      <c r="Y401" s="36"/>
      <c r="Z401" s="36"/>
      <c r="AA401" s="36"/>
      <c r="AB401" s="37"/>
      <c r="AC401" s="35"/>
      <c r="AD401" s="36"/>
      <c r="AE401" s="36"/>
      <c r="AF401" s="36"/>
      <c r="AG401" s="36"/>
      <c r="AH401" s="36"/>
      <c r="AI401" s="36"/>
      <c r="AJ401" s="39"/>
      <c r="AK401" s="39"/>
      <c r="AL401" s="36"/>
      <c r="AM401" s="36"/>
      <c r="AN401" s="36"/>
      <c r="AO401" s="80"/>
      <c r="AP401" s="36"/>
      <c r="AQ401" s="36"/>
      <c r="AR401" s="36"/>
      <c r="AS401" s="39"/>
      <c r="AT401" s="39"/>
      <c r="AU401" s="30"/>
      <c r="AV401" s="80"/>
      <c r="AW401" s="36"/>
      <c r="AX401" s="39"/>
      <c r="AY401" s="39"/>
      <c r="AZ401" s="39"/>
      <c r="BA401" s="39"/>
      <c r="BB401" s="39"/>
      <c r="BC401" s="39"/>
      <c r="BD401" s="36"/>
      <c r="BE401" s="87"/>
      <c r="BF401" s="87"/>
      <c r="BG401" s="87"/>
      <c r="BH401" s="87"/>
      <c r="BI401" s="36"/>
      <c r="BJ401" s="36"/>
      <c r="BK401" s="36"/>
      <c r="BL401" s="36"/>
      <c r="BM401" s="39"/>
      <c r="BN401" s="34"/>
      <c r="BO401" s="40"/>
      <c r="BP401" s="36"/>
      <c r="BQ401" s="39"/>
      <c r="BR401" s="39"/>
      <c r="BS401" s="39"/>
      <c r="BT401" s="39"/>
      <c r="BU401" s="39"/>
      <c r="BV401" s="39"/>
      <c r="BW401" s="39"/>
      <c r="BX401" s="39"/>
      <c r="BY401" s="36"/>
      <c r="BZ401" s="36"/>
      <c r="CA401" s="36"/>
    </row>
    <row r="402" spans="1:79" s="41" customFormat="1" x14ac:dyDescent="0.25">
      <c r="A402" s="32"/>
      <c r="B402" s="33"/>
      <c r="C402" s="33"/>
      <c r="D402" s="32"/>
      <c r="E402" s="34"/>
      <c r="F402" s="34"/>
      <c r="G402" s="34"/>
      <c r="H402" s="34"/>
      <c r="I402" s="109"/>
      <c r="J402" s="35"/>
      <c r="K402" s="35"/>
      <c r="L402" s="35"/>
      <c r="M402" s="35"/>
      <c r="N402" s="35"/>
      <c r="O402" s="36"/>
      <c r="P402" s="36"/>
      <c r="Q402" s="37"/>
      <c r="R402" s="37"/>
      <c r="S402" s="100"/>
      <c r="T402" s="38"/>
      <c r="U402" s="37"/>
      <c r="V402" s="100"/>
      <c r="W402" s="37"/>
      <c r="X402" s="36"/>
      <c r="Y402" s="36"/>
      <c r="Z402" s="36"/>
      <c r="AA402" s="36"/>
      <c r="AB402" s="37"/>
      <c r="AC402" s="35"/>
      <c r="AD402" s="36"/>
      <c r="AE402" s="36"/>
      <c r="AF402" s="36"/>
      <c r="AG402" s="36"/>
      <c r="AH402" s="36"/>
      <c r="AI402" s="36"/>
      <c r="AJ402" s="39"/>
      <c r="AK402" s="39"/>
      <c r="AL402" s="36"/>
      <c r="AM402" s="36"/>
      <c r="AN402" s="36"/>
      <c r="AO402" s="80"/>
      <c r="AP402" s="36"/>
      <c r="AQ402" s="36"/>
      <c r="AR402" s="36"/>
      <c r="AS402" s="39"/>
      <c r="AT402" s="39"/>
      <c r="AU402" s="30"/>
      <c r="AV402" s="80"/>
      <c r="AW402" s="36"/>
      <c r="AX402" s="39"/>
      <c r="AY402" s="39"/>
      <c r="AZ402" s="39"/>
      <c r="BA402" s="39"/>
      <c r="BB402" s="39"/>
      <c r="BC402" s="39"/>
      <c r="BD402" s="36"/>
      <c r="BE402" s="87"/>
      <c r="BF402" s="87"/>
      <c r="BG402" s="87"/>
      <c r="BH402" s="87"/>
      <c r="BI402" s="36"/>
      <c r="BJ402" s="36"/>
      <c r="BK402" s="36"/>
      <c r="BL402" s="36"/>
      <c r="BM402" s="39"/>
      <c r="BN402" s="34"/>
      <c r="BO402" s="40"/>
      <c r="BP402" s="36"/>
      <c r="BQ402" s="39"/>
      <c r="BR402" s="39"/>
      <c r="BS402" s="39"/>
      <c r="BT402" s="39"/>
      <c r="BU402" s="39"/>
      <c r="BV402" s="39"/>
      <c r="BW402" s="39"/>
      <c r="BX402" s="39"/>
      <c r="BY402" s="36"/>
      <c r="BZ402" s="36"/>
      <c r="CA402" s="36"/>
    </row>
    <row r="403" spans="1:79" s="41" customFormat="1" x14ac:dyDescent="0.25">
      <c r="A403" s="32"/>
      <c r="B403" s="33"/>
      <c r="C403" s="33"/>
      <c r="D403" s="32"/>
      <c r="E403" s="34"/>
      <c r="F403" s="34"/>
      <c r="G403" s="34"/>
      <c r="H403" s="34"/>
      <c r="I403" s="109"/>
      <c r="J403" s="35"/>
      <c r="K403" s="35"/>
      <c r="L403" s="35"/>
      <c r="M403" s="35"/>
      <c r="N403" s="35"/>
      <c r="O403" s="36"/>
      <c r="P403" s="36"/>
      <c r="Q403" s="37"/>
      <c r="R403" s="37"/>
      <c r="S403" s="100"/>
      <c r="T403" s="38"/>
      <c r="U403" s="37"/>
      <c r="V403" s="100"/>
      <c r="W403" s="37"/>
      <c r="X403" s="36"/>
      <c r="Y403" s="36"/>
      <c r="Z403" s="36"/>
      <c r="AA403" s="36"/>
      <c r="AB403" s="37"/>
      <c r="AC403" s="35"/>
      <c r="AD403" s="36"/>
      <c r="AE403" s="36"/>
      <c r="AF403" s="36"/>
      <c r="AG403" s="36"/>
      <c r="AH403" s="36"/>
      <c r="AI403" s="36"/>
      <c r="AJ403" s="39"/>
      <c r="AK403" s="39"/>
      <c r="AL403" s="36"/>
      <c r="AM403" s="36"/>
      <c r="AN403" s="36"/>
      <c r="AO403" s="80"/>
      <c r="AP403" s="36"/>
      <c r="AQ403" s="36"/>
      <c r="AR403" s="36"/>
      <c r="AS403" s="39"/>
      <c r="AT403" s="39"/>
      <c r="AU403" s="30"/>
      <c r="AV403" s="80"/>
      <c r="AW403" s="36"/>
      <c r="AX403" s="39"/>
      <c r="AY403" s="39"/>
      <c r="AZ403" s="39"/>
      <c r="BA403" s="39"/>
      <c r="BB403" s="39"/>
      <c r="BC403" s="39"/>
      <c r="BD403" s="36"/>
      <c r="BE403" s="87"/>
      <c r="BF403" s="87"/>
      <c r="BG403" s="87"/>
      <c r="BH403" s="87"/>
      <c r="BI403" s="36"/>
      <c r="BJ403" s="36"/>
      <c r="BK403" s="36"/>
      <c r="BL403" s="36"/>
      <c r="BM403" s="39"/>
      <c r="BN403" s="34"/>
      <c r="BO403" s="40"/>
      <c r="BP403" s="36"/>
      <c r="BQ403" s="39"/>
      <c r="BR403" s="39"/>
      <c r="BS403" s="39"/>
      <c r="BT403" s="39"/>
      <c r="BU403" s="39"/>
      <c r="BV403" s="39"/>
      <c r="BW403" s="39"/>
      <c r="BX403" s="39"/>
      <c r="BY403" s="36"/>
      <c r="BZ403" s="36"/>
      <c r="CA403" s="36"/>
    </row>
    <row r="404" spans="1:79" s="41" customFormat="1" x14ac:dyDescent="0.25">
      <c r="A404" s="32"/>
      <c r="B404" s="33"/>
      <c r="C404" s="33"/>
      <c r="D404" s="32"/>
      <c r="E404" s="34"/>
      <c r="F404" s="34"/>
      <c r="G404" s="34"/>
      <c r="H404" s="34"/>
      <c r="I404" s="109"/>
      <c r="J404" s="35"/>
      <c r="K404" s="35"/>
      <c r="L404" s="35"/>
      <c r="M404" s="35"/>
      <c r="N404" s="35"/>
      <c r="O404" s="36"/>
      <c r="P404" s="36"/>
      <c r="Q404" s="37"/>
      <c r="R404" s="37"/>
      <c r="S404" s="100"/>
      <c r="T404" s="38"/>
      <c r="U404" s="37"/>
      <c r="V404" s="100"/>
      <c r="W404" s="37"/>
      <c r="X404" s="36"/>
      <c r="Y404" s="36"/>
      <c r="Z404" s="36"/>
      <c r="AA404" s="36"/>
      <c r="AB404" s="37"/>
      <c r="AC404" s="35"/>
      <c r="AD404" s="36"/>
      <c r="AE404" s="36"/>
      <c r="AF404" s="36"/>
      <c r="AG404" s="36"/>
      <c r="AH404" s="36"/>
      <c r="AI404" s="36"/>
      <c r="AJ404" s="39"/>
      <c r="AK404" s="39"/>
      <c r="AL404" s="36"/>
      <c r="AM404" s="36"/>
      <c r="AN404" s="36"/>
      <c r="AO404" s="80"/>
      <c r="AP404" s="36"/>
      <c r="AQ404" s="36"/>
      <c r="AR404" s="36"/>
      <c r="AS404" s="39"/>
      <c r="AT404" s="39"/>
      <c r="AU404" s="30"/>
      <c r="AV404" s="80"/>
      <c r="AW404" s="36"/>
      <c r="AX404" s="39"/>
      <c r="AY404" s="39"/>
      <c r="AZ404" s="39"/>
      <c r="BA404" s="39"/>
      <c r="BB404" s="39"/>
      <c r="BC404" s="39"/>
      <c r="BD404" s="36"/>
      <c r="BE404" s="87"/>
      <c r="BF404" s="87"/>
      <c r="BG404" s="87"/>
      <c r="BH404" s="87"/>
      <c r="BI404" s="36"/>
      <c r="BJ404" s="36"/>
      <c r="BK404" s="36"/>
      <c r="BL404" s="36"/>
      <c r="BM404" s="39"/>
      <c r="BN404" s="34"/>
      <c r="BO404" s="40"/>
      <c r="BP404" s="36"/>
      <c r="BQ404" s="39"/>
      <c r="BR404" s="39"/>
      <c r="BS404" s="39"/>
      <c r="BT404" s="39"/>
      <c r="BU404" s="39"/>
      <c r="BV404" s="39"/>
      <c r="BW404" s="39"/>
      <c r="BX404" s="39"/>
      <c r="BY404" s="36"/>
      <c r="BZ404" s="36"/>
      <c r="CA404" s="36"/>
    </row>
    <row r="405" spans="1:79" s="41" customFormat="1" x14ac:dyDescent="0.25">
      <c r="A405" s="32"/>
      <c r="B405" s="33"/>
      <c r="C405" s="33"/>
      <c r="D405" s="32"/>
      <c r="E405" s="34"/>
      <c r="F405" s="34"/>
      <c r="G405" s="34"/>
      <c r="H405" s="34"/>
      <c r="I405" s="109"/>
      <c r="J405" s="35"/>
      <c r="K405" s="35"/>
      <c r="L405" s="35"/>
      <c r="M405" s="35"/>
      <c r="N405" s="35"/>
      <c r="O405" s="36"/>
      <c r="P405" s="36"/>
      <c r="Q405" s="37"/>
      <c r="R405" s="37"/>
      <c r="S405" s="100"/>
      <c r="T405" s="38"/>
      <c r="U405" s="37"/>
      <c r="V405" s="100"/>
      <c r="W405" s="37"/>
      <c r="X405" s="36"/>
      <c r="Y405" s="36"/>
      <c r="Z405" s="36"/>
      <c r="AA405" s="36"/>
      <c r="AB405" s="37"/>
      <c r="AC405" s="35"/>
      <c r="AD405" s="36"/>
      <c r="AE405" s="36"/>
      <c r="AF405" s="36"/>
      <c r="AG405" s="36"/>
      <c r="AH405" s="36"/>
      <c r="AI405" s="36"/>
      <c r="AJ405" s="39"/>
      <c r="AK405" s="39"/>
      <c r="AL405" s="36"/>
      <c r="AM405" s="36"/>
      <c r="AN405" s="36"/>
      <c r="AO405" s="80"/>
      <c r="AP405" s="36"/>
      <c r="AQ405" s="36"/>
      <c r="AR405" s="36"/>
      <c r="AS405" s="39"/>
      <c r="AT405" s="39"/>
      <c r="AU405" s="30"/>
      <c r="AV405" s="80"/>
      <c r="AW405" s="36"/>
      <c r="AX405" s="39"/>
      <c r="AY405" s="39"/>
      <c r="AZ405" s="39"/>
      <c r="BA405" s="39"/>
      <c r="BB405" s="39"/>
      <c r="BC405" s="39"/>
      <c r="BD405" s="36"/>
      <c r="BE405" s="87"/>
      <c r="BF405" s="87"/>
      <c r="BG405" s="87"/>
      <c r="BH405" s="87"/>
      <c r="BI405" s="36"/>
      <c r="BJ405" s="36"/>
      <c r="BK405" s="36"/>
      <c r="BL405" s="36"/>
      <c r="BM405" s="39"/>
      <c r="BN405" s="34"/>
      <c r="BO405" s="40"/>
      <c r="BP405" s="36"/>
      <c r="BQ405" s="39"/>
      <c r="BR405" s="39"/>
      <c r="BS405" s="39"/>
      <c r="BT405" s="39"/>
      <c r="BU405" s="39"/>
      <c r="BV405" s="39"/>
      <c r="BW405" s="39"/>
      <c r="BX405" s="39"/>
      <c r="BY405" s="36"/>
      <c r="BZ405" s="36"/>
      <c r="CA405" s="36"/>
    </row>
    <row r="406" spans="1:79" s="41" customFormat="1" x14ac:dyDescent="0.25">
      <c r="A406" s="32"/>
      <c r="B406" s="33"/>
      <c r="C406" s="33"/>
      <c r="D406" s="32"/>
      <c r="E406" s="34"/>
      <c r="F406" s="34"/>
      <c r="G406" s="34"/>
      <c r="H406" s="34"/>
      <c r="I406" s="109"/>
      <c r="J406" s="35"/>
      <c r="K406" s="35"/>
      <c r="L406" s="35"/>
      <c r="M406" s="35"/>
      <c r="N406" s="35"/>
      <c r="O406" s="36"/>
      <c r="P406" s="36"/>
      <c r="Q406" s="37"/>
      <c r="R406" s="37"/>
      <c r="S406" s="100"/>
      <c r="T406" s="38"/>
      <c r="U406" s="37"/>
      <c r="V406" s="100"/>
      <c r="W406" s="37"/>
      <c r="X406" s="36"/>
      <c r="Y406" s="36"/>
      <c r="Z406" s="36"/>
      <c r="AA406" s="36"/>
      <c r="AB406" s="37"/>
      <c r="AC406" s="35"/>
      <c r="AD406" s="36"/>
      <c r="AE406" s="36"/>
      <c r="AF406" s="36"/>
      <c r="AG406" s="36"/>
      <c r="AH406" s="36"/>
      <c r="AI406" s="36"/>
      <c r="AJ406" s="39"/>
      <c r="AK406" s="39"/>
      <c r="AL406" s="36"/>
      <c r="AM406" s="36"/>
      <c r="AN406" s="36"/>
      <c r="AO406" s="80"/>
      <c r="AP406" s="36"/>
      <c r="AQ406" s="36"/>
      <c r="AR406" s="36"/>
      <c r="AS406" s="39"/>
      <c r="AT406" s="39"/>
      <c r="AU406" s="30"/>
      <c r="AV406" s="80"/>
      <c r="AW406" s="36"/>
      <c r="AX406" s="39"/>
      <c r="AY406" s="39"/>
      <c r="AZ406" s="39"/>
      <c r="BA406" s="39"/>
      <c r="BB406" s="39"/>
      <c r="BC406" s="39"/>
      <c r="BD406" s="36"/>
      <c r="BE406" s="87"/>
      <c r="BF406" s="87"/>
      <c r="BG406" s="87"/>
      <c r="BH406" s="87"/>
      <c r="BI406" s="36"/>
      <c r="BJ406" s="36"/>
      <c r="BK406" s="36"/>
      <c r="BL406" s="36"/>
      <c r="BM406" s="39"/>
      <c r="BN406" s="34"/>
      <c r="BO406" s="40"/>
      <c r="BP406" s="36"/>
      <c r="BQ406" s="39"/>
      <c r="BR406" s="39"/>
      <c r="BS406" s="39"/>
      <c r="BT406" s="39"/>
      <c r="BU406" s="39"/>
      <c r="BV406" s="39"/>
      <c r="BW406" s="39"/>
      <c r="BX406" s="39"/>
      <c r="BY406" s="36"/>
      <c r="BZ406" s="36"/>
      <c r="CA406" s="36"/>
    </row>
    <row r="407" spans="1:79" s="41" customFormat="1" x14ac:dyDescent="0.25">
      <c r="A407" s="32"/>
      <c r="B407" s="33"/>
      <c r="C407" s="33"/>
      <c r="D407" s="32"/>
      <c r="E407" s="34"/>
      <c r="F407" s="34"/>
      <c r="G407" s="34"/>
      <c r="H407" s="34"/>
      <c r="I407" s="109"/>
      <c r="J407" s="35"/>
      <c r="K407" s="35"/>
      <c r="L407" s="35"/>
      <c r="M407" s="35"/>
      <c r="N407" s="35"/>
      <c r="O407" s="36"/>
      <c r="P407" s="36"/>
      <c r="Q407" s="37"/>
      <c r="R407" s="37"/>
      <c r="S407" s="100"/>
      <c r="T407" s="38"/>
      <c r="U407" s="37"/>
      <c r="V407" s="100"/>
      <c r="W407" s="37"/>
      <c r="X407" s="36"/>
      <c r="Y407" s="36"/>
      <c r="Z407" s="36"/>
      <c r="AA407" s="36"/>
      <c r="AB407" s="37"/>
      <c r="AC407" s="35"/>
      <c r="AD407" s="36"/>
      <c r="AE407" s="36"/>
      <c r="AF407" s="36"/>
      <c r="AG407" s="36"/>
      <c r="AH407" s="36"/>
      <c r="AI407" s="36"/>
      <c r="AJ407" s="39"/>
      <c r="AK407" s="39"/>
      <c r="AL407" s="36"/>
      <c r="AM407" s="36"/>
      <c r="AN407" s="36"/>
      <c r="AO407" s="80"/>
      <c r="AP407" s="36"/>
      <c r="AQ407" s="36"/>
      <c r="AR407" s="36"/>
      <c r="AS407" s="39"/>
      <c r="AT407" s="39"/>
      <c r="AU407" s="30"/>
      <c r="AV407" s="80"/>
      <c r="AW407" s="36"/>
      <c r="AX407" s="39"/>
      <c r="AY407" s="39"/>
      <c r="AZ407" s="39"/>
      <c r="BA407" s="39"/>
      <c r="BB407" s="39"/>
      <c r="BC407" s="39"/>
      <c r="BD407" s="36"/>
      <c r="BE407" s="87"/>
      <c r="BF407" s="87"/>
      <c r="BG407" s="87"/>
      <c r="BH407" s="87"/>
      <c r="BI407" s="36"/>
      <c r="BJ407" s="36"/>
      <c r="BK407" s="36"/>
      <c r="BL407" s="36"/>
      <c r="BM407" s="39"/>
      <c r="BN407" s="34"/>
      <c r="BO407" s="40"/>
      <c r="BP407" s="36"/>
      <c r="BQ407" s="39"/>
      <c r="BR407" s="39"/>
      <c r="BS407" s="39"/>
      <c r="BT407" s="39"/>
      <c r="BU407" s="39"/>
      <c r="BV407" s="39"/>
      <c r="BW407" s="39"/>
      <c r="BX407" s="39"/>
      <c r="BY407" s="36"/>
      <c r="BZ407" s="36"/>
      <c r="CA407" s="36"/>
    </row>
    <row r="408" spans="1:79" s="41" customFormat="1" x14ac:dyDescent="0.25">
      <c r="A408" s="32"/>
      <c r="B408" s="33"/>
      <c r="C408" s="33"/>
      <c r="D408" s="32"/>
      <c r="E408" s="34"/>
      <c r="F408" s="34"/>
      <c r="G408" s="34"/>
      <c r="H408" s="34"/>
      <c r="I408" s="109"/>
      <c r="J408" s="35"/>
      <c r="K408" s="35"/>
      <c r="L408" s="35"/>
      <c r="M408" s="35"/>
      <c r="N408" s="35"/>
      <c r="O408" s="36"/>
      <c r="P408" s="36"/>
      <c r="Q408" s="37"/>
      <c r="R408" s="37"/>
      <c r="S408" s="100"/>
      <c r="T408" s="38"/>
      <c r="U408" s="37"/>
      <c r="V408" s="100"/>
      <c r="W408" s="37"/>
      <c r="X408" s="36"/>
      <c r="Y408" s="36"/>
      <c r="Z408" s="36"/>
      <c r="AA408" s="36"/>
      <c r="AB408" s="37"/>
      <c r="AC408" s="35"/>
      <c r="AD408" s="36"/>
      <c r="AE408" s="36"/>
      <c r="AF408" s="36"/>
      <c r="AG408" s="36"/>
      <c r="AH408" s="36"/>
      <c r="AI408" s="36"/>
      <c r="AJ408" s="39"/>
      <c r="AK408" s="39"/>
      <c r="AL408" s="36"/>
      <c r="AM408" s="36"/>
      <c r="AN408" s="36"/>
      <c r="AO408" s="80"/>
      <c r="AP408" s="36"/>
      <c r="AQ408" s="36"/>
      <c r="AR408" s="36"/>
      <c r="AS408" s="39"/>
      <c r="AT408" s="39"/>
      <c r="AU408" s="30"/>
      <c r="AV408" s="80"/>
      <c r="AW408" s="36"/>
      <c r="AX408" s="39"/>
      <c r="AY408" s="39"/>
      <c r="AZ408" s="39"/>
      <c r="BA408" s="39"/>
      <c r="BB408" s="39"/>
      <c r="BC408" s="39"/>
      <c r="BD408" s="36"/>
      <c r="BE408" s="87"/>
      <c r="BF408" s="87"/>
      <c r="BG408" s="87"/>
      <c r="BH408" s="87"/>
      <c r="BI408" s="36"/>
      <c r="BJ408" s="36"/>
      <c r="BK408" s="36"/>
      <c r="BL408" s="36"/>
      <c r="BM408" s="39"/>
      <c r="BN408" s="34"/>
      <c r="BO408" s="40"/>
      <c r="BP408" s="36"/>
      <c r="BQ408" s="39"/>
      <c r="BR408" s="39"/>
      <c r="BS408" s="39"/>
      <c r="BT408" s="39"/>
      <c r="BU408" s="39"/>
      <c r="BV408" s="39"/>
      <c r="BW408" s="39"/>
      <c r="BX408" s="39"/>
      <c r="BY408" s="36"/>
      <c r="BZ408" s="36"/>
      <c r="CA408" s="36"/>
    </row>
    <row r="409" spans="1:79" s="41" customFormat="1" x14ac:dyDescent="0.25">
      <c r="A409" s="32"/>
      <c r="B409" s="33"/>
      <c r="C409" s="33"/>
      <c r="D409" s="32"/>
      <c r="E409" s="34"/>
      <c r="F409" s="34"/>
      <c r="G409" s="34"/>
      <c r="H409" s="34"/>
      <c r="I409" s="109"/>
      <c r="J409" s="35"/>
      <c r="K409" s="35"/>
      <c r="L409" s="35"/>
      <c r="M409" s="35"/>
      <c r="N409" s="35"/>
      <c r="O409" s="36"/>
      <c r="P409" s="36"/>
      <c r="Q409" s="37"/>
      <c r="R409" s="37"/>
      <c r="S409" s="100"/>
      <c r="T409" s="38"/>
      <c r="U409" s="37"/>
      <c r="V409" s="100"/>
      <c r="W409" s="37"/>
      <c r="X409" s="36"/>
      <c r="Y409" s="36"/>
      <c r="Z409" s="36"/>
      <c r="AA409" s="36"/>
      <c r="AB409" s="37"/>
      <c r="AC409" s="35"/>
      <c r="AD409" s="36"/>
      <c r="AE409" s="36"/>
      <c r="AF409" s="36"/>
      <c r="AG409" s="36"/>
      <c r="AH409" s="36"/>
      <c r="AI409" s="36"/>
      <c r="AJ409" s="39"/>
      <c r="AK409" s="39"/>
      <c r="AL409" s="36"/>
      <c r="AM409" s="36"/>
      <c r="AN409" s="36"/>
      <c r="AO409" s="80"/>
      <c r="AP409" s="36"/>
      <c r="AQ409" s="36"/>
      <c r="AR409" s="36"/>
      <c r="AS409" s="39"/>
      <c r="AT409" s="39"/>
      <c r="AU409" s="30"/>
      <c r="AV409" s="80"/>
      <c r="AW409" s="36"/>
      <c r="AX409" s="39"/>
      <c r="AY409" s="39"/>
      <c r="AZ409" s="39"/>
      <c r="BA409" s="39"/>
      <c r="BB409" s="39"/>
      <c r="BC409" s="39"/>
      <c r="BD409" s="36"/>
      <c r="BE409" s="87"/>
      <c r="BF409" s="87"/>
      <c r="BG409" s="87"/>
      <c r="BH409" s="87"/>
      <c r="BI409" s="36"/>
      <c r="BJ409" s="36"/>
      <c r="BK409" s="36"/>
      <c r="BL409" s="36"/>
      <c r="BM409" s="39"/>
      <c r="BN409" s="34"/>
      <c r="BO409" s="40"/>
      <c r="BP409" s="36"/>
      <c r="BQ409" s="39"/>
      <c r="BR409" s="39"/>
      <c r="BS409" s="39"/>
      <c r="BT409" s="39"/>
      <c r="BU409" s="39"/>
      <c r="BV409" s="39"/>
      <c r="BW409" s="39"/>
      <c r="BX409" s="39"/>
      <c r="BY409" s="36"/>
      <c r="BZ409" s="36"/>
      <c r="CA409" s="36"/>
    </row>
    <row r="410" spans="1:79" s="41" customFormat="1" x14ac:dyDescent="0.25">
      <c r="A410" s="32"/>
      <c r="B410" s="33"/>
      <c r="C410" s="33"/>
      <c r="D410" s="32"/>
      <c r="E410" s="34"/>
      <c r="F410" s="34"/>
      <c r="G410" s="34"/>
      <c r="H410" s="34"/>
      <c r="I410" s="109"/>
      <c r="J410" s="35"/>
      <c r="K410" s="35"/>
      <c r="L410" s="35"/>
      <c r="M410" s="35"/>
      <c r="N410" s="35"/>
      <c r="O410" s="36"/>
      <c r="P410" s="36"/>
      <c r="Q410" s="37"/>
      <c r="R410" s="37"/>
      <c r="S410" s="100"/>
      <c r="T410" s="38"/>
      <c r="U410" s="37"/>
      <c r="V410" s="100"/>
      <c r="W410" s="37"/>
      <c r="X410" s="36"/>
      <c r="Y410" s="36"/>
      <c r="Z410" s="36"/>
      <c r="AA410" s="36"/>
      <c r="AB410" s="37"/>
      <c r="AC410" s="35"/>
      <c r="AD410" s="36"/>
      <c r="AE410" s="36"/>
      <c r="AF410" s="36"/>
      <c r="AG410" s="36"/>
      <c r="AH410" s="36"/>
      <c r="AI410" s="36"/>
      <c r="AJ410" s="39"/>
      <c r="AK410" s="39"/>
      <c r="AL410" s="36"/>
      <c r="AM410" s="36"/>
      <c r="AN410" s="36"/>
      <c r="AO410" s="80"/>
      <c r="AP410" s="36"/>
      <c r="AQ410" s="36"/>
      <c r="AR410" s="36"/>
      <c r="AS410" s="39"/>
      <c r="AT410" s="39"/>
      <c r="AU410" s="30"/>
      <c r="AV410" s="80"/>
      <c r="AW410" s="36"/>
      <c r="AX410" s="39"/>
      <c r="AY410" s="39"/>
      <c r="AZ410" s="39"/>
      <c r="BA410" s="39"/>
      <c r="BB410" s="39"/>
      <c r="BC410" s="39"/>
      <c r="BD410" s="36"/>
      <c r="BE410" s="87"/>
      <c r="BF410" s="87"/>
      <c r="BG410" s="87"/>
      <c r="BH410" s="87"/>
      <c r="BI410" s="36"/>
      <c r="BJ410" s="36"/>
      <c r="BK410" s="36"/>
      <c r="BL410" s="36"/>
      <c r="BM410" s="39"/>
      <c r="BN410" s="34"/>
      <c r="BO410" s="40"/>
      <c r="BP410" s="36"/>
      <c r="BQ410" s="39"/>
      <c r="BR410" s="39"/>
      <c r="BS410" s="39"/>
      <c r="BT410" s="39"/>
      <c r="BU410" s="39"/>
      <c r="BV410" s="39"/>
      <c r="BW410" s="39"/>
      <c r="BX410" s="39"/>
      <c r="BY410" s="36"/>
      <c r="BZ410" s="36"/>
      <c r="CA410" s="36"/>
    </row>
    <row r="411" spans="1:79" s="41" customFormat="1" x14ac:dyDescent="0.25">
      <c r="A411" s="32"/>
      <c r="B411" s="33"/>
      <c r="C411" s="33"/>
      <c r="D411" s="32"/>
      <c r="E411" s="34"/>
      <c r="F411" s="34"/>
      <c r="G411" s="34"/>
      <c r="H411" s="34"/>
      <c r="I411" s="109"/>
      <c r="J411" s="35"/>
      <c r="K411" s="35"/>
      <c r="L411" s="35"/>
      <c r="M411" s="35"/>
      <c r="N411" s="35"/>
      <c r="O411" s="36"/>
      <c r="P411" s="36"/>
      <c r="Q411" s="37"/>
      <c r="R411" s="37"/>
      <c r="S411" s="100"/>
      <c r="T411" s="38"/>
      <c r="U411" s="37"/>
      <c r="V411" s="100"/>
      <c r="W411" s="37"/>
      <c r="X411" s="36"/>
      <c r="Y411" s="36"/>
      <c r="Z411" s="36"/>
      <c r="AA411" s="36"/>
      <c r="AB411" s="37"/>
      <c r="AC411" s="35"/>
      <c r="AD411" s="36"/>
      <c r="AE411" s="36"/>
      <c r="AF411" s="36"/>
      <c r="AG411" s="36"/>
      <c r="AH411" s="36"/>
      <c r="AI411" s="36"/>
      <c r="AJ411" s="39"/>
      <c r="AK411" s="39"/>
      <c r="AL411" s="36"/>
      <c r="AM411" s="36"/>
      <c r="AN411" s="36"/>
      <c r="AO411" s="80"/>
      <c r="AP411" s="36"/>
      <c r="AQ411" s="36"/>
      <c r="AR411" s="36"/>
      <c r="AS411" s="39"/>
      <c r="AT411" s="39"/>
      <c r="AU411" s="30"/>
      <c r="AV411" s="80"/>
      <c r="AW411" s="36"/>
      <c r="AX411" s="39"/>
      <c r="AY411" s="39"/>
      <c r="AZ411" s="39"/>
      <c r="BA411" s="39"/>
      <c r="BB411" s="39"/>
      <c r="BC411" s="39"/>
      <c r="BD411" s="36"/>
      <c r="BE411" s="87"/>
      <c r="BF411" s="87"/>
      <c r="BG411" s="87"/>
      <c r="BH411" s="87"/>
      <c r="BI411" s="36"/>
      <c r="BJ411" s="36"/>
      <c r="BK411" s="36"/>
      <c r="BL411" s="36"/>
      <c r="BM411" s="39"/>
      <c r="BN411" s="34"/>
      <c r="BO411" s="40"/>
      <c r="BP411" s="36"/>
      <c r="BQ411" s="39"/>
      <c r="BR411" s="39"/>
      <c r="BS411" s="39"/>
      <c r="BT411" s="39"/>
      <c r="BU411" s="39"/>
      <c r="BV411" s="39"/>
      <c r="BW411" s="39"/>
      <c r="BX411" s="39"/>
      <c r="BY411" s="36"/>
      <c r="BZ411" s="36"/>
      <c r="CA411" s="36"/>
    </row>
    <row r="412" spans="1:79" s="41" customFormat="1" x14ac:dyDescent="0.25">
      <c r="A412" s="32"/>
      <c r="B412" s="33"/>
      <c r="C412" s="33"/>
      <c r="D412" s="32"/>
      <c r="E412" s="34"/>
      <c r="F412" s="34"/>
      <c r="G412" s="34"/>
      <c r="H412" s="34"/>
      <c r="I412" s="109"/>
      <c r="J412" s="35"/>
      <c r="K412" s="35"/>
      <c r="L412" s="35"/>
      <c r="M412" s="35"/>
      <c r="N412" s="35"/>
      <c r="O412" s="36"/>
      <c r="P412" s="36"/>
      <c r="Q412" s="37"/>
      <c r="R412" s="37"/>
      <c r="S412" s="100"/>
      <c r="T412" s="38"/>
      <c r="U412" s="37"/>
      <c r="V412" s="100"/>
      <c r="W412" s="37"/>
      <c r="X412" s="36"/>
      <c r="Y412" s="36"/>
      <c r="Z412" s="36"/>
      <c r="AA412" s="36"/>
      <c r="AB412" s="37"/>
      <c r="AC412" s="35"/>
      <c r="AD412" s="36"/>
      <c r="AE412" s="36"/>
      <c r="AF412" s="36"/>
      <c r="AG412" s="36"/>
      <c r="AH412" s="36"/>
      <c r="AI412" s="36"/>
      <c r="AJ412" s="39"/>
      <c r="AK412" s="39"/>
      <c r="AL412" s="36"/>
      <c r="AM412" s="36"/>
      <c r="AN412" s="36"/>
      <c r="AO412" s="80"/>
      <c r="AP412" s="36"/>
      <c r="AQ412" s="36"/>
      <c r="AR412" s="36"/>
      <c r="AS412" s="39"/>
      <c r="AT412" s="39"/>
      <c r="AU412" s="30"/>
      <c r="AV412" s="80"/>
      <c r="AW412" s="36"/>
      <c r="AX412" s="39"/>
      <c r="AY412" s="39"/>
      <c r="AZ412" s="39"/>
      <c r="BA412" s="39"/>
      <c r="BB412" s="39"/>
      <c r="BC412" s="39"/>
      <c r="BD412" s="36"/>
      <c r="BE412" s="87"/>
      <c r="BF412" s="87"/>
      <c r="BG412" s="87"/>
      <c r="BH412" s="87"/>
      <c r="BI412" s="36"/>
      <c r="BJ412" s="36"/>
      <c r="BK412" s="36"/>
      <c r="BL412" s="36"/>
      <c r="BM412" s="39"/>
      <c r="BN412" s="34"/>
      <c r="BO412" s="40"/>
      <c r="BP412" s="36"/>
      <c r="BQ412" s="39"/>
      <c r="BR412" s="39"/>
      <c r="BS412" s="39"/>
      <c r="BT412" s="39"/>
      <c r="BU412" s="39"/>
      <c r="BV412" s="39"/>
      <c r="BW412" s="39"/>
      <c r="BX412" s="39"/>
      <c r="BY412" s="36"/>
      <c r="BZ412" s="36"/>
      <c r="CA412" s="36"/>
    </row>
    <row r="413" spans="1:79" s="41" customFormat="1" x14ac:dyDescent="0.25">
      <c r="A413" s="32"/>
      <c r="B413" s="33"/>
      <c r="C413" s="33"/>
      <c r="D413" s="32"/>
      <c r="E413" s="34"/>
      <c r="F413" s="34"/>
      <c r="G413" s="34"/>
      <c r="H413" s="34"/>
      <c r="I413" s="109"/>
      <c r="J413" s="35"/>
      <c r="K413" s="35"/>
      <c r="L413" s="35"/>
      <c r="M413" s="35"/>
      <c r="N413" s="35"/>
      <c r="O413" s="36"/>
      <c r="P413" s="36"/>
      <c r="Q413" s="37"/>
      <c r="R413" s="37"/>
      <c r="S413" s="100"/>
      <c r="T413" s="38"/>
      <c r="U413" s="37"/>
      <c r="V413" s="100"/>
      <c r="W413" s="37"/>
      <c r="X413" s="36"/>
      <c r="Y413" s="36"/>
      <c r="Z413" s="36"/>
      <c r="AA413" s="36"/>
      <c r="AB413" s="37"/>
      <c r="AC413" s="35"/>
      <c r="AD413" s="36"/>
      <c r="AE413" s="36"/>
      <c r="AF413" s="36"/>
      <c r="AG413" s="36"/>
      <c r="AH413" s="36"/>
      <c r="AI413" s="36"/>
      <c r="AJ413" s="39"/>
      <c r="AK413" s="39"/>
      <c r="AL413" s="36"/>
      <c r="AM413" s="36"/>
      <c r="AN413" s="36"/>
      <c r="AO413" s="80"/>
      <c r="AP413" s="36"/>
      <c r="AQ413" s="36"/>
      <c r="AR413" s="36"/>
      <c r="AS413" s="39"/>
      <c r="AT413" s="39"/>
      <c r="AU413" s="30"/>
      <c r="AV413" s="80"/>
      <c r="AW413" s="36"/>
      <c r="AX413" s="39"/>
      <c r="AY413" s="39"/>
      <c r="AZ413" s="39"/>
      <c r="BA413" s="39"/>
      <c r="BB413" s="39"/>
      <c r="BC413" s="39"/>
      <c r="BD413" s="36"/>
      <c r="BE413" s="87"/>
      <c r="BF413" s="87"/>
      <c r="BG413" s="87"/>
      <c r="BH413" s="87"/>
      <c r="BI413" s="36"/>
      <c r="BJ413" s="36"/>
      <c r="BK413" s="36"/>
      <c r="BL413" s="36"/>
      <c r="BM413" s="39"/>
      <c r="BN413" s="34"/>
      <c r="BO413" s="40"/>
      <c r="BP413" s="36"/>
      <c r="BQ413" s="39"/>
      <c r="BR413" s="39"/>
      <c r="BS413" s="39"/>
      <c r="BT413" s="39"/>
      <c r="BU413" s="39"/>
      <c r="BV413" s="39"/>
      <c r="BW413" s="39"/>
      <c r="BX413" s="39"/>
      <c r="BY413" s="36"/>
      <c r="BZ413" s="36"/>
      <c r="CA413" s="36"/>
    </row>
    <row r="414" spans="1:79" s="41" customFormat="1" x14ac:dyDescent="0.25">
      <c r="A414" s="32"/>
      <c r="B414" s="33"/>
      <c r="C414" s="33"/>
      <c r="D414" s="32"/>
      <c r="E414" s="34"/>
      <c r="F414" s="34"/>
      <c r="G414" s="34"/>
      <c r="H414" s="34"/>
      <c r="I414" s="109"/>
      <c r="J414" s="35"/>
      <c r="K414" s="35"/>
      <c r="L414" s="35"/>
      <c r="M414" s="35"/>
      <c r="N414" s="35"/>
      <c r="O414" s="36"/>
      <c r="P414" s="36"/>
      <c r="Q414" s="37"/>
      <c r="R414" s="37"/>
      <c r="S414" s="100"/>
      <c r="T414" s="38"/>
      <c r="U414" s="37"/>
      <c r="V414" s="100"/>
      <c r="W414" s="37"/>
      <c r="X414" s="36"/>
      <c r="Y414" s="36"/>
      <c r="Z414" s="36"/>
      <c r="AA414" s="36"/>
      <c r="AB414" s="37"/>
      <c r="AC414" s="35"/>
      <c r="AD414" s="36"/>
      <c r="AE414" s="36"/>
      <c r="AF414" s="36"/>
      <c r="AG414" s="36"/>
      <c r="AH414" s="36"/>
      <c r="AI414" s="36"/>
      <c r="AJ414" s="39"/>
      <c r="AK414" s="39"/>
      <c r="AL414" s="36"/>
      <c r="AM414" s="36"/>
      <c r="AN414" s="36"/>
      <c r="AO414" s="80"/>
      <c r="AP414" s="36"/>
      <c r="AQ414" s="36"/>
      <c r="AR414" s="36"/>
      <c r="AS414" s="39"/>
      <c r="AT414" s="39"/>
      <c r="AU414" s="30"/>
      <c r="AV414" s="80"/>
      <c r="AW414" s="36"/>
      <c r="AX414" s="39"/>
      <c r="AY414" s="39"/>
      <c r="AZ414" s="39"/>
      <c r="BA414" s="39"/>
      <c r="BB414" s="39"/>
      <c r="BC414" s="39"/>
      <c r="BD414" s="36"/>
      <c r="BE414" s="87"/>
      <c r="BF414" s="87"/>
      <c r="BG414" s="87"/>
      <c r="BH414" s="87"/>
      <c r="BI414" s="36"/>
      <c r="BJ414" s="36"/>
      <c r="BK414" s="36"/>
      <c r="BL414" s="36"/>
      <c r="BM414" s="39"/>
      <c r="BN414" s="34"/>
      <c r="BO414" s="40"/>
      <c r="BP414" s="36"/>
      <c r="BQ414" s="39"/>
      <c r="BR414" s="39"/>
      <c r="BS414" s="39"/>
      <c r="BT414" s="39"/>
      <c r="BU414" s="39"/>
      <c r="BV414" s="39"/>
      <c r="BW414" s="39"/>
      <c r="BX414" s="39"/>
      <c r="BY414" s="36"/>
      <c r="BZ414" s="36"/>
      <c r="CA414" s="36"/>
    </row>
    <row r="415" spans="1:79" s="41" customFormat="1" x14ac:dyDescent="0.25">
      <c r="A415" s="32"/>
      <c r="B415" s="33"/>
      <c r="C415" s="33"/>
      <c r="D415" s="32"/>
      <c r="E415" s="34"/>
      <c r="F415" s="34"/>
      <c r="G415" s="34"/>
      <c r="H415" s="34"/>
      <c r="I415" s="109"/>
      <c r="J415" s="35"/>
      <c r="K415" s="35"/>
      <c r="L415" s="35"/>
      <c r="M415" s="35"/>
      <c r="N415" s="35"/>
      <c r="O415" s="36"/>
      <c r="P415" s="36"/>
      <c r="Q415" s="37"/>
      <c r="R415" s="37"/>
      <c r="S415" s="100"/>
      <c r="T415" s="38"/>
      <c r="U415" s="37"/>
      <c r="V415" s="100"/>
      <c r="W415" s="37"/>
      <c r="X415" s="36"/>
      <c r="Y415" s="36"/>
      <c r="Z415" s="36"/>
      <c r="AA415" s="36"/>
      <c r="AB415" s="37"/>
      <c r="AC415" s="35"/>
      <c r="AD415" s="36"/>
      <c r="AE415" s="36"/>
      <c r="AF415" s="36"/>
      <c r="AG415" s="36"/>
      <c r="AH415" s="36"/>
      <c r="AI415" s="36"/>
      <c r="AJ415" s="39"/>
      <c r="AK415" s="39"/>
      <c r="AL415" s="36"/>
      <c r="AM415" s="36"/>
      <c r="AN415" s="36"/>
      <c r="AO415" s="80"/>
      <c r="AP415" s="36"/>
      <c r="AQ415" s="36"/>
      <c r="AR415" s="36"/>
      <c r="AS415" s="39"/>
      <c r="AT415" s="39"/>
      <c r="AU415" s="30"/>
      <c r="AV415" s="80"/>
      <c r="AW415" s="36"/>
      <c r="AX415" s="39"/>
      <c r="AY415" s="39"/>
      <c r="AZ415" s="39"/>
      <c r="BA415" s="39"/>
      <c r="BB415" s="39"/>
      <c r="BC415" s="39"/>
      <c r="BD415" s="36"/>
      <c r="BE415" s="87"/>
      <c r="BF415" s="87"/>
      <c r="BG415" s="87"/>
      <c r="BH415" s="87"/>
      <c r="BI415" s="36"/>
      <c r="BJ415" s="36"/>
      <c r="BK415" s="36"/>
      <c r="BL415" s="36"/>
      <c r="BM415" s="39"/>
      <c r="BN415" s="34"/>
      <c r="BO415" s="40"/>
      <c r="BP415" s="36"/>
      <c r="BQ415" s="39"/>
      <c r="BR415" s="39"/>
      <c r="BS415" s="39"/>
      <c r="BT415" s="39"/>
      <c r="BU415" s="39"/>
      <c r="BV415" s="39"/>
      <c r="BW415" s="39"/>
      <c r="BX415" s="39"/>
      <c r="BY415" s="36"/>
      <c r="BZ415" s="36"/>
      <c r="CA415" s="36"/>
    </row>
    <row r="416" spans="1:79" s="41" customFormat="1" x14ac:dyDescent="0.25">
      <c r="A416" s="32"/>
      <c r="B416" s="33"/>
      <c r="C416" s="33"/>
      <c r="D416" s="32"/>
      <c r="E416" s="34"/>
      <c r="F416" s="34"/>
      <c r="G416" s="34"/>
      <c r="H416" s="34"/>
      <c r="I416" s="109"/>
      <c r="J416" s="35"/>
      <c r="K416" s="35"/>
      <c r="L416" s="35"/>
      <c r="M416" s="35"/>
      <c r="N416" s="35"/>
      <c r="O416" s="36"/>
      <c r="P416" s="36"/>
      <c r="Q416" s="37"/>
      <c r="R416" s="37"/>
      <c r="S416" s="100"/>
      <c r="T416" s="38"/>
      <c r="U416" s="37"/>
      <c r="V416" s="100"/>
      <c r="W416" s="37"/>
      <c r="X416" s="36"/>
      <c r="Y416" s="36"/>
      <c r="Z416" s="36"/>
      <c r="AA416" s="36"/>
      <c r="AB416" s="37"/>
      <c r="AC416" s="35"/>
      <c r="AD416" s="36"/>
      <c r="AE416" s="36"/>
      <c r="AF416" s="36"/>
      <c r="AG416" s="36"/>
      <c r="AH416" s="36"/>
      <c r="AI416" s="36"/>
      <c r="AJ416" s="39"/>
      <c r="AK416" s="39"/>
      <c r="AL416" s="36"/>
      <c r="AM416" s="36"/>
      <c r="AN416" s="36"/>
      <c r="AO416" s="80"/>
      <c r="AP416" s="36"/>
      <c r="AQ416" s="36"/>
      <c r="AR416" s="36"/>
      <c r="AS416" s="39"/>
      <c r="AT416" s="39"/>
      <c r="AU416" s="30"/>
      <c r="AV416" s="80"/>
      <c r="AW416" s="36"/>
      <c r="AX416" s="39"/>
      <c r="AY416" s="39"/>
      <c r="AZ416" s="39"/>
      <c r="BA416" s="39"/>
      <c r="BB416" s="39"/>
      <c r="BC416" s="39"/>
      <c r="BD416" s="36"/>
      <c r="BE416" s="87"/>
      <c r="BF416" s="87"/>
      <c r="BG416" s="87"/>
      <c r="BH416" s="87"/>
      <c r="BI416" s="36"/>
      <c r="BJ416" s="36"/>
      <c r="BK416" s="36"/>
      <c r="BL416" s="36"/>
      <c r="BM416" s="39"/>
      <c r="BN416" s="34"/>
      <c r="BO416" s="40"/>
      <c r="BP416" s="36"/>
      <c r="BQ416" s="39"/>
      <c r="BR416" s="39"/>
      <c r="BS416" s="39"/>
      <c r="BT416" s="39"/>
      <c r="BU416" s="39"/>
      <c r="BV416" s="39"/>
      <c r="BW416" s="39"/>
      <c r="BX416" s="39"/>
      <c r="BY416" s="36"/>
      <c r="BZ416" s="36"/>
      <c r="CA416" s="36"/>
    </row>
    <row r="417" spans="1:79" s="41" customFormat="1" x14ac:dyDescent="0.25">
      <c r="A417" s="32"/>
      <c r="B417" s="33"/>
      <c r="C417" s="33"/>
      <c r="D417" s="32"/>
      <c r="E417" s="34"/>
      <c r="F417" s="34"/>
      <c r="G417" s="34"/>
      <c r="H417" s="34"/>
      <c r="I417" s="109"/>
      <c r="J417" s="35"/>
      <c r="K417" s="35"/>
      <c r="L417" s="35"/>
      <c r="M417" s="35"/>
      <c r="N417" s="35"/>
      <c r="O417" s="36"/>
      <c r="P417" s="36"/>
      <c r="Q417" s="37"/>
      <c r="R417" s="37"/>
      <c r="S417" s="100"/>
      <c r="T417" s="38"/>
      <c r="U417" s="37"/>
      <c r="V417" s="100"/>
      <c r="W417" s="37"/>
      <c r="X417" s="36"/>
      <c r="Y417" s="36"/>
      <c r="Z417" s="36"/>
      <c r="AA417" s="36"/>
      <c r="AB417" s="37"/>
      <c r="AC417" s="35"/>
      <c r="AD417" s="36"/>
      <c r="AE417" s="36"/>
      <c r="AF417" s="36"/>
      <c r="AG417" s="36"/>
      <c r="AH417" s="36"/>
      <c r="AI417" s="36"/>
      <c r="AJ417" s="39"/>
      <c r="AK417" s="39"/>
      <c r="AL417" s="36"/>
      <c r="AM417" s="36"/>
      <c r="AN417" s="36"/>
      <c r="AO417" s="80"/>
      <c r="AP417" s="36"/>
      <c r="AQ417" s="36"/>
      <c r="AR417" s="36"/>
      <c r="AS417" s="39"/>
      <c r="AT417" s="39"/>
      <c r="AU417" s="30"/>
      <c r="AV417" s="80"/>
      <c r="AW417" s="36"/>
      <c r="AX417" s="39"/>
      <c r="AY417" s="39"/>
      <c r="AZ417" s="39"/>
      <c r="BA417" s="39"/>
      <c r="BB417" s="39"/>
      <c r="BC417" s="39"/>
      <c r="BD417" s="36"/>
      <c r="BE417" s="87"/>
      <c r="BF417" s="87"/>
      <c r="BG417" s="87"/>
      <c r="BH417" s="87"/>
      <c r="BI417" s="36"/>
      <c r="BJ417" s="36"/>
      <c r="BK417" s="36"/>
      <c r="BL417" s="36"/>
      <c r="BM417" s="39"/>
      <c r="BN417" s="34"/>
      <c r="BO417" s="40"/>
      <c r="BP417" s="36"/>
      <c r="BQ417" s="39"/>
      <c r="BR417" s="39"/>
      <c r="BS417" s="39"/>
      <c r="BT417" s="39"/>
      <c r="BU417" s="39"/>
      <c r="BV417" s="39"/>
      <c r="BW417" s="39"/>
      <c r="BX417" s="39"/>
      <c r="BY417" s="36"/>
      <c r="BZ417" s="36"/>
      <c r="CA417" s="36"/>
    </row>
    <row r="418" spans="1:79" s="41" customFormat="1" x14ac:dyDescent="0.25">
      <c r="A418" s="32"/>
      <c r="B418" s="33"/>
      <c r="C418" s="33"/>
      <c r="D418" s="32"/>
      <c r="E418" s="34"/>
      <c r="F418" s="34"/>
      <c r="G418" s="34"/>
      <c r="H418" s="34"/>
      <c r="I418" s="109"/>
      <c r="J418" s="35"/>
      <c r="K418" s="35"/>
      <c r="L418" s="35"/>
      <c r="M418" s="35"/>
      <c r="N418" s="35"/>
      <c r="O418" s="36"/>
      <c r="P418" s="36"/>
      <c r="Q418" s="37"/>
      <c r="R418" s="37"/>
      <c r="S418" s="100"/>
      <c r="T418" s="38"/>
      <c r="U418" s="37"/>
      <c r="V418" s="100"/>
      <c r="W418" s="37"/>
      <c r="X418" s="36"/>
      <c r="Y418" s="36"/>
      <c r="Z418" s="36"/>
      <c r="AA418" s="36"/>
      <c r="AB418" s="37"/>
      <c r="AC418" s="35"/>
      <c r="AD418" s="36"/>
      <c r="AE418" s="36"/>
      <c r="AF418" s="36"/>
      <c r="AG418" s="36"/>
      <c r="AH418" s="36"/>
      <c r="AI418" s="36"/>
      <c r="AJ418" s="39"/>
      <c r="AK418" s="39"/>
      <c r="AL418" s="36"/>
      <c r="AM418" s="36"/>
      <c r="AN418" s="36"/>
      <c r="AO418" s="80"/>
      <c r="AP418" s="36"/>
      <c r="AQ418" s="36"/>
      <c r="AR418" s="36"/>
      <c r="AS418" s="39"/>
      <c r="AT418" s="39"/>
      <c r="AU418" s="30"/>
      <c r="AV418" s="80"/>
      <c r="AW418" s="36"/>
      <c r="AX418" s="39"/>
      <c r="AY418" s="39"/>
      <c r="AZ418" s="39"/>
      <c r="BA418" s="39"/>
      <c r="BB418" s="39"/>
      <c r="BC418" s="39"/>
      <c r="BD418" s="36"/>
      <c r="BE418" s="87"/>
      <c r="BF418" s="87"/>
      <c r="BG418" s="87"/>
      <c r="BH418" s="87"/>
      <c r="BI418" s="36"/>
      <c r="BJ418" s="36"/>
      <c r="BK418" s="36"/>
      <c r="BL418" s="36"/>
      <c r="BM418" s="39"/>
      <c r="BN418" s="34"/>
      <c r="BO418" s="40"/>
      <c r="BP418" s="36"/>
      <c r="BQ418" s="39"/>
      <c r="BR418" s="39"/>
      <c r="BS418" s="39"/>
      <c r="BT418" s="39"/>
      <c r="BU418" s="39"/>
      <c r="BV418" s="39"/>
      <c r="BW418" s="39"/>
      <c r="BX418" s="39"/>
      <c r="BY418" s="36"/>
      <c r="BZ418" s="36"/>
      <c r="CA418" s="36"/>
    </row>
    <row r="419" spans="1:79" s="41" customFormat="1" x14ac:dyDescent="0.25">
      <c r="A419" s="32"/>
      <c r="B419" s="33"/>
      <c r="C419" s="33"/>
      <c r="D419" s="32"/>
      <c r="E419" s="34"/>
      <c r="F419" s="34"/>
      <c r="G419" s="34"/>
      <c r="H419" s="34"/>
      <c r="I419" s="109"/>
      <c r="J419" s="35"/>
      <c r="K419" s="35"/>
      <c r="L419" s="35"/>
      <c r="M419" s="35"/>
      <c r="N419" s="35"/>
      <c r="O419" s="36"/>
      <c r="P419" s="36"/>
      <c r="Q419" s="37"/>
      <c r="R419" s="37"/>
      <c r="S419" s="100"/>
      <c r="T419" s="38"/>
      <c r="U419" s="37"/>
      <c r="V419" s="100"/>
      <c r="W419" s="37"/>
      <c r="X419" s="36"/>
      <c r="Y419" s="36"/>
      <c r="Z419" s="36"/>
      <c r="AA419" s="36"/>
      <c r="AB419" s="37"/>
      <c r="AC419" s="35"/>
      <c r="AD419" s="36"/>
      <c r="AE419" s="36"/>
      <c r="AF419" s="36"/>
      <c r="AG419" s="36"/>
      <c r="AH419" s="36"/>
      <c r="AI419" s="36"/>
      <c r="AJ419" s="39"/>
      <c r="AK419" s="39"/>
      <c r="AL419" s="36"/>
      <c r="AM419" s="36"/>
      <c r="AN419" s="36"/>
      <c r="AO419" s="80"/>
      <c r="AP419" s="36"/>
      <c r="AQ419" s="36"/>
      <c r="AR419" s="36"/>
      <c r="AS419" s="39"/>
      <c r="AT419" s="39"/>
      <c r="AU419" s="30"/>
      <c r="AV419" s="80"/>
      <c r="AW419" s="36"/>
      <c r="AX419" s="39"/>
      <c r="AY419" s="39"/>
      <c r="AZ419" s="39"/>
      <c r="BA419" s="39"/>
      <c r="BB419" s="39"/>
      <c r="BC419" s="39"/>
      <c r="BD419" s="36"/>
      <c r="BE419" s="87"/>
      <c r="BF419" s="87"/>
      <c r="BG419" s="87"/>
      <c r="BH419" s="87"/>
      <c r="BI419" s="36"/>
      <c r="BJ419" s="36"/>
      <c r="BK419" s="36"/>
      <c r="BL419" s="36"/>
      <c r="BM419" s="39"/>
      <c r="BN419" s="34"/>
      <c r="BO419" s="40"/>
      <c r="BP419" s="36"/>
      <c r="BQ419" s="39"/>
      <c r="BR419" s="39"/>
      <c r="BS419" s="39"/>
      <c r="BT419" s="39"/>
      <c r="BU419" s="39"/>
      <c r="BV419" s="39"/>
      <c r="BW419" s="39"/>
      <c r="BX419" s="39"/>
      <c r="BY419" s="36"/>
      <c r="BZ419" s="36"/>
      <c r="CA419" s="36"/>
    </row>
    <row r="420" spans="1:79" s="41" customFormat="1" x14ac:dyDescent="0.25">
      <c r="A420" s="32"/>
      <c r="B420" s="33"/>
      <c r="C420" s="33"/>
      <c r="D420" s="32"/>
      <c r="E420" s="34"/>
      <c r="F420" s="34"/>
      <c r="G420" s="34"/>
      <c r="H420" s="34"/>
      <c r="I420" s="109"/>
      <c r="J420" s="35"/>
      <c r="K420" s="35"/>
      <c r="L420" s="35"/>
      <c r="M420" s="35"/>
      <c r="N420" s="35"/>
      <c r="O420" s="36"/>
      <c r="P420" s="36"/>
      <c r="Q420" s="37"/>
      <c r="R420" s="37"/>
      <c r="S420" s="100"/>
      <c r="T420" s="38"/>
      <c r="U420" s="37"/>
      <c r="V420" s="100"/>
      <c r="W420" s="37"/>
      <c r="X420" s="36"/>
      <c r="Y420" s="36"/>
      <c r="Z420" s="36"/>
      <c r="AA420" s="36"/>
      <c r="AB420" s="37"/>
      <c r="AC420" s="35"/>
      <c r="AD420" s="36"/>
      <c r="AE420" s="36"/>
      <c r="AF420" s="36"/>
      <c r="AG420" s="36"/>
      <c r="AH420" s="36"/>
      <c r="AI420" s="36"/>
      <c r="AJ420" s="39"/>
      <c r="AK420" s="39"/>
      <c r="AL420" s="36"/>
      <c r="AM420" s="36"/>
      <c r="AN420" s="36"/>
      <c r="AO420" s="80"/>
      <c r="AP420" s="36"/>
      <c r="AQ420" s="36"/>
      <c r="AR420" s="36"/>
      <c r="AS420" s="39"/>
      <c r="AT420" s="39"/>
      <c r="AU420" s="30"/>
      <c r="AV420" s="80"/>
      <c r="AW420" s="36"/>
      <c r="AX420" s="39"/>
      <c r="AY420" s="39"/>
      <c r="AZ420" s="39"/>
      <c r="BA420" s="39"/>
      <c r="BB420" s="39"/>
      <c r="BC420" s="39"/>
      <c r="BD420" s="36"/>
      <c r="BE420" s="87"/>
      <c r="BF420" s="87"/>
      <c r="BG420" s="87"/>
      <c r="BH420" s="87"/>
      <c r="BI420" s="36"/>
      <c r="BJ420" s="36"/>
      <c r="BK420" s="36"/>
      <c r="BL420" s="36"/>
      <c r="BM420" s="39"/>
      <c r="BN420" s="34"/>
      <c r="BO420" s="40"/>
      <c r="BP420" s="36"/>
      <c r="BQ420" s="39"/>
      <c r="BR420" s="39"/>
      <c r="BS420" s="39"/>
      <c r="BT420" s="39"/>
      <c r="BU420" s="39"/>
      <c r="BV420" s="39"/>
      <c r="BW420" s="39"/>
      <c r="BX420" s="39"/>
      <c r="BY420" s="36"/>
      <c r="BZ420" s="36"/>
      <c r="CA420" s="36"/>
    </row>
    <row r="421" spans="1:79" s="41" customFormat="1" x14ac:dyDescent="0.25">
      <c r="A421" s="32"/>
      <c r="B421" s="33"/>
      <c r="C421" s="33"/>
      <c r="D421" s="32"/>
      <c r="E421" s="34"/>
      <c r="F421" s="34"/>
      <c r="G421" s="34"/>
      <c r="H421" s="34"/>
      <c r="I421" s="109"/>
      <c r="J421" s="35"/>
      <c r="K421" s="35"/>
      <c r="L421" s="35"/>
      <c r="M421" s="35"/>
      <c r="N421" s="35"/>
      <c r="O421" s="36"/>
      <c r="P421" s="36"/>
      <c r="Q421" s="37"/>
      <c r="R421" s="37"/>
      <c r="S421" s="100"/>
      <c r="T421" s="38"/>
      <c r="U421" s="37"/>
      <c r="V421" s="100"/>
      <c r="W421" s="37"/>
      <c r="X421" s="36"/>
      <c r="Y421" s="36"/>
      <c r="Z421" s="36"/>
      <c r="AA421" s="36"/>
      <c r="AB421" s="37"/>
      <c r="AC421" s="35"/>
      <c r="AD421" s="36"/>
      <c r="AE421" s="36"/>
      <c r="AF421" s="36"/>
      <c r="AG421" s="36"/>
      <c r="AH421" s="36"/>
      <c r="AI421" s="36"/>
      <c r="AJ421" s="39"/>
      <c r="AK421" s="39"/>
      <c r="AL421" s="36"/>
      <c r="AM421" s="36"/>
      <c r="AN421" s="36"/>
      <c r="AO421" s="80"/>
      <c r="AP421" s="36"/>
      <c r="AQ421" s="36"/>
      <c r="AR421" s="36"/>
      <c r="AS421" s="39"/>
      <c r="AT421" s="39"/>
      <c r="AU421" s="30"/>
      <c r="AV421" s="80"/>
      <c r="AW421" s="36"/>
      <c r="AX421" s="39"/>
      <c r="AY421" s="39"/>
      <c r="AZ421" s="39"/>
      <c r="BA421" s="39"/>
      <c r="BB421" s="39"/>
      <c r="BC421" s="39"/>
      <c r="BD421" s="36"/>
      <c r="BE421" s="87"/>
      <c r="BF421" s="87"/>
      <c r="BG421" s="87"/>
      <c r="BH421" s="87"/>
      <c r="BI421" s="36"/>
      <c r="BJ421" s="36"/>
      <c r="BK421" s="36"/>
      <c r="BL421" s="36"/>
      <c r="BM421" s="39"/>
      <c r="BN421" s="34"/>
      <c r="BO421" s="40"/>
      <c r="BP421" s="36"/>
      <c r="BQ421" s="39"/>
      <c r="BR421" s="39"/>
      <c r="BS421" s="39"/>
      <c r="BT421" s="39"/>
      <c r="BU421" s="39"/>
      <c r="BV421" s="39"/>
      <c r="BW421" s="39"/>
      <c r="BX421" s="39"/>
      <c r="BY421" s="36"/>
      <c r="BZ421" s="36"/>
      <c r="CA421" s="36"/>
    </row>
    <row r="422" spans="1:79" s="41" customFormat="1" x14ac:dyDescent="0.25">
      <c r="A422" s="32"/>
      <c r="B422" s="33"/>
      <c r="C422" s="33"/>
      <c r="D422" s="32"/>
      <c r="E422" s="34"/>
      <c r="F422" s="34"/>
      <c r="G422" s="34"/>
      <c r="H422" s="34"/>
      <c r="I422" s="109"/>
      <c r="J422" s="35"/>
      <c r="K422" s="35"/>
      <c r="L422" s="35"/>
      <c r="M422" s="35"/>
      <c r="N422" s="35"/>
      <c r="O422" s="36"/>
      <c r="P422" s="36"/>
      <c r="Q422" s="37"/>
      <c r="R422" s="37"/>
      <c r="S422" s="100"/>
      <c r="T422" s="38"/>
      <c r="U422" s="37"/>
      <c r="V422" s="100"/>
      <c r="W422" s="37"/>
      <c r="X422" s="36"/>
      <c r="Y422" s="36"/>
      <c r="Z422" s="36"/>
      <c r="AA422" s="36"/>
      <c r="AB422" s="37"/>
      <c r="AC422" s="35"/>
      <c r="AD422" s="36"/>
      <c r="AE422" s="36"/>
      <c r="AF422" s="36"/>
      <c r="AG422" s="36"/>
      <c r="AH422" s="36"/>
      <c r="AI422" s="36"/>
      <c r="AJ422" s="39"/>
      <c r="AK422" s="39"/>
      <c r="AL422" s="36"/>
      <c r="AM422" s="36"/>
      <c r="AN422" s="36"/>
      <c r="AO422" s="80"/>
      <c r="AP422" s="36"/>
      <c r="AQ422" s="36"/>
      <c r="AR422" s="36"/>
      <c r="AS422" s="39"/>
      <c r="AT422" s="39"/>
      <c r="AU422" s="30"/>
      <c r="AV422" s="80"/>
      <c r="AW422" s="36"/>
      <c r="AX422" s="39"/>
      <c r="AY422" s="39"/>
      <c r="AZ422" s="39"/>
      <c r="BA422" s="39"/>
      <c r="BB422" s="39"/>
      <c r="BC422" s="39"/>
      <c r="BD422" s="36"/>
      <c r="BE422" s="87"/>
      <c r="BF422" s="87"/>
      <c r="BG422" s="87"/>
      <c r="BH422" s="87"/>
      <c r="BI422" s="36"/>
      <c r="BJ422" s="36"/>
      <c r="BK422" s="36"/>
      <c r="BL422" s="36"/>
      <c r="BM422" s="39"/>
      <c r="BN422" s="34"/>
      <c r="BO422" s="40"/>
      <c r="BP422" s="36"/>
      <c r="BQ422" s="39"/>
      <c r="BR422" s="39"/>
      <c r="BS422" s="39"/>
      <c r="BT422" s="39"/>
      <c r="BU422" s="39"/>
      <c r="BV422" s="39"/>
      <c r="BW422" s="39"/>
      <c r="BX422" s="39"/>
      <c r="BY422" s="36"/>
      <c r="BZ422" s="36"/>
      <c r="CA422" s="36"/>
    </row>
    <row r="423" spans="1:79" s="41" customFormat="1" x14ac:dyDescent="0.25">
      <c r="A423" s="32"/>
      <c r="B423" s="33"/>
      <c r="C423" s="33"/>
      <c r="D423" s="32"/>
      <c r="E423" s="34"/>
      <c r="F423" s="34"/>
      <c r="G423" s="34"/>
      <c r="H423" s="34"/>
      <c r="I423" s="109"/>
      <c r="J423" s="35"/>
      <c r="K423" s="35"/>
      <c r="L423" s="35"/>
      <c r="M423" s="35"/>
      <c r="N423" s="35"/>
      <c r="O423" s="36"/>
      <c r="P423" s="36"/>
      <c r="Q423" s="37"/>
      <c r="R423" s="37"/>
      <c r="S423" s="100"/>
      <c r="T423" s="38"/>
      <c r="U423" s="37"/>
      <c r="V423" s="100"/>
      <c r="W423" s="37"/>
      <c r="X423" s="36"/>
      <c r="Y423" s="36"/>
      <c r="Z423" s="36"/>
      <c r="AA423" s="36"/>
      <c r="AB423" s="37"/>
      <c r="AC423" s="35"/>
      <c r="AD423" s="36"/>
      <c r="AE423" s="36"/>
      <c r="AF423" s="36"/>
      <c r="AG423" s="36"/>
      <c r="AH423" s="36"/>
      <c r="AI423" s="36"/>
      <c r="AJ423" s="39"/>
      <c r="AK423" s="39"/>
      <c r="AL423" s="36"/>
      <c r="AM423" s="36"/>
      <c r="AN423" s="36"/>
      <c r="AO423" s="80"/>
      <c r="AP423" s="36"/>
      <c r="AQ423" s="36"/>
      <c r="AR423" s="36"/>
      <c r="AS423" s="39"/>
      <c r="AT423" s="39"/>
      <c r="AU423" s="30"/>
      <c r="AV423" s="80"/>
      <c r="AW423" s="36"/>
      <c r="AX423" s="39"/>
      <c r="AY423" s="39"/>
      <c r="AZ423" s="39"/>
      <c r="BA423" s="39"/>
      <c r="BB423" s="39"/>
      <c r="BC423" s="39"/>
      <c r="BD423" s="36"/>
      <c r="BE423" s="87"/>
      <c r="BF423" s="87"/>
      <c r="BG423" s="87"/>
      <c r="BH423" s="87"/>
      <c r="BI423" s="36"/>
      <c r="BJ423" s="36"/>
      <c r="BK423" s="36"/>
      <c r="BL423" s="36"/>
      <c r="BM423" s="39"/>
      <c r="BN423" s="34"/>
      <c r="BO423" s="40"/>
      <c r="BP423" s="36"/>
      <c r="BQ423" s="39"/>
      <c r="BR423" s="39"/>
      <c r="BS423" s="39"/>
      <c r="BT423" s="39"/>
      <c r="BU423" s="39"/>
      <c r="BV423" s="39"/>
      <c r="BW423" s="39"/>
      <c r="BX423" s="39"/>
      <c r="BY423" s="36"/>
      <c r="BZ423" s="36"/>
      <c r="CA423" s="36"/>
    </row>
    <row r="424" spans="1:79" s="41" customFormat="1" x14ac:dyDescent="0.25">
      <c r="A424" s="32"/>
      <c r="B424" s="33"/>
      <c r="C424" s="33"/>
      <c r="D424" s="32"/>
      <c r="E424" s="34"/>
      <c r="F424" s="34"/>
      <c r="G424" s="34"/>
      <c r="H424" s="34"/>
      <c r="I424" s="109"/>
      <c r="J424" s="35"/>
      <c r="K424" s="35"/>
      <c r="L424" s="35"/>
      <c r="M424" s="35"/>
      <c r="N424" s="35"/>
      <c r="O424" s="36"/>
      <c r="P424" s="36"/>
      <c r="Q424" s="37"/>
      <c r="R424" s="37"/>
      <c r="S424" s="100"/>
      <c r="T424" s="38"/>
      <c r="U424" s="37"/>
      <c r="V424" s="100"/>
      <c r="W424" s="37"/>
      <c r="X424" s="36"/>
      <c r="Y424" s="36"/>
      <c r="Z424" s="36"/>
      <c r="AA424" s="36"/>
      <c r="AB424" s="37"/>
      <c r="AC424" s="35"/>
      <c r="AD424" s="36"/>
      <c r="AE424" s="36"/>
      <c r="AF424" s="36"/>
      <c r="AG424" s="36"/>
      <c r="AH424" s="36"/>
      <c r="AI424" s="36"/>
      <c r="AJ424" s="39"/>
      <c r="AK424" s="39"/>
      <c r="AL424" s="36"/>
      <c r="AM424" s="36"/>
      <c r="AN424" s="36"/>
      <c r="AO424" s="80"/>
      <c r="AP424" s="36"/>
      <c r="AQ424" s="36"/>
      <c r="AR424" s="36"/>
      <c r="AS424" s="39"/>
      <c r="AT424" s="39"/>
      <c r="AU424" s="30"/>
      <c r="AV424" s="80"/>
      <c r="AW424" s="36"/>
      <c r="AX424" s="39"/>
      <c r="AY424" s="39"/>
      <c r="AZ424" s="39"/>
      <c r="BA424" s="39"/>
      <c r="BB424" s="39"/>
      <c r="BC424" s="39"/>
      <c r="BD424" s="36"/>
      <c r="BE424" s="87"/>
      <c r="BF424" s="87"/>
      <c r="BG424" s="87"/>
      <c r="BH424" s="87"/>
      <c r="BI424" s="36"/>
      <c r="BJ424" s="36"/>
      <c r="BK424" s="36"/>
      <c r="BL424" s="36"/>
      <c r="BM424" s="39"/>
      <c r="BN424" s="34"/>
      <c r="BO424" s="40"/>
      <c r="BP424" s="36"/>
      <c r="BQ424" s="39"/>
      <c r="BR424" s="39"/>
      <c r="BS424" s="39"/>
      <c r="BT424" s="39"/>
      <c r="BU424" s="39"/>
      <c r="BV424" s="39"/>
      <c r="BW424" s="39"/>
      <c r="BX424" s="39"/>
      <c r="BY424" s="36"/>
      <c r="BZ424" s="36"/>
      <c r="CA424" s="36"/>
    </row>
    <row r="425" spans="1:79" s="41" customFormat="1" x14ac:dyDescent="0.25">
      <c r="A425" s="32"/>
      <c r="B425" s="33"/>
      <c r="C425" s="33"/>
      <c r="D425" s="32"/>
      <c r="E425" s="34"/>
      <c r="F425" s="34"/>
      <c r="G425" s="34"/>
      <c r="H425" s="34"/>
      <c r="I425" s="109"/>
      <c r="J425" s="35"/>
      <c r="K425" s="35"/>
      <c r="L425" s="35"/>
      <c r="M425" s="35"/>
      <c r="N425" s="35"/>
      <c r="O425" s="36"/>
      <c r="P425" s="36"/>
      <c r="Q425" s="37"/>
      <c r="R425" s="37"/>
      <c r="S425" s="100"/>
      <c r="T425" s="38"/>
      <c r="U425" s="37"/>
      <c r="V425" s="100"/>
      <c r="W425" s="37"/>
      <c r="X425" s="36"/>
      <c r="Y425" s="36"/>
      <c r="Z425" s="36"/>
      <c r="AA425" s="36"/>
      <c r="AB425" s="37"/>
      <c r="AC425" s="35"/>
      <c r="AD425" s="36"/>
      <c r="AE425" s="36"/>
      <c r="AF425" s="36"/>
      <c r="AG425" s="36"/>
      <c r="AH425" s="36"/>
      <c r="AI425" s="36"/>
      <c r="AJ425" s="39"/>
      <c r="AK425" s="39"/>
      <c r="AL425" s="36"/>
      <c r="AM425" s="36"/>
      <c r="AN425" s="36"/>
      <c r="AO425" s="80"/>
      <c r="AP425" s="36"/>
      <c r="AQ425" s="36"/>
      <c r="AR425" s="36"/>
      <c r="AS425" s="39"/>
      <c r="AT425" s="39"/>
      <c r="AU425" s="30"/>
      <c r="AV425" s="80"/>
      <c r="AW425" s="36"/>
      <c r="AX425" s="39"/>
      <c r="AY425" s="39"/>
      <c r="AZ425" s="39"/>
      <c r="BA425" s="39"/>
      <c r="BB425" s="39"/>
      <c r="BC425" s="39"/>
      <c r="BD425" s="36"/>
      <c r="BE425" s="87"/>
      <c r="BF425" s="87"/>
      <c r="BG425" s="87"/>
      <c r="BH425" s="87"/>
      <c r="BI425" s="36"/>
      <c r="BJ425" s="36"/>
      <c r="BK425" s="36"/>
      <c r="BL425" s="36"/>
      <c r="BM425" s="39"/>
      <c r="BN425" s="34"/>
      <c r="BO425" s="40"/>
      <c r="BP425" s="36"/>
      <c r="BQ425" s="39"/>
      <c r="BR425" s="39"/>
      <c r="BS425" s="39"/>
      <c r="BT425" s="39"/>
      <c r="BU425" s="39"/>
      <c r="BV425" s="39"/>
      <c r="BW425" s="39"/>
      <c r="BX425" s="39"/>
      <c r="BY425" s="36"/>
      <c r="BZ425" s="36"/>
      <c r="CA425" s="36"/>
    </row>
    <row r="426" spans="1:79" s="41" customFormat="1" x14ac:dyDescent="0.25">
      <c r="A426" s="32"/>
      <c r="B426" s="33"/>
      <c r="C426" s="33"/>
      <c r="D426" s="32"/>
      <c r="E426" s="34"/>
      <c r="F426" s="34"/>
      <c r="G426" s="34"/>
      <c r="H426" s="34"/>
      <c r="I426" s="109"/>
      <c r="J426" s="35"/>
      <c r="K426" s="35"/>
      <c r="L426" s="35"/>
      <c r="M426" s="35"/>
      <c r="N426" s="35"/>
      <c r="O426" s="36"/>
      <c r="P426" s="36"/>
      <c r="Q426" s="37"/>
      <c r="R426" s="37"/>
      <c r="S426" s="100"/>
      <c r="T426" s="38"/>
      <c r="U426" s="37"/>
      <c r="V426" s="100"/>
      <c r="W426" s="37"/>
      <c r="X426" s="36"/>
      <c r="Y426" s="36"/>
      <c r="Z426" s="36"/>
      <c r="AA426" s="36"/>
      <c r="AB426" s="37"/>
      <c r="AC426" s="35"/>
      <c r="AD426" s="36"/>
      <c r="AE426" s="36"/>
      <c r="AF426" s="36"/>
      <c r="AG426" s="36"/>
      <c r="AH426" s="36"/>
      <c r="AI426" s="36"/>
      <c r="AJ426" s="39"/>
      <c r="AK426" s="39"/>
      <c r="AL426" s="36"/>
      <c r="AM426" s="36"/>
      <c r="AN426" s="36"/>
      <c r="AO426" s="80"/>
      <c r="AP426" s="36"/>
      <c r="AQ426" s="36"/>
      <c r="AR426" s="36"/>
      <c r="AS426" s="39"/>
      <c r="AT426" s="39"/>
      <c r="AU426" s="30"/>
      <c r="AV426" s="80"/>
      <c r="AW426" s="36"/>
      <c r="AX426" s="39"/>
      <c r="AY426" s="39"/>
      <c r="AZ426" s="39"/>
      <c r="BA426" s="39"/>
      <c r="BB426" s="39"/>
      <c r="BC426" s="39"/>
      <c r="BD426" s="36"/>
      <c r="BE426" s="87"/>
      <c r="BF426" s="87"/>
      <c r="BG426" s="87"/>
      <c r="BH426" s="87"/>
      <c r="BI426" s="36"/>
      <c r="BJ426" s="36"/>
      <c r="BK426" s="36"/>
      <c r="BL426" s="36"/>
      <c r="BM426" s="39"/>
      <c r="BN426" s="34"/>
      <c r="BO426" s="40"/>
      <c r="BP426" s="36"/>
      <c r="BQ426" s="39"/>
      <c r="BR426" s="39"/>
      <c r="BS426" s="39"/>
      <c r="BT426" s="39"/>
      <c r="BU426" s="39"/>
      <c r="BV426" s="39"/>
      <c r="BW426" s="39"/>
      <c r="BX426" s="39"/>
      <c r="BY426" s="36"/>
      <c r="BZ426" s="36"/>
      <c r="CA426" s="36"/>
    </row>
    <row r="427" spans="1:79" s="41" customFormat="1" x14ac:dyDescent="0.25">
      <c r="A427" s="32"/>
      <c r="B427" s="33"/>
      <c r="C427" s="33"/>
      <c r="D427" s="32"/>
      <c r="E427" s="34"/>
      <c r="F427" s="34"/>
      <c r="G427" s="34"/>
      <c r="H427" s="34"/>
      <c r="I427" s="109"/>
      <c r="J427" s="35"/>
      <c r="K427" s="35"/>
      <c r="L427" s="35"/>
      <c r="M427" s="35"/>
      <c r="N427" s="35"/>
      <c r="O427" s="36"/>
      <c r="P427" s="36"/>
      <c r="Q427" s="37"/>
      <c r="R427" s="37"/>
      <c r="S427" s="100"/>
      <c r="T427" s="38"/>
      <c r="U427" s="37"/>
      <c r="V427" s="100"/>
      <c r="W427" s="37"/>
      <c r="X427" s="36"/>
      <c r="Y427" s="36"/>
      <c r="Z427" s="36"/>
      <c r="AA427" s="36"/>
      <c r="AB427" s="37"/>
      <c r="AC427" s="35"/>
      <c r="AD427" s="36"/>
      <c r="AE427" s="36"/>
      <c r="AF427" s="36"/>
      <c r="AG427" s="36"/>
      <c r="AH427" s="36"/>
      <c r="AI427" s="36"/>
      <c r="AJ427" s="39"/>
      <c r="AK427" s="39"/>
      <c r="AL427" s="36"/>
      <c r="AM427" s="36"/>
      <c r="AN427" s="36"/>
      <c r="AO427" s="80"/>
      <c r="AP427" s="36"/>
      <c r="AQ427" s="36"/>
      <c r="AR427" s="36"/>
      <c r="AS427" s="39"/>
      <c r="AT427" s="39"/>
      <c r="AU427" s="30"/>
      <c r="AV427" s="80"/>
      <c r="AW427" s="36"/>
      <c r="AX427" s="39"/>
      <c r="AY427" s="39"/>
      <c r="AZ427" s="39"/>
      <c r="BA427" s="39"/>
      <c r="BB427" s="39"/>
      <c r="BC427" s="39"/>
      <c r="BD427" s="36"/>
      <c r="BE427" s="87"/>
      <c r="BF427" s="87"/>
      <c r="BG427" s="87"/>
      <c r="BH427" s="87"/>
      <c r="BI427" s="36"/>
      <c r="BJ427" s="36"/>
      <c r="BK427" s="36"/>
      <c r="BL427" s="36"/>
      <c r="BM427" s="39"/>
      <c r="BN427" s="34"/>
      <c r="BO427" s="40"/>
      <c r="BP427" s="36"/>
      <c r="BQ427" s="39"/>
      <c r="BR427" s="39"/>
      <c r="BS427" s="39"/>
      <c r="BT427" s="39"/>
      <c r="BU427" s="39"/>
      <c r="BV427" s="39"/>
      <c r="BW427" s="39"/>
      <c r="BX427" s="39"/>
      <c r="BY427" s="36"/>
      <c r="BZ427" s="36"/>
      <c r="CA427" s="36"/>
    </row>
    <row r="428" spans="1:79" s="41" customFormat="1" x14ac:dyDescent="0.25">
      <c r="A428" s="32"/>
      <c r="B428" s="33"/>
      <c r="C428" s="33"/>
      <c r="D428" s="32"/>
      <c r="E428" s="34"/>
      <c r="F428" s="34"/>
      <c r="G428" s="34"/>
      <c r="H428" s="34"/>
      <c r="I428" s="109"/>
      <c r="J428" s="35"/>
      <c r="K428" s="35"/>
      <c r="L428" s="35"/>
      <c r="M428" s="35"/>
      <c r="N428" s="35"/>
      <c r="O428" s="36"/>
      <c r="P428" s="36"/>
      <c r="Q428" s="37"/>
      <c r="R428" s="37"/>
      <c r="S428" s="100"/>
      <c r="T428" s="38"/>
      <c r="U428" s="37"/>
      <c r="V428" s="100"/>
      <c r="W428" s="37"/>
      <c r="X428" s="36"/>
      <c r="Y428" s="36"/>
      <c r="Z428" s="36"/>
      <c r="AA428" s="36"/>
      <c r="AB428" s="37"/>
      <c r="AC428" s="35"/>
      <c r="AD428" s="36"/>
      <c r="AE428" s="36"/>
      <c r="AF428" s="36"/>
      <c r="AG428" s="36"/>
      <c r="AH428" s="36"/>
      <c r="AI428" s="36"/>
      <c r="AJ428" s="39"/>
      <c r="AK428" s="39"/>
      <c r="AL428" s="36"/>
      <c r="AM428" s="36"/>
      <c r="AN428" s="36"/>
      <c r="AO428" s="80"/>
      <c r="AP428" s="36"/>
      <c r="AQ428" s="36"/>
      <c r="AR428" s="36"/>
      <c r="AS428" s="39"/>
      <c r="AT428" s="39"/>
      <c r="AU428" s="30"/>
      <c r="AV428" s="80"/>
      <c r="AW428" s="36"/>
      <c r="AX428" s="39"/>
      <c r="AY428" s="39"/>
      <c r="AZ428" s="39"/>
      <c r="BA428" s="39"/>
      <c r="BB428" s="39"/>
      <c r="BC428" s="39"/>
      <c r="BD428" s="36"/>
      <c r="BE428" s="87"/>
      <c r="BF428" s="87"/>
      <c r="BG428" s="87"/>
      <c r="BH428" s="87"/>
      <c r="BI428" s="36"/>
      <c r="BJ428" s="36"/>
      <c r="BK428" s="36"/>
      <c r="BL428" s="36"/>
      <c r="BM428" s="39"/>
      <c r="BN428" s="34"/>
      <c r="BO428" s="40"/>
      <c r="BP428" s="36"/>
      <c r="BQ428" s="39"/>
      <c r="BR428" s="39"/>
      <c r="BS428" s="39"/>
      <c r="BT428" s="39"/>
      <c r="BU428" s="39"/>
      <c r="BV428" s="39"/>
      <c r="BW428" s="39"/>
      <c r="BX428" s="39"/>
      <c r="BY428" s="36"/>
      <c r="BZ428" s="36"/>
      <c r="CA428" s="36"/>
    </row>
    <row r="429" spans="1:79" s="41" customFormat="1" x14ac:dyDescent="0.25">
      <c r="A429" s="32"/>
      <c r="B429" s="33"/>
      <c r="C429" s="33"/>
      <c r="D429" s="32"/>
      <c r="E429" s="34"/>
      <c r="F429" s="34"/>
      <c r="G429" s="34"/>
      <c r="H429" s="34"/>
      <c r="I429" s="109"/>
      <c r="J429" s="35"/>
      <c r="K429" s="35"/>
      <c r="L429" s="35"/>
      <c r="M429" s="35"/>
      <c r="N429" s="35"/>
      <c r="O429" s="36"/>
      <c r="P429" s="36"/>
      <c r="Q429" s="37"/>
      <c r="R429" s="37"/>
      <c r="S429" s="100"/>
      <c r="T429" s="38"/>
      <c r="U429" s="37"/>
      <c r="V429" s="100"/>
      <c r="W429" s="37"/>
      <c r="X429" s="36"/>
      <c r="Y429" s="36"/>
      <c r="Z429" s="36"/>
      <c r="AA429" s="36"/>
      <c r="AB429" s="37"/>
      <c r="AC429" s="35"/>
      <c r="AD429" s="36"/>
      <c r="AE429" s="36"/>
      <c r="AF429" s="36"/>
      <c r="AG429" s="36"/>
      <c r="AH429" s="36"/>
      <c r="AI429" s="36"/>
      <c r="AJ429" s="39"/>
      <c r="AK429" s="39"/>
      <c r="AL429" s="36"/>
      <c r="AM429" s="36"/>
      <c r="AN429" s="36"/>
      <c r="AO429" s="80"/>
      <c r="AP429" s="36"/>
      <c r="AQ429" s="36"/>
      <c r="AR429" s="36"/>
      <c r="AS429" s="39"/>
      <c r="AT429" s="39"/>
      <c r="AU429" s="30"/>
      <c r="AV429" s="80"/>
      <c r="AW429" s="36"/>
      <c r="AX429" s="39"/>
      <c r="AY429" s="39"/>
      <c r="AZ429" s="39"/>
      <c r="BA429" s="39"/>
      <c r="BB429" s="39"/>
      <c r="BC429" s="39"/>
      <c r="BD429" s="36"/>
      <c r="BE429" s="87"/>
      <c r="BF429" s="87"/>
      <c r="BG429" s="87"/>
      <c r="BH429" s="87"/>
      <c r="BI429" s="36"/>
      <c r="BJ429" s="36"/>
      <c r="BK429" s="36"/>
      <c r="BL429" s="36"/>
      <c r="BM429" s="39"/>
      <c r="BN429" s="34"/>
      <c r="BO429" s="40"/>
      <c r="BP429" s="36"/>
      <c r="BQ429" s="39"/>
      <c r="BR429" s="39"/>
      <c r="BS429" s="39"/>
      <c r="BT429" s="39"/>
      <c r="BU429" s="39"/>
      <c r="BV429" s="39"/>
      <c r="BW429" s="39"/>
      <c r="BX429" s="39"/>
      <c r="BY429" s="36"/>
      <c r="BZ429" s="36"/>
      <c r="CA429" s="36"/>
    </row>
    <row r="430" spans="1:79" s="41" customFormat="1" x14ac:dyDescent="0.25">
      <c r="A430" s="32"/>
      <c r="B430" s="33"/>
      <c r="C430" s="33"/>
      <c r="D430" s="32"/>
      <c r="E430" s="34"/>
      <c r="F430" s="34"/>
      <c r="G430" s="34"/>
      <c r="H430" s="34"/>
      <c r="I430" s="109"/>
      <c r="J430" s="35"/>
      <c r="K430" s="35"/>
      <c r="L430" s="35"/>
      <c r="M430" s="35"/>
      <c r="N430" s="35"/>
      <c r="O430" s="36"/>
      <c r="P430" s="36"/>
      <c r="Q430" s="37"/>
      <c r="R430" s="37"/>
      <c r="S430" s="100"/>
      <c r="T430" s="38"/>
      <c r="U430" s="37"/>
      <c r="V430" s="100"/>
      <c r="W430" s="37"/>
      <c r="X430" s="36"/>
      <c r="Y430" s="36"/>
      <c r="Z430" s="36"/>
      <c r="AA430" s="36"/>
      <c r="AB430" s="37"/>
      <c r="AC430" s="35"/>
      <c r="AD430" s="36"/>
      <c r="AE430" s="36"/>
      <c r="AF430" s="36"/>
      <c r="AG430" s="36"/>
      <c r="AH430" s="36"/>
      <c r="AI430" s="36"/>
      <c r="AJ430" s="39"/>
      <c r="AK430" s="39"/>
      <c r="AL430" s="36"/>
      <c r="AM430" s="36"/>
      <c r="AN430" s="36"/>
      <c r="AO430" s="80"/>
      <c r="AP430" s="36"/>
      <c r="AQ430" s="36"/>
      <c r="AR430" s="36"/>
      <c r="AS430" s="39"/>
      <c r="AT430" s="39"/>
      <c r="AU430" s="30"/>
      <c r="AV430" s="80"/>
      <c r="AW430" s="36"/>
      <c r="AX430" s="39"/>
      <c r="AY430" s="39"/>
      <c r="AZ430" s="39"/>
      <c r="BA430" s="39"/>
      <c r="BB430" s="39"/>
      <c r="BC430" s="39"/>
      <c r="BD430" s="36"/>
      <c r="BE430" s="87"/>
      <c r="BF430" s="87"/>
      <c r="BG430" s="87"/>
      <c r="BH430" s="87"/>
      <c r="BI430" s="36"/>
      <c r="BJ430" s="36"/>
      <c r="BK430" s="36"/>
      <c r="BL430" s="36"/>
      <c r="BM430" s="39"/>
      <c r="BN430" s="34"/>
      <c r="BO430" s="40"/>
      <c r="BP430" s="36"/>
      <c r="BQ430" s="39"/>
      <c r="BR430" s="39"/>
      <c r="BS430" s="39"/>
      <c r="BT430" s="39"/>
      <c r="BU430" s="39"/>
      <c r="BV430" s="39"/>
      <c r="BW430" s="39"/>
      <c r="BX430" s="39"/>
      <c r="BY430" s="36"/>
      <c r="BZ430" s="36"/>
      <c r="CA430" s="36"/>
    </row>
    <row r="431" spans="1:79" s="41" customFormat="1" x14ac:dyDescent="0.25">
      <c r="A431" s="32"/>
      <c r="B431" s="33"/>
      <c r="C431" s="33"/>
      <c r="D431" s="32"/>
      <c r="E431" s="34"/>
      <c r="F431" s="34"/>
      <c r="G431" s="34"/>
      <c r="H431" s="34"/>
      <c r="I431" s="109"/>
      <c r="J431" s="35"/>
      <c r="K431" s="35"/>
      <c r="L431" s="35"/>
      <c r="M431" s="35"/>
      <c r="N431" s="35"/>
      <c r="O431" s="36"/>
      <c r="P431" s="36"/>
      <c r="Q431" s="37"/>
      <c r="R431" s="37"/>
      <c r="S431" s="100"/>
      <c r="T431" s="38"/>
      <c r="U431" s="37"/>
      <c r="V431" s="100"/>
      <c r="W431" s="37"/>
      <c r="X431" s="36"/>
      <c r="Y431" s="36"/>
      <c r="Z431" s="36"/>
      <c r="AA431" s="36"/>
      <c r="AB431" s="37"/>
      <c r="AC431" s="35"/>
      <c r="AD431" s="36"/>
      <c r="AE431" s="36"/>
      <c r="AF431" s="36"/>
      <c r="AG431" s="36"/>
      <c r="AH431" s="36"/>
      <c r="AI431" s="36"/>
      <c r="AJ431" s="39"/>
      <c r="AK431" s="39"/>
      <c r="AL431" s="36"/>
      <c r="AM431" s="36"/>
      <c r="AN431" s="36"/>
      <c r="AO431" s="80"/>
      <c r="AP431" s="36"/>
      <c r="AQ431" s="36"/>
      <c r="AR431" s="36"/>
      <c r="AS431" s="39"/>
      <c r="AT431" s="39"/>
      <c r="AU431" s="30"/>
      <c r="AV431" s="80"/>
      <c r="AW431" s="36"/>
      <c r="AX431" s="39"/>
      <c r="AY431" s="39"/>
      <c r="AZ431" s="39"/>
      <c r="BA431" s="39"/>
      <c r="BB431" s="39"/>
      <c r="BC431" s="39"/>
      <c r="BD431" s="36"/>
      <c r="BE431" s="87"/>
      <c r="BF431" s="87"/>
      <c r="BG431" s="87"/>
      <c r="BH431" s="87"/>
      <c r="BI431" s="36"/>
      <c r="BJ431" s="36"/>
      <c r="BK431" s="36"/>
      <c r="BL431" s="36"/>
      <c r="BM431" s="39"/>
      <c r="BN431" s="34"/>
      <c r="BO431" s="40"/>
      <c r="BP431" s="36"/>
      <c r="BQ431" s="39"/>
      <c r="BR431" s="39"/>
      <c r="BS431" s="39"/>
      <c r="BT431" s="39"/>
      <c r="BU431" s="39"/>
      <c r="BV431" s="39"/>
      <c r="BW431" s="39"/>
      <c r="BX431" s="39"/>
      <c r="BY431" s="36"/>
      <c r="BZ431" s="36"/>
      <c r="CA431" s="36"/>
    </row>
    <row r="432" spans="1:79" s="41" customFormat="1" x14ac:dyDescent="0.25">
      <c r="A432" s="32"/>
      <c r="B432" s="33"/>
      <c r="C432" s="33"/>
      <c r="D432" s="32"/>
      <c r="E432" s="34"/>
      <c r="F432" s="34"/>
      <c r="G432" s="34"/>
      <c r="H432" s="34"/>
      <c r="I432" s="109"/>
      <c r="J432" s="35"/>
      <c r="K432" s="35"/>
      <c r="L432" s="35"/>
      <c r="M432" s="35"/>
      <c r="N432" s="35"/>
      <c r="O432" s="36"/>
      <c r="P432" s="36"/>
      <c r="Q432" s="37"/>
      <c r="R432" s="37"/>
      <c r="S432" s="100"/>
      <c r="T432" s="38"/>
      <c r="U432" s="37"/>
      <c r="V432" s="100"/>
      <c r="W432" s="37"/>
      <c r="X432" s="36"/>
      <c r="Y432" s="36"/>
      <c r="Z432" s="36"/>
      <c r="AA432" s="36"/>
      <c r="AB432" s="37"/>
      <c r="AC432" s="35"/>
      <c r="AD432" s="36"/>
      <c r="AE432" s="36"/>
      <c r="AF432" s="36"/>
      <c r="AG432" s="36"/>
      <c r="AH432" s="36"/>
      <c r="AI432" s="36"/>
      <c r="AJ432" s="39"/>
      <c r="AK432" s="39"/>
      <c r="AL432" s="36"/>
      <c r="AM432" s="36"/>
      <c r="AN432" s="36"/>
      <c r="AO432" s="80"/>
      <c r="AP432" s="36"/>
      <c r="AQ432" s="36"/>
      <c r="AR432" s="36"/>
      <c r="AS432" s="39"/>
      <c r="AT432" s="39"/>
      <c r="AU432" s="30"/>
      <c r="AV432" s="80"/>
      <c r="AW432" s="36"/>
      <c r="AX432" s="39"/>
      <c r="AY432" s="39"/>
      <c r="AZ432" s="39"/>
      <c r="BA432" s="39"/>
      <c r="BB432" s="39"/>
      <c r="BC432" s="39"/>
      <c r="BD432" s="36"/>
      <c r="BE432" s="87"/>
      <c r="BF432" s="87"/>
      <c r="BG432" s="87"/>
      <c r="BH432" s="87"/>
      <c r="BI432" s="36"/>
      <c r="BJ432" s="36"/>
      <c r="BK432" s="36"/>
      <c r="BL432" s="36"/>
      <c r="BM432" s="39"/>
      <c r="BN432" s="34"/>
      <c r="BO432" s="40"/>
      <c r="BP432" s="36"/>
      <c r="BQ432" s="39"/>
      <c r="BR432" s="39"/>
      <c r="BS432" s="39"/>
      <c r="BT432" s="39"/>
      <c r="BU432" s="39"/>
      <c r="BV432" s="39"/>
      <c r="BW432" s="39"/>
      <c r="BX432" s="39"/>
      <c r="BY432" s="36"/>
      <c r="BZ432" s="36"/>
      <c r="CA432" s="36"/>
    </row>
    <row r="433" spans="1:79" s="41" customFormat="1" x14ac:dyDescent="0.25">
      <c r="A433" s="32"/>
      <c r="B433" s="33"/>
      <c r="C433" s="33"/>
      <c r="D433" s="32"/>
      <c r="E433" s="34"/>
      <c r="F433" s="34"/>
      <c r="G433" s="34"/>
      <c r="H433" s="34"/>
      <c r="I433" s="109"/>
      <c r="J433" s="35"/>
      <c r="K433" s="35"/>
      <c r="L433" s="35"/>
      <c r="M433" s="35"/>
      <c r="N433" s="35"/>
      <c r="O433" s="36"/>
      <c r="P433" s="36"/>
      <c r="Q433" s="37"/>
      <c r="R433" s="37"/>
      <c r="S433" s="100"/>
      <c r="T433" s="38"/>
      <c r="U433" s="37"/>
      <c r="V433" s="100"/>
      <c r="W433" s="37"/>
      <c r="X433" s="36"/>
      <c r="Y433" s="36"/>
      <c r="Z433" s="36"/>
      <c r="AA433" s="36"/>
      <c r="AB433" s="37"/>
      <c r="AC433" s="35"/>
      <c r="AD433" s="36"/>
      <c r="AE433" s="36"/>
      <c r="AF433" s="36"/>
      <c r="AG433" s="36"/>
      <c r="AH433" s="36"/>
      <c r="AI433" s="36"/>
      <c r="AJ433" s="39"/>
      <c r="AK433" s="39"/>
      <c r="AL433" s="36"/>
      <c r="AM433" s="36"/>
      <c r="AN433" s="36"/>
      <c r="AO433" s="80"/>
      <c r="AP433" s="36"/>
      <c r="AQ433" s="36"/>
      <c r="AR433" s="36"/>
      <c r="AS433" s="39"/>
      <c r="AT433" s="39"/>
      <c r="AU433" s="30"/>
      <c r="AV433" s="80"/>
      <c r="AW433" s="36"/>
      <c r="AX433" s="39"/>
      <c r="AY433" s="39"/>
      <c r="AZ433" s="39"/>
      <c r="BA433" s="39"/>
      <c r="BB433" s="39"/>
      <c r="BC433" s="39"/>
      <c r="BD433" s="36"/>
      <c r="BE433" s="87"/>
      <c r="BF433" s="87"/>
      <c r="BG433" s="87"/>
      <c r="BH433" s="87"/>
      <c r="BI433" s="36"/>
      <c r="BJ433" s="36"/>
      <c r="BK433" s="36"/>
      <c r="BL433" s="36"/>
      <c r="BM433" s="39"/>
      <c r="BN433" s="34"/>
      <c r="BO433" s="40"/>
      <c r="BP433" s="36"/>
      <c r="BQ433" s="39"/>
      <c r="BR433" s="39"/>
      <c r="BS433" s="39"/>
      <c r="BT433" s="39"/>
      <c r="BU433" s="39"/>
      <c r="BV433" s="39"/>
      <c r="BW433" s="39"/>
      <c r="BX433" s="39"/>
      <c r="BY433" s="36"/>
      <c r="BZ433" s="36"/>
      <c r="CA433" s="36"/>
    </row>
    <row r="434" spans="1:79" s="41" customFormat="1" x14ac:dyDescent="0.25">
      <c r="A434" s="32"/>
      <c r="B434" s="33"/>
      <c r="C434" s="33"/>
      <c r="D434" s="32"/>
      <c r="E434" s="34"/>
      <c r="F434" s="34"/>
      <c r="G434" s="34"/>
      <c r="H434" s="34"/>
      <c r="I434" s="109"/>
      <c r="J434" s="35"/>
      <c r="K434" s="35"/>
      <c r="L434" s="35"/>
      <c r="M434" s="35"/>
      <c r="N434" s="35"/>
      <c r="O434" s="36"/>
      <c r="P434" s="36"/>
      <c r="Q434" s="37"/>
      <c r="R434" s="37"/>
      <c r="S434" s="100"/>
      <c r="T434" s="38"/>
      <c r="U434" s="37"/>
      <c r="V434" s="100"/>
      <c r="W434" s="37"/>
      <c r="X434" s="36"/>
      <c r="Y434" s="36"/>
      <c r="Z434" s="36"/>
      <c r="AA434" s="36"/>
      <c r="AB434" s="37"/>
      <c r="AC434" s="35"/>
      <c r="AD434" s="36"/>
      <c r="AE434" s="36"/>
      <c r="AF434" s="36"/>
      <c r="AG434" s="36"/>
      <c r="AH434" s="36"/>
      <c r="AI434" s="36"/>
      <c r="AJ434" s="39"/>
      <c r="AK434" s="39"/>
      <c r="AL434" s="36"/>
      <c r="AM434" s="36"/>
      <c r="AN434" s="36"/>
      <c r="AO434" s="80"/>
      <c r="AP434" s="36"/>
      <c r="AQ434" s="36"/>
      <c r="AR434" s="36"/>
      <c r="AS434" s="39"/>
      <c r="AT434" s="39"/>
      <c r="AU434" s="30"/>
      <c r="AV434" s="80"/>
      <c r="AW434" s="36"/>
      <c r="AX434" s="39"/>
      <c r="AY434" s="39"/>
      <c r="AZ434" s="39"/>
      <c r="BA434" s="39"/>
      <c r="BB434" s="39"/>
      <c r="BC434" s="39"/>
      <c r="BD434" s="36"/>
      <c r="BE434" s="87"/>
      <c r="BF434" s="87"/>
      <c r="BG434" s="87"/>
      <c r="BH434" s="87"/>
      <c r="BI434" s="36"/>
      <c r="BJ434" s="36"/>
      <c r="BK434" s="36"/>
      <c r="BL434" s="36"/>
      <c r="BM434" s="39"/>
      <c r="BN434" s="34"/>
      <c r="BO434" s="40"/>
      <c r="BP434" s="36"/>
      <c r="BQ434" s="39"/>
      <c r="BR434" s="39"/>
      <c r="BS434" s="39"/>
      <c r="BT434" s="39"/>
      <c r="BU434" s="39"/>
      <c r="BV434" s="39"/>
      <c r="BW434" s="39"/>
      <c r="BX434" s="39"/>
      <c r="BY434" s="36"/>
      <c r="BZ434" s="36"/>
      <c r="CA434" s="36"/>
    </row>
    <row r="435" spans="1:79" s="41" customFormat="1" x14ac:dyDescent="0.25">
      <c r="A435" s="32"/>
      <c r="B435" s="33"/>
      <c r="C435" s="33"/>
      <c r="D435" s="32"/>
      <c r="E435" s="34"/>
      <c r="F435" s="34"/>
      <c r="G435" s="34"/>
      <c r="H435" s="34"/>
      <c r="I435" s="109"/>
      <c r="J435" s="35"/>
      <c r="K435" s="35"/>
      <c r="L435" s="35"/>
      <c r="M435" s="35"/>
      <c r="N435" s="35"/>
      <c r="O435" s="36"/>
      <c r="P435" s="36"/>
      <c r="Q435" s="37"/>
      <c r="R435" s="37"/>
      <c r="S435" s="100"/>
      <c r="T435" s="38"/>
      <c r="U435" s="37"/>
      <c r="V435" s="100"/>
      <c r="W435" s="37"/>
      <c r="X435" s="36"/>
      <c r="Y435" s="36"/>
      <c r="Z435" s="36"/>
      <c r="AA435" s="36"/>
      <c r="AB435" s="37"/>
      <c r="AC435" s="35"/>
      <c r="AD435" s="36"/>
      <c r="AE435" s="36"/>
      <c r="AF435" s="36"/>
      <c r="AG435" s="36"/>
      <c r="AH435" s="36"/>
      <c r="AI435" s="36"/>
      <c r="AJ435" s="39"/>
      <c r="AK435" s="39"/>
      <c r="AL435" s="36"/>
      <c r="AM435" s="36"/>
      <c r="AN435" s="36"/>
      <c r="AO435" s="80"/>
      <c r="AP435" s="36"/>
      <c r="AQ435" s="36"/>
      <c r="AR435" s="36"/>
      <c r="AS435" s="39"/>
      <c r="AT435" s="39"/>
      <c r="AU435" s="30"/>
      <c r="AV435" s="80"/>
      <c r="AW435" s="36"/>
      <c r="AX435" s="39"/>
      <c r="AY435" s="39"/>
      <c r="AZ435" s="39"/>
      <c r="BA435" s="39"/>
      <c r="BB435" s="39"/>
      <c r="BC435" s="39"/>
      <c r="BD435" s="36"/>
      <c r="BE435" s="87"/>
      <c r="BF435" s="87"/>
      <c r="BG435" s="87"/>
      <c r="BH435" s="87"/>
      <c r="BI435" s="36"/>
      <c r="BJ435" s="36"/>
      <c r="BK435" s="36"/>
      <c r="BL435" s="36"/>
      <c r="BM435" s="39"/>
      <c r="BN435" s="34"/>
      <c r="BO435" s="40"/>
      <c r="BP435" s="36"/>
      <c r="BQ435" s="39"/>
      <c r="BR435" s="39"/>
      <c r="BS435" s="39"/>
      <c r="BT435" s="39"/>
      <c r="BU435" s="39"/>
      <c r="BV435" s="39"/>
      <c r="BW435" s="39"/>
      <c r="BX435" s="39"/>
      <c r="BY435" s="36"/>
      <c r="BZ435" s="36"/>
      <c r="CA435" s="36"/>
    </row>
    <row r="436" spans="1:79" s="41" customFormat="1" x14ac:dyDescent="0.25">
      <c r="A436" s="32"/>
      <c r="B436" s="33"/>
      <c r="C436" s="33"/>
      <c r="D436" s="32"/>
      <c r="E436" s="34"/>
      <c r="F436" s="34"/>
      <c r="G436" s="34"/>
      <c r="H436" s="34"/>
      <c r="I436" s="109"/>
      <c r="J436" s="35"/>
      <c r="K436" s="35"/>
      <c r="L436" s="35"/>
      <c r="M436" s="35"/>
      <c r="N436" s="35"/>
      <c r="O436" s="36"/>
      <c r="P436" s="36"/>
      <c r="Q436" s="37"/>
      <c r="R436" s="37"/>
      <c r="S436" s="100"/>
      <c r="T436" s="38"/>
      <c r="U436" s="37"/>
      <c r="V436" s="100"/>
      <c r="W436" s="37"/>
      <c r="X436" s="36"/>
      <c r="Y436" s="36"/>
      <c r="Z436" s="36"/>
      <c r="AA436" s="36"/>
      <c r="AB436" s="37"/>
      <c r="AC436" s="35"/>
      <c r="AD436" s="36"/>
      <c r="AE436" s="36"/>
      <c r="AF436" s="36"/>
      <c r="AG436" s="36"/>
      <c r="AH436" s="36"/>
      <c r="AI436" s="36"/>
      <c r="AJ436" s="39"/>
      <c r="AK436" s="39"/>
      <c r="AL436" s="36"/>
      <c r="AM436" s="36"/>
      <c r="AN436" s="36"/>
      <c r="AO436" s="80"/>
      <c r="AP436" s="36"/>
      <c r="AQ436" s="36"/>
      <c r="AR436" s="36"/>
      <c r="AS436" s="39"/>
      <c r="AT436" s="39"/>
      <c r="AU436" s="30"/>
      <c r="AV436" s="80"/>
      <c r="AW436" s="36"/>
      <c r="AX436" s="39"/>
      <c r="AY436" s="39"/>
      <c r="AZ436" s="39"/>
      <c r="BA436" s="39"/>
      <c r="BB436" s="39"/>
      <c r="BC436" s="39"/>
      <c r="BD436" s="36"/>
      <c r="BE436" s="87"/>
      <c r="BF436" s="87"/>
      <c r="BG436" s="87"/>
      <c r="BH436" s="87"/>
      <c r="BI436" s="36"/>
      <c r="BJ436" s="36"/>
      <c r="BK436" s="36"/>
      <c r="BL436" s="36"/>
      <c r="BM436" s="39"/>
      <c r="BN436" s="34"/>
      <c r="BO436" s="40"/>
      <c r="BP436" s="36"/>
      <c r="BQ436" s="39"/>
      <c r="BR436" s="39"/>
      <c r="BS436" s="39"/>
      <c r="BT436" s="39"/>
      <c r="BU436" s="39"/>
      <c r="BV436" s="39"/>
      <c r="BW436" s="39"/>
      <c r="BX436" s="39"/>
      <c r="BY436" s="36"/>
      <c r="BZ436" s="36"/>
      <c r="CA436" s="36"/>
    </row>
    <row r="437" spans="1:79" s="41" customFormat="1" x14ac:dyDescent="0.25">
      <c r="A437" s="32"/>
      <c r="B437" s="33"/>
      <c r="C437" s="33"/>
      <c r="D437" s="32"/>
      <c r="E437" s="34"/>
      <c r="F437" s="34"/>
      <c r="G437" s="34"/>
      <c r="H437" s="34"/>
      <c r="I437" s="109"/>
      <c r="J437" s="35"/>
      <c r="K437" s="35"/>
      <c r="L437" s="35"/>
      <c r="M437" s="35"/>
      <c r="N437" s="35"/>
      <c r="O437" s="36"/>
      <c r="P437" s="36"/>
      <c r="Q437" s="37"/>
      <c r="R437" s="37"/>
      <c r="S437" s="100"/>
      <c r="T437" s="38"/>
      <c r="U437" s="37"/>
      <c r="V437" s="100"/>
      <c r="W437" s="37"/>
      <c r="X437" s="36"/>
      <c r="Y437" s="36"/>
      <c r="Z437" s="36"/>
      <c r="AA437" s="36"/>
      <c r="AB437" s="37"/>
      <c r="AC437" s="35"/>
      <c r="AD437" s="36"/>
      <c r="AE437" s="36"/>
      <c r="AF437" s="36"/>
      <c r="AG437" s="36"/>
      <c r="AH437" s="36"/>
      <c r="AI437" s="36"/>
      <c r="AJ437" s="39"/>
      <c r="AK437" s="39"/>
      <c r="AL437" s="36"/>
      <c r="AM437" s="36"/>
      <c r="AN437" s="36"/>
      <c r="AO437" s="80"/>
      <c r="AP437" s="36"/>
      <c r="AQ437" s="36"/>
      <c r="AR437" s="36"/>
      <c r="AS437" s="39"/>
      <c r="AT437" s="39"/>
      <c r="AU437" s="30"/>
      <c r="AV437" s="80"/>
      <c r="AW437" s="36"/>
      <c r="AX437" s="39"/>
      <c r="AY437" s="39"/>
      <c r="AZ437" s="39"/>
      <c r="BA437" s="39"/>
      <c r="BB437" s="39"/>
      <c r="BC437" s="39"/>
      <c r="BD437" s="36"/>
      <c r="BE437" s="87"/>
      <c r="BF437" s="87"/>
      <c r="BG437" s="87"/>
      <c r="BH437" s="87"/>
      <c r="BI437" s="36"/>
      <c r="BJ437" s="36"/>
      <c r="BK437" s="36"/>
      <c r="BL437" s="36"/>
      <c r="BM437" s="39"/>
      <c r="BN437" s="34"/>
      <c r="BO437" s="40"/>
      <c r="BP437" s="36"/>
      <c r="BQ437" s="39"/>
      <c r="BR437" s="39"/>
      <c r="BS437" s="39"/>
      <c r="BT437" s="39"/>
      <c r="BU437" s="39"/>
      <c r="BV437" s="39"/>
      <c r="BW437" s="39"/>
      <c r="BX437" s="39"/>
      <c r="BY437" s="36"/>
      <c r="BZ437" s="36"/>
      <c r="CA437" s="36"/>
    </row>
    <row r="438" spans="1:79" s="41" customFormat="1" x14ac:dyDescent="0.25">
      <c r="A438" s="32"/>
      <c r="B438" s="33"/>
      <c r="C438" s="33"/>
      <c r="D438" s="32"/>
      <c r="E438" s="34"/>
      <c r="F438" s="34"/>
      <c r="G438" s="34"/>
      <c r="H438" s="34"/>
      <c r="I438" s="109"/>
      <c r="J438" s="35"/>
      <c r="K438" s="35"/>
      <c r="L438" s="35"/>
      <c r="M438" s="35"/>
      <c r="N438" s="35"/>
      <c r="O438" s="36"/>
      <c r="P438" s="36"/>
      <c r="Q438" s="37"/>
      <c r="R438" s="37"/>
      <c r="S438" s="100"/>
      <c r="T438" s="38"/>
      <c r="U438" s="37"/>
      <c r="V438" s="100"/>
      <c r="W438" s="37"/>
      <c r="X438" s="36"/>
      <c r="Y438" s="36"/>
      <c r="Z438" s="36"/>
      <c r="AA438" s="36"/>
      <c r="AB438" s="37"/>
      <c r="AC438" s="35"/>
      <c r="AD438" s="36"/>
      <c r="AE438" s="36"/>
      <c r="AF438" s="36"/>
      <c r="AG438" s="36"/>
      <c r="AH438" s="36"/>
      <c r="AI438" s="36"/>
      <c r="AJ438" s="39"/>
      <c r="AK438" s="39"/>
      <c r="AL438" s="36"/>
      <c r="AM438" s="36"/>
      <c r="AN438" s="36"/>
      <c r="AO438" s="80"/>
      <c r="AP438" s="36"/>
      <c r="AQ438" s="36"/>
      <c r="AR438" s="36"/>
      <c r="AS438" s="39"/>
      <c r="AT438" s="39"/>
      <c r="AU438" s="30"/>
      <c r="AV438" s="80"/>
      <c r="AW438" s="36"/>
      <c r="AX438" s="39"/>
      <c r="AY438" s="39"/>
      <c r="AZ438" s="39"/>
      <c r="BA438" s="39"/>
      <c r="BB438" s="39"/>
      <c r="BC438" s="39"/>
      <c r="BD438" s="36"/>
      <c r="BE438" s="87"/>
      <c r="BF438" s="87"/>
      <c r="BG438" s="87"/>
      <c r="BH438" s="87"/>
      <c r="BI438" s="36"/>
      <c r="BJ438" s="36"/>
      <c r="BK438" s="36"/>
      <c r="BL438" s="36"/>
      <c r="BM438" s="39"/>
      <c r="BN438" s="34"/>
      <c r="BO438" s="40"/>
      <c r="BP438" s="36"/>
      <c r="BQ438" s="39"/>
      <c r="BR438" s="39"/>
      <c r="BS438" s="39"/>
      <c r="BT438" s="39"/>
      <c r="BU438" s="39"/>
      <c r="BV438" s="39"/>
      <c r="BW438" s="39"/>
      <c r="BX438" s="39"/>
      <c r="BY438" s="36"/>
      <c r="BZ438" s="36"/>
      <c r="CA438" s="36"/>
    </row>
    <row r="439" spans="1:79" s="41" customFormat="1" x14ac:dyDescent="0.25">
      <c r="A439" s="32"/>
      <c r="B439" s="33"/>
      <c r="C439" s="33"/>
      <c r="D439" s="32"/>
      <c r="E439" s="34"/>
      <c r="F439" s="34"/>
      <c r="G439" s="34"/>
      <c r="H439" s="34"/>
      <c r="I439" s="109"/>
      <c r="J439" s="35"/>
      <c r="K439" s="35"/>
      <c r="L439" s="35"/>
      <c r="M439" s="35"/>
      <c r="N439" s="35"/>
      <c r="O439" s="36"/>
      <c r="P439" s="36"/>
      <c r="Q439" s="37"/>
      <c r="R439" s="37"/>
      <c r="S439" s="100"/>
      <c r="T439" s="38"/>
      <c r="U439" s="37"/>
      <c r="V439" s="100"/>
      <c r="W439" s="37"/>
      <c r="X439" s="36"/>
      <c r="Y439" s="36"/>
      <c r="Z439" s="36"/>
      <c r="AA439" s="36"/>
      <c r="AB439" s="37"/>
      <c r="AC439" s="35"/>
      <c r="AD439" s="36"/>
      <c r="AE439" s="36"/>
      <c r="AF439" s="36"/>
      <c r="AG439" s="36"/>
      <c r="AH439" s="36"/>
      <c r="AI439" s="36"/>
      <c r="AJ439" s="39"/>
      <c r="AK439" s="39"/>
      <c r="AL439" s="36"/>
      <c r="AM439" s="36"/>
      <c r="AN439" s="36"/>
      <c r="AO439" s="80"/>
      <c r="AP439" s="36"/>
      <c r="AQ439" s="36"/>
      <c r="AR439" s="36"/>
      <c r="AS439" s="39"/>
      <c r="AT439" s="39"/>
      <c r="AU439" s="30"/>
      <c r="AV439" s="80"/>
      <c r="AW439" s="36"/>
      <c r="AX439" s="39"/>
      <c r="AY439" s="39"/>
      <c r="AZ439" s="39"/>
      <c r="BA439" s="39"/>
      <c r="BB439" s="39"/>
      <c r="BC439" s="39"/>
      <c r="BD439" s="36"/>
      <c r="BE439" s="87"/>
      <c r="BF439" s="87"/>
      <c r="BG439" s="87"/>
      <c r="BH439" s="87"/>
      <c r="BI439" s="36"/>
      <c r="BJ439" s="36"/>
      <c r="BK439" s="36"/>
      <c r="BL439" s="36"/>
      <c r="BM439" s="39"/>
      <c r="BN439" s="34"/>
      <c r="BO439" s="40"/>
      <c r="BP439" s="36"/>
      <c r="BQ439" s="39"/>
      <c r="BR439" s="39"/>
      <c r="BS439" s="39"/>
      <c r="BT439" s="39"/>
      <c r="BU439" s="39"/>
      <c r="BV439" s="39"/>
      <c r="BW439" s="39"/>
      <c r="BX439" s="39"/>
      <c r="BY439" s="36"/>
      <c r="BZ439" s="36"/>
      <c r="CA439" s="36"/>
    </row>
    <row r="440" spans="1:79" s="41" customFormat="1" x14ac:dyDescent="0.25">
      <c r="A440" s="32"/>
      <c r="B440" s="33"/>
      <c r="C440" s="33"/>
      <c r="D440" s="32"/>
      <c r="E440" s="34"/>
      <c r="F440" s="34"/>
      <c r="G440" s="34"/>
      <c r="H440" s="34"/>
      <c r="I440" s="109"/>
      <c r="J440" s="35"/>
      <c r="K440" s="35"/>
      <c r="L440" s="35"/>
      <c r="M440" s="35"/>
      <c r="N440" s="35"/>
      <c r="O440" s="36"/>
      <c r="P440" s="36"/>
      <c r="Q440" s="37"/>
      <c r="R440" s="37"/>
      <c r="S440" s="100"/>
      <c r="T440" s="38"/>
      <c r="U440" s="37"/>
      <c r="V440" s="100"/>
      <c r="W440" s="37"/>
      <c r="X440" s="36"/>
      <c r="Y440" s="36"/>
      <c r="Z440" s="36"/>
      <c r="AA440" s="36"/>
      <c r="AB440" s="37"/>
      <c r="AC440" s="35"/>
      <c r="AD440" s="36"/>
      <c r="AE440" s="36"/>
      <c r="AF440" s="36"/>
      <c r="AG440" s="36"/>
      <c r="AH440" s="36"/>
      <c r="AI440" s="36"/>
      <c r="AJ440" s="39"/>
      <c r="AK440" s="39"/>
      <c r="AL440" s="36"/>
      <c r="AM440" s="36"/>
      <c r="AN440" s="36"/>
      <c r="AO440" s="80"/>
      <c r="AP440" s="36"/>
      <c r="AQ440" s="36"/>
      <c r="AR440" s="36"/>
      <c r="AS440" s="39"/>
      <c r="AT440" s="39"/>
      <c r="AU440" s="30"/>
      <c r="AV440" s="80"/>
      <c r="AW440" s="36"/>
      <c r="AX440" s="39"/>
      <c r="AY440" s="39"/>
      <c r="AZ440" s="39"/>
      <c r="BA440" s="39"/>
      <c r="BB440" s="39"/>
      <c r="BC440" s="39"/>
      <c r="BD440" s="36"/>
      <c r="BE440" s="87"/>
      <c r="BF440" s="87"/>
      <c r="BG440" s="87"/>
      <c r="BH440" s="87"/>
      <c r="BI440" s="36"/>
      <c r="BJ440" s="36"/>
      <c r="BK440" s="36"/>
      <c r="BL440" s="36"/>
      <c r="BM440" s="39"/>
      <c r="BN440" s="34"/>
      <c r="BO440" s="40"/>
      <c r="BP440" s="36"/>
      <c r="BQ440" s="39"/>
      <c r="BR440" s="39"/>
      <c r="BS440" s="39"/>
      <c r="BT440" s="39"/>
      <c r="BU440" s="39"/>
      <c r="BV440" s="39"/>
      <c r="BW440" s="39"/>
      <c r="BX440" s="39"/>
      <c r="BY440" s="36"/>
      <c r="BZ440" s="36"/>
      <c r="CA440" s="36"/>
    </row>
    <row r="441" spans="1:79" s="41" customFormat="1" x14ac:dyDescent="0.25">
      <c r="A441" s="32"/>
      <c r="B441" s="33"/>
      <c r="C441" s="33"/>
      <c r="D441" s="32"/>
      <c r="E441" s="34"/>
      <c r="F441" s="34"/>
      <c r="G441" s="34"/>
      <c r="H441" s="34"/>
      <c r="I441" s="109"/>
      <c r="J441" s="35"/>
      <c r="K441" s="35"/>
      <c r="L441" s="35"/>
      <c r="M441" s="35"/>
      <c r="N441" s="35"/>
      <c r="O441" s="36"/>
      <c r="P441" s="36"/>
      <c r="Q441" s="37"/>
      <c r="R441" s="37"/>
      <c r="S441" s="100"/>
      <c r="T441" s="38"/>
      <c r="U441" s="37"/>
      <c r="V441" s="100"/>
      <c r="W441" s="37"/>
      <c r="X441" s="36"/>
      <c r="Y441" s="36"/>
      <c r="Z441" s="36"/>
      <c r="AA441" s="36"/>
      <c r="AB441" s="37"/>
      <c r="AC441" s="35"/>
      <c r="AD441" s="36"/>
      <c r="AE441" s="36"/>
      <c r="AF441" s="36"/>
      <c r="AG441" s="36"/>
      <c r="AH441" s="36"/>
      <c r="AI441" s="36"/>
      <c r="AJ441" s="39"/>
      <c r="AK441" s="39"/>
      <c r="AL441" s="36"/>
      <c r="AM441" s="36"/>
      <c r="AN441" s="36"/>
      <c r="AO441" s="80"/>
      <c r="AP441" s="36"/>
      <c r="AQ441" s="36"/>
      <c r="AR441" s="36"/>
      <c r="AS441" s="39"/>
      <c r="AT441" s="39"/>
      <c r="AU441" s="30"/>
      <c r="AV441" s="80"/>
      <c r="AW441" s="36"/>
      <c r="AX441" s="39"/>
      <c r="AY441" s="39"/>
      <c r="AZ441" s="39"/>
      <c r="BA441" s="39"/>
      <c r="BB441" s="39"/>
      <c r="BC441" s="39"/>
      <c r="BD441" s="36"/>
      <c r="BE441" s="87"/>
      <c r="BF441" s="87"/>
      <c r="BG441" s="87"/>
      <c r="BH441" s="87"/>
      <c r="BI441" s="36"/>
      <c r="BJ441" s="36"/>
      <c r="BK441" s="36"/>
      <c r="BL441" s="36"/>
      <c r="BM441" s="39"/>
      <c r="BN441" s="34"/>
      <c r="BO441" s="40"/>
      <c r="BP441" s="36"/>
      <c r="BQ441" s="39"/>
      <c r="BR441" s="39"/>
      <c r="BS441" s="39"/>
      <c r="BT441" s="39"/>
      <c r="BU441" s="39"/>
      <c r="BV441" s="39"/>
      <c r="BW441" s="39"/>
      <c r="BX441" s="39"/>
      <c r="BY441" s="36"/>
      <c r="BZ441" s="36"/>
      <c r="CA441" s="36"/>
    </row>
    <row r="442" spans="1:79" s="41" customFormat="1" x14ac:dyDescent="0.25">
      <c r="A442" s="32"/>
      <c r="B442" s="33"/>
      <c r="C442" s="33"/>
      <c r="D442" s="32"/>
      <c r="E442" s="34"/>
      <c r="F442" s="34"/>
      <c r="G442" s="34"/>
      <c r="H442" s="34"/>
      <c r="I442" s="109"/>
      <c r="J442" s="35"/>
      <c r="K442" s="35"/>
      <c r="L442" s="35"/>
      <c r="M442" s="35"/>
      <c r="N442" s="35"/>
      <c r="O442" s="36"/>
      <c r="P442" s="36"/>
      <c r="Q442" s="37"/>
      <c r="R442" s="37"/>
      <c r="S442" s="100"/>
      <c r="T442" s="38"/>
      <c r="U442" s="37"/>
      <c r="V442" s="100"/>
      <c r="W442" s="37"/>
      <c r="X442" s="36"/>
      <c r="Y442" s="36"/>
      <c r="Z442" s="36"/>
      <c r="AA442" s="36"/>
      <c r="AB442" s="37"/>
      <c r="AC442" s="35"/>
      <c r="AD442" s="36"/>
      <c r="AE442" s="36"/>
      <c r="AF442" s="36"/>
      <c r="AG442" s="36"/>
      <c r="AH442" s="36"/>
      <c r="AI442" s="36"/>
      <c r="AJ442" s="39"/>
      <c r="AK442" s="39"/>
      <c r="AL442" s="36"/>
      <c r="AM442" s="36"/>
      <c r="AN442" s="36"/>
      <c r="AO442" s="80"/>
      <c r="AP442" s="36"/>
      <c r="AQ442" s="36"/>
      <c r="AR442" s="36"/>
      <c r="AS442" s="39"/>
      <c r="AT442" s="39"/>
      <c r="AU442" s="30"/>
      <c r="AV442" s="80"/>
      <c r="AW442" s="36"/>
      <c r="AX442" s="39"/>
      <c r="AY442" s="39"/>
      <c r="AZ442" s="39"/>
      <c r="BA442" s="39"/>
      <c r="BB442" s="39"/>
      <c r="BC442" s="39"/>
      <c r="BD442" s="36"/>
      <c r="BE442" s="87"/>
      <c r="BF442" s="87"/>
      <c r="BG442" s="87"/>
      <c r="BH442" s="87"/>
      <c r="BI442" s="36"/>
      <c r="BJ442" s="36"/>
      <c r="BK442" s="36"/>
      <c r="BL442" s="36"/>
      <c r="BM442" s="39"/>
      <c r="BN442" s="34"/>
      <c r="BO442" s="40"/>
      <c r="BP442" s="36"/>
      <c r="BQ442" s="39"/>
      <c r="BR442" s="39"/>
      <c r="BS442" s="39"/>
      <c r="BT442" s="39"/>
      <c r="BU442" s="39"/>
      <c r="BV442" s="39"/>
      <c r="BW442" s="39"/>
      <c r="BX442" s="39"/>
      <c r="BY442" s="36"/>
      <c r="BZ442" s="36"/>
      <c r="CA442" s="36"/>
    </row>
    <row r="443" spans="1:79" s="41" customFormat="1" x14ac:dyDescent="0.25">
      <c r="A443" s="32"/>
      <c r="B443" s="33"/>
      <c r="C443" s="33"/>
      <c r="D443" s="32"/>
      <c r="E443" s="34"/>
      <c r="F443" s="34"/>
      <c r="G443" s="34"/>
      <c r="H443" s="34"/>
      <c r="I443" s="109"/>
      <c r="J443" s="35"/>
      <c r="K443" s="35"/>
      <c r="L443" s="35"/>
      <c r="M443" s="35"/>
      <c r="N443" s="35"/>
      <c r="O443" s="36"/>
      <c r="P443" s="36"/>
      <c r="Q443" s="37"/>
      <c r="R443" s="37"/>
      <c r="S443" s="100"/>
      <c r="T443" s="38"/>
      <c r="U443" s="37"/>
      <c r="V443" s="100"/>
      <c r="W443" s="37"/>
      <c r="X443" s="36"/>
      <c r="Y443" s="36"/>
      <c r="Z443" s="36"/>
      <c r="AA443" s="36"/>
      <c r="AB443" s="37"/>
      <c r="AC443" s="35"/>
      <c r="AD443" s="36"/>
      <c r="AE443" s="36"/>
      <c r="AF443" s="36"/>
      <c r="AG443" s="36"/>
      <c r="AH443" s="36"/>
      <c r="AI443" s="36"/>
      <c r="AJ443" s="39"/>
      <c r="AK443" s="39"/>
      <c r="AL443" s="36"/>
      <c r="AM443" s="36"/>
      <c r="AN443" s="36"/>
      <c r="AO443" s="80"/>
      <c r="AP443" s="36"/>
      <c r="AQ443" s="36"/>
      <c r="AR443" s="36"/>
      <c r="AS443" s="39"/>
      <c r="AT443" s="39"/>
      <c r="AU443" s="30"/>
      <c r="AV443" s="80"/>
      <c r="AW443" s="36"/>
      <c r="AX443" s="39"/>
      <c r="AY443" s="39"/>
      <c r="AZ443" s="39"/>
      <c r="BA443" s="39"/>
      <c r="BB443" s="39"/>
      <c r="BC443" s="39"/>
      <c r="BD443" s="36"/>
      <c r="BE443" s="87"/>
      <c r="BF443" s="87"/>
      <c r="BG443" s="87"/>
      <c r="BH443" s="87"/>
      <c r="BI443" s="36"/>
      <c r="BJ443" s="36"/>
      <c r="BK443" s="36"/>
      <c r="BL443" s="36"/>
      <c r="BM443" s="39"/>
      <c r="BN443" s="34"/>
      <c r="BO443" s="40"/>
      <c r="BP443" s="36"/>
      <c r="BQ443" s="39"/>
      <c r="BR443" s="39"/>
      <c r="BS443" s="39"/>
      <c r="BT443" s="39"/>
      <c r="BU443" s="39"/>
      <c r="BV443" s="39"/>
      <c r="BW443" s="39"/>
      <c r="BX443" s="39"/>
      <c r="BY443" s="36"/>
      <c r="BZ443" s="36"/>
      <c r="CA443" s="36"/>
    </row>
    <row r="444" spans="1:79" s="41" customFormat="1" x14ac:dyDescent="0.25">
      <c r="A444" s="32"/>
      <c r="B444" s="33"/>
      <c r="C444" s="33"/>
      <c r="D444" s="32"/>
      <c r="E444" s="34"/>
      <c r="F444" s="34"/>
      <c r="G444" s="34"/>
      <c r="H444" s="34"/>
      <c r="I444" s="109"/>
      <c r="J444" s="35"/>
      <c r="K444" s="35"/>
      <c r="L444" s="35"/>
      <c r="M444" s="35"/>
      <c r="N444" s="35"/>
      <c r="O444" s="36"/>
      <c r="P444" s="36"/>
      <c r="Q444" s="37"/>
      <c r="R444" s="37"/>
      <c r="S444" s="100"/>
      <c r="T444" s="38"/>
      <c r="U444" s="37"/>
      <c r="V444" s="100"/>
      <c r="W444" s="37"/>
      <c r="X444" s="36"/>
      <c r="Y444" s="36"/>
      <c r="Z444" s="36"/>
      <c r="AA444" s="36"/>
      <c r="AB444" s="37"/>
      <c r="AC444" s="35"/>
      <c r="AD444" s="36"/>
      <c r="AE444" s="36"/>
      <c r="AF444" s="36"/>
      <c r="AG444" s="36"/>
      <c r="AH444" s="36"/>
      <c r="AI444" s="36"/>
      <c r="AJ444" s="39"/>
      <c r="AK444" s="39"/>
      <c r="AL444" s="36"/>
      <c r="AM444" s="36"/>
      <c r="AN444" s="36"/>
      <c r="AO444" s="80"/>
      <c r="AP444" s="36"/>
      <c r="AQ444" s="36"/>
      <c r="AR444" s="36"/>
      <c r="AS444" s="39"/>
      <c r="AT444" s="39"/>
      <c r="AU444" s="30"/>
      <c r="AV444" s="80"/>
      <c r="AW444" s="36"/>
      <c r="AX444" s="39"/>
      <c r="AY444" s="39"/>
      <c r="AZ444" s="39"/>
      <c r="BA444" s="39"/>
      <c r="BB444" s="39"/>
      <c r="BC444" s="39"/>
      <c r="BD444" s="36"/>
      <c r="BE444" s="87"/>
      <c r="BF444" s="87"/>
      <c r="BG444" s="87"/>
      <c r="BH444" s="87"/>
      <c r="BI444" s="36"/>
      <c r="BJ444" s="36"/>
      <c r="BK444" s="36"/>
      <c r="BL444" s="36"/>
      <c r="BM444" s="39"/>
      <c r="BN444" s="34"/>
      <c r="BO444" s="40"/>
      <c r="BP444" s="36"/>
      <c r="BQ444" s="39"/>
      <c r="BR444" s="39"/>
      <c r="BS444" s="39"/>
      <c r="BT444" s="39"/>
      <c r="BU444" s="39"/>
      <c r="BV444" s="39"/>
      <c r="BW444" s="39"/>
      <c r="BX444" s="39"/>
      <c r="BY444" s="36"/>
      <c r="BZ444" s="36"/>
      <c r="CA444" s="36"/>
    </row>
    <row r="445" spans="1:79" s="41" customFormat="1" x14ac:dyDescent="0.25">
      <c r="A445" s="32"/>
      <c r="B445" s="33"/>
      <c r="C445" s="33"/>
      <c r="D445" s="32"/>
      <c r="E445" s="34"/>
      <c r="F445" s="34"/>
      <c r="G445" s="34"/>
      <c r="H445" s="34"/>
      <c r="I445" s="109"/>
      <c r="J445" s="35"/>
      <c r="K445" s="35"/>
      <c r="L445" s="35"/>
      <c r="M445" s="35"/>
      <c r="N445" s="35"/>
      <c r="O445" s="36"/>
      <c r="P445" s="36"/>
      <c r="Q445" s="37"/>
      <c r="R445" s="37"/>
      <c r="S445" s="100"/>
      <c r="T445" s="38"/>
      <c r="U445" s="37"/>
      <c r="V445" s="100"/>
      <c r="W445" s="37"/>
      <c r="X445" s="36"/>
      <c r="Y445" s="36"/>
      <c r="Z445" s="36"/>
      <c r="AA445" s="36"/>
      <c r="AB445" s="37"/>
      <c r="AC445" s="35"/>
      <c r="AD445" s="36"/>
      <c r="AE445" s="36"/>
      <c r="AF445" s="36"/>
      <c r="AG445" s="36"/>
      <c r="AH445" s="36"/>
      <c r="AI445" s="36"/>
      <c r="AJ445" s="39"/>
      <c r="AK445" s="39"/>
      <c r="AL445" s="36"/>
      <c r="AM445" s="36"/>
      <c r="AN445" s="36"/>
      <c r="AO445" s="80"/>
      <c r="AP445" s="36"/>
      <c r="AQ445" s="36"/>
      <c r="AR445" s="36"/>
      <c r="AS445" s="39"/>
      <c r="AT445" s="39"/>
      <c r="AU445" s="30"/>
      <c r="AV445" s="80"/>
      <c r="AW445" s="36"/>
      <c r="AX445" s="39"/>
      <c r="AY445" s="39"/>
      <c r="AZ445" s="39"/>
      <c r="BA445" s="39"/>
      <c r="BB445" s="39"/>
      <c r="BC445" s="39"/>
      <c r="BD445" s="36"/>
      <c r="BE445" s="87"/>
      <c r="BF445" s="87"/>
      <c r="BG445" s="87"/>
      <c r="BH445" s="87"/>
      <c r="BI445" s="36"/>
      <c r="BJ445" s="36"/>
      <c r="BK445" s="36"/>
      <c r="BL445" s="36"/>
      <c r="BM445" s="39"/>
      <c r="BN445" s="34"/>
      <c r="BO445" s="40"/>
      <c r="BP445" s="36"/>
      <c r="BQ445" s="39"/>
      <c r="BR445" s="39"/>
      <c r="BS445" s="39"/>
      <c r="BT445" s="39"/>
      <c r="BU445" s="39"/>
      <c r="BV445" s="39"/>
      <c r="BW445" s="39"/>
      <c r="BX445" s="39"/>
      <c r="BY445" s="36"/>
      <c r="BZ445" s="36"/>
      <c r="CA445" s="36"/>
    </row>
    <row r="446" spans="1:79" s="41" customFormat="1" x14ac:dyDescent="0.25">
      <c r="A446" s="32"/>
      <c r="B446" s="33"/>
      <c r="C446" s="33"/>
      <c r="D446" s="32"/>
      <c r="E446" s="34"/>
      <c r="F446" s="34"/>
      <c r="G446" s="34"/>
      <c r="H446" s="34"/>
      <c r="I446" s="109"/>
      <c r="J446" s="35"/>
      <c r="K446" s="35"/>
      <c r="L446" s="35"/>
      <c r="M446" s="35"/>
      <c r="N446" s="35"/>
      <c r="O446" s="36"/>
      <c r="P446" s="36"/>
      <c r="Q446" s="37"/>
      <c r="R446" s="37"/>
      <c r="S446" s="100"/>
      <c r="T446" s="38"/>
      <c r="U446" s="37"/>
      <c r="V446" s="100"/>
      <c r="W446" s="37"/>
      <c r="X446" s="36"/>
      <c r="Y446" s="36"/>
      <c r="Z446" s="36"/>
      <c r="AA446" s="36"/>
      <c r="AB446" s="37"/>
      <c r="AC446" s="35"/>
      <c r="AD446" s="36"/>
      <c r="AE446" s="36"/>
      <c r="AF446" s="36"/>
      <c r="AG446" s="36"/>
      <c r="AH446" s="36"/>
      <c r="AI446" s="36"/>
      <c r="AJ446" s="39"/>
      <c r="AK446" s="39"/>
      <c r="AL446" s="36"/>
      <c r="AM446" s="36"/>
      <c r="AN446" s="36"/>
      <c r="AO446" s="80"/>
      <c r="AP446" s="36"/>
      <c r="AQ446" s="36"/>
      <c r="AR446" s="36"/>
      <c r="AS446" s="39"/>
      <c r="AT446" s="39"/>
      <c r="AU446" s="30"/>
      <c r="AV446" s="80"/>
      <c r="AW446" s="36"/>
      <c r="AX446" s="39"/>
      <c r="AY446" s="39"/>
      <c r="AZ446" s="39"/>
      <c r="BA446" s="39"/>
      <c r="BB446" s="39"/>
      <c r="BC446" s="39"/>
      <c r="BD446" s="36"/>
      <c r="BE446" s="87"/>
      <c r="BF446" s="87"/>
      <c r="BG446" s="87"/>
      <c r="BH446" s="87"/>
      <c r="BI446" s="36"/>
      <c r="BJ446" s="36"/>
      <c r="BK446" s="36"/>
      <c r="BL446" s="36"/>
      <c r="BM446" s="39"/>
      <c r="BN446" s="34"/>
      <c r="BO446" s="40"/>
      <c r="BP446" s="36"/>
      <c r="BQ446" s="39"/>
      <c r="BR446" s="39"/>
      <c r="BS446" s="39"/>
      <c r="BT446" s="39"/>
      <c r="BU446" s="39"/>
      <c r="BV446" s="39"/>
      <c r="BW446" s="39"/>
      <c r="BX446" s="39"/>
      <c r="BY446" s="36"/>
      <c r="BZ446" s="36"/>
      <c r="CA446" s="36"/>
    </row>
    <row r="447" spans="1:79" s="41" customFormat="1" x14ac:dyDescent="0.25">
      <c r="A447" s="32"/>
      <c r="B447" s="33"/>
      <c r="C447" s="33"/>
      <c r="D447" s="32"/>
      <c r="E447" s="34"/>
      <c r="F447" s="34"/>
      <c r="G447" s="34"/>
      <c r="H447" s="34"/>
      <c r="I447" s="109"/>
      <c r="J447" s="35"/>
      <c r="K447" s="35"/>
      <c r="L447" s="35"/>
      <c r="M447" s="35"/>
      <c r="N447" s="35"/>
      <c r="O447" s="36"/>
      <c r="P447" s="36"/>
      <c r="Q447" s="37"/>
      <c r="R447" s="37"/>
      <c r="S447" s="100"/>
      <c r="T447" s="38"/>
      <c r="U447" s="37"/>
      <c r="V447" s="100"/>
      <c r="W447" s="37"/>
      <c r="X447" s="36"/>
      <c r="Y447" s="36"/>
      <c r="Z447" s="36"/>
      <c r="AA447" s="36"/>
      <c r="AB447" s="37"/>
      <c r="AC447" s="35"/>
      <c r="AD447" s="36"/>
      <c r="AE447" s="36"/>
      <c r="AF447" s="36"/>
      <c r="AG447" s="36"/>
      <c r="AH447" s="36"/>
      <c r="AI447" s="36"/>
      <c r="AJ447" s="39"/>
      <c r="AK447" s="39"/>
      <c r="AL447" s="36"/>
      <c r="AM447" s="36"/>
      <c r="AN447" s="36"/>
      <c r="AO447" s="80"/>
      <c r="AP447" s="36"/>
      <c r="AQ447" s="36"/>
      <c r="AR447" s="36"/>
      <c r="AS447" s="39"/>
      <c r="AT447" s="39"/>
      <c r="AU447" s="30"/>
      <c r="AV447" s="80"/>
      <c r="AW447" s="36"/>
      <c r="AX447" s="39"/>
      <c r="AY447" s="39"/>
      <c r="AZ447" s="39"/>
      <c r="BA447" s="39"/>
      <c r="BB447" s="39"/>
      <c r="BC447" s="39"/>
      <c r="BD447" s="36"/>
      <c r="BE447" s="87"/>
      <c r="BF447" s="87"/>
      <c r="BG447" s="87"/>
      <c r="BH447" s="87"/>
      <c r="BI447" s="36"/>
      <c r="BJ447" s="36"/>
      <c r="BK447" s="36"/>
      <c r="BL447" s="36"/>
      <c r="BM447" s="39"/>
      <c r="BN447" s="34"/>
      <c r="BO447" s="40"/>
      <c r="BP447" s="36"/>
      <c r="BQ447" s="39"/>
      <c r="BR447" s="39"/>
      <c r="BS447" s="39"/>
      <c r="BT447" s="39"/>
      <c r="BU447" s="39"/>
      <c r="BV447" s="39"/>
      <c r="BW447" s="39"/>
      <c r="BX447" s="39"/>
      <c r="BY447" s="36"/>
      <c r="BZ447" s="36"/>
      <c r="CA447" s="36"/>
    </row>
    <row r="448" spans="1:79" s="41" customFormat="1" x14ac:dyDescent="0.25">
      <c r="A448" s="32"/>
      <c r="B448" s="33"/>
      <c r="C448" s="33"/>
      <c r="D448" s="32"/>
      <c r="E448" s="34"/>
      <c r="F448" s="34"/>
      <c r="G448" s="34"/>
      <c r="H448" s="34"/>
      <c r="I448" s="109"/>
      <c r="J448" s="35"/>
      <c r="K448" s="35"/>
      <c r="L448" s="35"/>
      <c r="M448" s="35"/>
      <c r="N448" s="35"/>
      <c r="O448" s="36"/>
      <c r="P448" s="36"/>
      <c r="Q448" s="37"/>
      <c r="R448" s="37"/>
      <c r="S448" s="100"/>
      <c r="T448" s="38"/>
      <c r="U448" s="37"/>
      <c r="V448" s="100"/>
      <c r="W448" s="37"/>
      <c r="X448" s="36"/>
      <c r="Y448" s="36"/>
      <c r="Z448" s="36"/>
      <c r="AA448" s="36"/>
      <c r="AB448" s="37"/>
      <c r="AC448" s="35"/>
      <c r="AD448" s="36"/>
      <c r="AE448" s="36"/>
      <c r="AF448" s="36"/>
      <c r="AG448" s="36"/>
      <c r="AH448" s="36"/>
      <c r="AI448" s="36"/>
      <c r="AJ448" s="39"/>
      <c r="AK448" s="39"/>
      <c r="AL448" s="36"/>
      <c r="AM448" s="36"/>
      <c r="AN448" s="36"/>
      <c r="AO448" s="80"/>
      <c r="AP448" s="36"/>
      <c r="AQ448" s="36"/>
      <c r="AR448" s="36"/>
      <c r="AS448" s="39"/>
      <c r="AT448" s="39"/>
      <c r="AU448" s="30"/>
      <c r="AV448" s="80"/>
      <c r="AW448" s="36"/>
      <c r="AX448" s="39"/>
      <c r="AY448" s="39"/>
      <c r="AZ448" s="39"/>
      <c r="BA448" s="39"/>
      <c r="BB448" s="39"/>
      <c r="BC448" s="39"/>
      <c r="BD448" s="36"/>
      <c r="BE448" s="87"/>
      <c r="BF448" s="87"/>
      <c r="BG448" s="87"/>
      <c r="BH448" s="87"/>
      <c r="BI448" s="36"/>
      <c r="BJ448" s="36"/>
      <c r="BK448" s="36"/>
      <c r="BL448" s="36"/>
      <c r="BM448" s="39"/>
      <c r="BN448" s="34"/>
      <c r="BO448" s="40"/>
      <c r="BP448" s="36"/>
      <c r="BQ448" s="39"/>
      <c r="BR448" s="39"/>
      <c r="BS448" s="39"/>
      <c r="BT448" s="39"/>
      <c r="BU448" s="39"/>
      <c r="BV448" s="39"/>
      <c r="BW448" s="39"/>
      <c r="BX448" s="39"/>
      <c r="BY448" s="36"/>
      <c r="BZ448" s="36"/>
      <c r="CA448" s="36"/>
    </row>
    <row r="449" spans="1:79" s="41" customFormat="1" x14ac:dyDescent="0.25">
      <c r="A449" s="32"/>
      <c r="B449" s="33"/>
      <c r="C449" s="33"/>
      <c r="D449" s="32"/>
      <c r="E449" s="34"/>
      <c r="F449" s="34"/>
      <c r="G449" s="34"/>
      <c r="H449" s="34"/>
      <c r="I449" s="109"/>
      <c r="J449" s="35"/>
      <c r="K449" s="35"/>
      <c r="L449" s="35"/>
      <c r="M449" s="35"/>
      <c r="N449" s="35"/>
      <c r="O449" s="36"/>
      <c r="P449" s="36"/>
      <c r="Q449" s="37"/>
      <c r="R449" s="37"/>
      <c r="S449" s="100"/>
      <c r="T449" s="38"/>
      <c r="U449" s="37"/>
      <c r="V449" s="100"/>
      <c r="W449" s="37"/>
      <c r="X449" s="36"/>
      <c r="Y449" s="36"/>
      <c r="Z449" s="36"/>
      <c r="AA449" s="36"/>
      <c r="AB449" s="37"/>
      <c r="AC449" s="35"/>
      <c r="AD449" s="36"/>
      <c r="AE449" s="36"/>
      <c r="AF449" s="36"/>
      <c r="AG449" s="36"/>
      <c r="AH449" s="36"/>
      <c r="AI449" s="36"/>
      <c r="AJ449" s="39"/>
      <c r="AK449" s="39"/>
      <c r="AL449" s="36"/>
      <c r="AM449" s="36"/>
      <c r="AN449" s="36"/>
      <c r="AO449" s="80"/>
      <c r="AP449" s="36"/>
      <c r="AQ449" s="36"/>
      <c r="AR449" s="36"/>
      <c r="AS449" s="39"/>
      <c r="AT449" s="39"/>
      <c r="AU449" s="30"/>
      <c r="AV449" s="80"/>
      <c r="AW449" s="36"/>
      <c r="AX449" s="39"/>
      <c r="AY449" s="39"/>
      <c r="AZ449" s="39"/>
      <c r="BA449" s="39"/>
      <c r="BB449" s="39"/>
      <c r="BC449" s="39"/>
      <c r="BD449" s="36"/>
      <c r="BE449" s="87"/>
      <c r="BF449" s="87"/>
      <c r="BG449" s="87"/>
      <c r="BH449" s="87"/>
      <c r="BI449" s="36"/>
      <c r="BJ449" s="36"/>
      <c r="BK449" s="36"/>
      <c r="BL449" s="36"/>
      <c r="BM449" s="39"/>
      <c r="BN449" s="34"/>
      <c r="BO449" s="40"/>
      <c r="BP449" s="36"/>
      <c r="BQ449" s="39"/>
      <c r="BR449" s="39"/>
      <c r="BS449" s="39"/>
      <c r="BT449" s="39"/>
      <c r="BU449" s="39"/>
      <c r="BV449" s="39"/>
      <c r="BW449" s="39"/>
      <c r="BX449" s="39"/>
      <c r="BY449" s="36"/>
      <c r="BZ449" s="36"/>
      <c r="CA449" s="36"/>
    </row>
    <row r="450" spans="1:79" s="41" customFormat="1" x14ac:dyDescent="0.25">
      <c r="A450" s="32"/>
      <c r="B450" s="33"/>
      <c r="C450" s="33"/>
      <c r="D450" s="32"/>
      <c r="E450" s="34"/>
      <c r="F450" s="34"/>
      <c r="G450" s="34"/>
      <c r="H450" s="34"/>
      <c r="I450" s="109"/>
      <c r="J450" s="35"/>
      <c r="K450" s="35"/>
      <c r="L450" s="35"/>
      <c r="M450" s="35"/>
      <c r="N450" s="35"/>
      <c r="O450" s="36"/>
      <c r="P450" s="36"/>
      <c r="Q450" s="37"/>
      <c r="R450" s="37"/>
      <c r="S450" s="100"/>
      <c r="T450" s="38"/>
      <c r="U450" s="37"/>
      <c r="V450" s="100"/>
      <c r="W450" s="37"/>
      <c r="X450" s="36"/>
      <c r="Y450" s="36"/>
      <c r="Z450" s="36"/>
      <c r="AA450" s="36"/>
      <c r="AB450" s="37"/>
      <c r="AC450" s="35"/>
      <c r="AD450" s="36"/>
      <c r="AE450" s="36"/>
      <c r="AF450" s="36"/>
      <c r="AG450" s="36"/>
      <c r="AH450" s="36"/>
      <c r="AI450" s="36"/>
      <c r="AJ450" s="39"/>
      <c r="AK450" s="39"/>
      <c r="AL450" s="36"/>
      <c r="AM450" s="36"/>
      <c r="AN450" s="36"/>
      <c r="AO450" s="80"/>
      <c r="AP450" s="36"/>
      <c r="AQ450" s="36"/>
      <c r="AR450" s="36"/>
      <c r="AS450" s="39"/>
      <c r="AT450" s="39"/>
      <c r="AU450" s="30"/>
      <c r="AV450" s="80"/>
      <c r="AW450" s="36"/>
      <c r="AX450" s="39"/>
      <c r="AY450" s="39"/>
      <c r="AZ450" s="39"/>
      <c r="BA450" s="39"/>
      <c r="BB450" s="39"/>
      <c r="BC450" s="39"/>
      <c r="BD450" s="36"/>
      <c r="BE450" s="87"/>
      <c r="BF450" s="87"/>
      <c r="BG450" s="87"/>
      <c r="BH450" s="87"/>
      <c r="BI450" s="36"/>
      <c r="BJ450" s="36"/>
      <c r="BK450" s="36"/>
      <c r="BL450" s="36"/>
      <c r="BM450" s="39"/>
      <c r="BN450" s="34"/>
      <c r="BO450" s="40"/>
      <c r="BP450" s="36"/>
      <c r="BQ450" s="39"/>
      <c r="BR450" s="39"/>
      <c r="BS450" s="39"/>
      <c r="BT450" s="39"/>
      <c r="BU450" s="39"/>
      <c r="BV450" s="39"/>
      <c r="BW450" s="39"/>
      <c r="BX450" s="39"/>
      <c r="BY450" s="36"/>
      <c r="BZ450" s="36"/>
      <c r="CA450" s="36"/>
    </row>
    <row r="451" spans="1:79" s="41" customFormat="1" x14ac:dyDescent="0.25">
      <c r="A451" s="32"/>
      <c r="B451" s="33"/>
      <c r="C451" s="33"/>
      <c r="D451" s="32"/>
      <c r="E451" s="34"/>
      <c r="F451" s="34"/>
      <c r="G451" s="34"/>
      <c r="H451" s="34"/>
      <c r="I451" s="109"/>
      <c r="J451" s="35"/>
      <c r="K451" s="35"/>
      <c r="L451" s="35"/>
      <c r="M451" s="35"/>
      <c r="N451" s="35"/>
      <c r="O451" s="36"/>
      <c r="P451" s="36"/>
      <c r="Q451" s="37"/>
      <c r="R451" s="37"/>
      <c r="S451" s="100"/>
      <c r="T451" s="38"/>
      <c r="U451" s="37"/>
      <c r="V451" s="100"/>
      <c r="W451" s="37"/>
      <c r="X451" s="36"/>
      <c r="Y451" s="36"/>
      <c r="Z451" s="36"/>
      <c r="AA451" s="36"/>
      <c r="AB451" s="37"/>
      <c r="AC451" s="35"/>
      <c r="AD451" s="36"/>
      <c r="AE451" s="36"/>
      <c r="AF451" s="36"/>
      <c r="AG451" s="36"/>
      <c r="AH451" s="36"/>
      <c r="AI451" s="36"/>
      <c r="AJ451" s="39"/>
      <c r="AK451" s="39"/>
      <c r="AL451" s="36"/>
      <c r="AM451" s="36"/>
      <c r="AN451" s="36"/>
      <c r="AO451" s="80"/>
      <c r="AP451" s="36"/>
      <c r="AQ451" s="36"/>
      <c r="AR451" s="36"/>
      <c r="AS451" s="39"/>
      <c r="AT451" s="39"/>
      <c r="AU451" s="30"/>
      <c r="AV451" s="80"/>
      <c r="AW451" s="36"/>
      <c r="AX451" s="39"/>
      <c r="AY451" s="39"/>
      <c r="AZ451" s="39"/>
      <c r="BA451" s="39"/>
      <c r="BB451" s="39"/>
      <c r="BC451" s="39"/>
      <c r="BD451" s="36"/>
      <c r="BE451" s="87"/>
      <c r="BF451" s="87"/>
      <c r="BG451" s="87"/>
      <c r="BH451" s="87"/>
      <c r="BI451" s="36"/>
      <c r="BJ451" s="36"/>
      <c r="BK451" s="36"/>
      <c r="BL451" s="36"/>
      <c r="BM451" s="39"/>
      <c r="BN451" s="34"/>
      <c r="BO451" s="40"/>
      <c r="BP451" s="36"/>
      <c r="BQ451" s="39"/>
      <c r="BR451" s="39"/>
      <c r="BS451" s="39"/>
      <c r="BT451" s="39"/>
      <c r="BU451" s="39"/>
      <c r="BV451" s="39"/>
      <c r="BW451" s="39"/>
      <c r="BX451" s="39"/>
      <c r="BY451" s="36"/>
      <c r="BZ451" s="36"/>
      <c r="CA451" s="36"/>
    </row>
    <row r="452" spans="1:79" s="41" customFormat="1" x14ac:dyDescent="0.25">
      <c r="A452" s="32"/>
      <c r="B452" s="33"/>
      <c r="C452" s="33"/>
      <c r="D452" s="32"/>
      <c r="E452" s="34"/>
      <c r="F452" s="34"/>
      <c r="G452" s="34"/>
      <c r="H452" s="34"/>
      <c r="I452" s="109"/>
      <c r="J452" s="35"/>
      <c r="K452" s="35"/>
      <c r="L452" s="35"/>
      <c r="M452" s="35"/>
      <c r="N452" s="35"/>
      <c r="O452" s="36"/>
      <c r="P452" s="36"/>
      <c r="Q452" s="37"/>
      <c r="R452" s="37"/>
      <c r="S452" s="100"/>
      <c r="T452" s="38"/>
      <c r="U452" s="37"/>
      <c r="V452" s="100"/>
      <c r="W452" s="37"/>
      <c r="X452" s="36"/>
      <c r="Y452" s="36"/>
      <c r="Z452" s="36"/>
      <c r="AA452" s="36"/>
      <c r="AB452" s="37"/>
      <c r="AC452" s="35"/>
      <c r="AD452" s="36"/>
      <c r="AE452" s="36"/>
      <c r="AF452" s="36"/>
      <c r="AG452" s="36"/>
      <c r="AH452" s="36"/>
      <c r="AI452" s="36"/>
      <c r="AJ452" s="39"/>
      <c r="AK452" s="39"/>
      <c r="AL452" s="36"/>
      <c r="AM452" s="36"/>
      <c r="AN452" s="36"/>
      <c r="AO452" s="80"/>
      <c r="AP452" s="36"/>
      <c r="AQ452" s="36"/>
      <c r="AR452" s="36"/>
      <c r="AS452" s="39"/>
      <c r="AT452" s="39"/>
      <c r="AU452" s="30"/>
      <c r="AV452" s="80"/>
      <c r="AW452" s="36"/>
      <c r="AX452" s="39"/>
      <c r="AY452" s="39"/>
      <c r="AZ452" s="39"/>
      <c r="BA452" s="39"/>
      <c r="BB452" s="39"/>
      <c r="BC452" s="39"/>
      <c r="BD452" s="36"/>
      <c r="BE452" s="87"/>
      <c r="BF452" s="87"/>
      <c r="BG452" s="87"/>
      <c r="BH452" s="87"/>
      <c r="BI452" s="36"/>
      <c r="BJ452" s="36"/>
      <c r="BK452" s="36"/>
      <c r="BL452" s="36"/>
      <c r="BM452" s="39"/>
      <c r="BN452" s="34"/>
      <c r="BO452" s="40"/>
      <c r="BP452" s="36"/>
      <c r="BQ452" s="39"/>
      <c r="BR452" s="39"/>
      <c r="BS452" s="39"/>
      <c r="BT452" s="39"/>
      <c r="BU452" s="39"/>
      <c r="BV452" s="39"/>
      <c r="BW452" s="39"/>
      <c r="BX452" s="39"/>
      <c r="BY452" s="36"/>
      <c r="BZ452" s="36"/>
      <c r="CA452" s="36"/>
    </row>
    <row r="453" spans="1:79" s="41" customFormat="1" x14ac:dyDescent="0.25">
      <c r="A453" s="32"/>
      <c r="B453" s="33"/>
      <c r="C453" s="33"/>
      <c r="D453" s="32"/>
      <c r="E453" s="34"/>
      <c r="F453" s="34"/>
      <c r="G453" s="34"/>
      <c r="H453" s="34"/>
      <c r="I453" s="109"/>
      <c r="J453" s="35"/>
      <c r="K453" s="35"/>
      <c r="L453" s="35"/>
      <c r="M453" s="35"/>
      <c r="N453" s="35"/>
      <c r="O453" s="36"/>
      <c r="P453" s="36"/>
      <c r="Q453" s="37"/>
      <c r="R453" s="37"/>
      <c r="S453" s="100"/>
      <c r="T453" s="38"/>
      <c r="U453" s="37"/>
      <c r="V453" s="100"/>
      <c r="W453" s="37"/>
      <c r="X453" s="36"/>
      <c r="Y453" s="36"/>
      <c r="Z453" s="36"/>
      <c r="AA453" s="36"/>
      <c r="AB453" s="37"/>
      <c r="AC453" s="35"/>
      <c r="AD453" s="36"/>
      <c r="AE453" s="36"/>
      <c r="AF453" s="36"/>
      <c r="AG453" s="36"/>
      <c r="AH453" s="36"/>
      <c r="AI453" s="36"/>
      <c r="AJ453" s="39"/>
      <c r="AK453" s="39"/>
      <c r="AL453" s="36"/>
      <c r="AM453" s="36"/>
      <c r="AN453" s="36"/>
      <c r="AO453" s="80"/>
      <c r="AP453" s="36"/>
      <c r="AQ453" s="36"/>
      <c r="AR453" s="36"/>
      <c r="AS453" s="39"/>
      <c r="AT453" s="39"/>
      <c r="AU453" s="30"/>
      <c r="AV453" s="80"/>
      <c r="AW453" s="36"/>
      <c r="AX453" s="39"/>
      <c r="AY453" s="39"/>
      <c r="AZ453" s="39"/>
      <c r="BA453" s="39"/>
      <c r="BB453" s="39"/>
      <c r="BC453" s="39"/>
      <c r="BD453" s="36"/>
      <c r="BE453" s="87"/>
      <c r="BF453" s="87"/>
      <c r="BG453" s="87"/>
      <c r="BH453" s="87"/>
      <c r="BI453" s="36"/>
      <c r="BJ453" s="36"/>
      <c r="BK453" s="36"/>
      <c r="BL453" s="36"/>
      <c r="BM453" s="39"/>
      <c r="BN453" s="34"/>
      <c r="BO453" s="40"/>
      <c r="BP453" s="36"/>
      <c r="BQ453" s="39"/>
      <c r="BR453" s="39"/>
      <c r="BS453" s="39"/>
      <c r="BT453" s="39"/>
      <c r="BU453" s="39"/>
      <c r="BV453" s="39"/>
      <c r="BW453" s="39"/>
      <c r="BX453" s="39"/>
      <c r="BY453" s="36"/>
      <c r="BZ453" s="36"/>
      <c r="CA453" s="36"/>
    </row>
    <row r="454" spans="1:79" s="41" customFormat="1" x14ac:dyDescent="0.25">
      <c r="A454" s="32"/>
      <c r="B454" s="33"/>
      <c r="C454" s="33"/>
      <c r="D454" s="32"/>
      <c r="E454" s="34"/>
      <c r="F454" s="34"/>
      <c r="G454" s="34"/>
      <c r="H454" s="34"/>
      <c r="I454" s="109"/>
      <c r="J454" s="35"/>
      <c r="K454" s="35"/>
      <c r="L454" s="35"/>
      <c r="M454" s="35"/>
      <c r="N454" s="35"/>
      <c r="O454" s="36"/>
      <c r="P454" s="36"/>
      <c r="Q454" s="37"/>
      <c r="R454" s="37"/>
      <c r="S454" s="100"/>
      <c r="T454" s="38"/>
      <c r="U454" s="37"/>
      <c r="V454" s="100"/>
      <c r="W454" s="37"/>
      <c r="X454" s="36"/>
      <c r="Y454" s="36"/>
      <c r="Z454" s="36"/>
      <c r="AA454" s="36"/>
      <c r="AB454" s="37"/>
      <c r="AC454" s="35"/>
      <c r="AD454" s="36"/>
      <c r="AE454" s="36"/>
      <c r="AF454" s="36"/>
      <c r="AG454" s="36"/>
      <c r="AH454" s="36"/>
      <c r="AI454" s="36"/>
      <c r="AJ454" s="39"/>
      <c r="AK454" s="39"/>
      <c r="AL454" s="36"/>
      <c r="AM454" s="36"/>
      <c r="AN454" s="36"/>
      <c r="AO454" s="80"/>
      <c r="AP454" s="36"/>
      <c r="AQ454" s="36"/>
      <c r="AR454" s="36"/>
      <c r="AS454" s="39"/>
      <c r="AT454" s="39"/>
      <c r="AU454" s="30"/>
      <c r="AV454" s="80"/>
      <c r="AW454" s="36"/>
      <c r="AX454" s="39"/>
      <c r="AY454" s="39"/>
      <c r="AZ454" s="39"/>
      <c r="BA454" s="39"/>
      <c r="BB454" s="39"/>
      <c r="BC454" s="39"/>
      <c r="BD454" s="36"/>
      <c r="BE454" s="87"/>
      <c r="BF454" s="87"/>
      <c r="BG454" s="87"/>
      <c r="BH454" s="87"/>
      <c r="BI454" s="36"/>
      <c r="BJ454" s="36"/>
      <c r="BK454" s="36"/>
      <c r="BL454" s="36"/>
      <c r="BM454" s="39"/>
      <c r="BN454" s="34"/>
      <c r="BO454" s="40"/>
      <c r="BP454" s="36"/>
      <c r="BQ454" s="39"/>
      <c r="BR454" s="39"/>
      <c r="BS454" s="39"/>
      <c r="BT454" s="39"/>
      <c r="BU454" s="39"/>
      <c r="BV454" s="39"/>
      <c r="BW454" s="39"/>
      <c r="BX454" s="39"/>
      <c r="BY454" s="36"/>
      <c r="BZ454" s="36"/>
      <c r="CA454" s="36"/>
    </row>
    <row r="455" spans="1:79" s="41" customFormat="1" x14ac:dyDescent="0.25">
      <c r="A455" s="32"/>
      <c r="B455" s="33"/>
      <c r="C455" s="33"/>
      <c r="D455" s="32"/>
      <c r="E455" s="34"/>
      <c r="F455" s="34"/>
      <c r="G455" s="34"/>
      <c r="H455" s="34"/>
      <c r="I455" s="109"/>
      <c r="J455" s="35"/>
      <c r="K455" s="35"/>
      <c r="L455" s="35"/>
      <c r="M455" s="35"/>
      <c r="N455" s="35"/>
      <c r="O455" s="36"/>
      <c r="P455" s="36"/>
      <c r="Q455" s="37"/>
      <c r="R455" s="37"/>
      <c r="S455" s="100"/>
      <c r="T455" s="38"/>
      <c r="U455" s="37"/>
      <c r="V455" s="100"/>
      <c r="W455" s="37"/>
      <c r="X455" s="36"/>
      <c r="Y455" s="36"/>
      <c r="Z455" s="36"/>
      <c r="AA455" s="36"/>
      <c r="AB455" s="37"/>
      <c r="AC455" s="35"/>
      <c r="AD455" s="36"/>
      <c r="AE455" s="36"/>
      <c r="AF455" s="36"/>
      <c r="AG455" s="36"/>
      <c r="AH455" s="36"/>
      <c r="AI455" s="36"/>
      <c r="AJ455" s="39"/>
      <c r="AK455" s="39"/>
      <c r="AL455" s="36"/>
      <c r="AM455" s="36"/>
      <c r="AN455" s="36"/>
      <c r="AO455" s="80"/>
      <c r="AP455" s="36"/>
      <c r="AQ455" s="36"/>
      <c r="AR455" s="36"/>
      <c r="AS455" s="39"/>
      <c r="AT455" s="39"/>
      <c r="AU455" s="30"/>
      <c r="AV455" s="80"/>
      <c r="AW455" s="36"/>
      <c r="AX455" s="39"/>
      <c r="AY455" s="39"/>
      <c r="AZ455" s="39"/>
      <c r="BA455" s="39"/>
      <c r="BB455" s="39"/>
      <c r="BC455" s="39"/>
      <c r="BD455" s="36"/>
      <c r="BE455" s="87"/>
      <c r="BF455" s="87"/>
      <c r="BG455" s="87"/>
      <c r="BH455" s="87"/>
      <c r="BI455" s="36"/>
      <c r="BJ455" s="36"/>
      <c r="BK455" s="36"/>
      <c r="BL455" s="36"/>
      <c r="BM455" s="39"/>
      <c r="BN455" s="34"/>
      <c r="BO455" s="40"/>
      <c r="BP455" s="36"/>
      <c r="BQ455" s="39"/>
      <c r="BR455" s="39"/>
      <c r="BS455" s="39"/>
      <c r="BT455" s="39"/>
      <c r="BU455" s="39"/>
      <c r="BV455" s="39"/>
      <c r="BW455" s="39"/>
      <c r="BX455" s="39"/>
      <c r="BY455" s="36"/>
      <c r="BZ455" s="36"/>
      <c r="CA455" s="36"/>
    </row>
    <row r="456" spans="1:79" s="41" customFormat="1" x14ac:dyDescent="0.25">
      <c r="A456" s="32"/>
      <c r="B456" s="33"/>
      <c r="C456" s="33"/>
      <c r="D456" s="32"/>
      <c r="E456" s="34"/>
      <c r="F456" s="34"/>
      <c r="G456" s="34"/>
      <c r="H456" s="34"/>
      <c r="I456" s="109"/>
      <c r="J456" s="35"/>
      <c r="K456" s="35"/>
      <c r="L456" s="35"/>
      <c r="M456" s="35"/>
      <c r="N456" s="35"/>
      <c r="O456" s="36"/>
      <c r="P456" s="36"/>
      <c r="Q456" s="37"/>
      <c r="R456" s="37"/>
      <c r="S456" s="100"/>
      <c r="T456" s="38"/>
      <c r="U456" s="37"/>
      <c r="V456" s="100"/>
      <c r="W456" s="37"/>
      <c r="X456" s="36"/>
      <c r="Y456" s="36"/>
      <c r="Z456" s="36"/>
      <c r="AA456" s="36"/>
      <c r="AB456" s="37"/>
      <c r="AC456" s="35"/>
      <c r="AD456" s="36"/>
      <c r="AE456" s="36"/>
      <c r="AF456" s="36"/>
      <c r="AG456" s="36"/>
      <c r="AH456" s="36"/>
      <c r="AI456" s="36"/>
      <c r="AJ456" s="39"/>
      <c r="AK456" s="39"/>
      <c r="AL456" s="36"/>
      <c r="AM456" s="36"/>
      <c r="AN456" s="36"/>
      <c r="AO456" s="80"/>
      <c r="AP456" s="36"/>
      <c r="AQ456" s="36"/>
      <c r="AR456" s="36"/>
      <c r="AS456" s="39"/>
      <c r="AT456" s="39"/>
      <c r="AU456" s="30"/>
      <c r="AV456" s="80"/>
      <c r="AW456" s="36"/>
      <c r="AX456" s="39"/>
      <c r="AY456" s="39"/>
      <c r="AZ456" s="39"/>
      <c r="BA456" s="39"/>
      <c r="BB456" s="39"/>
      <c r="BC456" s="39"/>
      <c r="BD456" s="36"/>
      <c r="BE456" s="87"/>
      <c r="BF456" s="87"/>
      <c r="BG456" s="87"/>
      <c r="BH456" s="87"/>
      <c r="BI456" s="36"/>
      <c r="BJ456" s="36"/>
      <c r="BK456" s="36"/>
      <c r="BL456" s="36"/>
      <c r="BM456" s="39"/>
      <c r="BN456" s="34"/>
      <c r="BO456" s="40"/>
      <c r="BP456" s="36"/>
      <c r="BQ456" s="39"/>
      <c r="BR456" s="39"/>
      <c r="BS456" s="39"/>
      <c r="BT456" s="39"/>
      <c r="BU456" s="39"/>
      <c r="BV456" s="39"/>
      <c r="BW456" s="39"/>
      <c r="BX456" s="39"/>
      <c r="BY456" s="36"/>
      <c r="BZ456" s="36"/>
      <c r="CA456" s="36"/>
    </row>
    <row r="457" spans="1:79" s="41" customFormat="1" x14ac:dyDescent="0.25">
      <c r="A457" s="32"/>
      <c r="B457" s="33"/>
      <c r="C457" s="33"/>
      <c r="D457" s="32"/>
      <c r="E457" s="34"/>
      <c r="F457" s="34"/>
      <c r="G457" s="34"/>
      <c r="H457" s="34"/>
      <c r="I457" s="109"/>
      <c r="J457" s="35"/>
      <c r="K457" s="35"/>
      <c r="L457" s="35"/>
      <c r="M457" s="35"/>
      <c r="N457" s="35"/>
      <c r="O457" s="36"/>
      <c r="P457" s="36"/>
      <c r="Q457" s="37"/>
      <c r="R457" s="37"/>
      <c r="S457" s="100"/>
      <c r="T457" s="38"/>
      <c r="U457" s="37"/>
      <c r="V457" s="100"/>
      <c r="W457" s="37"/>
      <c r="X457" s="36"/>
      <c r="Y457" s="36"/>
      <c r="Z457" s="36"/>
      <c r="AA457" s="36"/>
      <c r="AB457" s="37"/>
      <c r="AC457" s="35"/>
      <c r="AD457" s="36"/>
      <c r="AE457" s="36"/>
      <c r="AF457" s="36"/>
      <c r="AG457" s="36"/>
      <c r="AH457" s="36"/>
      <c r="AI457" s="36"/>
      <c r="AJ457" s="39"/>
      <c r="AK457" s="39"/>
      <c r="AL457" s="36"/>
      <c r="AM457" s="36"/>
      <c r="AN457" s="36"/>
      <c r="AO457" s="80"/>
      <c r="AP457" s="36"/>
      <c r="AQ457" s="36"/>
      <c r="AR457" s="36"/>
      <c r="AS457" s="39"/>
      <c r="AT457" s="39"/>
      <c r="AU457" s="30"/>
      <c r="AV457" s="80"/>
      <c r="AW457" s="36"/>
      <c r="AX457" s="39"/>
      <c r="AY457" s="39"/>
      <c r="AZ457" s="39"/>
      <c r="BA457" s="39"/>
      <c r="BB457" s="39"/>
      <c r="BC457" s="39"/>
      <c r="BD457" s="36"/>
      <c r="BE457" s="87"/>
      <c r="BF457" s="87"/>
      <c r="BG457" s="87"/>
      <c r="BH457" s="87"/>
      <c r="BI457" s="36"/>
      <c r="BJ457" s="36"/>
      <c r="BK457" s="36"/>
      <c r="BL457" s="36"/>
      <c r="BM457" s="39"/>
      <c r="BN457" s="34"/>
      <c r="BO457" s="40"/>
      <c r="BP457" s="36"/>
      <c r="BQ457" s="39"/>
      <c r="BR457" s="39"/>
      <c r="BS457" s="39"/>
      <c r="BT457" s="39"/>
      <c r="BU457" s="39"/>
      <c r="BV457" s="39"/>
      <c r="BW457" s="39"/>
      <c r="BX457" s="39"/>
      <c r="BY457" s="36"/>
      <c r="BZ457" s="36"/>
      <c r="CA457" s="36"/>
    </row>
    <row r="458" spans="1:79" s="41" customFormat="1" x14ac:dyDescent="0.25">
      <c r="A458" s="32"/>
      <c r="B458" s="33"/>
      <c r="C458" s="33"/>
      <c r="D458" s="32"/>
      <c r="E458" s="34"/>
      <c r="F458" s="34"/>
      <c r="G458" s="34"/>
      <c r="H458" s="34"/>
      <c r="I458" s="109"/>
      <c r="J458" s="35"/>
      <c r="K458" s="35"/>
      <c r="L458" s="35"/>
      <c r="M458" s="35"/>
      <c r="N458" s="35"/>
      <c r="O458" s="36"/>
      <c r="P458" s="36"/>
      <c r="Q458" s="37"/>
      <c r="R458" s="37"/>
      <c r="S458" s="100"/>
      <c r="T458" s="38"/>
      <c r="U458" s="37"/>
      <c r="V458" s="100"/>
      <c r="W458" s="37"/>
      <c r="X458" s="36"/>
      <c r="Y458" s="36"/>
      <c r="Z458" s="36"/>
      <c r="AA458" s="36"/>
      <c r="AB458" s="37"/>
      <c r="AC458" s="35"/>
      <c r="AD458" s="36"/>
      <c r="AE458" s="36"/>
      <c r="AF458" s="36"/>
      <c r="AG458" s="36"/>
      <c r="AH458" s="36"/>
      <c r="AI458" s="36"/>
      <c r="AJ458" s="39"/>
      <c r="AK458" s="39"/>
      <c r="AL458" s="36"/>
      <c r="AM458" s="36"/>
      <c r="AN458" s="36"/>
      <c r="AO458" s="80"/>
      <c r="AP458" s="36"/>
      <c r="AQ458" s="36"/>
      <c r="AR458" s="36"/>
      <c r="AS458" s="39"/>
      <c r="AT458" s="39"/>
      <c r="AU458" s="30"/>
      <c r="AV458" s="80"/>
      <c r="AW458" s="36"/>
      <c r="AX458" s="39"/>
      <c r="AY458" s="39"/>
      <c r="AZ458" s="39"/>
      <c r="BA458" s="39"/>
      <c r="BB458" s="39"/>
      <c r="BC458" s="39"/>
      <c r="BD458" s="36"/>
      <c r="BE458" s="87"/>
      <c r="BF458" s="87"/>
      <c r="BG458" s="87"/>
      <c r="BH458" s="87"/>
      <c r="BI458" s="36"/>
      <c r="BJ458" s="36"/>
      <c r="BK458" s="36"/>
      <c r="BL458" s="36"/>
      <c r="BM458" s="39"/>
      <c r="BN458" s="34"/>
      <c r="BO458" s="40"/>
      <c r="BP458" s="36"/>
      <c r="BQ458" s="39"/>
      <c r="BR458" s="39"/>
      <c r="BS458" s="39"/>
      <c r="BT458" s="39"/>
      <c r="BU458" s="39"/>
      <c r="BV458" s="39"/>
      <c r="BW458" s="39"/>
      <c r="BX458" s="39"/>
      <c r="BY458" s="36"/>
      <c r="BZ458" s="36"/>
      <c r="CA458" s="36"/>
    </row>
    <row r="459" spans="1:79" s="41" customFormat="1" x14ac:dyDescent="0.25">
      <c r="A459" s="32"/>
      <c r="B459" s="33"/>
      <c r="C459" s="33"/>
      <c r="D459" s="32"/>
      <c r="E459" s="34"/>
      <c r="F459" s="34"/>
      <c r="G459" s="34"/>
      <c r="H459" s="34"/>
      <c r="I459" s="109"/>
      <c r="J459" s="35"/>
      <c r="K459" s="35"/>
      <c r="L459" s="35"/>
      <c r="M459" s="35"/>
      <c r="N459" s="35"/>
      <c r="O459" s="36"/>
      <c r="P459" s="36"/>
      <c r="Q459" s="37"/>
      <c r="R459" s="37"/>
      <c r="S459" s="100"/>
      <c r="T459" s="38"/>
      <c r="U459" s="37"/>
      <c r="V459" s="100"/>
      <c r="W459" s="37"/>
      <c r="X459" s="36"/>
      <c r="Y459" s="36"/>
      <c r="Z459" s="36"/>
      <c r="AA459" s="36"/>
      <c r="AB459" s="37"/>
      <c r="AC459" s="35"/>
      <c r="AD459" s="36"/>
      <c r="AE459" s="36"/>
      <c r="AF459" s="36"/>
      <c r="AG459" s="36"/>
      <c r="AH459" s="36"/>
      <c r="AI459" s="36"/>
      <c r="AJ459" s="39"/>
      <c r="AK459" s="39"/>
      <c r="AL459" s="36"/>
      <c r="AM459" s="36"/>
      <c r="AN459" s="36"/>
      <c r="AO459" s="80"/>
      <c r="AP459" s="36"/>
      <c r="AQ459" s="36"/>
      <c r="AR459" s="36"/>
      <c r="AS459" s="39"/>
      <c r="AT459" s="39"/>
      <c r="AU459" s="30"/>
      <c r="AV459" s="80"/>
      <c r="AW459" s="36"/>
      <c r="AX459" s="39"/>
      <c r="AY459" s="39"/>
      <c r="AZ459" s="39"/>
      <c r="BA459" s="39"/>
      <c r="BB459" s="39"/>
      <c r="BC459" s="39"/>
      <c r="BD459" s="36"/>
      <c r="BE459" s="87"/>
      <c r="BF459" s="87"/>
      <c r="BG459" s="87"/>
      <c r="BH459" s="87"/>
      <c r="BI459" s="36"/>
      <c r="BJ459" s="36"/>
      <c r="BK459" s="36"/>
      <c r="BL459" s="36"/>
      <c r="BM459" s="39"/>
      <c r="BN459" s="34"/>
      <c r="BO459" s="40"/>
      <c r="BP459" s="36"/>
      <c r="BQ459" s="39"/>
      <c r="BR459" s="39"/>
      <c r="BS459" s="39"/>
      <c r="BT459" s="39"/>
      <c r="BU459" s="39"/>
      <c r="BV459" s="39"/>
      <c r="BW459" s="39"/>
      <c r="BX459" s="39"/>
      <c r="BY459" s="36"/>
      <c r="BZ459" s="36"/>
      <c r="CA459" s="36"/>
    </row>
    <row r="460" spans="1:79" s="41" customFormat="1" x14ac:dyDescent="0.25">
      <c r="A460" s="32"/>
      <c r="B460" s="33"/>
      <c r="C460" s="33"/>
      <c r="D460" s="32"/>
      <c r="E460" s="34"/>
      <c r="F460" s="34"/>
      <c r="G460" s="34"/>
      <c r="H460" s="34"/>
      <c r="I460" s="109"/>
      <c r="J460" s="35"/>
      <c r="K460" s="35"/>
      <c r="L460" s="35"/>
      <c r="M460" s="35"/>
      <c r="N460" s="35"/>
      <c r="O460" s="36"/>
      <c r="P460" s="36"/>
      <c r="Q460" s="37"/>
      <c r="R460" s="37"/>
      <c r="S460" s="100"/>
      <c r="T460" s="38"/>
      <c r="U460" s="37"/>
      <c r="V460" s="100"/>
      <c r="W460" s="37"/>
      <c r="X460" s="36"/>
      <c r="Y460" s="36"/>
      <c r="Z460" s="36"/>
      <c r="AA460" s="36"/>
      <c r="AB460" s="37"/>
      <c r="AC460" s="35"/>
      <c r="AD460" s="36"/>
      <c r="AE460" s="36"/>
      <c r="AF460" s="36"/>
      <c r="AG460" s="36"/>
      <c r="AH460" s="36"/>
      <c r="AI460" s="36"/>
      <c r="AJ460" s="39"/>
      <c r="AK460" s="39"/>
      <c r="AL460" s="36"/>
      <c r="AM460" s="36"/>
      <c r="AN460" s="36"/>
      <c r="AO460" s="80"/>
      <c r="AP460" s="36"/>
      <c r="AQ460" s="36"/>
      <c r="AR460" s="36"/>
      <c r="AS460" s="39"/>
      <c r="AT460" s="39"/>
      <c r="AU460" s="30"/>
      <c r="AV460" s="80"/>
      <c r="AW460" s="36"/>
      <c r="AX460" s="39"/>
      <c r="AY460" s="39"/>
      <c r="AZ460" s="39"/>
      <c r="BA460" s="39"/>
      <c r="BB460" s="39"/>
      <c r="BC460" s="39"/>
      <c r="BD460" s="36"/>
      <c r="BE460" s="87"/>
      <c r="BF460" s="87"/>
      <c r="BG460" s="87"/>
      <c r="BH460" s="87"/>
      <c r="BI460" s="36"/>
      <c r="BJ460" s="36"/>
      <c r="BK460" s="36"/>
      <c r="BL460" s="36"/>
      <c r="BM460" s="39"/>
      <c r="BN460" s="34"/>
      <c r="BO460" s="40"/>
      <c r="BP460" s="36"/>
      <c r="BQ460" s="39"/>
      <c r="BR460" s="39"/>
      <c r="BS460" s="39"/>
      <c r="BT460" s="39"/>
      <c r="BU460" s="39"/>
      <c r="BV460" s="39"/>
      <c r="BW460" s="39"/>
      <c r="BX460" s="39"/>
      <c r="BY460" s="36"/>
      <c r="BZ460" s="36"/>
      <c r="CA460" s="36"/>
    </row>
    <row r="461" spans="1:79" s="41" customFormat="1" x14ac:dyDescent="0.25">
      <c r="A461" s="32"/>
      <c r="B461" s="33"/>
      <c r="C461" s="33"/>
      <c r="D461" s="32"/>
      <c r="E461" s="34"/>
      <c r="F461" s="34"/>
      <c r="G461" s="34"/>
      <c r="H461" s="34"/>
      <c r="I461" s="109"/>
      <c r="J461" s="35"/>
      <c r="K461" s="35"/>
      <c r="L461" s="35"/>
      <c r="M461" s="35"/>
      <c r="N461" s="35"/>
      <c r="O461" s="36"/>
      <c r="P461" s="36"/>
      <c r="Q461" s="37"/>
      <c r="R461" s="37"/>
      <c r="S461" s="100"/>
      <c r="T461" s="38"/>
      <c r="U461" s="37"/>
      <c r="V461" s="100"/>
      <c r="W461" s="37"/>
      <c r="X461" s="36"/>
      <c r="Y461" s="36"/>
      <c r="Z461" s="36"/>
      <c r="AA461" s="36"/>
      <c r="AB461" s="37"/>
      <c r="AC461" s="35"/>
      <c r="AD461" s="36"/>
      <c r="AE461" s="36"/>
      <c r="AF461" s="36"/>
      <c r="AG461" s="36"/>
      <c r="AH461" s="36"/>
      <c r="AI461" s="36"/>
      <c r="AJ461" s="39"/>
      <c r="AK461" s="39"/>
      <c r="AL461" s="36"/>
      <c r="AM461" s="36"/>
      <c r="AN461" s="36"/>
      <c r="AO461" s="80"/>
      <c r="AP461" s="36"/>
      <c r="AQ461" s="36"/>
      <c r="AR461" s="36"/>
      <c r="AS461" s="39"/>
      <c r="AT461" s="39"/>
      <c r="AU461" s="30"/>
      <c r="AV461" s="80"/>
      <c r="AW461" s="36"/>
      <c r="AX461" s="39"/>
      <c r="AY461" s="39"/>
      <c r="AZ461" s="39"/>
      <c r="BA461" s="39"/>
      <c r="BB461" s="39"/>
      <c r="BC461" s="39"/>
      <c r="BD461" s="36"/>
      <c r="BE461" s="87"/>
      <c r="BF461" s="87"/>
      <c r="BG461" s="87"/>
      <c r="BH461" s="87"/>
      <c r="BI461" s="36"/>
      <c r="BJ461" s="36"/>
      <c r="BK461" s="36"/>
      <c r="BL461" s="36"/>
      <c r="BM461" s="39"/>
      <c r="BN461" s="34"/>
      <c r="BO461" s="40"/>
      <c r="BP461" s="36"/>
      <c r="BQ461" s="39"/>
      <c r="BR461" s="39"/>
      <c r="BS461" s="39"/>
      <c r="BT461" s="39"/>
      <c r="BU461" s="39"/>
      <c r="BV461" s="39"/>
      <c r="BW461" s="39"/>
      <c r="BX461" s="39"/>
      <c r="BY461" s="36"/>
      <c r="BZ461" s="36"/>
      <c r="CA461" s="36"/>
    </row>
    <row r="462" spans="1:79" s="41" customFormat="1" x14ac:dyDescent="0.25">
      <c r="A462" s="32"/>
      <c r="B462" s="33"/>
      <c r="C462" s="33"/>
      <c r="D462" s="32"/>
      <c r="E462" s="34"/>
      <c r="F462" s="34"/>
      <c r="G462" s="34"/>
      <c r="H462" s="34"/>
      <c r="I462" s="109"/>
      <c r="J462" s="35"/>
      <c r="K462" s="35"/>
      <c r="L462" s="35"/>
      <c r="M462" s="35"/>
      <c r="N462" s="35"/>
      <c r="O462" s="36"/>
      <c r="P462" s="36"/>
      <c r="Q462" s="37"/>
      <c r="R462" s="37"/>
      <c r="S462" s="100"/>
      <c r="T462" s="38"/>
      <c r="U462" s="37"/>
      <c r="V462" s="100"/>
      <c r="W462" s="37"/>
      <c r="X462" s="36"/>
      <c r="Y462" s="36"/>
      <c r="Z462" s="36"/>
      <c r="AA462" s="36"/>
      <c r="AB462" s="37"/>
      <c r="AC462" s="35"/>
      <c r="AD462" s="36"/>
      <c r="AE462" s="36"/>
      <c r="AF462" s="36"/>
      <c r="AG462" s="36"/>
      <c r="AH462" s="36"/>
      <c r="AI462" s="36"/>
      <c r="AJ462" s="39"/>
      <c r="AK462" s="39"/>
      <c r="AL462" s="36"/>
      <c r="AM462" s="36"/>
      <c r="AN462" s="36"/>
      <c r="AO462" s="80"/>
      <c r="AP462" s="36"/>
      <c r="AQ462" s="36"/>
      <c r="AR462" s="36"/>
      <c r="AS462" s="39"/>
      <c r="AT462" s="39"/>
      <c r="AU462" s="30"/>
      <c r="AV462" s="80"/>
      <c r="AW462" s="36"/>
      <c r="AX462" s="39"/>
      <c r="AY462" s="39"/>
      <c r="AZ462" s="39"/>
      <c r="BA462" s="39"/>
      <c r="BB462" s="39"/>
      <c r="BC462" s="39"/>
      <c r="BD462" s="36"/>
      <c r="BE462" s="87"/>
      <c r="BF462" s="87"/>
      <c r="BG462" s="87"/>
      <c r="BH462" s="87"/>
      <c r="BI462" s="36"/>
      <c r="BJ462" s="36"/>
      <c r="BK462" s="36"/>
      <c r="BL462" s="36"/>
      <c r="BM462" s="39"/>
      <c r="BN462" s="34"/>
      <c r="BO462" s="40"/>
      <c r="BP462" s="36"/>
      <c r="BQ462" s="39"/>
      <c r="BR462" s="39"/>
      <c r="BS462" s="39"/>
      <c r="BT462" s="39"/>
      <c r="BU462" s="39"/>
      <c r="BV462" s="39"/>
      <c r="BW462" s="39"/>
      <c r="BX462" s="39"/>
      <c r="BY462" s="36"/>
      <c r="BZ462" s="36"/>
      <c r="CA462" s="36"/>
    </row>
    <row r="463" spans="1:79" s="41" customFormat="1" x14ac:dyDescent="0.25">
      <c r="A463" s="32"/>
      <c r="B463" s="33"/>
      <c r="C463" s="33"/>
      <c r="D463" s="32"/>
      <c r="E463" s="34"/>
      <c r="F463" s="34"/>
      <c r="G463" s="34"/>
      <c r="H463" s="34"/>
      <c r="I463" s="109"/>
      <c r="J463" s="35"/>
      <c r="K463" s="35"/>
      <c r="L463" s="35"/>
      <c r="M463" s="35"/>
      <c r="N463" s="35"/>
      <c r="O463" s="36"/>
      <c r="P463" s="36"/>
      <c r="Q463" s="37"/>
      <c r="R463" s="37"/>
      <c r="S463" s="100"/>
      <c r="T463" s="38"/>
      <c r="U463" s="37"/>
      <c r="V463" s="100"/>
      <c r="W463" s="37"/>
      <c r="X463" s="36"/>
      <c r="Y463" s="36"/>
      <c r="Z463" s="36"/>
      <c r="AA463" s="36"/>
      <c r="AB463" s="37"/>
      <c r="AC463" s="35"/>
      <c r="AD463" s="36"/>
      <c r="AE463" s="36"/>
      <c r="AF463" s="36"/>
      <c r="AG463" s="36"/>
      <c r="AH463" s="36"/>
      <c r="AI463" s="36"/>
      <c r="AJ463" s="39"/>
      <c r="AK463" s="39"/>
      <c r="AL463" s="36"/>
      <c r="AM463" s="36"/>
      <c r="AN463" s="36"/>
      <c r="AO463" s="80"/>
      <c r="AP463" s="36"/>
      <c r="AQ463" s="36"/>
      <c r="AR463" s="36"/>
      <c r="AS463" s="39"/>
      <c r="AT463" s="39"/>
      <c r="AU463" s="30"/>
      <c r="AV463" s="80"/>
      <c r="AW463" s="36"/>
      <c r="AX463" s="39"/>
      <c r="AY463" s="39"/>
      <c r="AZ463" s="39"/>
      <c r="BA463" s="39"/>
      <c r="BB463" s="39"/>
      <c r="BC463" s="39"/>
      <c r="BD463" s="36"/>
      <c r="BE463" s="87"/>
      <c r="BF463" s="87"/>
      <c r="BG463" s="87"/>
      <c r="BH463" s="87"/>
      <c r="BI463" s="36"/>
      <c r="BJ463" s="36"/>
      <c r="BK463" s="36"/>
      <c r="BL463" s="36"/>
      <c r="BM463" s="39"/>
      <c r="BN463" s="34"/>
      <c r="BO463" s="40"/>
      <c r="BP463" s="36"/>
      <c r="BQ463" s="39"/>
      <c r="BR463" s="39"/>
      <c r="BS463" s="39"/>
      <c r="BT463" s="39"/>
      <c r="BU463" s="39"/>
      <c r="BV463" s="39"/>
      <c r="BW463" s="39"/>
      <c r="BX463" s="39"/>
      <c r="BY463" s="36"/>
      <c r="BZ463" s="36"/>
      <c r="CA463" s="36"/>
    </row>
    <row r="464" spans="1:79" s="41" customFormat="1" x14ac:dyDescent="0.25">
      <c r="A464" s="32"/>
      <c r="B464" s="33"/>
      <c r="C464" s="33"/>
      <c r="D464" s="32"/>
      <c r="E464" s="34"/>
      <c r="F464" s="34"/>
      <c r="G464" s="34"/>
      <c r="H464" s="34"/>
      <c r="I464" s="109"/>
      <c r="J464" s="35"/>
      <c r="K464" s="35"/>
      <c r="L464" s="35"/>
      <c r="M464" s="35"/>
      <c r="N464" s="35"/>
      <c r="O464" s="36"/>
      <c r="P464" s="36"/>
      <c r="Q464" s="37"/>
      <c r="R464" s="37"/>
      <c r="S464" s="100"/>
      <c r="T464" s="38"/>
      <c r="U464" s="37"/>
      <c r="V464" s="100"/>
      <c r="W464" s="37"/>
      <c r="X464" s="36"/>
      <c r="Y464" s="36"/>
      <c r="Z464" s="36"/>
      <c r="AA464" s="36"/>
      <c r="AB464" s="37"/>
      <c r="AC464" s="35"/>
      <c r="AD464" s="36"/>
      <c r="AE464" s="36"/>
      <c r="AF464" s="36"/>
      <c r="AG464" s="36"/>
      <c r="AH464" s="36"/>
      <c r="AI464" s="36"/>
      <c r="AJ464" s="39"/>
      <c r="AK464" s="39"/>
      <c r="AL464" s="36"/>
      <c r="AM464" s="36"/>
      <c r="AN464" s="36"/>
      <c r="AO464" s="80"/>
      <c r="AP464" s="36"/>
      <c r="AQ464" s="36"/>
      <c r="AR464" s="36"/>
      <c r="AS464" s="39"/>
      <c r="AT464" s="39"/>
      <c r="AU464" s="30"/>
      <c r="AV464" s="80"/>
      <c r="AW464" s="36"/>
      <c r="AX464" s="39"/>
      <c r="AY464" s="39"/>
      <c r="AZ464" s="39"/>
      <c r="BA464" s="39"/>
      <c r="BB464" s="39"/>
      <c r="BC464" s="39"/>
      <c r="BD464" s="36"/>
      <c r="BE464" s="87"/>
      <c r="BF464" s="87"/>
      <c r="BG464" s="87"/>
      <c r="BH464" s="87"/>
      <c r="BI464" s="36"/>
      <c r="BJ464" s="36"/>
      <c r="BK464" s="36"/>
      <c r="BL464" s="36"/>
      <c r="BM464" s="39"/>
      <c r="BN464" s="34"/>
      <c r="BO464" s="40"/>
      <c r="BP464" s="36"/>
      <c r="BQ464" s="39"/>
      <c r="BR464" s="39"/>
      <c r="BS464" s="39"/>
      <c r="BT464" s="39"/>
      <c r="BU464" s="39"/>
      <c r="BV464" s="39"/>
      <c r="BW464" s="39"/>
      <c r="BX464" s="39"/>
      <c r="BY464" s="36"/>
      <c r="BZ464" s="36"/>
      <c r="CA464" s="36"/>
    </row>
    <row r="465" spans="1:79" s="41" customFormat="1" x14ac:dyDescent="0.25">
      <c r="A465" s="32"/>
      <c r="B465" s="33"/>
      <c r="C465" s="33"/>
      <c r="D465" s="32"/>
      <c r="E465" s="34"/>
      <c r="F465" s="34"/>
      <c r="G465" s="34"/>
      <c r="H465" s="34"/>
      <c r="I465" s="109"/>
      <c r="J465" s="35"/>
      <c r="K465" s="35"/>
      <c r="L465" s="35"/>
      <c r="M465" s="35"/>
      <c r="N465" s="35"/>
      <c r="O465" s="36"/>
      <c r="P465" s="36"/>
      <c r="Q465" s="37"/>
      <c r="R465" s="37"/>
      <c r="S465" s="100"/>
      <c r="T465" s="38"/>
      <c r="U465" s="37"/>
      <c r="V465" s="100"/>
      <c r="W465" s="37"/>
      <c r="X465" s="36"/>
      <c r="Y465" s="36"/>
      <c r="Z465" s="36"/>
      <c r="AA465" s="36"/>
      <c r="AB465" s="37"/>
      <c r="AC465" s="35"/>
      <c r="AD465" s="36"/>
      <c r="AE465" s="36"/>
      <c r="AF465" s="36"/>
      <c r="AG465" s="36"/>
      <c r="AH465" s="36"/>
      <c r="AI465" s="36"/>
      <c r="AJ465" s="39"/>
      <c r="AK465" s="39"/>
      <c r="AL465" s="36"/>
      <c r="AM465" s="36"/>
      <c r="AN465" s="36"/>
      <c r="AO465" s="80"/>
      <c r="AP465" s="36"/>
      <c r="AQ465" s="36"/>
      <c r="AR465" s="36"/>
      <c r="AS465" s="39"/>
      <c r="AT465" s="39"/>
      <c r="AU465" s="30"/>
      <c r="AV465" s="80"/>
      <c r="AW465" s="36"/>
      <c r="AX465" s="39"/>
      <c r="AY465" s="39"/>
      <c r="AZ465" s="39"/>
      <c r="BA465" s="39"/>
      <c r="BB465" s="39"/>
      <c r="BC465" s="39"/>
      <c r="BD465" s="36"/>
      <c r="BE465" s="87"/>
      <c r="BF465" s="87"/>
      <c r="BG465" s="87"/>
      <c r="BH465" s="87"/>
      <c r="BI465" s="36"/>
      <c r="BJ465" s="36"/>
      <c r="BK465" s="36"/>
      <c r="BL465" s="36"/>
      <c r="BM465" s="39"/>
      <c r="BN465" s="34"/>
      <c r="BO465" s="40"/>
      <c r="BP465" s="36"/>
      <c r="BQ465" s="39"/>
      <c r="BR465" s="39"/>
      <c r="BS465" s="39"/>
      <c r="BT465" s="39"/>
      <c r="BU465" s="39"/>
      <c r="BV465" s="39"/>
      <c r="BW465" s="39"/>
      <c r="BX465" s="39"/>
      <c r="BY465" s="36"/>
      <c r="BZ465" s="36"/>
      <c r="CA465" s="36"/>
    </row>
    <row r="466" spans="1:79" s="41" customFormat="1" x14ac:dyDescent="0.25">
      <c r="A466" s="32"/>
      <c r="B466" s="33"/>
      <c r="C466" s="33"/>
      <c r="D466" s="32"/>
      <c r="E466" s="34"/>
      <c r="F466" s="34"/>
      <c r="G466" s="34"/>
      <c r="H466" s="34"/>
      <c r="I466" s="109"/>
      <c r="J466" s="35"/>
      <c r="K466" s="35"/>
      <c r="L466" s="35"/>
      <c r="M466" s="35"/>
      <c r="N466" s="35"/>
      <c r="O466" s="36"/>
      <c r="P466" s="36"/>
      <c r="Q466" s="37"/>
      <c r="R466" s="37"/>
      <c r="S466" s="100"/>
      <c r="T466" s="38"/>
      <c r="U466" s="37"/>
      <c r="V466" s="100"/>
      <c r="W466" s="37"/>
      <c r="X466" s="36"/>
      <c r="Y466" s="36"/>
      <c r="Z466" s="36"/>
      <c r="AA466" s="36"/>
      <c r="AB466" s="37"/>
      <c r="AC466" s="35"/>
      <c r="AD466" s="36"/>
      <c r="AE466" s="36"/>
      <c r="AF466" s="36"/>
      <c r="AG466" s="36"/>
      <c r="AH466" s="36"/>
      <c r="AI466" s="36"/>
      <c r="AJ466" s="39"/>
      <c r="AK466" s="39"/>
      <c r="AL466" s="36"/>
      <c r="AM466" s="36"/>
      <c r="AN466" s="36"/>
      <c r="AO466" s="80"/>
      <c r="AP466" s="36"/>
      <c r="AQ466" s="36"/>
      <c r="AR466" s="36"/>
      <c r="AS466" s="39"/>
      <c r="AT466" s="39"/>
      <c r="AU466" s="30"/>
      <c r="AV466" s="80"/>
      <c r="AW466" s="36"/>
      <c r="AX466" s="39"/>
      <c r="AY466" s="39"/>
      <c r="AZ466" s="39"/>
      <c r="BA466" s="39"/>
      <c r="BB466" s="39"/>
      <c r="BC466" s="39"/>
      <c r="BD466" s="36"/>
      <c r="BE466" s="87"/>
      <c r="BF466" s="87"/>
      <c r="BG466" s="87"/>
      <c r="BH466" s="87"/>
      <c r="BI466" s="36"/>
      <c r="BJ466" s="36"/>
      <c r="BK466" s="36"/>
      <c r="BL466" s="36"/>
      <c r="BM466" s="39"/>
      <c r="BN466" s="34"/>
      <c r="BO466" s="40"/>
      <c r="BP466" s="36"/>
      <c r="BQ466" s="39"/>
      <c r="BR466" s="39"/>
      <c r="BS466" s="39"/>
      <c r="BT466" s="39"/>
      <c r="BU466" s="39"/>
      <c r="BV466" s="39"/>
      <c r="BW466" s="39"/>
      <c r="BX466" s="39"/>
      <c r="BY466" s="36"/>
      <c r="BZ466" s="36"/>
      <c r="CA466" s="36"/>
    </row>
    <row r="467" spans="1:79" s="41" customFormat="1" x14ac:dyDescent="0.25">
      <c r="A467" s="32"/>
      <c r="B467" s="33"/>
      <c r="C467" s="33"/>
      <c r="D467" s="32"/>
      <c r="E467" s="34"/>
      <c r="F467" s="34"/>
      <c r="G467" s="34"/>
      <c r="H467" s="34"/>
      <c r="I467" s="109"/>
      <c r="J467" s="35"/>
      <c r="K467" s="35"/>
      <c r="L467" s="35"/>
      <c r="M467" s="35"/>
      <c r="N467" s="35"/>
      <c r="O467" s="36"/>
      <c r="P467" s="36"/>
      <c r="Q467" s="37"/>
      <c r="R467" s="37"/>
      <c r="S467" s="100"/>
      <c r="T467" s="38"/>
      <c r="U467" s="37"/>
      <c r="V467" s="100"/>
      <c r="W467" s="37"/>
      <c r="X467" s="36"/>
      <c r="Y467" s="36"/>
      <c r="Z467" s="36"/>
      <c r="AA467" s="36"/>
      <c r="AB467" s="37"/>
      <c r="AC467" s="35"/>
      <c r="AD467" s="36"/>
      <c r="AE467" s="36"/>
      <c r="AF467" s="36"/>
      <c r="AG467" s="36"/>
      <c r="AH467" s="36"/>
      <c r="AI467" s="36"/>
      <c r="AJ467" s="39"/>
      <c r="AK467" s="39"/>
      <c r="AL467" s="36"/>
      <c r="AM467" s="36"/>
      <c r="AN467" s="36"/>
      <c r="AO467" s="80"/>
      <c r="AP467" s="36"/>
      <c r="AQ467" s="36"/>
      <c r="AR467" s="36"/>
      <c r="AS467" s="39"/>
      <c r="AT467" s="39"/>
      <c r="AU467" s="30"/>
      <c r="AV467" s="80"/>
      <c r="AW467" s="36"/>
      <c r="AX467" s="39"/>
      <c r="AY467" s="39"/>
      <c r="AZ467" s="39"/>
      <c r="BA467" s="39"/>
      <c r="BB467" s="39"/>
      <c r="BC467" s="39"/>
      <c r="BD467" s="36"/>
      <c r="BE467" s="87"/>
      <c r="BF467" s="87"/>
      <c r="BG467" s="87"/>
      <c r="BH467" s="87"/>
      <c r="BI467" s="36"/>
      <c r="BJ467" s="36"/>
      <c r="BK467" s="36"/>
      <c r="BL467" s="36"/>
      <c r="BM467" s="39"/>
      <c r="BN467" s="34"/>
      <c r="BO467" s="40"/>
      <c r="BP467" s="36"/>
      <c r="BQ467" s="39"/>
      <c r="BR467" s="39"/>
      <c r="BS467" s="39"/>
      <c r="BT467" s="39"/>
      <c r="BU467" s="39"/>
      <c r="BV467" s="39"/>
      <c r="BW467" s="39"/>
      <c r="BX467" s="39"/>
      <c r="BY467" s="36"/>
      <c r="BZ467" s="36"/>
      <c r="CA467" s="36"/>
    </row>
    <row r="468" spans="1:79" s="41" customFormat="1" x14ac:dyDescent="0.25">
      <c r="A468" s="32"/>
      <c r="B468" s="33"/>
      <c r="C468" s="33"/>
      <c r="D468" s="32"/>
      <c r="E468" s="34"/>
      <c r="F468" s="34"/>
      <c r="G468" s="34"/>
      <c r="H468" s="34"/>
      <c r="I468" s="109"/>
      <c r="J468" s="35"/>
      <c r="K468" s="35"/>
      <c r="L468" s="35"/>
      <c r="M468" s="35"/>
      <c r="N468" s="35"/>
      <c r="O468" s="36"/>
      <c r="P468" s="36"/>
      <c r="Q468" s="37"/>
      <c r="R468" s="37"/>
      <c r="S468" s="100"/>
      <c r="T468" s="38"/>
      <c r="U468" s="37"/>
      <c r="V468" s="100"/>
      <c r="W468" s="37"/>
      <c r="X468" s="36"/>
      <c r="Y468" s="36"/>
      <c r="Z468" s="36"/>
      <c r="AA468" s="36"/>
      <c r="AB468" s="37"/>
      <c r="AC468" s="35"/>
      <c r="AD468" s="36"/>
      <c r="AE468" s="36"/>
      <c r="AF468" s="36"/>
      <c r="AG468" s="36"/>
      <c r="AH468" s="36"/>
      <c r="AI468" s="36"/>
      <c r="AJ468" s="39"/>
      <c r="AK468" s="39"/>
      <c r="AL468" s="36"/>
      <c r="AM468" s="36"/>
      <c r="AN468" s="36"/>
      <c r="AO468" s="80"/>
      <c r="AP468" s="36"/>
      <c r="AQ468" s="36"/>
      <c r="AR468" s="36"/>
      <c r="AS468" s="39"/>
      <c r="AT468" s="39"/>
      <c r="AU468" s="30"/>
      <c r="AV468" s="80"/>
      <c r="AW468" s="36"/>
      <c r="AX468" s="39"/>
      <c r="AY468" s="39"/>
      <c r="AZ468" s="39"/>
      <c r="BA468" s="39"/>
      <c r="BB468" s="39"/>
      <c r="BC468" s="39"/>
      <c r="BD468" s="36"/>
      <c r="BE468" s="87"/>
      <c r="BF468" s="87"/>
      <c r="BG468" s="87"/>
      <c r="BH468" s="87"/>
      <c r="BI468" s="36"/>
      <c r="BJ468" s="36"/>
      <c r="BK468" s="36"/>
      <c r="BL468" s="36"/>
      <c r="BM468" s="39"/>
      <c r="BN468" s="34"/>
      <c r="BO468" s="40"/>
      <c r="BP468" s="36"/>
      <c r="BQ468" s="39"/>
      <c r="BR468" s="39"/>
      <c r="BS468" s="39"/>
      <c r="BT468" s="39"/>
      <c r="BU468" s="39"/>
      <c r="BV468" s="39"/>
      <c r="BW468" s="39"/>
      <c r="BX468" s="39"/>
      <c r="BY468" s="36"/>
      <c r="BZ468" s="36"/>
      <c r="CA468" s="36"/>
    </row>
    <row r="469" spans="1:79" s="41" customFormat="1" x14ac:dyDescent="0.25">
      <c r="A469" s="32"/>
      <c r="B469" s="33"/>
      <c r="C469" s="33"/>
      <c r="D469" s="32"/>
      <c r="E469" s="34"/>
      <c r="F469" s="34"/>
      <c r="G469" s="34"/>
      <c r="H469" s="34"/>
      <c r="I469" s="109"/>
      <c r="J469" s="35"/>
      <c r="K469" s="35"/>
      <c r="L469" s="35"/>
      <c r="M469" s="35"/>
      <c r="N469" s="35"/>
      <c r="O469" s="36"/>
      <c r="P469" s="36"/>
      <c r="Q469" s="37"/>
      <c r="R469" s="37"/>
      <c r="S469" s="100"/>
      <c r="T469" s="38"/>
      <c r="U469" s="37"/>
      <c r="V469" s="100"/>
      <c r="W469" s="37"/>
      <c r="X469" s="36"/>
      <c r="Y469" s="36"/>
      <c r="Z469" s="36"/>
      <c r="AA469" s="36"/>
      <c r="AB469" s="37"/>
      <c r="AC469" s="35"/>
      <c r="AD469" s="36"/>
      <c r="AE469" s="36"/>
      <c r="AF469" s="36"/>
      <c r="AG469" s="36"/>
      <c r="AH469" s="36"/>
      <c r="AI469" s="36"/>
      <c r="AJ469" s="39"/>
      <c r="AK469" s="39"/>
      <c r="AL469" s="36"/>
      <c r="AM469" s="36"/>
      <c r="AN469" s="36"/>
      <c r="AO469" s="80"/>
      <c r="AP469" s="36"/>
      <c r="AQ469" s="36"/>
      <c r="AR469" s="36"/>
      <c r="AS469" s="39"/>
      <c r="AT469" s="39"/>
      <c r="AU469" s="30"/>
      <c r="AV469" s="80"/>
      <c r="AW469" s="36"/>
      <c r="AX469" s="39"/>
      <c r="AY469" s="39"/>
      <c r="AZ469" s="39"/>
      <c r="BA469" s="39"/>
      <c r="BB469" s="39"/>
      <c r="BC469" s="39"/>
      <c r="BD469" s="36"/>
      <c r="BE469" s="87"/>
      <c r="BF469" s="87"/>
      <c r="BG469" s="87"/>
      <c r="BH469" s="87"/>
      <c r="BI469" s="36"/>
      <c r="BJ469" s="36"/>
      <c r="BK469" s="36"/>
      <c r="BL469" s="36"/>
      <c r="BM469" s="39"/>
      <c r="BN469" s="34"/>
      <c r="BO469" s="40"/>
      <c r="BP469" s="36"/>
      <c r="BQ469" s="39"/>
      <c r="BR469" s="39"/>
      <c r="BS469" s="39"/>
      <c r="BT469" s="39"/>
      <c r="BU469" s="39"/>
      <c r="BV469" s="39"/>
      <c r="BW469" s="39"/>
      <c r="BX469" s="39"/>
      <c r="BY469" s="36"/>
      <c r="BZ469" s="36"/>
      <c r="CA469" s="36"/>
    </row>
    <row r="470" spans="1:79" s="41" customFormat="1" x14ac:dyDescent="0.25">
      <c r="A470" s="32"/>
      <c r="B470" s="33"/>
      <c r="C470" s="33"/>
      <c r="D470" s="32"/>
      <c r="E470" s="34"/>
      <c r="F470" s="34"/>
      <c r="G470" s="34"/>
      <c r="H470" s="34"/>
      <c r="I470" s="109"/>
      <c r="J470" s="35"/>
      <c r="K470" s="35"/>
      <c r="L470" s="35"/>
      <c r="M470" s="35"/>
      <c r="N470" s="35"/>
      <c r="O470" s="36"/>
      <c r="P470" s="36"/>
      <c r="Q470" s="37"/>
      <c r="R470" s="37"/>
      <c r="S470" s="100"/>
      <c r="T470" s="38"/>
      <c r="U470" s="37"/>
      <c r="V470" s="100"/>
      <c r="W470" s="37"/>
      <c r="X470" s="36"/>
      <c r="Y470" s="36"/>
      <c r="Z470" s="36"/>
      <c r="AA470" s="36"/>
      <c r="AB470" s="37"/>
      <c r="AC470" s="35"/>
      <c r="AD470" s="36"/>
      <c r="AE470" s="36"/>
      <c r="AF470" s="36"/>
      <c r="AG470" s="36"/>
      <c r="AH470" s="36"/>
      <c r="AI470" s="36"/>
      <c r="AJ470" s="39"/>
      <c r="AK470" s="39"/>
      <c r="AL470" s="36"/>
      <c r="AM470" s="36"/>
      <c r="AN470" s="36"/>
      <c r="AO470" s="80"/>
      <c r="AP470" s="36"/>
      <c r="AQ470" s="36"/>
      <c r="AR470" s="36"/>
      <c r="AS470" s="39"/>
      <c r="AT470" s="39"/>
      <c r="AU470" s="30"/>
      <c r="AV470" s="80"/>
      <c r="AW470" s="36"/>
      <c r="AX470" s="39"/>
      <c r="AY470" s="39"/>
      <c r="AZ470" s="39"/>
      <c r="BA470" s="39"/>
      <c r="BB470" s="39"/>
      <c r="BC470" s="39"/>
      <c r="BD470" s="36"/>
      <c r="BE470" s="87"/>
      <c r="BF470" s="87"/>
      <c r="BG470" s="87"/>
      <c r="BH470" s="87"/>
      <c r="BI470" s="36"/>
      <c r="BJ470" s="36"/>
      <c r="BK470" s="36"/>
      <c r="BL470" s="36"/>
      <c r="BM470" s="39"/>
      <c r="BN470" s="34"/>
      <c r="BO470" s="40"/>
      <c r="BP470" s="36"/>
      <c r="BQ470" s="39"/>
      <c r="BR470" s="39"/>
      <c r="BS470" s="39"/>
      <c r="BT470" s="39"/>
      <c r="BU470" s="39"/>
      <c r="BV470" s="39"/>
      <c r="BW470" s="39"/>
      <c r="BX470" s="39"/>
      <c r="BY470" s="36"/>
      <c r="BZ470" s="36"/>
      <c r="CA470" s="36"/>
    </row>
    <row r="471" spans="1:79" s="41" customFormat="1" x14ac:dyDescent="0.25">
      <c r="A471" s="32"/>
      <c r="B471" s="33"/>
      <c r="C471" s="33"/>
      <c r="D471" s="32"/>
      <c r="E471" s="34"/>
      <c r="F471" s="34"/>
      <c r="G471" s="34"/>
      <c r="H471" s="34"/>
      <c r="I471" s="109"/>
      <c r="J471" s="35"/>
      <c r="K471" s="35"/>
      <c r="L471" s="35"/>
      <c r="M471" s="35"/>
      <c r="N471" s="35"/>
      <c r="O471" s="36"/>
      <c r="P471" s="36"/>
      <c r="Q471" s="37"/>
      <c r="R471" s="37"/>
      <c r="S471" s="100"/>
      <c r="T471" s="38"/>
      <c r="U471" s="37"/>
      <c r="V471" s="100"/>
      <c r="W471" s="37"/>
      <c r="X471" s="36"/>
      <c r="Y471" s="36"/>
      <c r="Z471" s="36"/>
      <c r="AA471" s="36"/>
      <c r="AB471" s="37"/>
      <c r="AC471" s="35"/>
      <c r="AD471" s="36"/>
      <c r="AE471" s="36"/>
      <c r="AF471" s="36"/>
      <c r="AG471" s="36"/>
      <c r="AH471" s="36"/>
      <c r="AI471" s="36"/>
      <c r="AJ471" s="39"/>
      <c r="AK471" s="39"/>
      <c r="AL471" s="36"/>
      <c r="AM471" s="36"/>
      <c r="AN471" s="36"/>
      <c r="AO471" s="80"/>
      <c r="AP471" s="36"/>
      <c r="AQ471" s="36"/>
      <c r="AR471" s="36"/>
      <c r="AS471" s="39"/>
      <c r="AT471" s="39"/>
      <c r="AU471" s="30"/>
      <c r="AV471" s="80"/>
      <c r="AW471" s="36"/>
      <c r="AX471" s="39"/>
      <c r="AY471" s="39"/>
      <c r="AZ471" s="39"/>
      <c r="BA471" s="39"/>
      <c r="BB471" s="39"/>
      <c r="BC471" s="39"/>
      <c r="BD471" s="36"/>
      <c r="BE471" s="87"/>
      <c r="BF471" s="87"/>
      <c r="BG471" s="87"/>
      <c r="BH471" s="87"/>
      <c r="BI471" s="36"/>
      <c r="BJ471" s="36"/>
      <c r="BK471" s="36"/>
      <c r="BL471" s="36"/>
      <c r="BM471" s="39"/>
      <c r="BN471" s="34"/>
      <c r="BO471" s="40"/>
      <c r="BP471" s="36"/>
      <c r="BQ471" s="39"/>
      <c r="BR471" s="39"/>
      <c r="BS471" s="39"/>
      <c r="BT471" s="39"/>
      <c r="BU471" s="39"/>
      <c r="BV471" s="39"/>
      <c r="BW471" s="39"/>
      <c r="BX471" s="39"/>
      <c r="BY471" s="36"/>
      <c r="BZ471" s="36"/>
      <c r="CA471" s="36"/>
    </row>
    <row r="472" spans="1:79" s="41" customFormat="1" x14ac:dyDescent="0.25">
      <c r="A472" s="32"/>
      <c r="B472" s="33"/>
      <c r="C472" s="33"/>
      <c r="D472" s="32"/>
      <c r="E472" s="34"/>
      <c r="F472" s="34"/>
      <c r="G472" s="34"/>
      <c r="H472" s="34"/>
      <c r="I472" s="109"/>
      <c r="J472" s="35"/>
      <c r="K472" s="35"/>
      <c r="L472" s="35"/>
      <c r="M472" s="35"/>
      <c r="N472" s="35"/>
      <c r="O472" s="36"/>
      <c r="P472" s="36"/>
      <c r="Q472" s="37"/>
      <c r="R472" s="37"/>
      <c r="S472" s="100"/>
      <c r="T472" s="38"/>
      <c r="U472" s="37"/>
      <c r="V472" s="100"/>
      <c r="W472" s="37"/>
      <c r="X472" s="36"/>
      <c r="Y472" s="36"/>
      <c r="Z472" s="36"/>
      <c r="AA472" s="36"/>
      <c r="AB472" s="37"/>
      <c r="AC472" s="35"/>
      <c r="AD472" s="36"/>
      <c r="AE472" s="36"/>
      <c r="AF472" s="36"/>
      <c r="AG472" s="36"/>
      <c r="AH472" s="36"/>
      <c r="AI472" s="36"/>
      <c r="AJ472" s="39"/>
      <c r="AK472" s="39"/>
      <c r="AL472" s="36"/>
      <c r="AM472" s="36"/>
      <c r="AN472" s="36"/>
      <c r="AO472" s="80"/>
      <c r="AP472" s="36"/>
      <c r="AQ472" s="36"/>
      <c r="AR472" s="36"/>
      <c r="AS472" s="39"/>
      <c r="AT472" s="39"/>
      <c r="AU472" s="30"/>
      <c r="AV472" s="80"/>
      <c r="AW472" s="36"/>
      <c r="AX472" s="39"/>
      <c r="AY472" s="39"/>
      <c r="AZ472" s="39"/>
      <c r="BA472" s="39"/>
      <c r="BB472" s="39"/>
      <c r="BC472" s="39"/>
      <c r="BD472" s="36"/>
      <c r="BE472" s="87"/>
      <c r="BF472" s="87"/>
      <c r="BG472" s="87"/>
      <c r="BH472" s="87"/>
      <c r="BI472" s="36"/>
      <c r="BJ472" s="36"/>
      <c r="BK472" s="36"/>
      <c r="BL472" s="36"/>
      <c r="BM472" s="39"/>
      <c r="BN472" s="34"/>
      <c r="BO472" s="40"/>
      <c r="BP472" s="36"/>
      <c r="BQ472" s="39"/>
      <c r="BR472" s="39"/>
      <c r="BS472" s="39"/>
      <c r="BT472" s="39"/>
      <c r="BU472" s="39"/>
      <c r="BV472" s="39"/>
      <c r="BW472" s="39"/>
      <c r="BX472" s="39"/>
      <c r="BY472" s="36"/>
      <c r="BZ472" s="36"/>
      <c r="CA472" s="36"/>
    </row>
    <row r="473" spans="1:79" s="41" customFormat="1" x14ac:dyDescent="0.25">
      <c r="A473" s="32"/>
      <c r="B473" s="33"/>
      <c r="C473" s="33"/>
      <c r="D473" s="32"/>
      <c r="E473" s="34"/>
      <c r="F473" s="34"/>
      <c r="G473" s="34"/>
      <c r="H473" s="34"/>
      <c r="I473" s="109"/>
      <c r="J473" s="35"/>
      <c r="K473" s="35"/>
      <c r="L473" s="35"/>
      <c r="M473" s="35"/>
      <c r="N473" s="35"/>
      <c r="O473" s="36"/>
      <c r="P473" s="36"/>
      <c r="Q473" s="37"/>
      <c r="R473" s="37"/>
      <c r="S473" s="100"/>
      <c r="T473" s="38"/>
      <c r="U473" s="37"/>
      <c r="V473" s="100"/>
      <c r="W473" s="37"/>
      <c r="X473" s="36"/>
      <c r="Y473" s="36"/>
      <c r="Z473" s="36"/>
      <c r="AA473" s="36"/>
      <c r="AB473" s="37"/>
      <c r="AC473" s="35"/>
      <c r="AD473" s="36"/>
      <c r="AE473" s="36"/>
      <c r="AF473" s="36"/>
      <c r="AG473" s="36"/>
      <c r="AH473" s="36"/>
      <c r="AI473" s="36"/>
      <c r="AJ473" s="39"/>
      <c r="AK473" s="39"/>
      <c r="AL473" s="36"/>
      <c r="AM473" s="36"/>
      <c r="AN473" s="36"/>
      <c r="AO473" s="80"/>
      <c r="AP473" s="36"/>
      <c r="AQ473" s="36"/>
      <c r="AR473" s="36"/>
      <c r="AS473" s="39"/>
      <c r="AT473" s="39"/>
      <c r="AU473" s="30"/>
      <c r="AV473" s="80"/>
      <c r="AW473" s="36"/>
      <c r="AX473" s="39"/>
      <c r="AY473" s="39"/>
      <c r="AZ473" s="39"/>
      <c r="BA473" s="39"/>
      <c r="BB473" s="39"/>
      <c r="BC473" s="39"/>
      <c r="BD473" s="36"/>
      <c r="BE473" s="87"/>
      <c r="BF473" s="87"/>
      <c r="BG473" s="87"/>
      <c r="BH473" s="87"/>
      <c r="BI473" s="36"/>
      <c r="BJ473" s="36"/>
      <c r="BK473" s="36"/>
      <c r="BL473" s="36"/>
      <c r="BM473" s="39"/>
      <c r="BN473" s="34"/>
      <c r="BO473" s="40"/>
      <c r="BP473" s="36"/>
      <c r="BQ473" s="39"/>
      <c r="BR473" s="39"/>
      <c r="BS473" s="39"/>
      <c r="BT473" s="39"/>
      <c r="BU473" s="39"/>
      <c r="BV473" s="39"/>
      <c r="BW473" s="39"/>
      <c r="BX473" s="39"/>
      <c r="BY473" s="36"/>
      <c r="BZ473" s="36"/>
      <c r="CA473" s="36"/>
    </row>
    <row r="474" spans="1:79" s="41" customFormat="1" x14ac:dyDescent="0.25">
      <c r="A474" s="32"/>
      <c r="B474" s="33"/>
      <c r="C474" s="33"/>
      <c r="D474" s="32"/>
      <c r="E474" s="34"/>
      <c r="F474" s="34"/>
      <c r="G474" s="34"/>
      <c r="H474" s="34"/>
      <c r="I474" s="109"/>
      <c r="J474" s="35"/>
      <c r="K474" s="35"/>
      <c r="L474" s="35"/>
      <c r="M474" s="35"/>
      <c r="N474" s="35"/>
      <c r="O474" s="36"/>
      <c r="P474" s="36"/>
      <c r="Q474" s="37"/>
      <c r="R474" s="37"/>
      <c r="S474" s="100"/>
      <c r="T474" s="38"/>
      <c r="U474" s="37"/>
      <c r="V474" s="100"/>
      <c r="W474" s="37"/>
      <c r="X474" s="36"/>
      <c r="Y474" s="36"/>
      <c r="Z474" s="36"/>
      <c r="AA474" s="36"/>
      <c r="AB474" s="37"/>
      <c r="AC474" s="35"/>
      <c r="AD474" s="36"/>
      <c r="AE474" s="36"/>
      <c r="AF474" s="36"/>
      <c r="AG474" s="36"/>
      <c r="AH474" s="36"/>
      <c r="AI474" s="36"/>
      <c r="AJ474" s="39"/>
      <c r="AK474" s="39"/>
      <c r="AL474" s="36"/>
      <c r="AM474" s="36"/>
      <c r="AN474" s="36"/>
      <c r="AO474" s="80"/>
      <c r="AP474" s="36"/>
      <c r="AQ474" s="36"/>
      <c r="AR474" s="36"/>
      <c r="AS474" s="39"/>
      <c r="AT474" s="39"/>
      <c r="AU474" s="30"/>
      <c r="AV474" s="80"/>
      <c r="AW474" s="36"/>
      <c r="AX474" s="39"/>
      <c r="AY474" s="39"/>
      <c r="AZ474" s="39"/>
      <c r="BA474" s="39"/>
      <c r="BB474" s="39"/>
      <c r="BC474" s="39"/>
      <c r="BD474" s="36"/>
      <c r="BE474" s="87"/>
      <c r="BF474" s="87"/>
      <c r="BG474" s="87"/>
      <c r="BH474" s="87"/>
      <c r="BI474" s="36"/>
      <c r="BJ474" s="36"/>
      <c r="BK474" s="36"/>
      <c r="BL474" s="36"/>
      <c r="BM474" s="39"/>
      <c r="BN474" s="34"/>
      <c r="BO474" s="40"/>
      <c r="BP474" s="36"/>
      <c r="BQ474" s="39"/>
      <c r="BR474" s="39"/>
      <c r="BS474" s="39"/>
      <c r="BT474" s="39"/>
      <c r="BU474" s="39"/>
      <c r="BV474" s="39"/>
      <c r="BW474" s="39"/>
      <c r="BX474" s="39"/>
      <c r="BY474" s="36"/>
      <c r="BZ474" s="36"/>
      <c r="CA474" s="36"/>
    </row>
    <row r="475" spans="1:79" s="41" customFormat="1" x14ac:dyDescent="0.25">
      <c r="A475" s="32"/>
      <c r="B475" s="33"/>
      <c r="C475" s="33"/>
      <c r="D475" s="32"/>
      <c r="E475" s="34"/>
      <c r="F475" s="34"/>
      <c r="G475" s="34"/>
      <c r="H475" s="34"/>
      <c r="I475" s="109"/>
      <c r="J475" s="35"/>
      <c r="K475" s="35"/>
      <c r="L475" s="35"/>
      <c r="M475" s="35"/>
      <c r="N475" s="35"/>
      <c r="O475" s="36"/>
      <c r="P475" s="36"/>
      <c r="Q475" s="37"/>
      <c r="R475" s="37"/>
      <c r="S475" s="100"/>
      <c r="T475" s="38"/>
      <c r="U475" s="37"/>
      <c r="V475" s="100"/>
      <c r="W475" s="37"/>
      <c r="X475" s="36"/>
      <c r="Y475" s="36"/>
      <c r="Z475" s="36"/>
      <c r="AA475" s="36"/>
      <c r="AB475" s="37"/>
      <c r="AC475" s="35"/>
      <c r="AD475" s="36"/>
      <c r="AE475" s="36"/>
      <c r="AF475" s="36"/>
      <c r="AG475" s="36"/>
      <c r="AH475" s="36"/>
      <c r="AI475" s="36"/>
      <c r="AJ475" s="39"/>
      <c r="AK475" s="39"/>
      <c r="AL475" s="36"/>
      <c r="AM475" s="36"/>
      <c r="AN475" s="36"/>
      <c r="AO475" s="80"/>
      <c r="AP475" s="36"/>
      <c r="AQ475" s="36"/>
      <c r="AR475" s="36"/>
      <c r="AS475" s="39"/>
      <c r="AT475" s="39"/>
      <c r="AU475" s="30"/>
      <c r="AV475" s="80"/>
      <c r="AW475" s="36"/>
      <c r="AX475" s="39"/>
      <c r="AY475" s="39"/>
      <c r="AZ475" s="39"/>
      <c r="BA475" s="39"/>
      <c r="BB475" s="39"/>
      <c r="BC475" s="39"/>
      <c r="BD475" s="36"/>
      <c r="BE475" s="87"/>
      <c r="BF475" s="87"/>
      <c r="BG475" s="87"/>
      <c r="BH475" s="87"/>
      <c r="BI475" s="36"/>
      <c r="BJ475" s="36"/>
      <c r="BK475" s="36"/>
      <c r="BL475" s="36"/>
      <c r="BM475" s="39"/>
      <c r="BN475" s="34"/>
      <c r="BO475" s="40"/>
      <c r="BP475" s="36"/>
      <c r="BQ475" s="39"/>
      <c r="BR475" s="39"/>
      <c r="BS475" s="39"/>
      <c r="BT475" s="39"/>
      <c r="BU475" s="39"/>
      <c r="BV475" s="39"/>
      <c r="BW475" s="39"/>
      <c r="BX475" s="39"/>
      <c r="BY475" s="36"/>
      <c r="BZ475" s="36"/>
      <c r="CA475" s="36"/>
    </row>
    <row r="476" spans="1:79" s="41" customFormat="1" x14ac:dyDescent="0.25">
      <c r="A476" s="32"/>
      <c r="B476" s="33"/>
      <c r="C476" s="33"/>
      <c r="D476" s="32"/>
      <c r="E476" s="34"/>
      <c r="F476" s="34"/>
      <c r="G476" s="34"/>
      <c r="H476" s="34"/>
      <c r="I476" s="109"/>
      <c r="J476" s="35"/>
      <c r="K476" s="35"/>
      <c r="L476" s="35"/>
      <c r="M476" s="35"/>
      <c r="N476" s="35"/>
      <c r="O476" s="36"/>
      <c r="P476" s="36"/>
      <c r="Q476" s="37"/>
      <c r="R476" s="37"/>
      <c r="S476" s="100"/>
      <c r="T476" s="38"/>
      <c r="U476" s="37"/>
      <c r="V476" s="100"/>
      <c r="W476" s="37"/>
      <c r="X476" s="36"/>
      <c r="Y476" s="36"/>
      <c r="Z476" s="36"/>
      <c r="AA476" s="36"/>
      <c r="AB476" s="37"/>
      <c r="AC476" s="35"/>
      <c r="AD476" s="36"/>
      <c r="AE476" s="36"/>
      <c r="AF476" s="36"/>
      <c r="AG476" s="36"/>
      <c r="AH476" s="36"/>
      <c r="AI476" s="36"/>
      <c r="AJ476" s="39"/>
      <c r="AK476" s="39"/>
      <c r="AL476" s="36"/>
      <c r="AM476" s="36"/>
      <c r="AN476" s="36"/>
      <c r="AO476" s="80"/>
      <c r="AP476" s="36"/>
      <c r="AQ476" s="36"/>
      <c r="AR476" s="36"/>
      <c r="AS476" s="39"/>
      <c r="AT476" s="39"/>
      <c r="AU476" s="30"/>
      <c r="AV476" s="80"/>
      <c r="AW476" s="36"/>
      <c r="AX476" s="39"/>
      <c r="AY476" s="39"/>
      <c r="AZ476" s="39"/>
      <c r="BA476" s="39"/>
      <c r="BB476" s="39"/>
      <c r="BC476" s="39"/>
      <c r="BD476" s="36"/>
      <c r="BE476" s="87"/>
      <c r="BF476" s="87"/>
      <c r="BG476" s="87"/>
      <c r="BH476" s="87"/>
      <c r="BI476" s="36"/>
      <c r="BJ476" s="36"/>
      <c r="BK476" s="36"/>
      <c r="BL476" s="36"/>
      <c r="BM476" s="39"/>
      <c r="BN476" s="34"/>
      <c r="BO476" s="40"/>
      <c r="BP476" s="36"/>
      <c r="BQ476" s="39"/>
      <c r="BR476" s="39"/>
      <c r="BS476" s="39"/>
      <c r="BT476" s="39"/>
      <c r="BU476" s="39"/>
      <c r="BV476" s="39"/>
      <c r="BW476" s="39"/>
      <c r="BX476" s="39"/>
      <c r="BY476" s="36"/>
      <c r="BZ476" s="36"/>
      <c r="CA476" s="36"/>
    </row>
    <row r="477" spans="1:79" s="41" customFormat="1" x14ac:dyDescent="0.25">
      <c r="A477" s="32"/>
      <c r="B477" s="33"/>
      <c r="C477" s="33"/>
      <c r="D477" s="32"/>
      <c r="E477" s="34"/>
      <c r="F477" s="34"/>
      <c r="G477" s="34"/>
      <c r="H477" s="34"/>
      <c r="I477" s="109"/>
      <c r="J477" s="35"/>
      <c r="K477" s="35"/>
      <c r="L477" s="35"/>
      <c r="M477" s="35"/>
      <c r="N477" s="35"/>
      <c r="O477" s="36"/>
      <c r="P477" s="36"/>
      <c r="Q477" s="37"/>
      <c r="R477" s="37"/>
      <c r="S477" s="100"/>
      <c r="T477" s="38"/>
      <c r="U477" s="37"/>
      <c r="V477" s="100"/>
      <c r="W477" s="37"/>
      <c r="X477" s="36"/>
      <c r="Y477" s="36"/>
      <c r="Z477" s="36"/>
      <c r="AA477" s="36"/>
      <c r="AB477" s="37"/>
      <c r="AC477" s="35"/>
      <c r="AD477" s="36"/>
      <c r="AE477" s="36"/>
      <c r="AF477" s="36"/>
      <c r="AG477" s="36"/>
      <c r="AH477" s="36"/>
      <c r="AI477" s="36"/>
      <c r="AJ477" s="39"/>
      <c r="AK477" s="39"/>
      <c r="AL477" s="36"/>
      <c r="AM477" s="36"/>
      <c r="AN477" s="36"/>
      <c r="AO477" s="80"/>
      <c r="AP477" s="36"/>
      <c r="AQ477" s="36"/>
      <c r="AR477" s="36"/>
      <c r="AS477" s="39"/>
      <c r="AT477" s="39"/>
      <c r="AU477" s="30"/>
      <c r="AV477" s="80"/>
      <c r="AW477" s="36"/>
      <c r="AX477" s="39"/>
      <c r="AY477" s="39"/>
      <c r="AZ477" s="39"/>
      <c r="BA477" s="39"/>
      <c r="BB477" s="39"/>
      <c r="BC477" s="39"/>
      <c r="BD477" s="36"/>
      <c r="BE477" s="87"/>
      <c r="BF477" s="87"/>
      <c r="BG477" s="87"/>
      <c r="BH477" s="87"/>
      <c r="BI477" s="36"/>
      <c r="BJ477" s="36"/>
      <c r="BK477" s="36"/>
      <c r="BL477" s="36"/>
      <c r="BM477" s="39"/>
      <c r="BN477" s="34"/>
      <c r="BO477" s="40"/>
      <c r="BP477" s="36"/>
      <c r="BQ477" s="39"/>
      <c r="BR477" s="39"/>
      <c r="BS477" s="39"/>
      <c r="BT477" s="39"/>
      <c r="BU477" s="39"/>
      <c r="BV477" s="39"/>
      <c r="BW477" s="39"/>
      <c r="BX477" s="39"/>
      <c r="BY477" s="36"/>
      <c r="BZ477" s="36"/>
      <c r="CA477" s="36"/>
    </row>
    <row r="478" spans="1:79" s="41" customFormat="1" x14ac:dyDescent="0.25">
      <c r="A478" s="32"/>
      <c r="B478" s="33"/>
      <c r="C478" s="33"/>
      <c r="D478" s="32"/>
      <c r="E478" s="34"/>
      <c r="F478" s="34"/>
      <c r="G478" s="34"/>
      <c r="H478" s="34"/>
      <c r="I478" s="109"/>
      <c r="J478" s="35"/>
      <c r="K478" s="35"/>
      <c r="L478" s="35"/>
      <c r="M478" s="35"/>
      <c r="N478" s="35"/>
      <c r="O478" s="36"/>
      <c r="P478" s="36"/>
      <c r="Q478" s="37"/>
      <c r="R478" s="37"/>
      <c r="S478" s="100"/>
      <c r="T478" s="38"/>
      <c r="U478" s="37"/>
      <c r="V478" s="100"/>
      <c r="W478" s="37"/>
      <c r="X478" s="36"/>
      <c r="Y478" s="36"/>
      <c r="Z478" s="36"/>
      <c r="AA478" s="36"/>
      <c r="AB478" s="37"/>
      <c r="AC478" s="35"/>
      <c r="AD478" s="36"/>
      <c r="AE478" s="36"/>
      <c r="AF478" s="36"/>
      <c r="AG478" s="36"/>
      <c r="AH478" s="36"/>
      <c r="AI478" s="36"/>
      <c r="AJ478" s="39"/>
      <c r="AK478" s="39"/>
      <c r="AL478" s="36"/>
      <c r="AM478" s="36"/>
      <c r="AN478" s="36"/>
      <c r="AO478" s="80"/>
      <c r="AP478" s="36"/>
      <c r="AQ478" s="36"/>
      <c r="AR478" s="36"/>
      <c r="AS478" s="39"/>
      <c r="AT478" s="39"/>
      <c r="AU478" s="30"/>
      <c r="AV478" s="80"/>
      <c r="AW478" s="36"/>
      <c r="AX478" s="39"/>
      <c r="AY478" s="39"/>
      <c r="AZ478" s="39"/>
      <c r="BA478" s="39"/>
      <c r="BB478" s="39"/>
      <c r="BC478" s="39"/>
      <c r="BD478" s="36"/>
      <c r="BE478" s="87"/>
      <c r="BF478" s="87"/>
      <c r="BG478" s="87"/>
      <c r="BH478" s="87"/>
      <c r="BI478" s="36"/>
      <c r="BJ478" s="36"/>
      <c r="BK478" s="36"/>
      <c r="BL478" s="36"/>
      <c r="BM478" s="39"/>
      <c r="BN478" s="34"/>
      <c r="BO478" s="40"/>
      <c r="BP478" s="36"/>
      <c r="BQ478" s="39"/>
      <c r="BR478" s="39"/>
      <c r="BS478" s="39"/>
      <c r="BT478" s="39"/>
      <c r="BU478" s="39"/>
      <c r="BV478" s="39"/>
      <c r="BW478" s="39"/>
      <c r="BX478" s="39"/>
      <c r="BY478" s="36"/>
      <c r="BZ478" s="36"/>
      <c r="CA478" s="36"/>
    </row>
    <row r="479" spans="1:79" s="41" customFormat="1" x14ac:dyDescent="0.25">
      <c r="A479" s="32"/>
      <c r="B479" s="33"/>
      <c r="C479" s="33"/>
      <c r="D479" s="32"/>
      <c r="E479" s="34"/>
      <c r="F479" s="34"/>
      <c r="G479" s="34"/>
      <c r="H479" s="34"/>
      <c r="I479" s="109"/>
      <c r="J479" s="35"/>
      <c r="K479" s="35"/>
      <c r="L479" s="35"/>
      <c r="M479" s="35"/>
      <c r="N479" s="35"/>
      <c r="O479" s="36"/>
      <c r="P479" s="36"/>
      <c r="Q479" s="37"/>
      <c r="R479" s="37"/>
      <c r="S479" s="100"/>
      <c r="T479" s="38"/>
      <c r="U479" s="37"/>
      <c r="V479" s="100"/>
      <c r="W479" s="37"/>
      <c r="X479" s="36"/>
      <c r="Y479" s="36"/>
      <c r="Z479" s="36"/>
      <c r="AA479" s="36"/>
      <c r="AB479" s="37"/>
      <c r="AC479" s="35"/>
      <c r="AD479" s="36"/>
      <c r="AE479" s="36"/>
      <c r="AF479" s="36"/>
      <c r="AG479" s="36"/>
      <c r="AH479" s="36"/>
      <c r="AI479" s="36"/>
      <c r="AJ479" s="39"/>
      <c r="AK479" s="39"/>
      <c r="AL479" s="36"/>
      <c r="AM479" s="36"/>
      <c r="AN479" s="36"/>
      <c r="AO479" s="80"/>
      <c r="AP479" s="36"/>
      <c r="AQ479" s="36"/>
      <c r="AR479" s="36"/>
      <c r="AS479" s="39"/>
      <c r="AT479" s="39"/>
      <c r="AU479" s="30"/>
      <c r="AV479" s="80"/>
      <c r="AW479" s="36"/>
      <c r="AX479" s="39"/>
      <c r="AY479" s="39"/>
      <c r="AZ479" s="39"/>
      <c r="BA479" s="39"/>
      <c r="BB479" s="39"/>
      <c r="BC479" s="39"/>
      <c r="BD479" s="36"/>
      <c r="BE479" s="87"/>
      <c r="BF479" s="87"/>
      <c r="BG479" s="87"/>
      <c r="BH479" s="87"/>
      <c r="BI479" s="36"/>
      <c r="BJ479" s="36"/>
      <c r="BK479" s="36"/>
      <c r="BL479" s="36"/>
      <c r="BM479" s="39"/>
      <c r="BN479" s="34"/>
      <c r="BO479" s="40"/>
      <c r="BP479" s="36"/>
      <c r="BQ479" s="39"/>
      <c r="BR479" s="39"/>
      <c r="BS479" s="39"/>
      <c r="BT479" s="39"/>
      <c r="BU479" s="39"/>
      <c r="BV479" s="39"/>
      <c r="BW479" s="39"/>
      <c r="BX479" s="39"/>
      <c r="BY479" s="36"/>
      <c r="BZ479" s="36"/>
      <c r="CA479" s="36"/>
    </row>
    <row r="480" spans="1:79" s="41" customFormat="1" x14ac:dyDescent="0.25">
      <c r="A480" s="32"/>
      <c r="B480" s="33"/>
      <c r="C480" s="33"/>
      <c r="D480" s="32"/>
      <c r="E480" s="34"/>
      <c r="F480" s="34"/>
      <c r="G480" s="34"/>
      <c r="H480" s="34"/>
      <c r="I480" s="109"/>
      <c r="J480" s="35"/>
      <c r="K480" s="35"/>
      <c r="L480" s="35"/>
      <c r="M480" s="35"/>
      <c r="N480" s="35"/>
      <c r="O480" s="36"/>
      <c r="P480" s="36"/>
      <c r="Q480" s="37"/>
      <c r="R480" s="37"/>
      <c r="S480" s="100"/>
      <c r="T480" s="38"/>
      <c r="U480" s="37"/>
      <c r="V480" s="100"/>
      <c r="W480" s="37"/>
      <c r="X480" s="36"/>
      <c r="Y480" s="36"/>
      <c r="Z480" s="36"/>
      <c r="AA480" s="36"/>
      <c r="AB480" s="37"/>
      <c r="AC480" s="35"/>
      <c r="AD480" s="36"/>
      <c r="AE480" s="36"/>
      <c r="AF480" s="36"/>
      <c r="AG480" s="36"/>
      <c r="AH480" s="36"/>
      <c r="AI480" s="36"/>
      <c r="AJ480" s="39"/>
      <c r="AK480" s="39"/>
      <c r="AL480" s="36"/>
      <c r="AM480" s="36"/>
      <c r="AN480" s="36"/>
      <c r="AO480" s="80"/>
      <c r="AP480" s="36"/>
      <c r="AQ480" s="36"/>
      <c r="AR480" s="36"/>
      <c r="AS480" s="39"/>
      <c r="AT480" s="39"/>
      <c r="AU480" s="30"/>
      <c r="AV480" s="80"/>
      <c r="AW480" s="36"/>
      <c r="AX480" s="39"/>
      <c r="AY480" s="39"/>
      <c r="AZ480" s="39"/>
      <c r="BA480" s="39"/>
      <c r="BB480" s="39"/>
      <c r="BC480" s="39"/>
      <c r="BD480" s="36"/>
      <c r="BE480" s="87"/>
      <c r="BF480" s="87"/>
      <c r="BG480" s="87"/>
      <c r="BH480" s="87"/>
      <c r="BI480" s="36"/>
      <c r="BJ480" s="36"/>
      <c r="BK480" s="36"/>
      <c r="BL480" s="36"/>
      <c r="BM480" s="39"/>
      <c r="BN480" s="34"/>
      <c r="BO480" s="40"/>
      <c r="BP480" s="36"/>
      <c r="BQ480" s="39"/>
      <c r="BR480" s="39"/>
      <c r="BS480" s="39"/>
      <c r="BT480" s="39"/>
      <c r="BU480" s="39"/>
      <c r="BV480" s="39"/>
      <c r="BW480" s="39"/>
      <c r="BX480" s="39"/>
      <c r="BY480" s="36"/>
      <c r="BZ480" s="36"/>
      <c r="CA480" s="36"/>
    </row>
    <row r="481" spans="1:79" s="41" customFormat="1" x14ac:dyDescent="0.25">
      <c r="A481" s="32"/>
      <c r="B481" s="33"/>
      <c r="C481" s="33"/>
      <c r="D481" s="32"/>
      <c r="E481" s="34"/>
      <c r="F481" s="34"/>
      <c r="G481" s="34"/>
      <c r="H481" s="34"/>
      <c r="I481" s="109"/>
      <c r="J481" s="35"/>
      <c r="K481" s="35"/>
      <c r="L481" s="35"/>
      <c r="M481" s="35"/>
      <c r="N481" s="35"/>
      <c r="O481" s="36"/>
      <c r="P481" s="36"/>
      <c r="Q481" s="37"/>
      <c r="R481" s="37"/>
      <c r="S481" s="100"/>
      <c r="T481" s="38"/>
      <c r="U481" s="37"/>
      <c r="V481" s="100"/>
      <c r="W481" s="37"/>
      <c r="X481" s="36"/>
      <c r="Y481" s="36"/>
      <c r="Z481" s="36"/>
      <c r="AA481" s="36"/>
      <c r="AB481" s="37"/>
      <c r="AC481" s="35"/>
      <c r="AD481" s="36"/>
      <c r="AE481" s="36"/>
      <c r="AF481" s="36"/>
      <c r="AG481" s="36"/>
      <c r="AH481" s="36"/>
      <c r="AI481" s="36"/>
      <c r="AJ481" s="39"/>
      <c r="AK481" s="39"/>
      <c r="AL481" s="36"/>
      <c r="AM481" s="36"/>
      <c r="AN481" s="36"/>
      <c r="AO481" s="80"/>
      <c r="AP481" s="36"/>
      <c r="AQ481" s="36"/>
      <c r="AR481" s="36"/>
      <c r="AS481" s="39"/>
      <c r="AT481" s="39"/>
      <c r="AU481" s="30"/>
      <c r="AV481" s="80"/>
      <c r="AW481" s="36"/>
      <c r="AX481" s="39"/>
      <c r="AY481" s="39"/>
      <c r="AZ481" s="39"/>
      <c r="BA481" s="39"/>
      <c r="BB481" s="39"/>
      <c r="BC481" s="39"/>
      <c r="BD481" s="36"/>
      <c r="BE481" s="87"/>
      <c r="BF481" s="87"/>
      <c r="BG481" s="87"/>
      <c r="BH481" s="87"/>
      <c r="BI481" s="36"/>
      <c r="BJ481" s="36"/>
      <c r="BK481" s="36"/>
      <c r="BL481" s="36"/>
      <c r="BM481" s="39"/>
      <c r="BN481" s="34"/>
      <c r="BO481" s="40"/>
      <c r="BP481" s="36"/>
      <c r="BQ481" s="39"/>
      <c r="BR481" s="39"/>
      <c r="BS481" s="39"/>
      <c r="BT481" s="39"/>
      <c r="BU481" s="39"/>
      <c r="BV481" s="39"/>
      <c r="BW481" s="39"/>
      <c r="BX481" s="39"/>
      <c r="BY481" s="36"/>
      <c r="BZ481" s="36"/>
      <c r="CA481" s="36"/>
    </row>
    <row r="482" spans="1:79" s="41" customFormat="1" x14ac:dyDescent="0.25">
      <c r="A482" s="32"/>
      <c r="B482" s="33"/>
      <c r="C482" s="33"/>
      <c r="D482" s="32"/>
      <c r="E482" s="34"/>
      <c r="F482" s="34"/>
      <c r="G482" s="34"/>
      <c r="H482" s="34"/>
      <c r="I482" s="109"/>
      <c r="J482" s="35"/>
      <c r="K482" s="35"/>
      <c r="L482" s="35"/>
      <c r="M482" s="35"/>
      <c r="N482" s="35"/>
      <c r="O482" s="36"/>
      <c r="P482" s="36"/>
      <c r="Q482" s="37"/>
      <c r="R482" s="37"/>
      <c r="S482" s="100"/>
      <c r="T482" s="38"/>
      <c r="U482" s="37"/>
      <c r="V482" s="100"/>
      <c r="W482" s="37"/>
      <c r="X482" s="36"/>
      <c r="Y482" s="36"/>
      <c r="Z482" s="36"/>
      <c r="AA482" s="36"/>
      <c r="AB482" s="37"/>
      <c r="AC482" s="35"/>
      <c r="AD482" s="36"/>
      <c r="AE482" s="36"/>
      <c r="AF482" s="36"/>
      <c r="AG482" s="36"/>
      <c r="AH482" s="36"/>
      <c r="AI482" s="36"/>
      <c r="AJ482" s="39"/>
      <c r="AK482" s="39"/>
      <c r="AL482" s="36"/>
      <c r="AM482" s="36"/>
      <c r="AN482" s="36"/>
      <c r="AO482" s="80"/>
      <c r="AP482" s="36"/>
      <c r="AQ482" s="36"/>
      <c r="AR482" s="36"/>
      <c r="AS482" s="39"/>
      <c r="AT482" s="39"/>
      <c r="AU482" s="30"/>
      <c r="AV482" s="80"/>
      <c r="AW482" s="36"/>
      <c r="AX482" s="39"/>
      <c r="AY482" s="39"/>
      <c r="AZ482" s="39"/>
      <c r="BA482" s="39"/>
      <c r="BB482" s="39"/>
      <c r="BC482" s="39"/>
      <c r="BD482" s="36"/>
      <c r="BE482" s="87"/>
      <c r="BF482" s="87"/>
      <c r="BG482" s="87"/>
      <c r="BH482" s="87"/>
      <c r="BI482" s="36"/>
      <c r="BJ482" s="36"/>
      <c r="BK482" s="36"/>
      <c r="BL482" s="36"/>
      <c r="BM482" s="39"/>
      <c r="BN482" s="34"/>
      <c r="BO482" s="40"/>
      <c r="BP482" s="36"/>
      <c r="BQ482" s="39"/>
      <c r="BR482" s="39"/>
      <c r="BS482" s="39"/>
      <c r="BT482" s="39"/>
      <c r="BU482" s="39"/>
      <c r="BV482" s="39"/>
      <c r="BW482" s="39"/>
      <c r="BX482" s="39"/>
      <c r="BY482" s="36"/>
      <c r="BZ482" s="36"/>
      <c r="CA482" s="36"/>
    </row>
    <row r="483" spans="1:79" s="41" customFormat="1" x14ac:dyDescent="0.25">
      <c r="A483" s="32"/>
      <c r="B483" s="33"/>
      <c r="C483" s="33"/>
      <c r="D483" s="32"/>
      <c r="E483" s="34"/>
      <c r="F483" s="34"/>
      <c r="G483" s="34"/>
      <c r="H483" s="34"/>
      <c r="I483" s="109"/>
      <c r="J483" s="35"/>
      <c r="K483" s="35"/>
      <c r="L483" s="35"/>
      <c r="M483" s="35"/>
      <c r="N483" s="35"/>
      <c r="O483" s="36"/>
      <c r="P483" s="36"/>
      <c r="Q483" s="37"/>
      <c r="R483" s="37"/>
      <c r="S483" s="100"/>
      <c r="T483" s="38"/>
      <c r="U483" s="37"/>
      <c r="V483" s="100"/>
      <c r="W483" s="37"/>
      <c r="X483" s="36"/>
      <c r="Y483" s="36"/>
      <c r="Z483" s="36"/>
      <c r="AA483" s="36"/>
      <c r="AB483" s="37"/>
      <c r="AC483" s="35"/>
      <c r="AD483" s="36"/>
      <c r="AE483" s="36"/>
      <c r="AF483" s="36"/>
      <c r="AG483" s="36"/>
      <c r="AH483" s="36"/>
      <c r="AI483" s="36"/>
      <c r="AJ483" s="39"/>
      <c r="AK483" s="39"/>
      <c r="AL483" s="36"/>
      <c r="AM483" s="36"/>
      <c r="AN483" s="36"/>
      <c r="AO483" s="80"/>
      <c r="AP483" s="36"/>
      <c r="AQ483" s="36"/>
      <c r="AR483" s="36"/>
      <c r="AS483" s="39"/>
      <c r="AT483" s="39"/>
      <c r="AU483" s="30"/>
      <c r="AV483" s="80"/>
      <c r="AW483" s="36"/>
      <c r="AX483" s="39"/>
      <c r="AY483" s="39"/>
      <c r="AZ483" s="39"/>
      <c r="BA483" s="39"/>
      <c r="BB483" s="39"/>
      <c r="BC483" s="39"/>
      <c r="BD483" s="36"/>
      <c r="BE483" s="87"/>
      <c r="BF483" s="87"/>
      <c r="BG483" s="87"/>
      <c r="BH483" s="87"/>
      <c r="BI483" s="36"/>
      <c r="BJ483" s="36"/>
      <c r="BK483" s="36"/>
      <c r="BL483" s="36"/>
      <c r="BM483" s="39"/>
      <c r="BN483" s="34"/>
      <c r="BO483" s="40"/>
      <c r="BP483" s="36"/>
      <c r="BQ483" s="39"/>
      <c r="BR483" s="39"/>
      <c r="BS483" s="39"/>
      <c r="BT483" s="39"/>
      <c r="BU483" s="39"/>
      <c r="BV483" s="39"/>
      <c r="BW483" s="39"/>
      <c r="BX483" s="39"/>
      <c r="BY483" s="36"/>
      <c r="BZ483" s="36"/>
      <c r="CA483" s="36"/>
    </row>
    <row r="484" spans="1:79" s="41" customFormat="1" x14ac:dyDescent="0.25">
      <c r="A484" s="32"/>
      <c r="B484" s="33"/>
      <c r="C484" s="33"/>
      <c r="D484" s="32"/>
      <c r="E484" s="34"/>
      <c r="F484" s="34"/>
      <c r="G484" s="34"/>
      <c r="H484" s="34"/>
      <c r="I484" s="109"/>
      <c r="J484" s="35"/>
      <c r="K484" s="35"/>
      <c r="L484" s="35"/>
      <c r="M484" s="35"/>
      <c r="N484" s="35"/>
      <c r="O484" s="36"/>
      <c r="P484" s="36"/>
      <c r="Q484" s="37"/>
      <c r="R484" s="37"/>
      <c r="S484" s="100"/>
      <c r="T484" s="38"/>
      <c r="U484" s="37"/>
      <c r="V484" s="100"/>
      <c r="W484" s="37"/>
      <c r="X484" s="36"/>
      <c r="Y484" s="36"/>
      <c r="Z484" s="36"/>
      <c r="AA484" s="36"/>
      <c r="AB484" s="37"/>
      <c r="AC484" s="35"/>
      <c r="AD484" s="36"/>
      <c r="AE484" s="36"/>
      <c r="AF484" s="36"/>
      <c r="AG484" s="36"/>
      <c r="AH484" s="36"/>
      <c r="AI484" s="36"/>
      <c r="AJ484" s="39"/>
      <c r="AK484" s="39"/>
      <c r="AL484" s="36"/>
      <c r="AM484" s="36"/>
      <c r="AN484" s="36"/>
      <c r="AO484" s="80"/>
      <c r="AP484" s="36"/>
      <c r="AQ484" s="36"/>
      <c r="AR484" s="36"/>
      <c r="AS484" s="39"/>
      <c r="AT484" s="39"/>
      <c r="AU484" s="30"/>
      <c r="AV484" s="80"/>
      <c r="AW484" s="36"/>
      <c r="AX484" s="39"/>
      <c r="AY484" s="39"/>
      <c r="AZ484" s="39"/>
      <c r="BA484" s="39"/>
      <c r="BB484" s="39"/>
      <c r="BC484" s="39"/>
      <c r="BD484" s="36"/>
      <c r="BE484" s="87"/>
      <c r="BF484" s="87"/>
      <c r="BG484" s="87"/>
      <c r="BH484" s="87"/>
      <c r="BI484" s="36"/>
      <c r="BJ484" s="36"/>
      <c r="BK484" s="36"/>
      <c r="BL484" s="36"/>
      <c r="BM484" s="39"/>
      <c r="BN484" s="34"/>
      <c r="BO484" s="40"/>
      <c r="BP484" s="36"/>
      <c r="BQ484" s="39"/>
      <c r="BR484" s="39"/>
      <c r="BS484" s="39"/>
      <c r="BT484" s="39"/>
      <c r="BU484" s="39"/>
      <c r="BV484" s="39"/>
      <c r="BW484" s="39"/>
      <c r="BX484" s="39"/>
      <c r="BY484" s="36"/>
      <c r="BZ484" s="36"/>
      <c r="CA484" s="36"/>
    </row>
    <row r="485" spans="1:79" s="41" customFormat="1" x14ac:dyDescent="0.25">
      <c r="A485" s="32"/>
      <c r="B485" s="33"/>
      <c r="C485" s="33"/>
      <c r="D485" s="32"/>
      <c r="E485" s="34"/>
      <c r="F485" s="34"/>
      <c r="G485" s="34"/>
      <c r="H485" s="34"/>
      <c r="I485" s="109"/>
      <c r="J485" s="35"/>
      <c r="K485" s="35"/>
      <c r="L485" s="35"/>
      <c r="M485" s="35"/>
      <c r="N485" s="35"/>
      <c r="O485" s="36"/>
      <c r="P485" s="36"/>
      <c r="Q485" s="37"/>
      <c r="R485" s="37"/>
      <c r="S485" s="100"/>
      <c r="T485" s="38"/>
      <c r="U485" s="37"/>
      <c r="V485" s="100"/>
      <c r="W485" s="37"/>
      <c r="X485" s="36"/>
      <c r="Y485" s="36"/>
      <c r="Z485" s="36"/>
      <c r="AA485" s="36"/>
      <c r="AB485" s="37"/>
      <c r="AC485" s="35"/>
      <c r="AD485" s="36"/>
      <c r="AE485" s="36"/>
      <c r="AF485" s="36"/>
      <c r="AG485" s="36"/>
      <c r="AH485" s="36"/>
      <c r="AI485" s="36"/>
      <c r="AJ485" s="39"/>
      <c r="AK485" s="39"/>
      <c r="AL485" s="36"/>
      <c r="AM485" s="36"/>
      <c r="AN485" s="36"/>
      <c r="AO485" s="80"/>
      <c r="AP485" s="36"/>
      <c r="AQ485" s="36"/>
      <c r="AR485" s="36"/>
      <c r="AS485" s="39"/>
      <c r="AT485" s="39"/>
      <c r="AU485" s="30"/>
      <c r="AV485" s="80"/>
      <c r="AW485" s="36"/>
      <c r="AX485" s="39"/>
      <c r="AY485" s="39"/>
      <c r="AZ485" s="39"/>
      <c r="BA485" s="39"/>
      <c r="BB485" s="39"/>
      <c r="BC485" s="39"/>
      <c r="BD485" s="36"/>
      <c r="BE485" s="87"/>
      <c r="BF485" s="87"/>
      <c r="BG485" s="87"/>
      <c r="BH485" s="87"/>
      <c r="BI485" s="36"/>
      <c r="BJ485" s="36"/>
      <c r="BK485" s="36"/>
      <c r="BL485" s="36"/>
      <c r="BM485" s="39"/>
      <c r="BN485" s="34"/>
      <c r="BO485" s="40"/>
      <c r="BP485" s="36"/>
      <c r="BQ485" s="39"/>
      <c r="BR485" s="39"/>
      <c r="BS485" s="39"/>
      <c r="BT485" s="39"/>
      <c r="BU485" s="39"/>
      <c r="BV485" s="39"/>
      <c r="BW485" s="39"/>
      <c r="BX485" s="39"/>
      <c r="BY485" s="36"/>
      <c r="BZ485" s="36"/>
      <c r="CA485" s="36"/>
    </row>
    <row r="486" spans="1:79" s="41" customFormat="1" x14ac:dyDescent="0.25">
      <c r="A486" s="32"/>
      <c r="B486" s="33"/>
      <c r="C486" s="33"/>
      <c r="D486" s="32"/>
      <c r="E486" s="34"/>
      <c r="F486" s="34"/>
      <c r="G486" s="34"/>
      <c r="H486" s="34"/>
      <c r="I486" s="109"/>
      <c r="J486" s="35"/>
      <c r="K486" s="35"/>
      <c r="L486" s="35"/>
      <c r="M486" s="35"/>
      <c r="N486" s="35"/>
      <c r="O486" s="36"/>
      <c r="P486" s="36"/>
      <c r="Q486" s="37"/>
      <c r="R486" s="37"/>
      <c r="S486" s="100"/>
      <c r="T486" s="38"/>
      <c r="U486" s="37"/>
      <c r="V486" s="100"/>
      <c r="W486" s="37"/>
      <c r="X486" s="36"/>
      <c r="Y486" s="36"/>
      <c r="Z486" s="36"/>
      <c r="AA486" s="36"/>
      <c r="AB486" s="37"/>
      <c r="AC486" s="35"/>
      <c r="AD486" s="36"/>
      <c r="AE486" s="36"/>
      <c r="AF486" s="36"/>
      <c r="AG486" s="36"/>
      <c r="AH486" s="36"/>
      <c r="AI486" s="36"/>
      <c r="AJ486" s="39"/>
      <c r="AK486" s="39"/>
      <c r="AL486" s="36"/>
      <c r="AM486" s="36"/>
      <c r="AN486" s="36"/>
      <c r="AO486" s="80"/>
      <c r="AP486" s="36"/>
      <c r="AQ486" s="36"/>
      <c r="AR486" s="36"/>
      <c r="AS486" s="39"/>
      <c r="AT486" s="39"/>
      <c r="AU486" s="30"/>
      <c r="AV486" s="80"/>
      <c r="AW486" s="36"/>
      <c r="AX486" s="39"/>
      <c r="AY486" s="39"/>
      <c r="AZ486" s="39"/>
      <c r="BA486" s="39"/>
      <c r="BB486" s="39"/>
      <c r="BC486" s="39"/>
      <c r="BD486" s="36"/>
      <c r="BE486" s="87"/>
      <c r="BF486" s="87"/>
      <c r="BG486" s="87"/>
      <c r="BH486" s="87"/>
      <c r="BI486" s="36"/>
      <c r="BJ486" s="36"/>
      <c r="BK486" s="36"/>
      <c r="BL486" s="36"/>
      <c r="BM486" s="39"/>
      <c r="BN486" s="34"/>
      <c r="BO486" s="40"/>
      <c r="BP486" s="36"/>
      <c r="BQ486" s="39"/>
      <c r="BR486" s="39"/>
      <c r="BS486" s="39"/>
      <c r="BT486" s="39"/>
      <c r="BU486" s="39"/>
      <c r="BV486" s="39"/>
      <c r="BW486" s="39"/>
      <c r="BX486" s="39"/>
      <c r="BY486" s="36"/>
      <c r="BZ486" s="36"/>
      <c r="CA486" s="36"/>
    </row>
    <row r="487" spans="1:79" s="41" customFormat="1" x14ac:dyDescent="0.25">
      <c r="A487" s="32"/>
      <c r="B487" s="33"/>
      <c r="C487" s="33"/>
      <c r="D487" s="32"/>
      <c r="E487" s="34"/>
      <c r="F487" s="34"/>
      <c r="G487" s="34"/>
      <c r="H487" s="34"/>
      <c r="I487" s="109"/>
      <c r="J487" s="35"/>
      <c r="K487" s="35"/>
      <c r="L487" s="35"/>
      <c r="M487" s="35"/>
      <c r="N487" s="35"/>
      <c r="O487" s="36"/>
      <c r="P487" s="36"/>
      <c r="Q487" s="37"/>
      <c r="R487" s="37"/>
      <c r="S487" s="100"/>
      <c r="T487" s="38"/>
      <c r="U487" s="37"/>
      <c r="V487" s="100"/>
      <c r="W487" s="37"/>
      <c r="X487" s="36"/>
      <c r="Y487" s="36"/>
      <c r="Z487" s="36"/>
      <c r="AA487" s="36"/>
      <c r="AB487" s="37"/>
      <c r="AC487" s="35"/>
      <c r="AD487" s="36"/>
      <c r="AE487" s="36"/>
      <c r="AF487" s="36"/>
      <c r="AG487" s="36"/>
      <c r="AH487" s="36"/>
      <c r="AI487" s="36"/>
      <c r="AJ487" s="39"/>
      <c r="AK487" s="39"/>
      <c r="AL487" s="36"/>
      <c r="AM487" s="36"/>
      <c r="AN487" s="36"/>
      <c r="AO487" s="80"/>
      <c r="AP487" s="36"/>
      <c r="AQ487" s="36"/>
      <c r="AR487" s="36"/>
      <c r="AS487" s="39"/>
      <c r="AT487" s="39"/>
      <c r="AU487" s="30"/>
      <c r="AV487" s="80"/>
      <c r="AW487" s="36"/>
      <c r="AX487" s="39"/>
      <c r="AY487" s="39"/>
      <c r="AZ487" s="39"/>
      <c r="BA487" s="39"/>
      <c r="BB487" s="39"/>
      <c r="BC487" s="39"/>
      <c r="BD487" s="36"/>
      <c r="BE487" s="87"/>
      <c r="BF487" s="87"/>
      <c r="BG487" s="87"/>
      <c r="BH487" s="87"/>
      <c r="BI487" s="36"/>
      <c r="BJ487" s="36"/>
      <c r="BK487" s="36"/>
      <c r="BL487" s="36"/>
      <c r="BM487" s="39"/>
      <c r="BN487" s="34"/>
      <c r="BO487" s="40"/>
      <c r="BP487" s="36"/>
      <c r="BQ487" s="39"/>
      <c r="BR487" s="39"/>
      <c r="BS487" s="39"/>
      <c r="BT487" s="39"/>
      <c r="BU487" s="39"/>
      <c r="BV487" s="39"/>
      <c r="BW487" s="39"/>
      <c r="BX487" s="39"/>
      <c r="BY487" s="36"/>
      <c r="BZ487" s="36"/>
      <c r="CA487" s="36"/>
    </row>
    <row r="488" spans="1:79" s="41" customFormat="1" x14ac:dyDescent="0.25">
      <c r="A488" s="32"/>
      <c r="B488" s="33"/>
      <c r="C488" s="33"/>
      <c r="D488" s="32"/>
      <c r="E488" s="34"/>
      <c r="F488" s="34"/>
      <c r="G488" s="34"/>
      <c r="H488" s="34"/>
      <c r="I488" s="109"/>
      <c r="J488" s="35"/>
      <c r="K488" s="35"/>
      <c r="L488" s="35"/>
      <c r="M488" s="35"/>
      <c r="N488" s="35"/>
      <c r="O488" s="36"/>
      <c r="P488" s="36"/>
      <c r="Q488" s="37"/>
      <c r="R488" s="37"/>
      <c r="S488" s="100"/>
      <c r="T488" s="38"/>
      <c r="U488" s="37"/>
      <c r="V488" s="100"/>
      <c r="W488" s="37"/>
      <c r="X488" s="36"/>
      <c r="Y488" s="36"/>
      <c r="Z488" s="36"/>
      <c r="AA488" s="36"/>
      <c r="AB488" s="37"/>
      <c r="AC488" s="35"/>
      <c r="AD488" s="36"/>
      <c r="AE488" s="36"/>
      <c r="AF488" s="36"/>
      <c r="AG488" s="36"/>
      <c r="AH488" s="36"/>
      <c r="AI488" s="36"/>
      <c r="AJ488" s="39"/>
      <c r="AK488" s="39"/>
      <c r="AL488" s="36"/>
      <c r="AM488" s="36"/>
      <c r="AN488" s="36"/>
      <c r="AO488" s="80"/>
      <c r="AP488" s="36"/>
      <c r="AQ488" s="36"/>
      <c r="AR488" s="36"/>
      <c r="AS488" s="39"/>
      <c r="AT488" s="39"/>
      <c r="AU488" s="30"/>
      <c r="AV488" s="80"/>
      <c r="AW488" s="36"/>
      <c r="AX488" s="39"/>
      <c r="AY488" s="39"/>
      <c r="AZ488" s="39"/>
      <c r="BA488" s="39"/>
      <c r="BB488" s="39"/>
      <c r="BC488" s="39"/>
      <c r="BD488" s="36"/>
      <c r="BE488" s="87"/>
      <c r="BF488" s="87"/>
      <c r="BG488" s="87"/>
      <c r="BH488" s="87"/>
      <c r="BI488" s="36"/>
      <c r="BJ488" s="36"/>
      <c r="BK488" s="36"/>
      <c r="BL488" s="36"/>
      <c r="BM488" s="39"/>
      <c r="BN488" s="34"/>
      <c r="BO488" s="40"/>
      <c r="BP488" s="36"/>
      <c r="BQ488" s="39"/>
      <c r="BR488" s="39"/>
      <c r="BS488" s="39"/>
      <c r="BT488" s="39"/>
      <c r="BU488" s="39"/>
      <c r="BV488" s="39"/>
      <c r="BW488" s="39"/>
      <c r="BX488" s="39"/>
      <c r="BY488" s="36"/>
      <c r="BZ488" s="36"/>
      <c r="CA488" s="36"/>
    </row>
    <row r="489" spans="1:79" s="41" customFormat="1" x14ac:dyDescent="0.25">
      <c r="A489" s="32"/>
      <c r="B489" s="33"/>
      <c r="C489" s="33"/>
      <c r="D489" s="32"/>
      <c r="E489" s="34"/>
      <c r="F489" s="34"/>
      <c r="G489" s="34"/>
      <c r="H489" s="34"/>
      <c r="I489" s="109"/>
      <c r="J489" s="35"/>
      <c r="K489" s="35"/>
      <c r="L489" s="35"/>
      <c r="M489" s="35"/>
      <c r="N489" s="35"/>
      <c r="O489" s="36"/>
      <c r="P489" s="36"/>
      <c r="Q489" s="37"/>
      <c r="R489" s="37"/>
      <c r="S489" s="100"/>
      <c r="T489" s="38"/>
      <c r="U489" s="37"/>
      <c r="V489" s="100"/>
      <c r="W489" s="37"/>
      <c r="X489" s="36"/>
      <c r="Y489" s="36"/>
      <c r="Z489" s="36"/>
      <c r="AA489" s="36"/>
      <c r="AB489" s="37"/>
      <c r="AC489" s="35"/>
      <c r="AD489" s="36"/>
      <c r="AE489" s="36"/>
      <c r="AF489" s="36"/>
      <c r="AG489" s="36"/>
      <c r="AH489" s="36"/>
      <c r="AI489" s="36"/>
      <c r="AJ489" s="39"/>
      <c r="AK489" s="39"/>
      <c r="AL489" s="36"/>
      <c r="AM489" s="36"/>
      <c r="AN489" s="36"/>
      <c r="AO489" s="80"/>
      <c r="AP489" s="36"/>
      <c r="AQ489" s="36"/>
      <c r="AR489" s="36"/>
      <c r="AS489" s="39"/>
      <c r="AT489" s="39"/>
      <c r="AU489" s="30"/>
      <c r="AV489" s="80"/>
      <c r="AW489" s="36"/>
      <c r="AX489" s="39"/>
      <c r="AY489" s="39"/>
      <c r="AZ489" s="39"/>
      <c r="BA489" s="39"/>
      <c r="BB489" s="39"/>
      <c r="BC489" s="39"/>
      <c r="BD489" s="36"/>
      <c r="BE489" s="87"/>
      <c r="BF489" s="87"/>
      <c r="BG489" s="87"/>
      <c r="BH489" s="87"/>
      <c r="BI489" s="36"/>
      <c r="BJ489" s="36"/>
      <c r="BK489" s="36"/>
      <c r="BL489" s="36"/>
      <c r="BM489" s="39"/>
      <c r="BN489" s="34"/>
      <c r="BO489" s="40"/>
      <c r="BP489" s="36"/>
      <c r="BQ489" s="39"/>
      <c r="BR489" s="39"/>
      <c r="BS489" s="39"/>
      <c r="BT489" s="39"/>
      <c r="BU489" s="39"/>
      <c r="BV489" s="39"/>
      <c r="BW489" s="39"/>
      <c r="BX489" s="39"/>
      <c r="BY489" s="36"/>
      <c r="BZ489" s="36"/>
      <c r="CA489" s="36"/>
    </row>
    <row r="490" spans="1:79" s="41" customFormat="1" x14ac:dyDescent="0.25">
      <c r="A490" s="32"/>
      <c r="B490" s="33"/>
      <c r="C490" s="33"/>
      <c r="D490" s="32"/>
      <c r="E490" s="34"/>
      <c r="F490" s="34"/>
      <c r="G490" s="34"/>
      <c r="H490" s="34"/>
      <c r="I490" s="109"/>
      <c r="J490" s="35"/>
      <c r="K490" s="35"/>
      <c r="L490" s="35"/>
      <c r="M490" s="35"/>
      <c r="N490" s="35"/>
      <c r="O490" s="36"/>
      <c r="P490" s="36"/>
      <c r="Q490" s="37"/>
      <c r="R490" s="37"/>
      <c r="S490" s="100"/>
      <c r="T490" s="38"/>
      <c r="U490" s="37"/>
      <c r="V490" s="100"/>
      <c r="W490" s="37"/>
      <c r="X490" s="36"/>
      <c r="Y490" s="36"/>
      <c r="Z490" s="36"/>
      <c r="AA490" s="36"/>
      <c r="AB490" s="37"/>
      <c r="AC490" s="35"/>
      <c r="AD490" s="36"/>
      <c r="AE490" s="36"/>
      <c r="AF490" s="36"/>
      <c r="AG490" s="36"/>
      <c r="AH490" s="36"/>
      <c r="AI490" s="36"/>
      <c r="AJ490" s="39"/>
      <c r="AK490" s="39"/>
      <c r="AL490" s="36"/>
      <c r="AM490" s="36"/>
      <c r="AN490" s="36"/>
      <c r="AO490" s="80"/>
      <c r="AP490" s="36"/>
      <c r="AQ490" s="36"/>
      <c r="AR490" s="36"/>
      <c r="AS490" s="39"/>
      <c r="AT490" s="39"/>
      <c r="AU490" s="30"/>
      <c r="AV490" s="80"/>
      <c r="AW490" s="36"/>
      <c r="AX490" s="39"/>
      <c r="AY490" s="39"/>
      <c r="AZ490" s="39"/>
      <c r="BA490" s="39"/>
      <c r="BB490" s="39"/>
      <c r="BC490" s="39"/>
      <c r="BD490" s="36"/>
      <c r="BE490" s="87"/>
      <c r="BF490" s="87"/>
      <c r="BG490" s="87"/>
      <c r="BH490" s="87"/>
      <c r="BI490" s="36"/>
      <c r="BJ490" s="36"/>
      <c r="BK490" s="36"/>
      <c r="BL490" s="36"/>
      <c r="BM490" s="39"/>
      <c r="BN490" s="34"/>
      <c r="BO490" s="40"/>
      <c r="BP490" s="36"/>
      <c r="BQ490" s="39"/>
      <c r="BR490" s="39"/>
      <c r="BS490" s="39"/>
      <c r="BT490" s="39"/>
      <c r="BU490" s="39"/>
      <c r="BV490" s="39"/>
      <c r="BW490" s="39"/>
      <c r="BX490" s="39"/>
      <c r="BY490" s="36"/>
      <c r="BZ490" s="36"/>
      <c r="CA490" s="36"/>
    </row>
    <row r="491" spans="1:79" s="41" customFormat="1" x14ac:dyDescent="0.25">
      <c r="A491" s="32"/>
      <c r="B491" s="33"/>
      <c r="C491" s="33"/>
      <c r="D491" s="32"/>
      <c r="E491" s="34"/>
      <c r="F491" s="34"/>
      <c r="G491" s="34"/>
      <c r="H491" s="34"/>
      <c r="I491" s="109"/>
      <c r="J491" s="35"/>
      <c r="K491" s="35"/>
      <c r="L491" s="35"/>
      <c r="M491" s="35"/>
      <c r="N491" s="35"/>
      <c r="O491" s="36"/>
      <c r="P491" s="36"/>
      <c r="Q491" s="37"/>
      <c r="R491" s="37"/>
      <c r="S491" s="100"/>
      <c r="T491" s="38"/>
      <c r="U491" s="37"/>
      <c r="V491" s="100"/>
      <c r="W491" s="37"/>
      <c r="X491" s="36"/>
      <c r="Y491" s="36"/>
      <c r="Z491" s="36"/>
      <c r="AA491" s="36"/>
      <c r="AB491" s="37"/>
      <c r="AC491" s="35"/>
      <c r="AD491" s="36"/>
      <c r="AE491" s="36"/>
      <c r="AF491" s="36"/>
      <c r="AG491" s="36"/>
      <c r="AH491" s="36"/>
      <c r="AI491" s="36"/>
      <c r="AJ491" s="39"/>
      <c r="AK491" s="39"/>
      <c r="AL491" s="36"/>
      <c r="AM491" s="36"/>
      <c r="AN491" s="36"/>
      <c r="AO491" s="80"/>
      <c r="AP491" s="36"/>
      <c r="AQ491" s="36"/>
      <c r="AR491" s="36"/>
      <c r="AS491" s="39"/>
      <c r="AT491" s="39"/>
      <c r="AU491" s="30"/>
      <c r="AV491" s="80"/>
      <c r="AW491" s="36"/>
      <c r="AX491" s="39"/>
      <c r="AY491" s="39"/>
      <c r="AZ491" s="39"/>
      <c r="BA491" s="39"/>
      <c r="BB491" s="39"/>
      <c r="BC491" s="39"/>
      <c r="BD491" s="36"/>
      <c r="BE491" s="87"/>
      <c r="BF491" s="87"/>
      <c r="BG491" s="87"/>
      <c r="BH491" s="87"/>
      <c r="BI491" s="36"/>
      <c r="BJ491" s="36"/>
      <c r="BK491" s="36"/>
      <c r="BL491" s="36"/>
      <c r="BM491" s="39"/>
      <c r="BN491" s="34"/>
      <c r="BO491" s="40"/>
      <c r="BP491" s="36"/>
      <c r="BQ491" s="39"/>
      <c r="BR491" s="39"/>
      <c r="BS491" s="39"/>
      <c r="BT491" s="39"/>
      <c r="BU491" s="39"/>
      <c r="BV491" s="39"/>
      <c r="BW491" s="39"/>
      <c r="BX491" s="39"/>
      <c r="BY491" s="36"/>
      <c r="BZ491" s="36"/>
      <c r="CA491" s="36"/>
    </row>
    <row r="492" spans="1:79" s="41" customFormat="1" x14ac:dyDescent="0.25">
      <c r="A492" s="32"/>
      <c r="B492" s="33"/>
      <c r="C492" s="33"/>
      <c r="D492" s="32"/>
      <c r="E492" s="34"/>
      <c r="F492" s="34"/>
      <c r="G492" s="34"/>
      <c r="H492" s="34"/>
      <c r="I492" s="109"/>
      <c r="J492" s="35"/>
      <c r="K492" s="35"/>
      <c r="L492" s="35"/>
      <c r="M492" s="35"/>
      <c r="N492" s="35"/>
      <c r="O492" s="36"/>
      <c r="P492" s="36"/>
      <c r="Q492" s="37"/>
      <c r="R492" s="37"/>
      <c r="S492" s="100"/>
      <c r="T492" s="38"/>
      <c r="U492" s="37"/>
      <c r="V492" s="100"/>
      <c r="W492" s="37"/>
      <c r="X492" s="36"/>
      <c r="Y492" s="36"/>
      <c r="Z492" s="36"/>
      <c r="AA492" s="36"/>
      <c r="AB492" s="37"/>
      <c r="AC492" s="35"/>
      <c r="AD492" s="36"/>
      <c r="AE492" s="36"/>
      <c r="AF492" s="36"/>
      <c r="AG492" s="36"/>
      <c r="AH492" s="36"/>
      <c r="AI492" s="36"/>
      <c r="AJ492" s="39"/>
      <c r="AK492" s="39"/>
      <c r="AL492" s="36"/>
      <c r="AM492" s="36"/>
      <c r="AN492" s="36"/>
      <c r="AO492" s="80"/>
      <c r="AP492" s="36"/>
      <c r="AQ492" s="36"/>
      <c r="AR492" s="36"/>
      <c r="AS492" s="39"/>
      <c r="AT492" s="39"/>
      <c r="AU492" s="30"/>
      <c r="AV492" s="80"/>
      <c r="AW492" s="36"/>
      <c r="AX492" s="39"/>
      <c r="AY492" s="39"/>
      <c r="AZ492" s="39"/>
      <c r="BA492" s="39"/>
      <c r="BB492" s="39"/>
      <c r="BC492" s="39"/>
      <c r="BD492" s="36"/>
      <c r="BE492" s="87"/>
      <c r="BF492" s="87"/>
      <c r="BG492" s="87"/>
      <c r="BH492" s="87"/>
      <c r="BI492" s="36"/>
      <c r="BJ492" s="36"/>
      <c r="BK492" s="36"/>
      <c r="BL492" s="36"/>
      <c r="BM492" s="39"/>
      <c r="BN492" s="34"/>
      <c r="BO492" s="40"/>
      <c r="BP492" s="36"/>
      <c r="BQ492" s="39"/>
      <c r="BR492" s="39"/>
      <c r="BS492" s="39"/>
      <c r="BT492" s="39"/>
      <c r="BU492" s="39"/>
      <c r="BV492" s="39"/>
      <c r="BW492" s="39"/>
      <c r="BX492" s="39"/>
      <c r="BY492" s="36"/>
      <c r="BZ492" s="36"/>
      <c r="CA492" s="36"/>
    </row>
    <row r="493" spans="1:79" s="41" customFormat="1" x14ac:dyDescent="0.25">
      <c r="A493" s="32"/>
      <c r="B493" s="33"/>
      <c r="C493" s="33"/>
      <c r="D493" s="32"/>
      <c r="E493" s="34"/>
      <c r="F493" s="34"/>
      <c r="G493" s="34"/>
      <c r="H493" s="34"/>
      <c r="I493" s="109"/>
      <c r="J493" s="35"/>
      <c r="K493" s="35"/>
      <c r="L493" s="35"/>
      <c r="M493" s="35"/>
      <c r="N493" s="35"/>
      <c r="O493" s="36"/>
      <c r="P493" s="36"/>
      <c r="Q493" s="37"/>
      <c r="R493" s="37"/>
      <c r="S493" s="100"/>
      <c r="T493" s="38"/>
      <c r="U493" s="37"/>
      <c r="V493" s="100"/>
      <c r="W493" s="37"/>
      <c r="X493" s="36"/>
      <c r="Y493" s="36"/>
      <c r="Z493" s="36"/>
      <c r="AA493" s="36"/>
      <c r="AB493" s="37"/>
      <c r="AC493" s="35"/>
      <c r="AD493" s="36"/>
      <c r="AE493" s="36"/>
      <c r="AF493" s="36"/>
      <c r="AG493" s="36"/>
      <c r="AH493" s="36"/>
      <c r="AI493" s="36"/>
      <c r="AJ493" s="39"/>
      <c r="AK493" s="39"/>
      <c r="AL493" s="36"/>
      <c r="AM493" s="36"/>
      <c r="AN493" s="36"/>
      <c r="AO493" s="80"/>
      <c r="AP493" s="36"/>
      <c r="AQ493" s="36"/>
      <c r="AR493" s="36"/>
      <c r="AS493" s="39"/>
      <c r="AT493" s="39"/>
      <c r="AU493" s="30"/>
      <c r="AV493" s="80"/>
      <c r="AW493" s="36"/>
      <c r="AX493" s="39"/>
      <c r="AY493" s="39"/>
      <c r="AZ493" s="39"/>
      <c r="BA493" s="39"/>
      <c r="BB493" s="39"/>
      <c r="BC493" s="39"/>
      <c r="BD493" s="36"/>
      <c r="BE493" s="87"/>
      <c r="BF493" s="87"/>
      <c r="BG493" s="87"/>
      <c r="BH493" s="87"/>
      <c r="BI493" s="36"/>
      <c r="BJ493" s="36"/>
      <c r="BK493" s="36"/>
      <c r="BL493" s="36"/>
      <c r="BM493" s="39"/>
      <c r="BN493" s="34"/>
      <c r="BO493" s="40"/>
      <c r="BP493" s="36"/>
      <c r="BQ493" s="39"/>
      <c r="BR493" s="39"/>
      <c r="BS493" s="39"/>
      <c r="BT493" s="39"/>
      <c r="BU493" s="39"/>
      <c r="BV493" s="39"/>
      <c r="BW493" s="39"/>
      <c r="BX493" s="39"/>
      <c r="BY493" s="36"/>
      <c r="BZ493" s="36"/>
      <c r="CA493" s="36"/>
    </row>
    <row r="494" spans="1:79" s="41" customFormat="1" x14ac:dyDescent="0.25">
      <c r="A494" s="32"/>
      <c r="B494" s="33"/>
      <c r="C494" s="33"/>
      <c r="D494" s="32"/>
      <c r="E494" s="34"/>
      <c r="F494" s="34"/>
      <c r="G494" s="34"/>
      <c r="H494" s="34"/>
      <c r="I494" s="109"/>
      <c r="J494" s="35"/>
      <c r="K494" s="35"/>
      <c r="L494" s="35"/>
      <c r="M494" s="35"/>
      <c r="N494" s="35"/>
      <c r="O494" s="36"/>
      <c r="P494" s="36"/>
      <c r="Q494" s="37"/>
      <c r="R494" s="37"/>
      <c r="S494" s="100"/>
      <c r="T494" s="38"/>
      <c r="U494" s="37"/>
      <c r="V494" s="100"/>
      <c r="W494" s="37"/>
      <c r="X494" s="36"/>
      <c r="Y494" s="36"/>
      <c r="Z494" s="36"/>
      <c r="AA494" s="36"/>
      <c r="AB494" s="37"/>
      <c r="AC494" s="35"/>
      <c r="AD494" s="36"/>
      <c r="AE494" s="36"/>
      <c r="AF494" s="36"/>
      <c r="AG494" s="36"/>
      <c r="AH494" s="36"/>
      <c r="AI494" s="36"/>
      <c r="AJ494" s="39"/>
      <c r="AK494" s="39"/>
      <c r="AL494" s="36"/>
      <c r="AM494" s="36"/>
      <c r="AN494" s="36"/>
      <c r="AO494" s="80"/>
      <c r="AP494" s="36"/>
      <c r="AQ494" s="36"/>
      <c r="AR494" s="36"/>
      <c r="AS494" s="39"/>
      <c r="AT494" s="39"/>
      <c r="AU494" s="30"/>
      <c r="AV494" s="80"/>
      <c r="AW494" s="36"/>
      <c r="AX494" s="39"/>
      <c r="AY494" s="39"/>
      <c r="AZ494" s="39"/>
      <c r="BA494" s="39"/>
      <c r="BB494" s="39"/>
      <c r="BC494" s="39"/>
      <c r="BD494" s="36"/>
      <c r="BE494" s="87"/>
      <c r="BF494" s="87"/>
      <c r="BG494" s="87"/>
      <c r="BH494" s="87"/>
      <c r="BI494" s="36"/>
      <c r="BJ494" s="36"/>
      <c r="BK494" s="36"/>
      <c r="BL494" s="36"/>
      <c r="BM494" s="39"/>
      <c r="BN494" s="34"/>
      <c r="BO494" s="40"/>
      <c r="BP494" s="36"/>
      <c r="BQ494" s="39"/>
      <c r="BR494" s="39"/>
      <c r="BS494" s="39"/>
      <c r="BT494" s="39"/>
      <c r="BU494" s="39"/>
      <c r="BV494" s="39"/>
      <c r="BW494" s="39"/>
      <c r="BX494" s="39"/>
      <c r="BY494" s="36"/>
      <c r="BZ494" s="36"/>
      <c r="CA494" s="36"/>
    </row>
    <row r="495" spans="1:79" s="41" customFormat="1" x14ac:dyDescent="0.25">
      <c r="A495" s="32"/>
      <c r="B495" s="33"/>
      <c r="C495" s="33"/>
      <c r="D495" s="32"/>
      <c r="E495" s="34"/>
      <c r="F495" s="34"/>
      <c r="G495" s="34"/>
      <c r="H495" s="34"/>
      <c r="I495" s="109"/>
      <c r="J495" s="35"/>
      <c r="K495" s="35"/>
      <c r="L495" s="35"/>
      <c r="M495" s="35"/>
      <c r="N495" s="35"/>
      <c r="O495" s="36"/>
      <c r="P495" s="36"/>
      <c r="Q495" s="37"/>
      <c r="R495" s="37"/>
      <c r="S495" s="100"/>
      <c r="T495" s="38"/>
      <c r="U495" s="37"/>
      <c r="V495" s="100"/>
      <c r="W495" s="37"/>
      <c r="X495" s="36"/>
      <c r="Y495" s="36"/>
      <c r="Z495" s="36"/>
      <c r="AA495" s="36"/>
      <c r="AB495" s="37"/>
      <c r="AC495" s="35"/>
      <c r="AD495" s="36"/>
      <c r="AE495" s="36"/>
      <c r="AF495" s="36"/>
      <c r="AG495" s="36"/>
      <c r="AH495" s="36"/>
      <c r="AI495" s="36"/>
      <c r="AJ495" s="39"/>
      <c r="AK495" s="39"/>
      <c r="AL495" s="36"/>
      <c r="AM495" s="36"/>
      <c r="AN495" s="36"/>
      <c r="AO495" s="80"/>
      <c r="AP495" s="36"/>
      <c r="AQ495" s="36"/>
      <c r="AR495" s="36"/>
      <c r="AS495" s="39"/>
      <c r="AT495" s="39"/>
      <c r="AU495" s="30"/>
      <c r="AV495" s="80"/>
      <c r="AW495" s="36"/>
      <c r="AX495" s="39"/>
      <c r="AY495" s="39"/>
      <c r="AZ495" s="39"/>
      <c r="BA495" s="39"/>
      <c r="BB495" s="39"/>
      <c r="BC495" s="39"/>
      <c r="BD495" s="36"/>
      <c r="BE495" s="87"/>
      <c r="BF495" s="87"/>
      <c r="BG495" s="87"/>
      <c r="BH495" s="87"/>
      <c r="BI495" s="36"/>
      <c r="BJ495" s="36"/>
      <c r="BK495" s="36"/>
      <c r="BL495" s="36"/>
      <c r="BM495" s="39"/>
      <c r="BN495" s="34"/>
      <c r="BO495" s="40"/>
      <c r="BP495" s="36"/>
      <c r="BQ495" s="39"/>
      <c r="BR495" s="39"/>
      <c r="BS495" s="39"/>
      <c r="BT495" s="39"/>
      <c r="BU495" s="39"/>
      <c r="BV495" s="39"/>
      <c r="BW495" s="39"/>
      <c r="BX495" s="39"/>
      <c r="BY495" s="36"/>
      <c r="BZ495" s="36"/>
      <c r="CA495" s="36"/>
    </row>
    <row r="496" spans="1:79" s="41" customFormat="1" x14ac:dyDescent="0.25">
      <c r="A496" s="32"/>
      <c r="B496" s="33"/>
      <c r="C496" s="33"/>
      <c r="D496" s="32"/>
      <c r="E496" s="34"/>
      <c r="F496" s="34"/>
      <c r="G496" s="34"/>
      <c r="H496" s="34"/>
      <c r="I496" s="109"/>
      <c r="J496" s="35"/>
      <c r="K496" s="35"/>
      <c r="L496" s="35"/>
      <c r="M496" s="35"/>
      <c r="N496" s="35"/>
      <c r="O496" s="36"/>
      <c r="P496" s="36"/>
      <c r="Q496" s="37"/>
      <c r="R496" s="37"/>
      <c r="S496" s="100"/>
      <c r="T496" s="38"/>
      <c r="U496" s="37"/>
      <c r="V496" s="100"/>
      <c r="W496" s="37"/>
      <c r="X496" s="36"/>
      <c r="Y496" s="36"/>
      <c r="Z496" s="36"/>
      <c r="AA496" s="36"/>
      <c r="AB496" s="37"/>
      <c r="AC496" s="35"/>
      <c r="AD496" s="36"/>
      <c r="AE496" s="36"/>
      <c r="AF496" s="36"/>
      <c r="AG496" s="36"/>
      <c r="AH496" s="36"/>
      <c r="AI496" s="36"/>
      <c r="AJ496" s="39"/>
      <c r="AK496" s="39"/>
      <c r="AL496" s="36"/>
      <c r="AM496" s="36"/>
      <c r="AN496" s="36"/>
      <c r="AO496" s="80"/>
      <c r="AP496" s="36"/>
      <c r="AQ496" s="36"/>
      <c r="AR496" s="36"/>
      <c r="AS496" s="39"/>
      <c r="AT496" s="39"/>
      <c r="AU496" s="30"/>
      <c r="AV496" s="80"/>
      <c r="AW496" s="36"/>
      <c r="AX496" s="39"/>
      <c r="AY496" s="39"/>
      <c r="AZ496" s="39"/>
      <c r="BA496" s="39"/>
      <c r="BB496" s="39"/>
      <c r="BC496" s="39"/>
      <c r="BD496" s="36"/>
      <c r="BE496" s="87"/>
      <c r="BF496" s="87"/>
      <c r="BG496" s="87"/>
      <c r="BH496" s="87"/>
      <c r="BI496" s="36"/>
      <c r="BJ496" s="36"/>
      <c r="BK496" s="36"/>
      <c r="BL496" s="36"/>
      <c r="BM496" s="39"/>
      <c r="BN496" s="34"/>
      <c r="BO496" s="40"/>
      <c r="BP496" s="36"/>
      <c r="BQ496" s="39"/>
      <c r="BR496" s="39"/>
      <c r="BS496" s="39"/>
      <c r="BT496" s="39"/>
      <c r="BU496" s="39"/>
      <c r="BV496" s="39"/>
      <c r="BW496" s="39"/>
      <c r="BX496" s="39"/>
      <c r="BY496" s="36"/>
      <c r="BZ496" s="36"/>
      <c r="CA496" s="36"/>
    </row>
    <row r="497" spans="1:79" s="41" customFormat="1" x14ac:dyDescent="0.25">
      <c r="A497" s="32"/>
      <c r="B497" s="33"/>
      <c r="C497" s="33"/>
      <c r="D497" s="32"/>
      <c r="E497" s="34"/>
      <c r="F497" s="34"/>
      <c r="G497" s="34"/>
      <c r="H497" s="34"/>
      <c r="I497" s="109"/>
      <c r="J497" s="35"/>
      <c r="K497" s="35"/>
      <c r="L497" s="35"/>
      <c r="M497" s="35"/>
      <c r="N497" s="35"/>
      <c r="O497" s="36"/>
      <c r="P497" s="36"/>
      <c r="Q497" s="37"/>
      <c r="R497" s="37"/>
      <c r="S497" s="100"/>
      <c r="T497" s="38"/>
      <c r="U497" s="37"/>
      <c r="V497" s="100"/>
      <c r="W497" s="37"/>
      <c r="X497" s="36"/>
      <c r="Y497" s="36"/>
      <c r="Z497" s="36"/>
      <c r="AA497" s="36"/>
      <c r="AB497" s="37"/>
      <c r="AC497" s="35"/>
      <c r="AD497" s="36"/>
      <c r="AE497" s="36"/>
      <c r="AF497" s="36"/>
      <c r="AG497" s="36"/>
      <c r="AH497" s="36"/>
      <c r="AI497" s="36"/>
      <c r="AJ497" s="39"/>
      <c r="AK497" s="39"/>
      <c r="AL497" s="36"/>
      <c r="AM497" s="36"/>
      <c r="AN497" s="36"/>
      <c r="AO497" s="80"/>
      <c r="AP497" s="36"/>
      <c r="AQ497" s="36"/>
      <c r="AR497" s="36"/>
      <c r="AS497" s="39"/>
      <c r="AT497" s="39"/>
      <c r="AU497" s="30"/>
      <c r="AV497" s="80"/>
      <c r="AW497" s="36"/>
      <c r="AX497" s="39"/>
      <c r="AY497" s="39"/>
      <c r="AZ497" s="39"/>
      <c r="BA497" s="39"/>
      <c r="BB497" s="39"/>
      <c r="BC497" s="39"/>
      <c r="BD497" s="36"/>
      <c r="BE497" s="87"/>
      <c r="BF497" s="87"/>
      <c r="BG497" s="87"/>
      <c r="BH497" s="87"/>
      <c r="BI497" s="36"/>
      <c r="BJ497" s="36"/>
      <c r="BK497" s="36"/>
      <c r="BL497" s="36"/>
      <c r="BM497" s="39"/>
      <c r="BN497" s="34"/>
      <c r="BO497" s="40"/>
      <c r="BP497" s="36"/>
      <c r="BQ497" s="39"/>
      <c r="BR497" s="39"/>
      <c r="BS497" s="39"/>
      <c r="BT497" s="39"/>
      <c r="BU497" s="39"/>
      <c r="BV497" s="39"/>
      <c r="BW497" s="39"/>
      <c r="BX497" s="39"/>
      <c r="BY497" s="36"/>
      <c r="BZ497" s="36"/>
      <c r="CA497" s="36"/>
    </row>
    <row r="498" spans="1:79" s="41" customFormat="1" x14ac:dyDescent="0.25">
      <c r="A498" s="32"/>
      <c r="B498" s="33"/>
      <c r="C498" s="33"/>
      <c r="D498" s="32"/>
      <c r="E498" s="34"/>
      <c r="F498" s="34"/>
      <c r="G498" s="34"/>
      <c r="H498" s="34"/>
      <c r="I498" s="109"/>
      <c r="J498" s="35"/>
      <c r="K498" s="35"/>
      <c r="L498" s="35"/>
      <c r="M498" s="35"/>
      <c r="N498" s="35"/>
      <c r="O498" s="36"/>
      <c r="P498" s="36"/>
      <c r="Q498" s="37"/>
      <c r="R498" s="37"/>
      <c r="S498" s="100"/>
      <c r="T498" s="38"/>
      <c r="U498" s="37"/>
      <c r="V498" s="100"/>
      <c r="W498" s="37"/>
      <c r="X498" s="36"/>
      <c r="Y498" s="36"/>
      <c r="Z498" s="36"/>
      <c r="AA498" s="36"/>
      <c r="AB498" s="37"/>
      <c r="AC498" s="35"/>
      <c r="AD498" s="36"/>
      <c r="AE498" s="36"/>
      <c r="AF498" s="36"/>
      <c r="AG498" s="36"/>
      <c r="AH498" s="36"/>
      <c r="AI498" s="36"/>
      <c r="AJ498" s="39"/>
      <c r="AK498" s="39"/>
      <c r="AL498" s="36"/>
      <c r="AM498" s="36"/>
      <c r="AN498" s="36"/>
      <c r="AO498" s="80"/>
      <c r="AP498" s="36"/>
      <c r="AQ498" s="36"/>
      <c r="AR498" s="36"/>
      <c r="AS498" s="39"/>
      <c r="AT498" s="39"/>
      <c r="AU498" s="30"/>
      <c r="AV498" s="80"/>
      <c r="AW498" s="36"/>
      <c r="AX498" s="39"/>
      <c r="AY498" s="39"/>
      <c r="AZ498" s="39"/>
      <c r="BA498" s="39"/>
      <c r="BB498" s="39"/>
      <c r="BC498" s="39"/>
      <c r="BD498" s="36"/>
      <c r="BE498" s="87"/>
      <c r="BF498" s="87"/>
      <c r="BG498" s="87"/>
      <c r="BH498" s="87"/>
      <c r="BI498" s="36"/>
      <c r="BJ498" s="36"/>
      <c r="BK498" s="36"/>
      <c r="BL498" s="36"/>
      <c r="BM498" s="39"/>
      <c r="BN498" s="34"/>
      <c r="BO498" s="40"/>
      <c r="BP498" s="36"/>
      <c r="BQ498" s="39"/>
      <c r="BR498" s="39"/>
      <c r="BS498" s="39"/>
      <c r="BT498" s="39"/>
      <c r="BU498" s="39"/>
      <c r="BV498" s="39"/>
      <c r="BW498" s="39"/>
      <c r="BX498" s="39"/>
      <c r="BY498" s="36"/>
      <c r="BZ498" s="36"/>
      <c r="CA498" s="36"/>
    </row>
    <row r="499" spans="1:79" s="41" customFormat="1" x14ac:dyDescent="0.25">
      <c r="A499" s="32"/>
      <c r="B499" s="33"/>
      <c r="C499" s="33"/>
      <c r="D499" s="32"/>
      <c r="E499" s="34"/>
      <c r="F499" s="34"/>
      <c r="G499" s="34"/>
      <c r="H499" s="34"/>
      <c r="I499" s="109"/>
      <c r="J499" s="35"/>
      <c r="K499" s="35"/>
      <c r="L499" s="35"/>
      <c r="M499" s="35"/>
      <c r="N499" s="35"/>
      <c r="O499" s="36"/>
      <c r="P499" s="36"/>
      <c r="Q499" s="37"/>
      <c r="R499" s="37"/>
      <c r="S499" s="100"/>
      <c r="T499" s="38"/>
      <c r="U499" s="37"/>
      <c r="V499" s="100"/>
      <c r="W499" s="37"/>
      <c r="X499" s="36"/>
      <c r="Y499" s="36"/>
      <c r="Z499" s="36"/>
      <c r="AA499" s="36"/>
      <c r="AB499" s="37"/>
      <c r="AC499" s="35"/>
      <c r="AD499" s="36"/>
      <c r="AE499" s="36"/>
      <c r="AF499" s="36"/>
      <c r="AG499" s="36"/>
      <c r="AH499" s="36"/>
      <c r="AI499" s="36"/>
      <c r="AJ499" s="39"/>
      <c r="AK499" s="39"/>
      <c r="AL499" s="36"/>
      <c r="AM499" s="36"/>
      <c r="AN499" s="36"/>
      <c r="AO499" s="80"/>
      <c r="AP499" s="36"/>
      <c r="AQ499" s="36"/>
      <c r="AR499" s="36"/>
      <c r="AS499" s="39"/>
      <c r="AT499" s="39"/>
      <c r="AU499" s="30"/>
      <c r="AV499" s="80"/>
      <c r="AW499" s="36"/>
      <c r="AX499" s="39"/>
      <c r="AY499" s="39"/>
      <c r="AZ499" s="39"/>
      <c r="BA499" s="39"/>
      <c r="BB499" s="39"/>
      <c r="BC499" s="39"/>
      <c r="BD499" s="36"/>
      <c r="BE499" s="87"/>
      <c r="BF499" s="87"/>
      <c r="BG499" s="87"/>
      <c r="BH499" s="87"/>
      <c r="BI499" s="36"/>
      <c r="BJ499" s="36"/>
      <c r="BK499" s="36"/>
      <c r="BL499" s="36"/>
      <c r="BM499" s="39"/>
      <c r="BN499" s="34"/>
      <c r="BO499" s="40"/>
      <c r="BP499" s="36"/>
      <c r="BQ499" s="39"/>
      <c r="BR499" s="39"/>
      <c r="BS499" s="39"/>
      <c r="BT499" s="39"/>
      <c r="BU499" s="39"/>
      <c r="BV499" s="39"/>
      <c r="BW499" s="39"/>
      <c r="BX499" s="39"/>
      <c r="BY499" s="36"/>
      <c r="BZ499" s="36"/>
      <c r="CA499" s="36"/>
    </row>
    <row r="500" spans="1:79" s="41" customFormat="1" x14ac:dyDescent="0.25">
      <c r="A500" s="32"/>
      <c r="B500" s="33"/>
      <c r="C500" s="33"/>
      <c r="D500" s="32"/>
      <c r="E500" s="34"/>
      <c r="F500" s="34"/>
      <c r="G500" s="34"/>
      <c r="H500" s="34"/>
      <c r="I500" s="109"/>
      <c r="J500" s="35"/>
      <c r="K500" s="35"/>
      <c r="L500" s="35"/>
      <c r="M500" s="35"/>
      <c r="N500" s="35"/>
      <c r="O500" s="36"/>
      <c r="P500" s="36"/>
      <c r="Q500" s="37"/>
      <c r="R500" s="37"/>
      <c r="S500" s="100"/>
      <c r="T500" s="38"/>
      <c r="U500" s="37"/>
      <c r="V500" s="100"/>
      <c r="W500" s="37"/>
      <c r="X500" s="36"/>
      <c r="Y500" s="36"/>
      <c r="Z500" s="36"/>
      <c r="AA500" s="36"/>
      <c r="AB500" s="37"/>
      <c r="AC500" s="35"/>
      <c r="AD500" s="36"/>
      <c r="AE500" s="36"/>
      <c r="AF500" s="36"/>
      <c r="AG500" s="36"/>
      <c r="AH500" s="36"/>
      <c r="AI500" s="36"/>
      <c r="AJ500" s="39"/>
      <c r="AK500" s="39"/>
      <c r="AL500" s="36"/>
      <c r="AM500" s="36"/>
      <c r="AN500" s="36"/>
      <c r="AO500" s="80"/>
      <c r="AP500" s="36"/>
      <c r="AQ500" s="36"/>
      <c r="AR500" s="36"/>
      <c r="AS500" s="39"/>
      <c r="AT500" s="39"/>
      <c r="AU500" s="30"/>
      <c r="AV500" s="80"/>
      <c r="AW500" s="36"/>
      <c r="AX500" s="39"/>
      <c r="AY500" s="39"/>
      <c r="AZ500" s="39"/>
      <c r="BA500" s="39"/>
      <c r="BB500" s="39"/>
      <c r="BC500" s="39"/>
      <c r="BD500" s="36"/>
      <c r="BE500" s="87"/>
      <c r="BF500" s="87"/>
      <c r="BG500" s="87"/>
      <c r="BH500" s="87"/>
      <c r="BI500" s="36"/>
      <c r="BJ500" s="36"/>
      <c r="BK500" s="36"/>
      <c r="BL500" s="36"/>
      <c r="BM500" s="39"/>
      <c r="BN500" s="34"/>
      <c r="BO500" s="40"/>
      <c r="BP500" s="36"/>
      <c r="BQ500" s="39"/>
      <c r="BR500" s="39"/>
      <c r="BS500" s="39"/>
      <c r="BT500" s="39"/>
      <c r="BU500" s="39"/>
      <c r="BV500" s="39"/>
      <c r="BW500" s="39"/>
      <c r="BX500" s="39"/>
      <c r="BY500" s="36"/>
      <c r="BZ500" s="36"/>
      <c r="CA500" s="36"/>
    </row>
    <row r="501" spans="1:79" s="41" customFormat="1" x14ac:dyDescent="0.25">
      <c r="A501" s="32"/>
      <c r="B501" s="33"/>
      <c r="C501" s="33"/>
      <c r="D501" s="32"/>
      <c r="E501" s="34"/>
      <c r="F501" s="34"/>
      <c r="G501" s="34"/>
      <c r="H501" s="34"/>
      <c r="I501" s="109"/>
      <c r="J501" s="35"/>
      <c r="K501" s="35"/>
      <c r="L501" s="35"/>
      <c r="M501" s="35"/>
      <c r="N501" s="35"/>
      <c r="O501" s="36"/>
      <c r="P501" s="36"/>
      <c r="Q501" s="37"/>
      <c r="R501" s="37"/>
      <c r="S501" s="100"/>
      <c r="T501" s="38"/>
      <c r="U501" s="37"/>
      <c r="V501" s="100"/>
      <c r="W501" s="37"/>
      <c r="X501" s="36"/>
      <c r="Y501" s="36"/>
      <c r="Z501" s="36"/>
      <c r="AA501" s="36"/>
      <c r="AB501" s="37"/>
      <c r="AC501" s="35"/>
      <c r="AD501" s="36"/>
      <c r="AE501" s="36"/>
      <c r="AF501" s="36"/>
      <c r="AG501" s="36"/>
      <c r="AH501" s="36"/>
      <c r="AI501" s="36"/>
      <c r="AJ501" s="39"/>
      <c r="AK501" s="39"/>
      <c r="AL501" s="36"/>
      <c r="AM501" s="36"/>
      <c r="AN501" s="36"/>
      <c r="AO501" s="80"/>
      <c r="AP501" s="36"/>
      <c r="AQ501" s="36"/>
      <c r="AR501" s="36"/>
      <c r="AS501" s="39"/>
      <c r="AT501" s="39"/>
      <c r="AU501" s="30"/>
      <c r="AV501" s="80"/>
      <c r="AW501" s="36"/>
      <c r="AX501" s="39"/>
      <c r="AY501" s="39"/>
      <c r="AZ501" s="39"/>
      <c r="BA501" s="39"/>
      <c r="BB501" s="39"/>
      <c r="BC501" s="39"/>
      <c r="BD501" s="36"/>
      <c r="BE501" s="87"/>
      <c r="BF501" s="87"/>
      <c r="BG501" s="87"/>
      <c r="BH501" s="87"/>
      <c r="BI501" s="36"/>
      <c r="BJ501" s="36"/>
      <c r="BK501" s="36"/>
      <c r="BL501" s="36"/>
      <c r="BM501" s="39"/>
      <c r="BN501" s="34"/>
      <c r="BO501" s="40"/>
      <c r="BP501" s="36"/>
      <c r="BQ501" s="39"/>
      <c r="BR501" s="39"/>
      <c r="BS501" s="39"/>
      <c r="BT501" s="39"/>
      <c r="BU501" s="39"/>
      <c r="BV501" s="39"/>
      <c r="BW501" s="39"/>
      <c r="BX501" s="39"/>
      <c r="BY501" s="36"/>
      <c r="BZ501" s="36"/>
      <c r="CA501" s="36"/>
    </row>
    <row r="502" spans="1:79" s="41" customFormat="1" x14ac:dyDescent="0.25">
      <c r="A502" s="32"/>
      <c r="B502" s="33"/>
      <c r="C502" s="67"/>
      <c r="D502" s="32"/>
      <c r="E502" s="34"/>
      <c r="I502" s="109"/>
      <c r="O502" s="42"/>
      <c r="P502" s="42"/>
      <c r="Q502" s="43"/>
      <c r="R502" s="43"/>
      <c r="S502" s="101"/>
      <c r="T502" s="43"/>
      <c r="U502" s="43"/>
      <c r="V502" s="101"/>
      <c r="W502" s="43"/>
      <c r="X502" s="36"/>
      <c r="Y502" s="36"/>
      <c r="AD502" s="36"/>
      <c r="AE502" s="36"/>
      <c r="AF502" s="36"/>
      <c r="AG502" s="36"/>
      <c r="AJ502" s="39"/>
      <c r="AK502" s="39"/>
      <c r="AL502" s="36"/>
      <c r="AM502" s="36"/>
      <c r="AN502" s="36"/>
      <c r="AO502" s="81"/>
      <c r="AP502" s="36"/>
      <c r="AQ502" s="36"/>
      <c r="AR502" s="36"/>
      <c r="AS502" s="39"/>
      <c r="AT502" s="39"/>
      <c r="AU502" s="30"/>
      <c r="AV502" s="81"/>
      <c r="AX502" s="39"/>
      <c r="AY502" s="39"/>
      <c r="AZ502" s="39"/>
      <c r="BA502" s="39"/>
      <c r="BB502" s="39"/>
      <c r="BC502" s="39"/>
      <c r="BD502" s="36"/>
      <c r="BE502" s="87"/>
      <c r="BF502" s="87"/>
      <c r="BG502" s="87"/>
      <c r="BH502" s="88"/>
      <c r="BI502" s="36"/>
      <c r="BJ502" s="36"/>
      <c r="BK502" s="36"/>
      <c r="BL502" s="36"/>
      <c r="BM502" s="39"/>
      <c r="BN502" s="34"/>
      <c r="BO502" s="40"/>
      <c r="BP502" s="36"/>
      <c r="BQ502" s="39"/>
      <c r="BR502" s="39"/>
      <c r="BS502" s="39"/>
      <c r="BT502" s="39"/>
      <c r="BU502" s="39"/>
      <c r="BV502" s="39"/>
      <c r="BW502" s="39"/>
      <c r="BX502" s="39"/>
      <c r="BY502" s="36"/>
      <c r="BZ502" s="36"/>
      <c r="CA502" s="36"/>
    </row>
    <row r="503" spans="1:79" x14ac:dyDescent="0.25">
      <c r="R503" s="46">
        <f>SUBTOTAL(9,R3:R501)</f>
        <v>1588465.5048000002</v>
      </c>
      <c r="S503" s="46">
        <f>SUBTOTAL(9,S3:S501)</f>
        <v>11740435.7848</v>
      </c>
      <c r="T503" s="46">
        <f>SUBTOTAL(9,T3:T501)</f>
        <v>3245306.86</v>
      </c>
      <c r="U503" s="46">
        <f>SUBTOTAL(9,U3:U501)</f>
        <v>519249.09759999998</v>
      </c>
      <c r="V503" s="46"/>
      <c r="W503" s="96">
        <f>SUBTOTAL(9,W3:W501)</f>
        <v>10151970.280000001</v>
      </c>
      <c r="BO503" s="49">
        <f>SUBTOTAL(9,BO3:BO501)</f>
        <v>0</v>
      </c>
    </row>
    <row r="505" spans="1:79" x14ac:dyDescent="0.25">
      <c r="A505" s="51"/>
      <c r="B505" s="52" t="s">
        <v>43</v>
      </c>
      <c r="C505" s="69" t="s">
        <v>43</v>
      </c>
      <c r="D505" s="51" t="s">
        <v>43</v>
      </c>
      <c r="E505" s="51" t="s">
        <v>43</v>
      </c>
      <c r="F505" s="51" t="s">
        <v>43</v>
      </c>
      <c r="G505" s="51" t="s">
        <v>43</v>
      </c>
      <c r="H505" s="51" t="s">
        <v>43</v>
      </c>
      <c r="I505" s="52" t="s">
        <v>43</v>
      </c>
      <c r="J505" s="51" t="s">
        <v>43</v>
      </c>
      <c r="K505" s="51" t="s">
        <v>43</v>
      </c>
      <c r="L505" s="51" t="s">
        <v>43</v>
      </c>
      <c r="M505" s="51"/>
      <c r="N505" s="52" t="s">
        <v>43</v>
      </c>
      <c r="O505" s="51" t="s">
        <v>43</v>
      </c>
      <c r="P505" s="51" t="s">
        <v>43</v>
      </c>
      <c r="Q505" s="51" t="s">
        <v>43</v>
      </c>
      <c r="R505" s="51" t="s">
        <v>43</v>
      </c>
      <c r="S505" s="51" t="s">
        <v>43</v>
      </c>
      <c r="T505" s="51" t="s">
        <v>43</v>
      </c>
      <c r="U505" s="51" t="s">
        <v>43</v>
      </c>
      <c r="V505" s="51"/>
      <c r="W505" s="97" t="s">
        <v>43</v>
      </c>
      <c r="X505" s="51" t="s">
        <v>43</v>
      </c>
      <c r="Y505" s="51" t="s">
        <v>43</v>
      </c>
      <c r="Z505" s="51" t="s">
        <v>43</v>
      </c>
      <c r="AA505" s="51"/>
      <c r="AB505" s="51" t="s">
        <v>43</v>
      </c>
      <c r="AC505" s="51" t="s">
        <v>43</v>
      </c>
      <c r="AD505" s="51" t="s">
        <v>43</v>
      </c>
      <c r="AE505" s="97" t="s">
        <v>43</v>
      </c>
      <c r="AF505" s="97" t="s">
        <v>43</v>
      </c>
      <c r="AG505" s="51" t="s">
        <v>43</v>
      </c>
      <c r="AH505" s="51" t="s">
        <v>43</v>
      </c>
      <c r="AI505" s="51" t="s">
        <v>43</v>
      </c>
      <c r="AJ505" s="51" t="s">
        <v>43</v>
      </c>
      <c r="AK505" s="51" t="s">
        <v>43</v>
      </c>
      <c r="AL505" s="51" t="s">
        <v>43</v>
      </c>
      <c r="AM505" s="51" t="s">
        <v>43</v>
      </c>
      <c r="AN505" s="51" t="s">
        <v>43</v>
      </c>
      <c r="AO505" s="51" t="s">
        <v>43</v>
      </c>
      <c r="AP505" s="51" t="s">
        <v>43</v>
      </c>
      <c r="AQ505" s="51" t="s">
        <v>43</v>
      </c>
      <c r="AR505" s="51" t="s">
        <v>43</v>
      </c>
      <c r="AS505" s="51" t="s">
        <v>43</v>
      </c>
      <c r="AT505" s="51" t="s">
        <v>43</v>
      </c>
      <c r="AU505" s="51"/>
      <c r="AV505" s="51" t="s">
        <v>43</v>
      </c>
      <c r="AW505" s="51" t="s">
        <v>43</v>
      </c>
      <c r="AX505" s="51" t="s">
        <v>43</v>
      </c>
      <c r="AY505" s="51" t="s">
        <v>43</v>
      </c>
      <c r="AZ505" s="51" t="s">
        <v>43</v>
      </c>
      <c r="BA505" s="51"/>
      <c r="BB505" s="51"/>
      <c r="BC505" s="51" t="s">
        <v>43</v>
      </c>
      <c r="BD505" s="51" t="s">
        <v>43</v>
      </c>
      <c r="BE505" s="90"/>
      <c r="BF505" s="90"/>
      <c r="BG505" s="90"/>
      <c r="BH505" s="90" t="s">
        <v>43</v>
      </c>
      <c r="BI505" s="51"/>
      <c r="BJ505" s="51"/>
      <c r="BK505" s="51"/>
      <c r="BL505" s="51" t="s">
        <v>43</v>
      </c>
      <c r="BM505" s="51" t="s">
        <v>43</v>
      </c>
      <c r="BN505" s="51" t="s">
        <v>43</v>
      </c>
      <c r="BO505" s="51" t="s">
        <v>43</v>
      </c>
      <c r="BP505" s="51" t="s">
        <v>43</v>
      </c>
      <c r="BQ505" s="51" t="s">
        <v>43</v>
      </c>
      <c r="BR505" s="51" t="s">
        <v>43</v>
      </c>
      <c r="BS505" s="51" t="s">
        <v>43</v>
      </c>
      <c r="BT505" s="51"/>
      <c r="BU505" s="51"/>
      <c r="BV505" s="51" t="s">
        <v>43</v>
      </c>
      <c r="BW505" s="51" t="s">
        <v>43</v>
      </c>
      <c r="BX505" s="94"/>
      <c r="BY505" s="94" t="s">
        <v>43</v>
      </c>
      <c r="BZ505" s="94" t="s">
        <v>43</v>
      </c>
      <c r="CA505" s="94" t="s">
        <v>43</v>
      </c>
    </row>
  </sheetData>
  <autoFilter ref="B1:CB352" xr:uid="{1501ED9F-2E52-4A04-AB7B-3755A92ABAC7}"/>
  <conditionalFormatting sqref="A3:A502 D3:D502">
    <cfRule type="cellIs" dxfId="45" priority="9" operator="equal">
      <formula>"FOL CANCEL"</formula>
    </cfRule>
    <cfRule type="cellIs" dxfId="44" priority="11" operator="equal">
      <formula>"NO FORMAL"</formula>
    </cfRule>
    <cfRule type="cellIs" dxfId="43" priority="12" operator="equal">
      <formula>"CANCEL"</formula>
    </cfRule>
    <cfRule type="cellIs" dxfId="42" priority="13" operator="equal">
      <formula>"MOD REV"</formula>
    </cfRule>
    <cfRule type="cellIs" dxfId="41" priority="14" operator="equal">
      <formula>"MODI"</formula>
    </cfRule>
    <cfRule type="cellIs" dxfId="40" priority="15" operator="equal">
      <formula>"MOD FIR"</formula>
    </cfRule>
    <cfRule type="cellIs" dxfId="39" priority="16" operator="equal">
      <formula>"FIR PROV"</formula>
    </cfRule>
    <cfRule type="cellIs" dxfId="38" priority="17" operator="equal">
      <formula>"REV"</formula>
    </cfRule>
    <cfRule type="cellIs" dxfId="37" priority="18" operator="equal">
      <formula>"CONCL"</formula>
    </cfRule>
  </conditionalFormatting>
  <conditionalFormatting sqref="A3:A502">
    <cfRule type="cellIs" dxfId="36" priority="19" operator="equal">
      <formula>"PNTE"</formula>
    </cfRule>
  </conditionalFormatting>
  <conditionalFormatting sqref="C28:C32">
    <cfRule type="duplicateValues" dxfId="35" priority="8"/>
  </conditionalFormatting>
  <conditionalFormatting sqref="C45:C51 C56:C500 C33:C43 C3:C27">
    <cfRule type="duplicateValues" dxfId="34" priority="476"/>
  </conditionalFormatting>
  <conditionalFormatting sqref="C52:C55">
    <cfRule type="duplicateValues" dxfId="33" priority="7"/>
  </conditionalFormatting>
  <conditionalFormatting sqref="C501:C502">
    <cfRule type="duplicateValues" dxfId="32" priority="21"/>
  </conditionalFormatting>
  <conditionalFormatting sqref="D3:D501">
    <cfRule type="cellIs" dxfId="31" priority="10" operator="equal">
      <formula>"PNTE"</formula>
    </cfRule>
  </conditionalFormatting>
  <conditionalFormatting sqref="D502">
    <cfRule type="cellIs" dxfId="30" priority="20" operator="equal">
      <formula>"PNTE"</formula>
    </cfRule>
  </conditionalFormatting>
  <conditionalFormatting sqref="E3:E16 E18:E27 E33:E502">
    <cfRule type="expression" dxfId="29" priority="23">
      <formula>AND(#REF!="no",NETWORKDAYS(AY3,TODAY(),#REF!)-1&gt;2,IF(ISBLANK(AZ3),"BLANCO","")="BLANCO",D3="FIR PROV")</formula>
    </cfRule>
  </conditionalFormatting>
  <conditionalFormatting sqref="AD3:AD502">
    <cfRule type="cellIs" dxfId="28" priority="1" operator="equal">
      <formula>"Art. 21 XXIII"</formula>
    </cfRule>
    <cfRule type="cellIs" dxfId="27" priority="2" operator="equal">
      <formula>"Art. 21 XVIII"</formula>
    </cfRule>
    <cfRule type="cellIs" dxfId="26" priority="3" operator="equal">
      <formula>"Art. 21 XVII"</formula>
    </cfRule>
    <cfRule type="cellIs" dxfId="25" priority="4" operator="equal">
      <formula>"Art. 21 XV"</formula>
    </cfRule>
    <cfRule type="cellIs" dxfId="24" priority="5" operator="equal">
      <formula>"Art. 21 XII"</formula>
    </cfRule>
    <cfRule type="cellIs" dxfId="23" priority="6" operator="equal">
      <formula>"Art. 21 II"</formula>
    </cfRule>
  </conditionalFormatting>
  <pageMargins left="0.23622047244094491" right="0.23622047244094491" top="0.55118110236220474" bottom="0.55118110236220474" header="0.31496062992125984" footer="0.31496062992125984"/>
  <pageSetup paperSize="9" scale="10" fitToHeight="0"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CA53A9D8-5FE3-488F-9B8F-C30C5488B17F}">
          <x14:formula1>
            <xm:f>CLASIFICADOR!$K$3:$K$54</xm:f>
          </x14:formula1>
          <xm:sqref>P242:P244 P246:P502 P3:P240</xm:sqref>
        </x14:dataValidation>
        <x14:dataValidation type="list" allowBlank="1" showInputMessage="1" showErrorMessage="1" xr:uid="{86EA84C4-D844-4E35-9DC1-27DF1D3BB7DD}">
          <x14:formula1>
            <xm:f>CLASIFICADOR!$I$3:$I$14</xm:f>
          </x14:formula1>
          <xm:sqref>P245 P241 O3:O502</xm:sqref>
        </x14:dataValidation>
        <x14:dataValidation type="list" allowBlank="1" showInputMessage="1" showErrorMessage="1" xr:uid="{F971264D-EF12-4065-925F-1E607171CAFC}">
          <x14:formula1>
            <xm:f>CLASIFICADOR!$P$2:$P$37</xm:f>
          </x14:formula1>
          <xm:sqref>K131 K175 K197 K199</xm:sqref>
        </x14:dataValidation>
        <x14:dataValidation type="list" allowBlank="1" showInputMessage="1" showErrorMessage="1" xr:uid="{9FA16533-95D9-4F3E-A40F-C555D63DA766}">
          <x14:formula1>
            <xm:f>CLASIFICADOR!$P$2:$P$36</xm:f>
          </x14:formula1>
          <xm:sqref>K124</xm:sqref>
        </x14:dataValidation>
        <x14:dataValidation type="list" allowBlank="1" showInputMessage="1" showErrorMessage="1" xr:uid="{6F52443D-1FFE-4ED4-AE95-DDD5B393CBCB}">
          <x14:formula1>
            <xm:f>CLASIFICADOR!$P$2:$P$35</xm:f>
          </x14:formula1>
          <xm:sqref>K290:K291 K273:K274 K285:K286 K269:K270 K296 K65:K70 K101 K72:K74 K76 K84 K88:K91 K94:K99 K241 K119:K121 K104:K109 K111:K114 K116:K117 K243 K125:K130 K261:K264 J167:J168 K253:K254 J171:J174 K132:K174 K176:K196 K198 K200:K215 K258:K259 K217:K224 K245 K226:K230 K237 K302:K502</xm:sqref>
        </x14:dataValidation>
        <x14:dataValidation type="list" allowBlank="1" showInputMessage="1" showErrorMessage="1" xr:uid="{099163AE-6599-4BC5-AC38-E48C7AE106F3}">
          <x14:formula1>
            <xm:f>CLASIFICADOR!$M$2:$M$30</xm:f>
          </x14:formula1>
          <xm:sqref>AD3:AD502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ED9F-2E52-4A04-AB7B-3755A92ABAC7}">
  <sheetPr>
    <tabColor rgb="FFFF66FF"/>
    <pageSetUpPr fitToPage="1"/>
  </sheetPr>
  <dimension ref="A1:BZ505"/>
  <sheetViews>
    <sheetView zoomScale="90" zoomScaleNormal="90" workbookViewId="0">
      <pane xSplit="9" ySplit="2" topLeftCell="J3" activePane="bottomRight" state="frozen"/>
      <selection pane="topRight" activeCell="J1" sqref="J1"/>
      <selection pane="bottomLeft" activeCell="A3" sqref="A3"/>
      <selection pane="bottomRight" activeCell="I6" sqref="I6"/>
    </sheetView>
  </sheetViews>
  <sheetFormatPr baseColWidth="10" defaultRowHeight="15" x14ac:dyDescent="0.25"/>
  <cols>
    <col min="1" max="1" width="8.5703125" style="44" customWidth="1"/>
    <col min="2" max="2" width="17.42578125" style="41" customWidth="1"/>
    <col min="3" max="3" width="17.42578125" style="68" customWidth="1"/>
    <col min="4" max="4" width="8.5703125" style="44" customWidth="1"/>
    <col min="5" max="5" width="30.28515625" style="31" customWidth="1"/>
    <col min="6" max="8" width="13.7109375" style="31" customWidth="1"/>
    <col min="9" max="9" width="30.28515625" style="110" customWidth="1"/>
    <col min="10" max="10" width="21.140625" style="31" customWidth="1"/>
    <col min="11" max="11" width="27.7109375" style="31" customWidth="1"/>
    <col min="12" max="13" width="22" style="31" customWidth="1"/>
    <col min="14" max="14" width="39.5703125" style="41" customWidth="1"/>
    <col min="15" max="16" width="17.85546875" style="45" customWidth="1"/>
    <col min="17" max="18" width="16.5703125" style="31" customWidth="1"/>
    <col min="19" max="19" width="16.5703125" style="102" customWidth="1"/>
    <col min="20" max="21" width="16.5703125" style="31" customWidth="1"/>
    <col min="22" max="22" width="16.5703125" style="102" customWidth="1"/>
    <col min="23" max="23" width="18.5703125" style="102" customWidth="1"/>
    <col min="24" max="24" width="14" style="31" customWidth="1"/>
    <col min="25" max="28" width="14.7109375" style="31" customWidth="1"/>
    <col min="29" max="29" width="22.7109375" style="31" customWidth="1"/>
    <col min="30" max="30" width="14" style="31" customWidth="1"/>
    <col min="31" max="32" width="16" style="31" customWidth="1"/>
    <col min="33" max="33" width="13.7109375" style="31" customWidth="1"/>
    <col min="34" max="35" width="9.5703125" style="31" customWidth="1"/>
    <col min="36" max="36" width="14" style="31" customWidth="1"/>
    <col min="37" max="40" width="14.42578125" style="31" customWidth="1"/>
    <col min="41" max="41" width="33.28515625" style="31" customWidth="1"/>
    <col min="42" max="44" width="13.85546875" style="31" customWidth="1"/>
    <col min="45" max="46" width="12.140625" style="31" bestFit="1" customWidth="1"/>
    <col min="47" max="47" width="14.140625" style="31" customWidth="1"/>
    <col min="48" max="48" width="33.28515625" style="31" customWidth="1"/>
    <col min="49" max="49" width="11.42578125" style="31" customWidth="1"/>
    <col min="50" max="54" width="14.5703125" style="31" customWidth="1"/>
    <col min="55" max="55" width="17.28515625" style="31" customWidth="1"/>
    <col min="56" max="56" width="11.42578125" style="31" customWidth="1"/>
    <col min="57" max="60" width="17.85546875" style="89" customWidth="1"/>
    <col min="61" max="61" width="15.140625" style="47" customWidth="1"/>
    <col min="62" max="62" width="26.28515625" style="47" customWidth="1"/>
    <col min="63" max="63" width="26.28515625" style="31" customWidth="1"/>
    <col min="64" max="64" width="26.28515625" style="48" customWidth="1"/>
    <col min="65" max="65" width="26.28515625" style="50" customWidth="1"/>
    <col min="66" max="66" width="26.28515625" style="47" customWidth="1"/>
    <col min="67" max="71" width="16.28515625" style="31" customWidth="1"/>
    <col min="72" max="73" width="18.5703125" style="31" customWidth="1"/>
    <col min="74" max="77" width="10.5703125" style="47" customWidth="1"/>
    <col min="78" max="16384" width="11.42578125" style="31"/>
  </cols>
  <sheetData>
    <row r="1" spans="1:78" s="30" customFormat="1" ht="87.75" x14ac:dyDescent="0.25">
      <c r="A1" s="78" t="s">
        <v>756</v>
      </c>
      <c r="B1" s="26" t="s">
        <v>0</v>
      </c>
      <c r="C1" s="26" t="s">
        <v>1</v>
      </c>
      <c r="D1" s="27" t="s">
        <v>39</v>
      </c>
      <c r="E1" s="70" t="s">
        <v>2</v>
      </c>
      <c r="F1" s="70" t="s">
        <v>3</v>
      </c>
      <c r="G1" s="70" t="s">
        <v>4</v>
      </c>
      <c r="H1" s="70" t="s">
        <v>5</v>
      </c>
      <c r="I1" s="70" t="s">
        <v>6</v>
      </c>
      <c r="J1" s="26" t="s">
        <v>7</v>
      </c>
      <c r="K1" s="26" t="s">
        <v>1137</v>
      </c>
      <c r="L1" s="26" t="s">
        <v>1123</v>
      </c>
      <c r="M1" s="26" t="s">
        <v>1128</v>
      </c>
      <c r="N1" s="72" t="s">
        <v>8</v>
      </c>
      <c r="O1" s="26" t="s">
        <v>44</v>
      </c>
      <c r="P1" s="26" t="s">
        <v>45</v>
      </c>
      <c r="Q1" s="72" t="s">
        <v>1155</v>
      </c>
      <c r="R1" s="72" t="s">
        <v>9</v>
      </c>
      <c r="S1" s="72" t="s">
        <v>1154</v>
      </c>
      <c r="T1" s="72" t="s">
        <v>1134</v>
      </c>
      <c r="U1" s="72" t="s">
        <v>9</v>
      </c>
      <c r="V1" s="72" t="s">
        <v>1135</v>
      </c>
      <c r="W1" s="72" t="s">
        <v>1418</v>
      </c>
      <c r="X1" s="26" t="s">
        <v>753</v>
      </c>
      <c r="Y1" s="26" t="s">
        <v>10</v>
      </c>
      <c r="Z1" s="26" t="s">
        <v>11</v>
      </c>
      <c r="AA1" s="26" t="s">
        <v>1126</v>
      </c>
      <c r="AB1" s="26" t="s">
        <v>1116</v>
      </c>
      <c r="AC1" s="26" t="s">
        <v>46</v>
      </c>
      <c r="AD1" s="26" t="s">
        <v>521</v>
      </c>
      <c r="AE1" s="74" t="s">
        <v>13</v>
      </c>
      <c r="AF1" s="74" t="s">
        <v>1127</v>
      </c>
      <c r="AG1" s="26" t="s">
        <v>14</v>
      </c>
      <c r="AH1" s="78" t="s">
        <v>1138</v>
      </c>
      <c r="AI1" s="78" t="s">
        <v>1136</v>
      </c>
      <c r="AJ1" s="26" t="s">
        <v>19</v>
      </c>
      <c r="AK1" s="79" t="s">
        <v>20</v>
      </c>
      <c r="AL1" s="79" t="s">
        <v>21</v>
      </c>
      <c r="AM1" s="79" t="s">
        <v>522</v>
      </c>
      <c r="AN1" s="79" t="s">
        <v>22</v>
      </c>
      <c r="AO1" s="79" t="s">
        <v>1120</v>
      </c>
      <c r="AP1" s="73" t="s">
        <v>15</v>
      </c>
      <c r="AQ1" s="73" t="s">
        <v>16</v>
      </c>
      <c r="AR1" s="73" t="s">
        <v>17</v>
      </c>
      <c r="AS1" s="73" t="s">
        <v>18</v>
      </c>
      <c r="AT1" s="73" t="s">
        <v>755</v>
      </c>
      <c r="AU1" s="26" t="s">
        <v>1125</v>
      </c>
      <c r="AV1" s="79" t="s">
        <v>23</v>
      </c>
      <c r="AW1" s="26" t="s">
        <v>24</v>
      </c>
      <c r="AX1" s="84" t="s">
        <v>1141</v>
      </c>
      <c r="AY1" s="84" t="s">
        <v>1140</v>
      </c>
      <c r="AZ1" s="84" t="s">
        <v>25</v>
      </c>
      <c r="BA1" s="84" t="s">
        <v>1139</v>
      </c>
      <c r="BB1" s="84" t="s">
        <v>1142</v>
      </c>
      <c r="BC1" s="84" t="s">
        <v>26</v>
      </c>
      <c r="BD1" s="26" t="s">
        <v>523</v>
      </c>
      <c r="BE1" s="91" t="s">
        <v>1149</v>
      </c>
      <c r="BF1" s="91" t="s">
        <v>1150</v>
      </c>
      <c r="BG1" s="91" t="s">
        <v>1151</v>
      </c>
      <c r="BH1" s="91" t="s">
        <v>1152</v>
      </c>
      <c r="BI1" s="29" t="s">
        <v>1143</v>
      </c>
      <c r="BJ1" s="85" t="s">
        <v>1144</v>
      </c>
      <c r="BK1" s="85" t="s">
        <v>27</v>
      </c>
      <c r="BL1" s="85" t="s">
        <v>28</v>
      </c>
      <c r="BM1" s="85" t="s">
        <v>1419</v>
      </c>
      <c r="BN1" s="85" t="s">
        <v>1145</v>
      </c>
      <c r="BO1" s="72" t="s">
        <v>1389</v>
      </c>
      <c r="BP1" s="72" t="s">
        <v>1390</v>
      </c>
      <c r="BQ1" s="72" t="s">
        <v>1391</v>
      </c>
      <c r="BR1" s="72" t="s">
        <v>1392</v>
      </c>
      <c r="BS1" s="72" t="s">
        <v>1393</v>
      </c>
      <c r="BT1" s="72" t="s">
        <v>1394</v>
      </c>
      <c r="BU1" s="72" t="s">
        <v>1395</v>
      </c>
      <c r="BV1" s="78" t="s">
        <v>1156</v>
      </c>
      <c r="BW1" s="28" t="s">
        <v>1147</v>
      </c>
      <c r="BX1" s="28" t="s">
        <v>1409</v>
      </c>
      <c r="BY1" s="28" t="s">
        <v>1148</v>
      </c>
      <c r="BZ1" s="28" t="s">
        <v>1409</v>
      </c>
    </row>
    <row r="2" spans="1:78" s="102" customFormat="1" x14ac:dyDescent="0.25">
      <c r="A2" s="107">
        <v>1</v>
      </c>
      <c r="B2" s="98">
        <v>2</v>
      </c>
      <c r="C2" s="98">
        <v>3</v>
      </c>
      <c r="D2" s="107">
        <v>4</v>
      </c>
      <c r="E2" s="107">
        <v>5</v>
      </c>
      <c r="F2" s="98">
        <v>6</v>
      </c>
      <c r="G2" s="98">
        <v>7</v>
      </c>
      <c r="H2" s="107">
        <v>8</v>
      </c>
      <c r="I2" s="107">
        <v>9</v>
      </c>
      <c r="J2" s="98">
        <v>10</v>
      </c>
      <c r="K2" s="98">
        <v>11</v>
      </c>
      <c r="L2" s="107">
        <v>12</v>
      </c>
      <c r="M2" s="107">
        <v>13</v>
      </c>
      <c r="N2" s="98">
        <v>14</v>
      </c>
      <c r="O2" s="98">
        <v>15</v>
      </c>
      <c r="P2" s="107">
        <v>16</v>
      </c>
      <c r="Q2" s="107">
        <v>17</v>
      </c>
      <c r="R2" s="98">
        <v>18</v>
      </c>
      <c r="S2" s="98">
        <v>19</v>
      </c>
      <c r="T2" s="107">
        <v>20</v>
      </c>
      <c r="U2" s="107">
        <v>21</v>
      </c>
      <c r="V2" s="98">
        <v>22</v>
      </c>
      <c r="W2" s="98">
        <v>23</v>
      </c>
      <c r="X2" s="107">
        <v>24</v>
      </c>
      <c r="Y2" s="107">
        <v>25</v>
      </c>
      <c r="Z2" s="98">
        <v>26</v>
      </c>
      <c r="AA2" s="98">
        <v>27</v>
      </c>
      <c r="AB2" s="107">
        <v>28</v>
      </c>
      <c r="AC2" s="107">
        <v>29</v>
      </c>
      <c r="AD2" s="98">
        <v>30</v>
      </c>
      <c r="AE2" s="98">
        <v>31</v>
      </c>
      <c r="AF2" s="107">
        <v>32</v>
      </c>
      <c r="AG2" s="107">
        <v>33</v>
      </c>
      <c r="AH2" s="98">
        <v>34</v>
      </c>
      <c r="AI2" s="98">
        <v>35</v>
      </c>
      <c r="AJ2" s="107">
        <v>36</v>
      </c>
      <c r="AK2" s="107">
        <v>37</v>
      </c>
      <c r="AL2" s="98">
        <v>38</v>
      </c>
      <c r="AM2" s="98">
        <v>39</v>
      </c>
      <c r="AN2" s="107">
        <v>40</v>
      </c>
      <c r="AO2" s="107">
        <v>41</v>
      </c>
      <c r="AP2" s="98">
        <v>42</v>
      </c>
      <c r="AQ2" s="98">
        <v>43</v>
      </c>
      <c r="AR2" s="107">
        <v>44</v>
      </c>
      <c r="AS2" s="107">
        <v>45</v>
      </c>
      <c r="AT2" s="98">
        <v>46</v>
      </c>
      <c r="AU2" s="98">
        <v>47</v>
      </c>
      <c r="AV2" s="107">
        <v>48</v>
      </c>
      <c r="AW2" s="107">
        <v>49</v>
      </c>
      <c r="AX2" s="98">
        <v>50</v>
      </c>
      <c r="AY2" s="98">
        <v>51</v>
      </c>
      <c r="AZ2" s="107">
        <v>52</v>
      </c>
      <c r="BA2" s="107">
        <v>53</v>
      </c>
      <c r="BB2" s="98">
        <v>54</v>
      </c>
      <c r="BC2" s="98">
        <v>55</v>
      </c>
      <c r="BD2" s="107">
        <v>56</v>
      </c>
      <c r="BE2" s="107">
        <v>57</v>
      </c>
      <c r="BF2" s="98">
        <v>58</v>
      </c>
      <c r="BG2" s="98">
        <v>59</v>
      </c>
      <c r="BH2" s="107">
        <v>60</v>
      </c>
      <c r="BI2" s="107">
        <v>61</v>
      </c>
      <c r="BJ2" s="98">
        <v>62</v>
      </c>
      <c r="BK2" s="98">
        <v>63</v>
      </c>
      <c r="BL2" s="107">
        <v>64</v>
      </c>
      <c r="BM2" s="107">
        <v>65</v>
      </c>
      <c r="BN2" s="98">
        <v>66</v>
      </c>
      <c r="BO2" s="98">
        <v>67</v>
      </c>
      <c r="BP2" s="107">
        <v>68</v>
      </c>
      <c r="BQ2" s="107">
        <v>69</v>
      </c>
      <c r="BR2" s="98">
        <v>70</v>
      </c>
      <c r="BS2" s="98">
        <v>71</v>
      </c>
      <c r="BT2" s="107">
        <v>72</v>
      </c>
      <c r="BU2" s="107">
        <v>73</v>
      </c>
      <c r="BV2" s="139">
        <v>74</v>
      </c>
      <c r="BW2" s="139">
        <v>75</v>
      </c>
      <c r="BX2" s="138">
        <v>76</v>
      </c>
      <c r="BY2" s="138">
        <v>77</v>
      </c>
      <c r="BZ2" s="138">
        <v>76</v>
      </c>
    </row>
    <row r="3" spans="1:78" s="41" customFormat="1" ht="75" x14ac:dyDescent="0.25">
      <c r="A3" s="53" t="s">
        <v>757</v>
      </c>
      <c r="B3" s="65" t="s">
        <v>1379</v>
      </c>
      <c r="C3" s="54" t="s">
        <v>1380</v>
      </c>
      <c r="D3" s="53" t="str">
        <f>IF(ISBLANK(AX3),"",IF(ISBLANK(AY3),"REV",IF(ISBLANK(AZ3),"FIR PROV",IF(ISBLANK(BK3),"CONCL",IF(ISBLANK(BN3),"MOD REV",IF(ISBLANK(#REF!),"MOD FIR","MODI"))))))</f>
        <v>MODI</v>
      </c>
      <c r="E3" s="55" t="s">
        <v>1381</v>
      </c>
      <c r="F3" s="55"/>
      <c r="G3" s="55"/>
      <c r="H3" s="55"/>
      <c r="I3" s="108" t="str">
        <f>E3&amp;F3&amp;" "&amp;G3&amp;" "&amp;H3</f>
        <v xml:space="preserve">Clundy, S.A. de C.V.  </v>
      </c>
      <c r="J3" s="56" t="s">
        <v>725</v>
      </c>
      <c r="K3" s="56" t="s">
        <v>725</v>
      </c>
      <c r="L3" s="56" t="str">
        <f>J3</f>
        <v>Dirección General de Recursos Materiales y Servicios Generales</v>
      </c>
      <c r="M3" s="56" t="s">
        <v>1162</v>
      </c>
      <c r="N3" s="75" t="s">
        <v>1382</v>
      </c>
      <c r="O3" s="57" t="s">
        <v>583</v>
      </c>
      <c r="P3" s="57" t="s">
        <v>570</v>
      </c>
      <c r="Q3" s="58">
        <v>129400.2</v>
      </c>
      <c r="R3" s="58">
        <f>Q3*0.16</f>
        <v>20704.031999999999</v>
      </c>
      <c r="S3" s="99">
        <f>Q3+R3</f>
        <v>150104.23199999999</v>
      </c>
      <c r="T3" s="59">
        <v>0</v>
      </c>
      <c r="U3" s="58">
        <f>+T3*0.16</f>
        <v>0</v>
      </c>
      <c r="V3" s="99">
        <f>+U3+T3</f>
        <v>0</v>
      </c>
      <c r="W3" s="114">
        <f>Q3+BM3</f>
        <v>129400.2</v>
      </c>
      <c r="X3" s="57">
        <v>313010</v>
      </c>
      <c r="Y3" s="57">
        <v>21401</v>
      </c>
      <c r="Z3" s="57" t="s">
        <v>1164</v>
      </c>
      <c r="AA3" s="57">
        <f>Y3</f>
        <v>21401</v>
      </c>
      <c r="AB3" s="58">
        <v>0</v>
      </c>
      <c r="AC3" s="56" t="str">
        <f>VLOOKUP(Y3,CLASIFICADOR!$A$1:$B$603,2)</f>
        <v xml:space="preserve">MATERIALES Y ÚTILES CONSUMIBLES PARA EL PROCESAMIENTO EN EQUIPOS Y BIENES INFORMÁTICOS. </v>
      </c>
      <c r="AD3" s="57" t="s">
        <v>671</v>
      </c>
      <c r="AE3" s="57">
        <v>51</v>
      </c>
      <c r="AF3" s="57">
        <v>51</v>
      </c>
      <c r="AG3" s="57" t="s">
        <v>1165</v>
      </c>
      <c r="AH3" s="57" t="s">
        <v>1384</v>
      </c>
      <c r="AI3" s="57" t="s">
        <v>1385</v>
      </c>
      <c r="AJ3" s="60">
        <v>45664</v>
      </c>
      <c r="AK3" s="82">
        <v>45664</v>
      </c>
      <c r="AL3" s="57">
        <v>5</v>
      </c>
      <c r="AM3" s="57" t="s">
        <v>1386</v>
      </c>
      <c r="AN3" s="57" t="s">
        <v>1387</v>
      </c>
      <c r="AO3" s="83">
        <v>45670</v>
      </c>
      <c r="AP3" s="57" t="s">
        <v>1388</v>
      </c>
      <c r="AQ3" s="57"/>
      <c r="AR3" s="57"/>
      <c r="AS3" s="60">
        <v>45664</v>
      </c>
      <c r="AT3" s="60">
        <v>45673</v>
      </c>
      <c r="AU3" s="57"/>
      <c r="AV3" s="83">
        <v>45664</v>
      </c>
      <c r="AW3" s="57" t="s">
        <v>1169</v>
      </c>
      <c r="AX3" s="60">
        <v>45673</v>
      </c>
      <c r="AY3" s="60">
        <v>45673</v>
      </c>
      <c r="AZ3" s="132">
        <v>45685</v>
      </c>
      <c r="BA3" s="60">
        <v>45685</v>
      </c>
      <c r="BB3" s="60">
        <v>45685</v>
      </c>
      <c r="BC3" s="60">
        <v>45687</v>
      </c>
      <c r="BD3" s="57">
        <f>+AZ3-AV3</f>
        <v>21</v>
      </c>
      <c r="BE3" s="86" t="s">
        <v>1162</v>
      </c>
      <c r="BF3" s="86" t="s">
        <v>1162</v>
      </c>
      <c r="BG3" s="86" t="s">
        <v>1162</v>
      </c>
      <c r="BH3" s="86" t="s">
        <v>1162</v>
      </c>
      <c r="BI3" s="57" t="s">
        <v>1129</v>
      </c>
      <c r="BJ3" s="86" t="s">
        <v>1162</v>
      </c>
      <c r="BK3" s="86" t="s">
        <v>1162</v>
      </c>
      <c r="BL3" s="86" t="s">
        <v>1162</v>
      </c>
      <c r="BM3" s="61">
        <v>0</v>
      </c>
      <c r="BN3" s="86" t="s">
        <v>1162</v>
      </c>
      <c r="BO3" s="86" t="s">
        <v>1162</v>
      </c>
      <c r="BP3" s="86" t="s">
        <v>1162</v>
      </c>
      <c r="BQ3" s="86" t="s">
        <v>1162</v>
      </c>
      <c r="BR3" s="86" t="s">
        <v>1162</v>
      </c>
      <c r="BS3" s="86" t="s">
        <v>1162</v>
      </c>
      <c r="BT3" s="86" t="s">
        <v>1162</v>
      </c>
      <c r="BU3" s="86" t="s">
        <v>1162</v>
      </c>
      <c r="BV3" s="60" t="s">
        <v>1385</v>
      </c>
      <c r="BW3" s="57" t="s">
        <v>1169</v>
      </c>
      <c r="BX3" s="140" t="s">
        <v>1472</v>
      </c>
      <c r="BY3" s="57" t="s">
        <v>1169</v>
      </c>
      <c r="BZ3" s="57" t="s">
        <v>1440</v>
      </c>
    </row>
    <row r="4" spans="1:78" s="41" customFormat="1" ht="60" x14ac:dyDescent="0.25">
      <c r="A4" s="53" t="s">
        <v>762</v>
      </c>
      <c r="B4" s="65" t="s">
        <v>1396</v>
      </c>
      <c r="C4" s="54" t="s">
        <v>1399</v>
      </c>
      <c r="D4" s="53" t="str">
        <f>IF(ISBLANK(AX4),"",IF(ISBLANK(AY4),"REV",IF(ISBLANK(AZ4),"FIR PROV",IF(ISBLANK(BK4),"CONCL",IF(ISBLANK(BN4),"MOD REV",IF(ISBLANK(#REF!),"MOD FIR","MODI"))))))</f>
        <v>MODI</v>
      </c>
      <c r="E4" s="55" t="s">
        <v>1400</v>
      </c>
      <c r="F4" s="55"/>
      <c r="G4" s="55"/>
      <c r="H4" s="55"/>
      <c r="I4" s="108" t="str">
        <f>E4&amp;F4&amp;" "&amp;G4&amp;" "&amp;H4</f>
        <v xml:space="preserve">HSC Comercializadora, S.A. de C.V.  </v>
      </c>
      <c r="J4" s="56" t="s">
        <v>1401</v>
      </c>
      <c r="K4" s="56" t="s">
        <v>725</v>
      </c>
      <c r="L4" s="56" t="str">
        <f t="shared" ref="L4:L70" si="0">J4</f>
        <v>Dirección de Mantenimiento a Bienes Muebles e Inmuebles</v>
      </c>
      <c r="M4" s="56" t="s">
        <v>1417</v>
      </c>
      <c r="N4" s="75" t="s">
        <v>1402</v>
      </c>
      <c r="O4" s="57" t="s">
        <v>616</v>
      </c>
      <c r="P4" s="57" t="s">
        <v>574</v>
      </c>
      <c r="Q4" s="58">
        <v>129310.42</v>
      </c>
      <c r="R4" s="58">
        <f>Q4*0.16</f>
        <v>20689.6672</v>
      </c>
      <c r="S4" s="99">
        <f t="shared" ref="S4:S70" si="1">Q4+R4</f>
        <v>150000.08720000001</v>
      </c>
      <c r="T4" s="59">
        <v>0</v>
      </c>
      <c r="U4" s="58">
        <f t="shared" ref="U4:U67" si="2">+T4*0.16</f>
        <v>0</v>
      </c>
      <c r="V4" s="99">
        <f t="shared" ref="V4:V67" si="3">+U4+T4</f>
        <v>0</v>
      </c>
      <c r="W4" s="114">
        <f t="shared" ref="W4:W67" si="4">Q4+BM4</f>
        <v>129310.42</v>
      </c>
      <c r="X4" s="57">
        <v>313010</v>
      </c>
      <c r="Y4" s="57">
        <v>24901</v>
      </c>
      <c r="Z4" s="57" t="s">
        <v>1164</v>
      </c>
      <c r="AA4" s="57">
        <f t="shared" ref="AA4:AA67" si="5">Y4</f>
        <v>24901</v>
      </c>
      <c r="AB4" s="58">
        <v>0</v>
      </c>
      <c r="AC4" s="56" t="str">
        <f>VLOOKUP(Y4,CLASIFICADOR!$A$1:$B$603,2)</f>
        <v>OTROS MATERIALES Y ARTÍCULOS DE CONSTRUCCIÓN Y REPARACIÓN</v>
      </c>
      <c r="AD4" s="57" t="s">
        <v>671</v>
      </c>
      <c r="AE4" s="57">
        <v>52</v>
      </c>
      <c r="AF4" s="57">
        <v>52</v>
      </c>
      <c r="AG4" s="57" t="s">
        <v>1165</v>
      </c>
      <c r="AH4" s="57" t="s">
        <v>1384</v>
      </c>
      <c r="AI4" s="57" t="s">
        <v>1164</v>
      </c>
      <c r="AJ4" s="60">
        <v>45664</v>
      </c>
      <c r="AK4" s="82">
        <v>45664</v>
      </c>
      <c r="AL4" s="57">
        <v>10</v>
      </c>
      <c r="AM4" s="57" t="s">
        <v>1386</v>
      </c>
      <c r="AN4" s="57" t="s">
        <v>1403</v>
      </c>
      <c r="AO4" s="83">
        <v>45677</v>
      </c>
      <c r="AP4" s="57"/>
      <c r="AQ4" s="57"/>
      <c r="AR4" s="57"/>
      <c r="AS4" s="60">
        <v>45664</v>
      </c>
      <c r="AT4" s="60">
        <v>45673</v>
      </c>
      <c r="AU4" s="57"/>
      <c r="AV4" s="83">
        <v>45664</v>
      </c>
      <c r="AW4" s="57" t="s">
        <v>1169</v>
      </c>
      <c r="AX4" s="60">
        <v>45673</v>
      </c>
      <c r="AY4" s="60">
        <v>45677</v>
      </c>
      <c r="AZ4" s="132">
        <v>45685</v>
      </c>
      <c r="BA4" s="60">
        <v>45685</v>
      </c>
      <c r="BB4" s="60">
        <v>45685</v>
      </c>
      <c r="BC4" s="60">
        <v>45687</v>
      </c>
      <c r="BD4" s="57">
        <f>+AZ4-AV4</f>
        <v>21</v>
      </c>
      <c r="BE4" s="86" t="s">
        <v>1162</v>
      </c>
      <c r="BF4" s="86" t="s">
        <v>1162</v>
      </c>
      <c r="BG4" s="86" t="s">
        <v>1162</v>
      </c>
      <c r="BH4" s="86" t="s">
        <v>1162</v>
      </c>
      <c r="BI4" s="57" t="s">
        <v>1129</v>
      </c>
      <c r="BJ4" s="86" t="s">
        <v>1162</v>
      </c>
      <c r="BK4" s="86" t="s">
        <v>1162</v>
      </c>
      <c r="BL4" s="86" t="s">
        <v>1162</v>
      </c>
      <c r="BM4" s="61">
        <v>0</v>
      </c>
      <c r="BN4" s="57" t="s">
        <v>1162</v>
      </c>
      <c r="BO4" s="60" t="s">
        <v>1162</v>
      </c>
      <c r="BP4" s="60" t="s">
        <v>1162</v>
      </c>
      <c r="BQ4" s="60" t="s">
        <v>1162</v>
      </c>
      <c r="BR4" s="60" t="s">
        <v>1162</v>
      </c>
      <c r="BS4" s="60" t="s">
        <v>1162</v>
      </c>
      <c r="BT4" s="60" t="s">
        <v>1162</v>
      </c>
      <c r="BU4" s="60" t="s">
        <v>1162</v>
      </c>
      <c r="BV4" s="60" t="s">
        <v>1385</v>
      </c>
      <c r="BW4" s="57" t="s">
        <v>1169</v>
      </c>
      <c r="BX4" s="140" t="s">
        <v>1472</v>
      </c>
      <c r="BY4" s="57" t="s">
        <v>1169</v>
      </c>
      <c r="BZ4" s="57" t="s">
        <v>1440</v>
      </c>
    </row>
    <row r="5" spans="1:78" s="41" customFormat="1" ht="60" x14ac:dyDescent="0.25">
      <c r="A5" s="71" t="s">
        <v>758</v>
      </c>
      <c r="B5" s="65" t="s">
        <v>1397</v>
      </c>
      <c r="C5" s="54" t="s">
        <v>1404</v>
      </c>
      <c r="D5" s="53" t="str">
        <f>IF(ISBLANK(AX5),"",IF(ISBLANK(AY5),"REV",IF(ISBLANK(AZ5),"FIR PROV",IF(ISBLANK(BK5),"CONCL",IF(ISBLANK(BN5),"MOD REV",IF(ISBLANK(#REF!),"MOD FIR","MODI"))))))</f>
        <v>MODI</v>
      </c>
      <c r="E5" s="55" t="s">
        <v>1405</v>
      </c>
      <c r="F5" s="55"/>
      <c r="G5" s="55"/>
      <c r="H5" s="55"/>
      <c r="I5" s="108" t="str">
        <f>E5&amp;F5&amp;" "&amp;G5&amp;" "&amp;H5</f>
        <v xml:space="preserve">Tazamar Comercializadora, S.A. de C.V.  </v>
      </c>
      <c r="J5" s="56" t="s">
        <v>1401</v>
      </c>
      <c r="K5" s="56" t="s">
        <v>725</v>
      </c>
      <c r="L5" s="56" t="str">
        <f>J5</f>
        <v>Dirección de Mantenimiento a Bienes Muebles e Inmuebles</v>
      </c>
      <c r="M5" s="56" t="s">
        <v>1417</v>
      </c>
      <c r="N5" s="75" t="s">
        <v>1406</v>
      </c>
      <c r="O5" s="57" t="s">
        <v>616</v>
      </c>
      <c r="P5" s="57" t="s">
        <v>574</v>
      </c>
      <c r="Q5" s="58">
        <v>129310.42</v>
      </c>
      <c r="R5" s="58">
        <f>Q5*0.16</f>
        <v>20689.6672</v>
      </c>
      <c r="S5" s="99">
        <f>Q5+R5</f>
        <v>150000.08720000001</v>
      </c>
      <c r="T5" s="59">
        <v>0</v>
      </c>
      <c r="U5" s="58">
        <f t="shared" si="2"/>
        <v>0</v>
      </c>
      <c r="V5" s="99">
        <f t="shared" si="3"/>
        <v>0</v>
      </c>
      <c r="W5" s="114">
        <f t="shared" si="4"/>
        <v>129310.42</v>
      </c>
      <c r="X5" s="57">
        <v>313010</v>
      </c>
      <c r="Y5" s="57">
        <v>24901</v>
      </c>
      <c r="Z5" s="57" t="s">
        <v>1164</v>
      </c>
      <c r="AA5" s="57">
        <f t="shared" si="5"/>
        <v>24901</v>
      </c>
      <c r="AB5" s="58">
        <v>0</v>
      </c>
      <c r="AC5" s="56" t="str">
        <f>VLOOKUP(Y5,CLASIFICADOR!$A$1:$B$603,2)</f>
        <v>OTROS MATERIALES Y ARTÍCULOS DE CONSTRUCCIÓN Y REPARACIÓN</v>
      </c>
      <c r="AD5" s="57" t="s">
        <v>671</v>
      </c>
      <c r="AE5" s="57">
        <v>54</v>
      </c>
      <c r="AF5" s="57">
        <v>54</v>
      </c>
      <c r="AG5" s="57" t="s">
        <v>1165</v>
      </c>
      <c r="AH5" s="57" t="s">
        <v>1384</v>
      </c>
      <c r="AI5" s="57" t="s">
        <v>1164</v>
      </c>
      <c r="AJ5" s="60">
        <v>45664</v>
      </c>
      <c r="AK5" s="82">
        <v>45664</v>
      </c>
      <c r="AL5" s="57">
        <v>10</v>
      </c>
      <c r="AM5" s="57" t="s">
        <v>1386</v>
      </c>
      <c r="AN5" s="57" t="s">
        <v>1403</v>
      </c>
      <c r="AO5" s="83">
        <v>45677</v>
      </c>
      <c r="AP5" s="57"/>
      <c r="AQ5" s="57"/>
      <c r="AR5" s="57"/>
      <c r="AS5" s="60">
        <v>45664</v>
      </c>
      <c r="AT5" s="60">
        <v>45673</v>
      </c>
      <c r="AU5" s="57"/>
      <c r="AV5" s="83">
        <v>45664</v>
      </c>
      <c r="AW5" s="57" t="s">
        <v>1169</v>
      </c>
      <c r="AX5" s="60">
        <v>45673</v>
      </c>
      <c r="AY5" s="60">
        <v>45677</v>
      </c>
      <c r="AZ5" s="132">
        <v>45685</v>
      </c>
      <c r="BA5" s="60">
        <v>45685</v>
      </c>
      <c r="BB5" s="60">
        <v>45685</v>
      </c>
      <c r="BC5" s="60">
        <v>45687</v>
      </c>
      <c r="BD5" s="57">
        <f t="shared" ref="BD5:BD68" si="6">+AZ5-AV5</f>
        <v>21</v>
      </c>
      <c r="BE5" s="86" t="s">
        <v>1162</v>
      </c>
      <c r="BF5" s="86" t="s">
        <v>1162</v>
      </c>
      <c r="BG5" s="86" t="s">
        <v>1162</v>
      </c>
      <c r="BH5" s="86" t="s">
        <v>1162</v>
      </c>
      <c r="BI5" s="57" t="s">
        <v>1129</v>
      </c>
      <c r="BJ5" s="86" t="s">
        <v>1162</v>
      </c>
      <c r="BK5" s="86" t="s">
        <v>1162</v>
      </c>
      <c r="BL5" s="86" t="s">
        <v>1162</v>
      </c>
      <c r="BM5" s="61">
        <v>0</v>
      </c>
      <c r="BN5" s="57" t="s">
        <v>1162</v>
      </c>
      <c r="BO5" s="60" t="s">
        <v>1162</v>
      </c>
      <c r="BP5" s="60" t="s">
        <v>1162</v>
      </c>
      <c r="BQ5" s="60" t="s">
        <v>1162</v>
      </c>
      <c r="BR5" s="60" t="s">
        <v>1162</v>
      </c>
      <c r="BS5" s="60" t="s">
        <v>1162</v>
      </c>
      <c r="BT5" s="60" t="s">
        <v>1162</v>
      </c>
      <c r="BU5" s="60" t="s">
        <v>1162</v>
      </c>
      <c r="BV5" s="60" t="s">
        <v>1385</v>
      </c>
      <c r="BW5" s="57" t="s">
        <v>1169</v>
      </c>
      <c r="BX5" s="140" t="s">
        <v>1472</v>
      </c>
      <c r="BY5" s="57" t="s">
        <v>1169</v>
      </c>
      <c r="BZ5" s="57" t="s">
        <v>1440</v>
      </c>
    </row>
    <row r="6" spans="1:78" s="41" customFormat="1" ht="60" x14ac:dyDescent="0.25">
      <c r="A6" s="53" t="s">
        <v>759</v>
      </c>
      <c r="B6" s="65" t="s">
        <v>1398</v>
      </c>
      <c r="C6" s="54" t="s">
        <v>1407</v>
      </c>
      <c r="D6" s="53" t="str">
        <f>IF(ISBLANK(AX6),"",IF(ISBLANK(AY6),"REV",IF(ISBLANK(AZ6),"FIR PROV",IF(ISBLANK(BK6),"CONCL",IF(ISBLANK(BN6),"MOD REV",IF(ISBLANK(#REF!),"MOD FIR","MODI"))))))</f>
        <v>MODI</v>
      </c>
      <c r="E6" s="55" t="s">
        <v>1400</v>
      </c>
      <c r="F6" s="55"/>
      <c r="G6" s="55"/>
      <c r="H6" s="55"/>
      <c r="I6" s="108" t="str">
        <f t="shared" ref="I6:I63" si="7">E6&amp;F6&amp;" "&amp;G6&amp;" "&amp;H6</f>
        <v xml:space="preserve">HSC Comercializadora, S.A. de C.V.  </v>
      </c>
      <c r="J6" s="56" t="s">
        <v>1401</v>
      </c>
      <c r="K6" s="56" t="s">
        <v>725</v>
      </c>
      <c r="L6" s="56" t="str">
        <f>J6</f>
        <v>Dirección de Mantenimiento a Bienes Muebles e Inmuebles</v>
      </c>
      <c r="M6" s="56" t="s">
        <v>1417</v>
      </c>
      <c r="N6" s="75" t="s">
        <v>1408</v>
      </c>
      <c r="O6" s="57" t="s">
        <v>616</v>
      </c>
      <c r="P6" s="57" t="s">
        <v>574</v>
      </c>
      <c r="Q6" s="58">
        <v>215427.24</v>
      </c>
      <c r="R6" s="58">
        <f>Q6*0.16</f>
        <v>34468.358399999997</v>
      </c>
      <c r="S6" s="99">
        <f t="shared" si="1"/>
        <v>249895.59839999999</v>
      </c>
      <c r="T6" s="59">
        <v>0</v>
      </c>
      <c r="U6" s="58">
        <f t="shared" si="2"/>
        <v>0</v>
      </c>
      <c r="V6" s="99">
        <f t="shared" si="3"/>
        <v>0</v>
      </c>
      <c r="W6" s="114">
        <f t="shared" si="4"/>
        <v>215427.24</v>
      </c>
      <c r="X6" s="57">
        <v>313010</v>
      </c>
      <c r="Y6" s="57">
        <v>24901</v>
      </c>
      <c r="Z6" s="57" t="s">
        <v>1164</v>
      </c>
      <c r="AA6" s="57">
        <f t="shared" si="5"/>
        <v>24901</v>
      </c>
      <c r="AB6" s="58">
        <v>0</v>
      </c>
      <c r="AC6" s="56" t="str">
        <f>VLOOKUP(Y6,CLASIFICADOR!$A$1:$B$603,2)</f>
        <v>OTROS MATERIALES Y ARTÍCULOS DE CONSTRUCCIÓN Y REPARACIÓN</v>
      </c>
      <c r="AD6" s="57" t="s">
        <v>671</v>
      </c>
      <c r="AE6" s="57">
        <v>53</v>
      </c>
      <c r="AF6" s="57">
        <v>53</v>
      </c>
      <c r="AG6" s="57" t="s">
        <v>1165</v>
      </c>
      <c r="AH6" s="57" t="s">
        <v>1384</v>
      </c>
      <c r="AI6" s="57" t="s">
        <v>1164</v>
      </c>
      <c r="AJ6" s="60">
        <v>45664</v>
      </c>
      <c r="AK6" s="82">
        <v>45664</v>
      </c>
      <c r="AL6" s="57">
        <v>10</v>
      </c>
      <c r="AM6" s="57" t="s">
        <v>1386</v>
      </c>
      <c r="AN6" s="57" t="s">
        <v>1403</v>
      </c>
      <c r="AO6" s="83">
        <v>45677</v>
      </c>
      <c r="AP6" s="57"/>
      <c r="AQ6" s="57"/>
      <c r="AR6" s="57"/>
      <c r="AS6" s="60">
        <v>7</v>
      </c>
      <c r="AT6" s="60">
        <v>45673</v>
      </c>
      <c r="AU6" s="57"/>
      <c r="AV6" s="83">
        <v>45664</v>
      </c>
      <c r="AW6" s="57" t="s">
        <v>1169</v>
      </c>
      <c r="AX6" s="60">
        <v>45673</v>
      </c>
      <c r="AY6" s="60">
        <v>45677</v>
      </c>
      <c r="AZ6" s="132">
        <v>45685</v>
      </c>
      <c r="BA6" s="60">
        <v>45685</v>
      </c>
      <c r="BB6" s="60">
        <v>45685</v>
      </c>
      <c r="BC6" s="60">
        <v>45687</v>
      </c>
      <c r="BD6" s="57">
        <f t="shared" si="6"/>
        <v>21</v>
      </c>
      <c r="BE6" s="86" t="s">
        <v>1162</v>
      </c>
      <c r="BF6" s="86" t="s">
        <v>1162</v>
      </c>
      <c r="BG6" s="86" t="s">
        <v>1162</v>
      </c>
      <c r="BH6" s="86" t="s">
        <v>1162</v>
      </c>
      <c r="BI6" s="57" t="s">
        <v>1129</v>
      </c>
      <c r="BJ6" s="86" t="s">
        <v>1162</v>
      </c>
      <c r="BK6" s="86" t="s">
        <v>1162</v>
      </c>
      <c r="BL6" s="86" t="s">
        <v>1162</v>
      </c>
      <c r="BM6" s="61">
        <v>0</v>
      </c>
      <c r="BN6" s="57" t="s">
        <v>1162</v>
      </c>
      <c r="BO6" s="60" t="s">
        <v>1162</v>
      </c>
      <c r="BP6" s="60" t="s">
        <v>1162</v>
      </c>
      <c r="BQ6" s="60" t="s">
        <v>1162</v>
      </c>
      <c r="BR6" s="60" t="s">
        <v>1162</v>
      </c>
      <c r="BS6" s="60" t="s">
        <v>1162</v>
      </c>
      <c r="BT6" s="60" t="s">
        <v>1162</v>
      </c>
      <c r="BU6" s="60" t="s">
        <v>1162</v>
      </c>
      <c r="BV6" s="60" t="s">
        <v>1385</v>
      </c>
      <c r="BW6" s="57" t="s">
        <v>1169</v>
      </c>
      <c r="BX6" s="140" t="s">
        <v>1472</v>
      </c>
      <c r="BY6" s="57" t="s">
        <v>1169</v>
      </c>
      <c r="BZ6" s="57" t="s">
        <v>1440</v>
      </c>
    </row>
    <row r="7" spans="1:78" s="41" customFormat="1" ht="60" x14ac:dyDescent="0.25">
      <c r="A7" s="53" t="s">
        <v>760</v>
      </c>
      <c r="B7" s="65" t="s">
        <v>1416</v>
      </c>
      <c r="C7" s="54" t="s">
        <v>1493</v>
      </c>
      <c r="D7" s="53" t="str">
        <f>IF(ISBLANK(AX7),"",IF(ISBLANK(AY7),"REV",IF(ISBLANK(AZ7),"FIR PROV",IF(ISBLANK(BK7),"CONCL",IF(ISBLANK(BN7),"MOD REV",IF(ISBLANK(#REF!),"MOD FIR","MODI"))))))</f>
        <v>FIR PROV</v>
      </c>
      <c r="E7" s="55"/>
      <c r="F7" s="55" t="s">
        <v>1494</v>
      </c>
      <c r="G7" s="55" t="s">
        <v>1495</v>
      </c>
      <c r="H7" s="55" t="s">
        <v>1496</v>
      </c>
      <c r="I7" s="108" t="str">
        <f t="shared" si="7"/>
        <v>Gustavo Nava Muñoz</v>
      </c>
      <c r="J7" s="56" t="s">
        <v>1185</v>
      </c>
      <c r="K7" s="56" t="s">
        <v>748</v>
      </c>
      <c r="L7" s="56" t="str">
        <f t="shared" si="0"/>
        <v xml:space="preserve">Dirección de Administración y Planeación </v>
      </c>
      <c r="M7" s="56" t="s">
        <v>1162</v>
      </c>
      <c r="N7" s="75" t="s">
        <v>1497</v>
      </c>
      <c r="O7" s="57" t="s">
        <v>583</v>
      </c>
      <c r="P7" s="57" t="s">
        <v>565</v>
      </c>
      <c r="Q7" s="58">
        <v>224200</v>
      </c>
      <c r="R7" s="58">
        <f>Q7*0.16</f>
        <v>35872</v>
      </c>
      <c r="S7" s="99">
        <f t="shared" si="1"/>
        <v>260072</v>
      </c>
      <c r="T7" s="59">
        <v>0</v>
      </c>
      <c r="U7" s="58">
        <f t="shared" si="2"/>
        <v>0</v>
      </c>
      <c r="V7" s="99">
        <f t="shared" si="3"/>
        <v>0</v>
      </c>
      <c r="W7" s="114">
        <f t="shared" si="4"/>
        <v>224200</v>
      </c>
      <c r="X7" s="57">
        <v>261010</v>
      </c>
      <c r="Y7" s="57">
        <v>21101</v>
      </c>
      <c r="Z7" s="57" t="s">
        <v>1164</v>
      </c>
      <c r="AA7" s="57">
        <f t="shared" si="5"/>
        <v>21101</v>
      </c>
      <c r="AB7" s="58">
        <v>0</v>
      </c>
      <c r="AC7" s="56" t="str">
        <f>VLOOKUP(Y7,CLASIFICADOR!$A$1:$B$603,2)</f>
        <v>MATERIALES Y ÚTILES DE OFICINA</v>
      </c>
      <c r="AD7" s="57" t="s">
        <v>671</v>
      </c>
      <c r="AE7" s="57">
        <v>23</v>
      </c>
      <c r="AF7" s="57" t="s">
        <v>1383</v>
      </c>
      <c r="AG7" s="57" t="s">
        <v>1165</v>
      </c>
      <c r="AH7" s="57" t="s">
        <v>1384</v>
      </c>
      <c r="AI7" s="57" t="s">
        <v>1385</v>
      </c>
      <c r="AJ7" s="60">
        <v>45708</v>
      </c>
      <c r="AK7" s="82" t="s">
        <v>1124</v>
      </c>
      <c r="AL7" s="57">
        <v>25</v>
      </c>
      <c r="AM7" s="57" t="s">
        <v>1386</v>
      </c>
      <c r="AN7" s="57" t="s">
        <v>1498</v>
      </c>
      <c r="AO7" s="83"/>
      <c r="AP7" s="57" t="s">
        <v>1499</v>
      </c>
      <c r="AQ7" s="57">
        <v>2685</v>
      </c>
      <c r="AR7" s="57">
        <v>701</v>
      </c>
      <c r="AS7" s="60">
        <v>45705</v>
      </c>
      <c r="AT7" s="60">
        <v>45709</v>
      </c>
      <c r="AU7" s="57" t="s">
        <v>1500</v>
      </c>
      <c r="AV7" s="83"/>
      <c r="AW7" s="57" t="s">
        <v>1452</v>
      </c>
      <c r="AX7" s="60">
        <v>45709</v>
      </c>
      <c r="AY7" s="60">
        <v>45712</v>
      </c>
      <c r="AZ7" s="132"/>
      <c r="BA7" s="60"/>
      <c r="BB7" s="60"/>
      <c r="BC7" s="60"/>
      <c r="BD7" s="57">
        <f t="shared" si="6"/>
        <v>0</v>
      </c>
      <c r="BE7" s="86" t="s">
        <v>1162</v>
      </c>
      <c r="BF7" s="86" t="s">
        <v>1162</v>
      </c>
      <c r="BG7" s="86" t="s">
        <v>1162</v>
      </c>
      <c r="BH7" s="86" t="s">
        <v>1162</v>
      </c>
      <c r="BI7" s="57" t="s">
        <v>1129</v>
      </c>
      <c r="BJ7" s="86" t="s">
        <v>1162</v>
      </c>
      <c r="BK7" s="86" t="s">
        <v>1162</v>
      </c>
      <c r="BL7" s="86" t="s">
        <v>1162</v>
      </c>
      <c r="BM7" s="61">
        <v>0</v>
      </c>
      <c r="BN7" s="57" t="s">
        <v>1162</v>
      </c>
      <c r="BO7" s="60" t="s">
        <v>1162</v>
      </c>
      <c r="BP7" s="60" t="s">
        <v>1162</v>
      </c>
      <c r="BQ7" s="60" t="s">
        <v>1162</v>
      </c>
      <c r="BR7" s="60" t="s">
        <v>1162</v>
      </c>
      <c r="BS7" s="60" t="s">
        <v>1162</v>
      </c>
      <c r="BT7" s="60" t="s">
        <v>1162</v>
      </c>
      <c r="BU7" s="60" t="s">
        <v>1162</v>
      </c>
      <c r="BV7" s="60" t="s">
        <v>1384</v>
      </c>
      <c r="BW7" s="57" t="s">
        <v>1452</v>
      </c>
      <c r="BX7" s="57"/>
      <c r="BY7" s="57" t="s">
        <v>1452</v>
      </c>
      <c r="BZ7" s="57"/>
    </row>
    <row r="8" spans="1:78" s="41" customFormat="1" ht="45" x14ac:dyDescent="0.25">
      <c r="A8" s="71" t="s">
        <v>761</v>
      </c>
      <c r="B8" s="65" t="s">
        <v>1503</v>
      </c>
      <c r="C8" s="54" t="s">
        <v>1504</v>
      </c>
      <c r="D8" s="53" t="str">
        <f>IF(ISBLANK(AX8),"",IF(ISBLANK(AY8),"REV",IF(ISBLANK(AZ8),"FIR PROV",IF(ISBLANK(BK8),"CONCL",IF(ISBLANK(BN8),"MOD REV",IF(ISBLANK(#REF!),"MOD FIR","MODI"))))))</f>
        <v>FIR PROV</v>
      </c>
      <c r="E8" s="113"/>
      <c r="F8" s="55" t="s">
        <v>1505</v>
      </c>
      <c r="G8" s="55" t="s">
        <v>1506</v>
      </c>
      <c r="H8" s="55" t="s">
        <v>1507</v>
      </c>
      <c r="I8" s="108" t="str">
        <f t="shared" si="7"/>
        <v>Carlos Aguilar Priego</v>
      </c>
      <c r="J8" s="56" t="s">
        <v>1508</v>
      </c>
      <c r="K8" s="56" t="s">
        <v>725</v>
      </c>
      <c r="L8" s="56" t="str">
        <f t="shared" si="0"/>
        <v>Dirección de Adquisiciones</v>
      </c>
      <c r="M8" s="56" t="s">
        <v>1509</v>
      </c>
      <c r="N8" s="75" t="s">
        <v>1510</v>
      </c>
      <c r="O8" s="57" t="s">
        <v>583</v>
      </c>
      <c r="P8" s="57" t="s">
        <v>565</v>
      </c>
      <c r="Q8" s="58">
        <v>373114</v>
      </c>
      <c r="R8" s="58">
        <f t="shared" ref="R8:R63" si="8">Q8*0.16</f>
        <v>59698.239999999998</v>
      </c>
      <c r="S8" s="99">
        <f t="shared" si="1"/>
        <v>432812.24</v>
      </c>
      <c r="T8" s="59">
        <v>30000</v>
      </c>
      <c r="U8" s="58">
        <f t="shared" si="2"/>
        <v>4800</v>
      </c>
      <c r="V8" s="99">
        <f t="shared" si="3"/>
        <v>34800</v>
      </c>
      <c r="W8" s="114">
        <f t="shared" si="4"/>
        <v>373114</v>
      </c>
      <c r="X8" s="57">
        <v>313010</v>
      </c>
      <c r="Y8" s="57">
        <v>21101</v>
      </c>
      <c r="Z8" s="57" t="s">
        <v>1164</v>
      </c>
      <c r="AA8" s="57">
        <f t="shared" si="5"/>
        <v>21101</v>
      </c>
      <c r="AB8" s="58">
        <v>0</v>
      </c>
      <c r="AC8" s="56" t="str">
        <f>VLOOKUP(Y8,CLASIFICADOR!$A$1:$B$603,2)</f>
        <v>MATERIALES Y ÚTILES DE OFICINA</v>
      </c>
      <c r="AD8" s="57" t="s">
        <v>671</v>
      </c>
      <c r="AE8" s="57">
        <v>100</v>
      </c>
      <c r="AF8" s="57" t="s">
        <v>1383</v>
      </c>
      <c r="AG8" s="57" t="s">
        <v>1159</v>
      </c>
      <c r="AH8" s="57" t="s">
        <v>1384</v>
      </c>
      <c r="AI8" s="57" t="s">
        <v>1385</v>
      </c>
      <c r="AJ8" s="60">
        <v>45708</v>
      </c>
      <c r="AK8" s="82" t="s">
        <v>1124</v>
      </c>
      <c r="AL8" s="57" t="s">
        <v>1511</v>
      </c>
      <c r="AM8" s="57"/>
      <c r="AN8" s="57"/>
      <c r="AO8" s="83">
        <v>46022</v>
      </c>
      <c r="AP8" s="57" t="s">
        <v>1512</v>
      </c>
      <c r="AQ8" s="57">
        <v>2310</v>
      </c>
      <c r="AR8" s="57">
        <v>622</v>
      </c>
      <c r="AS8" s="60">
        <v>45701</v>
      </c>
      <c r="AT8" s="60">
        <v>45712</v>
      </c>
      <c r="AU8" s="57" t="s">
        <v>1513</v>
      </c>
      <c r="AV8" s="83"/>
      <c r="AW8" s="57" t="s">
        <v>1452</v>
      </c>
      <c r="AX8" s="60">
        <v>45712</v>
      </c>
      <c r="AY8" s="60">
        <v>45712</v>
      </c>
      <c r="AZ8" s="132"/>
      <c r="BA8" s="60"/>
      <c r="BB8" s="60"/>
      <c r="BC8" s="60"/>
      <c r="BD8" s="57">
        <f t="shared" si="6"/>
        <v>0</v>
      </c>
      <c r="BE8" s="86" t="s">
        <v>1162</v>
      </c>
      <c r="BF8" s="86" t="s">
        <v>1162</v>
      </c>
      <c r="BG8" s="86" t="s">
        <v>1162</v>
      </c>
      <c r="BH8" s="86" t="s">
        <v>1162</v>
      </c>
      <c r="BI8" s="57" t="s">
        <v>1129</v>
      </c>
      <c r="BJ8" s="86" t="s">
        <v>1162</v>
      </c>
      <c r="BK8" s="86" t="s">
        <v>1162</v>
      </c>
      <c r="BL8" s="86" t="s">
        <v>1162</v>
      </c>
      <c r="BM8" s="61">
        <v>0</v>
      </c>
      <c r="BN8" s="57" t="s">
        <v>1162</v>
      </c>
      <c r="BO8" s="60" t="s">
        <v>1162</v>
      </c>
      <c r="BP8" s="60" t="s">
        <v>1162</v>
      </c>
      <c r="BQ8" s="60" t="s">
        <v>1162</v>
      </c>
      <c r="BR8" s="60" t="s">
        <v>1162</v>
      </c>
      <c r="BS8" s="60" t="s">
        <v>1162</v>
      </c>
      <c r="BT8" s="60" t="s">
        <v>1162</v>
      </c>
      <c r="BU8" s="60" t="s">
        <v>1162</v>
      </c>
      <c r="BV8" s="60" t="s">
        <v>1384</v>
      </c>
      <c r="BW8" s="57" t="s">
        <v>1452</v>
      </c>
      <c r="BX8" s="57"/>
      <c r="BY8" s="57" t="s">
        <v>1452</v>
      </c>
      <c r="BZ8" s="57"/>
    </row>
    <row r="9" spans="1:78" s="41" customFormat="1" ht="30" x14ac:dyDescent="0.25">
      <c r="A9" s="53" t="s">
        <v>763</v>
      </c>
      <c r="B9" s="65"/>
      <c r="C9" s="54"/>
      <c r="D9" s="53" t="str">
        <f>IF(ISBLANK(AX9),"",IF(ISBLANK(AY9),"REV",IF(ISBLANK(AZ9),"FIR PROV",IF(ISBLANK(BK9),"CONCL",IF(ISBLANK(BN9),"MOD REV",IF(ISBLANK(#REF!),"MOD FIR","MODI"))))))</f>
        <v/>
      </c>
      <c r="E9" s="55"/>
      <c r="F9" s="55"/>
      <c r="G9" s="55"/>
      <c r="H9" s="55"/>
      <c r="I9" s="108" t="str">
        <f t="shared" si="7"/>
        <v xml:space="preserve">  </v>
      </c>
      <c r="J9" s="56"/>
      <c r="K9" s="56"/>
      <c r="L9" s="56">
        <f t="shared" si="0"/>
        <v>0</v>
      </c>
      <c r="M9" s="56"/>
      <c r="N9" s="75"/>
      <c r="O9" s="57"/>
      <c r="P9" s="57"/>
      <c r="Q9" s="58">
        <v>0</v>
      </c>
      <c r="R9" s="58">
        <f t="shared" si="8"/>
        <v>0</v>
      </c>
      <c r="S9" s="99">
        <f t="shared" si="1"/>
        <v>0</v>
      </c>
      <c r="T9" s="59">
        <v>0</v>
      </c>
      <c r="U9" s="58">
        <f t="shared" si="2"/>
        <v>0</v>
      </c>
      <c r="V9" s="99">
        <f t="shared" si="3"/>
        <v>0</v>
      </c>
      <c r="W9" s="114">
        <f t="shared" si="4"/>
        <v>0</v>
      </c>
      <c r="X9" s="57"/>
      <c r="Y9" s="57"/>
      <c r="Z9" s="57"/>
      <c r="AA9" s="57">
        <f t="shared" si="5"/>
        <v>0</v>
      </c>
      <c r="AB9" s="58">
        <v>0</v>
      </c>
      <c r="AC9" s="56" t="e">
        <f>VLOOKUP(Y9,CLASIFICADOR!$A$1:$B$603,2)</f>
        <v>#N/A</v>
      </c>
      <c r="AD9" s="57"/>
      <c r="AE9" s="57"/>
      <c r="AF9" s="57"/>
      <c r="AG9" s="57"/>
      <c r="AH9" s="57"/>
      <c r="AI9" s="57"/>
      <c r="AJ9" s="60"/>
      <c r="AK9" s="82" t="s">
        <v>1124</v>
      </c>
      <c r="AL9" s="57"/>
      <c r="AM9" s="57"/>
      <c r="AN9" s="57"/>
      <c r="AO9" s="83" t="b">
        <f>IF(AND(AM9="días",AN9="hábiles"),WORKDAY(AK9,AL9,#REF!),IF(AND(AM9="días",AM9="naturales"),WORKDAY(AK9+AL9-1,1,#REF!),IF(AM9="semanas",WORKDAY(AK9+(AL9*7)-1,1,#REF!),IF(AM9="meses",WORKDAY(EDATE(AK9,AL9)-1,1,#REF!)))))</f>
        <v>0</v>
      </c>
      <c r="AP9" s="57"/>
      <c r="AQ9" s="57"/>
      <c r="AR9" s="57"/>
      <c r="AS9" s="60"/>
      <c r="AT9" s="60"/>
      <c r="AU9" s="57"/>
      <c r="AV9" s="83"/>
      <c r="AW9" s="57"/>
      <c r="AX9" s="60"/>
      <c r="AY9" s="60"/>
      <c r="AZ9" s="132"/>
      <c r="BA9" s="60"/>
      <c r="BB9" s="60"/>
      <c r="BC9" s="60"/>
      <c r="BD9" s="57">
        <f t="shared" si="6"/>
        <v>0</v>
      </c>
      <c r="BE9" s="86"/>
      <c r="BF9" s="86"/>
      <c r="BG9" s="86"/>
      <c r="BH9" s="86"/>
      <c r="BI9" s="57" t="s">
        <v>1129</v>
      </c>
      <c r="BJ9" s="57"/>
      <c r="BK9" s="60"/>
      <c r="BL9" s="55"/>
      <c r="BM9" s="61"/>
      <c r="BN9" s="57"/>
      <c r="BO9" s="60"/>
      <c r="BP9" s="60"/>
      <c r="BQ9" s="60"/>
      <c r="BR9" s="60"/>
      <c r="BS9" s="60"/>
      <c r="BT9" s="60"/>
      <c r="BU9" s="60"/>
      <c r="BV9" s="60"/>
      <c r="BW9" s="57"/>
      <c r="BX9" s="57"/>
      <c r="BY9" s="57"/>
      <c r="BZ9" s="57"/>
    </row>
    <row r="10" spans="1:78" s="41" customFormat="1" ht="30" x14ac:dyDescent="0.25">
      <c r="A10" s="53" t="s">
        <v>764</v>
      </c>
      <c r="B10" s="65"/>
      <c r="C10" s="54"/>
      <c r="D10" s="53" t="str">
        <f>IF(ISBLANK(AX10),"",IF(ISBLANK(AY10),"REV",IF(ISBLANK(AZ10),"FIR PROV",IF(ISBLANK(BK10),"CONCL",IF(ISBLANK(BN10),"MOD REV",IF(ISBLANK(#REF!),"MOD FIR","MODI"))))))</f>
        <v/>
      </c>
      <c r="E10" s="55"/>
      <c r="F10" s="55"/>
      <c r="G10" s="55"/>
      <c r="H10" s="55"/>
      <c r="I10" s="108" t="str">
        <f t="shared" si="7"/>
        <v xml:space="preserve">  </v>
      </c>
      <c r="J10" s="56"/>
      <c r="K10" s="56"/>
      <c r="L10" s="56">
        <f t="shared" si="0"/>
        <v>0</v>
      </c>
      <c r="M10" s="56"/>
      <c r="N10" s="75"/>
      <c r="O10" s="57"/>
      <c r="P10" s="57"/>
      <c r="Q10" s="58">
        <v>0</v>
      </c>
      <c r="R10" s="58">
        <f t="shared" si="8"/>
        <v>0</v>
      </c>
      <c r="S10" s="99">
        <f t="shared" si="1"/>
        <v>0</v>
      </c>
      <c r="T10" s="59">
        <v>0</v>
      </c>
      <c r="U10" s="58">
        <f t="shared" si="2"/>
        <v>0</v>
      </c>
      <c r="V10" s="99">
        <f t="shared" si="3"/>
        <v>0</v>
      </c>
      <c r="W10" s="114">
        <f t="shared" si="4"/>
        <v>0</v>
      </c>
      <c r="X10" s="57"/>
      <c r="Y10" s="57"/>
      <c r="Z10" s="57"/>
      <c r="AA10" s="57">
        <f t="shared" si="5"/>
        <v>0</v>
      </c>
      <c r="AB10" s="58">
        <v>0</v>
      </c>
      <c r="AC10" s="56" t="e">
        <f>VLOOKUP(Y10,CLASIFICADOR!$A$1:$B$603,2)</f>
        <v>#N/A</v>
      </c>
      <c r="AD10" s="57"/>
      <c r="AE10" s="57"/>
      <c r="AF10" s="57"/>
      <c r="AG10" s="57"/>
      <c r="AH10" s="57"/>
      <c r="AI10" s="57"/>
      <c r="AJ10" s="60"/>
      <c r="AK10" s="82" t="s">
        <v>1124</v>
      </c>
      <c r="AL10" s="57"/>
      <c r="AM10" s="57"/>
      <c r="AN10" s="57"/>
      <c r="AO10" s="83" t="b">
        <f>IF(AND(AM10="días",AN10="hábiles"),WORKDAY(AK10,AL10,#REF!),IF(AND(AM10="días",AM10="naturales"),WORKDAY(AK10+AL10-1,1,#REF!),IF(AM10="semanas",WORKDAY(AK10+(AL10*7)-1,1,#REF!),IF(AM10="meses",WORKDAY(EDATE(AK10,AL10)-1,1,#REF!)))))</f>
        <v>0</v>
      </c>
      <c r="AP10" s="57"/>
      <c r="AQ10" s="57"/>
      <c r="AR10" s="57"/>
      <c r="AS10" s="60"/>
      <c r="AT10" s="60"/>
      <c r="AU10" s="57"/>
      <c r="AV10" s="83"/>
      <c r="AW10" s="57"/>
      <c r="AX10" s="60"/>
      <c r="AY10" s="60"/>
      <c r="AZ10" s="132"/>
      <c r="BA10" s="60"/>
      <c r="BB10" s="60"/>
      <c r="BC10" s="60"/>
      <c r="BD10" s="57">
        <f t="shared" si="6"/>
        <v>0</v>
      </c>
      <c r="BE10" s="86"/>
      <c r="BF10" s="86"/>
      <c r="BG10" s="86"/>
      <c r="BH10" s="86"/>
      <c r="BI10" s="57" t="s">
        <v>1129</v>
      </c>
      <c r="BJ10" s="57"/>
      <c r="BK10" s="60"/>
      <c r="BL10" s="55"/>
      <c r="BM10" s="61"/>
      <c r="BN10" s="57"/>
      <c r="BO10" s="60"/>
      <c r="BP10" s="60"/>
      <c r="BQ10" s="60"/>
      <c r="BR10" s="60"/>
      <c r="BS10" s="60"/>
      <c r="BT10" s="60"/>
      <c r="BU10" s="60"/>
      <c r="BV10" s="60"/>
      <c r="BW10" s="57"/>
      <c r="BX10" s="57"/>
      <c r="BY10" s="57"/>
      <c r="BZ10" s="57"/>
    </row>
    <row r="11" spans="1:78" s="41" customFormat="1" ht="30" x14ac:dyDescent="0.25">
      <c r="A11" s="71" t="s">
        <v>765</v>
      </c>
      <c r="B11" s="65"/>
      <c r="C11" s="54"/>
      <c r="D11" s="53" t="str">
        <f>IF(ISBLANK(AX11),"",IF(ISBLANK(AY11),"REV",IF(ISBLANK(AZ11),"FIR PROV",IF(ISBLANK(BK11),"CONCL",IF(ISBLANK(BN11),"MOD REV",IF(ISBLANK(#REF!),"MOD FIR","MODI"))))))</f>
        <v/>
      </c>
      <c r="E11" s="55"/>
      <c r="F11" s="55"/>
      <c r="G11" s="55"/>
      <c r="H11" s="55"/>
      <c r="I11" s="108" t="str">
        <f t="shared" si="7"/>
        <v xml:space="preserve">  </v>
      </c>
      <c r="J11" s="56"/>
      <c r="K11" s="56"/>
      <c r="L11" s="56">
        <f t="shared" si="0"/>
        <v>0</v>
      </c>
      <c r="M11" s="56"/>
      <c r="N11" s="75"/>
      <c r="O11" s="57"/>
      <c r="P11" s="57"/>
      <c r="Q11" s="58">
        <v>0</v>
      </c>
      <c r="R11" s="58">
        <f t="shared" si="8"/>
        <v>0</v>
      </c>
      <c r="S11" s="99">
        <f t="shared" si="1"/>
        <v>0</v>
      </c>
      <c r="T11" s="59">
        <v>0</v>
      </c>
      <c r="U11" s="58">
        <f t="shared" si="2"/>
        <v>0</v>
      </c>
      <c r="V11" s="99">
        <f t="shared" si="3"/>
        <v>0</v>
      </c>
      <c r="W11" s="114">
        <f t="shared" si="4"/>
        <v>0</v>
      </c>
      <c r="X11" s="57"/>
      <c r="Y11" s="57"/>
      <c r="Z11" s="57"/>
      <c r="AA11" s="57">
        <f t="shared" si="5"/>
        <v>0</v>
      </c>
      <c r="AB11" s="58">
        <v>0</v>
      </c>
      <c r="AC11" s="56" t="e">
        <f>VLOOKUP(Y11,CLASIFICADOR!$A$1:$B$603,2)</f>
        <v>#N/A</v>
      </c>
      <c r="AD11" s="57"/>
      <c r="AE11" s="57"/>
      <c r="AF11" s="57"/>
      <c r="AG11" s="57"/>
      <c r="AH11" s="57"/>
      <c r="AI11" s="57"/>
      <c r="AJ11" s="60"/>
      <c r="AK11" s="82" t="s">
        <v>1124</v>
      </c>
      <c r="AL11" s="57"/>
      <c r="AM11" s="57"/>
      <c r="AN11" s="57"/>
      <c r="AO11" s="83" t="b">
        <f>IF(AND(AM11="días",AN11="hábiles"),WORKDAY(AK11,AL11,#REF!),IF(AND(AM11="días",AM11="naturales"),WORKDAY(AK11+AL11-1,1,#REF!),IF(AM11="semanas",WORKDAY(AK11+(AL11*7)-1,1,#REF!),IF(AM11="meses",WORKDAY(EDATE(AK11,AL11)-1,1,#REF!)))))</f>
        <v>0</v>
      </c>
      <c r="AP11" s="57"/>
      <c r="AQ11" s="57"/>
      <c r="AR11" s="57"/>
      <c r="AS11" s="60"/>
      <c r="AT11" s="60"/>
      <c r="AU11" s="57"/>
      <c r="AV11" s="83"/>
      <c r="AW11" s="57"/>
      <c r="AX11" s="60"/>
      <c r="AY11" s="60"/>
      <c r="AZ11" s="132"/>
      <c r="BA11" s="60"/>
      <c r="BB11" s="60"/>
      <c r="BC11" s="60"/>
      <c r="BD11" s="57">
        <f t="shared" si="6"/>
        <v>0</v>
      </c>
      <c r="BE11" s="86"/>
      <c r="BF11" s="86"/>
      <c r="BG11" s="86"/>
      <c r="BH11" s="86"/>
      <c r="BI11" s="57" t="s">
        <v>1129</v>
      </c>
      <c r="BJ11" s="57"/>
      <c r="BK11" s="60"/>
      <c r="BL11" s="55"/>
      <c r="BM11" s="61"/>
      <c r="BN11" s="57"/>
      <c r="BO11" s="60"/>
      <c r="BP11" s="60"/>
      <c r="BQ11" s="60"/>
      <c r="BR11" s="60"/>
      <c r="BS11" s="60"/>
      <c r="BT11" s="60"/>
      <c r="BU11" s="60"/>
      <c r="BV11" s="60"/>
      <c r="BW11" s="57"/>
      <c r="BX11" s="57"/>
      <c r="BY11" s="57"/>
      <c r="BZ11" s="57"/>
    </row>
    <row r="12" spans="1:78" s="41" customFormat="1" ht="30" x14ac:dyDescent="0.25">
      <c r="A12" s="53" t="s">
        <v>766</v>
      </c>
      <c r="B12" s="65"/>
      <c r="C12" s="54"/>
      <c r="D12" s="53" t="str">
        <f>IF(ISBLANK(AX12),"",IF(ISBLANK(AY12),"REV",IF(ISBLANK(AZ12),"FIR PROV",IF(ISBLANK(BK12),"CONCL",IF(ISBLANK(BN12),"MOD REV",IF(ISBLANK(#REF!),"MOD FIR","MODI"))))))</f>
        <v/>
      </c>
      <c r="E12" s="55"/>
      <c r="F12" s="55"/>
      <c r="G12" s="55"/>
      <c r="H12" s="55"/>
      <c r="I12" s="108" t="str">
        <f t="shared" si="7"/>
        <v xml:space="preserve">  </v>
      </c>
      <c r="J12" s="56"/>
      <c r="K12" s="56"/>
      <c r="L12" s="56">
        <f t="shared" si="0"/>
        <v>0</v>
      </c>
      <c r="M12" s="56"/>
      <c r="N12" s="75"/>
      <c r="O12" s="57"/>
      <c r="P12" s="57"/>
      <c r="Q12" s="58">
        <v>0</v>
      </c>
      <c r="R12" s="58">
        <f t="shared" si="8"/>
        <v>0</v>
      </c>
      <c r="S12" s="99">
        <f t="shared" si="1"/>
        <v>0</v>
      </c>
      <c r="T12" s="59">
        <v>0</v>
      </c>
      <c r="U12" s="58">
        <f t="shared" si="2"/>
        <v>0</v>
      </c>
      <c r="V12" s="99">
        <f t="shared" si="3"/>
        <v>0</v>
      </c>
      <c r="W12" s="114">
        <f t="shared" si="4"/>
        <v>0</v>
      </c>
      <c r="X12" s="57"/>
      <c r="Y12" s="57"/>
      <c r="Z12" s="57"/>
      <c r="AA12" s="57">
        <f t="shared" si="5"/>
        <v>0</v>
      </c>
      <c r="AB12" s="58">
        <v>0</v>
      </c>
      <c r="AC12" s="56" t="e">
        <f>VLOOKUP(Y12,CLASIFICADOR!$A$1:$B$603,2)</f>
        <v>#N/A</v>
      </c>
      <c r="AD12" s="57"/>
      <c r="AE12" s="57"/>
      <c r="AF12" s="57"/>
      <c r="AG12" s="57"/>
      <c r="AH12" s="57"/>
      <c r="AI12" s="57"/>
      <c r="AJ12" s="60"/>
      <c r="AK12" s="82" t="s">
        <v>1124</v>
      </c>
      <c r="AL12" s="57"/>
      <c r="AM12" s="57"/>
      <c r="AN12" s="57"/>
      <c r="AO12" s="83" t="b">
        <f>IF(AND(AM12="días",AN12="hábiles"),WORKDAY(AK12,AL12,#REF!),IF(AND(AM12="días",AM12="naturales"),WORKDAY(AK12+AL12-1,1,#REF!),IF(AM12="semanas",WORKDAY(AK12+(AL12*7)-1,1,#REF!),IF(AM12="meses",WORKDAY(EDATE(AK12,AL12)-1,1,#REF!)))))</f>
        <v>0</v>
      </c>
      <c r="AP12" s="57"/>
      <c r="AQ12" s="57"/>
      <c r="AR12" s="57"/>
      <c r="AS12" s="60"/>
      <c r="AT12" s="60"/>
      <c r="AU12" s="57"/>
      <c r="AV12" s="83"/>
      <c r="AW12" s="57"/>
      <c r="AX12" s="60"/>
      <c r="AY12" s="60"/>
      <c r="AZ12" s="132"/>
      <c r="BA12" s="60"/>
      <c r="BB12" s="60"/>
      <c r="BC12" s="60"/>
      <c r="BD12" s="57">
        <f t="shared" si="6"/>
        <v>0</v>
      </c>
      <c r="BE12" s="86"/>
      <c r="BF12" s="86"/>
      <c r="BG12" s="86"/>
      <c r="BH12" s="86"/>
      <c r="BI12" s="57" t="s">
        <v>1129</v>
      </c>
      <c r="BJ12" s="57"/>
      <c r="BK12" s="60"/>
      <c r="BL12" s="55"/>
      <c r="BM12" s="61"/>
      <c r="BN12" s="57"/>
      <c r="BO12" s="60"/>
      <c r="BP12" s="60"/>
      <c r="BQ12" s="60"/>
      <c r="BR12" s="60"/>
      <c r="BS12" s="60"/>
      <c r="BT12" s="60"/>
      <c r="BU12" s="60"/>
      <c r="BV12" s="60"/>
      <c r="BW12" s="57"/>
      <c r="BX12" s="57"/>
      <c r="BY12" s="57"/>
      <c r="BZ12" s="57"/>
    </row>
    <row r="13" spans="1:78" s="41" customFormat="1" ht="30" x14ac:dyDescent="0.25">
      <c r="A13" s="53" t="s">
        <v>767</v>
      </c>
      <c r="B13" s="65"/>
      <c r="C13" s="54"/>
      <c r="D13" s="53" t="str">
        <f>IF(ISBLANK(AX13),"",IF(ISBLANK(AY13),"REV",IF(ISBLANK(AZ13),"FIR PROV",IF(ISBLANK(BK13),"CONCL",IF(ISBLANK(BN13),"MOD REV",IF(ISBLANK(#REF!),"MOD FIR","MODI"))))))</f>
        <v/>
      </c>
      <c r="E13" s="55"/>
      <c r="F13" s="55"/>
      <c r="G13" s="55"/>
      <c r="H13" s="55"/>
      <c r="I13" s="108" t="str">
        <f t="shared" si="7"/>
        <v xml:space="preserve">  </v>
      </c>
      <c r="J13" s="56"/>
      <c r="K13" s="56"/>
      <c r="L13" s="56">
        <f t="shared" si="0"/>
        <v>0</v>
      </c>
      <c r="M13" s="56"/>
      <c r="N13" s="75"/>
      <c r="O13" s="57"/>
      <c r="P13" s="57"/>
      <c r="Q13" s="58">
        <v>0</v>
      </c>
      <c r="R13" s="58">
        <f t="shared" si="8"/>
        <v>0</v>
      </c>
      <c r="S13" s="99">
        <f t="shared" si="1"/>
        <v>0</v>
      </c>
      <c r="T13" s="59">
        <v>0</v>
      </c>
      <c r="U13" s="58">
        <f t="shared" si="2"/>
        <v>0</v>
      </c>
      <c r="V13" s="99">
        <f t="shared" si="3"/>
        <v>0</v>
      </c>
      <c r="W13" s="114">
        <f t="shared" si="4"/>
        <v>0</v>
      </c>
      <c r="X13" s="57"/>
      <c r="Y13" s="57"/>
      <c r="Z13" s="57"/>
      <c r="AA13" s="57">
        <f t="shared" si="5"/>
        <v>0</v>
      </c>
      <c r="AB13" s="58">
        <v>0</v>
      </c>
      <c r="AC13" s="56" t="e">
        <f>VLOOKUP(Y13,CLASIFICADOR!$A$1:$B$603,2)</f>
        <v>#N/A</v>
      </c>
      <c r="AD13" s="57"/>
      <c r="AE13" s="57"/>
      <c r="AF13" s="57"/>
      <c r="AG13" s="57"/>
      <c r="AH13" s="57"/>
      <c r="AI13" s="57"/>
      <c r="AJ13" s="60"/>
      <c r="AK13" s="82" t="s">
        <v>1124</v>
      </c>
      <c r="AL13" s="57"/>
      <c r="AM13" s="57"/>
      <c r="AN13" s="57"/>
      <c r="AO13" s="83" t="b">
        <f>IF(AND(AM13="días",AN13="hábiles"),WORKDAY(AK13,AL13,#REF!),IF(AND(AM13="días",AM13="naturales"),WORKDAY(AK13+AL13-1,1,#REF!),IF(AM13="semanas",WORKDAY(AK13+(AL13*7)-1,1,#REF!),IF(AM13="meses",WORKDAY(EDATE(AK13,AL13)-1,1,#REF!)))))</f>
        <v>0</v>
      </c>
      <c r="AP13" s="57"/>
      <c r="AQ13" s="57"/>
      <c r="AR13" s="57"/>
      <c r="AS13" s="60"/>
      <c r="AT13" s="60"/>
      <c r="AU13" s="57"/>
      <c r="AV13" s="83"/>
      <c r="AW13" s="57"/>
      <c r="AX13" s="60"/>
      <c r="AY13" s="60"/>
      <c r="AZ13" s="132"/>
      <c r="BA13" s="60"/>
      <c r="BB13" s="60"/>
      <c r="BC13" s="60"/>
      <c r="BD13" s="57">
        <f t="shared" si="6"/>
        <v>0</v>
      </c>
      <c r="BE13" s="86"/>
      <c r="BF13" s="86"/>
      <c r="BG13" s="86"/>
      <c r="BH13" s="86"/>
      <c r="BI13" s="57" t="s">
        <v>1129</v>
      </c>
      <c r="BJ13" s="57"/>
      <c r="BK13" s="60"/>
      <c r="BL13" s="57"/>
      <c r="BM13" s="61"/>
      <c r="BN13" s="57"/>
      <c r="BO13" s="60"/>
      <c r="BP13" s="60"/>
      <c r="BQ13" s="60"/>
      <c r="BR13" s="60"/>
      <c r="BS13" s="60"/>
      <c r="BT13" s="60"/>
      <c r="BU13" s="60"/>
      <c r="BV13" s="60"/>
      <c r="BW13" s="57"/>
      <c r="BX13" s="57"/>
      <c r="BY13" s="57"/>
      <c r="BZ13" s="57"/>
    </row>
    <row r="14" spans="1:78" s="41" customFormat="1" ht="30" x14ac:dyDescent="0.25">
      <c r="A14" s="71" t="s">
        <v>768</v>
      </c>
      <c r="B14" s="65"/>
      <c r="C14" s="54"/>
      <c r="D14" s="53" t="str">
        <f>IF(ISBLANK(AX14),"",IF(ISBLANK(AY14),"REV",IF(ISBLANK(AZ14),"FIR PROV",IF(ISBLANK(BK14),"CONCL",IF(ISBLANK(BN14),"MOD REV",IF(ISBLANK(#REF!),"MOD FIR","MODI"))))))</f>
        <v/>
      </c>
      <c r="E14" s="55"/>
      <c r="F14" s="55"/>
      <c r="G14" s="55"/>
      <c r="H14" s="55"/>
      <c r="I14" s="108" t="str">
        <f t="shared" si="7"/>
        <v xml:space="preserve">  </v>
      </c>
      <c r="J14" s="56"/>
      <c r="K14" s="56"/>
      <c r="L14" s="56">
        <f t="shared" si="0"/>
        <v>0</v>
      </c>
      <c r="M14" s="56"/>
      <c r="N14" s="75"/>
      <c r="O14" s="57"/>
      <c r="P14" s="57"/>
      <c r="Q14" s="58">
        <v>0</v>
      </c>
      <c r="R14" s="58">
        <f t="shared" si="8"/>
        <v>0</v>
      </c>
      <c r="S14" s="99">
        <f t="shared" si="1"/>
        <v>0</v>
      </c>
      <c r="T14" s="59">
        <v>0</v>
      </c>
      <c r="U14" s="58">
        <f t="shared" si="2"/>
        <v>0</v>
      </c>
      <c r="V14" s="99">
        <f t="shared" si="3"/>
        <v>0</v>
      </c>
      <c r="W14" s="114">
        <f t="shared" si="4"/>
        <v>0</v>
      </c>
      <c r="X14" s="57"/>
      <c r="Y14" s="57"/>
      <c r="Z14" s="57"/>
      <c r="AA14" s="57">
        <f t="shared" si="5"/>
        <v>0</v>
      </c>
      <c r="AB14" s="58">
        <v>0</v>
      </c>
      <c r="AC14" s="56" t="e">
        <f>VLOOKUP(Y14,CLASIFICADOR!$A$1:$B$603,2)</f>
        <v>#N/A</v>
      </c>
      <c r="AD14" s="57"/>
      <c r="AE14" s="57"/>
      <c r="AF14" s="57"/>
      <c r="AG14" s="57"/>
      <c r="AH14" s="57"/>
      <c r="AI14" s="57"/>
      <c r="AJ14" s="60"/>
      <c r="AK14" s="82" t="s">
        <v>1124</v>
      </c>
      <c r="AL14" s="57"/>
      <c r="AM14" s="57"/>
      <c r="AN14" s="57"/>
      <c r="AO14" s="83" t="b">
        <f>IF(AND(AM14="días",AN14="hábiles"),WORKDAY(AK14,AL14,#REF!),IF(AND(AM14="días",AM14="naturales"),WORKDAY(AK14+AL14-1,1,#REF!),IF(AM14="semanas",WORKDAY(AK14+(AL14*7)-1,1,#REF!),IF(AM14="meses",WORKDAY(EDATE(AK14,AL14)-1,1,#REF!)))))</f>
        <v>0</v>
      </c>
      <c r="AP14" s="57"/>
      <c r="AQ14" s="57"/>
      <c r="AR14" s="57"/>
      <c r="AS14" s="60"/>
      <c r="AT14" s="60"/>
      <c r="AU14" s="57"/>
      <c r="AV14" s="83"/>
      <c r="AW14" s="57"/>
      <c r="AX14" s="60"/>
      <c r="AY14" s="60"/>
      <c r="AZ14" s="132"/>
      <c r="BA14" s="60"/>
      <c r="BB14" s="60"/>
      <c r="BC14" s="60"/>
      <c r="BD14" s="57">
        <f t="shared" si="6"/>
        <v>0</v>
      </c>
      <c r="BE14" s="86"/>
      <c r="BF14" s="86"/>
      <c r="BG14" s="86"/>
      <c r="BH14" s="86"/>
      <c r="BI14" s="57" t="s">
        <v>1129</v>
      </c>
      <c r="BJ14" s="57"/>
      <c r="BK14" s="60"/>
      <c r="BL14" s="55"/>
      <c r="BM14" s="61"/>
      <c r="BN14" s="57"/>
      <c r="BO14" s="60"/>
      <c r="BP14" s="60"/>
      <c r="BQ14" s="60"/>
      <c r="BR14" s="60"/>
      <c r="BS14" s="60"/>
      <c r="BT14" s="60"/>
      <c r="BU14" s="60"/>
      <c r="BV14" s="60"/>
      <c r="BW14" s="57"/>
      <c r="BX14" s="57"/>
      <c r="BY14" s="57"/>
      <c r="BZ14" s="57"/>
    </row>
    <row r="15" spans="1:78" s="41" customFormat="1" ht="30" x14ac:dyDescent="0.25">
      <c r="A15" s="53" t="s">
        <v>769</v>
      </c>
      <c r="B15" s="65"/>
      <c r="C15" s="54"/>
      <c r="D15" s="53" t="str">
        <f>IF(ISBLANK(AX15),"",IF(ISBLANK(AY15),"REV",IF(ISBLANK(AZ15),"FIR PROV",IF(ISBLANK(BK15),"CONCL",IF(ISBLANK(BN15),"MOD REV",IF(ISBLANK(#REF!),"MOD FIR","MODI"))))))</f>
        <v/>
      </c>
      <c r="E15" s="55"/>
      <c r="F15" s="55"/>
      <c r="G15" s="55"/>
      <c r="H15" s="55"/>
      <c r="I15" s="108" t="str">
        <f>E15&amp;F15&amp;" "&amp;G15&amp;" "&amp;H15</f>
        <v xml:space="preserve">  </v>
      </c>
      <c r="J15" s="56"/>
      <c r="K15" s="56"/>
      <c r="L15" s="56">
        <f t="shared" si="0"/>
        <v>0</v>
      </c>
      <c r="M15" s="56"/>
      <c r="N15" s="75"/>
      <c r="O15" s="57"/>
      <c r="P15" s="57"/>
      <c r="Q15" s="58">
        <v>0</v>
      </c>
      <c r="R15" s="58">
        <f t="shared" si="8"/>
        <v>0</v>
      </c>
      <c r="S15" s="99">
        <f t="shared" si="1"/>
        <v>0</v>
      </c>
      <c r="T15" s="59">
        <v>0</v>
      </c>
      <c r="U15" s="58">
        <f t="shared" si="2"/>
        <v>0</v>
      </c>
      <c r="V15" s="99">
        <f t="shared" si="3"/>
        <v>0</v>
      </c>
      <c r="W15" s="114">
        <f t="shared" si="4"/>
        <v>0</v>
      </c>
      <c r="X15" s="57"/>
      <c r="Y15" s="57"/>
      <c r="Z15" s="57"/>
      <c r="AA15" s="57">
        <f t="shared" si="5"/>
        <v>0</v>
      </c>
      <c r="AB15" s="58">
        <v>0</v>
      </c>
      <c r="AC15" s="56" t="e">
        <f>VLOOKUP(Y15,CLASIFICADOR!$A$1:$B$603,2)</f>
        <v>#N/A</v>
      </c>
      <c r="AD15" s="57"/>
      <c r="AE15" s="57"/>
      <c r="AF15" s="57"/>
      <c r="AG15" s="57"/>
      <c r="AH15" s="57"/>
      <c r="AI15" s="57"/>
      <c r="AJ15" s="60"/>
      <c r="AK15" s="82" t="s">
        <v>1124</v>
      </c>
      <c r="AL15" s="57"/>
      <c r="AM15" s="57"/>
      <c r="AN15" s="57"/>
      <c r="AO15" s="83" t="b">
        <f>IF(AND(AM15="días",AN15="hábiles"),WORKDAY(AK15,AL15,#REF!),IF(AND(AM15="días",AM15="naturales"),WORKDAY(AK15+AL15-1,1,#REF!),IF(AM15="semanas",WORKDAY(AK15+(AL15*7)-1,1,#REF!),IF(AM15="meses",WORKDAY(EDATE(AK15,AL15)-1,1,#REF!)))))</f>
        <v>0</v>
      </c>
      <c r="AP15" s="57"/>
      <c r="AQ15" s="57"/>
      <c r="AR15" s="57"/>
      <c r="AS15" s="60"/>
      <c r="AT15" s="60"/>
      <c r="AU15" s="57"/>
      <c r="AV15" s="83"/>
      <c r="AW15" s="57"/>
      <c r="AX15" s="60"/>
      <c r="AY15" s="60"/>
      <c r="AZ15" s="132"/>
      <c r="BA15" s="60"/>
      <c r="BB15" s="60"/>
      <c r="BC15" s="60"/>
      <c r="BD15" s="57">
        <f t="shared" si="6"/>
        <v>0</v>
      </c>
      <c r="BE15" s="86"/>
      <c r="BF15" s="86"/>
      <c r="BG15" s="86"/>
      <c r="BH15" s="86"/>
      <c r="BI15" s="57" t="s">
        <v>1129</v>
      </c>
      <c r="BJ15" s="57"/>
      <c r="BK15" s="60"/>
      <c r="BL15" s="55"/>
      <c r="BM15" s="61"/>
      <c r="BN15" s="57"/>
      <c r="BO15" s="60"/>
      <c r="BP15" s="60"/>
      <c r="BQ15" s="60"/>
      <c r="BR15" s="60"/>
      <c r="BS15" s="60"/>
      <c r="BT15" s="60"/>
      <c r="BU15" s="60"/>
      <c r="BV15" s="60"/>
      <c r="BW15" s="57"/>
      <c r="BX15" s="57"/>
      <c r="BY15" s="57"/>
      <c r="BZ15" s="57"/>
    </row>
    <row r="16" spans="1:78" s="41" customFormat="1" ht="30" x14ac:dyDescent="0.25">
      <c r="A16" s="53" t="s">
        <v>770</v>
      </c>
      <c r="B16" s="65"/>
      <c r="C16" s="54"/>
      <c r="D16" s="53" t="str">
        <f>IF(ISBLANK(AX16),"",IF(ISBLANK(AY16),"REV",IF(ISBLANK(AZ16),"FIR PROV",IF(ISBLANK(BK16),"CONCL",IF(ISBLANK(BN16),"MOD REV",IF(ISBLANK(#REF!),"MOD FIR","MODI"))))))</f>
        <v/>
      </c>
      <c r="E16" s="55"/>
      <c r="F16" s="55"/>
      <c r="G16" s="55"/>
      <c r="H16" s="55"/>
      <c r="I16" s="108" t="str">
        <f t="shared" si="7"/>
        <v xml:space="preserve">  </v>
      </c>
      <c r="J16" s="56"/>
      <c r="K16" s="56"/>
      <c r="L16" s="56">
        <f t="shared" si="0"/>
        <v>0</v>
      </c>
      <c r="M16" s="56"/>
      <c r="N16" s="75"/>
      <c r="O16" s="57"/>
      <c r="P16" s="57"/>
      <c r="Q16" s="58">
        <v>0</v>
      </c>
      <c r="R16" s="58">
        <f t="shared" si="8"/>
        <v>0</v>
      </c>
      <c r="S16" s="99">
        <f t="shared" si="1"/>
        <v>0</v>
      </c>
      <c r="T16" s="59">
        <v>0</v>
      </c>
      <c r="U16" s="58">
        <f t="shared" si="2"/>
        <v>0</v>
      </c>
      <c r="V16" s="99">
        <f t="shared" si="3"/>
        <v>0</v>
      </c>
      <c r="W16" s="114">
        <f t="shared" si="4"/>
        <v>0</v>
      </c>
      <c r="X16" s="57"/>
      <c r="Y16" s="57"/>
      <c r="Z16" s="57"/>
      <c r="AA16" s="57">
        <f t="shared" si="5"/>
        <v>0</v>
      </c>
      <c r="AB16" s="58">
        <v>0</v>
      </c>
      <c r="AC16" s="56" t="e">
        <f>VLOOKUP(Y16,CLASIFICADOR!$A$1:$B$603,2)</f>
        <v>#N/A</v>
      </c>
      <c r="AD16" s="57"/>
      <c r="AE16" s="57"/>
      <c r="AF16" s="57"/>
      <c r="AG16" s="57"/>
      <c r="AH16" s="57"/>
      <c r="AI16" s="57"/>
      <c r="AJ16" s="60"/>
      <c r="AK16" s="82" t="s">
        <v>1124</v>
      </c>
      <c r="AL16" s="57"/>
      <c r="AM16" s="57"/>
      <c r="AN16" s="57"/>
      <c r="AO16" s="83" t="b">
        <f>IF(AND(AM16="días",AN16="hábiles"),WORKDAY(AK16,AL16,#REF!),IF(AND(AM16="días",AM16="naturales"),WORKDAY(AK16+AL16-1,1,#REF!),IF(AM16="semanas",WORKDAY(AK16+(AL16*7)-1,1,#REF!),IF(AM16="meses",WORKDAY(EDATE(AK16,AL16)-1,1,#REF!)))))</f>
        <v>0</v>
      </c>
      <c r="AP16" s="57"/>
      <c r="AQ16" s="57"/>
      <c r="AR16" s="57"/>
      <c r="AS16" s="60"/>
      <c r="AT16" s="60"/>
      <c r="AU16" s="57"/>
      <c r="AV16" s="83"/>
      <c r="AW16" s="57"/>
      <c r="AX16" s="60"/>
      <c r="AY16" s="60"/>
      <c r="AZ16" s="132"/>
      <c r="BA16" s="60"/>
      <c r="BB16" s="60"/>
      <c r="BC16" s="60"/>
      <c r="BD16" s="57">
        <f t="shared" si="6"/>
        <v>0</v>
      </c>
      <c r="BE16" s="86"/>
      <c r="BF16" s="86"/>
      <c r="BG16" s="86"/>
      <c r="BH16" s="86"/>
      <c r="BI16" s="57" t="s">
        <v>1129</v>
      </c>
      <c r="BJ16" s="57"/>
      <c r="BK16" s="60"/>
      <c r="BL16" s="55"/>
      <c r="BM16" s="61"/>
      <c r="BN16" s="57"/>
      <c r="BO16" s="60"/>
      <c r="BP16" s="60"/>
      <c r="BQ16" s="60"/>
      <c r="BR16" s="60"/>
      <c r="BS16" s="60"/>
      <c r="BT16" s="60"/>
      <c r="BU16" s="60"/>
      <c r="BV16" s="60"/>
      <c r="BW16" s="57"/>
      <c r="BX16" s="57"/>
      <c r="BY16" s="57"/>
      <c r="BZ16" s="57"/>
    </row>
    <row r="17" spans="1:78" s="41" customFormat="1" ht="30" x14ac:dyDescent="0.25">
      <c r="A17" s="71" t="s">
        <v>771</v>
      </c>
      <c r="B17" s="65"/>
      <c r="C17" s="54"/>
      <c r="D17" s="53" t="str">
        <f>IF(ISBLANK(AX17),"",IF(ISBLANK(AY17),"REV",IF(ISBLANK(AZ17),"FIR PROV",IF(ISBLANK(BK17),"CONCL",IF(ISBLANK(BN17),"MOD REV",IF(ISBLANK(#REF!),"MOD FIR","MODI"))))))</f>
        <v/>
      </c>
      <c r="E17" s="55"/>
      <c r="F17" s="55"/>
      <c r="G17" s="55"/>
      <c r="H17" s="55"/>
      <c r="I17" s="108" t="str">
        <f t="shared" si="7"/>
        <v xml:space="preserve">  </v>
      </c>
      <c r="J17" s="56"/>
      <c r="K17" s="56"/>
      <c r="L17" s="56">
        <f t="shared" si="0"/>
        <v>0</v>
      </c>
      <c r="M17" s="56"/>
      <c r="N17" s="75"/>
      <c r="O17" s="57"/>
      <c r="P17" s="57"/>
      <c r="Q17" s="58">
        <v>0</v>
      </c>
      <c r="R17" s="58">
        <v>0</v>
      </c>
      <c r="S17" s="99">
        <f t="shared" si="1"/>
        <v>0</v>
      </c>
      <c r="T17" s="59">
        <v>0</v>
      </c>
      <c r="U17" s="58">
        <f t="shared" si="2"/>
        <v>0</v>
      </c>
      <c r="V17" s="99">
        <f t="shared" si="3"/>
        <v>0</v>
      </c>
      <c r="W17" s="114">
        <f t="shared" si="4"/>
        <v>0</v>
      </c>
      <c r="X17" s="57"/>
      <c r="Y17" s="57"/>
      <c r="Z17" s="57"/>
      <c r="AA17" s="57">
        <f t="shared" si="5"/>
        <v>0</v>
      </c>
      <c r="AB17" s="58">
        <v>0</v>
      </c>
      <c r="AC17" s="56" t="e">
        <f>VLOOKUP(Y17,CLASIFICADOR!$A$1:$B$603,2)</f>
        <v>#N/A</v>
      </c>
      <c r="AD17" s="57"/>
      <c r="AE17" s="57"/>
      <c r="AF17" s="57"/>
      <c r="AG17" s="57"/>
      <c r="AH17" s="57"/>
      <c r="AI17" s="57"/>
      <c r="AJ17" s="60"/>
      <c r="AK17" s="82" t="s">
        <v>1124</v>
      </c>
      <c r="AL17" s="57"/>
      <c r="AM17" s="57"/>
      <c r="AN17" s="57"/>
      <c r="AO17" s="83" t="b">
        <f>IF(AND(AM17="días",AN17="hábiles"),WORKDAY(AK17,AL17,#REF!),IF(AND(AM17="días",AM17="naturales"),WORKDAY(AK17+AL17-1,1,#REF!),IF(AM17="semanas",WORKDAY(AK17+(AL17*7)-1,1,#REF!),IF(AM17="meses",WORKDAY(EDATE(AK17,AL17)-1,1,#REF!)))))</f>
        <v>0</v>
      </c>
      <c r="AP17" s="57"/>
      <c r="AQ17" s="57"/>
      <c r="AR17" s="57"/>
      <c r="AS17" s="60"/>
      <c r="AT17" s="60"/>
      <c r="AU17" s="57"/>
      <c r="AV17" s="83"/>
      <c r="AW17" s="57"/>
      <c r="AX17" s="60"/>
      <c r="AY17" s="60"/>
      <c r="AZ17" s="132"/>
      <c r="BA17" s="60"/>
      <c r="BB17" s="60"/>
      <c r="BC17" s="60"/>
      <c r="BD17" s="57">
        <f t="shared" si="6"/>
        <v>0</v>
      </c>
      <c r="BE17" s="86"/>
      <c r="BF17" s="86"/>
      <c r="BG17" s="86"/>
      <c r="BH17" s="86"/>
      <c r="BI17" s="57" t="s">
        <v>1129</v>
      </c>
      <c r="BJ17" s="57"/>
      <c r="BK17" s="60"/>
      <c r="BL17" s="55"/>
      <c r="BM17" s="61"/>
      <c r="BN17" s="57"/>
      <c r="BO17" s="60"/>
      <c r="BP17" s="60"/>
      <c r="BQ17" s="60"/>
      <c r="BR17" s="60"/>
      <c r="BS17" s="60"/>
      <c r="BT17" s="60"/>
      <c r="BU17" s="60"/>
      <c r="BV17" s="60"/>
      <c r="BW17" s="57"/>
      <c r="BX17" s="57"/>
      <c r="BY17" s="57"/>
      <c r="BZ17" s="57"/>
    </row>
    <row r="18" spans="1:78" s="41" customFormat="1" ht="30" x14ac:dyDescent="0.25">
      <c r="A18" s="53" t="s">
        <v>772</v>
      </c>
      <c r="B18" s="65"/>
      <c r="C18" s="54"/>
      <c r="D18" s="53" t="str">
        <f>IF(ISBLANK(AX18),"",IF(ISBLANK(AY18),"REV",IF(ISBLANK(AZ18),"FIR PROV",IF(ISBLANK(BK18),"CONCL",IF(ISBLANK(BN18),"MOD REV",IF(ISBLANK(#REF!),"MOD FIR","MODI"))))))</f>
        <v/>
      </c>
      <c r="E18" s="55"/>
      <c r="F18" s="55"/>
      <c r="G18" s="55"/>
      <c r="H18" s="55"/>
      <c r="I18" s="108" t="str">
        <f t="shared" si="7"/>
        <v xml:space="preserve">  </v>
      </c>
      <c r="J18" s="56"/>
      <c r="K18" s="56"/>
      <c r="L18" s="56">
        <f t="shared" si="0"/>
        <v>0</v>
      </c>
      <c r="M18" s="56"/>
      <c r="N18" s="75"/>
      <c r="O18" s="57"/>
      <c r="P18" s="57"/>
      <c r="Q18" s="58">
        <v>0</v>
      </c>
      <c r="R18" s="58">
        <f t="shared" si="8"/>
        <v>0</v>
      </c>
      <c r="S18" s="99">
        <f t="shared" si="1"/>
        <v>0</v>
      </c>
      <c r="T18" s="59">
        <v>0</v>
      </c>
      <c r="U18" s="58">
        <f t="shared" si="2"/>
        <v>0</v>
      </c>
      <c r="V18" s="99">
        <f t="shared" si="3"/>
        <v>0</v>
      </c>
      <c r="W18" s="114">
        <f t="shared" si="4"/>
        <v>0</v>
      </c>
      <c r="X18" s="57"/>
      <c r="Y18" s="57"/>
      <c r="Z18" s="57"/>
      <c r="AA18" s="57">
        <f t="shared" si="5"/>
        <v>0</v>
      </c>
      <c r="AB18" s="58">
        <v>0</v>
      </c>
      <c r="AC18" s="56" t="e">
        <f>VLOOKUP(Y18,CLASIFICADOR!$A$1:$B$603,2)</f>
        <v>#N/A</v>
      </c>
      <c r="AD18" s="57"/>
      <c r="AE18" s="57"/>
      <c r="AF18" s="57"/>
      <c r="AG18" s="57"/>
      <c r="AH18" s="57"/>
      <c r="AI18" s="57"/>
      <c r="AJ18" s="60"/>
      <c r="AK18" s="82" t="s">
        <v>1124</v>
      </c>
      <c r="AL18" s="57"/>
      <c r="AM18" s="57"/>
      <c r="AN18" s="57"/>
      <c r="AO18" s="83" t="b">
        <f>IF(AND(AM18="días",AN18="hábiles"),WORKDAY(AK18,AL18,#REF!),IF(AND(AM18="días",AM18="naturales"),WORKDAY(AK18+AL18-1,1,#REF!),IF(AM18="semanas",WORKDAY(AK18+(AL18*7)-1,1,#REF!),IF(AM18="meses",WORKDAY(EDATE(AK18,AL18)-1,1,#REF!)))))</f>
        <v>0</v>
      </c>
      <c r="AP18" s="57"/>
      <c r="AQ18" s="57"/>
      <c r="AR18" s="57"/>
      <c r="AS18" s="60"/>
      <c r="AT18" s="60"/>
      <c r="AU18" s="57"/>
      <c r="AV18" s="83"/>
      <c r="AW18" s="57"/>
      <c r="AX18" s="60"/>
      <c r="AY18" s="60"/>
      <c r="AZ18" s="132"/>
      <c r="BA18" s="60"/>
      <c r="BB18" s="60"/>
      <c r="BC18" s="60"/>
      <c r="BD18" s="57">
        <f t="shared" si="6"/>
        <v>0</v>
      </c>
      <c r="BE18" s="86"/>
      <c r="BF18" s="86"/>
      <c r="BG18" s="86"/>
      <c r="BH18" s="86"/>
      <c r="BI18" s="57" t="s">
        <v>1129</v>
      </c>
      <c r="BJ18" s="57"/>
      <c r="BK18" s="60"/>
      <c r="BL18" s="55"/>
      <c r="BM18" s="61"/>
      <c r="BN18" s="57"/>
      <c r="BO18" s="60"/>
      <c r="BP18" s="60"/>
      <c r="BQ18" s="60"/>
      <c r="BR18" s="60"/>
      <c r="BS18" s="60"/>
      <c r="BT18" s="60"/>
      <c r="BU18" s="60"/>
      <c r="BV18" s="60"/>
      <c r="BW18" s="57"/>
      <c r="BX18" s="57"/>
      <c r="BY18" s="57"/>
      <c r="BZ18" s="57"/>
    </row>
    <row r="19" spans="1:78" s="41" customFormat="1" ht="30" x14ac:dyDescent="0.25">
      <c r="A19" s="53" t="s">
        <v>773</v>
      </c>
      <c r="B19" s="65"/>
      <c r="C19" s="54"/>
      <c r="D19" s="53" t="str">
        <f>IF(ISBLANK(AX19),"",IF(ISBLANK(AY19),"REV",IF(ISBLANK(AZ19),"FIR PROV",IF(ISBLANK(BK19),"CONCL",IF(ISBLANK(BN19),"MOD REV",IF(ISBLANK(#REF!),"MOD FIR","MODI"))))))</f>
        <v/>
      </c>
      <c r="E19" s="55"/>
      <c r="F19" s="55"/>
      <c r="G19" s="55"/>
      <c r="H19" s="55"/>
      <c r="I19" s="108" t="str">
        <f t="shared" si="7"/>
        <v xml:space="preserve">  </v>
      </c>
      <c r="J19" s="56"/>
      <c r="K19" s="56"/>
      <c r="L19" s="56">
        <f t="shared" si="0"/>
        <v>0</v>
      </c>
      <c r="M19" s="56"/>
      <c r="N19" s="75"/>
      <c r="O19" s="57"/>
      <c r="P19" s="57"/>
      <c r="Q19" s="58">
        <v>0</v>
      </c>
      <c r="R19" s="58">
        <f t="shared" si="8"/>
        <v>0</v>
      </c>
      <c r="S19" s="99">
        <f t="shared" si="1"/>
        <v>0</v>
      </c>
      <c r="T19" s="59">
        <v>0</v>
      </c>
      <c r="U19" s="58">
        <f t="shared" si="2"/>
        <v>0</v>
      </c>
      <c r="V19" s="99">
        <f t="shared" si="3"/>
        <v>0</v>
      </c>
      <c r="W19" s="114">
        <f t="shared" si="4"/>
        <v>0</v>
      </c>
      <c r="X19" s="57"/>
      <c r="Y19" s="57"/>
      <c r="Z19" s="57"/>
      <c r="AA19" s="57">
        <f t="shared" si="5"/>
        <v>0</v>
      </c>
      <c r="AB19" s="58">
        <v>0</v>
      </c>
      <c r="AC19" s="56" t="e">
        <f>VLOOKUP(Y19,CLASIFICADOR!$A$1:$B$603,2)</f>
        <v>#N/A</v>
      </c>
      <c r="AD19" s="57"/>
      <c r="AE19" s="57"/>
      <c r="AF19" s="57"/>
      <c r="AG19" s="57"/>
      <c r="AH19" s="57"/>
      <c r="AI19" s="57"/>
      <c r="AJ19" s="60"/>
      <c r="AK19" s="82" t="s">
        <v>1124</v>
      </c>
      <c r="AL19" s="57"/>
      <c r="AM19" s="57"/>
      <c r="AN19" s="57"/>
      <c r="AO19" s="83" t="b">
        <f>IF(AND(AM19="días",AN19="hábiles"),WORKDAY(AK19,AL19,#REF!),IF(AND(AM19="días",AM19="naturales"),WORKDAY(AK19+AL19-1,1,#REF!),IF(AM19="semanas",WORKDAY(AK19+(AL19*7)-1,1,#REF!),IF(AM19="meses",WORKDAY(EDATE(AK19,AL19)-1,1,#REF!)))))</f>
        <v>0</v>
      </c>
      <c r="AP19" s="57"/>
      <c r="AQ19" s="57"/>
      <c r="AR19" s="57"/>
      <c r="AS19" s="60"/>
      <c r="AT19" s="60"/>
      <c r="AU19" s="57"/>
      <c r="AV19" s="83"/>
      <c r="AW19" s="57"/>
      <c r="AX19" s="60"/>
      <c r="AY19" s="60"/>
      <c r="AZ19" s="132"/>
      <c r="BA19" s="60"/>
      <c r="BB19" s="60"/>
      <c r="BC19" s="60"/>
      <c r="BD19" s="57">
        <f t="shared" si="6"/>
        <v>0</v>
      </c>
      <c r="BE19" s="86"/>
      <c r="BF19" s="86"/>
      <c r="BG19" s="86"/>
      <c r="BH19" s="86"/>
      <c r="BI19" s="57" t="s">
        <v>1129</v>
      </c>
      <c r="BJ19" s="57"/>
      <c r="BK19" s="60"/>
      <c r="BL19" s="55"/>
      <c r="BM19" s="61"/>
      <c r="BN19" s="57"/>
      <c r="BO19" s="60"/>
      <c r="BP19" s="60"/>
      <c r="BQ19" s="60"/>
      <c r="BR19" s="60"/>
      <c r="BS19" s="60"/>
      <c r="BT19" s="60"/>
      <c r="BU19" s="60"/>
      <c r="BV19" s="60"/>
      <c r="BW19" s="57"/>
      <c r="BX19" s="57"/>
      <c r="BY19" s="57"/>
      <c r="BZ19" s="57"/>
    </row>
    <row r="20" spans="1:78" s="41" customFormat="1" ht="30" x14ac:dyDescent="0.25">
      <c r="A20" s="71" t="s">
        <v>774</v>
      </c>
      <c r="B20" s="65"/>
      <c r="C20" s="54"/>
      <c r="D20" s="53" t="str">
        <f>IF(ISBLANK(AX20),"",IF(ISBLANK(AY20),"REV",IF(ISBLANK(AZ20),"FIR PROV",IF(ISBLANK(BK20),"CONCL",IF(ISBLANK(BN20),"MOD REV",IF(ISBLANK(#REF!),"MOD FIR","MODI"))))))</f>
        <v/>
      </c>
      <c r="E20" s="55"/>
      <c r="F20" s="55"/>
      <c r="G20" s="55"/>
      <c r="H20" s="55"/>
      <c r="I20" s="108" t="str">
        <f t="shared" si="7"/>
        <v xml:space="preserve">  </v>
      </c>
      <c r="J20" s="56"/>
      <c r="K20" s="56"/>
      <c r="L20" s="56">
        <f t="shared" si="0"/>
        <v>0</v>
      </c>
      <c r="M20" s="56"/>
      <c r="N20" s="75"/>
      <c r="O20" s="57"/>
      <c r="P20" s="57"/>
      <c r="Q20" s="58">
        <v>0</v>
      </c>
      <c r="R20" s="58">
        <f t="shared" si="8"/>
        <v>0</v>
      </c>
      <c r="S20" s="99">
        <f t="shared" si="1"/>
        <v>0</v>
      </c>
      <c r="T20" s="59">
        <v>0</v>
      </c>
      <c r="U20" s="58">
        <f t="shared" si="2"/>
        <v>0</v>
      </c>
      <c r="V20" s="99">
        <f t="shared" si="3"/>
        <v>0</v>
      </c>
      <c r="W20" s="114">
        <f t="shared" si="4"/>
        <v>0</v>
      </c>
      <c r="X20" s="57"/>
      <c r="Y20" s="57"/>
      <c r="Z20" s="57"/>
      <c r="AA20" s="57">
        <f t="shared" si="5"/>
        <v>0</v>
      </c>
      <c r="AB20" s="58">
        <v>0</v>
      </c>
      <c r="AC20" s="56" t="e">
        <f>VLOOKUP(Y20,CLASIFICADOR!$A$1:$B$603,2)</f>
        <v>#N/A</v>
      </c>
      <c r="AD20" s="57"/>
      <c r="AE20" s="57"/>
      <c r="AF20" s="57"/>
      <c r="AG20" s="57"/>
      <c r="AH20" s="57"/>
      <c r="AI20" s="57"/>
      <c r="AJ20" s="60"/>
      <c r="AK20" s="82" t="s">
        <v>1124</v>
      </c>
      <c r="AL20" s="57"/>
      <c r="AM20" s="57"/>
      <c r="AN20" s="57"/>
      <c r="AO20" s="83" t="b">
        <f>IF(AND(AM20="días",AN20="hábiles"),WORKDAY(AK20,AL20,#REF!),IF(AND(AM20="días",AM20="naturales"),WORKDAY(AK20+AL20-1,1,#REF!),IF(AM20="semanas",WORKDAY(AK20+(AL20*7)-1,1,#REF!),IF(AM20="meses",WORKDAY(EDATE(AK20,AL20)-1,1,#REF!)))))</f>
        <v>0</v>
      </c>
      <c r="AP20" s="57"/>
      <c r="AQ20" s="57"/>
      <c r="AR20" s="57"/>
      <c r="AS20" s="60"/>
      <c r="AT20" s="60"/>
      <c r="AU20" s="57"/>
      <c r="AV20" s="83"/>
      <c r="AW20" s="57"/>
      <c r="AX20" s="60"/>
      <c r="AY20" s="60"/>
      <c r="AZ20" s="132"/>
      <c r="BA20" s="60"/>
      <c r="BB20" s="60"/>
      <c r="BC20" s="60"/>
      <c r="BD20" s="57">
        <f t="shared" si="6"/>
        <v>0</v>
      </c>
      <c r="BE20" s="86"/>
      <c r="BF20" s="86"/>
      <c r="BG20" s="86"/>
      <c r="BH20" s="86"/>
      <c r="BI20" s="57" t="s">
        <v>1129</v>
      </c>
      <c r="BJ20" s="57"/>
      <c r="BK20" s="60"/>
      <c r="BL20" s="55"/>
      <c r="BM20" s="61"/>
      <c r="BN20" s="57"/>
      <c r="BO20" s="60"/>
      <c r="BP20" s="60"/>
      <c r="BQ20" s="60"/>
      <c r="BR20" s="60"/>
      <c r="BS20" s="60"/>
      <c r="BT20" s="60"/>
      <c r="BU20" s="60"/>
      <c r="BV20" s="60"/>
      <c r="BW20" s="57"/>
      <c r="BX20" s="57"/>
      <c r="BY20" s="57"/>
      <c r="BZ20" s="57"/>
    </row>
    <row r="21" spans="1:78" s="41" customFormat="1" ht="30" x14ac:dyDescent="0.25">
      <c r="A21" s="53" t="s">
        <v>775</v>
      </c>
      <c r="B21" s="65"/>
      <c r="C21" s="54"/>
      <c r="D21" s="53" t="str">
        <f>IF(ISBLANK(AX21),"",IF(ISBLANK(AY21),"REV",IF(ISBLANK(AZ21),"FIR PROV",IF(ISBLANK(BK21),"CONCL",IF(ISBLANK(BN21),"MOD REV",IF(ISBLANK(#REF!),"MOD FIR","MODI"))))))</f>
        <v/>
      </c>
      <c r="E21" s="55"/>
      <c r="F21" s="55"/>
      <c r="G21" s="55"/>
      <c r="H21" s="55"/>
      <c r="I21" s="108" t="str">
        <f>E21&amp;F21&amp;" "&amp;G21&amp;" "&amp;H21</f>
        <v xml:space="preserve">  </v>
      </c>
      <c r="J21" s="56"/>
      <c r="K21" s="56"/>
      <c r="L21" s="56">
        <f t="shared" si="0"/>
        <v>0</v>
      </c>
      <c r="M21" s="56"/>
      <c r="N21" s="75"/>
      <c r="O21" s="57"/>
      <c r="P21" s="57"/>
      <c r="Q21" s="58">
        <v>0</v>
      </c>
      <c r="R21" s="58">
        <v>0</v>
      </c>
      <c r="S21" s="99">
        <f>Q21+R21</f>
        <v>0</v>
      </c>
      <c r="T21" s="59">
        <v>0</v>
      </c>
      <c r="U21" s="58">
        <f t="shared" si="2"/>
        <v>0</v>
      </c>
      <c r="V21" s="99">
        <f t="shared" si="3"/>
        <v>0</v>
      </c>
      <c r="W21" s="114">
        <f t="shared" si="4"/>
        <v>0</v>
      </c>
      <c r="X21" s="57"/>
      <c r="Y21" s="57"/>
      <c r="Z21" s="57"/>
      <c r="AA21" s="57">
        <f t="shared" si="5"/>
        <v>0</v>
      </c>
      <c r="AB21" s="58">
        <v>0</v>
      </c>
      <c r="AC21" s="56" t="e">
        <f>VLOOKUP(Y21,CLASIFICADOR!$A$1:$B$603,2)</f>
        <v>#N/A</v>
      </c>
      <c r="AD21" s="57"/>
      <c r="AE21" s="57"/>
      <c r="AF21" s="57"/>
      <c r="AG21" s="57"/>
      <c r="AH21" s="57"/>
      <c r="AI21" s="57"/>
      <c r="AJ21" s="60"/>
      <c r="AK21" s="82" t="s">
        <v>1124</v>
      </c>
      <c r="AL21" s="57"/>
      <c r="AM21" s="57"/>
      <c r="AN21" s="57"/>
      <c r="AO21" s="83" t="b">
        <f>IF(AND(AM21="días",AN21="hábiles"),WORKDAY(AK21,AL21,#REF!),IF(AND(AM21="días",AM21="naturales"),WORKDAY(AK21+AL21-1,1,#REF!),IF(AM21="semanas",WORKDAY(AK21+(AL21*7)-1,1,#REF!),IF(AM21="meses",WORKDAY(EDATE(AK21,AL21)-1,1,#REF!)))))</f>
        <v>0</v>
      </c>
      <c r="AP21" s="57"/>
      <c r="AQ21" s="57"/>
      <c r="AR21" s="57"/>
      <c r="AS21" s="60"/>
      <c r="AT21" s="60"/>
      <c r="AU21" s="57"/>
      <c r="AV21" s="83"/>
      <c r="AW21" s="57"/>
      <c r="AX21" s="60"/>
      <c r="AY21" s="60"/>
      <c r="AZ21" s="132"/>
      <c r="BA21" s="60"/>
      <c r="BB21" s="60"/>
      <c r="BC21" s="60"/>
      <c r="BD21" s="57">
        <f t="shared" si="6"/>
        <v>0</v>
      </c>
      <c r="BE21" s="86"/>
      <c r="BF21" s="86"/>
      <c r="BG21" s="86"/>
      <c r="BH21" s="86"/>
      <c r="BI21" s="57" t="s">
        <v>1129</v>
      </c>
      <c r="BJ21" s="57"/>
      <c r="BK21" s="60"/>
      <c r="BL21" s="57"/>
      <c r="BM21" s="61"/>
      <c r="BN21" s="57"/>
      <c r="BO21" s="60"/>
      <c r="BP21" s="60"/>
      <c r="BQ21" s="60"/>
      <c r="BR21" s="60"/>
      <c r="BS21" s="60"/>
      <c r="BT21" s="60"/>
      <c r="BU21" s="60"/>
      <c r="BV21" s="60"/>
      <c r="BW21" s="57"/>
      <c r="BX21" s="57"/>
      <c r="BY21" s="57"/>
      <c r="BZ21" s="57"/>
    </row>
    <row r="22" spans="1:78" s="41" customFormat="1" ht="30" x14ac:dyDescent="0.25">
      <c r="A22" s="53" t="s">
        <v>776</v>
      </c>
      <c r="B22" s="65"/>
      <c r="C22" s="54"/>
      <c r="D22" s="53" t="str">
        <f>IF(ISBLANK(AX22),"",IF(ISBLANK(AY22),"REV",IF(ISBLANK(AZ22),"FIR PROV",IF(ISBLANK(BK22),"CONCL",IF(ISBLANK(BN22),"MOD REV",IF(ISBLANK(#REF!),"MOD FIR","MODI"))))))</f>
        <v/>
      </c>
      <c r="E22" s="55"/>
      <c r="F22" s="55"/>
      <c r="G22" s="55"/>
      <c r="H22" s="55"/>
      <c r="I22" s="108" t="str">
        <f t="shared" si="7"/>
        <v xml:space="preserve">  </v>
      </c>
      <c r="J22" s="56"/>
      <c r="K22" s="56"/>
      <c r="L22" s="56">
        <f t="shared" si="0"/>
        <v>0</v>
      </c>
      <c r="M22" s="56"/>
      <c r="N22" s="75"/>
      <c r="O22" s="57"/>
      <c r="P22" s="57"/>
      <c r="Q22" s="58">
        <v>0</v>
      </c>
      <c r="R22" s="58">
        <f t="shared" si="8"/>
        <v>0</v>
      </c>
      <c r="S22" s="99">
        <f t="shared" si="1"/>
        <v>0</v>
      </c>
      <c r="T22" s="59">
        <v>0</v>
      </c>
      <c r="U22" s="58">
        <f t="shared" si="2"/>
        <v>0</v>
      </c>
      <c r="V22" s="99">
        <f t="shared" si="3"/>
        <v>0</v>
      </c>
      <c r="W22" s="114">
        <f t="shared" si="4"/>
        <v>0</v>
      </c>
      <c r="X22" s="57"/>
      <c r="Y22" s="57"/>
      <c r="Z22" s="57"/>
      <c r="AA22" s="57">
        <f t="shared" si="5"/>
        <v>0</v>
      </c>
      <c r="AB22" s="58">
        <v>0</v>
      </c>
      <c r="AC22" s="56" t="e">
        <f>VLOOKUP(Y22,CLASIFICADOR!$A$1:$B$603,2)</f>
        <v>#N/A</v>
      </c>
      <c r="AD22" s="57"/>
      <c r="AE22" s="57"/>
      <c r="AF22" s="57"/>
      <c r="AG22" s="57"/>
      <c r="AH22" s="57"/>
      <c r="AI22" s="57"/>
      <c r="AJ22" s="60"/>
      <c r="AK22" s="82" t="s">
        <v>1124</v>
      </c>
      <c r="AL22" s="57"/>
      <c r="AM22" s="57"/>
      <c r="AN22" s="57"/>
      <c r="AO22" s="83" t="b">
        <f>IF(AND(AM22="días",AN22="hábiles"),WORKDAY(AK22,AL22,#REF!),IF(AND(AM22="días",AM22="naturales"),WORKDAY(AK22+AL22-1,1,#REF!),IF(AM22="semanas",WORKDAY(AK22+(AL22*7)-1,1,#REF!),IF(AM22="meses",WORKDAY(EDATE(AK22,AL22)-1,1,#REF!)))))</f>
        <v>0</v>
      </c>
      <c r="AP22" s="57"/>
      <c r="AQ22" s="57"/>
      <c r="AR22" s="57"/>
      <c r="AS22" s="60"/>
      <c r="AT22" s="60"/>
      <c r="AU22" s="57"/>
      <c r="AV22" s="83"/>
      <c r="AW22" s="57"/>
      <c r="AX22" s="60"/>
      <c r="AY22" s="60"/>
      <c r="AZ22" s="132"/>
      <c r="BA22" s="60"/>
      <c r="BB22" s="60"/>
      <c r="BC22" s="60"/>
      <c r="BD22" s="57">
        <f t="shared" si="6"/>
        <v>0</v>
      </c>
      <c r="BE22" s="86"/>
      <c r="BF22" s="86"/>
      <c r="BG22" s="86"/>
      <c r="BH22" s="86"/>
      <c r="BI22" s="57" t="s">
        <v>1129</v>
      </c>
      <c r="BJ22" s="57"/>
      <c r="BK22" s="60"/>
      <c r="BL22" s="55"/>
      <c r="BM22" s="61"/>
      <c r="BN22" s="57"/>
      <c r="BO22" s="60"/>
      <c r="BP22" s="60"/>
      <c r="BQ22" s="60"/>
      <c r="BR22" s="60"/>
      <c r="BS22" s="60"/>
      <c r="BT22" s="60"/>
      <c r="BU22" s="60"/>
      <c r="BV22" s="60"/>
      <c r="BW22" s="57"/>
      <c r="BX22" s="57"/>
      <c r="BY22" s="57"/>
      <c r="BZ22" s="57"/>
    </row>
    <row r="23" spans="1:78" s="41" customFormat="1" ht="30" x14ac:dyDescent="0.25">
      <c r="A23" s="71" t="s">
        <v>777</v>
      </c>
      <c r="B23" s="65"/>
      <c r="C23" s="54"/>
      <c r="D23" s="53" t="str">
        <f>IF(ISBLANK(AX23),"",IF(ISBLANK(AY23),"REV",IF(ISBLANK(AZ23),"FIR PROV",IF(ISBLANK(BK23),"CONCL",IF(ISBLANK(BN23),"MOD REV",IF(ISBLANK(#REF!),"MOD FIR","MODI"))))))</f>
        <v/>
      </c>
      <c r="E23" s="55"/>
      <c r="F23" s="55"/>
      <c r="G23" s="55"/>
      <c r="H23" s="55"/>
      <c r="I23" s="108" t="str">
        <f t="shared" si="7"/>
        <v xml:space="preserve">  </v>
      </c>
      <c r="J23" s="56"/>
      <c r="K23" s="56"/>
      <c r="L23" s="56">
        <f t="shared" si="0"/>
        <v>0</v>
      </c>
      <c r="M23" s="56"/>
      <c r="N23" s="75"/>
      <c r="O23" s="57"/>
      <c r="P23" s="57"/>
      <c r="Q23" s="58">
        <v>0</v>
      </c>
      <c r="R23" s="58">
        <f t="shared" si="8"/>
        <v>0</v>
      </c>
      <c r="S23" s="99">
        <f t="shared" si="1"/>
        <v>0</v>
      </c>
      <c r="T23" s="59">
        <v>0</v>
      </c>
      <c r="U23" s="58">
        <f t="shared" si="2"/>
        <v>0</v>
      </c>
      <c r="V23" s="99">
        <f t="shared" si="3"/>
        <v>0</v>
      </c>
      <c r="W23" s="114">
        <f t="shared" si="4"/>
        <v>0</v>
      </c>
      <c r="X23" s="57"/>
      <c r="Y23" s="57"/>
      <c r="Z23" s="57"/>
      <c r="AA23" s="57">
        <f t="shared" si="5"/>
        <v>0</v>
      </c>
      <c r="AB23" s="58">
        <v>0</v>
      </c>
      <c r="AC23" s="56" t="e">
        <f>VLOOKUP(Y23,CLASIFICADOR!$A$1:$B$603,2)</f>
        <v>#N/A</v>
      </c>
      <c r="AD23" s="57"/>
      <c r="AE23" s="57"/>
      <c r="AF23" s="57"/>
      <c r="AG23" s="57"/>
      <c r="AH23" s="57"/>
      <c r="AI23" s="57"/>
      <c r="AJ23" s="60"/>
      <c r="AK23" s="82" t="s">
        <v>1124</v>
      </c>
      <c r="AL23" s="57"/>
      <c r="AM23" s="57"/>
      <c r="AN23" s="57"/>
      <c r="AO23" s="83" t="b">
        <f>IF(AND(AM23="días",AN23="hábiles"),WORKDAY(AK23,AL23,#REF!),IF(AND(AM23="días",AM23="naturales"),WORKDAY(AK23+AL23-1,1,#REF!),IF(AM23="semanas",WORKDAY(AK23+(AL23*7)-1,1,#REF!),IF(AM23="meses",WORKDAY(EDATE(AK23,AL23)-1,1,#REF!)))))</f>
        <v>0</v>
      </c>
      <c r="AP23" s="57"/>
      <c r="AQ23" s="57"/>
      <c r="AR23" s="57"/>
      <c r="AS23" s="60"/>
      <c r="AT23" s="60"/>
      <c r="AU23" s="57"/>
      <c r="AV23" s="83"/>
      <c r="AW23" s="57"/>
      <c r="AX23" s="60"/>
      <c r="AY23" s="60"/>
      <c r="AZ23" s="132"/>
      <c r="BA23" s="60"/>
      <c r="BB23" s="60"/>
      <c r="BC23" s="60"/>
      <c r="BD23" s="57">
        <f t="shared" si="6"/>
        <v>0</v>
      </c>
      <c r="BE23" s="86"/>
      <c r="BF23" s="86"/>
      <c r="BG23" s="86"/>
      <c r="BH23" s="86"/>
      <c r="BI23" s="57" t="s">
        <v>1129</v>
      </c>
      <c r="BJ23" s="57"/>
      <c r="BK23" s="60"/>
      <c r="BL23" s="55"/>
      <c r="BM23" s="61"/>
      <c r="BN23" s="57"/>
      <c r="BO23" s="60"/>
      <c r="BP23" s="60"/>
      <c r="BQ23" s="60"/>
      <c r="BR23" s="60"/>
      <c r="BS23" s="60"/>
      <c r="BT23" s="60"/>
      <c r="BU23" s="60"/>
      <c r="BV23" s="60"/>
      <c r="BW23" s="57"/>
      <c r="BX23" s="57"/>
      <c r="BY23" s="57"/>
      <c r="BZ23" s="57"/>
    </row>
    <row r="24" spans="1:78" s="41" customFormat="1" ht="30" x14ac:dyDescent="0.25">
      <c r="A24" s="53" t="s">
        <v>778</v>
      </c>
      <c r="B24" s="65"/>
      <c r="C24" s="54"/>
      <c r="D24" s="53" t="str">
        <f>IF(ISBLANK(AX24),"",IF(ISBLANK(AY24),"REV",IF(ISBLANK(AZ24),"FIR PROV",IF(ISBLANK(BK24),"CONCL",IF(ISBLANK(BN24),"MOD REV",IF(ISBLANK(#REF!),"MOD FIR","MODI"))))))</f>
        <v/>
      </c>
      <c r="E24" s="55"/>
      <c r="F24" s="55"/>
      <c r="G24" s="55"/>
      <c r="H24" s="55"/>
      <c r="I24" s="108" t="str">
        <f t="shared" si="7"/>
        <v xml:space="preserve">  </v>
      </c>
      <c r="J24" s="56"/>
      <c r="K24" s="56"/>
      <c r="L24" s="56">
        <f t="shared" si="0"/>
        <v>0</v>
      </c>
      <c r="M24" s="56"/>
      <c r="N24" s="75"/>
      <c r="O24" s="57"/>
      <c r="P24" s="57"/>
      <c r="Q24" s="58">
        <v>0</v>
      </c>
      <c r="R24" s="58">
        <f t="shared" si="8"/>
        <v>0</v>
      </c>
      <c r="S24" s="99">
        <f t="shared" si="1"/>
        <v>0</v>
      </c>
      <c r="T24" s="59">
        <v>0</v>
      </c>
      <c r="U24" s="58">
        <f t="shared" si="2"/>
        <v>0</v>
      </c>
      <c r="V24" s="99">
        <f t="shared" si="3"/>
        <v>0</v>
      </c>
      <c r="W24" s="114">
        <f t="shared" si="4"/>
        <v>0</v>
      </c>
      <c r="X24" s="57"/>
      <c r="Y24" s="57"/>
      <c r="Z24" s="57"/>
      <c r="AA24" s="57">
        <f t="shared" si="5"/>
        <v>0</v>
      </c>
      <c r="AB24" s="58">
        <v>0</v>
      </c>
      <c r="AC24" s="56" t="e">
        <f>VLOOKUP(Y24,CLASIFICADOR!$A$1:$B$603,2)</f>
        <v>#N/A</v>
      </c>
      <c r="AD24" s="57"/>
      <c r="AE24" s="57"/>
      <c r="AF24" s="57"/>
      <c r="AG24" s="57"/>
      <c r="AH24" s="57"/>
      <c r="AI24" s="57"/>
      <c r="AJ24" s="60"/>
      <c r="AK24" s="82" t="s">
        <v>1124</v>
      </c>
      <c r="AL24" s="57"/>
      <c r="AM24" s="57"/>
      <c r="AN24" s="57"/>
      <c r="AO24" s="83" t="b">
        <f>IF(AND(AM24="días",AN24="hábiles"),WORKDAY(AK24,AL24,#REF!),IF(AND(AM24="días",AM24="naturales"),WORKDAY(AK24+AL24-1,1,#REF!),IF(AM24="semanas",WORKDAY(AK24+(AL24*7)-1,1,#REF!),IF(AM24="meses",WORKDAY(EDATE(AK24,AL24)-1,1,#REF!)))))</f>
        <v>0</v>
      </c>
      <c r="AP24" s="57"/>
      <c r="AQ24" s="57"/>
      <c r="AR24" s="57"/>
      <c r="AS24" s="60"/>
      <c r="AT24" s="60"/>
      <c r="AU24" s="57"/>
      <c r="AV24" s="83"/>
      <c r="AW24" s="57"/>
      <c r="AX24" s="60"/>
      <c r="AY24" s="60"/>
      <c r="AZ24" s="132"/>
      <c r="BA24" s="60"/>
      <c r="BB24" s="60"/>
      <c r="BC24" s="60"/>
      <c r="BD24" s="57">
        <f t="shared" si="6"/>
        <v>0</v>
      </c>
      <c r="BE24" s="86"/>
      <c r="BF24" s="86"/>
      <c r="BG24" s="86"/>
      <c r="BH24" s="86"/>
      <c r="BI24" s="57" t="s">
        <v>1129</v>
      </c>
      <c r="BJ24" s="57"/>
      <c r="BK24" s="60"/>
      <c r="BL24" s="55"/>
      <c r="BM24" s="61"/>
      <c r="BN24" s="57"/>
      <c r="BO24" s="60"/>
      <c r="BP24" s="60"/>
      <c r="BQ24" s="60"/>
      <c r="BR24" s="60"/>
      <c r="BS24" s="60"/>
      <c r="BT24" s="60"/>
      <c r="BU24" s="60"/>
      <c r="BV24" s="60"/>
      <c r="BW24" s="57"/>
      <c r="BX24" s="57"/>
      <c r="BY24" s="57"/>
      <c r="BZ24" s="57"/>
    </row>
    <row r="25" spans="1:78" s="41" customFormat="1" ht="30" x14ac:dyDescent="0.25">
      <c r="A25" s="53" t="s">
        <v>779</v>
      </c>
      <c r="B25" s="65"/>
      <c r="C25" s="54"/>
      <c r="D25" s="53" t="str">
        <f>IF(ISBLANK(AX25),"",IF(ISBLANK(AY25),"REV",IF(ISBLANK(AZ25),"FIR PROV",IF(ISBLANK(BK25),"CONCL",IF(ISBLANK(BN25),"MOD REV",IF(ISBLANK(#REF!),"MOD FIR","MODI"))))))</f>
        <v/>
      </c>
      <c r="E25" s="55"/>
      <c r="F25" s="55"/>
      <c r="G25" s="55"/>
      <c r="H25" s="55"/>
      <c r="I25" s="108" t="str">
        <f t="shared" si="7"/>
        <v xml:space="preserve">  </v>
      </c>
      <c r="J25" s="56"/>
      <c r="K25" s="56"/>
      <c r="L25" s="56">
        <f t="shared" si="0"/>
        <v>0</v>
      </c>
      <c r="M25" s="56"/>
      <c r="N25" s="75"/>
      <c r="O25" s="57"/>
      <c r="P25" s="57"/>
      <c r="Q25" s="58">
        <v>0</v>
      </c>
      <c r="R25" s="58">
        <f t="shared" si="8"/>
        <v>0</v>
      </c>
      <c r="S25" s="99">
        <f t="shared" si="1"/>
        <v>0</v>
      </c>
      <c r="T25" s="59">
        <v>0</v>
      </c>
      <c r="U25" s="58">
        <f t="shared" si="2"/>
        <v>0</v>
      </c>
      <c r="V25" s="99">
        <f t="shared" si="3"/>
        <v>0</v>
      </c>
      <c r="W25" s="114">
        <f t="shared" si="4"/>
        <v>0</v>
      </c>
      <c r="X25" s="57"/>
      <c r="Y25" s="57"/>
      <c r="Z25" s="57"/>
      <c r="AA25" s="57">
        <f t="shared" si="5"/>
        <v>0</v>
      </c>
      <c r="AB25" s="58">
        <v>0</v>
      </c>
      <c r="AC25" s="56" t="e">
        <f>VLOOKUP(Y25,CLASIFICADOR!$A$1:$B$603,2)</f>
        <v>#N/A</v>
      </c>
      <c r="AD25" s="57"/>
      <c r="AE25" s="57"/>
      <c r="AF25" s="57"/>
      <c r="AG25" s="57"/>
      <c r="AH25" s="57"/>
      <c r="AI25" s="57"/>
      <c r="AJ25" s="60"/>
      <c r="AK25" s="82" t="s">
        <v>1124</v>
      </c>
      <c r="AL25" s="57"/>
      <c r="AM25" s="57"/>
      <c r="AN25" s="57"/>
      <c r="AO25" s="83" t="b">
        <f>IF(AND(AM25="días",AN25="hábiles"),WORKDAY(AK25,AL25,#REF!),IF(AND(AM25="días",AM25="naturales"),WORKDAY(AK25+AL25-1,1,#REF!),IF(AM25="semanas",WORKDAY(AK25+(AL25*7)-1,1,#REF!),IF(AM25="meses",WORKDAY(EDATE(AK25,AL25)-1,1,#REF!)))))</f>
        <v>0</v>
      </c>
      <c r="AP25" s="57"/>
      <c r="AQ25" s="57"/>
      <c r="AR25" s="57"/>
      <c r="AS25" s="60"/>
      <c r="AT25" s="60"/>
      <c r="AU25" s="57"/>
      <c r="AV25" s="83"/>
      <c r="AW25" s="57"/>
      <c r="AX25" s="60"/>
      <c r="AY25" s="60"/>
      <c r="AZ25" s="132"/>
      <c r="BA25" s="60"/>
      <c r="BB25" s="60"/>
      <c r="BC25" s="60"/>
      <c r="BD25" s="57">
        <f t="shared" si="6"/>
        <v>0</v>
      </c>
      <c r="BE25" s="86"/>
      <c r="BF25" s="86"/>
      <c r="BG25" s="86"/>
      <c r="BH25" s="86"/>
      <c r="BI25" s="57" t="s">
        <v>1129</v>
      </c>
      <c r="BJ25" s="57"/>
      <c r="BK25" s="60"/>
      <c r="BL25" s="55"/>
      <c r="BM25" s="61"/>
      <c r="BN25" s="57"/>
      <c r="BO25" s="60"/>
      <c r="BP25" s="60"/>
      <c r="BQ25" s="60"/>
      <c r="BR25" s="60"/>
      <c r="BS25" s="60"/>
      <c r="BT25" s="60"/>
      <c r="BU25" s="60"/>
      <c r="BV25" s="60"/>
      <c r="BW25" s="57"/>
      <c r="BX25" s="57"/>
      <c r="BY25" s="57"/>
      <c r="BZ25" s="57"/>
    </row>
    <row r="26" spans="1:78" s="41" customFormat="1" ht="30" x14ac:dyDescent="0.25">
      <c r="A26" s="71" t="s">
        <v>780</v>
      </c>
      <c r="B26" s="65"/>
      <c r="C26" s="54"/>
      <c r="D26" s="53" t="str">
        <f>IF(ISBLANK(AX26),"",IF(ISBLANK(AY26),"REV",IF(ISBLANK(AZ26),"FIR PROV",IF(ISBLANK(BK26),"CONCL",IF(ISBLANK(BN26),"MOD REV",IF(ISBLANK(#REF!),"MOD FIR","MODI"))))))</f>
        <v/>
      </c>
      <c r="E26" s="55"/>
      <c r="F26" s="55"/>
      <c r="G26" s="55"/>
      <c r="H26" s="55"/>
      <c r="I26" s="108" t="str">
        <f t="shared" si="7"/>
        <v xml:space="preserve">  </v>
      </c>
      <c r="J26" s="56"/>
      <c r="K26" s="56"/>
      <c r="L26" s="56">
        <f t="shared" si="0"/>
        <v>0</v>
      </c>
      <c r="M26" s="56"/>
      <c r="N26" s="75"/>
      <c r="O26" s="57"/>
      <c r="P26" s="57"/>
      <c r="Q26" s="58">
        <v>0</v>
      </c>
      <c r="R26" s="58">
        <f t="shared" si="8"/>
        <v>0</v>
      </c>
      <c r="S26" s="99">
        <f t="shared" si="1"/>
        <v>0</v>
      </c>
      <c r="T26" s="59">
        <v>0</v>
      </c>
      <c r="U26" s="58">
        <f t="shared" si="2"/>
        <v>0</v>
      </c>
      <c r="V26" s="99">
        <f t="shared" si="3"/>
        <v>0</v>
      </c>
      <c r="W26" s="114">
        <f t="shared" si="4"/>
        <v>0</v>
      </c>
      <c r="X26" s="57"/>
      <c r="Y26" s="57"/>
      <c r="Z26" s="57"/>
      <c r="AA26" s="57">
        <f t="shared" si="5"/>
        <v>0</v>
      </c>
      <c r="AB26" s="58">
        <v>0</v>
      </c>
      <c r="AC26" s="56" t="e">
        <f>VLOOKUP(Y26,CLASIFICADOR!$A$1:$B$603,2)</f>
        <v>#N/A</v>
      </c>
      <c r="AD26" s="57"/>
      <c r="AE26" s="57"/>
      <c r="AF26" s="57"/>
      <c r="AG26" s="57"/>
      <c r="AH26" s="57"/>
      <c r="AI26" s="57"/>
      <c r="AJ26" s="60"/>
      <c r="AK26" s="82" t="s">
        <v>1124</v>
      </c>
      <c r="AL26" s="57"/>
      <c r="AM26" s="57"/>
      <c r="AN26" s="57"/>
      <c r="AO26" s="83" t="b">
        <f>IF(AND(AM26="días",AN26="hábiles"),WORKDAY(AK26,AL26,#REF!),IF(AND(AM26="días",AM26="naturales"),WORKDAY(AK26+AL26-1,1,#REF!),IF(AM26="semanas",WORKDAY(AK26+(AL26*7)-1,1,#REF!),IF(AM26="meses",WORKDAY(EDATE(AK26,AL26)-1,1,#REF!)))))</f>
        <v>0</v>
      </c>
      <c r="AP26" s="57"/>
      <c r="AQ26" s="57"/>
      <c r="AR26" s="57"/>
      <c r="AS26" s="60"/>
      <c r="AT26" s="60"/>
      <c r="AU26" s="57"/>
      <c r="AV26" s="83"/>
      <c r="AW26" s="57"/>
      <c r="AX26" s="60"/>
      <c r="AY26" s="60"/>
      <c r="AZ26" s="132"/>
      <c r="BA26" s="60"/>
      <c r="BB26" s="60"/>
      <c r="BC26" s="60"/>
      <c r="BD26" s="57">
        <f t="shared" si="6"/>
        <v>0</v>
      </c>
      <c r="BE26" s="86"/>
      <c r="BF26" s="86"/>
      <c r="BG26" s="86"/>
      <c r="BH26" s="86"/>
      <c r="BI26" s="57" t="s">
        <v>1129</v>
      </c>
      <c r="BJ26" s="57"/>
      <c r="BK26" s="60"/>
      <c r="BL26" s="55"/>
      <c r="BM26" s="61"/>
      <c r="BN26" s="57"/>
      <c r="BO26" s="60"/>
      <c r="BP26" s="60"/>
      <c r="BQ26" s="60"/>
      <c r="BR26" s="60"/>
      <c r="BS26" s="60"/>
      <c r="BT26" s="60"/>
      <c r="BU26" s="60"/>
      <c r="BV26" s="60"/>
      <c r="BW26" s="57"/>
      <c r="BX26" s="57"/>
      <c r="BY26" s="57"/>
      <c r="BZ26" s="57"/>
    </row>
    <row r="27" spans="1:78" s="41" customFormat="1" ht="30" x14ac:dyDescent="0.25">
      <c r="A27" s="53" t="s">
        <v>781</v>
      </c>
      <c r="B27" s="65"/>
      <c r="C27" s="54"/>
      <c r="D27" s="53" t="str">
        <f>IF(ISBLANK(AX27),"",IF(ISBLANK(AY27),"REV",IF(ISBLANK(AZ27),"FIR PROV",IF(ISBLANK(BK27),"CONCL",IF(ISBLANK(BN27),"MOD REV",IF(ISBLANK(#REF!),"MOD FIR","MODI"))))))</f>
        <v/>
      </c>
      <c r="E27" s="55"/>
      <c r="F27" s="55"/>
      <c r="G27" s="55"/>
      <c r="H27" s="55"/>
      <c r="I27" s="108" t="str">
        <f t="shared" si="7"/>
        <v xml:space="preserve">  </v>
      </c>
      <c r="J27" s="56"/>
      <c r="K27" s="56"/>
      <c r="L27" s="56">
        <f t="shared" si="0"/>
        <v>0</v>
      </c>
      <c r="M27" s="56"/>
      <c r="N27" s="75"/>
      <c r="O27" s="57"/>
      <c r="P27" s="57"/>
      <c r="Q27" s="58">
        <v>0</v>
      </c>
      <c r="R27" s="58">
        <f t="shared" si="8"/>
        <v>0</v>
      </c>
      <c r="S27" s="99">
        <f t="shared" si="1"/>
        <v>0</v>
      </c>
      <c r="T27" s="59">
        <v>0</v>
      </c>
      <c r="U27" s="58">
        <f t="shared" si="2"/>
        <v>0</v>
      </c>
      <c r="V27" s="99">
        <f t="shared" si="3"/>
        <v>0</v>
      </c>
      <c r="W27" s="114">
        <f t="shared" si="4"/>
        <v>0</v>
      </c>
      <c r="X27" s="57"/>
      <c r="Y27" s="57"/>
      <c r="Z27" s="57"/>
      <c r="AA27" s="57">
        <f t="shared" si="5"/>
        <v>0</v>
      </c>
      <c r="AB27" s="58">
        <v>0</v>
      </c>
      <c r="AC27" s="56" t="e">
        <f>VLOOKUP(Y27,CLASIFICADOR!$A$1:$B$603,2)</f>
        <v>#N/A</v>
      </c>
      <c r="AD27" s="57"/>
      <c r="AE27" s="57"/>
      <c r="AF27" s="57"/>
      <c r="AG27" s="57"/>
      <c r="AH27" s="57"/>
      <c r="AI27" s="57"/>
      <c r="AJ27" s="60"/>
      <c r="AK27" s="82" t="s">
        <v>1124</v>
      </c>
      <c r="AL27" s="57"/>
      <c r="AM27" s="57"/>
      <c r="AN27" s="57"/>
      <c r="AO27" s="83" t="b">
        <f>IF(AND(AM27="días",AN27="hábiles"),WORKDAY(AK27,AL27,#REF!),IF(AND(AM27="días",AM27="naturales"),WORKDAY(AK27+AL27-1,1,#REF!),IF(AM27="semanas",WORKDAY(AK27+(AL27*7)-1,1,#REF!),IF(AM27="meses",WORKDAY(EDATE(AK27,AL27)-1,1,#REF!)))))</f>
        <v>0</v>
      </c>
      <c r="AP27" s="57"/>
      <c r="AQ27" s="57"/>
      <c r="AR27" s="57"/>
      <c r="AS27" s="60"/>
      <c r="AT27" s="60"/>
      <c r="AU27" s="57"/>
      <c r="AV27" s="83"/>
      <c r="AW27" s="57"/>
      <c r="AX27" s="60"/>
      <c r="AY27" s="60"/>
      <c r="AZ27" s="132"/>
      <c r="BA27" s="60"/>
      <c r="BB27" s="60"/>
      <c r="BC27" s="60"/>
      <c r="BD27" s="57">
        <f t="shared" si="6"/>
        <v>0</v>
      </c>
      <c r="BE27" s="86"/>
      <c r="BF27" s="86"/>
      <c r="BG27" s="86"/>
      <c r="BH27" s="86"/>
      <c r="BI27" s="57" t="s">
        <v>1129</v>
      </c>
      <c r="BJ27" s="57"/>
      <c r="BK27" s="60"/>
      <c r="BL27" s="55"/>
      <c r="BM27" s="61"/>
      <c r="BN27" s="57"/>
      <c r="BO27" s="60"/>
      <c r="BP27" s="60"/>
      <c r="BQ27" s="60"/>
      <c r="BR27" s="60"/>
      <c r="BS27" s="60"/>
      <c r="BT27" s="60"/>
      <c r="BU27" s="60"/>
      <c r="BV27" s="60"/>
      <c r="BW27" s="57"/>
      <c r="BX27" s="57"/>
      <c r="BY27" s="57"/>
      <c r="BZ27" s="57"/>
    </row>
    <row r="28" spans="1:78" s="41" customFormat="1" ht="42" customHeight="1" x14ac:dyDescent="0.25">
      <c r="A28" s="53" t="s">
        <v>1133</v>
      </c>
      <c r="B28" s="65"/>
      <c r="C28" s="54"/>
      <c r="D28" s="53" t="str">
        <f>IF(ISBLANK(AX28),"",IF(ISBLANK(AY28),"REV",IF(ISBLANK(AZ28),"FIR PROV",IF(ISBLANK(BK28),"CONCL",IF(ISBLANK(BN28),"MOD REV",IF(ISBLANK(#REF!),"MOD FIR","MODI"))))))</f>
        <v/>
      </c>
      <c r="E28" s="55"/>
      <c r="F28" s="55"/>
      <c r="G28" s="55"/>
      <c r="H28" s="55"/>
      <c r="I28" s="108" t="str">
        <f t="shared" si="7"/>
        <v xml:space="preserve">  </v>
      </c>
      <c r="J28" s="56"/>
      <c r="K28" s="56"/>
      <c r="L28" s="56">
        <f t="shared" si="0"/>
        <v>0</v>
      </c>
      <c r="M28" s="56"/>
      <c r="N28" s="75"/>
      <c r="O28" s="57"/>
      <c r="P28" s="57"/>
      <c r="Q28" s="58">
        <v>0</v>
      </c>
      <c r="R28" s="58">
        <f t="shared" si="8"/>
        <v>0</v>
      </c>
      <c r="S28" s="99">
        <f t="shared" si="1"/>
        <v>0</v>
      </c>
      <c r="T28" s="59">
        <v>0</v>
      </c>
      <c r="U28" s="58">
        <f t="shared" si="2"/>
        <v>0</v>
      </c>
      <c r="V28" s="99">
        <f t="shared" si="3"/>
        <v>0</v>
      </c>
      <c r="W28" s="114">
        <f t="shared" si="4"/>
        <v>0</v>
      </c>
      <c r="X28" s="57"/>
      <c r="Y28" s="57"/>
      <c r="Z28" s="57"/>
      <c r="AA28" s="57">
        <f t="shared" si="5"/>
        <v>0</v>
      </c>
      <c r="AB28" s="58">
        <v>0</v>
      </c>
      <c r="AC28" s="56" t="e">
        <f>VLOOKUP(Y28,CLASIFICADOR!$A$1:$B$603,2)</f>
        <v>#N/A</v>
      </c>
      <c r="AD28" s="57"/>
      <c r="AE28" s="57"/>
      <c r="AF28" s="57"/>
      <c r="AG28" s="57"/>
      <c r="AH28" s="57"/>
      <c r="AI28" s="57"/>
      <c r="AJ28" s="60"/>
      <c r="AK28" s="82" t="s">
        <v>1124</v>
      </c>
      <c r="AL28" s="57"/>
      <c r="AM28" s="57"/>
      <c r="AN28" s="57"/>
      <c r="AO28" s="83" t="b">
        <f>IF(AND(AM28="días",AN28="hábiles"),WORKDAY(AK28,AL28,#REF!),IF(AND(AM28="días",AM28="naturales"),WORKDAY(AK28+AL28-1,1,#REF!),IF(AM28="semanas",WORKDAY(AK28+(AL28*7)-1,1,#REF!),IF(AM28="meses",WORKDAY(EDATE(AK28,AL28)-1,1,#REF!)))))</f>
        <v>0</v>
      </c>
      <c r="AP28" s="57"/>
      <c r="AQ28" s="57"/>
      <c r="AR28" s="57"/>
      <c r="AS28" s="60"/>
      <c r="AT28" s="60"/>
      <c r="AU28" s="57"/>
      <c r="AV28" s="83"/>
      <c r="AW28" s="57"/>
      <c r="AX28" s="60"/>
      <c r="AY28" s="60"/>
      <c r="AZ28" s="132"/>
      <c r="BA28" s="60"/>
      <c r="BB28" s="60"/>
      <c r="BC28" s="60"/>
      <c r="BD28" s="57">
        <f t="shared" si="6"/>
        <v>0</v>
      </c>
      <c r="BE28" s="86"/>
      <c r="BF28" s="86"/>
      <c r="BG28" s="86"/>
      <c r="BH28" s="86"/>
      <c r="BI28" s="57" t="s">
        <v>1129</v>
      </c>
      <c r="BJ28" s="57"/>
      <c r="BK28" s="60"/>
      <c r="BL28" s="55"/>
      <c r="BM28" s="61"/>
      <c r="BN28" s="57"/>
      <c r="BO28" s="60"/>
      <c r="BP28" s="60"/>
      <c r="BQ28" s="60"/>
      <c r="BR28" s="60"/>
      <c r="BS28" s="60"/>
      <c r="BT28" s="60"/>
      <c r="BU28" s="60"/>
      <c r="BV28" s="60"/>
      <c r="BW28" s="57"/>
      <c r="BX28" s="57"/>
      <c r="BY28" s="57"/>
      <c r="BZ28" s="57"/>
    </row>
    <row r="29" spans="1:78" s="41" customFormat="1" ht="30" x14ac:dyDescent="0.25">
      <c r="A29" s="71" t="s">
        <v>782</v>
      </c>
      <c r="B29" s="65"/>
      <c r="C29" s="54"/>
      <c r="D29" s="53" t="str">
        <f>IF(ISBLANK(AX29),"",IF(ISBLANK(AY29),"REV",IF(ISBLANK(AZ29),"FIR PROV",IF(ISBLANK(BK29),"CONCL",IF(ISBLANK(BN29),"MOD REV",IF(ISBLANK(#REF!),"MOD FIR","MODI"))))))</f>
        <v/>
      </c>
      <c r="E29" s="55"/>
      <c r="F29" s="55"/>
      <c r="G29" s="55"/>
      <c r="H29" s="55"/>
      <c r="I29" s="108" t="str">
        <f t="shared" si="7"/>
        <v xml:space="preserve">  </v>
      </c>
      <c r="J29" s="56"/>
      <c r="K29" s="56"/>
      <c r="L29" s="56">
        <f t="shared" si="0"/>
        <v>0</v>
      </c>
      <c r="M29" s="56"/>
      <c r="N29" s="75"/>
      <c r="O29" s="57"/>
      <c r="P29" s="57"/>
      <c r="Q29" s="58">
        <v>0</v>
      </c>
      <c r="R29" s="58">
        <f t="shared" si="8"/>
        <v>0</v>
      </c>
      <c r="S29" s="99">
        <f t="shared" si="1"/>
        <v>0</v>
      </c>
      <c r="T29" s="59">
        <v>0</v>
      </c>
      <c r="U29" s="58">
        <f t="shared" si="2"/>
        <v>0</v>
      </c>
      <c r="V29" s="99">
        <f t="shared" si="3"/>
        <v>0</v>
      </c>
      <c r="W29" s="114">
        <f t="shared" si="4"/>
        <v>0</v>
      </c>
      <c r="X29" s="57"/>
      <c r="Y29" s="57"/>
      <c r="Z29" s="57"/>
      <c r="AA29" s="57">
        <f t="shared" si="5"/>
        <v>0</v>
      </c>
      <c r="AB29" s="58">
        <v>0</v>
      </c>
      <c r="AC29" s="56" t="e">
        <f>VLOOKUP(Y29,CLASIFICADOR!$A$1:$B$603,2)</f>
        <v>#N/A</v>
      </c>
      <c r="AD29" s="57"/>
      <c r="AE29" s="57"/>
      <c r="AF29" s="57"/>
      <c r="AG29" s="57"/>
      <c r="AH29" s="57"/>
      <c r="AI29" s="57"/>
      <c r="AJ29" s="60"/>
      <c r="AK29" s="82" t="s">
        <v>1124</v>
      </c>
      <c r="AL29" s="57"/>
      <c r="AM29" s="57"/>
      <c r="AN29" s="57"/>
      <c r="AO29" s="83" t="b">
        <f>IF(AND(AM29="días",AN29="hábiles"),WORKDAY(AK29,AL29,#REF!),IF(AND(AM29="días",AM29="naturales"),WORKDAY(AK29+AL29-1,1,#REF!),IF(AM29="semanas",WORKDAY(AK29+(AL29*7)-1,1,#REF!),IF(AM29="meses",WORKDAY(EDATE(AK29,AL29)-1,1,#REF!)))))</f>
        <v>0</v>
      </c>
      <c r="AP29" s="57"/>
      <c r="AQ29" s="57"/>
      <c r="AR29" s="57"/>
      <c r="AS29" s="60"/>
      <c r="AT29" s="60"/>
      <c r="AU29" s="57"/>
      <c r="AV29" s="83"/>
      <c r="AW29" s="57"/>
      <c r="AX29" s="60"/>
      <c r="AY29" s="60"/>
      <c r="AZ29" s="132"/>
      <c r="BA29" s="60"/>
      <c r="BB29" s="60"/>
      <c r="BC29" s="60"/>
      <c r="BD29" s="57">
        <f t="shared" si="6"/>
        <v>0</v>
      </c>
      <c r="BE29" s="86"/>
      <c r="BF29" s="86"/>
      <c r="BG29" s="86"/>
      <c r="BH29" s="86"/>
      <c r="BI29" s="57" t="s">
        <v>1129</v>
      </c>
      <c r="BJ29" s="57"/>
      <c r="BK29" s="60"/>
      <c r="BL29" s="55"/>
      <c r="BM29" s="61"/>
      <c r="BN29" s="57"/>
      <c r="BO29" s="60"/>
      <c r="BP29" s="60"/>
      <c r="BQ29" s="60"/>
      <c r="BR29" s="60"/>
      <c r="BS29" s="60"/>
      <c r="BT29" s="60"/>
      <c r="BU29" s="60"/>
      <c r="BV29" s="60"/>
      <c r="BW29" s="57"/>
      <c r="BX29" s="57"/>
      <c r="BY29" s="57"/>
      <c r="BZ29" s="57"/>
    </row>
    <row r="30" spans="1:78" s="41" customFormat="1" ht="30" x14ac:dyDescent="0.25">
      <c r="A30" s="53" t="s">
        <v>783</v>
      </c>
      <c r="B30" s="65"/>
      <c r="C30" s="54"/>
      <c r="D30" s="53" t="str">
        <f>IF(ISBLANK(AX30),"",IF(ISBLANK(AY30),"REV",IF(ISBLANK(AZ30),"FIR PROV",IF(ISBLANK(BK30),"CONCL",IF(ISBLANK(BN30),"MOD REV",IF(ISBLANK(#REF!),"MOD FIR","MODI"))))))</f>
        <v/>
      </c>
      <c r="E30" s="55"/>
      <c r="F30" s="55"/>
      <c r="G30" s="55"/>
      <c r="H30" s="55"/>
      <c r="I30" s="108" t="str">
        <f>E30&amp;F30&amp;" "&amp;G30&amp;" "&amp;H30</f>
        <v xml:space="preserve">  </v>
      </c>
      <c r="J30" s="56"/>
      <c r="K30" s="56"/>
      <c r="L30" s="56">
        <f t="shared" si="0"/>
        <v>0</v>
      </c>
      <c r="M30" s="56"/>
      <c r="N30" s="75"/>
      <c r="O30" s="57"/>
      <c r="P30" s="57"/>
      <c r="Q30" s="58">
        <v>0</v>
      </c>
      <c r="R30" s="58">
        <f>Q30*0.16</f>
        <v>0</v>
      </c>
      <c r="S30" s="99">
        <f>Q30+R30</f>
        <v>0</v>
      </c>
      <c r="T30" s="59">
        <v>0</v>
      </c>
      <c r="U30" s="58">
        <f t="shared" si="2"/>
        <v>0</v>
      </c>
      <c r="V30" s="99">
        <f t="shared" si="3"/>
        <v>0</v>
      </c>
      <c r="W30" s="114">
        <f t="shared" si="4"/>
        <v>0</v>
      </c>
      <c r="X30" s="57"/>
      <c r="Y30" s="57"/>
      <c r="Z30" s="57"/>
      <c r="AA30" s="57">
        <f t="shared" si="5"/>
        <v>0</v>
      </c>
      <c r="AB30" s="58">
        <v>0</v>
      </c>
      <c r="AC30" s="56" t="e">
        <f>VLOOKUP(Y30,CLASIFICADOR!$A$1:$B$603,2)</f>
        <v>#N/A</v>
      </c>
      <c r="AD30" s="57"/>
      <c r="AE30" s="57"/>
      <c r="AF30" s="57"/>
      <c r="AG30" s="57"/>
      <c r="AH30" s="57"/>
      <c r="AI30" s="57"/>
      <c r="AJ30" s="60"/>
      <c r="AK30" s="82" t="s">
        <v>1124</v>
      </c>
      <c r="AL30" s="57"/>
      <c r="AM30" s="57"/>
      <c r="AN30" s="57"/>
      <c r="AO30" s="83" t="b">
        <f>IF(AND(AM30="días",AN30="hábiles"),WORKDAY(AK30,AL30,#REF!),IF(AND(AM30="días",AM30="naturales"),WORKDAY(AK30+AL30-1,1,#REF!),IF(AM30="semanas",WORKDAY(AK30+(AL30*7)-1,1,#REF!),IF(AM30="meses",WORKDAY(EDATE(AK30,AL30)-1,1,#REF!)))))</f>
        <v>0</v>
      </c>
      <c r="AP30" s="57"/>
      <c r="AQ30" s="57"/>
      <c r="AR30" s="57"/>
      <c r="AS30" s="60"/>
      <c r="AT30" s="60"/>
      <c r="AU30" s="57"/>
      <c r="AV30" s="83"/>
      <c r="AW30" s="57"/>
      <c r="AX30" s="60"/>
      <c r="AY30" s="60"/>
      <c r="AZ30" s="132"/>
      <c r="BA30" s="60"/>
      <c r="BB30" s="60"/>
      <c r="BC30" s="60"/>
      <c r="BD30" s="57">
        <f t="shared" si="6"/>
        <v>0</v>
      </c>
      <c r="BE30" s="86"/>
      <c r="BF30" s="86"/>
      <c r="BG30" s="86"/>
      <c r="BH30" s="86"/>
      <c r="BI30" s="57" t="s">
        <v>1129</v>
      </c>
      <c r="BJ30" s="57"/>
      <c r="BK30" s="60"/>
      <c r="BL30" s="55"/>
      <c r="BM30" s="61"/>
      <c r="BN30" s="57"/>
      <c r="BO30" s="60"/>
      <c r="BP30" s="60"/>
      <c r="BQ30" s="60"/>
      <c r="BR30" s="60"/>
      <c r="BS30" s="60"/>
      <c r="BT30" s="60"/>
      <c r="BU30" s="60"/>
      <c r="BV30" s="60"/>
      <c r="BW30" s="57"/>
      <c r="BX30" s="57"/>
      <c r="BY30" s="57"/>
      <c r="BZ30" s="57"/>
    </row>
    <row r="31" spans="1:78" s="41" customFormat="1" ht="30" x14ac:dyDescent="0.25">
      <c r="A31" s="53" t="s">
        <v>784</v>
      </c>
      <c r="B31" s="65"/>
      <c r="C31" s="54"/>
      <c r="D31" s="53" t="str">
        <f>IF(ISBLANK(AX31),"",IF(ISBLANK(AY31),"REV",IF(ISBLANK(AZ31),"FIR PROV",IF(ISBLANK(BK31),"CONCL",IF(ISBLANK(BN31),"MOD REV",IF(ISBLANK(#REF!),"MOD FIR","MODI"))))))</f>
        <v/>
      </c>
      <c r="E31" s="55"/>
      <c r="F31" s="55"/>
      <c r="G31" s="55"/>
      <c r="H31" s="55"/>
      <c r="I31" s="108" t="str">
        <f>E31&amp;F31&amp;" "&amp;G31&amp;" "&amp;H31</f>
        <v xml:space="preserve">  </v>
      </c>
      <c r="J31" s="56"/>
      <c r="K31" s="56"/>
      <c r="L31" s="56">
        <f t="shared" si="0"/>
        <v>0</v>
      </c>
      <c r="M31" s="56"/>
      <c r="N31" s="75"/>
      <c r="O31" s="57"/>
      <c r="P31" s="57"/>
      <c r="Q31" s="58">
        <v>0</v>
      </c>
      <c r="R31" s="58">
        <v>0</v>
      </c>
      <c r="S31" s="99">
        <f>Q31+R31</f>
        <v>0</v>
      </c>
      <c r="T31" s="59">
        <v>0</v>
      </c>
      <c r="U31" s="58">
        <f t="shared" si="2"/>
        <v>0</v>
      </c>
      <c r="V31" s="99">
        <f t="shared" si="3"/>
        <v>0</v>
      </c>
      <c r="W31" s="114">
        <f t="shared" si="4"/>
        <v>0</v>
      </c>
      <c r="X31" s="57"/>
      <c r="Y31" s="57"/>
      <c r="Z31" s="57"/>
      <c r="AA31" s="57">
        <f t="shared" si="5"/>
        <v>0</v>
      </c>
      <c r="AB31" s="58">
        <v>0</v>
      </c>
      <c r="AC31" s="56" t="e">
        <f>VLOOKUP(Y31,CLASIFICADOR!$A$1:$B$603,2)</f>
        <v>#N/A</v>
      </c>
      <c r="AD31" s="57"/>
      <c r="AE31" s="57"/>
      <c r="AF31" s="57"/>
      <c r="AG31" s="57"/>
      <c r="AH31" s="57"/>
      <c r="AI31" s="57"/>
      <c r="AJ31" s="60"/>
      <c r="AK31" s="82" t="s">
        <v>1124</v>
      </c>
      <c r="AL31" s="57"/>
      <c r="AM31" s="57"/>
      <c r="AN31" s="57"/>
      <c r="AO31" s="83" t="b">
        <f>IF(AND(AM31="días",AN31="hábiles"),WORKDAY(AK31,AL31,#REF!),IF(AND(AM31="días",AM31="naturales"),WORKDAY(AK31+AL31-1,1,#REF!),IF(AM31="semanas",WORKDAY(AK31+(AL31*7)-1,1,#REF!),IF(AM31="meses",WORKDAY(EDATE(AK31,AL31)-1,1,#REF!)))))</f>
        <v>0</v>
      </c>
      <c r="AP31" s="57"/>
      <c r="AQ31" s="57"/>
      <c r="AR31" s="57"/>
      <c r="AS31" s="60"/>
      <c r="AT31" s="60"/>
      <c r="AU31" s="57"/>
      <c r="AV31" s="83"/>
      <c r="AW31" s="57"/>
      <c r="AX31" s="60"/>
      <c r="AY31" s="60"/>
      <c r="AZ31" s="132"/>
      <c r="BA31" s="60"/>
      <c r="BB31" s="60"/>
      <c r="BC31" s="60"/>
      <c r="BD31" s="57">
        <f t="shared" si="6"/>
        <v>0</v>
      </c>
      <c r="BE31" s="86"/>
      <c r="BF31" s="86"/>
      <c r="BG31" s="86"/>
      <c r="BH31" s="86"/>
      <c r="BI31" s="57" t="s">
        <v>1129</v>
      </c>
      <c r="BJ31" s="57"/>
      <c r="BK31" s="60"/>
      <c r="BL31" s="57"/>
      <c r="BM31" s="61"/>
      <c r="BN31" s="57"/>
      <c r="BO31" s="60"/>
      <c r="BP31" s="60"/>
      <c r="BQ31" s="60"/>
      <c r="BR31" s="60"/>
      <c r="BS31" s="60"/>
      <c r="BT31" s="60"/>
      <c r="BU31" s="60"/>
      <c r="BV31" s="60"/>
      <c r="BW31" s="57"/>
      <c r="BX31" s="57"/>
      <c r="BY31" s="57"/>
      <c r="BZ31" s="57"/>
    </row>
    <row r="32" spans="1:78" s="41" customFormat="1" ht="30" x14ac:dyDescent="0.25">
      <c r="A32" s="71" t="s">
        <v>785</v>
      </c>
      <c r="B32" s="65"/>
      <c r="C32" s="54"/>
      <c r="D32" s="53" t="str">
        <f>IF(ISBLANK(AX32),"",IF(ISBLANK(AY32),"REV",IF(ISBLANK(AZ32),"FIR PROV",IF(ISBLANK(BK32),"CONCL",IF(ISBLANK(BN32),"MOD REV",IF(ISBLANK(#REF!),"MOD FIR","MODI"))))))</f>
        <v/>
      </c>
      <c r="E32" s="55"/>
      <c r="F32" s="55"/>
      <c r="G32" s="55"/>
      <c r="H32" s="55"/>
      <c r="I32" s="108" t="str">
        <f t="shared" si="7"/>
        <v xml:space="preserve">  </v>
      </c>
      <c r="J32" s="56"/>
      <c r="K32" s="56"/>
      <c r="L32" s="56">
        <f t="shared" si="0"/>
        <v>0</v>
      </c>
      <c r="M32" s="56"/>
      <c r="N32" s="75"/>
      <c r="O32" s="57"/>
      <c r="P32" s="57"/>
      <c r="Q32" s="58">
        <v>0</v>
      </c>
      <c r="R32" s="58">
        <v>0</v>
      </c>
      <c r="S32" s="99">
        <f t="shared" si="1"/>
        <v>0</v>
      </c>
      <c r="T32" s="59">
        <v>0</v>
      </c>
      <c r="U32" s="58">
        <f t="shared" si="2"/>
        <v>0</v>
      </c>
      <c r="V32" s="99">
        <f t="shared" si="3"/>
        <v>0</v>
      </c>
      <c r="W32" s="114">
        <f t="shared" si="4"/>
        <v>0</v>
      </c>
      <c r="X32" s="57"/>
      <c r="Y32" s="57"/>
      <c r="Z32" s="57"/>
      <c r="AA32" s="57">
        <f t="shared" si="5"/>
        <v>0</v>
      </c>
      <c r="AB32" s="58">
        <v>0</v>
      </c>
      <c r="AC32" s="56" t="e">
        <f>VLOOKUP(Y32,CLASIFICADOR!$A$1:$B$603,2)</f>
        <v>#N/A</v>
      </c>
      <c r="AD32" s="57"/>
      <c r="AE32" s="57"/>
      <c r="AF32" s="57"/>
      <c r="AG32" s="57"/>
      <c r="AH32" s="57"/>
      <c r="AI32" s="57"/>
      <c r="AJ32" s="60"/>
      <c r="AK32" s="82" t="s">
        <v>1124</v>
      </c>
      <c r="AL32" s="57"/>
      <c r="AM32" s="57"/>
      <c r="AN32" s="57"/>
      <c r="AO32" s="83" t="b">
        <f>IF(AND(AM32="días",AN32="hábiles"),WORKDAY(AK32,AL32,#REF!),IF(AND(AM32="días",AM32="naturales"),WORKDAY(AK32+AL32-1,1,#REF!),IF(AM32="semanas",WORKDAY(AK32+(AL32*7)-1,1,#REF!),IF(AM32="meses",WORKDAY(EDATE(AK32,AL32)-1,1,#REF!)))))</f>
        <v>0</v>
      </c>
      <c r="AP32" s="57"/>
      <c r="AQ32" s="57"/>
      <c r="AR32" s="57"/>
      <c r="AS32" s="60"/>
      <c r="AT32" s="60"/>
      <c r="AU32" s="57"/>
      <c r="AV32" s="83"/>
      <c r="AW32" s="57"/>
      <c r="AX32" s="60"/>
      <c r="AY32" s="60"/>
      <c r="AZ32" s="132"/>
      <c r="BA32" s="60"/>
      <c r="BB32" s="60"/>
      <c r="BC32" s="60"/>
      <c r="BD32" s="57">
        <f t="shared" si="6"/>
        <v>0</v>
      </c>
      <c r="BE32" s="86"/>
      <c r="BF32" s="86"/>
      <c r="BG32" s="86"/>
      <c r="BH32" s="86"/>
      <c r="BI32" s="57" t="s">
        <v>1129</v>
      </c>
      <c r="BJ32" s="57"/>
      <c r="BK32" s="60"/>
      <c r="BL32" s="55"/>
      <c r="BM32" s="61"/>
      <c r="BN32" s="57"/>
      <c r="BO32" s="60"/>
      <c r="BP32" s="60"/>
      <c r="BQ32" s="60"/>
      <c r="BR32" s="60"/>
      <c r="BS32" s="60"/>
      <c r="BT32" s="60"/>
      <c r="BU32" s="60"/>
      <c r="BV32" s="60"/>
      <c r="BW32" s="57"/>
      <c r="BX32" s="57"/>
      <c r="BY32" s="57"/>
      <c r="BZ32" s="57"/>
    </row>
    <row r="33" spans="1:78" s="41" customFormat="1" ht="30" x14ac:dyDescent="0.25">
      <c r="A33" s="53" t="s">
        <v>786</v>
      </c>
      <c r="B33" s="65"/>
      <c r="C33" s="54"/>
      <c r="D33" s="53" t="str">
        <f>IF(ISBLANK(AX33),"",IF(ISBLANK(AY33),"REV",IF(ISBLANK(AZ33),"FIR PROV",IF(ISBLANK(BK33),"CONCL",IF(ISBLANK(BN33),"MOD REV",IF(ISBLANK(#REF!),"MOD FIR","MODI"))))))</f>
        <v/>
      </c>
      <c r="E33" s="55"/>
      <c r="F33" s="55"/>
      <c r="G33" s="55"/>
      <c r="H33" s="55"/>
      <c r="I33" s="108" t="str">
        <f t="shared" si="7"/>
        <v xml:space="preserve">  </v>
      </c>
      <c r="J33" s="56"/>
      <c r="K33" s="56"/>
      <c r="L33" s="56">
        <f t="shared" si="0"/>
        <v>0</v>
      </c>
      <c r="M33" s="56"/>
      <c r="N33" s="75"/>
      <c r="O33" s="57"/>
      <c r="P33" s="57"/>
      <c r="Q33" s="58">
        <v>0</v>
      </c>
      <c r="R33" s="58">
        <v>0</v>
      </c>
      <c r="S33" s="99">
        <f t="shared" si="1"/>
        <v>0</v>
      </c>
      <c r="T33" s="59">
        <v>0</v>
      </c>
      <c r="U33" s="58">
        <f t="shared" si="2"/>
        <v>0</v>
      </c>
      <c r="V33" s="99">
        <f t="shared" si="3"/>
        <v>0</v>
      </c>
      <c r="W33" s="114">
        <f t="shared" si="4"/>
        <v>0</v>
      </c>
      <c r="X33" s="57"/>
      <c r="Y33" s="57"/>
      <c r="Z33" s="57"/>
      <c r="AA33" s="57">
        <f t="shared" si="5"/>
        <v>0</v>
      </c>
      <c r="AB33" s="58">
        <v>0</v>
      </c>
      <c r="AC33" s="56" t="e">
        <f>VLOOKUP(Y33,CLASIFICADOR!$A$1:$B$603,2)</f>
        <v>#N/A</v>
      </c>
      <c r="AD33" s="57"/>
      <c r="AE33" s="57"/>
      <c r="AF33" s="57"/>
      <c r="AG33" s="57"/>
      <c r="AH33" s="57"/>
      <c r="AI33" s="57"/>
      <c r="AJ33" s="60"/>
      <c r="AK33" s="82" t="s">
        <v>1124</v>
      </c>
      <c r="AL33" s="57"/>
      <c r="AM33" s="57"/>
      <c r="AN33" s="57"/>
      <c r="AO33" s="83" t="b">
        <f>IF(AND(AM33="días",AN33="hábiles"),WORKDAY(AK33,AL33,#REF!),IF(AND(AM33="días",AM33="naturales"),WORKDAY(AK33+AL33-1,1,#REF!),IF(AM33="semanas",WORKDAY(AK33+(AL33*7)-1,1,#REF!),IF(AM33="meses",WORKDAY(EDATE(AK33,AL33)-1,1,#REF!)))))</f>
        <v>0</v>
      </c>
      <c r="AP33" s="57"/>
      <c r="AQ33" s="57"/>
      <c r="AR33" s="57"/>
      <c r="AS33" s="60"/>
      <c r="AT33" s="60"/>
      <c r="AU33" s="57"/>
      <c r="AV33" s="83"/>
      <c r="AW33" s="57"/>
      <c r="AX33" s="60"/>
      <c r="AY33" s="60"/>
      <c r="AZ33" s="132"/>
      <c r="BA33" s="60"/>
      <c r="BB33" s="60"/>
      <c r="BC33" s="60"/>
      <c r="BD33" s="57">
        <f t="shared" si="6"/>
        <v>0</v>
      </c>
      <c r="BE33" s="86"/>
      <c r="BF33" s="86"/>
      <c r="BG33" s="86"/>
      <c r="BH33" s="86"/>
      <c r="BI33" s="57" t="s">
        <v>1129</v>
      </c>
      <c r="BJ33" s="57"/>
      <c r="BK33" s="60"/>
      <c r="BL33" s="55"/>
      <c r="BM33" s="61"/>
      <c r="BN33" s="57"/>
      <c r="BO33" s="60"/>
      <c r="BP33" s="60"/>
      <c r="BQ33" s="60"/>
      <c r="BR33" s="60"/>
      <c r="BS33" s="60"/>
      <c r="BT33" s="60"/>
      <c r="BU33" s="60"/>
      <c r="BV33" s="60"/>
      <c r="BW33" s="57"/>
      <c r="BX33" s="57"/>
      <c r="BY33" s="57"/>
      <c r="BZ33" s="57"/>
    </row>
    <row r="34" spans="1:78" s="41" customFormat="1" ht="30" x14ac:dyDescent="0.25">
      <c r="A34" s="53" t="s">
        <v>787</v>
      </c>
      <c r="B34" s="65"/>
      <c r="C34" s="54"/>
      <c r="D34" s="53" t="str">
        <f>IF(ISBLANK(AX34),"",IF(ISBLANK(AY34),"REV",IF(ISBLANK(AZ34),"FIR PROV",IF(ISBLANK(BK34),"CONCL",IF(ISBLANK(BN34),"MOD REV",IF(ISBLANK(#REF!),"MOD FIR","MODI"))))))</f>
        <v/>
      </c>
      <c r="E34" s="55"/>
      <c r="F34" s="55"/>
      <c r="G34" s="55"/>
      <c r="H34" s="55"/>
      <c r="I34" s="108" t="str">
        <f t="shared" si="7"/>
        <v xml:space="preserve">  </v>
      </c>
      <c r="J34" s="56"/>
      <c r="K34" s="56"/>
      <c r="L34" s="56">
        <f t="shared" si="0"/>
        <v>0</v>
      </c>
      <c r="M34" s="56"/>
      <c r="N34" s="75"/>
      <c r="O34" s="57"/>
      <c r="P34" s="57"/>
      <c r="Q34" s="58">
        <v>0</v>
      </c>
      <c r="R34" s="58">
        <f t="shared" si="8"/>
        <v>0</v>
      </c>
      <c r="S34" s="99">
        <f t="shared" si="1"/>
        <v>0</v>
      </c>
      <c r="T34" s="59">
        <v>0</v>
      </c>
      <c r="U34" s="58">
        <f t="shared" si="2"/>
        <v>0</v>
      </c>
      <c r="V34" s="99">
        <f t="shared" si="3"/>
        <v>0</v>
      </c>
      <c r="W34" s="114">
        <f t="shared" si="4"/>
        <v>0</v>
      </c>
      <c r="X34" s="57"/>
      <c r="Y34" s="57"/>
      <c r="Z34" s="57"/>
      <c r="AA34" s="57">
        <f t="shared" si="5"/>
        <v>0</v>
      </c>
      <c r="AB34" s="58">
        <v>0</v>
      </c>
      <c r="AC34" s="56" t="e">
        <f>VLOOKUP(Y34,CLASIFICADOR!$A$1:$B$603,2)</f>
        <v>#N/A</v>
      </c>
      <c r="AD34" s="57"/>
      <c r="AE34" s="57"/>
      <c r="AF34" s="57"/>
      <c r="AG34" s="57"/>
      <c r="AH34" s="57"/>
      <c r="AI34" s="57"/>
      <c r="AJ34" s="60"/>
      <c r="AK34" s="82" t="s">
        <v>1124</v>
      </c>
      <c r="AL34" s="57"/>
      <c r="AM34" s="57"/>
      <c r="AN34" s="57"/>
      <c r="AO34" s="83" t="b">
        <f>IF(AND(AM34="días",AN34="hábiles"),WORKDAY(AK34,AL34,#REF!),IF(AND(AM34="días",AM34="naturales"),WORKDAY(AK34+AL34-1,1,#REF!),IF(AM34="semanas",WORKDAY(AK34+(AL34*7)-1,1,#REF!),IF(AM34="meses",WORKDAY(EDATE(AK34,AL34)-1,1,#REF!)))))</f>
        <v>0</v>
      </c>
      <c r="AP34" s="57"/>
      <c r="AQ34" s="57"/>
      <c r="AR34" s="57"/>
      <c r="AS34" s="60"/>
      <c r="AT34" s="60"/>
      <c r="AU34" s="57"/>
      <c r="AV34" s="83"/>
      <c r="AW34" s="57"/>
      <c r="AX34" s="60"/>
      <c r="AY34" s="60"/>
      <c r="AZ34" s="132"/>
      <c r="BA34" s="60"/>
      <c r="BB34" s="60"/>
      <c r="BC34" s="60"/>
      <c r="BD34" s="57">
        <f t="shared" si="6"/>
        <v>0</v>
      </c>
      <c r="BE34" s="86"/>
      <c r="BF34" s="86"/>
      <c r="BG34" s="86"/>
      <c r="BH34" s="86"/>
      <c r="BI34" s="57" t="s">
        <v>1129</v>
      </c>
      <c r="BJ34" s="57"/>
      <c r="BK34" s="60"/>
      <c r="BL34" s="55"/>
      <c r="BM34" s="61"/>
      <c r="BN34" s="57"/>
      <c r="BO34" s="60"/>
      <c r="BP34" s="60"/>
      <c r="BQ34" s="60"/>
      <c r="BR34" s="60"/>
      <c r="BS34" s="60"/>
      <c r="BT34" s="60"/>
      <c r="BU34" s="60"/>
      <c r="BV34" s="60"/>
      <c r="BW34" s="57"/>
      <c r="BX34" s="57"/>
      <c r="BY34" s="57"/>
      <c r="BZ34" s="57"/>
    </row>
    <row r="35" spans="1:78" s="41" customFormat="1" ht="30" x14ac:dyDescent="0.25">
      <c r="A35" s="71" t="s">
        <v>788</v>
      </c>
      <c r="B35" s="65"/>
      <c r="C35" s="54"/>
      <c r="D35" s="53" t="str">
        <f>IF(ISBLANK(AX35),"",IF(ISBLANK(AY35),"REV",IF(ISBLANK(AZ35),"FIR PROV",IF(ISBLANK(BK35),"CONCL",IF(ISBLANK(BN35),"MOD REV",IF(ISBLANK(#REF!),"MOD FIR","MODI"))))))</f>
        <v/>
      </c>
      <c r="E35" s="55"/>
      <c r="F35" s="55"/>
      <c r="G35" s="55"/>
      <c r="H35" s="55"/>
      <c r="I35" s="108" t="str">
        <f t="shared" si="7"/>
        <v xml:space="preserve">  </v>
      </c>
      <c r="J35" s="56"/>
      <c r="K35" s="56"/>
      <c r="L35" s="56">
        <f t="shared" si="0"/>
        <v>0</v>
      </c>
      <c r="M35" s="56"/>
      <c r="N35" s="75"/>
      <c r="O35" s="57"/>
      <c r="P35" s="57"/>
      <c r="Q35" s="58">
        <v>0</v>
      </c>
      <c r="R35" s="58">
        <f t="shared" si="8"/>
        <v>0</v>
      </c>
      <c r="S35" s="99">
        <f t="shared" si="1"/>
        <v>0</v>
      </c>
      <c r="T35" s="59">
        <v>0</v>
      </c>
      <c r="U35" s="58">
        <f t="shared" si="2"/>
        <v>0</v>
      </c>
      <c r="V35" s="99">
        <f t="shared" si="3"/>
        <v>0</v>
      </c>
      <c r="W35" s="114">
        <f t="shared" si="4"/>
        <v>0</v>
      </c>
      <c r="X35" s="57"/>
      <c r="Y35" s="57"/>
      <c r="Z35" s="57"/>
      <c r="AA35" s="57">
        <f t="shared" si="5"/>
        <v>0</v>
      </c>
      <c r="AB35" s="58">
        <v>0</v>
      </c>
      <c r="AC35" s="56" t="e">
        <f>VLOOKUP(Y35,CLASIFICADOR!$A$1:$B$603,2)</f>
        <v>#N/A</v>
      </c>
      <c r="AD35" s="57"/>
      <c r="AE35" s="57"/>
      <c r="AF35" s="57"/>
      <c r="AG35" s="57"/>
      <c r="AH35" s="57"/>
      <c r="AI35" s="57"/>
      <c r="AJ35" s="60"/>
      <c r="AK35" s="82" t="s">
        <v>1124</v>
      </c>
      <c r="AL35" s="57"/>
      <c r="AM35" s="57"/>
      <c r="AN35" s="57"/>
      <c r="AO35" s="83" t="b">
        <f>IF(AND(AM35="días",AN35="hábiles"),WORKDAY(AK35,AL35,#REF!),IF(AND(AM35="días",AM35="naturales"),WORKDAY(AK35+AL35-1,1,#REF!),IF(AM35="semanas",WORKDAY(AK35+(AL35*7)-1,1,#REF!),IF(AM35="meses",WORKDAY(EDATE(AK35,AL35)-1,1,#REF!)))))</f>
        <v>0</v>
      </c>
      <c r="AP35" s="57"/>
      <c r="AQ35" s="57"/>
      <c r="AR35" s="57"/>
      <c r="AS35" s="60"/>
      <c r="AT35" s="60"/>
      <c r="AU35" s="57"/>
      <c r="AV35" s="83"/>
      <c r="AW35" s="57"/>
      <c r="AX35" s="60"/>
      <c r="AY35" s="60"/>
      <c r="AZ35" s="132"/>
      <c r="BA35" s="60"/>
      <c r="BB35" s="60"/>
      <c r="BC35" s="60"/>
      <c r="BD35" s="57">
        <f t="shared" si="6"/>
        <v>0</v>
      </c>
      <c r="BE35" s="86"/>
      <c r="BF35" s="86"/>
      <c r="BG35" s="86"/>
      <c r="BH35" s="86"/>
      <c r="BI35" s="57" t="s">
        <v>1129</v>
      </c>
      <c r="BJ35" s="57"/>
      <c r="BK35" s="60"/>
      <c r="BL35" s="55"/>
      <c r="BM35" s="61"/>
      <c r="BN35" s="57"/>
      <c r="BO35" s="60"/>
      <c r="BP35" s="60"/>
      <c r="BQ35" s="60"/>
      <c r="BR35" s="60"/>
      <c r="BS35" s="60"/>
      <c r="BT35" s="60"/>
      <c r="BU35" s="60"/>
      <c r="BV35" s="60"/>
      <c r="BW35" s="57"/>
      <c r="BX35" s="57"/>
      <c r="BY35" s="57"/>
      <c r="BZ35" s="57"/>
    </row>
    <row r="36" spans="1:78" s="41" customFormat="1" ht="30" x14ac:dyDescent="0.25">
      <c r="A36" s="53" t="s">
        <v>789</v>
      </c>
      <c r="B36" s="65"/>
      <c r="C36" s="54"/>
      <c r="D36" s="53" t="str">
        <f>IF(ISBLANK(AX36),"",IF(ISBLANK(AY36),"REV",IF(ISBLANK(AZ36),"FIR PROV",IF(ISBLANK(BK36),"CONCL",IF(ISBLANK(BN36),"MOD REV",IF(ISBLANK(#REF!),"MOD FIR","MODI"))))))</f>
        <v/>
      </c>
      <c r="E36" s="55"/>
      <c r="F36" s="55"/>
      <c r="G36" s="55"/>
      <c r="H36" s="55"/>
      <c r="I36" s="108" t="str">
        <f t="shared" si="7"/>
        <v xml:space="preserve">  </v>
      </c>
      <c r="J36" s="56"/>
      <c r="K36" s="56"/>
      <c r="L36" s="56">
        <f t="shared" si="0"/>
        <v>0</v>
      </c>
      <c r="M36" s="56"/>
      <c r="N36" s="75"/>
      <c r="O36" s="57"/>
      <c r="P36" s="57"/>
      <c r="Q36" s="58">
        <v>0</v>
      </c>
      <c r="R36" s="58">
        <f t="shared" si="8"/>
        <v>0</v>
      </c>
      <c r="S36" s="99">
        <f t="shared" si="1"/>
        <v>0</v>
      </c>
      <c r="T36" s="59">
        <v>0</v>
      </c>
      <c r="U36" s="58">
        <f t="shared" si="2"/>
        <v>0</v>
      </c>
      <c r="V36" s="99">
        <f t="shared" si="3"/>
        <v>0</v>
      </c>
      <c r="W36" s="114">
        <f t="shared" si="4"/>
        <v>0</v>
      </c>
      <c r="X36" s="57"/>
      <c r="Y36" s="57"/>
      <c r="Z36" s="57"/>
      <c r="AA36" s="57">
        <f t="shared" si="5"/>
        <v>0</v>
      </c>
      <c r="AB36" s="58">
        <v>0</v>
      </c>
      <c r="AC36" s="56" t="e">
        <f>VLOOKUP(Y36,CLASIFICADOR!$A$1:$B$603,2)</f>
        <v>#N/A</v>
      </c>
      <c r="AD36" s="57"/>
      <c r="AE36" s="57"/>
      <c r="AF36" s="57"/>
      <c r="AG36" s="57"/>
      <c r="AH36" s="57"/>
      <c r="AI36" s="57"/>
      <c r="AJ36" s="60"/>
      <c r="AK36" s="82" t="s">
        <v>1124</v>
      </c>
      <c r="AL36" s="57"/>
      <c r="AM36" s="57"/>
      <c r="AN36" s="57"/>
      <c r="AO36" s="83" t="b">
        <f>IF(AND(AM36="días",AN36="hábiles"),WORKDAY(AK36,AL36,#REF!),IF(AND(AM36="días",AM36="naturales"),WORKDAY(AK36+AL36-1,1,#REF!),IF(AM36="semanas",WORKDAY(AK36+(AL36*7)-1,1,#REF!),IF(AM36="meses",WORKDAY(EDATE(AK36,AL36)-1,1,#REF!)))))</f>
        <v>0</v>
      </c>
      <c r="AP36" s="57"/>
      <c r="AQ36" s="57"/>
      <c r="AR36" s="57"/>
      <c r="AS36" s="60"/>
      <c r="AT36" s="60"/>
      <c r="AU36" s="57"/>
      <c r="AV36" s="83"/>
      <c r="AW36" s="57"/>
      <c r="AX36" s="60"/>
      <c r="AY36" s="60"/>
      <c r="AZ36" s="132"/>
      <c r="BA36" s="60"/>
      <c r="BB36" s="60"/>
      <c r="BC36" s="60"/>
      <c r="BD36" s="57">
        <f t="shared" si="6"/>
        <v>0</v>
      </c>
      <c r="BE36" s="86"/>
      <c r="BF36" s="86"/>
      <c r="BG36" s="86"/>
      <c r="BH36" s="86"/>
      <c r="BI36" s="57" t="s">
        <v>1129</v>
      </c>
      <c r="BJ36" s="57"/>
      <c r="BK36" s="60"/>
      <c r="BL36" s="55"/>
      <c r="BM36" s="61"/>
      <c r="BN36" s="57"/>
      <c r="BO36" s="60"/>
      <c r="BP36" s="60"/>
      <c r="BQ36" s="60"/>
      <c r="BR36" s="60"/>
      <c r="BS36" s="60"/>
      <c r="BT36" s="60"/>
      <c r="BU36" s="60"/>
      <c r="BV36" s="60"/>
      <c r="BW36" s="57"/>
      <c r="BX36" s="57"/>
      <c r="BY36" s="57"/>
      <c r="BZ36" s="57"/>
    </row>
    <row r="37" spans="1:78" s="41" customFormat="1" ht="30" x14ac:dyDescent="0.25">
      <c r="A37" s="53" t="s">
        <v>790</v>
      </c>
      <c r="B37" s="65"/>
      <c r="C37" s="54"/>
      <c r="D37" s="53" t="str">
        <f>IF(ISBLANK(AX37),"",IF(ISBLANK(AY37),"REV",IF(ISBLANK(AZ37),"FIR PROV",IF(ISBLANK(BK37),"CONCL",IF(ISBLANK(BN37),"MOD REV",IF(ISBLANK(#REF!),"MOD FIR","MODI"))))))</f>
        <v/>
      </c>
      <c r="E37" s="55"/>
      <c r="F37" s="55"/>
      <c r="G37" s="55"/>
      <c r="H37" s="55"/>
      <c r="I37" s="108" t="str">
        <f t="shared" si="7"/>
        <v xml:space="preserve">  </v>
      </c>
      <c r="J37" s="56"/>
      <c r="K37" s="56"/>
      <c r="L37" s="56">
        <f t="shared" si="0"/>
        <v>0</v>
      </c>
      <c r="M37" s="56"/>
      <c r="N37" s="75"/>
      <c r="O37" s="57"/>
      <c r="P37" s="57"/>
      <c r="Q37" s="58">
        <v>0</v>
      </c>
      <c r="R37" s="58">
        <f t="shared" si="8"/>
        <v>0</v>
      </c>
      <c r="S37" s="99">
        <f t="shared" si="1"/>
        <v>0</v>
      </c>
      <c r="T37" s="59">
        <v>0</v>
      </c>
      <c r="U37" s="58">
        <f t="shared" si="2"/>
        <v>0</v>
      </c>
      <c r="V37" s="99">
        <f t="shared" si="3"/>
        <v>0</v>
      </c>
      <c r="W37" s="114">
        <f t="shared" si="4"/>
        <v>0</v>
      </c>
      <c r="X37" s="57"/>
      <c r="Y37" s="57"/>
      <c r="Z37" s="57"/>
      <c r="AA37" s="57">
        <f t="shared" si="5"/>
        <v>0</v>
      </c>
      <c r="AB37" s="58">
        <v>0</v>
      </c>
      <c r="AC37" s="56" t="e">
        <f>VLOOKUP(Y37,CLASIFICADOR!$A$1:$B$603,2)</f>
        <v>#N/A</v>
      </c>
      <c r="AD37" s="57"/>
      <c r="AE37" s="57"/>
      <c r="AF37" s="57"/>
      <c r="AG37" s="57"/>
      <c r="AH37" s="57"/>
      <c r="AI37" s="57"/>
      <c r="AJ37" s="60"/>
      <c r="AK37" s="82" t="s">
        <v>1124</v>
      </c>
      <c r="AL37" s="57"/>
      <c r="AM37" s="57"/>
      <c r="AN37" s="57"/>
      <c r="AO37" s="83" t="b">
        <f>IF(AND(AM37="días",AN37="hábiles"),WORKDAY(AK37,AL37,#REF!),IF(AND(AM37="días",AM37="naturales"),WORKDAY(AK37+AL37-1,1,#REF!),IF(AM37="semanas",WORKDAY(AK37+(AL37*7)-1,1,#REF!),IF(AM37="meses",WORKDAY(EDATE(AK37,AL37)-1,1,#REF!)))))</f>
        <v>0</v>
      </c>
      <c r="AP37" s="57"/>
      <c r="AQ37" s="57"/>
      <c r="AR37" s="57"/>
      <c r="AS37" s="60"/>
      <c r="AT37" s="60"/>
      <c r="AU37" s="57"/>
      <c r="AV37" s="83"/>
      <c r="AW37" s="57"/>
      <c r="AX37" s="60"/>
      <c r="AY37" s="60"/>
      <c r="AZ37" s="132"/>
      <c r="BA37" s="60"/>
      <c r="BB37" s="60"/>
      <c r="BC37" s="60"/>
      <c r="BD37" s="57">
        <f t="shared" si="6"/>
        <v>0</v>
      </c>
      <c r="BE37" s="86"/>
      <c r="BF37" s="86"/>
      <c r="BG37" s="86"/>
      <c r="BH37" s="86"/>
      <c r="BI37" s="57" t="s">
        <v>1129</v>
      </c>
      <c r="BJ37" s="57"/>
      <c r="BK37" s="60"/>
      <c r="BL37" s="55"/>
      <c r="BM37" s="61"/>
      <c r="BN37" s="57"/>
      <c r="BO37" s="60"/>
      <c r="BP37" s="60"/>
      <c r="BQ37" s="60"/>
      <c r="BR37" s="60"/>
      <c r="BS37" s="60"/>
      <c r="BT37" s="60"/>
      <c r="BU37" s="60"/>
      <c r="BV37" s="60"/>
      <c r="BW37" s="57"/>
      <c r="BX37" s="57"/>
      <c r="BY37" s="57"/>
      <c r="BZ37" s="57"/>
    </row>
    <row r="38" spans="1:78" s="41" customFormat="1" ht="30" x14ac:dyDescent="0.25">
      <c r="A38" s="71" t="s">
        <v>791</v>
      </c>
      <c r="B38" s="65"/>
      <c r="C38" s="54"/>
      <c r="D38" s="53" t="str">
        <f>IF(ISBLANK(AX38),"",IF(ISBLANK(AY38),"REV",IF(ISBLANK(AZ38),"FIR PROV",IF(ISBLANK(BK38),"CONCL",IF(ISBLANK(BN38),"MOD REV",IF(ISBLANK(#REF!),"MOD FIR","MODI"))))))</f>
        <v/>
      </c>
      <c r="E38" s="55"/>
      <c r="F38" s="55"/>
      <c r="G38" s="55"/>
      <c r="H38" s="55"/>
      <c r="I38" s="108" t="str">
        <f t="shared" si="7"/>
        <v xml:space="preserve">  </v>
      </c>
      <c r="J38" s="56"/>
      <c r="K38" s="56"/>
      <c r="L38" s="56">
        <f t="shared" si="0"/>
        <v>0</v>
      </c>
      <c r="M38" s="56"/>
      <c r="N38" s="75"/>
      <c r="O38" s="57"/>
      <c r="P38" s="57"/>
      <c r="Q38" s="58">
        <v>0</v>
      </c>
      <c r="R38" s="58">
        <f t="shared" si="8"/>
        <v>0</v>
      </c>
      <c r="S38" s="99">
        <f t="shared" si="1"/>
        <v>0</v>
      </c>
      <c r="T38" s="59">
        <v>0</v>
      </c>
      <c r="U38" s="58">
        <f t="shared" si="2"/>
        <v>0</v>
      </c>
      <c r="V38" s="99">
        <f t="shared" si="3"/>
        <v>0</v>
      </c>
      <c r="W38" s="114">
        <f t="shared" si="4"/>
        <v>0</v>
      </c>
      <c r="X38" s="57"/>
      <c r="Y38" s="57"/>
      <c r="Z38" s="57"/>
      <c r="AA38" s="57">
        <f t="shared" si="5"/>
        <v>0</v>
      </c>
      <c r="AB38" s="58">
        <v>0</v>
      </c>
      <c r="AC38" s="56" t="e">
        <f>VLOOKUP(Y38,CLASIFICADOR!$A$1:$B$603,2)</f>
        <v>#N/A</v>
      </c>
      <c r="AD38" s="57"/>
      <c r="AE38" s="57"/>
      <c r="AF38" s="57"/>
      <c r="AG38" s="57"/>
      <c r="AH38" s="57"/>
      <c r="AI38" s="57"/>
      <c r="AJ38" s="60"/>
      <c r="AK38" s="82" t="s">
        <v>1124</v>
      </c>
      <c r="AL38" s="57"/>
      <c r="AM38" s="57"/>
      <c r="AN38" s="57"/>
      <c r="AO38" s="83" t="b">
        <f>IF(AND(AM38="días",AN38="hábiles"),WORKDAY(AK38,AL38,#REF!),IF(AND(AM38="días",AM38="naturales"),WORKDAY(AK38+AL38-1,1,#REF!),IF(AM38="semanas",WORKDAY(AK38+(AL38*7)-1,1,#REF!),IF(AM38="meses",WORKDAY(EDATE(AK38,AL38)-1,1,#REF!)))))</f>
        <v>0</v>
      </c>
      <c r="AP38" s="57"/>
      <c r="AQ38" s="57"/>
      <c r="AR38" s="57"/>
      <c r="AS38" s="60"/>
      <c r="AT38" s="60"/>
      <c r="AU38" s="57"/>
      <c r="AV38" s="83"/>
      <c r="AW38" s="57"/>
      <c r="AX38" s="60"/>
      <c r="AY38" s="60"/>
      <c r="AZ38" s="132"/>
      <c r="BA38" s="60"/>
      <c r="BB38" s="60"/>
      <c r="BC38" s="60"/>
      <c r="BD38" s="57">
        <f t="shared" si="6"/>
        <v>0</v>
      </c>
      <c r="BE38" s="86"/>
      <c r="BF38" s="86"/>
      <c r="BG38" s="86"/>
      <c r="BH38" s="86"/>
      <c r="BI38" s="57" t="s">
        <v>1129</v>
      </c>
      <c r="BJ38" s="57"/>
      <c r="BK38" s="60"/>
      <c r="BL38" s="55"/>
      <c r="BM38" s="61"/>
      <c r="BN38" s="57"/>
      <c r="BO38" s="60"/>
      <c r="BP38" s="60"/>
      <c r="BQ38" s="60"/>
      <c r="BR38" s="60"/>
      <c r="BS38" s="60"/>
      <c r="BT38" s="60"/>
      <c r="BU38" s="60"/>
      <c r="BV38" s="60"/>
      <c r="BW38" s="57"/>
      <c r="BX38" s="57"/>
      <c r="BY38" s="57"/>
      <c r="BZ38" s="57"/>
    </row>
    <row r="39" spans="1:78" s="41" customFormat="1" ht="30" x14ac:dyDescent="0.25">
      <c r="A39" s="53" t="s">
        <v>792</v>
      </c>
      <c r="B39" s="65"/>
      <c r="C39" s="54"/>
      <c r="D39" s="53" t="str">
        <f>IF(ISBLANK(AX39),"",IF(ISBLANK(AY39),"REV",IF(ISBLANK(AZ39),"FIR PROV",IF(ISBLANK(BK39),"CONCL",IF(ISBLANK(BN39),"MOD REV",IF(ISBLANK(#REF!),"MOD FIR","MODI"))))))</f>
        <v/>
      </c>
      <c r="E39" s="55"/>
      <c r="F39" s="55"/>
      <c r="G39" s="55"/>
      <c r="H39" s="55"/>
      <c r="I39" s="108" t="str">
        <f t="shared" si="7"/>
        <v xml:space="preserve">  </v>
      </c>
      <c r="J39" s="56"/>
      <c r="K39" s="56"/>
      <c r="L39" s="56">
        <f t="shared" si="0"/>
        <v>0</v>
      </c>
      <c r="M39" s="56"/>
      <c r="N39" s="75"/>
      <c r="O39" s="57"/>
      <c r="P39" s="57"/>
      <c r="Q39" s="58">
        <v>0</v>
      </c>
      <c r="R39" s="58">
        <f t="shared" si="8"/>
        <v>0</v>
      </c>
      <c r="S39" s="99">
        <f t="shared" si="1"/>
        <v>0</v>
      </c>
      <c r="T39" s="59">
        <v>0</v>
      </c>
      <c r="U39" s="58">
        <f t="shared" si="2"/>
        <v>0</v>
      </c>
      <c r="V39" s="99">
        <f t="shared" si="3"/>
        <v>0</v>
      </c>
      <c r="W39" s="114">
        <f t="shared" si="4"/>
        <v>0</v>
      </c>
      <c r="X39" s="57"/>
      <c r="Y39" s="57"/>
      <c r="Z39" s="57"/>
      <c r="AA39" s="57">
        <f t="shared" si="5"/>
        <v>0</v>
      </c>
      <c r="AB39" s="58">
        <v>0</v>
      </c>
      <c r="AC39" s="56" t="e">
        <f>VLOOKUP(Y39,CLASIFICADOR!$A$1:$B$603,2)</f>
        <v>#N/A</v>
      </c>
      <c r="AD39" s="57"/>
      <c r="AE39" s="57"/>
      <c r="AF39" s="57"/>
      <c r="AG39" s="57"/>
      <c r="AH39" s="57"/>
      <c r="AI39" s="57"/>
      <c r="AJ39" s="60"/>
      <c r="AK39" s="82" t="s">
        <v>1124</v>
      </c>
      <c r="AL39" s="57"/>
      <c r="AM39" s="57"/>
      <c r="AN39" s="57"/>
      <c r="AO39" s="83" t="b">
        <f>IF(AND(AM39="días",AN39="hábiles"),WORKDAY(AK39,AL39,#REF!),IF(AND(AM39="días",AM39="naturales"),WORKDAY(AK39+AL39-1,1,#REF!),IF(AM39="semanas",WORKDAY(AK39+(AL39*7)-1,1,#REF!),IF(AM39="meses",WORKDAY(EDATE(AK39,AL39)-1,1,#REF!)))))</f>
        <v>0</v>
      </c>
      <c r="AP39" s="57"/>
      <c r="AQ39" s="57"/>
      <c r="AR39" s="57"/>
      <c r="AS39" s="60"/>
      <c r="AT39" s="60"/>
      <c r="AU39" s="57"/>
      <c r="AV39" s="83"/>
      <c r="AW39" s="57"/>
      <c r="AX39" s="60"/>
      <c r="AY39" s="60"/>
      <c r="AZ39" s="132"/>
      <c r="BA39" s="60"/>
      <c r="BB39" s="60"/>
      <c r="BC39" s="60"/>
      <c r="BD39" s="57">
        <f t="shared" si="6"/>
        <v>0</v>
      </c>
      <c r="BE39" s="86"/>
      <c r="BF39" s="86"/>
      <c r="BG39" s="86"/>
      <c r="BH39" s="86"/>
      <c r="BI39" s="57" t="s">
        <v>1129</v>
      </c>
      <c r="BJ39" s="57"/>
      <c r="BK39" s="60"/>
      <c r="BL39" s="55"/>
      <c r="BM39" s="61"/>
      <c r="BN39" s="57"/>
      <c r="BO39" s="60"/>
      <c r="BP39" s="60"/>
      <c r="BQ39" s="60"/>
      <c r="BR39" s="60"/>
      <c r="BS39" s="60"/>
      <c r="BT39" s="60"/>
      <c r="BU39" s="60"/>
      <c r="BV39" s="60"/>
      <c r="BW39" s="57"/>
      <c r="BX39" s="57"/>
      <c r="BY39" s="57"/>
      <c r="BZ39" s="57"/>
    </row>
    <row r="40" spans="1:78" s="41" customFormat="1" ht="30" x14ac:dyDescent="0.25">
      <c r="A40" s="53" t="s">
        <v>793</v>
      </c>
      <c r="B40" s="65"/>
      <c r="C40" s="54"/>
      <c r="D40" s="53" t="str">
        <f>IF(ISBLANK(AX40),"",IF(ISBLANK(AY40),"REV",IF(ISBLANK(AZ40),"FIR PROV",IF(ISBLANK(BK40),"CONCL",IF(ISBLANK(BN40),"MOD REV",IF(ISBLANK(#REF!),"MOD FIR","MODI"))))))</f>
        <v/>
      </c>
      <c r="E40" s="55"/>
      <c r="F40" s="55"/>
      <c r="G40" s="55"/>
      <c r="H40" s="55"/>
      <c r="I40" s="108" t="str">
        <f t="shared" si="7"/>
        <v xml:space="preserve">  </v>
      </c>
      <c r="J40" s="56"/>
      <c r="K40" s="56"/>
      <c r="L40" s="56">
        <f t="shared" si="0"/>
        <v>0</v>
      </c>
      <c r="M40" s="56"/>
      <c r="N40" s="75"/>
      <c r="O40" s="57"/>
      <c r="P40" s="57"/>
      <c r="Q40" s="58">
        <v>0</v>
      </c>
      <c r="R40" s="58">
        <f t="shared" si="8"/>
        <v>0</v>
      </c>
      <c r="S40" s="99">
        <f t="shared" si="1"/>
        <v>0</v>
      </c>
      <c r="T40" s="59">
        <v>0</v>
      </c>
      <c r="U40" s="58">
        <f t="shared" si="2"/>
        <v>0</v>
      </c>
      <c r="V40" s="99">
        <f t="shared" si="3"/>
        <v>0</v>
      </c>
      <c r="W40" s="114">
        <f t="shared" si="4"/>
        <v>0</v>
      </c>
      <c r="X40" s="57"/>
      <c r="Y40" s="57"/>
      <c r="Z40" s="57"/>
      <c r="AA40" s="57">
        <f t="shared" si="5"/>
        <v>0</v>
      </c>
      <c r="AB40" s="58">
        <v>0</v>
      </c>
      <c r="AC40" s="56" t="e">
        <f>VLOOKUP(Y40,CLASIFICADOR!$A$1:$B$603,2)</f>
        <v>#N/A</v>
      </c>
      <c r="AD40" s="57"/>
      <c r="AE40" s="57"/>
      <c r="AF40" s="57"/>
      <c r="AG40" s="57"/>
      <c r="AH40" s="57"/>
      <c r="AI40" s="57"/>
      <c r="AJ40" s="60"/>
      <c r="AK40" s="82" t="s">
        <v>1124</v>
      </c>
      <c r="AL40" s="57"/>
      <c r="AM40" s="57"/>
      <c r="AN40" s="57"/>
      <c r="AO40" s="83" t="b">
        <f>IF(AND(AM40="días",AN40="hábiles"),WORKDAY(AK40,AL40,#REF!),IF(AND(AM40="días",AM40="naturales"),WORKDAY(AK40+AL40-1,1,#REF!),IF(AM40="semanas",WORKDAY(AK40+(AL40*7)-1,1,#REF!),IF(AM40="meses",WORKDAY(EDATE(AK40,AL40)-1,1,#REF!)))))</f>
        <v>0</v>
      </c>
      <c r="AP40" s="57"/>
      <c r="AQ40" s="57"/>
      <c r="AR40" s="57"/>
      <c r="AS40" s="60"/>
      <c r="AT40" s="60"/>
      <c r="AU40" s="57"/>
      <c r="AV40" s="83"/>
      <c r="AW40" s="57"/>
      <c r="AX40" s="60"/>
      <c r="AY40" s="60"/>
      <c r="AZ40" s="132"/>
      <c r="BA40" s="60"/>
      <c r="BB40" s="60"/>
      <c r="BC40" s="60"/>
      <c r="BD40" s="57">
        <f t="shared" si="6"/>
        <v>0</v>
      </c>
      <c r="BE40" s="86"/>
      <c r="BF40" s="86"/>
      <c r="BG40" s="86"/>
      <c r="BH40" s="86"/>
      <c r="BI40" s="57" t="s">
        <v>1129</v>
      </c>
      <c r="BJ40" s="57"/>
      <c r="BK40" s="60"/>
      <c r="BL40" s="55"/>
      <c r="BM40" s="61"/>
      <c r="BN40" s="57"/>
      <c r="BO40" s="60"/>
      <c r="BP40" s="60"/>
      <c r="BQ40" s="60"/>
      <c r="BR40" s="60"/>
      <c r="BS40" s="60"/>
      <c r="BT40" s="60"/>
      <c r="BU40" s="60"/>
      <c r="BV40" s="60"/>
      <c r="BW40" s="57"/>
      <c r="BX40" s="57"/>
      <c r="BY40" s="57"/>
      <c r="BZ40" s="57"/>
    </row>
    <row r="41" spans="1:78" s="41" customFormat="1" ht="45" x14ac:dyDescent="0.25">
      <c r="A41" s="71" t="s">
        <v>794</v>
      </c>
      <c r="B41" s="65"/>
      <c r="C41" s="54"/>
      <c r="D41" s="53" t="str">
        <f>IF(ISBLANK(AX41),"",IF(ISBLANK(AY41),"REV",IF(ISBLANK(AZ41),"FIR PROV",IF(ISBLANK(BK41),"CONCL",IF(ISBLANK(BN41),"MOD REV",IF(ISBLANK(#REF!),"MOD FIR","MODI"))))))</f>
        <v/>
      </c>
      <c r="E41" s="55"/>
      <c r="F41" s="55"/>
      <c r="G41" s="55"/>
      <c r="H41" s="55"/>
      <c r="I41" s="108" t="str">
        <f t="shared" si="7"/>
        <v xml:space="preserve">  </v>
      </c>
      <c r="J41" s="56"/>
      <c r="K41" s="56"/>
      <c r="L41" s="56">
        <f t="shared" si="0"/>
        <v>0</v>
      </c>
      <c r="M41" s="56"/>
      <c r="N41" s="76"/>
      <c r="O41" s="57"/>
      <c r="P41" s="57"/>
      <c r="Q41" s="58">
        <v>0</v>
      </c>
      <c r="R41" s="58">
        <f t="shared" si="8"/>
        <v>0</v>
      </c>
      <c r="S41" s="99">
        <f t="shared" si="1"/>
        <v>0</v>
      </c>
      <c r="T41" s="59">
        <v>0</v>
      </c>
      <c r="U41" s="58">
        <f t="shared" si="2"/>
        <v>0</v>
      </c>
      <c r="V41" s="99">
        <f t="shared" si="3"/>
        <v>0</v>
      </c>
      <c r="W41" s="114">
        <f t="shared" si="4"/>
        <v>0</v>
      </c>
      <c r="X41" s="57"/>
      <c r="Y41" s="57"/>
      <c r="Z41" s="57"/>
      <c r="AA41" s="57">
        <f t="shared" si="5"/>
        <v>0</v>
      </c>
      <c r="AB41" s="58">
        <v>0</v>
      </c>
      <c r="AC41" s="56" t="e">
        <f>VLOOKUP(Y41,CLASIFICADOR!$A$1:$B$603,2)</f>
        <v>#N/A</v>
      </c>
      <c r="AD41" s="57"/>
      <c r="AE41" s="57"/>
      <c r="AF41" s="57"/>
      <c r="AG41" s="57"/>
      <c r="AH41" s="57"/>
      <c r="AI41" s="57"/>
      <c r="AJ41" s="60"/>
      <c r="AK41" s="82" t="s">
        <v>1124</v>
      </c>
      <c r="AL41" s="57"/>
      <c r="AM41" s="57"/>
      <c r="AN41" s="57"/>
      <c r="AO41" s="83" t="b">
        <f>IF(AND(AM41="días",AN41="hábiles"),WORKDAY(AK41,AL41,#REF!),IF(AND(AM41="días",AM41="naturales"),WORKDAY(AK41+AL41-1,1,#REF!),IF(AM41="semanas",WORKDAY(AK41+(AL41*7)-1,1,#REF!),IF(AM41="meses",WORKDAY(EDATE(AK41,AL41)-1,1,#REF!)))))</f>
        <v>0</v>
      </c>
      <c r="AP41" s="57"/>
      <c r="AQ41" s="57"/>
      <c r="AR41" s="57"/>
      <c r="AS41" s="60"/>
      <c r="AT41" s="60"/>
      <c r="AU41" s="57"/>
      <c r="AV41" s="83"/>
      <c r="AW41" s="57"/>
      <c r="AX41" s="60"/>
      <c r="AY41" s="60"/>
      <c r="AZ41" s="132"/>
      <c r="BA41" s="60"/>
      <c r="BB41" s="60"/>
      <c r="BC41" s="60"/>
      <c r="BD41" s="57">
        <f t="shared" si="6"/>
        <v>0</v>
      </c>
      <c r="BE41" s="86"/>
      <c r="BF41" s="86"/>
      <c r="BG41" s="86"/>
      <c r="BH41" s="86"/>
      <c r="BI41" s="57" t="s">
        <v>1129</v>
      </c>
      <c r="BJ41" s="57" t="s">
        <v>1130</v>
      </c>
      <c r="BK41" s="60"/>
      <c r="BL41" s="55"/>
      <c r="BM41" s="61"/>
      <c r="BN41" s="57"/>
      <c r="BO41" s="60"/>
      <c r="BP41" s="60"/>
      <c r="BQ41" s="60"/>
      <c r="BR41" s="60"/>
      <c r="BS41" s="60"/>
      <c r="BT41" s="60"/>
      <c r="BU41" s="60"/>
      <c r="BV41" s="60"/>
      <c r="BW41" s="57"/>
      <c r="BX41" s="57"/>
      <c r="BY41" s="57"/>
      <c r="BZ41" s="57"/>
    </row>
    <row r="42" spans="1:78" s="41" customFormat="1" ht="30" x14ac:dyDescent="0.25">
      <c r="A42" s="53" t="s">
        <v>795</v>
      </c>
      <c r="B42" s="65"/>
      <c r="C42" s="54"/>
      <c r="D42" s="53" t="str">
        <f>IF(ISBLANK(AX42),"",IF(ISBLANK(AY42),"REV",IF(ISBLANK(AZ42),"FIR PROV",IF(ISBLANK(BK42),"CONCL",IF(ISBLANK(BN42),"MOD REV",IF(ISBLANK(#REF!),"MOD FIR","MODI"))))))</f>
        <v/>
      </c>
      <c r="E42" s="55"/>
      <c r="F42" s="55"/>
      <c r="G42" s="55"/>
      <c r="H42" s="55"/>
      <c r="I42" s="108" t="str">
        <f t="shared" si="7"/>
        <v xml:space="preserve">  </v>
      </c>
      <c r="J42" s="56"/>
      <c r="K42" s="56"/>
      <c r="L42" s="56">
        <f t="shared" si="0"/>
        <v>0</v>
      </c>
      <c r="M42" s="56"/>
      <c r="N42" s="75"/>
      <c r="O42" s="57"/>
      <c r="P42" s="57"/>
      <c r="Q42" s="58">
        <v>0</v>
      </c>
      <c r="R42" s="58">
        <f t="shared" si="8"/>
        <v>0</v>
      </c>
      <c r="S42" s="99">
        <f t="shared" si="1"/>
        <v>0</v>
      </c>
      <c r="T42" s="59">
        <v>0</v>
      </c>
      <c r="U42" s="58">
        <f t="shared" si="2"/>
        <v>0</v>
      </c>
      <c r="V42" s="99">
        <f t="shared" si="3"/>
        <v>0</v>
      </c>
      <c r="W42" s="114">
        <f t="shared" si="4"/>
        <v>0</v>
      </c>
      <c r="X42" s="57"/>
      <c r="Y42" s="57"/>
      <c r="Z42" s="57"/>
      <c r="AA42" s="57">
        <f t="shared" si="5"/>
        <v>0</v>
      </c>
      <c r="AB42" s="58">
        <v>0</v>
      </c>
      <c r="AC42" s="56" t="e">
        <f>VLOOKUP(Y42,CLASIFICADOR!$A$1:$B$603,2)</f>
        <v>#N/A</v>
      </c>
      <c r="AD42" s="57"/>
      <c r="AE42" s="57"/>
      <c r="AF42" s="57"/>
      <c r="AG42" s="57"/>
      <c r="AH42" s="57"/>
      <c r="AI42" s="57"/>
      <c r="AJ42" s="60"/>
      <c r="AK42" s="82" t="s">
        <v>1124</v>
      </c>
      <c r="AL42" s="57"/>
      <c r="AM42" s="57"/>
      <c r="AN42" s="57"/>
      <c r="AO42" s="83" t="b">
        <f>IF(AND(AM42="días",AN42="hábiles"),WORKDAY(AK42,AL42,#REF!),IF(AND(AM42="días",AM42="naturales"),WORKDAY(AK42+AL42-1,1,#REF!),IF(AM42="semanas",WORKDAY(AK42+(AL42*7)-1,1,#REF!),IF(AM42="meses",WORKDAY(EDATE(AK42,AL42)-1,1,#REF!)))))</f>
        <v>0</v>
      </c>
      <c r="AP42" s="57"/>
      <c r="AQ42" s="57"/>
      <c r="AR42" s="57"/>
      <c r="AS42" s="60"/>
      <c r="AT42" s="60"/>
      <c r="AU42" s="57"/>
      <c r="AV42" s="83"/>
      <c r="AW42" s="57"/>
      <c r="AX42" s="60"/>
      <c r="AY42" s="60"/>
      <c r="AZ42" s="132"/>
      <c r="BA42" s="60"/>
      <c r="BB42" s="60"/>
      <c r="BC42" s="60"/>
      <c r="BD42" s="57">
        <f t="shared" si="6"/>
        <v>0</v>
      </c>
      <c r="BE42" s="86"/>
      <c r="BF42" s="86"/>
      <c r="BG42" s="86"/>
      <c r="BH42" s="86"/>
      <c r="BI42" s="57" t="s">
        <v>1129</v>
      </c>
      <c r="BJ42" s="57"/>
      <c r="BK42" s="60"/>
      <c r="BL42" s="55"/>
      <c r="BM42" s="61"/>
      <c r="BN42" s="57"/>
      <c r="BO42" s="60"/>
      <c r="BP42" s="60"/>
      <c r="BQ42" s="60"/>
      <c r="BR42" s="60"/>
      <c r="BS42" s="60"/>
      <c r="BT42" s="60"/>
      <c r="BU42" s="60"/>
      <c r="BV42" s="60"/>
      <c r="BW42" s="57"/>
      <c r="BX42" s="57"/>
      <c r="BY42" s="57"/>
      <c r="BZ42" s="57"/>
    </row>
    <row r="43" spans="1:78" s="41" customFormat="1" ht="30" x14ac:dyDescent="0.25">
      <c r="A43" s="53" t="s">
        <v>796</v>
      </c>
      <c r="B43" s="65"/>
      <c r="C43" s="66"/>
      <c r="D43" s="53" t="str">
        <f>IF(ISBLANK(AX43),"",IF(ISBLANK(AY43),"REV",IF(ISBLANK(AZ43),"FIR PROV",IF(ISBLANK(BK43),"CONCL",IF(ISBLANK(BN43),"MOD REV",IF(ISBLANK(#REF!),"MOD FIR","MODI"))))))</f>
        <v/>
      </c>
      <c r="E43" s="55"/>
      <c r="F43" s="55"/>
      <c r="G43" s="55"/>
      <c r="H43" s="55"/>
      <c r="I43" s="108" t="str">
        <f t="shared" si="7"/>
        <v xml:space="preserve">  </v>
      </c>
      <c r="J43" s="56"/>
      <c r="K43" s="56"/>
      <c r="L43" s="56">
        <f t="shared" si="0"/>
        <v>0</v>
      </c>
      <c r="M43" s="56"/>
      <c r="N43" s="75"/>
      <c r="O43" s="57"/>
      <c r="P43" s="57"/>
      <c r="Q43" s="58">
        <v>0</v>
      </c>
      <c r="R43" s="58">
        <f t="shared" si="8"/>
        <v>0</v>
      </c>
      <c r="S43" s="99">
        <f t="shared" si="1"/>
        <v>0</v>
      </c>
      <c r="T43" s="59">
        <v>0</v>
      </c>
      <c r="U43" s="58">
        <f t="shared" si="2"/>
        <v>0</v>
      </c>
      <c r="V43" s="99">
        <f t="shared" si="3"/>
        <v>0</v>
      </c>
      <c r="W43" s="114">
        <f t="shared" si="4"/>
        <v>0</v>
      </c>
      <c r="X43" s="57"/>
      <c r="Y43" s="57"/>
      <c r="Z43" s="57"/>
      <c r="AA43" s="57">
        <f t="shared" si="5"/>
        <v>0</v>
      </c>
      <c r="AB43" s="58">
        <v>0</v>
      </c>
      <c r="AC43" s="56" t="e">
        <f>VLOOKUP(Y43,CLASIFICADOR!$A$1:$B$603,2)</f>
        <v>#N/A</v>
      </c>
      <c r="AD43" s="57"/>
      <c r="AE43" s="57"/>
      <c r="AF43" s="57"/>
      <c r="AG43" s="57"/>
      <c r="AH43" s="57"/>
      <c r="AI43" s="57"/>
      <c r="AJ43" s="60"/>
      <c r="AK43" s="82" t="s">
        <v>1124</v>
      </c>
      <c r="AL43" s="57"/>
      <c r="AM43" s="57"/>
      <c r="AN43" s="57"/>
      <c r="AO43" s="83" t="b">
        <f>IF(AND(AM43="días",AN43="hábiles"),WORKDAY(AK43,AL43,#REF!),IF(AND(AM43="días",AM43="naturales"),WORKDAY(AK43+AL43-1,1,#REF!),IF(AM43="semanas",WORKDAY(AK43+(AL43*7)-1,1,#REF!),IF(AM43="meses",WORKDAY(EDATE(AK43,AL43)-1,1,#REF!)))))</f>
        <v>0</v>
      </c>
      <c r="AP43" s="57"/>
      <c r="AQ43" s="57"/>
      <c r="AR43" s="57"/>
      <c r="AS43" s="60"/>
      <c r="AT43" s="60"/>
      <c r="AU43" s="57"/>
      <c r="AV43" s="83"/>
      <c r="AW43" s="57"/>
      <c r="AX43" s="60"/>
      <c r="AY43" s="60"/>
      <c r="AZ43" s="132"/>
      <c r="BA43" s="60"/>
      <c r="BB43" s="60"/>
      <c r="BC43" s="60"/>
      <c r="BD43" s="57">
        <f t="shared" si="6"/>
        <v>0</v>
      </c>
      <c r="BE43" s="86"/>
      <c r="BF43" s="86"/>
      <c r="BG43" s="86"/>
      <c r="BH43" s="86"/>
      <c r="BI43" s="57" t="s">
        <v>1129</v>
      </c>
      <c r="BJ43" s="57"/>
      <c r="BK43" s="60"/>
      <c r="BL43" s="55"/>
      <c r="BM43" s="61"/>
      <c r="BN43" s="57"/>
      <c r="BO43" s="60"/>
      <c r="BP43" s="60"/>
      <c r="BQ43" s="60"/>
      <c r="BR43" s="60"/>
      <c r="BS43" s="60"/>
      <c r="BT43" s="60"/>
      <c r="BU43" s="60"/>
      <c r="BV43" s="60"/>
      <c r="BW43" s="57"/>
      <c r="BX43" s="57"/>
      <c r="BY43" s="57"/>
      <c r="BZ43" s="57"/>
    </row>
    <row r="44" spans="1:78" s="41" customFormat="1" ht="30" x14ac:dyDescent="0.25">
      <c r="A44" s="71" t="s">
        <v>797</v>
      </c>
      <c r="B44" s="65"/>
      <c r="C44" s="54"/>
      <c r="D44" s="53" t="str">
        <f>IF(ISBLANK(AX44),"",IF(ISBLANK(AY44),"REV",IF(ISBLANK(AZ44),"FIR PROV",IF(ISBLANK(BK44),"CONCL",IF(ISBLANK(BN44),"MOD REV",IF(ISBLANK(#REF!),"MOD FIR","MODI"))))))</f>
        <v/>
      </c>
      <c r="E44" s="55"/>
      <c r="F44" s="55"/>
      <c r="G44" s="55"/>
      <c r="H44" s="55"/>
      <c r="I44" s="108" t="str">
        <f t="shared" si="7"/>
        <v xml:space="preserve">  </v>
      </c>
      <c r="J44" s="56"/>
      <c r="K44" s="56"/>
      <c r="L44" s="56">
        <f t="shared" si="0"/>
        <v>0</v>
      </c>
      <c r="M44" s="56"/>
      <c r="N44" s="75"/>
      <c r="O44" s="57"/>
      <c r="P44" s="57"/>
      <c r="Q44" s="58">
        <v>0</v>
      </c>
      <c r="R44" s="58">
        <f t="shared" si="8"/>
        <v>0</v>
      </c>
      <c r="S44" s="99">
        <f t="shared" si="1"/>
        <v>0</v>
      </c>
      <c r="T44" s="59">
        <v>0</v>
      </c>
      <c r="U44" s="58">
        <f t="shared" si="2"/>
        <v>0</v>
      </c>
      <c r="V44" s="99">
        <f t="shared" si="3"/>
        <v>0</v>
      </c>
      <c r="W44" s="114">
        <f t="shared" si="4"/>
        <v>0</v>
      </c>
      <c r="X44" s="57"/>
      <c r="Y44" s="57"/>
      <c r="Z44" s="57"/>
      <c r="AA44" s="57">
        <f t="shared" si="5"/>
        <v>0</v>
      </c>
      <c r="AB44" s="58">
        <v>0</v>
      </c>
      <c r="AC44" s="56" t="e">
        <f>VLOOKUP(Y44,CLASIFICADOR!$A$1:$B$603,2)</f>
        <v>#N/A</v>
      </c>
      <c r="AD44" s="57"/>
      <c r="AE44" s="57"/>
      <c r="AF44" s="57"/>
      <c r="AG44" s="57"/>
      <c r="AH44" s="57"/>
      <c r="AI44" s="57"/>
      <c r="AJ44" s="60"/>
      <c r="AK44" s="82" t="s">
        <v>1124</v>
      </c>
      <c r="AL44" s="57"/>
      <c r="AM44" s="57"/>
      <c r="AN44" s="57"/>
      <c r="AO44" s="83" t="b">
        <f>IF(AND(AM44="días",AN44="hábiles"),WORKDAY(AK44,AL44,#REF!),IF(AND(AM44="días",AM44="naturales"),WORKDAY(AK44+AL44-1,1,#REF!),IF(AM44="semanas",WORKDAY(AK44+(AL44*7)-1,1,#REF!),IF(AM44="meses",WORKDAY(EDATE(AK44,AL44)-1,1,#REF!)))))</f>
        <v>0</v>
      </c>
      <c r="AP44" s="57"/>
      <c r="AQ44" s="57"/>
      <c r="AR44" s="57"/>
      <c r="AS44" s="60"/>
      <c r="AT44" s="60"/>
      <c r="AU44" s="57"/>
      <c r="AV44" s="83"/>
      <c r="AW44" s="57"/>
      <c r="AX44" s="60"/>
      <c r="AY44" s="60"/>
      <c r="AZ44" s="132"/>
      <c r="BA44" s="60"/>
      <c r="BB44" s="60"/>
      <c r="BC44" s="60"/>
      <c r="BD44" s="57">
        <f t="shared" si="6"/>
        <v>0</v>
      </c>
      <c r="BE44" s="86"/>
      <c r="BF44" s="86"/>
      <c r="BG44" s="86"/>
      <c r="BH44" s="86"/>
      <c r="BI44" s="57" t="s">
        <v>1129</v>
      </c>
      <c r="BJ44" s="57"/>
      <c r="BK44" s="60"/>
      <c r="BL44" s="55"/>
      <c r="BM44" s="61"/>
      <c r="BN44" s="57"/>
      <c r="BO44" s="60"/>
      <c r="BP44" s="60"/>
      <c r="BQ44" s="60"/>
      <c r="BR44" s="60"/>
      <c r="BS44" s="60"/>
      <c r="BT44" s="60"/>
      <c r="BU44" s="60"/>
      <c r="BV44" s="60"/>
      <c r="BW44" s="57"/>
      <c r="BX44" s="57"/>
      <c r="BY44" s="57"/>
      <c r="BZ44" s="57"/>
    </row>
    <row r="45" spans="1:78" s="41" customFormat="1" ht="30" x14ac:dyDescent="0.25">
      <c r="A45" s="53" t="s">
        <v>798</v>
      </c>
      <c r="B45" s="65"/>
      <c r="C45" s="54"/>
      <c r="D45" s="53" t="str">
        <f>IF(ISBLANK(AX45),"",IF(ISBLANK(AY45),"REV",IF(ISBLANK(AZ45),"FIR PROV",IF(ISBLANK(BK45),"CONCL",IF(ISBLANK(BN45),"MOD REV",IF(ISBLANK(#REF!),"MOD FIR","MODI"))))))</f>
        <v/>
      </c>
      <c r="E45" s="55"/>
      <c r="F45" s="55"/>
      <c r="G45" s="55"/>
      <c r="H45" s="55"/>
      <c r="I45" s="108" t="str">
        <f t="shared" si="7"/>
        <v xml:space="preserve">  </v>
      </c>
      <c r="J45" s="56"/>
      <c r="K45" s="56"/>
      <c r="L45" s="56">
        <f t="shared" si="0"/>
        <v>0</v>
      </c>
      <c r="M45" s="56"/>
      <c r="N45" s="75"/>
      <c r="O45" s="57"/>
      <c r="P45" s="57"/>
      <c r="Q45" s="58">
        <v>0</v>
      </c>
      <c r="R45" s="58">
        <f t="shared" si="8"/>
        <v>0</v>
      </c>
      <c r="S45" s="99">
        <f t="shared" si="1"/>
        <v>0</v>
      </c>
      <c r="T45" s="59">
        <v>0</v>
      </c>
      <c r="U45" s="58">
        <f t="shared" si="2"/>
        <v>0</v>
      </c>
      <c r="V45" s="99">
        <f t="shared" si="3"/>
        <v>0</v>
      </c>
      <c r="W45" s="114">
        <f t="shared" si="4"/>
        <v>0</v>
      </c>
      <c r="X45" s="57"/>
      <c r="Y45" s="57"/>
      <c r="Z45" s="57"/>
      <c r="AA45" s="57">
        <f t="shared" si="5"/>
        <v>0</v>
      </c>
      <c r="AB45" s="58">
        <v>0</v>
      </c>
      <c r="AC45" s="56" t="e">
        <f>VLOOKUP(Y45,CLASIFICADOR!$A$1:$B$603,2)</f>
        <v>#N/A</v>
      </c>
      <c r="AD45" s="57"/>
      <c r="AE45" s="57"/>
      <c r="AF45" s="57"/>
      <c r="AG45" s="57"/>
      <c r="AH45" s="57"/>
      <c r="AI45" s="57"/>
      <c r="AJ45" s="60"/>
      <c r="AK45" s="82" t="s">
        <v>1124</v>
      </c>
      <c r="AL45" s="57"/>
      <c r="AM45" s="57"/>
      <c r="AN45" s="57"/>
      <c r="AO45" s="83" t="b">
        <f>IF(AND(AM45="días",AN45="hábiles"),WORKDAY(AK45,AL45,#REF!),IF(AND(AM45="días",AM45="naturales"),WORKDAY(AK45+AL45-1,1,#REF!),IF(AM45="semanas",WORKDAY(AK45+(AL45*7)-1,1,#REF!),IF(AM45="meses",WORKDAY(EDATE(AK45,AL45)-1,1,#REF!)))))</f>
        <v>0</v>
      </c>
      <c r="AP45" s="57"/>
      <c r="AQ45" s="57"/>
      <c r="AR45" s="57"/>
      <c r="AS45" s="60"/>
      <c r="AT45" s="60"/>
      <c r="AU45" s="57"/>
      <c r="AV45" s="83"/>
      <c r="AW45" s="57"/>
      <c r="AX45" s="60"/>
      <c r="AY45" s="60"/>
      <c r="AZ45" s="132"/>
      <c r="BA45" s="60"/>
      <c r="BB45" s="60"/>
      <c r="BC45" s="60"/>
      <c r="BD45" s="57">
        <f t="shared" si="6"/>
        <v>0</v>
      </c>
      <c r="BE45" s="86"/>
      <c r="BF45" s="86"/>
      <c r="BG45" s="86"/>
      <c r="BH45" s="86"/>
      <c r="BI45" s="57" t="s">
        <v>1129</v>
      </c>
      <c r="BJ45" s="57"/>
      <c r="BK45" s="60"/>
      <c r="BL45" s="55"/>
      <c r="BM45" s="61"/>
      <c r="BN45" s="57"/>
      <c r="BO45" s="60"/>
      <c r="BP45" s="60"/>
      <c r="BQ45" s="60"/>
      <c r="BR45" s="60"/>
      <c r="BS45" s="60"/>
      <c r="BT45" s="60"/>
      <c r="BU45" s="60"/>
      <c r="BV45" s="60"/>
      <c r="BW45" s="57"/>
      <c r="BX45" s="57"/>
      <c r="BY45" s="57"/>
      <c r="BZ45" s="57"/>
    </row>
    <row r="46" spans="1:78" s="41" customFormat="1" ht="30" x14ac:dyDescent="0.25">
      <c r="A46" s="53" t="s">
        <v>799</v>
      </c>
      <c r="B46" s="65"/>
      <c r="C46" s="54"/>
      <c r="D46" s="53" t="str">
        <f>IF(ISBLANK(AX46),"",IF(ISBLANK(AY46),"REV",IF(ISBLANK(AZ46),"FIR PROV",IF(ISBLANK(BK46),"CONCL",IF(ISBLANK(BN46),"MOD REV",IF(ISBLANK(#REF!),"MOD FIR","MODI"))))))</f>
        <v/>
      </c>
      <c r="E46" s="55"/>
      <c r="F46" s="55"/>
      <c r="G46" s="55"/>
      <c r="H46" s="55"/>
      <c r="I46" s="108" t="str">
        <f>E46&amp;F46&amp;" "&amp;G46&amp;" "&amp;H46</f>
        <v xml:space="preserve">  </v>
      </c>
      <c r="J46" s="56"/>
      <c r="K46" s="56"/>
      <c r="L46" s="56">
        <f t="shared" si="0"/>
        <v>0</v>
      </c>
      <c r="M46" s="56"/>
      <c r="N46" s="75"/>
      <c r="O46" s="57"/>
      <c r="P46" s="57"/>
      <c r="Q46" s="58">
        <v>0</v>
      </c>
      <c r="R46" s="58">
        <f t="shared" si="8"/>
        <v>0</v>
      </c>
      <c r="S46" s="99">
        <f t="shared" si="1"/>
        <v>0</v>
      </c>
      <c r="T46" s="59">
        <v>0</v>
      </c>
      <c r="U46" s="58">
        <f t="shared" si="2"/>
        <v>0</v>
      </c>
      <c r="V46" s="99">
        <f t="shared" si="3"/>
        <v>0</v>
      </c>
      <c r="W46" s="114">
        <f t="shared" si="4"/>
        <v>0</v>
      </c>
      <c r="X46" s="57"/>
      <c r="Y46" s="57"/>
      <c r="Z46" s="57"/>
      <c r="AA46" s="57">
        <f t="shared" si="5"/>
        <v>0</v>
      </c>
      <c r="AB46" s="58">
        <v>0</v>
      </c>
      <c r="AC46" s="56" t="e">
        <f>VLOOKUP(Y46,CLASIFICADOR!$A$1:$B$603,2)</f>
        <v>#N/A</v>
      </c>
      <c r="AD46" s="57"/>
      <c r="AE46" s="57"/>
      <c r="AF46" s="57"/>
      <c r="AG46" s="57"/>
      <c r="AH46" s="57"/>
      <c r="AI46" s="57"/>
      <c r="AJ46" s="60"/>
      <c r="AK46" s="82" t="s">
        <v>1124</v>
      </c>
      <c r="AL46" s="57"/>
      <c r="AM46" s="57"/>
      <c r="AN46" s="57"/>
      <c r="AO46" s="83" t="b">
        <f>IF(AND(AM46="días",AN46="hábiles"),WORKDAY(AK46,AL46,#REF!),IF(AND(AM46="días",AM46="naturales"),WORKDAY(AK46+AL46-1,1,#REF!),IF(AM46="semanas",WORKDAY(AK46+(AL46*7)-1,1,#REF!),IF(AM46="meses",WORKDAY(EDATE(AK46,AL46)-1,1,#REF!)))))</f>
        <v>0</v>
      </c>
      <c r="AP46" s="57"/>
      <c r="AQ46" s="57"/>
      <c r="AR46" s="57"/>
      <c r="AS46" s="60"/>
      <c r="AT46" s="60"/>
      <c r="AU46" s="57"/>
      <c r="AV46" s="83"/>
      <c r="AW46" s="57"/>
      <c r="AX46" s="60"/>
      <c r="AY46" s="60"/>
      <c r="AZ46" s="132"/>
      <c r="BA46" s="60"/>
      <c r="BB46" s="60"/>
      <c r="BC46" s="60"/>
      <c r="BD46" s="57">
        <f t="shared" si="6"/>
        <v>0</v>
      </c>
      <c r="BE46" s="86"/>
      <c r="BF46" s="86"/>
      <c r="BG46" s="86"/>
      <c r="BH46" s="86"/>
      <c r="BI46" s="57" t="s">
        <v>1129</v>
      </c>
      <c r="BJ46" s="57"/>
      <c r="BK46" s="60"/>
      <c r="BL46" s="55"/>
      <c r="BM46" s="61"/>
      <c r="BN46" s="57"/>
      <c r="BO46" s="60"/>
      <c r="BP46" s="60"/>
      <c r="BQ46" s="60"/>
      <c r="BR46" s="60"/>
      <c r="BS46" s="60"/>
      <c r="BT46" s="60"/>
      <c r="BU46" s="60"/>
      <c r="BV46" s="60"/>
      <c r="BW46" s="57"/>
      <c r="BX46" s="57"/>
      <c r="BY46" s="57"/>
      <c r="BZ46" s="57"/>
    </row>
    <row r="47" spans="1:78" s="41" customFormat="1" ht="30" x14ac:dyDescent="0.25">
      <c r="A47" s="71" t="s">
        <v>800</v>
      </c>
      <c r="B47" s="65"/>
      <c r="C47" s="54"/>
      <c r="D47" s="53" t="str">
        <f>IF(ISBLANK(AX47),"",IF(ISBLANK(AY47),"REV",IF(ISBLANK(AZ47),"FIR PROV",IF(ISBLANK(BK47),"CONCL",IF(ISBLANK(BN47),"MOD REV",IF(ISBLANK(#REF!),"MOD FIR","MODI"))))))</f>
        <v/>
      </c>
      <c r="E47" s="55"/>
      <c r="F47" s="55"/>
      <c r="G47" s="55"/>
      <c r="H47" s="55"/>
      <c r="I47" s="108" t="str">
        <f t="shared" si="7"/>
        <v xml:space="preserve">  </v>
      </c>
      <c r="J47" s="56"/>
      <c r="K47" s="56"/>
      <c r="L47" s="56">
        <f t="shared" si="0"/>
        <v>0</v>
      </c>
      <c r="M47" s="56"/>
      <c r="N47" s="75"/>
      <c r="O47" s="57"/>
      <c r="P47" s="57"/>
      <c r="Q47" s="58">
        <v>0</v>
      </c>
      <c r="R47" s="58">
        <f t="shared" si="8"/>
        <v>0</v>
      </c>
      <c r="S47" s="99">
        <f t="shared" si="1"/>
        <v>0</v>
      </c>
      <c r="T47" s="59">
        <v>0</v>
      </c>
      <c r="U47" s="58">
        <f t="shared" si="2"/>
        <v>0</v>
      </c>
      <c r="V47" s="99">
        <f t="shared" si="3"/>
        <v>0</v>
      </c>
      <c r="W47" s="114">
        <f t="shared" si="4"/>
        <v>0</v>
      </c>
      <c r="X47" s="57"/>
      <c r="Y47" s="57"/>
      <c r="Z47" s="57"/>
      <c r="AA47" s="57">
        <f t="shared" si="5"/>
        <v>0</v>
      </c>
      <c r="AB47" s="58">
        <v>0</v>
      </c>
      <c r="AC47" s="56" t="e">
        <f>VLOOKUP(Y47,CLASIFICADOR!$A$1:$B$603,2)</f>
        <v>#N/A</v>
      </c>
      <c r="AD47" s="57"/>
      <c r="AE47" s="57"/>
      <c r="AF47" s="57"/>
      <c r="AG47" s="57"/>
      <c r="AH47" s="57"/>
      <c r="AI47" s="57"/>
      <c r="AJ47" s="60"/>
      <c r="AK47" s="82" t="s">
        <v>1124</v>
      </c>
      <c r="AL47" s="57"/>
      <c r="AM47" s="57"/>
      <c r="AN47" s="57"/>
      <c r="AO47" s="83" t="b">
        <f>IF(AND(AM47="días",AN47="hábiles"),WORKDAY(AK47,AL47,#REF!),IF(AND(AM47="días",AM47="naturales"),WORKDAY(AK47+AL47-1,1,#REF!),IF(AM47="semanas",WORKDAY(AK47+(AL47*7)-1,1,#REF!),IF(AM47="meses",WORKDAY(EDATE(AK47,AL47)-1,1,#REF!)))))</f>
        <v>0</v>
      </c>
      <c r="AP47" s="57"/>
      <c r="AQ47" s="57"/>
      <c r="AR47" s="57"/>
      <c r="AS47" s="60"/>
      <c r="AT47" s="60"/>
      <c r="AU47" s="57"/>
      <c r="AV47" s="83"/>
      <c r="AW47" s="57"/>
      <c r="AX47" s="60"/>
      <c r="AY47" s="60"/>
      <c r="AZ47" s="132"/>
      <c r="BA47" s="60"/>
      <c r="BB47" s="60"/>
      <c r="BC47" s="60"/>
      <c r="BD47" s="57">
        <f t="shared" si="6"/>
        <v>0</v>
      </c>
      <c r="BE47" s="86"/>
      <c r="BF47" s="86"/>
      <c r="BG47" s="86"/>
      <c r="BH47" s="86"/>
      <c r="BI47" s="57" t="s">
        <v>1129</v>
      </c>
      <c r="BJ47" s="57"/>
      <c r="BK47" s="60"/>
      <c r="BL47" s="55"/>
      <c r="BM47" s="61"/>
      <c r="BN47" s="57"/>
      <c r="BO47" s="60"/>
      <c r="BP47" s="60"/>
      <c r="BQ47" s="60"/>
      <c r="BR47" s="60"/>
      <c r="BS47" s="60"/>
      <c r="BT47" s="60"/>
      <c r="BU47" s="60"/>
      <c r="BV47" s="60"/>
      <c r="BW47" s="57"/>
      <c r="BX47" s="57"/>
      <c r="BY47" s="57"/>
      <c r="BZ47" s="57"/>
    </row>
    <row r="48" spans="1:78" s="41" customFormat="1" ht="30" x14ac:dyDescent="0.25">
      <c r="A48" s="53" t="s">
        <v>801</v>
      </c>
      <c r="B48" s="65"/>
      <c r="C48" s="54"/>
      <c r="D48" s="53" t="str">
        <f>IF(ISBLANK(AX48),"",IF(ISBLANK(AY48),"REV",IF(ISBLANK(AZ48),"FIR PROV",IF(ISBLANK(BK48),"CONCL",IF(ISBLANK(BN48),"MOD REV",IF(ISBLANK(#REF!),"MOD FIR","MODI"))))))</f>
        <v/>
      </c>
      <c r="E48" s="55"/>
      <c r="F48" s="55"/>
      <c r="G48" s="55"/>
      <c r="H48" s="55"/>
      <c r="I48" s="108" t="str">
        <f t="shared" si="7"/>
        <v xml:space="preserve">  </v>
      </c>
      <c r="J48" s="56"/>
      <c r="K48" s="56"/>
      <c r="L48" s="56">
        <f t="shared" si="0"/>
        <v>0</v>
      </c>
      <c r="M48" s="56"/>
      <c r="N48" s="75"/>
      <c r="O48" s="57"/>
      <c r="P48" s="57"/>
      <c r="Q48" s="58">
        <v>0</v>
      </c>
      <c r="R48" s="58">
        <f t="shared" si="8"/>
        <v>0</v>
      </c>
      <c r="S48" s="99">
        <f t="shared" si="1"/>
        <v>0</v>
      </c>
      <c r="T48" s="59">
        <v>0</v>
      </c>
      <c r="U48" s="58">
        <f t="shared" si="2"/>
        <v>0</v>
      </c>
      <c r="V48" s="99">
        <f t="shared" si="3"/>
        <v>0</v>
      </c>
      <c r="W48" s="114">
        <f t="shared" si="4"/>
        <v>0</v>
      </c>
      <c r="X48" s="57"/>
      <c r="Y48" s="57"/>
      <c r="Z48" s="57"/>
      <c r="AA48" s="57">
        <f t="shared" si="5"/>
        <v>0</v>
      </c>
      <c r="AB48" s="58">
        <v>0</v>
      </c>
      <c r="AC48" s="56" t="e">
        <f>VLOOKUP(Y48,CLASIFICADOR!$A$1:$B$603,2)</f>
        <v>#N/A</v>
      </c>
      <c r="AD48" s="57"/>
      <c r="AE48" s="57"/>
      <c r="AF48" s="57"/>
      <c r="AG48" s="57"/>
      <c r="AH48" s="57"/>
      <c r="AI48" s="57"/>
      <c r="AJ48" s="60"/>
      <c r="AK48" s="82" t="s">
        <v>1124</v>
      </c>
      <c r="AL48" s="57"/>
      <c r="AM48" s="57"/>
      <c r="AN48" s="57"/>
      <c r="AO48" s="83" t="b">
        <f>IF(AND(AM48="días",AN48="hábiles"),WORKDAY(AK48,AL48,#REF!),IF(AND(AM48="días",AM48="naturales"),WORKDAY(AK48+AL48-1,1,#REF!),IF(AM48="semanas",WORKDAY(AK48+(AL48*7)-1,1,#REF!),IF(AM48="meses",WORKDAY(EDATE(AK48,AL48)-1,1,#REF!)))))</f>
        <v>0</v>
      </c>
      <c r="AP48" s="57"/>
      <c r="AQ48" s="57"/>
      <c r="AR48" s="57"/>
      <c r="AS48" s="60"/>
      <c r="AT48" s="60"/>
      <c r="AU48" s="57"/>
      <c r="AV48" s="83"/>
      <c r="AW48" s="57"/>
      <c r="AX48" s="60"/>
      <c r="AY48" s="60"/>
      <c r="AZ48" s="132"/>
      <c r="BA48" s="60"/>
      <c r="BB48" s="60"/>
      <c r="BC48" s="60"/>
      <c r="BD48" s="57">
        <f t="shared" si="6"/>
        <v>0</v>
      </c>
      <c r="BE48" s="86"/>
      <c r="BF48" s="86"/>
      <c r="BG48" s="86"/>
      <c r="BH48" s="86"/>
      <c r="BI48" s="57" t="s">
        <v>1129</v>
      </c>
      <c r="BJ48" s="57"/>
      <c r="BK48" s="60"/>
      <c r="BL48" s="55"/>
      <c r="BM48" s="61"/>
      <c r="BN48" s="57"/>
      <c r="BO48" s="60"/>
      <c r="BP48" s="60"/>
      <c r="BQ48" s="60"/>
      <c r="BR48" s="60"/>
      <c r="BS48" s="60"/>
      <c r="BT48" s="60"/>
      <c r="BU48" s="60"/>
      <c r="BV48" s="60"/>
      <c r="BW48" s="57"/>
      <c r="BX48" s="57"/>
      <c r="BY48" s="57"/>
      <c r="BZ48" s="57"/>
    </row>
    <row r="49" spans="1:78" s="41" customFormat="1" ht="30" x14ac:dyDescent="0.25">
      <c r="A49" s="53" t="s">
        <v>802</v>
      </c>
      <c r="B49" s="65"/>
      <c r="C49" s="54"/>
      <c r="D49" s="53" t="str">
        <f>IF(ISBLANK(AX49),"",IF(ISBLANK(AY49),"REV",IF(ISBLANK(AZ49),"FIR PROV",IF(ISBLANK(BK49),"CONCL",IF(ISBLANK(BN49),"MOD REV",IF(ISBLANK(#REF!),"MOD FIR","MODI"))))))</f>
        <v/>
      </c>
      <c r="E49" s="55"/>
      <c r="F49" s="55"/>
      <c r="G49" s="55"/>
      <c r="H49" s="55"/>
      <c r="I49" s="108" t="str">
        <f t="shared" si="7"/>
        <v xml:space="preserve">  </v>
      </c>
      <c r="J49" s="56"/>
      <c r="K49" s="56"/>
      <c r="L49" s="56">
        <f t="shared" si="0"/>
        <v>0</v>
      </c>
      <c r="M49" s="56"/>
      <c r="N49" s="75"/>
      <c r="O49" s="57"/>
      <c r="P49" s="57"/>
      <c r="Q49" s="58">
        <v>0</v>
      </c>
      <c r="R49" s="58">
        <f t="shared" si="8"/>
        <v>0</v>
      </c>
      <c r="S49" s="99">
        <f t="shared" si="1"/>
        <v>0</v>
      </c>
      <c r="T49" s="59">
        <v>0</v>
      </c>
      <c r="U49" s="58">
        <f t="shared" si="2"/>
        <v>0</v>
      </c>
      <c r="V49" s="99">
        <f t="shared" si="3"/>
        <v>0</v>
      </c>
      <c r="W49" s="114">
        <f t="shared" si="4"/>
        <v>0</v>
      </c>
      <c r="X49" s="57"/>
      <c r="Y49" s="57"/>
      <c r="Z49" s="57"/>
      <c r="AA49" s="57">
        <f t="shared" si="5"/>
        <v>0</v>
      </c>
      <c r="AB49" s="58">
        <v>0</v>
      </c>
      <c r="AC49" s="56" t="e">
        <f>VLOOKUP(Y49,CLASIFICADOR!$A$1:$B$603,2)</f>
        <v>#N/A</v>
      </c>
      <c r="AD49" s="57"/>
      <c r="AE49" s="57"/>
      <c r="AF49" s="57"/>
      <c r="AG49" s="57"/>
      <c r="AH49" s="57"/>
      <c r="AI49" s="57"/>
      <c r="AJ49" s="60"/>
      <c r="AK49" s="82" t="s">
        <v>1124</v>
      </c>
      <c r="AL49" s="57"/>
      <c r="AM49" s="57"/>
      <c r="AN49" s="57"/>
      <c r="AO49" s="83" t="b">
        <f>IF(AND(AM49="días",AN49="hábiles"),WORKDAY(AK49,AL49,#REF!),IF(AND(AM49="días",AM49="naturales"),WORKDAY(AK49+AL49-1,1,#REF!),IF(AM49="semanas",WORKDAY(AK49+(AL49*7)-1,1,#REF!),IF(AM49="meses",WORKDAY(EDATE(AK49,AL49)-1,1,#REF!)))))</f>
        <v>0</v>
      </c>
      <c r="AP49" s="57"/>
      <c r="AQ49" s="57"/>
      <c r="AR49" s="57"/>
      <c r="AS49" s="60"/>
      <c r="AT49" s="60"/>
      <c r="AU49" s="57"/>
      <c r="AV49" s="83"/>
      <c r="AW49" s="57"/>
      <c r="AX49" s="60"/>
      <c r="AY49" s="60"/>
      <c r="AZ49" s="132"/>
      <c r="BA49" s="60"/>
      <c r="BB49" s="60"/>
      <c r="BC49" s="60"/>
      <c r="BD49" s="57">
        <f t="shared" si="6"/>
        <v>0</v>
      </c>
      <c r="BE49" s="86"/>
      <c r="BF49" s="86"/>
      <c r="BG49" s="86"/>
      <c r="BH49" s="86"/>
      <c r="BI49" s="57" t="s">
        <v>1129</v>
      </c>
      <c r="BJ49" s="57"/>
      <c r="BK49" s="60"/>
      <c r="BL49" s="55"/>
      <c r="BM49" s="61"/>
      <c r="BN49" s="57"/>
      <c r="BO49" s="60"/>
      <c r="BP49" s="60"/>
      <c r="BQ49" s="60"/>
      <c r="BR49" s="60"/>
      <c r="BS49" s="60"/>
      <c r="BT49" s="60"/>
      <c r="BU49" s="60"/>
      <c r="BV49" s="60"/>
      <c r="BW49" s="57"/>
      <c r="BX49" s="57"/>
      <c r="BY49" s="57"/>
      <c r="BZ49" s="57"/>
    </row>
    <row r="50" spans="1:78" s="41" customFormat="1" ht="30" x14ac:dyDescent="0.25">
      <c r="A50" s="71" t="s">
        <v>803</v>
      </c>
      <c r="B50" s="65"/>
      <c r="C50" s="54"/>
      <c r="D50" s="53" t="str">
        <f>IF(ISBLANK(AX50),"",IF(ISBLANK(AY50),"REV",IF(ISBLANK(AZ50),"FIR PROV",IF(ISBLANK(BK50),"CONCL",IF(ISBLANK(BN50),"MOD REV",IF(ISBLANK(#REF!),"MOD FIR","MODI"))))))</f>
        <v/>
      </c>
      <c r="E50" s="55"/>
      <c r="F50" s="55"/>
      <c r="G50" s="55"/>
      <c r="H50" s="55"/>
      <c r="I50" s="108" t="str">
        <f>E50&amp;F50&amp;" "&amp;G50&amp;" "&amp;H50</f>
        <v xml:space="preserve">  </v>
      </c>
      <c r="J50" s="56"/>
      <c r="K50" s="56"/>
      <c r="L50" s="56">
        <f t="shared" si="0"/>
        <v>0</v>
      </c>
      <c r="M50" s="56"/>
      <c r="N50" s="75"/>
      <c r="O50" s="57"/>
      <c r="P50" s="57"/>
      <c r="Q50" s="58">
        <v>0</v>
      </c>
      <c r="R50" s="58">
        <v>0</v>
      </c>
      <c r="S50" s="99">
        <f>Q50+R50</f>
        <v>0</v>
      </c>
      <c r="T50" s="59">
        <v>0</v>
      </c>
      <c r="U50" s="58">
        <f t="shared" si="2"/>
        <v>0</v>
      </c>
      <c r="V50" s="99">
        <f t="shared" si="3"/>
        <v>0</v>
      </c>
      <c r="W50" s="114">
        <f t="shared" si="4"/>
        <v>0</v>
      </c>
      <c r="X50" s="57"/>
      <c r="Y50" s="57"/>
      <c r="Z50" s="57"/>
      <c r="AA50" s="57">
        <f t="shared" si="5"/>
        <v>0</v>
      </c>
      <c r="AB50" s="58">
        <v>0</v>
      </c>
      <c r="AC50" s="56" t="e">
        <f>VLOOKUP(Y50,CLASIFICADOR!$A$1:$B$603,2)</f>
        <v>#N/A</v>
      </c>
      <c r="AD50" s="57"/>
      <c r="AE50" s="57"/>
      <c r="AF50" s="57"/>
      <c r="AG50" s="57"/>
      <c r="AH50" s="57"/>
      <c r="AI50" s="57"/>
      <c r="AJ50" s="60"/>
      <c r="AK50" s="82" t="s">
        <v>1124</v>
      </c>
      <c r="AL50" s="57"/>
      <c r="AM50" s="57"/>
      <c r="AN50" s="57"/>
      <c r="AO50" s="83" t="b">
        <f>IF(AND(AM50="días",AN50="hábiles"),WORKDAY(AK50,AL50,#REF!),IF(AND(AM50="días",AM50="naturales"),WORKDAY(AK50+AL50-1,1,#REF!),IF(AM50="semanas",WORKDAY(AK50+(AL50*7)-1,1,#REF!),IF(AM50="meses",WORKDAY(EDATE(AK50,AL50)-1,1,#REF!)))))</f>
        <v>0</v>
      </c>
      <c r="AP50" s="57"/>
      <c r="AQ50" s="57"/>
      <c r="AR50" s="57"/>
      <c r="AS50" s="60"/>
      <c r="AT50" s="60"/>
      <c r="AU50" s="57"/>
      <c r="AV50" s="83"/>
      <c r="AW50" s="57"/>
      <c r="AX50" s="60"/>
      <c r="AY50" s="60"/>
      <c r="AZ50" s="132"/>
      <c r="BA50" s="60"/>
      <c r="BB50" s="60"/>
      <c r="BC50" s="60"/>
      <c r="BD50" s="57">
        <f t="shared" si="6"/>
        <v>0</v>
      </c>
      <c r="BE50" s="86"/>
      <c r="BF50" s="86"/>
      <c r="BG50" s="86"/>
      <c r="BH50" s="86"/>
      <c r="BI50" s="57" t="s">
        <v>1129</v>
      </c>
      <c r="BJ50" s="57"/>
      <c r="BK50" s="60"/>
      <c r="BL50" s="55"/>
      <c r="BM50" s="61"/>
      <c r="BN50" s="57"/>
      <c r="BO50" s="60"/>
      <c r="BP50" s="60"/>
      <c r="BQ50" s="60"/>
      <c r="BR50" s="60"/>
      <c r="BS50" s="60"/>
      <c r="BT50" s="60"/>
      <c r="BU50" s="60"/>
      <c r="BV50" s="60"/>
      <c r="BW50" s="57"/>
      <c r="BX50" s="57"/>
      <c r="BY50" s="57"/>
      <c r="BZ50" s="57"/>
    </row>
    <row r="51" spans="1:78" s="41" customFormat="1" ht="30" x14ac:dyDescent="0.25">
      <c r="A51" s="53" t="s">
        <v>804</v>
      </c>
      <c r="B51" s="65"/>
      <c r="C51" s="54"/>
      <c r="D51" s="53" t="str">
        <f>IF(ISBLANK(AX51),"",IF(ISBLANK(AY51),"REV",IF(ISBLANK(AZ51),"FIR PROV",IF(ISBLANK(BK51),"CONCL",IF(ISBLANK(BN51),"MOD REV",IF(ISBLANK(#REF!),"MOD FIR","MODI"))))))</f>
        <v/>
      </c>
      <c r="E51" s="55"/>
      <c r="F51" s="55"/>
      <c r="G51" s="55"/>
      <c r="H51" s="55"/>
      <c r="I51" s="108" t="str">
        <f t="shared" si="7"/>
        <v xml:space="preserve">  </v>
      </c>
      <c r="J51" s="56"/>
      <c r="K51" s="56"/>
      <c r="L51" s="56">
        <f t="shared" si="0"/>
        <v>0</v>
      </c>
      <c r="M51" s="56"/>
      <c r="N51" s="75"/>
      <c r="O51" s="57"/>
      <c r="P51" s="57"/>
      <c r="Q51" s="58">
        <v>0</v>
      </c>
      <c r="R51" s="58">
        <f t="shared" si="8"/>
        <v>0</v>
      </c>
      <c r="S51" s="99">
        <f t="shared" si="1"/>
        <v>0</v>
      </c>
      <c r="T51" s="59">
        <v>0</v>
      </c>
      <c r="U51" s="58">
        <f t="shared" si="2"/>
        <v>0</v>
      </c>
      <c r="V51" s="99">
        <f t="shared" si="3"/>
        <v>0</v>
      </c>
      <c r="W51" s="114">
        <f t="shared" si="4"/>
        <v>0</v>
      </c>
      <c r="X51" s="57"/>
      <c r="Y51" s="57"/>
      <c r="Z51" s="57"/>
      <c r="AA51" s="57">
        <f t="shared" si="5"/>
        <v>0</v>
      </c>
      <c r="AB51" s="58">
        <v>0</v>
      </c>
      <c r="AC51" s="56" t="e">
        <f>VLOOKUP(Y51,CLASIFICADOR!$A$1:$B$603,2)</f>
        <v>#N/A</v>
      </c>
      <c r="AD51" s="57"/>
      <c r="AE51" s="57"/>
      <c r="AF51" s="57"/>
      <c r="AG51" s="57"/>
      <c r="AH51" s="57"/>
      <c r="AI51" s="57"/>
      <c r="AJ51" s="60"/>
      <c r="AK51" s="82" t="s">
        <v>1124</v>
      </c>
      <c r="AL51" s="57"/>
      <c r="AM51" s="57"/>
      <c r="AN51" s="57"/>
      <c r="AO51" s="83" t="b">
        <f>IF(AND(AM51="días",AN51="hábiles"),WORKDAY(AK51,AL51,#REF!),IF(AND(AM51="días",AM51="naturales"),WORKDAY(AK51+AL51-1,1,#REF!),IF(AM51="semanas",WORKDAY(AK51+(AL51*7)-1,1,#REF!),IF(AM51="meses",WORKDAY(EDATE(AK51,AL51)-1,1,#REF!)))))</f>
        <v>0</v>
      </c>
      <c r="AP51" s="57"/>
      <c r="AQ51" s="57"/>
      <c r="AR51" s="57"/>
      <c r="AS51" s="60"/>
      <c r="AT51" s="60"/>
      <c r="AU51" s="57"/>
      <c r="AV51" s="83"/>
      <c r="AW51" s="57"/>
      <c r="AX51" s="60"/>
      <c r="AY51" s="60"/>
      <c r="AZ51" s="132"/>
      <c r="BA51" s="60"/>
      <c r="BB51" s="60"/>
      <c r="BC51" s="60"/>
      <c r="BD51" s="57">
        <f t="shared" si="6"/>
        <v>0</v>
      </c>
      <c r="BE51" s="86"/>
      <c r="BF51" s="86"/>
      <c r="BG51" s="86"/>
      <c r="BH51" s="86"/>
      <c r="BI51" s="57" t="s">
        <v>1129</v>
      </c>
      <c r="BJ51" s="57"/>
      <c r="BK51" s="60"/>
      <c r="BL51" s="55"/>
      <c r="BM51" s="61"/>
      <c r="BN51" s="57"/>
      <c r="BO51" s="60"/>
      <c r="BP51" s="60"/>
      <c r="BQ51" s="60"/>
      <c r="BR51" s="60"/>
      <c r="BS51" s="60"/>
      <c r="BT51" s="60"/>
      <c r="BU51" s="60"/>
      <c r="BV51" s="60"/>
      <c r="BW51" s="57"/>
      <c r="BX51" s="57"/>
      <c r="BY51" s="57"/>
      <c r="BZ51" s="57"/>
    </row>
    <row r="52" spans="1:78" s="41" customFormat="1" ht="30" x14ac:dyDescent="0.25">
      <c r="A52" s="53" t="s">
        <v>805</v>
      </c>
      <c r="B52" s="65"/>
      <c r="C52" s="54"/>
      <c r="D52" s="53" t="str">
        <f>IF(ISBLANK(AX52),"",IF(ISBLANK(AY52),"REV",IF(ISBLANK(AZ52),"FIR PROV",IF(ISBLANK(BK52),"CONCL",IF(ISBLANK(BN52),"MOD REV",IF(ISBLANK(#REF!),"MOD FIR","MODI"))))))</f>
        <v/>
      </c>
      <c r="E52" s="55"/>
      <c r="F52" s="55"/>
      <c r="G52" s="55"/>
      <c r="H52" s="55"/>
      <c r="I52" s="108" t="str">
        <f t="shared" si="7"/>
        <v xml:space="preserve">  </v>
      </c>
      <c r="J52" s="56"/>
      <c r="K52" s="56"/>
      <c r="L52" s="56">
        <f t="shared" si="0"/>
        <v>0</v>
      </c>
      <c r="M52" s="56"/>
      <c r="N52" s="75"/>
      <c r="O52" s="57"/>
      <c r="P52" s="57"/>
      <c r="Q52" s="58">
        <v>0</v>
      </c>
      <c r="R52" s="58">
        <f t="shared" si="8"/>
        <v>0</v>
      </c>
      <c r="S52" s="99">
        <f t="shared" si="1"/>
        <v>0</v>
      </c>
      <c r="T52" s="59">
        <v>0</v>
      </c>
      <c r="U52" s="58">
        <f t="shared" si="2"/>
        <v>0</v>
      </c>
      <c r="V52" s="99">
        <f t="shared" si="3"/>
        <v>0</v>
      </c>
      <c r="W52" s="114">
        <f t="shared" si="4"/>
        <v>0</v>
      </c>
      <c r="X52" s="57"/>
      <c r="Y52" s="57"/>
      <c r="Z52" s="57"/>
      <c r="AA52" s="57">
        <f t="shared" si="5"/>
        <v>0</v>
      </c>
      <c r="AB52" s="58">
        <v>0</v>
      </c>
      <c r="AC52" s="56" t="e">
        <f>VLOOKUP(Y52,CLASIFICADOR!$A$1:$B$603,2)</f>
        <v>#N/A</v>
      </c>
      <c r="AD52" s="57"/>
      <c r="AE52" s="57"/>
      <c r="AF52" s="57"/>
      <c r="AG52" s="57"/>
      <c r="AH52" s="57"/>
      <c r="AI52" s="57"/>
      <c r="AJ52" s="60"/>
      <c r="AK52" s="82" t="s">
        <v>1124</v>
      </c>
      <c r="AL52" s="57"/>
      <c r="AM52" s="57"/>
      <c r="AN52" s="57"/>
      <c r="AO52" s="83" t="b">
        <f>IF(AND(AM52="días",AN52="hábiles"),WORKDAY(AK52,AL52,#REF!),IF(AND(AM52="días",AM52="naturales"),WORKDAY(AK52+AL52-1,1,#REF!),IF(AM52="semanas",WORKDAY(AK52+(AL52*7)-1,1,#REF!),IF(AM52="meses",WORKDAY(EDATE(AK52,AL52)-1,1,#REF!)))))</f>
        <v>0</v>
      </c>
      <c r="AP52" s="57"/>
      <c r="AQ52" s="57"/>
      <c r="AR52" s="57"/>
      <c r="AS52" s="60"/>
      <c r="AT52" s="60"/>
      <c r="AU52" s="57"/>
      <c r="AV52" s="83"/>
      <c r="AW52" s="57"/>
      <c r="AX52" s="60"/>
      <c r="AY52" s="60"/>
      <c r="AZ52" s="132"/>
      <c r="BA52" s="60"/>
      <c r="BB52" s="60"/>
      <c r="BC52" s="60"/>
      <c r="BD52" s="57">
        <f t="shared" si="6"/>
        <v>0</v>
      </c>
      <c r="BE52" s="86"/>
      <c r="BF52" s="86"/>
      <c r="BG52" s="86"/>
      <c r="BH52" s="86"/>
      <c r="BI52" s="57" t="s">
        <v>1129</v>
      </c>
      <c r="BJ52" s="57"/>
      <c r="BK52" s="60"/>
      <c r="BL52" s="55"/>
      <c r="BM52" s="61"/>
      <c r="BN52" s="57"/>
      <c r="BO52" s="60"/>
      <c r="BP52" s="60"/>
      <c r="BQ52" s="60"/>
      <c r="BR52" s="60"/>
      <c r="BS52" s="60"/>
      <c r="BT52" s="60"/>
      <c r="BU52" s="60"/>
      <c r="BV52" s="60"/>
      <c r="BW52" s="57"/>
      <c r="BX52" s="57"/>
      <c r="BY52" s="57"/>
      <c r="BZ52" s="57"/>
    </row>
    <row r="53" spans="1:78" s="41" customFormat="1" ht="30" x14ac:dyDescent="0.25">
      <c r="A53" s="71" t="s">
        <v>806</v>
      </c>
      <c r="B53" s="65"/>
      <c r="C53" s="54"/>
      <c r="D53" s="53" t="str">
        <f>IF(ISBLANK(AX53),"",IF(ISBLANK(AY53),"REV",IF(ISBLANK(AZ53),"FIR PROV",IF(ISBLANK(BK53),"CONCL",IF(ISBLANK(BN53),"MOD REV",IF(ISBLANK(#REF!),"MOD FIR","MODI"))))))</f>
        <v/>
      </c>
      <c r="E53" s="55"/>
      <c r="F53" s="55"/>
      <c r="G53" s="55"/>
      <c r="H53" s="55"/>
      <c r="I53" s="108" t="str">
        <f t="shared" si="7"/>
        <v xml:space="preserve">  </v>
      </c>
      <c r="J53" s="56"/>
      <c r="K53" s="56"/>
      <c r="L53" s="56">
        <f t="shared" si="0"/>
        <v>0</v>
      </c>
      <c r="M53" s="56"/>
      <c r="N53" s="75"/>
      <c r="O53" s="57"/>
      <c r="P53" s="57"/>
      <c r="Q53" s="58">
        <v>0</v>
      </c>
      <c r="R53" s="58">
        <f t="shared" si="8"/>
        <v>0</v>
      </c>
      <c r="S53" s="99">
        <f t="shared" si="1"/>
        <v>0</v>
      </c>
      <c r="T53" s="59">
        <v>0</v>
      </c>
      <c r="U53" s="58">
        <f t="shared" si="2"/>
        <v>0</v>
      </c>
      <c r="V53" s="99">
        <f t="shared" si="3"/>
        <v>0</v>
      </c>
      <c r="W53" s="114">
        <f t="shared" si="4"/>
        <v>0</v>
      </c>
      <c r="X53" s="57"/>
      <c r="Y53" s="57"/>
      <c r="Z53" s="57"/>
      <c r="AA53" s="57">
        <f t="shared" si="5"/>
        <v>0</v>
      </c>
      <c r="AB53" s="58">
        <v>0</v>
      </c>
      <c r="AC53" s="56" t="e">
        <f>VLOOKUP(Y53,CLASIFICADOR!$A$1:$B$603,2)</f>
        <v>#N/A</v>
      </c>
      <c r="AD53" s="57"/>
      <c r="AE53" s="57"/>
      <c r="AF53" s="57"/>
      <c r="AG53" s="57"/>
      <c r="AH53" s="57"/>
      <c r="AI53" s="57"/>
      <c r="AJ53" s="60"/>
      <c r="AK53" s="82" t="s">
        <v>1124</v>
      </c>
      <c r="AL53" s="57"/>
      <c r="AM53" s="57"/>
      <c r="AN53" s="57"/>
      <c r="AO53" s="83" t="b">
        <f>IF(AND(AM53="días",AN53="hábiles"),WORKDAY(AK53,AL53,#REF!),IF(AND(AM53="días",AM53="naturales"),WORKDAY(AK53+AL53-1,1,#REF!),IF(AM53="semanas",WORKDAY(AK53+(AL53*7)-1,1,#REF!),IF(AM53="meses",WORKDAY(EDATE(AK53,AL53)-1,1,#REF!)))))</f>
        <v>0</v>
      </c>
      <c r="AP53" s="57"/>
      <c r="AQ53" s="57"/>
      <c r="AR53" s="57"/>
      <c r="AS53" s="60"/>
      <c r="AT53" s="60"/>
      <c r="AU53" s="57"/>
      <c r="AV53" s="83"/>
      <c r="AW53" s="57"/>
      <c r="AX53" s="60"/>
      <c r="AY53" s="60"/>
      <c r="AZ53" s="132"/>
      <c r="BA53" s="60"/>
      <c r="BB53" s="60"/>
      <c r="BC53" s="60"/>
      <c r="BD53" s="57">
        <f t="shared" si="6"/>
        <v>0</v>
      </c>
      <c r="BE53" s="86"/>
      <c r="BF53" s="86"/>
      <c r="BG53" s="86"/>
      <c r="BH53" s="86"/>
      <c r="BI53" s="57" t="s">
        <v>1129</v>
      </c>
      <c r="BJ53" s="57"/>
      <c r="BK53" s="60"/>
      <c r="BL53" s="55"/>
      <c r="BM53" s="61"/>
      <c r="BN53" s="57"/>
      <c r="BO53" s="60"/>
      <c r="BP53" s="60"/>
      <c r="BQ53" s="60"/>
      <c r="BR53" s="60"/>
      <c r="BS53" s="60"/>
      <c r="BT53" s="60"/>
      <c r="BU53" s="60"/>
      <c r="BV53" s="60"/>
      <c r="BW53" s="57"/>
      <c r="BX53" s="57"/>
      <c r="BY53" s="62"/>
      <c r="BZ53" s="57"/>
    </row>
    <row r="54" spans="1:78" s="41" customFormat="1" ht="30" x14ac:dyDescent="0.25">
      <c r="A54" s="53" t="s">
        <v>807</v>
      </c>
      <c r="B54" s="65"/>
      <c r="C54" s="54"/>
      <c r="D54" s="53" t="str">
        <f>IF(ISBLANK(AX54),"",IF(ISBLANK(AY54),"REV",IF(ISBLANK(AZ54),"FIR PROV",IF(ISBLANK(BK54),"CONCL",IF(ISBLANK(BN54),"MOD REV",IF(ISBLANK(#REF!),"MOD FIR","MODI"))))))</f>
        <v/>
      </c>
      <c r="E54" s="55"/>
      <c r="F54" s="55"/>
      <c r="G54" s="55"/>
      <c r="H54" s="55"/>
      <c r="I54" s="108" t="str">
        <f t="shared" si="7"/>
        <v xml:space="preserve">  </v>
      </c>
      <c r="J54" s="56"/>
      <c r="K54" s="56"/>
      <c r="L54" s="56">
        <f t="shared" si="0"/>
        <v>0</v>
      </c>
      <c r="M54" s="56"/>
      <c r="N54" s="75"/>
      <c r="O54" s="57"/>
      <c r="P54" s="57"/>
      <c r="Q54" s="58">
        <v>0</v>
      </c>
      <c r="R54" s="58">
        <f t="shared" si="8"/>
        <v>0</v>
      </c>
      <c r="S54" s="99">
        <f t="shared" si="1"/>
        <v>0</v>
      </c>
      <c r="T54" s="59">
        <v>0</v>
      </c>
      <c r="U54" s="58">
        <f t="shared" si="2"/>
        <v>0</v>
      </c>
      <c r="V54" s="99">
        <f t="shared" si="3"/>
        <v>0</v>
      </c>
      <c r="W54" s="114">
        <f t="shared" si="4"/>
        <v>0</v>
      </c>
      <c r="X54" s="57"/>
      <c r="Y54" s="57"/>
      <c r="Z54" s="57"/>
      <c r="AA54" s="57">
        <f t="shared" si="5"/>
        <v>0</v>
      </c>
      <c r="AB54" s="58">
        <v>0</v>
      </c>
      <c r="AC54" s="56" t="e">
        <f>VLOOKUP(Y54,CLASIFICADOR!$A$1:$B$603,2)</f>
        <v>#N/A</v>
      </c>
      <c r="AD54" s="57"/>
      <c r="AE54" s="57"/>
      <c r="AF54" s="57"/>
      <c r="AG54" s="57"/>
      <c r="AH54" s="57"/>
      <c r="AI54" s="57"/>
      <c r="AJ54" s="60"/>
      <c r="AK54" s="82" t="s">
        <v>1124</v>
      </c>
      <c r="AL54" s="57"/>
      <c r="AM54" s="57"/>
      <c r="AN54" s="57"/>
      <c r="AO54" s="83" t="b">
        <f>IF(AND(AM54="días",AN54="hábiles"),WORKDAY(AK54,AL54,#REF!),IF(AND(AM54="días",AM54="naturales"),WORKDAY(AK54+AL54-1,1,#REF!),IF(AM54="semanas",WORKDAY(AK54+(AL54*7)-1,1,#REF!),IF(AM54="meses",WORKDAY(EDATE(AK54,AL54)-1,1,#REF!)))))</f>
        <v>0</v>
      </c>
      <c r="AP54" s="57"/>
      <c r="AQ54" s="57"/>
      <c r="AR54" s="57"/>
      <c r="AS54" s="60"/>
      <c r="AT54" s="60"/>
      <c r="AU54" s="57"/>
      <c r="AV54" s="83"/>
      <c r="AW54" s="57"/>
      <c r="AX54" s="60"/>
      <c r="AY54" s="60"/>
      <c r="AZ54" s="132"/>
      <c r="BA54" s="60"/>
      <c r="BB54" s="60"/>
      <c r="BC54" s="60"/>
      <c r="BD54" s="57">
        <f t="shared" si="6"/>
        <v>0</v>
      </c>
      <c r="BE54" s="86"/>
      <c r="BF54" s="86"/>
      <c r="BG54" s="86"/>
      <c r="BH54" s="86"/>
      <c r="BI54" s="57" t="s">
        <v>1129</v>
      </c>
      <c r="BJ54" s="57"/>
      <c r="BK54" s="60"/>
      <c r="BL54" s="55"/>
      <c r="BM54" s="61"/>
      <c r="BN54" s="57"/>
      <c r="BO54" s="60"/>
      <c r="BP54" s="60"/>
      <c r="BQ54" s="60"/>
      <c r="BR54" s="60"/>
      <c r="BS54" s="60"/>
      <c r="BT54" s="60"/>
      <c r="BU54" s="60"/>
      <c r="BV54" s="60"/>
      <c r="BW54" s="57"/>
      <c r="BX54" s="57"/>
      <c r="BY54" s="62"/>
      <c r="BZ54" s="57"/>
    </row>
    <row r="55" spans="1:78" s="41" customFormat="1" ht="30" x14ac:dyDescent="0.25">
      <c r="A55" s="53" t="s">
        <v>808</v>
      </c>
      <c r="B55" s="65"/>
      <c r="C55" s="54"/>
      <c r="D55" s="53" t="str">
        <f>IF(ISBLANK(AX55),"",IF(ISBLANK(AY55),"REV",IF(ISBLANK(AZ55),"FIR PROV",IF(ISBLANK(BK55),"CONCL",IF(ISBLANK(BN55),"MOD REV",IF(ISBLANK(#REF!),"MOD FIR","MODI"))))))</f>
        <v/>
      </c>
      <c r="E55" s="55"/>
      <c r="F55" s="55"/>
      <c r="G55" s="55"/>
      <c r="H55" s="55"/>
      <c r="I55" s="108" t="str">
        <f t="shared" si="7"/>
        <v xml:space="preserve">  </v>
      </c>
      <c r="J55" s="56"/>
      <c r="K55" s="56"/>
      <c r="L55" s="56">
        <f t="shared" si="0"/>
        <v>0</v>
      </c>
      <c r="M55" s="56"/>
      <c r="N55" s="75"/>
      <c r="O55" s="57"/>
      <c r="P55" s="57"/>
      <c r="Q55" s="58">
        <v>0</v>
      </c>
      <c r="R55" s="58">
        <f t="shared" si="8"/>
        <v>0</v>
      </c>
      <c r="S55" s="99">
        <f t="shared" si="1"/>
        <v>0</v>
      </c>
      <c r="T55" s="59">
        <v>0</v>
      </c>
      <c r="U55" s="58">
        <f t="shared" si="2"/>
        <v>0</v>
      </c>
      <c r="V55" s="99">
        <f t="shared" si="3"/>
        <v>0</v>
      </c>
      <c r="W55" s="114">
        <f t="shared" si="4"/>
        <v>0</v>
      </c>
      <c r="X55" s="57"/>
      <c r="Y55" s="57"/>
      <c r="Z55" s="57"/>
      <c r="AA55" s="57">
        <f t="shared" si="5"/>
        <v>0</v>
      </c>
      <c r="AB55" s="58">
        <v>0</v>
      </c>
      <c r="AC55" s="56" t="e">
        <f>VLOOKUP(Y55,CLASIFICADOR!$A$1:$B$603,2)</f>
        <v>#N/A</v>
      </c>
      <c r="AD55" s="57"/>
      <c r="AE55" s="57"/>
      <c r="AF55" s="57"/>
      <c r="AG55" s="57"/>
      <c r="AH55" s="57"/>
      <c r="AI55" s="57"/>
      <c r="AJ55" s="60"/>
      <c r="AK55" s="82" t="s">
        <v>1124</v>
      </c>
      <c r="AL55" s="57"/>
      <c r="AM55" s="57"/>
      <c r="AN55" s="57"/>
      <c r="AO55" s="83" t="b">
        <f>IF(AND(AM55="días",AN55="hábiles"),WORKDAY(AK55,AL55,#REF!),IF(AND(AM55="días",AM55="naturales"),WORKDAY(AK55+AL55-1,1,#REF!),IF(AM55="semanas",WORKDAY(AK55+(AL55*7)-1,1,#REF!),IF(AM55="meses",WORKDAY(EDATE(AK55,AL55)-1,1,#REF!)))))</f>
        <v>0</v>
      </c>
      <c r="AP55" s="57"/>
      <c r="AQ55" s="57"/>
      <c r="AR55" s="57"/>
      <c r="AS55" s="60"/>
      <c r="AT55" s="60"/>
      <c r="AU55" s="57"/>
      <c r="AV55" s="83"/>
      <c r="AW55" s="57"/>
      <c r="AX55" s="60"/>
      <c r="AY55" s="60"/>
      <c r="AZ55" s="132"/>
      <c r="BA55" s="60"/>
      <c r="BB55" s="60"/>
      <c r="BC55" s="60"/>
      <c r="BD55" s="57">
        <f t="shared" si="6"/>
        <v>0</v>
      </c>
      <c r="BE55" s="86"/>
      <c r="BF55" s="86"/>
      <c r="BG55" s="86"/>
      <c r="BH55" s="86"/>
      <c r="BI55" s="57" t="s">
        <v>1129</v>
      </c>
      <c r="BJ55" s="57"/>
      <c r="BK55" s="60"/>
      <c r="BL55" s="55"/>
      <c r="BM55" s="61"/>
      <c r="BN55" s="57"/>
      <c r="BO55" s="60"/>
      <c r="BP55" s="60"/>
      <c r="BQ55" s="60"/>
      <c r="BR55" s="60"/>
      <c r="BS55" s="60"/>
      <c r="BT55" s="60"/>
      <c r="BU55" s="60"/>
      <c r="BV55" s="60"/>
      <c r="BW55" s="57"/>
      <c r="BX55" s="57"/>
      <c r="BY55" s="57"/>
      <c r="BZ55" s="57"/>
    </row>
    <row r="56" spans="1:78" s="41" customFormat="1" ht="30" x14ac:dyDescent="0.25">
      <c r="A56" s="71" t="s">
        <v>809</v>
      </c>
      <c r="B56" s="65"/>
      <c r="C56" s="54"/>
      <c r="D56" s="53" t="str">
        <f>IF(ISBLANK(AX56),"",IF(ISBLANK(AY56),"REV",IF(ISBLANK(AZ56),"FIR PROV",IF(ISBLANK(BK56),"CONCL",IF(ISBLANK(BN56),"MOD REV",IF(ISBLANK(#REF!),"MOD FIR","MODI"))))))</f>
        <v/>
      </c>
      <c r="E56" s="55"/>
      <c r="F56" s="55"/>
      <c r="G56" s="55"/>
      <c r="H56" s="55"/>
      <c r="I56" s="108" t="str">
        <f t="shared" si="7"/>
        <v xml:space="preserve">  </v>
      </c>
      <c r="J56" s="56"/>
      <c r="K56" s="56"/>
      <c r="L56" s="56">
        <f t="shared" si="0"/>
        <v>0</v>
      </c>
      <c r="M56" s="56"/>
      <c r="N56" s="75"/>
      <c r="O56" s="57"/>
      <c r="P56" s="57"/>
      <c r="Q56" s="58">
        <v>0</v>
      </c>
      <c r="R56" s="58">
        <f t="shared" si="8"/>
        <v>0</v>
      </c>
      <c r="S56" s="99">
        <f t="shared" si="1"/>
        <v>0</v>
      </c>
      <c r="T56" s="59">
        <v>0</v>
      </c>
      <c r="U56" s="58">
        <f t="shared" si="2"/>
        <v>0</v>
      </c>
      <c r="V56" s="99">
        <f t="shared" si="3"/>
        <v>0</v>
      </c>
      <c r="W56" s="114">
        <f t="shared" si="4"/>
        <v>0</v>
      </c>
      <c r="X56" s="57"/>
      <c r="Y56" s="57"/>
      <c r="Z56" s="57"/>
      <c r="AA56" s="57">
        <f t="shared" si="5"/>
        <v>0</v>
      </c>
      <c r="AB56" s="58">
        <v>0</v>
      </c>
      <c r="AC56" s="56" t="e">
        <f>VLOOKUP(Y56,CLASIFICADOR!$A$1:$B$603,2)</f>
        <v>#N/A</v>
      </c>
      <c r="AD56" s="57"/>
      <c r="AE56" s="57"/>
      <c r="AF56" s="57"/>
      <c r="AG56" s="57"/>
      <c r="AH56" s="57"/>
      <c r="AI56" s="57"/>
      <c r="AJ56" s="60"/>
      <c r="AK56" s="82" t="s">
        <v>1124</v>
      </c>
      <c r="AL56" s="57"/>
      <c r="AM56" s="57"/>
      <c r="AN56" s="57"/>
      <c r="AO56" s="83" t="b">
        <f>IF(AND(AM56="días",AN56="hábiles"),WORKDAY(AK56,AL56,#REF!),IF(AND(AM56="días",AM56="naturales"),WORKDAY(AK56+AL56-1,1,#REF!),IF(AM56="semanas",WORKDAY(AK56+(AL56*7)-1,1,#REF!),IF(AM56="meses",WORKDAY(EDATE(AK56,AL56)-1,1,#REF!)))))</f>
        <v>0</v>
      </c>
      <c r="AP56" s="57"/>
      <c r="AQ56" s="57"/>
      <c r="AR56" s="57"/>
      <c r="AS56" s="60"/>
      <c r="AT56" s="60"/>
      <c r="AU56" s="57"/>
      <c r="AV56" s="83"/>
      <c r="AW56" s="57"/>
      <c r="AX56" s="60"/>
      <c r="AY56" s="60"/>
      <c r="AZ56" s="132"/>
      <c r="BA56" s="60"/>
      <c r="BB56" s="60"/>
      <c r="BC56" s="60"/>
      <c r="BD56" s="57">
        <f t="shared" si="6"/>
        <v>0</v>
      </c>
      <c r="BE56" s="86"/>
      <c r="BF56" s="86"/>
      <c r="BG56" s="86"/>
      <c r="BH56" s="86"/>
      <c r="BI56" s="57" t="s">
        <v>1129</v>
      </c>
      <c r="BJ56" s="57"/>
      <c r="BK56" s="60"/>
      <c r="BL56" s="55"/>
      <c r="BM56" s="61"/>
      <c r="BN56" s="57"/>
      <c r="BO56" s="60"/>
      <c r="BP56" s="60"/>
      <c r="BQ56" s="60"/>
      <c r="BR56" s="60"/>
      <c r="BS56" s="60"/>
      <c r="BT56" s="60"/>
      <c r="BU56" s="60"/>
      <c r="BV56" s="60"/>
      <c r="BW56" s="57"/>
      <c r="BX56" s="57"/>
      <c r="BY56" s="57"/>
      <c r="BZ56" s="57"/>
    </row>
    <row r="57" spans="1:78" s="41" customFormat="1" ht="30" x14ac:dyDescent="0.25">
      <c r="A57" s="53" t="s">
        <v>810</v>
      </c>
      <c r="B57" s="65"/>
      <c r="C57" s="54"/>
      <c r="D57" s="53" t="str">
        <f>IF(ISBLANK(AX57),"",IF(ISBLANK(AY57),"REV",IF(ISBLANK(AZ57),"FIR PROV",IF(ISBLANK(BK57),"CONCL",IF(ISBLANK(BN57),"MOD REV",IF(ISBLANK(#REF!),"MOD FIR","MODI"))))))</f>
        <v/>
      </c>
      <c r="E57" s="55"/>
      <c r="F57" s="55"/>
      <c r="G57" s="55"/>
      <c r="H57" s="55"/>
      <c r="I57" s="108" t="str">
        <f t="shared" si="7"/>
        <v xml:space="preserve">  </v>
      </c>
      <c r="J57" s="56"/>
      <c r="K57" s="56"/>
      <c r="L57" s="56">
        <f t="shared" si="0"/>
        <v>0</v>
      </c>
      <c r="M57" s="56"/>
      <c r="N57" s="75"/>
      <c r="O57" s="57"/>
      <c r="P57" s="57"/>
      <c r="Q57" s="58">
        <v>0</v>
      </c>
      <c r="R57" s="58">
        <f t="shared" si="8"/>
        <v>0</v>
      </c>
      <c r="S57" s="99">
        <f t="shared" si="1"/>
        <v>0</v>
      </c>
      <c r="T57" s="59">
        <v>0</v>
      </c>
      <c r="U57" s="58">
        <f t="shared" si="2"/>
        <v>0</v>
      </c>
      <c r="V57" s="99">
        <f t="shared" si="3"/>
        <v>0</v>
      </c>
      <c r="W57" s="114">
        <f t="shared" si="4"/>
        <v>0</v>
      </c>
      <c r="X57" s="57"/>
      <c r="Y57" s="57"/>
      <c r="Z57" s="57"/>
      <c r="AA57" s="57">
        <f t="shared" si="5"/>
        <v>0</v>
      </c>
      <c r="AB57" s="58">
        <v>0</v>
      </c>
      <c r="AC57" s="56" t="e">
        <f>VLOOKUP(Y57,CLASIFICADOR!$A$1:$B$603,2)</f>
        <v>#N/A</v>
      </c>
      <c r="AD57" s="57"/>
      <c r="AE57" s="57"/>
      <c r="AF57" s="57"/>
      <c r="AG57" s="57"/>
      <c r="AH57" s="57"/>
      <c r="AI57" s="57"/>
      <c r="AJ57" s="60"/>
      <c r="AK57" s="82" t="s">
        <v>1124</v>
      </c>
      <c r="AL57" s="57"/>
      <c r="AM57" s="57"/>
      <c r="AN57" s="57"/>
      <c r="AO57" s="83" t="b">
        <f>IF(AND(AM57="días",AN57="hábiles"),WORKDAY(AK57,AL57,#REF!),IF(AND(AM57="días",AM57="naturales"),WORKDAY(AK57+AL57-1,1,#REF!),IF(AM57="semanas",WORKDAY(AK57+(AL57*7)-1,1,#REF!),IF(AM57="meses",WORKDAY(EDATE(AK57,AL57)-1,1,#REF!)))))</f>
        <v>0</v>
      </c>
      <c r="AP57" s="57"/>
      <c r="AQ57" s="57"/>
      <c r="AR57" s="57"/>
      <c r="AS57" s="60"/>
      <c r="AT57" s="60"/>
      <c r="AU57" s="57"/>
      <c r="AV57" s="83"/>
      <c r="AW57" s="57"/>
      <c r="AX57" s="60"/>
      <c r="AY57" s="60"/>
      <c r="AZ57" s="132"/>
      <c r="BA57" s="60"/>
      <c r="BB57" s="60"/>
      <c r="BC57" s="60"/>
      <c r="BD57" s="57">
        <f t="shared" si="6"/>
        <v>0</v>
      </c>
      <c r="BE57" s="86"/>
      <c r="BF57" s="86"/>
      <c r="BG57" s="86"/>
      <c r="BH57" s="86"/>
      <c r="BI57" s="57" t="s">
        <v>1129</v>
      </c>
      <c r="BJ57" s="57"/>
      <c r="BK57" s="60"/>
      <c r="BL57" s="55"/>
      <c r="BM57" s="61"/>
      <c r="BN57" s="57"/>
      <c r="BO57" s="60"/>
      <c r="BP57" s="60"/>
      <c r="BQ57" s="60"/>
      <c r="BR57" s="60"/>
      <c r="BS57" s="60"/>
      <c r="BT57" s="60"/>
      <c r="BU57" s="60"/>
      <c r="BV57" s="60"/>
      <c r="BW57" s="57"/>
      <c r="BX57" s="57"/>
      <c r="BY57" s="57"/>
      <c r="BZ57" s="57"/>
    </row>
    <row r="58" spans="1:78" s="41" customFormat="1" ht="30" x14ac:dyDescent="0.25">
      <c r="A58" s="53" t="s">
        <v>811</v>
      </c>
      <c r="B58" s="65"/>
      <c r="C58" s="54"/>
      <c r="D58" s="53" t="str">
        <f>IF(ISBLANK(AX58),"",IF(ISBLANK(AY58),"REV",IF(ISBLANK(AZ58),"FIR PROV",IF(ISBLANK(BK58),"CONCL",IF(ISBLANK(BN58),"MOD REV",IF(ISBLANK(#REF!),"MOD FIR","MODI"))))))</f>
        <v/>
      </c>
      <c r="E58" s="55"/>
      <c r="F58" s="55"/>
      <c r="G58" s="55"/>
      <c r="H58" s="55"/>
      <c r="I58" s="108" t="str">
        <f t="shared" si="7"/>
        <v xml:space="preserve">  </v>
      </c>
      <c r="J58" s="56"/>
      <c r="K58" s="56"/>
      <c r="L58" s="56">
        <f t="shared" si="0"/>
        <v>0</v>
      </c>
      <c r="M58" s="56"/>
      <c r="N58" s="75"/>
      <c r="O58" s="57"/>
      <c r="P58" s="57"/>
      <c r="Q58" s="58">
        <v>0</v>
      </c>
      <c r="R58" s="58">
        <f t="shared" si="8"/>
        <v>0</v>
      </c>
      <c r="S58" s="99">
        <f t="shared" si="1"/>
        <v>0</v>
      </c>
      <c r="T58" s="59">
        <v>0</v>
      </c>
      <c r="U58" s="58">
        <f t="shared" si="2"/>
        <v>0</v>
      </c>
      <c r="V58" s="99">
        <f t="shared" si="3"/>
        <v>0</v>
      </c>
      <c r="W58" s="114">
        <f t="shared" si="4"/>
        <v>0</v>
      </c>
      <c r="X58" s="57"/>
      <c r="Y58" s="57"/>
      <c r="Z58" s="57"/>
      <c r="AA58" s="57">
        <f t="shared" si="5"/>
        <v>0</v>
      </c>
      <c r="AB58" s="58">
        <v>0</v>
      </c>
      <c r="AC58" s="56" t="e">
        <f>VLOOKUP(Y58,CLASIFICADOR!$A$1:$B$603,2)</f>
        <v>#N/A</v>
      </c>
      <c r="AD58" s="57"/>
      <c r="AE58" s="57"/>
      <c r="AF58" s="57"/>
      <c r="AG58" s="57"/>
      <c r="AH58" s="57"/>
      <c r="AI58" s="57"/>
      <c r="AJ58" s="60"/>
      <c r="AK58" s="82" t="s">
        <v>1124</v>
      </c>
      <c r="AL58" s="57"/>
      <c r="AM58" s="57"/>
      <c r="AN58" s="57"/>
      <c r="AO58" s="83" t="b">
        <f>IF(AND(AM58="días",AN58="hábiles"),WORKDAY(AK58,AL58,#REF!),IF(AND(AM58="días",AM58="naturales"),WORKDAY(AK58+AL58-1,1,#REF!),IF(AM58="semanas",WORKDAY(AK58+(AL58*7)-1,1,#REF!),IF(AM58="meses",WORKDAY(EDATE(AK58,AL58)-1,1,#REF!)))))</f>
        <v>0</v>
      </c>
      <c r="AP58" s="57"/>
      <c r="AQ58" s="57"/>
      <c r="AR58" s="57"/>
      <c r="AS58" s="60"/>
      <c r="AT58" s="60"/>
      <c r="AU58" s="57"/>
      <c r="AV58" s="83"/>
      <c r="AW58" s="57"/>
      <c r="AX58" s="60"/>
      <c r="AY58" s="60"/>
      <c r="AZ58" s="132"/>
      <c r="BA58" s="60"/>
      <c r="BB58" s="60"/>
      <c r="BC58" s="60"/>
      <c r="BD58" s="57">
        <f t="shared" si="6"/>
        <v>0</v>
      </c>
      <c r="BE58" s="86"/>
      <c r="BF58" s="86"/>
      <c r="BG58" s="86"/>
      <c r="BH58" s="86"/>
      <c r="BI58" s="57" t="s">
        <v>1129</v>
      </c>
      <c r="BJ58" s="57"/>
      <c r="BK58" s="60"/>
      <c r="BL58" s="55"/>
      <c r="BM58" s="61"/>
      <c r="BN58" s="57"/>
      <c r="BO58" s="60"/>
      <c r="BP58" s="60"/>
      <c r="BQ58" s="60"/>
      <c r="BR58" s="60"/>
      <c r="BS58" s="60"/>
      <c r="BT58" s="60"/>
      <c r="BU58" s="60"/>
      <c r="BV58" s="60"/>
      <c r="BW58" s="57"/>
      <c r="BX58" s="57"/>
      <c r="BY58" s="57"/>
      <c r="BZ58" s="57"/>
    </row>
    <row r="59" spans="1:78" s="41" customFormat="1" ht="30" x14ac:dyDescent="0.25">
      <c r="A59" s="71" t="s">
        <v>812</v>
      </c>
      <c r="B59" s="65"/>
      <c r="C59" s="54"/>
      <c r="D59" s="53" t="str">
        <f>IF(ISBLANK(AX59),"",IF(ISBLANK(AY59),"REV",IF(ISBLANK(AZ59),"FIR PROV",IF(ISBLANK(BK59),"CONCL",IF(ISBLANK(BN59),"MOD REV",IF(ISBLANK(#REF!),"MOD FIR","MODI"))))))</f>
        <v/>
      </c>
      <c r="E59" s="55"/>
      <c r="F59" s="55"/>
      <c r="G59" s="55"/>
      <c r="H59" s="55"/>
      <c r="I59" s="108" t="str">
        <f t="shared" si="7"/>
        <v xml:space="preserve">  </v>
      </c>
      <c r="J59" s="56"/>
      <c r="K59" s="56"/>
      <c r="L59" s="56">
        <f t="shared" si="0"/>
        <v>0</v>
      </c>
      <c r="M59" s="56"/>
      <c r="N59" s="75"/>
      <c r="O59" s="57"/>
      <c r="P59" s="57"/>
      <c r="Q59" s="58">
        <v>0</v>
      </c>
      <c r="R59" s="58">
        <f t="shared" si="8"/>
        <v>0</v>
      </c>
      <c r="S59" s="99">
        <f t="shared" si="1"/>
        <v>0</v>
      </c>
      <c r="T59" s="59">
        <v>0</v>
      </c>
      <c r="U59" s="58">
        <f t="shared" si="2"/>
        <v>0</v>
      </c>
      <c r="V59" s="99">
        <f t="shared" si="3"/>
        <v>0</v>
      </c>
      <c r="W59" s="114">
        <f t="shared" si="4"/>
        <v>0</v>
      </c>
      <c r="X59" s="57"/>
      <c r="Y59" s="57"/>
      <c r="Z59" s="57"/>
      <c r="AA59" s="57">
        <f t="shared" si="5"/>
        <v>0</v>
      </c>
      <c r="AB59" s="58">
        <v>0</v>
      </c>
      <c r="AC59" s="56" t="e">
        <f>VLOOKUP(Y59,CLASIFICADOR!$A$1:$B$603,2)</f>
        <v>#N/A</v>
      </c>
      <c r="AD59" s="57"/>
      <c r="AE59" s="57"/>
      <c r="AF59" s="57"/>
      <c r="AG59" s="57"/>
      <c r="AH59" s="57"/>
      <c r="AI59" s="57"/>
      <c r="AJ59" s="60"/>
      <c r="AK59" s="82" t="s">
        <v>1124</v>
      </c>
      <c r="AL59" s="57"/>
      <c r="AM59" s="57"/>
      <c r="AN59" s="57"/>
      <c r="AO59" s="83" t="b">
        <f>IF(AND(AM59="días",AN59="hábiles"),WORKDAY(AK59,AL59,#REF!),IF(AND(AM59="días",AM59="naturales"),WORKDAY(AK59+AL59-1,1,#REF!),IF(AM59="semanas",WORKDAY(AK59+(AL59*7)-1,1,#REF!),IF(AM59="meses",WORKDAY(EDATE(AK59,AL59)-1,1,#REF!)))))</f>
        <v>0</v>
      </c>
      <c r="AP59" s="57"/>
      <c r="AQ59" s="57"/>
      <c r="AR59" s="57"/>
      <c r="AS59" s="60"/>
      <c r="AT59" s="60"/>
      <c r="AU59" s="57"/>
      <c r="AV59" s="83"/>
      <c r="AW59" s="57"/>
      <c r="AX59" s="60"/>
      <c r="AY59" s="60"/>
      <c r="AZ59" s="132"/>
      <c r="BA59" s="60"/>
      <c r="BB59" s="60"/>
      <c r="BC59" s="60"/>
      <c r="BD59" s="57">
        <f t="shared" si="6"/>
        <v>0</v>
      </c>
      <c r="BE59" s="86"/>
      <c r="BF59" s="86"/>
      <c r="BG59" s="86"/>
      <c r="BH59" s="86"/>
      <c r="BI59" s="57" t="s">
        <v>1129</v>
      </c>
      <c r="BJ59" s="57"/>
      <c r="BK59" s="60"/>
      <c r="BL59" s="55"/>
      <c r="BM59" s="61"/>
      <c r="BN59" s="57"/>
      <c r="BO59" s="60"/>
      <c r="BP59" s="60"/>
      <c r="BQ59" s="60"/>
      <c r="BR59" s="60"/>
      <c r="BS59" s="60"/>
      <c r="BT59" s="60"/>
      <c r="BU59" s="60"/>
      <c r="BV59" s="60"/>
      <c r="BW59" s="57"/>
      <c r="BX59" s="57"/>
      <c r="BY59" s="57"/>
      <c r="BZ59" s="57"/>
    </row>
    <row r="60" spans="1:78" s="41" customFormat="1" ht="30" x14ac:dyDescent="0.25">
      <c r="A60" s="53" t="s">
        <v>813</v>
      </c>
      <c r="B60" s="65"/>
      <c r="C60" s="54"/>
      <c r="D60" s="53" t="str">
        <f>IF(ISBLANK(AX60),"",IF(ISBLANK(AY60),"REV",IF(ISBLANK(AZ60),"FIR PROV",IF(ISBLANK(BK60),"CONCL",IF(ISBLANK(BN60),"MOD REV",IF(ISBLANK(#REF!),"MOD FIR","MODI"))))))</f>
        <v/>
      </c>
      <c r="E60" s="55"/>
      <c r="F60" s="55"/>
      <c r="G60" s="55"/>
      <c r="H60" s="55"/>
      <c r="I60" s="108" t="str">
        <f t="shared" si="7"/>
        <v xml:space="preserve">  </v>
      </c>
      <c r="J60" s="56"/>
      <c r="K60" s="56"/>
      <c r="L60" s="56">
        <f t="shared" si="0"/>
        <v>0</v>
      </c>
      <c r="M60" s="56"/>
      <c r="N60" s="75"/>
      <c r="O60" s="57"/>
      <c r="P60" s="57"/>
      <c r="Q60" s="58">
        <v>0</v>
      </c>
      <c r="R60" s="58">
        <f t="shared" si="8"/>
        <v>0</v>
      </c>
      <c r="S60" s="99">
        <f t="shared" si="1"/>
        <v>0</v>
      </c>
      <c r="T60" s="59">
        <v>0</v>
      </c>
      <c r="U60" s="58">
        <f t="shared" si="2"/>
        <v>0</v>
      </c>
      <c r="V60" s="99">
        <f t="shared" si="3"/>
        <v>0</v>
      </c>
      <c r="W60" s="114">
        <f t="shared" si="4"/>
        <v>0</v>
      </c>
      <c r="X60" s="57"/>
      <c r="Y60" s="57"/>
      <c r="Z60" s="57"/>
      <c r="AA60" s="57">
        <f t="shared" si="5"/>
        <v>0</v>
      </c>
      <c r="AB60" s="58">
        <v>0</v>
      </c>
      <c r="AC60" s="56" t="e">
        <f>VLOOKUP(Y60,CLASIFICADOR!$A$1:$B$603,2)</f>
        <v>#N/A</v>
      </c>
      <c r="AD60" s="57"/>
      <c r="AE60" s="57"/>
      <c r="AF60" s="57"/>
      <c r="AG60" s="57"/>
      <c r="AH60" s="57"/>
      <c r="AI60" s="57"/>
      <c r="AJ60" s="60"/>
      <c r="AK60" s="82" t="s">
        <v>1124</v>
      </c>
      <c r="AL60" s="57"/>
      <c r="AM60" s="57"/>
      <c r="AN60" s="57"/>
      <c r="AO60" s="83" t="b">
        <f>IF(AND(AM60="días",AN60="hábiles"),WORKDAY(AK60,AL60,#REF!),IF(AND(AM60="días",AM60="naturales"),WORKDAY(AK60+AL60-1,1,#REF!),IF(AM60="semanas",WORKDAY(AK60+(AL60*7)-1,1,#REF!),IF(AM60="meses",WORKDAY(EDATE(AK60,AL60)-1,1,#REF!)))))</f>
        <v>0</v>
      </c>
      <c r="AP60" s="57"/>
      <c r="AQ60" s="57"/>
      <c r="AR60" s="57"/>
      <c r="AS60" s="60"/>
      <c r="AT60" s="60"/>
      <c r="AU60" s="57"/>
      <c r="AV60" s="83"/>
      <c r="AW60" s="57"/>
      <c r="AX60" s="60"/>
      <c r="AY60" s="60"/>
      <c r="AZ60" s="132"/>
      <c r="BA60" s="60"/>
      <c r="BB60" s="60"/>
      <c r="BC60" s="60"/>
      <c r="BD60" s="57">
        <f t="shared" si="6"/>
        <v>0</v>
      </c>
      <c r="BE60" s="86"/>
      <c r="BF60" s="86"/>
      <c r="BG60" s="86"/>
      <c r="BH60" s="86"/>
      <c r="BI60" s="57" t="s">
        <v>1129</v>
      </c>
      <c r="BJ60" s="57"/>
      <c r="BK60" s="60"/>
      <c r="BL60" s="55"/>
      <c r="BM60" s="61"/>
      <c r="BN60" s="57"/>
      <c r="BO60" s="60"/>
      <c r="BP60" s="60"/>
      <c r="BQ60" s="60"/>
      <c r="BR60" s="60"/>
      <c r="BS60" s="60"/>
      <c r="BT60" s="60"/>
      <c r="BU60" s="60"/>
      <c r="BV60" s="60"/>
      <c r="BW60" s="57"/>
      <c r="BX60" s="57"/>
      <c r="BY60" s="57"/>
      <c r="BZ60" s="57"/>
    </row>
    <row r="61" spans="1:78" s="41" customFormat="1" ht="30" x14ac:dyDescent="0.25">
      <c r="A61" s="53" t="s">
        <v>814</v>
      </c>
      <c r="B61" s="65"/>
      <c r="C61" s="54"/>
      <c r="D61" s="53" t="str">
        <f>IF(ISBLANK(AX61),"",IF(ISBLANK(AY61),"REV",IF(ISBLANK(AZ61),"FIR PROV",IF(ISBLANK(BK61),"CONCL",IF(ISBLANK(BN61),"MOD REV",IF(ISBLANK(#REF!),"MOD FIR","MODI"))))))</f>
        <v/>
      </c>
      <c r="E61" s="55"/>
      <c r="F61" s="55"/>
      <c r="G61" s="55"/>
      <c r="H61" s="55"/>
      <c r="I61" s="108" t="str">
        <f t="shared" si="7"/>
        <v xml:space="preserve">  </v>
      </c>
      <c r="J61" s="56"/>
      <c r="K61" s="56"/>
      <c r="L61" s="56">
        <f t="shared" si="0"/>
        <v>0</v>
      </c>
      <c r="M61" s="56"/>
      <c r="N61" s="75"/>
      <c r="O61" s="57"/>
      <c r="P61" s="57"/>
      <c r="Q61" s="58">
        <v>0</v>
      </c>
      <c r="R61" s="58">
        <f t="shared" si="8"/>
        <v>0</v>
      </c>
      <c r="S61" s="99">
        <f t="shared" si="1"/>
        <v>0</v>
      </c>
      <c r="T61" s="59">
        <v>0</v>
      </c>
      <c r="U61" s="58">
        <f t="shared" si="2"/>
        <v>0</v>
      </c>
      <c r="V61" s="99">
        <f t="shared" si="3"/>
        <v>0</v>
      </c>
      <c r="W61" s="114">
        <f t="shared" si="4"/>
        <v>0</v>
      </c>
      <c r="X61" s="57"/>
      <c r="Y61" s="57"/>
      <c r="Z61" s="57"/>
      <c r="AA61" s="57">
        <f t="shared" si="5"/>
        <v>0</v>
      </c>
      <c r="AB61" s="58">
        <v>0</v>
      </c>
      <c r="AC61" s="56" t="e">
        <f>VLOOKUP(Y61,CLASIFICADOR!$A$1:$B$603,2)</f>
        <v>#N/A</v>
      </c>
      <c r="AD61" s="57"/>
      <c r="AE61" s="57"/>
      <c r="AF61" s="57"/>
      <c r="AG61" s="57"/>
      <c r="AH61" s="57"/>
      <c r="AI61" s="57"/>
      <c r="AJ61" s="60"/>
      <c r="AK61" s="82" t="s">
        <v>1124</v>
      </c>
      <c r="AL61" s="57"/>
      <c r="AM61" s="57"/>
      <c r="AN61" s="57"/>
      <c r="AO61" s="83" t="b">
        <f>IF(AND(AM61="días",AN61="hábiles"),WORKDAY(AK61,AL61,#REF!),IF(AND(AM61="días",AM61="naturales"),WORKDAY(AK61+AL61-1,1,#REF!),IF(AM61="semanas",WORKDAY(AK61+(AL61*7)-1,1,#REF!),IF(AM61="meses",WORKDAY(EDATE(AK61,AL61)-1,1,#REF!)))))</f>
        <v>0</v>
      </c>
      <c r="AP61" s="57"/>
      <c r="AQ61" s="57"/>
      <c r="AR61" s="57"/>
      <c r="AS61" s="60"/>
      <c r="AT61" s="60"/>
      <c r="AU61" s="57"/>
      <c r="AV61" s="83"/>
      <c r="AW61" s="57"/>
      <c r="AX61" s="60"/>
      <c r="AY61" s="60"/>
      <c r="AZ61" s="132"/>
      <c r="BA61" s="60"/>
      <c r="BB61" s="60"/>
      <c r="BC61" s="60"/>
      <c r="BD61" s="57">
        <f t="shared" si="6"/>
        <v>0</v>
      </c>
      <c r="BE61" s="86"/>
      <c r="BF61" s="86"/>
      <c r="BG61" s="86"/>
      <c r="BH61" s="86"/>
      <c r="BI61" s="57" t="s">
        <v>1129</v>
      </c>
      <c r="BJ61" s="57"/>
      <c r="BK61" s="60"/>
      <c r="BL61" s="55"/>
      <c r="BM61" s="61"/>
      <c r="BN61" s="57"/>
      <c r="BO61" s="60"/>
      <c r="BP61" s="60"/>
      <c r="BQ61" s="60"/>
      <c r="BR61" s="60"/>
      <c r="BS61" s="60"/>
      <c r="BT61" s="60"/>
      <c r="BU61" s="60"/>
      <c r="BV61" s="60"/>
      <c r="BW61" s="57"/>
      <c r="BX61" s="57"/>
      <c r="BY61" s="57"/>
      <c r="BZ61" s="57"/>
    </row>
    <row r="62" spans="1:78" s="41" customFormat="1" ht="30" x14ac:dyDescent="0.25">
      <c r="A62" s="71" t="s">
        <v>815</v>
      </c>
      <c r="B62" s="65"/>
      <c r="C62" s="54"/>
      <c r="D62" s="53" t="str">
        <f>IF(ISBLANK(AX62),"",IF(ISBLANK(AY62),"REV",IF(ISBLANK(AZ62),"FIR PROV",IF(ISBLANK(BK62),"CONCL",IF(ISBLANK(BN62),"MOD REV",IF(ISBLANK(#REF!),"MOD FIR","MODI"))))))</f>
        <v/>
      </c>
      <c r="E62" s="55"/>
      <c r="F62" s="55"/>
      <c r="G62" s="55"/>
      <c r="H62" s="55"/>
      <c r="I62" s="108" t="str">
        <f t="shared" si="7"/>
        <v xml:space="preserve">  </v>
      </c>
      <c r="J62" s="56"/>
      <c r="K62" s="56"/>
      <c r="L62" s="56">
        <f t="shared" si="0"/>
        <v>0</v>
      </c>
      <c r="M62" s="56"/>
      <c r="N62" s="75"/>
      <c r="O62" s="57"/>
      <c r="P62" s="57"/>
      <c r="Q62" s="58">
        <v>0</v>
      </c>
      <c r="R62" s="58">
        <f t="shared" si="8"/>
        <v>0</v>
      </c>
      <c r="S62" s="99">
        <f t="shared" si="1"/>
        <v>0</v>
      </c>
      <c r="T62" s="59">
        <v>0</v>
      </c>
      <c r="U62" s="58">
        <f t="shared" si="2"/>
        <v>0</v>
      </c>
      <c r="V62" s="99">
        <f t="shared" si="3"/>
        <v>0</v>
      </c>
      <c r="W62" s="114">
        <f t="shared" si="4"/>
        <v>0</v>
      </c>
      <c r="X62" s="57"/>
      <c r="Y62" s="57"/>
      <c r="Z62" s="57"/>
      <c r="AA62" s="57">
        <f t="shared" si="5"/>
        <v>0</v>
      </c>
      <c r="AB62" s="58">
        <v>0</v>
      </c>
      <c r="AC62" s="56" t="e">
        <f>VLOOKUP(Y62,CLASIFICADOR!$A$1:$B$603,2)</f>
        <v>#N/A</v>
      </c>
      <c r="AD62" s="57"/>
      <c r="AE62" s="57"/>
      <c r="AF62" s="57"/>
      <c r="AG62" s="57"/>
      <c r="AH62" s="57"/>
      <c r="AI62" s="57"/>
      <c r="AJ62" s="60"/>
      <c r="AK62" s="82" t="s">
        <v>1124</v>
      </c>
      <c r="AL62" s="57"/>
      <c r="AM62" s="57"/>
      <c r="AN62" s="57"/>
      <c r="AO62" s="83" t="b">
        <f>IF(AND(AM62="días",AN62="hábiles"),WORKDAY(AK62,AL62,#REF!),IF(AND(AM62="días",AM62="naturales"),WORKDAY(AK62+AL62-1,1,#REF!),IF(AM62="semanas",WORKDAY(AK62+(AL62*7)-1,1,#REF!),IF(AM62="meses",WORKDAY(EDATE(AK62,AL62)-1,1,#REF!)))))</f>
        <v>0</v>
      </c>
      <c r="AP62" s="57"/>
      <c r="AQ62" s="57"/>
      <c r="AR62" s="57"/>
      <c r="AS62" s="60"/>
      <c r="AT62" s="60"/>
      <c r="AU62" s="57"/>
      <c r="AV62" s="83"/>
      <c r="AW62" s="57"/>
      <c r="AX62" s="60"/>
      <c r="AY62" s="60"/>
      <c r="AZ62" s="132"/>
      <c r="BA62" s="60"/>
      <c r="BB62" s="60"/>
      <c r="BC62" s="60"/>
      <c r="BD62" s="57">
        <f t="shared" si="6"/>
        <v>0</v>
      </c>
      <c r="BE62" s="86"/>
      <c r="BF62" s="86"/>
      <c r="BG62" s="86"/>
      <c r="BH62" s="86"/>
      <c r="BI62" s="57" t="s">
        <v>1129</v>
      </c>
      <c r="BJ62" s="57"/>
      <c r="BK62" s="60"/>
      <c r="BL62" s="55"/>
      <c r="BM62" s="61"/>
      <c r="BN62" s="57"/>
      <c r="BO62" s="60"/>
      <c r="BP62" s="60"/>
      <c r="BQ62" s="60"/>
      <c r="BR62" s="60"/>
      <c r="BS62" s="60"/>
      <c r="BT62" s="60"/>
      <c r="BU62" s="60"/>
      <c r="BV62" s="60"/>
      <c r="BW62" s="57"/>
      <c r="BX62" s="57"/>
      <c r="BY62" s="57"/>
      <c r="BZ62" s="57"/>
    </row>
    <row r="63" spans="1:78" s="41" customFormat="1" ht="30" x14ac:dyDescent="0.25">
      <c r="A63" s="53" t="s">
        <v>816</v>
      </c>
      <c r="B63" s="65"/>
      <c r="C63" s="54"/>
      <c r="D63" s="53" t="str">
        <f>IF(ISBLANK(AX63),"",IF(ISBLANK(AY63),"REV",IF(ISBLANK(AZ63),"FIR PROV",IF(ISBLANK(BK63),"CONCL",IF(ISBLANK(BN63),"MOD REV",IF(ISBLANK(#REF!),"MOD FIR","MODI"))))))</f>
        <v/>
      </c>
      <c r="E63" s="55"/>
      <c r="F63" s="55"/>
      <c r="G63" s="55"/>
      <c r="H63" s="55"/>
      <c r="I63" s="108" t="str">
        <f t="shared" si="7"/>
        <v xml:space="preserve">  </v>
      </c>
      <c r="J63" s="56"/>
      <c r="K63" s="56"/>
      <c r="L63" s="56">
        <f t="shared" si="0"/>
        <v>0</v>
      </c>
      <c r="M63" s="56"/>
      <c r="N63" s="75"/>
      <c r="O63" s="57"/>
      <c r="P63" s="57"/>
      <c r="Q63" s="58">
        <v>0</v>
      </c>
      <c r="R63" s="58">
        <f t="shared" si="8"/>
        <v>0</v>
      </c>
      <c r="S63" s="99">
        <f t="shared" si="1"/>
        <v>0</v>
      </c>
      <c r="T63" s="59">
        <v>0</v>
      </c>
      <c r="U63" s="58">
        <f t="shared" si="2"/>
        <v>0</v>
      </c>
      <c r="V63" s="99">
        <f t="shared" si="3"/>
        <v>0</v>
      </c>
      <c r="W63" s="114">
        <f t="shared" si="4"/>
        <v>0</v>
      </c>
      <c r="X63" s="57"/>
      <c r="Y63" s="57"/>
      <c r="Z63" s="57"/>
      <c r="AA63" s="57">
        <f t="shared" si="5"/>
        <v>0</v>
      </c>
      <c r="AB63" s="58">
        <v>0</v>
      </c>
      <c r="AC63" s="56" t="e">
        <f>VLOOKUP(Y63,CLASIFICADOR!$A$1:$B$603,2)</f>
        <v>#N/A</v>
      </c>
      <c r="AD63" s="57"/>
      <c r="AE63" s="57"/>
      <c r="AF63" s="57"/>
      <c r="AG63" s="62"/>
      <c r="AH63" s="57"/>
      <c r="AI63" s="57"/>
      <c r="AJ63" s="60"/>
      <c r="AK63" s="82" t="s">
        <v>1124</v>
      </c>
      <c r="AL63" s="57"/>
      <c r="AM63" s="57"/>
      <c r="AN63" s="57"/>
      <c r="AO63" s="83" t="b">
        <f>IF(AND(AM63="días",AN63="hábiles"),WORKDAY(AK63,AL63,#REF!),IF(AND(AM63="días",AM63="naturales"),WORKDAY(AK63+AL63-1,1,#REF!),IF(AM63="semanas",WORKDAY(AK63+(AL63*7)-1,1,#REF!),IF(AM63="meses",WORKDAY(EDATE(AK63,AL63)-1,1,#REF!)))))</f>
        <v>0</v>
      </c>
      <c r="AP63" s="57"/>
      <c r="AQ63" s="57"/>
      <c r="AR63" s="57"/>
      <c r="AS63" s="60"/>
      <c r="AT63" s="60"/>
      <c r="AU63" s="57"/>
      <c r="AV63" s="83"/>
      <c r="AW63" s="57"/>
      <c r="AX63" s="60"/>
      <c r="AY63" s="60"/>
      <c r="AZ63" s="132"/>
      <c r="BA63" s="60"/>
      <c r="BB63" s="60"/>
      <c r="BC63" s="60"/>
      <c r="BD63" s="57">
        <f t="shared" si="6"/>
        <v>0</v>
      </c>
      <c r="BE63" s="86"/>
      <c r="BF63" s="86"/>
      <c r="BG63" s="86"/>
      <c r="BH63" s="86"/>
      <c r="BI63" s="57" t="s">
        <v>1129</v>
      </c>
      <c r="BJ63" s="57"/>
      <c r="BK63" s="60"/>
      <c r="BL63" s="55"/>
      <c r="BM63" s="61"/>
      <c r="BN63" s="57"/>
      <c r="BO63" s="60"/>
      <c r="BP63" s="60"/>
      <c r="BQ63" s="60"/>
      <c r="BR63" s="60"/>
      <c r="BS63" s="60"/>
      <c r="BT63" s="60"/>
      <c r="BU63" s="60"/>
      <c r="BV63" s="60"/>
      <c r="BW63" s="57"/>
      <c r="BX63" s="57"/>
      <c r="BY63" s="57"/>
      <c r="BZ63" s="57"/>
    </row>
    <row r="64" spans="1:78" s="41" customFormat="1" ht="30" x14ac:dyDescent="0.25">
      <c r="A64" s="53" t="s">
        <v>817</v>
      </c>
      <c r="B64" s="65"/>
      <c r="C64" s="54"/>
      <c r="D64" s="53" t="str">
        <f>IF(ISBLANK(AX64),"",IF(ISBLANK(AY64),"REV",IF(ISBLANK(AZ64),"FIR PROV",IF(ISBLANK(BK64),"CONCL",IF(ISBLANK(BN64),"MOD REV",IF(ISBLANK(#REF!),"MOD FIR","MODI"))))))</f>
        <v/>
      </c>
      <c r="E64" s="55"/>
      <c r="F64" s="55"/>
      <c r="G64" s="55"/>
      <c r="H64" s="55"/>
      <c r="I64" s="108" t="str">
        <f t="shared" ref="I64:I70" si="9">E64&amp;F64&amp;" "&amp;G64&amp;" "&amp;H64</f>
        <v xml:space="preserve">  </v>
      </c>
      <c r="J64" s="56"/>
      <c r="K64" s="56"/>
      <c r="L64" s="56">
        <f t="shared" si="0"/>
        <v>0</v>
      </c>
      <c r="M64" s="56"/>
      <c r="N64" s="75"/>
      <c r="O64" s="57"/>
      <c r="P64" s="57"/>
      <c r="Q64" s="58">
        <v>0</v>
      </c>
      <c r="R64" s="58">
        <f t="shared" ref="R64:R70" si="10">Q64*0.16</f>
        <v>0</v>
      </c>
      <c r="S64" s="99">
        <f t="shared" si="1"/>
        <v>0</v>
      </c>
      <c r="T64" s="59">
        <v>0</v>
      </c>
      <c r="U64" s="58">
        <f t="shared" si="2"/>
        <v>0</v>
      </c>
      <c r="V64" s="99">
        <f t="shared" si="3"/>
        <v>0</v>
      </c>
      <c r="W64" s="114">
        <f t="shared" si="4"/>
        <v>0</v>
      </c>
      <c r="X64" s="57"/>
      <c r="Y64" s="57"/>
      <c r="Z64" s="57"/>
      <c r="AA64" s="57">
        <f t="shared" si="5"/>
        <v>0</v>
      </c>
      <c r="AB64" s="58">
        <v>0</v>
      </c>
      <c r="AC64" s="56" t="e">
        <f>VLOOKUP(Y64,CLASIFICADOR!$A$1:$B$603,2)</f>
        <v>#N/A</v>
      </c>
      <c r="AD64" s="57"/>
      <c r="AE64" s="57"/>
      <c r="AF64" s="57"/>
      <c r="AG64" s="57"/>
      <c r="AH64" s="57"/>
      <c r="AI64" s="57"/>
      <c r="AJ64" s="60"/>
      <c r="AK64" s="82" t="s">
        <v>1124</v>
      </c>
      <c r="AL64" s="57"/>
      <c r="AM64" s="57"/>
      <c r="AN64" s="57"/>
      <c r="AO64" s="83" t="b">
        <f>IF(AND(AM64="días",AN64="hábiles"),WORKDAY(AK64,AL64,#REF!),IF(AND(AM64="días",AM64="naturales"),WORKDAY(AK64+AL64-1,1,#REF!),IF(AM64="semanas",WORKDAY(AK64+(AL64*7)-1,1,#REF!),IF(AM64="meses",WORKDAY(EDATE(AK64,AL64)-1,1,#REF!)))))</f>
        <v>0</v>
      </c>
      <c r="AP64" s="57"/>
      <c r="AQ64" s="57"/>
      <c r="AR64" s="57"/>
      <c r="AS64" s="60"/>
      <c r="AT64" s="60"/>
      <c r="AU64" s="57"/>
      <c r="AV64" s="83"/>
      <c r="AW64" s="57"/>
      <c r="AX64" s="60"/>
      <c r="AY64" s="60"/>
      <c r="AZ64" s="132"/>
      <c r="BA64" s="60"/>
      <c r="BB64" s="60"/>
      <c r="BC64" s="60"/>
      <c r="BD64" s="57">
        <f t="shared" si="6"/>
        <v>0</v>
      </c>
      <c r="BE64" s="86"/>
      <c r="BF64" s="86"/>
      <c r="BG64" s="86"/>
      <c r="BH64" s="86"/>
      <c r="BI64" s="57" t="s">
        <v>1129</v>
      </c>
      <c r="BJ64" s="57"/>
      <c r="BK64" s="60"/>
      <c r="BL64" s="55"/>
      <c r="BM64" s="61"/>
      <c r="BN64" s="57"/>
      <c r="BO64" s="60"/>
      <c r="BP64" s="60"/>
      <c r="BQ64" s="60"/>
      <c r="BR64" s="60"/>
      <c r="BS64" s="60"/>
      <c r="BT64" s="60"/>
      <c r="BU64" s="60"/>
      <c r="BV64" s="60"/>
      <c r="BW64" s="57"/>
      <c r="BX64" s="57"/>
      <c r="BY64" s="57"/>
      <c r="BZ64" s="57"/>
    </row>
    <row r="65" spans="1:78" s="41" customFormat="1" ht="30" x14ac:dyDescent="0.25">
      <c r="A65" s="71" t="s">
        <v>818</v>
      </c>
      <c r="B65" s="65"/>
      <c r="C65" s="54"/>
      <c r="D65" s="53" t="str">
        <f>IF(ISBLANK(AX65),"",IF(ISBLANK(AY65),"REV",IF(ISBLANK(AZ65),"FIR PROV",IF(ISBLANK(BK65),"CONCL",IF(ISBLANK(BN65),"MOD REV",IF(ISBLANK(#REF!),"MOD FIR","MODI"))))))</f>
        <v/>
      </c>
      <c r="E65" s="55"/>
      <c r="F65" s="55"/>
      <c r="G65" s="55"/>
      <c r="H65" s="55"/>
      <c r="I65" s="108" t="str">
        <f t="shared" si="9"/>
        <v xml:space="preserve">  </v>
      </c>
      <c r="J65" s="56"/>
      <c r="K65" s="56"/>
      <c r="L65" s="56">
        <f t="shared" si="0"/>
        <v>0</v>
      </c>
      <c r="M65" s="56"/>
      <c r="N65" s="75"/>
      <c r="O65" s="57"/>
      <c r="P65" s="57"/>
      <c r="Q65" s="58">
        <v>0</v>
      </c>
      <c r="R65" s="58">
        <f t="shared" si="10"/>
        <v>0</v>
      </c>
      <c r="S65" s="99">
        <f t="shared" si="1"/>
        <v>0</v>
      </c>
      <c r="T65" s="59">
        <v>0</v>
      </c>
      <c r="U65" s="58">
        <f t="shared" si="2"/>
        <v>0</v>
      </c>
      <c r="V65" s="99">
        <f t="shared" si="3"/>
        <v>0</v>
      </c>
      <c r="W65" s="114">
        <f t="shared" si="4"/>
        <v>0</v>
      </c>
      <c r="X65" s="57"/>
      <c r="Y65" s="57"/>
      <c r="Z65" s="57"/>
      <c r="AA65" s="57">
        <f t="shared" si="5"/>
        <v>0</v>
      </c>
      <c r="AB65" s="58">
        <v>0</v>
      </c>
      <c r="AC65" s="56" t="e">
        <f>VLOOKUP(Y65,CLASIFICADOR!$A$1:$B$603,2)</f>
        <v>#N/A</v>
      </c>
      <c r="AD65" s="57"/>
      <c r="AE65" s="57"/>
      <c r="AF65" s="57"/>
      <c r="AG65" s="57"/>
      <c r="AH65" s="57"/>
      <c r="AI65" s="57"/>
      <c r="AJ65" s="60"/>
      <c r="AK65" s="82" t="s">
        <v>1124</v>
      </c>
      <c r="AL65" s="57"/>
      <c r="AM65" s="57"/>
      <c r="AN65" s="57"/>
      <c r="AO65" s="83" t="b">
        <f>IF(AND(AM65="días",AN65="hábiles"),WORKDAY(AK65,AL65,#REF!),IF(AND(AM65="días",AM65="naturales"),WORKDAY(AK65+AL65-1,1,#REF!),IF(AM65="semanas",WORKDAY(AK65+(AL65*7)-1,1,#REF!),IF(AM65="meses",WORKDAY(EDATE(AK65,AL65)-1,1,#REF!)))))</f>
        <v>0</v>
      </c>
      <c r="AP65" s="57"/>
      <c r="AQ65" s="57"/>
      <c r="AR65" s="57"/>
      <c r="AS65" s="60"/>
      <c r="AT65" s="60"/>
      <c r="AU65" s="57"/>
      <c r="AV65" s="83"/>
      <c r="AW65" s="57"/>
      <c r="AX65" s="60"/>
      <c r="AY65" s="60"/>
      <c r="AZ65" s="132"/>
      <c r="BA65" s="60"/>
      <c r="BB65" s="60"/>
      <c r="BC65" s="60"/>
      <c r="BD65" s="57">
        <f t="shared" si="6"/>
        <v>0</v>
      </c>
      <c r="BE65" s="86"/>
      <c r="BF65" s="86"/>
      <c r="BG65" s="86"/>
      <c r="BH65" s="86"/>
      <c r="BI65" s="57" t="s">
        <v>1129</v>
      </c>
      <c r="BJ65" s="57"/>
      <c r="BK65" s="60"/>
      <c r="BL65" s="55"/>
      <c r="BM65" s="61"/>
      <c r="BN65" s="57"/>
      <c r="BO65" s="60"/>
      <c r="BP65" s="60"/>
      <c r="BQ65" s="60"/>
      <c r="BR65" s="60"/>
      <c r="BS65" s="60"/>
      <c r="BT65" s="60"/>
      <c r="BU65" s="60"/>
      <c r="BV65" s="60"/>
      <c r="BW65" s="57"/>
      <c r="BX65" s="57"/>
      <c r="BY65" s="57"/>
      <c r="BZ65" s="57"/>
    </row>
    <row r="66" spans="1:78" s="41" customFormat="1" ht="30" x14ac:dyDescent="0.25">
      <c r="A66" s="53" t="s">
        <v>819</v>
      </c>
      <c r="B66" s="65"/>
      <c r="C66" s="54"/>
      <c r="D66" s="53" t="str">
        <f>IF(ISBLANK(AX66),"",IF(ISBLANK(AY66),"REV",IF(ISBLANK(AZ66),"FIR PROV",IF(ISBLANK(BK66),"CONCL",IF(ISBLANK(BN66),"MOD REV",IF(ISBLANK(#REF!),"MOD FIR","MODI"))))))</f>
        <v/>
      </c>
      <c r="E66" s="55"/>
      <c r="F66" s="55"/>
      <c r="G66" s="55"/>
      <c r="H66" s="55"/>
      <c r="I66" s="108" t="str">
        <f t="shared" si="9"/>
        <v xml:space="preserve">  </v>
      </c>
      <c r="J66" s="56"/>
      <c r="K66" s="56"/>
      <c r="L66" s="56">
        <f t="shared" si="0"/>
        <v>0</v>
      </c>
      <c r="M66" s="56"/>
      <c r="N66" s="75"/>
      <c r="O66" s="57"/>
      <c r="P66" s="57"/>
      <c r="Q66" s="58">
        <v>0</v>
      </c>
      <c r="R66" s="58">
        <f t="shared" si="10"/>
        <v>0</v>
      </c>
      <c r="S66" s="99">
        <f t="shared" si="1"/>
        <v>0</v>
      </c>
      <c r="T66" s="59">
        <v>0</v>
      </c>
      <c r="U66" s="58">
        <f t="shared" si="2"/>
        <v>0</v>
      </c>
      <c r="V66" s="99">
        <f t="shared" si="3"/>
        <v>0</v>
      </c>
      <c r="W66" s="114">
        <f t="shared" si="4"/>
        <v>0</v>
      </c>
      <c r="X66" s="57"/>
      <c r="Y66" s="57"/>
      <c r="Z66" s="57"/>
      <c r="AA66" s="57">
        <f t="shared" si="5"/>
        <v>0</v>
      </c>
      <c r="AB66" s="58">
        <v>0</v>
      </c>
      <c r="AC66" s="56" t="e">
        <f>VLOOKUP(Y66,CLASIFICADOR!$A$1:$B$603,2)</f>
        <v>#N/A</v>
      </c>
      <c r="AD66" s="57"/>
      <c r="AE66" s="57"/>
      <c r="AF66" s="57"/>
      <c r="AG66" s="57"/>
      <c r="AH66" s="57"/>
      <c r="AI66" s="57"/>
      <c r="AJ66" s="60"/>
      <c r="AK66" s="82" t="s">
        <v>1124</v>
      </c>
      <c r="AL66" s="57"/>
      <c r="AM66" s="57"/>
      <c r="AN66" s="57"/>
      <c r="AO66" s="83" t="b">
        <f>IF(AND(AM66="días",AN66="hábiles"),WORKDAY(AK66,AL66,#REF!),IF(AND(AM66="días",AM66="naturales"),WORKDAY(AK66+AL66-1,1,#REF!),IF(AM66="semanas",WORKDAY(AK66+(AL66*7)-1,1,#REF!),IF(AM66="meses",WORKDAY(EDATE(AK66,AL66)-1,1,#REF!)))))</f>
        <v>0</v>
      </c>
      <c r="AP66" s="57"/>
      <c r="AQ66" s="57"/>
      <c r="AR66" s="57"/>
      <c r="AS66" s="60"/>
      <c r="AT66" s="60"/>
      <c r="AU66" s="57"/>
      <c r="AV66" s="83"/>
      <c r="AW66" s="57"/>
      <c r="AX66" s="60"/>
      <c r="AY66" s="60"/>
      <c r="AZ66" s="132"/>
      <c r="BA66" s="60"/>
      <c r="BB66" s="60"/>
      <c r="BC66" s="60"/>
      <c r="BD66" s="57">
        <f t="shared" si="6"/>
        <v>0</v>
      </c>
      <c r="BE66" s="86"/>
      <c r="BF66" s="86"/>
      <c r="BG66" s="86"/>
      <c r="BH66" s="86"/>
      <c r="BI66" s="57" t="s">
        <v>1129</v>
      </c>
      <c r="BJ66" s="57"/>
      <c r="BK66" s="60"/>
      <c r="BL66" s="55"/>
      <c r="BM66" s="61"/>
      <c r="BN66" s="57"/>
      <c r="BO66" s="60"/>
      <c r="BP66" s="60"/>
      <c r="BQ66" s="60"/>
      <c r="BR66" s="60"/>
      <c r="BS66" s="60"/>
      <c r="BT66" s="60"/>
      <c r="BU66" s="60"/>
      <c r="BV66" s="60"/>
      <c r="BW66" s="57"/>
      <c r="BX66" s="57"/>
      <c r="BY66" s="57"/>
      <c r="BZ66" s="57"/>
    </row>
    <row r="67" spans="1:78" s="41" customFormat="1" ht="30" x14ac:dyDescent="0.25">
      <c r="A67" s="53" t="s">
        <v>820</v>
      </c>
      <c r="B67" s="65"/>
      <c r="C67" s="54"/>
      <c r="D67" s="53" t="str">
        <f>IF(ISBLANK(AX67),"",IF(ISBLANK(AY67),"REV",IF(ISBLANK(AZ67),"FIR PROV",IF(ISBLANK(BK67),"CONCL",IF(ISBLANK(BN67),"MOD REV",IF(ISBLANK(#REF!),"MOD FIR","MODI"))))))</f>
        <v/>
      </c>
      <c r="E67" s="55"/>
      <c r="F67" s="55"/>
      <c r="G67" s="55"/>
      <c r="H67" s="55"/>
      <c r="I67" s="108" t="str">
        <f t="shared" si="9"/>
        <v xml:space="preserve">  </v>
      </c>
      <c r="J67" s="56"/>
      <c r="K67" s="56"/>
      <c r="L67" s="56">
        <f t="shared" si="0"/>
        <v>0</v>
      </c>
      <c r="M67" s="56"/>
      <c r="N67" s="75"/>
      <c r="O67" s="57"/>
      <c r="P67" s="57"/>
      <c r="Q67" s="58">
        <v>0</v>
      </c>
      <c r="R67" s="58">
        <f t="shared" si="10"/>
        <v>0</v>
      </c>
      <c r="S67" s="99">
        <f t="shared" si="1"/>
        <v>0</v>
      </c>
      <c r="T67" s="59">
        <v>0</v>
      </c>
      <c r="U67" s="58">
        <f t="shared" si="2"/>
        <v>0</v>
      </c>
      <c r="V67" s="99">
        <f t="shared" si="3"/>
        <v>0</v>
      </c>
      <c r="W67" s="114">
        <f t="shared" si="4"/>
        <v>0</v>
      </c>
      <c r="X67" s="57"/>
      <c r="Y67" s="57"/>
      <c r="Z67" s="57"/>
      <c r="AA67" s="57">
        <f t="shared" si="5"/>
        <v>0</v>
      </c>
      <c r="AB67" s="58">
        <v>0</v>
      </c>
      <c r="AC67" s="56" t="e">
        <f>VLOOKUP(Y67,CLASIFICADOR!$A$1:$B$603,2)</f>
        <v>#N/A</v>
      </c>
      <c r="AD67" s="57"/>
      <c r="AE67" s="57"/>
      <c r="AF67" s="57"/>
      <c r="AG67" s="57"/>
      <c r="AH67" s="57"/>
      <c r="AI67" s="57"/>
      <c r="AJ67" s="60"/>
      <c r="AK67" s="82" t="s">
        <v>1124</v>
      </c>
      <c r="AL67" s="57"/>
      <c r="AM67" s="57"/>
      <c r="AN67" s="57"/>
      <c r="AO67" s="83" t="b">
        <f>IF(AND(AM67="días",AN67="hábiles"),WORKDAY(AK67,AL67,#REF!),IF(AND(AM67="días",AM67="naturales"),WORKDAY(AK67+AL67-1,1,#REF!),IF(AM67="semanas",WORKDAY(AK67+(AL67*7)-1,1,#REF!),IF(AM67="meses",WORKDAY(EDATE(AK67,AL67)-1,1,#REF!)))))</f>
        <v>0</v>
      </c>
      <c r="AP67" s="57"/>
      <c r="AQ67" s="57"/>
      <c r="AR67" s="57"/>
      <c r="AS67" s="60"/>
      <c r="AT67" s="60"/>
      <c r="AU67" s="57"/>
      <c r="AV67" s="83"/>
      <c r="AW67" s="57"/>
      <c r="AX67" s="60"/>
      <c r="AY67" s="60"/>
      <c r="AZ67" s="132"/>
      <c r="BA67" s="60"/>
      <c r="BB67" s="60"/>
      <c r="BC67" s="60"/>
      <c r="BD67" s="57">
        <f t="shared" si="6"/>
        <v>0</v>
      </c>
      <c r="BE67" s="86"/>
      <c r="BF67" s="86"/>
      <c r="BG67" s="86"/>
      <c r="BH67" s="86"/>
      <c r="BI67" s="57" t="s">
        <v>1129</v>
      </c>
      <c r="BJ67" s="57"/>
      <c r="BK67" s="60"/>
      <c r="BL67" s="55"/>
      <c r="BM67" s="61"/>
      <c r="BN67" s="57"/>
      <c r="BO67" s="60"/>
      <c r="BP67" s="60"/>
      <c r="BQ67" s="60"/>
      <c r="BR67" s="60"/>
      <c r="BS67" s="60"/>
      <c r="BT67" s="60"/>
      <c r="BU67" s="60"/>
      <c r="BV67" s="60"/>
      <c r="BW67" s="57"/>
      <c r="BX67" s="57"/>
      <c r="BY67" s="57"/>
      <c r="BZ67" s="57"/>
    </row>
    <row r="68" spans="1:78" s="41" customFormat="1" ht="30" x14ac:dyDescent="0.25">
      <c r="A68" s="71" t="s">
        <v>821</v>
      </c>
      <c r="B68" s="65"/>
      <c r="C68" s="54"/>
      <c r="D68" s="53" t="str">
        <f>IF(ISBLANK(AX68),"",IF(ISBLANK(AY68),"REV",IF(ISBLANK(AZ68),"FIR PROV",IF(ISBLANK(BK68),"CONCL",IF(ISBLANK(BN68),"MOD REV",IF(ISBLANK(#REF!),"MOD FIR","MODI"))))))</f>
        <v/>
      </c>
      <c r="E68" s="55"/>
      <c r="F68" s="55"/>
      <c r="G68" s="55"/>
      <c r="H68" s="55"/>
      <c r="I68" s="108" t="str">
        <f t="shared" si="9"/>
        <v xml:space="preserve">  </v>
      </c>
      <c r="J68" s="56"/>
      <c r="K68" s="56"/>
      <c r="L68" s="56">
        <f t="shared" si="0"/>
        <v>0</v>
      </c>
      <c r="M68" s="56"/>
      <c r="N68" s="75"/>
      <c r="O68" s="57"/>
      <c r="P68" s="57"/>
      <c r="Q68" s="58">
        <v>0</v>
      </c>
      <c r="R68" s="58">
        <f t="shared" si="10"/>
        <v>0</v>
      </c>
      <c r="S68" s="99">
        <f t="shared" si="1"/>
        <v>0</v>
      </c>
      <c r="T68" s="59">
        <v>0</v>
      </c>
      <c r="U68" s="58">
        <f t="shared" ref="U68:U74" si="11">+T68*0.16</f>
        <v>0</v>
      </c>
      <c r="V68" s="99">
        <f t="shared" ref="V68:V131" si="12">+U68+T68</f>
        <v>0</v>
      </c>
      <c r="W68" s="114">
        <f t="shared" ref="W68:W131" si="13">Q68+BM68</f>
        <v>0</v>
      </c>
      <c r="X68" s="57"/>
      <c r="Y68" s="57"/>
      <c r="Z68" s="57"/>
      <c r="AA68" s="57">
        <f t="shared" ref="AA68:AA104" si="14">Y68</f>
        <v>0</v>
      </c>
      <c r="AB68" s="58">
        <v>0</v>
      </c>
      <c r="AC68" s="56" t="e">
        <f>VLOOKUP(Y68,CLASIFICADOR!$A$1:$B$603,2)</f>
        <v>#N/A</v>
      </c>
      <c r="AD68" s="57"/>
      <c r="AE68" s="57"/>
      <c r="AF68" s="57"/>
      <c r="AG68" s="57"/>
      <c r="AH68" s="57"/>
      <c r="AI68" s="57"/>
      <c r="AJ68" s="60"/>
      <c r="AK68" s="82" t="s">
        <v>1124</v>
      </c>
      <c r="AL68" s="57"/>
      <c r="AM68" s="57"/>
      <c r="AN68" s="57"/>
      <c r="AO68" s="83" t="b">
        <f>IF(AND(AM68="días",AN68="hábiles"),WORKDAY(AK68,AL68,#REF!),IF(AND(AM68="días",AM68="naturales"),WORKDAY(AK68+AL68-1,1,#REF!),IF(AM68="semanas",WORKDAY(AK68+(AL68*7)-1,1,#REF!),IF(AM68="meses",WORKDAY(EDATE(AK68,AL68)-1,1,#REF!)))))</f>
        <v>0</v>
      </c>
      <c r="AP68" s="57"/>
      <c r="AQ68" s="57"/>
      <c r="AR68" s="57"/>
      <c r="AS68" s="60"/>
      <c r="AT68" s="60"/>
      <c r="AU68" s="57"/>
      <c r="AV68" s="83"/>
      <c r="AW68" s="57"/>
      <c r="AX68" s="60"/>
      <c r="AY68" s="60"/>
      <c r="AZ68" s="132"/>
      <c r="BA68" s="60"/>
      <c r="BB68" s="60"/>
      <c r="BC68" s="60"/>
      <c r="BD68" s="57">
        <f t="shared" si="6"/>
        <v>0</v>
      </c>
      <c r="BE68" s="86"/>
      <c r="BF68" s="86"/>
      <c r="BG68" s="86"/>
      <c r="BH68" s="86"/>
      <c r="BI68" s="57" t="s">
        <v>1129</v>
      </c>
      <c r="BJ68" s="57"/>
      <c r="BK68" s="60"/>
      <c r="BL68" s="55"/>
      <c r="BM68" s="61"/>
      <c r="BN68" s="57"/>
      <c r="BO68" s="60"/>
      <c r="BP68" s="60"/>
      <c r="BQ68" s="60"/>
      <c r="BR68" s="60"/>
      <c r="BS68" s="60"/>
      <c r="BT68" s="60"/>
      <c r="BU68" s="60"/>
      <c r="BV68" s="60"/>
      <c r="BW68" s="57"/>
      <c r="BX68" s="57"/>
      <c r="BY68" s="57"/>
      <c r="BZ68" s="57"/>
    </row>
    <row r="69" spans="1:78" s="41" customFormat="1" ht="30" x14ac:dyDescent="0.25">
      <c r="A69" s="53" t="s">
        <v>822</v>
      </c>
      <c r="B69" s="65"/>
      <c r="C69" s="54"/>
      <c r="D69" s="53" t="str">
        <f>IF(ISBLANK(AX69),"",IF(ISBLANK(AY69),"REV",IF(ISBLANK(AZ69),"FIR PROV",IF(ISBLANK(BK69),"CONCL",IF(ISBLANK(BN69),"MOD REV",IF(ISBLANK(#REF!),"MOD FIR","MODI"))))))</f>
        <v/>
      </c>
      <c r="E69" s="55"/>
      <c r="F69" s="55"/>
      <c r="G69" s="55"/>
      <c r="H69" s="55"/>
      <c r="I69" s="108" t="str">
        <f t="shared" si="9"/>
        <v xml:space="preserve">  </v>
      </c>
      <c r="J69" s="56"/>
      <c r="K69" s="56"/>
      <c r="L69" s="56">
        <f t="shared" si="0"/>
        <v>0</v>
      </c>
      <c r="M69" s="56"/>
      <c r="N69" s="75"/>
      <c r="O69" s="57"/>
      <c r="P69" s="57"/>
      <c r="Q69" s="58">
        <v>0</v>
      </c>
      <c r="R69" s="58">
        <f t="shared" si="10"/>
        <v>0</v>
      </c>
      <c r="S69" s="99">
        <f t="shared" si="1"/>
        <v>0</v>
      </c>
      <c r="T69" s="59">
        <v>0</v>
      </c>
      <c r="U69" s="58">
        <f t="shared" si="11"/>
        <v>0</v>
      </c>
      <c r="V69" s="99">
        <f t="shared" si="12"/>
        <v>0</v>
      </c>
      <c r="W69" s="114">
        <f t="shared" si="13"/>
        <v>0</v>
      </c>
      <c r="X69" s="57"/>
      <c r="Y69" s="57"/>
      <c r="Z69" s="57"/>
      <c r="AA69" s="57">
        <f t="shared" si="14"/>
        <v>0</v>
      </c>
      <c r="AB69" s="58">
        <v>0</v>
      </c>
      <c r="AC69" s="56" t="e">
        <f>VLOOKUP(Y69,CLASIFICADOR!$A$1:$B$603,2)</f>
        <v>#N/A</v>
      </c>
      <c r="AD69" s="57"/>
      <c r="AE69" s="57"/>
      <c r="AF69" s="57"/>
      <c r="AG69" s="57"/>
      <c r="AH69" s="57"/>
      <c r="AI69" s="57"/>
      <c r="AJ69" s="60"/>
      <c r="AK69" s="82" t="s">
        <v>1124</v>
      </c>
      <c r="AL69" s="57"/>
      <c r="AM69" s="57"/>
      <c r="AN69" s="57"/>
      <c r="AO69" s="83" t="b">
        <f>IF(AND(AM69="días",AN69="hábiles"),WORKDAY(AK69,AL69,#REF!),IF(AND(AM69="días",AM69="naturales"),WORKDAY(AK69+AL69-1,1,#REF!),IF(AM69="semanas",WORKDAY(AK69+(AL69*7)-1,1,#REF!),IF(AM69="meses",WORKDAY(EDATE(AK69,AL69)-1,1,#REF!)))))</f>
        <v>0</v>
      </c>
      <c r="AP69" s="57"/>
      <c r="AQ69" s="57"/>
      <c r="AR69" s="57"/>
      <c r="AS69" s="60"/>
      <c r="AT69" s="60"/>
      <c r="AU69" s="57"/>
      <c r="AV69" s="83"/>
      <c r="AW69" s="57"/>
      <c r="AX69" s="60"/>
      <c r="AY69" s="60"/>
      <c r="AZ69" s="132"/>
      <c r="BA69" s="60"/>
      <c r="BB69" s="60"/>
      <c r="BC69" s="60"/>
      <c r="BD69" s="57">
        <f t="shared" ref="BD69:BD132" si="15">+AZ69-AV69</f>
        <v>0</v>
      </c>
      <c r="BE69" s="86"/>
      <c r="BF69" s="86"/>
      <c r="BG69" s="86"/>
      <c r="BH69" s="86"/>
      <c r="BI69" s="57" t="s">
        <v>1129</v>
      </c>
      <c r="BJ69" s="57"/>
      <c r="BK69" s="60"/>
      <c r="BL69" s="55"/>
      <c r="BM69" s="61"/>
      <c r="BN69" s="57"/>
      <c r="BO69" s="60"/>
      <c r="BP69" s="60"/>
      <c r="BQ69" s="60"/>
      <c r="BR69" s="60"/>
      <c r="BS69" s="60"/>
      <c r="BT69" s="60"/>
      <c r="BU69" s="60"/>
      <c r="BV69" s="60"/>
      <c r="BW69" s="57"/>
      <c r="BX69" s="57"/>
      <c r="BY69" s="57"/>
      <c r="BZ69" s="57"/>
    </row>
    <row r="70" spans="1:78" s="41" customFormat="1" ht="30" x14ac:dyDescent="0.25">
      <c r="A70" s="53" t="s">
        <v>823</v>
      </c>
      <c r="B70" s="65"/>
      <c r="C70" s="54"/>
      <c r="D70" s="53" t="str">
        <f>IF(ISBLANK(AX70),"",IF(ISBLANK(AY70),"REV",IF(ISBLANK(AZ70),"FIR PROV",IF(ISBLANK(BK70),"CONCL",IF(ISBLANK(BN70),"MOD REV",IF(ISBLANK(#REF!),"MOD FIR","MODI"))))))</f>
        <v/>
      </c>
      <c r="E70" s="55"/>
      <c r="F70" s="55"/>
      <c r="G70" s="55"/>
      <c r="H70" s="55"/>
      <c r="I70" s="108" t="str">
        <f t="shared" si="9"/>
        <v xml:space="preserve">  </v>
      </c>
      <c r="J70" s="56"/>
      <c r="K70" s="56"/>
      <c r="L70" s="56">
        <f t="shared" si="0"/>
        <v>0</v>
      </c>
      <c r="M70" s="56"/>
      <c r="N70" s="75"/>
      <c r="O70" s="57"/>
      <c r="P70" s="57"/>
      <c r="Q70" s="58">
        <v>0</v>
      </c>
      <c r="R70" s="58">
        <f t="shared" si="10"/>
        <v>0</v>
      </c>
      <c r="S70" s="99">
        <f t="shared" si="1"/>
        <v>0</v>
      </c>
      <c r="T70" s="59">
        <v>0</v>
      </c>
      <c r="U70" s="58">
        <f t="shared" si="11"/>
        <v>0</v>
      </c>
      <c r="V70" s="99">
        <f t="shared" si="12"/>
        <v>0</v>
      </c>
      <c r="W70" s="114">
        <f t="shared" si="13"/>
        <v>0</v>
      </c>
      <c r="X70" s="57"/>
      <c r="Y70" s="57"/>
      <c r="Z70" s="57"/>
      <c r="AA70" s="57">
        <f t="shared" si="14"/>
        <v>0</v>
      </c>
      <c r="AB70" s="58">
        <v>0</v>
      </c>
      <c r="AC70" s="56" t="e">
        <f>VLOOKUP(Y70,CLASIFICADOR!$A$1:$B$603,2)</f>
        <v>#N/A</v>
      </c>
      <c r="AD70" s="57"/>
      <c r="AE70" s="57"/>
      <c r="AF70" s="57"/>
      <c r="AG70" s="57"/>
      <c r="AH70" s="57"/>
      <c r="AI70" s="57"/>
      <c r="AJ70" s="60"/>
      <c r="AK70" s="82" t="s">
        <v>1124</v>
      </c>
      <c r="AL70" s="57"/>
      <c r="AM70" s="57"/>
      <c r="AN70" s="57"/>
      <c r="AO70" s="83" t="b">
        <f>IF(AND(AM70="días",AN70="hábiles"),WORKDAY(AK70,AL70,#REF!),IF(AND(AM70="días",AM70="naturales"),WORKDAY(AK70+AL70-1,1,#REF!),IF(AM70="semanas",WORKDAY(AK70+(AL70*7)-1,1,#REF!),IF(AM70="meses",WORKDAY(EDATE(AK70,AL70)-1,1,#REF!)))))</f>
        <v>0</v>
      </c>
      <c r="AP70" s="57"/>
      <c r="AQ70" s="57"/>
      <c r="AR70" s="57"/>
      <c r="AS70" s="60"/>
      <c r="AT70" s="60"/>
      <c r="AU70" s="57"/>
      <c r="AV70" s="83"/>
      <c r="AW70" s="57"/>
      <c r="AX70" s="60"/>
      <c r="AY70" s="60"/>
      <c r="AZ70" s="132"/>
      <c r="BA70" s="60"/>
      <c r="BB70" s="60"/>
      <c r="BC70" s="60"/>
      <c r="BD70" s="57">
        <f t="shared" si="15"/>
        <v>0</v>
      </c>
      <c r="BE70" s="86"/>
      <c r="BF70" s="86"/>
      <c r="BG70" s="86"/>
      <c r="BH70" s="86"/>
      <c r="BI70" s="57" t="s">
        <v>1129</v>
      </c>
      <c r="BJ70" s="57"/>
      <c r="BK70" s="60"/>
      <c r="BL70" s="55"/>
      <c r="BM70" s="61"/>
      <c r="BN70" s="57"/>
      <c r="BO70" s="60"/>
      <c r="BP70" s="60"/>
      <c r="BQ70" s="60"/>
      <c r="BR70" s="60"/>
      <c r="BS70" s="60"/>
      <c r="BT70" s="60"/>
      <c r="BU70" s="60"/>
      <c r="BV70" s="60"/>
      <c r="BW70" s="57"/>
      <c r="BX70" s="57"/>
      <c r="BY70" s="57"/>
      <c r="BZ70" s="57"/>
    </row>
    <row r="71" spans="1:78" s="41" customFormat="1" ht="30" x14ac:dyDescent="0.25">
      <c r="A71" s="71" t="s">
        <v>824</v>
      </c>
      <c r="B71" s="65"/>
      <c r="C71" s="54"/>
      <c r="D71" s="53" t="str">
        <f>IF(ISBLANK(AX71),"",IF(ISBLANK(AY71),"REV",IF(ISBLANK(AZ71),"FIR PROV",IF(ISBLANK(BK71),"CONCL",IF(ISBLANK(BN71),"MOD REV",IF(ISBLANK(#REF!),"MOD FIR","MODI"))))))</f>
        <v/>
      </c>
      <c r="E71" s="55"/>
      <c r="F71" s="55"/>
      <c r="G71" s="55"/>
      <c r="H71" s="55"/>
      <c r="I71" s="108" t="str">
        <f t="shared" ref="I71:I134" si="16">E71&amp;F71&amp;" "&amp;G71&amp;" "&amp;H71</f>
        <v xml:space="preserve">  </v>
      </c>
      <c r="J71" s="56"/>
      <c r="K71" s="56"/>
      <c r="L71" s="56">
        <f t="shared" ref="L71:L94" si="17">J71</f>
        <v>0</v>
      </c>
      <c r="M71" s="56"/>
      <c r="N71" s="75"/>
      <c r="O71" s="57"/>
      <c r="P71" s="57"/>
      <c r="Q71" s="58">
        <v>0</v>
      </c>
      <c r="R71" s="58">
        <f t="shared" ref="R71:R133" si="18">Q71*0.16</f>
        <v>0</v>
      </c>
      <c r="S71" s="99">
        <f t="shared" ref="S71:S134" si="19">Q71+R71</f>
        <v>0</v>
      </c>
      <c r="T71" s="59">
        <v>0</v>
      </c>
      <c r="U71" s="58">
        <f t="shared" si="11"/>
        <v>0</v>
      </c>
      <c r="V71" s="99">
        <f t="shared" si="12"/>
        <v>0</v>
      </c>
      <c r="W71" s="114">
        <f t="shared" si="13"/>
        <v>0</v>
      </c>
      <c r="X71" s="57"/>
      <c r="Y71" s="57"/>
      <c r="Z71" s="57"/>
      <c r="AA71" s="57">
        <f t="shared" si="14"/>
        <v>0</v>
      </c>
      <c r="AB71" s="58">
        <v>0</v>
      </c>
      <c r="AC71" s="56" t="e">
        <f>VLOOKUP(Y71,CLASIFICADOR!$A$1:$B$603,2)</f>
        <v>#N/A</v>
      </c>
      <c r="AD71" s="57"/>
      <c r="AE71" s="57"/>
      <c r="AF71" s="57"/>
      <c r="AG71" s="57"/>
      <c r="AH71" s="57"/>
      <c r="AI71" s="57"/>
      <c r="AJ71" s="60"/>
      <c r="AK71" s="82" t="s">
        <v>1124</v>
      </c>
      <c r="AL71" s="57"/>
      <c r="AM71" s="57"/>
      <c r="AN71" s="57"/>
      <c r="AO71" s="83" t="b">
        <f>IF(AND(AM71="días",AN71="hábiles"),WORKDAY(AK71,AL71,#REF!),IF(AND(AM71="días",AM71="naturales"),WORKDAY(AK71+AL71-1,1,#REF!),IF(AM71="semanas",WORKDAY(AK71+(AL71*7)-1,1,#REF!),IF(AM71="meses",WORKDAY(EDATE(AK71,AL71)-1,1,#REF!)))))</f>
        <v>0</v>
      </c>
      <c r="AP71" s="57"/>
      <c r="AQ71" s="57"/>
      <c r="AR71" s="57"/>
      <c r="AS71" s="60"/>
      <c r="AT71" s="60"/>
      <c r="AU71" s="57"/>
      <c r="AV71" s="83"/>
      <c r="AW71" s="57"/>
      <c r="AX71" s="60"/>
      <c r="AY71" s="60"/>
      <c r="AZ71" s="132"/>
      <c r="BA71" s="60"/>
      <c r="BB71" s="60"/>
      <c r="BC71" s="60"/>
      <c r="BD71" s="57">
        <f t="shared" si="15"/>
        <v>0</v>
      </c>
      <c r="BE71" s="86"/>
      <c r="BF71" s="86"/>
      <c r="BG71" s="86"/>
      <c r="BH71" s="86"/>
      <c r="BI71" s="57" t="s">
        <v>1129</v>
      </c>
      <c r="BJ71" s="57"/>
      <c r="BK71" s="60"/>
      <c r="BL71" s="55"/>
      <c r="BM71" s="61"/>
      <c r="BN71" s="57"/>
      <c r="BO71" s="60"/>
      <c r="BP71" s="60"/>
      <c r="BQ71" s="60"/>
      <c r="BR71" s="60"/>
      <c r="BS71" s="60"/>
      <c r="BT71" s="60"/>
      <c r="BU71" s="60"/>
      <c r="BV71" s="60"/>
      <c r="BW71" s="57"/>
      <c r="BX71" s="57"/>
      <c r="BY71" s="57"/>
      <c r="BZ71" s="57"/>
    </row>
    <row r="72" spans="1:78" s="41" customFormat="1" ht="30" x14ac:dyDescent="0.25">
      <c r="A72" s="53" t="s">
        <v>825</v>
      </c>
      <c r="B72" s="65"/>
      <c r="C72" s="54"/>
      <c r="D72" s="53" t="str">
        <f>IF(ISBLANK(AX72),"",IF(ISBLANK(AY72),"REV",IF(ISBLANK(AZ72),"FIR PROV",IF(ISBLANK(BK72),"CONCL",IF(ISBLANK(BN72),"MOD REV",IF(ISBLANK(#REF!),"MOD FIR","MODI"))))))</f>
        <v/>
      </c>
      <c r="E72" s="55"/>
      <c r="F72" s="55"/>
      <c r="G72" s="55"/>
      <c r="H72" s="55"/>
      <c r="I72" s="108" t="str">
        <f t="shared" si="16"/>
        <v xml:space="preserve">  </v>
      </c>
      <c r="J72" s="56"/>
      <c r="K72" s="56"/>
      <c r="L72" s="56">
        <f t="shared" si="17"/>
        <v>0</v>
      </c>
      <c r="M72" s="56"/>
      <c r="N72" s="75"/>
      <c r="O72" s="57"/>
      <c r="P72" s="57"/>
      <c r="Q72" s="58">
        <v>0</v>
      </c>
      <c r="R72" s="58">
        <f t="shared" si="18"/>
        <v>0</v>
      </c>
      <c r="S72" s="99">
        <f t="shared" si="19"/>
        <v>0</v>
      </c>
      <c r="T72" s="59">
        <v>0</v>
      </c>
      <c r="U72" s="58">
        <f t="shared" si="11"/>
        <v>0</v>
      </c>
      <c r="V72" s="99">
        <f t="shared" si="12"/>
        <v>0</v>
      </c>
      <c r="W72" s="114">
        <f t="shared" si="13"/>
        <v>0</v>
      </c>
      <c r="X72" s="57"/>
      <c r="Y72" s="57"/>
      <c r="Z72" s="57"/>
      <c r="AA72" s="57">
        <f t="shared" si="14"/>
        <v>0</v>
      </c>
      <c r="AB72" s="58">
        <v>0</v>
      </c>
      <c r="AC72" s="56" t="e">
        <f>VLOOKUP(Y72,CLASIFICADOR!$A$1:$B$603,2)</f>
        <v>#N/A</v>
      </c>
      <c r="AD72" s="57"/>
      <c r="AE72" s="57"/>
      <c r="AF72" s="57"/>
      <c r="AG72" s="57"/>
      <c r="AH72" s="57"/>
      <c r="AI72" s="57"/>
      <c r="AJ72" s="60"/>
      <c r="AK72" s="82" t="s">
        <v>1124</v>
      </c>
      <c r="AL72" s="57"/>
      <c r="AM72" s="57"/>
      <c r="AN72" s="57"/>
      <c r="AO72" s="83" t="b">
        <f>IF(AND(AM72="días",AN72="hábiles"),WORKDAY(AK72,AL72,#REF!),IF(AND(AM72="días",AM72="naturales"),WORKDAY(AK72+AL72-1,1,#REF!),IF(AM72="semanas",WORKDAY(AK72+(AL72*7)-1,1,#REF!),IF(AM72="meses",WORKDAY(EDATE(AK72,AL72)-1,1,#REF!)))))</f>
        <v>0</v>
      </c>
      <c r="AP72" s="57"/>
      <c r="AQ72" s="57"/>
      <c r="AR72" s="57"/>
      <c r="AS72" s="60"/>
      <c r="AT72" s="60"/>
      <c r="AU72" s="57"/>
      <c r="AV72" s="83"/>
      <c r="AW72" s="57"/>
      <c r="AX72" s="60"/>
      <c r="AY72" s="60"/>
      <c r="AZ72" s="132"/>
      <c r="BA72" s="60"/>
      <c r="BB72" s="60"/>
      <c r="BC72" s="60"/>
      <c r="BD72" s="57">
        <f t="shared" si="15"/>
        <v>0</v>
      </c>
      <c r="BE72" s="86"/>
      <c r="BF72" s="86"/>
      <c r="BG72" s="86"/>
      <c r="BH72" s="86"/>
      <c r="BI72" s="57" t="s">
        <v>1129</v>
      </c>
      <c r="BJ72" s="57"/>
      <c r="BK72" s="60"/>
      <c r="BL72" s="55"/>
      <c r="BM72" s="61"/>
      <c r="BN72" s="57"/>
      <c r="BO72" s="60"/>
      <c r="BP72" s="60"/>
      <c r="BQ72" s="60"/>
      <c r="BR72" s="60"/>
      <c r="BS72" s="60"/>
      <c r="BT72" s="60"/>
      <c r="BU72" s="60"/>
      <c r="BV72" s="60"/>
      <c r="BW72" s="57"/>
      <c r="BX72" s="57"/>
      <c r="BY72" s="57"/>
      <c r="BZ72" s="57"/>
    </row>
    <row r="73" spans="1:78" s="41" customFormat="1" ht="30" x14ac:dyDescent="0.25">
      <c r="A73" s="53" t="s">
        <v>826</v>
      </c>
      <c r="B73" s="65"/>
      <c r="C73" s="54"/>
      <c r="D73" s="53" t="str">
        <f>IF(ISBLANK(AX73),"",IF(ISBLANK(AY73),"REV",IF(ISBLANK(AZ73),"FIR PROV",IF(ISBLANK(BK73),"CONCL",IF(ISBLANK(BN73),"MOD REV",IF(ISBLANK(#REF!),"MOD FIR","MODI"))))))</f>
        <v/>
      </c>
      <c r="E73" s="55"/>
      <c r="F73" s="55"/>
      <c r="G73" s="55"/>
      <c r="H73" s="55"/>
      <c r="I73" s="108" t="str">
        <f t="shared" si="16"/>
        <v xml:space="preserve">  </v>
      </c>
      <c r="J73" s="56"/>
      <c r="K73" s="56"/>
      <c r="L73" s="56">
        <f t="shared" si="17"/>
        <v>0</v>
      </c>
      <c r="M73" s="56"/>
      <c r="N73" s="75"/>
      <c r="O73" s="57"/>
      <c r="P73" s="57"/>
      <c r="Q73" s="58">
        <v>0</v>
      </c>
      <c r="R73" s="58">
        <f t="shared" si="18"/>
        <v>0</v>
      </c>
      <c r="S73" s="99">
        <f t="shared" si="19"/>
        <v>0</v>
      </c>
      <c r="T73" s="59">
        <v>0</v>
      </c>
      <c r="U73" s="58">
        <f t="shared" si="11"/>
        <v>0</v>
      </c>
      <c r="V73" s="99">
        <f t="shared" si="12"/>
        <v>0</v>
      </c>
      <c r="W73" s="114">
        <f t="shared" si="13"/>
        <v>0</v>
      </c>
      <c r="X73" s="57"/>
      <c r="Y73" s="57"/>
      <c r="Z73" s="57"/>
      <c r="AA73" s="57">
        <f t="shared" si="14"/>
        <v>0</v>
      </c>
      <c r="AB73" s="58">
        <v>0</v>
      </c>
      <c r="AC73" s="56" t="e">
        <f>VLOOKUP(Y73,CLASIFICADOR!$A$1:$B$603,2)</f>
        <v>#N/A</v>
      </c>
      <c r="AD73" s="57"/>
      <c r="AE73" s="57"/>
      <c r="AF73" s="57"/>
      <c r="AG73" s="57"/>
      <c r="AH73" s="57"/>
      <c r="AI73" s="57"/>
      <c r="AJ73" s="60"/>
      <c r="AK73" s="82" t="s">
        <v>1124</v>
      </c>
      <c r="AL73" s="57"/>
      <c r="AM73" s="57"/>
      <c r="AN73" s="57"/>
      <c r="AO73" s="83" t="b">
        <f>IF(AND(AM73="días",AN73="hábiles"),WORKDAY(AK73,AL73,#REF!),IF(AND(AM73="días",AM73="naturales"),WORKDAY(AK73+AL73-1,1,#REF!),IF(AM73="semanas",WORKDAY(AK73+(AL73*7)-1,1,#REF!),IF(AM73="meses",WORKDAY(EDATE(AK73,AL73)-1,1,#REF!)))))</f>
        <v>0</v>
      </c>
      <c r="AP73" s="57"/>
      <c r="AQ73" s="57"/>
      <c r="AR73" s="57"/>
      <c r="AS73" s="60"/>
      <c r="AT73" s="60"/>
      <c r="AU73" s="57"/>
      <c r="AV73" s="83"/>
      <c r="AW73" s="57"/>
      <c r="AX73" s="60"/>
      <c r="AY73" s="60"/>
      <c r="AZ73" s="132"/>
      <c r="BA73" s="60"/>
      <c r="BB73" s="60"/>
      <c r="BC73" s="60"/>
      <c r="BD73" s="57">
        <f t="shared" si="15"/>
        <v>0</v>
      </c>
      <c r="BE73" s="86"/>
      <c r="BF73" s="86"/>
      <c r="BG73" s="86"/>
      <c r="BH73" s="86"/>
      <c r="BI73" s="57" t="s">
        <v>1129</v>
      </c>
      <c r="BJ73" s="57"/>
      <c r="BK73" s="60"/>
      <c r="BL73" s="55"/>
      <c r="BM73" s="61"/>
      <c r="BN73" s="57"/>
      <c r="BO73" s="60"/>
      <c r="BP73" s="60"/>
      <c r="BQ73" s="60"/>
      <c r="BR73" s="60"/>
      <c r="BS73" s="60"/>
      <c r="BT73" s="60"/>
      <c r="BU73" s="60"/>
      <c r="BV73" s="60"/>
      <c r="BW73" s="57"/>
      <c r="BX73" s="57"/>
      <c r="BY73" s="57"/>
      <c r="BZ73" s="57"/>
    </row>
    <row r="74" spans="1:78" s="41" customFormat="1" ht="30" x14ac:dyDescent="0.25">
      <c r="A74" s="71" t="s">
        <v>827</v>
      </c>
      <c r="B74" s="65"/>
      <c r="C74" s="54"/>
      <c r="D74" s="53" t="str">
        <f>IF(ISBLANK(AX74),"",IF(ISBLANK(AY74),"REV",IF(ISBLANK(AZ74),"FIR PROV",IF(ISBLANK(BK74),"CONCL",IF(ISBLANK(BN74),"MOD REV",IF(ISBLANK(#REF!),"MOD FIR","MODI"))))))</f>
        <v/>
      </c>
      <c r="E74" s="55"/>
      <c r="F74" s="55"/>
      <c r="G74" s="55"/>
      <c r="H74" s="55"/>
      <c r="I74" s="108" t="str">
        <f t="shared" si="16"/>
        <v xml:space="preserve">  </v>
      </c>
      <c r="J74" s="56"/>
      <c r="K74" s="56"/>
      <c r="L74" s="56">
        <f t="shared" si="17"/>
        <v>0</v>
      </c>
      <c r="M74" s="56"/>
      <c r="N74" s="75"/>
      <c r="O74" s="57"/>
      <c r="P74" s="57"/>
      <c r="Q74" s="58">
        <v>0</v>
      </c>
      <c r="R74" s="58">
        <f t="shared" si="18"/>
        <v>0</v>
      </c>
      <c r="S74" s="99">
        <f t="shared" si="19"/>
        <v>0</v>
      </c>
      <c r="T74" s="59">
        <v>0</v>
      </c>
      <c r="U74" s="58">
        <f t="shared" si="11"/>
        <v>0</v>
      </c>
      <c r="V74" s="99">
        <f t="shared" si="12"/>
        <v>0</v>
      </c>
      <c r="W74" s="114">
        <f t="shared" si="13"/>
        <v>0</v>
      </c>
      <c r="X74" s="57"/>
      <c r="Y74" s="57"/>
      <c r="Z74" s="57"/>
      <c r="AA74" s="57">
        <f t="shared" si="14"/>
        <v>0</v>
      </c>
      <c r="AB74" s="58">
        <v>0</v>
      </c>
      <c r="AC74" s="56" t="e">
        <f>VLOOKUP(Y74,CLASIFICADOR!$A$1:$B$603,2)</f>
        <v>#N/A</v>
      </c>
      <c r="AD74" s="57"/>
      <c r="AE74" s="57"/>
      <c r="AF74" s="57"/>
      <c r="AG74" s="57"/>
      <c r="AH74" s="57"/>
      <c r="AI74" s="57"/>
      <c r="AJ74" s="60"/>
      <c r="AK74" s="82" t="s">
        <v>1124</v>
      </c>
      <c r="AL74" s="57"/>
      <c r="AM74" s="57"/>
      <c r="AN74" s="57"/>
      <c r="AO74" s="83" t="b">
        <f>IF(AND(AM74="días",AN74="hábiles"),WORKDAY(AK74,AL74,#REF!),IF(AND(AM74="días",AM74="naturales"),WORKDAY(AK74+AL74-1,1,#REF!),IF(AM74="semanas",WORKDAY(AK74+(AL74*7)-1,1,#REF!),IF(AM74="meses",WORKDAY(EDATE(AK74,AL74)-1,1,#REF!)))))</f>
        <v>0</v>
      </c>
      <c r="AP74" s="57"/>
      <c r="AQ74" s="57"/>
      <c r="AR74" s="57"/>
      <c r="AS74" s="60"/>
      <c r="AT74" s="60"/>
      <c r="AU74" s="57"/>
      <c r="AV74" s="83"/>
      <c r="AW74" s="57"/>
      <c r="AX74" s="60"/>
      <c r="AY74" s="60"/>
      <c r="AZ74" s="132"/>
      <c r="BA74" s="60"/>
      <c r="BB74" s="60"/>
      <c r="BC74" s="60"/>
      <c r="BD74" s="57">
        <f t="shared" si="15"/>
        <v>0</v>
      </c>
      <c r="BE74" s="86"/>
      <c r="BF74" s="86"/>
      <c r="BG74" s="86"/>
      <c r="BH74" s="86"/>
      <c r="BI74" s="57" t="s">
        <v>1129</v>
      </c>
      <c r="BJ74" s="57"/>
      <c r="BK74" s="60"/>
      <c r="BL74" s="55"/>
      <c r="BM74" s="61"/>
      <c r="BN74" s="57"/>
      <c r="BO74" s="60"/>
      <c r="BP74" s="60"/>
      <c r="BQ74" s="60"/>
      <c r="BR74" s="60"/>
      <c r="BS74" s="60"/>
      <c r="BT74" s="60"/>
      <c r="BU74" s="60"/>
      <c r="BV74" s="60"/>
      <c r="BW74" s="57"/>
      <c r="BX74" s="57"/>
      <c r="BY74" s="57"/>
      <c r="BZ74" s="57"/>
    </row>
    <row r="75" spans="1:78" s="41" customFormat="1" ht="30" x14ac:dyDescent="0.25">
      <c r="A75" s="53" t="s">
        <v>828</v>
      </c>
      <c r="B75" s="65"/>
      <c r="C75" s="54"/>
      <c r="D75" s="53" t="str">
        <f>IF(ISBLANK(AX75),"",IF(ISBLANK(AY75),"REV",IF(ISBLANK(AZ75),"FIR PROV",IF(ISBLANK(BK75),"CONCL",IF(ISBLANK(BN75),"MOD REV",IF(ISBLANK(#REF!),"MOD FIR","MODI"))))))</f>
        <v/>
      </c>
      <c r="E75" s="55"/>
      <c r="F75" s="55"/>
      <c r="G75" s="55"/>
      <c r="H75" s="55"/>
      <c r="I75" s="108" t="str">
        <f t="shared" si="16"/>
        <v xml:space="preserve">  </v>
      </c>
      <c r="J75" s="56"/>
      <c r="K75" s="56"/>
      <c r="L75" s="56">
        <f t="shared" si="17"/>
        <v>0</v>
      </c>
      <c r="M75" s="56"/>
      <c r="N75" s="75"/>
      <c r="O75" s="57"/>
      <c r="P75" s="57"/>
      <c r="Q75" s="58">
        <v>0</v>
      </c>
      <c r="R75" s="58">
        <f t="shared" si="18"/>
        <v>0</v>
      </c>
      <c r="S75" s="99">
        <f t="shared" si="19"/>
        <v>0</v>
      </c>
      <c r="T75" s="59">
        <v>0</v>
      </c>
      <c r="U75" s="58">
        <f t="shared" ref="U75:U133" si="20">T75*1.16</f>
        <v>0</v>
      </c>
      <c r="V75" s="99">
        <f t="shared" si="12"/>
        <v>0</v>
      </c>
      <c r="W75" s="114">
        <f t="shared" si="13"/>
        <v>0</v>
      </c>
      <c r="X75" s="57"/>
      <c r="Y75" s="57"/>
      <c r="Z75" s="57"/>
      <c r="AA75" s="57">
        <f t="shared" si="14"/>
        <v>0</v>
      </c>
      <c r="AB75" s="58">
        <v>0</v>
      </c>
      <c r="AC75" s="56" t="e">
        <f>VLOOKUP(Y75,CLASIFICADOR!$A$1:$B$603,2)</f>
        <v>#N/A</v>
      </c>
      <c r="AD75" s="57"/>
      <c r="AE75" s="57"/>
      <c r="AF75" s="57"/>
      <c r="AG75" s="57"/>
      <c r="AH75" s="57"/>
      <c r="AI75" s="57"/>
      <c r="AJ75" s="60"/>
      <c r="AK75" s="82" t="s">
        <v>1124</v>
      </c>
      <c r="AL75" s="57"/>
      <c r="AM75" s="57"/>
      <c r="AN75" s="57"/>
      <c r="AO75" s="83" t="b">
        <f>IF(AND(AM75="días",AN75="hábiles"),WORKDAY(AK75,AL75,#REF!),IF(AND(AM75="días",AM75="naturales"),WORKDAY(AK75+AL75-1,1,#REF!),IF(AM75="semanas",WORKDAY(AK75+(AL75*7)-1,1,#REF!),IF(AM75="meses",WORKDAY(EDATE(AK75,AL75)-1,1,#REF!)))))</f>
        <v>0</v>
      </c>
      <c r="AP75" s="57"/>
      <c r="AQ75" s="57"/>
      <c r="AR75" s="57"/>
      <c r="AS75" s="60"/>
      <c r="AT75" s="60"/>
      <c r="AU75" s="57"/>
      <c r="AV75" s="83"/>
      <c r="AW75" s="57"/>
      <c r="AX75" s="60"/>
      <c r="AY75" s="60"/>
      <c r="AZ75" s="132"/>
      <c r="BA75" s="60"/>
      <c r="BB75" s="60"/>
      <c r="BC75" s="60"/>
      <c r="BD75" s="57">
        <f t="shared" si="15"/>
        <v>0</v>
      </c>
      <c r="BE75" s="86"/>
      <c r="BF75" s="86"/>
      <c r="BG75" s="86"/>
      <c r="BH75" s="86"/>
      <c r="BI75" s="57" t="s">
        <v>1129</v>
      </c>
      <c r="BJ75" s="57"/>
      <c r="BK75" s="60"/>
      <c r="BL75" s="55"/>
      <c r="BM75" s="61"/>
      <c r="BN75" s="57"/>
      <c r="BO75" s="60"/>
      <c r="BP75" s="60"/>
      <c r="BQ75" s="60"/>
      <c r="BR75" s="60"/>
      <c r="BS75" s="60"/>
      <c r="BT75" s="60"/>
      <c r="BU75" s="60"/>
      <c r="BV75" s="60"/>
      <c r="BW75" s="57"/>
      <c r="BX75" s="57"/>
      <c r="BY75" s="57"/>
      <c r="BZ75" s="57"/>
    </row>
    <row r="76" spans="1:78" s="41" customFormat="1" ht="30" x14ac:dyDescent="0.25">
      <c r="A76" s="53" t="s">
        <v>829</v>
      </c>
      <c r="B76" s="65"/>
      <c r="C76" s="54"/>
      <c r="D76" s="53" t="str">
        <f>IF(ISBLANK(AX76),"",IF(ISBLANK(AY76),"REV",IF(ISBLANK(AZ76),"FIR PROV",IF(ISBLANK(BK76),"CONCL",IF(ISBLANK(BN76),"MOD REV",IF(ISBLANK(#REF!),"MOD FIR","MODI"))))))</f>
        <v/>
      </c>
      <c r="E76" s="55"/>
      <c r="F76" s="55"/>
      <c r="G76" s="55"/>
      <c r="H76" s="55"/>
      <c r="I76" s="108" t="str">
        <f t="shared" si="16"/>
        <v xml:space="preserve">  </v>
      </c>
      <c r="J76" s="56"/>
      <c r="K76" s="56"/>
      <c r="L76" s="56">
        <f t="shared" si="17"/>
        <v>0</v>
      </c>
      <c r="M76" s="56"/>
      <c r="N76" s="75"/>
      <c r="O76" s="57"/>
      <c r="P76" s="57"/>
      <c r="Q76" s="58">
        <v>0</v>
      </c>
      <c r="R76" s="58">
        <f>Q76*0.16</f>
        <v>0</v>
      </c>
      <c r="S76" s="99">
        <f t="shared" si="19"/>
        <v>0</v>
      </c>
      <c r="T76" s="59">
        <v>0</v>
      </c>
      <c r="U76" s="58">
        <f t="shared" si="20"/>
        <v>0</v>
      </c>
      <c r="V76" s="99">
        <f t="shared" si="12"/>
        <v>0</v>
      </c>
      <c r="W76" s="114">
        <f t="shared" si="13"/>
        <v>0</v>
      </c>
      <c r="X76" s="57"/>
      <c r="Y76" s="57"/>
      <c r="Z76" s="57"/>
      <c r="AA76" s="57">
        <f t="shared" si="14"/>
        <v>0</v>
      </c>
      <c r="AB76" s="58">
        <v>0</v>
      </c>
      <c r="AC76" s="56" t="e">
        <f>VLOOKUP(Y76,CLASIFICADOR!$A$1:$B$603,2)</f>
        <v>#N/A</v>
      </c>
      <c r="AD76" s="57"/>
      <c r="AE76" s="57"/>
      <c r="AF76" s="57"/>
      <c r="AG76" s="57"/>
      <c r="AH76" s="57"/>
      <c r="AI76" s="57"/>
      <c r="AJ76" s="60"/>
      <c r="AK76" s="82" t="s">
        <v>1124</v>
      </c>
      <c r="AL76" s="57"/>
      <c r="AM76" s="57"/>
      <c r="AN76" s="57"/>
      <c r="AO76" s="83" t="b">
        <f>IF(AND(AM76="días",AN76="hábiles"),WORKDAY(AK76,AL76,#REF!),IF(AND(AM76="días",AM76="naturales"),WORKDAY(AK76+AL76-1,1,#REF!),IF(AM76="semanas",WORKDAY(AK76+(AL76*7)-1,1,#REF!),IF(AM76="meses",WORKDAY(EDATE(AK76,AL76)-1,1,#REF!)))))</f>
        <v>0</v>
      </c>
      <c r="AP76" s="57"/>
      <c r="AQ76" s="57"/>
      <c r="AR76" s="57"/>
      <c r="AS76" s="60"/>
      <c r="AT76" s="60"/>
      <c r="AU76" s="57"/>
      <c r="AV76" s="83"/>
      <c r="AW76" s="57"/>
      <c r="AX76" s="60"/>
      <c r="AY76" s="60"/>
      <c r="AZ76" s="132"/>
      <c r="BA76" s="60"/>
      <c r="BB76" s="60"/>
      <c r="BC76" s="60"/>
      <c r="BD76" s="57">
        <f t="shared" si="15"/>
        <v>0</v>
      </c>
      <c r="BE76" s="86"/>
      <c r="BF76" s="86"/>
      <c r="BG76" s="86"/>
      <c r="BH76" s="86"/>
      <c r="BI76" s="57" t="s">
        <v>1129</v>
      </c>
      <c r="BJ76" s="57"/>
      <c r="BK76" s="60"/>
      <c r="BL76" s="55"/>
      <c r="BM76" s="61">
        <v>0</v>
      </c>
      <c r="BN76" s="57"/>
      <c r="BO76" s="60"/>
      <c r="BP76" s="60"/>
      <c r="BQ76" s="60"/>
      <c r="BR76" s="60"/>
      <c r="BS76" s="60"/>
      <c r="BT76" s="60"/>
      <c r="BU76" s="60"/>
      <c r="BV76" s="60"/>
      <c r="BW76" s="57"/>
      <c r="BX76" s="57"/>
      <c r="BY76" s="57"/>
      <c r="BZ76" s="57"/>
    </row>
    <row r="77" spans="1:78" s="41" customFormat="1" ht="30" x14ac:dyDescent="0.25">
      <c r="A77" s="71" t="s">
        <v>830</v>
      </c>
      <c r="B77" s="65"/>
      <c r="C77" s="54"/>
      <c r="D77" s="53" t="str">
        <f>IF(ISBLANK(AX77),"",IF(ISBLANK(AY77),"REV",IF(ISBLANK(AZ77),"FIR PROV",IF(ISBLANK(BK77),"CONCL",IF(ISBLANK(BN77),"MOD REV",IF(ISBLANK(#REF!),"MOD FIR","MODI"))))))</f>
        <v/>
      </c>
      <c r="E77" s="55"/>
      <c r="F77" s="55"/>
      <c r="G77" s="55"/>
      <c r="H77" s="55"/>
      <c r="I77" s="108" t="str">
        <f t="shared" si="16"/>
        <v xml:space="preserve">  </v>
      </c>
      <c r="J77" s="56"/>
      <c r="K77" s="56"/>
      <c r="L77" s="56">
        <f t="shared" si="17"/>
        <v>0</v>
      </c>
      <c r="M77" s="56"/>
      <c r="N77" s="75"/>
      <c r="O77" s="57"/>
      <c r="P77" s="57"/>
      <c r="Q77" s="58">
        <v>0</v>
      </c>
      <c r="R77" s="58">
        <v>0</v>
      </c>
      <c r="S77" s="99">
        <f t="shared" si="19"/>
        <v>0</v>
      </c>
      <c r="T77" s="59">
        <v>0</v>
      </c>
      <c r="U77" s="58">
        <f t="shared" si="20"/>
        <v>0</v>
      </c>
      <c r="V77" s="99">
        <f t="shared" si="12"/>
        <v>0</v>
      </c>
      <c r="W77" s="114">
        <f t="shared" si="13"/>
        <v>0</v>
      </c>
      <c r="X77" s="57"/>
      <c r="Y77" s="57"/>
      <c r="Z77" s="57"/>
      <c r="AA77" s="57">
        <f t="shared" si="14"/>
        <v>0</v>
      </c>
      <c r="AB77" s="58">
        <v>0</v>
      </c>
      <c r="AC77" s="56" t="e">
        <f>VLOOKUP(Y77,CLASIFICADOR!$A$1:$B$603,2)</f>
        <v>#N/A</v>
      </c>
      <c r="AD77" s="57"/>
      <c r="AE77" s="57"/>
      <c r="AF77" s="57"/>
      <c r="AG77" s="57"/>
      <c r="AH77" s="57"/>
      <c r="AI77" s="57"/>
      <c r="AJ77" s="60"/>
      <c r="AK77" s="82" t="s">
        <v>1124</v>
      </c>
      <c r="AL77" s="57"/>
      <c r="AM77" s="57"/>
      <c r="AN77" s="57"/>
      <c r="AO77" s="83" t="b">
        <f>IF(AND(AM77="días",AN77="hábiles"),WORKDAY(AK77,AL77,#REF!),IF(AND(AM77="días",AM77="naturales"),WORKDAY(AK77+AL77-1,1,#REF!),IF(AM77="semanas",WORKDAY(AK77+(AL77*7)-1,1,#REF!),IF(AM77="meses",WORKDAY(EDATE(AK77,AL77)-1,1,#REF!)))))</f>
        <v>0</v>
      </c>
      <c r="AP77" s="57"/>
      <c r="AQ77" s="57"/>
      <c r="AR77" s="57"/>
      <c r="AS77" s="60"/>
      <c r="AT77" s="60"/>
      <c r="AU77" s="57"/>
      <c r="AV77" s="83"/>
      <c r="AW77" s="57"/>
      <c r="AX77" s="60"/>
      <c r="AY77" s="60"/>
      <c r="AZ77" s="132"/>
      <c r="BA77" s="60"/>
      <c r="BB77" s="60"/>
      <c r="BC77" s="60"/>
      <c r="BD77" s="57">
        <f t="shared" si="15"/>
        <v>0</v>
      </c>
      <c r="BE77" s="86"/>
      <c r="BF77" s="86"/>
      <c r="BG77" s="86"/>
      <c r="BH77" s="86"/>
      <c r="BI77" s="57" t="s">
        <v>1129</v>
      </c>
      <c r="BJ77" s="57"/>
      <c r="BK77" s="60"/>
      <c r="BL77" s="55"/>
      <c r="BM77" s="61"/>
      <c r="BN77" s="57"/>
      <c r="BO77" s="60"/>
      <c r="BP77" s="60"/>
      <c r="BQ77" s="60"/>
      <c r="BR77" s="60"/>
      <c r="BS77" s="60"/>
      <c r="BT77" s="60"/>
      <c r="BU77" s="60"/>
      <c r="BV77" s="60"/>
      <c r="BW77" s="57"/>
      <c r="BX77" s="57"/>
      <c r="BY77" s="57"/>
      <c r="BZ77" s="57"/>
    </row>
    <row r="78" spans="1:78" s="41" customFormat="1" ht="30" x14ac:dyDescent="0.25">
      <c r="A78" s="53" t="s">
        <v>831</v>
      </c>
      <c r="B78" s="65"/>
      <c r="C78" s="54"/>
      <c r="D78" s="53" t="str">
        <f>IF(ISBLANK(AX78),"",IF(ISBLANK(AY78),"REV",IF(ISBLANK(AZ78),"FIR PROV",IF(ISBLANK(BK78),"CONCL",IF(ISBLANK(BN78),"MOD REV",IF(ISBLANK(#REF!),"MOD FIR","MODI"))))))</f>
        <v/>
      </c>
      <c r="E78" s="55"/>
      <c r="F78" s="55"/>
      <c r="G78" s="55"/>
      <c r="H78" s="55"/>
      <c r="I78" s="108" t="str">
        <f t="shared" si="16"/>
        <v xml:space="preserve">  </v>
      </c>
      <c r="J78" s="56"/>
      <c r="K78" s="56"/>
      <c r="L78" s="56">
        <f t="shared" si="17"/>
        <v>0</v>
      </c>
      <c r="M78" s="56"/>
      <c r="N78" s="75"/>
      <c r="O78" s="57"/>
      <c r="P78" s="57"/>
      <c r="Q78" s="58">
        <v>0</v>
      </c>
      <c r="R78" s="58">
        <v>0</v>
      </c>
      <c r="S78" s="99">
        <f t="shared" si="19"/>
        <v>0</v>
      </c>
      <c r="T78" s="59">
        <v>0</v>
      </c>
      <c r="U78" s="58">
        <f t="shared" si="20"/>
        <v>0</v>
      </c>
      <c r="V78" s="99">
        <f t="shared" si="12"/>
        <v>0</v>
      </c>
      <c r="W78" s="114">
        <f t="shared" si="13"/>
        <v>0</v>
      </c>
      <c r="X78" s="57"/>
      <c r="Y78" s="57"/>
      <c r="Z78" s="57"/>
      <c r="AA78" s="57">
        <f t="shared" si="14"/>
        <v>0</v>
      </c>
      <c r="AB78" s="58">
        <v>0</v>
      </c>
      <c r="AC78" s="56" t="e">
        <f>VLOOKUP(Y78,CLASIFICADOR!$A$1:$B$603,2)</f>
        <v>#N/A</v>
      </c>
      <c r="AD78" s="57"/>
      <c r="AE78" s="57"/>
      <c r="AF78" s="57"/>
      <c r="AG78" s="57"/>
      <c r="AH78" s="57"/>
      <c r="AI78" s="57"/>
      <c r="AJ78" s="60"/>
      <c r="AK78" s="82" t="s">
        <v>1124</v>
      </c>
      <c r="AL78" s="57"/>
      <c r="AM78" s="57"/>
      <c r="AN78" s="57"/>
      <c r="AO78" s="83" t="b">
        <f>IF(AND(AM78="días",AN78="hábiles"),WORKDAY(AK78,AL78,#REF!),IF(AND(AM78="días",AM78="naturales"),WORKDAY(AK78+AL78-1,1,#REF!),IF(AM78="semanas",WORKDAY(AK78+(AL78*7)-1,1,#REF!),IF(AM78="meses",WORKDAY(EDATE(AK78,AL78)-1,1,#REF!)))))</f>
        <v>0</v>
      </c>
      <c r="AP78" s="57"/>
      <c r="AQ78" s="57"/>
      <c r="AR78" s="57"/>
      <c r="AS78" s="60"/>
      <c r="AT78" s="60"/>
      <c r="AU78" s="57"/>
      <c r="AV78" s="83"/>
      <c r="AW78" s="57"/>
      <c r="AX78" s="60"/>
      <c r="AY78" s="60"/>
      <c r="AZ78" s="132"/>
      <c r="BA78" s="60"/>
      <c r="BB78" s="60"/>
      <c r="BC78" s="60"/>
      <c r="BD78" s="57">
        <f t="shared" si="15"/>
        <v>0</v>
      </c>
      <c r="BE78" s="86"/>
      <c r="BF78" s="86"/>
      <c r="BG78" s="86"/>
      <c r="BH78" s="86"/>
      <c r="BI78" s="57" t="s">
        <v>1129</v>
      </c>
      <c r="BJ78" s="57"/>
      <c r="BK78" s="60"/>
      <c r="BL78" s="55"/>
      <c r="BM78" s="61"/>
      <c r="BN78" s="57"/>
      <c r="BO78" s="60"/>
      <c r="BP78" s="60"/>
      <c r="BQ78" s="60"/>
      <c r="BR78" s="60"/>
      <c r="BS78" s="60"/>
      <c r="BT78" s="60"/>
      <c r="BU78" s="60"/>
      <c r="BV78" s="60"/>
      <c r="BW78" s="57"/>
      <c r="BX78" s="57"/>
      <c r="BY78" s="57"/>
      <c r="BZ78" s="57"/>
    </row>
    <row r="79" spans="1:78" s="41" customFormat="1" ht="30" x14ac:dyDescent="0.25">
      <c r="A79" s="53" t="s">
        <v>832</v>
      </c>
      <c r="B79" s="65"/>
      <c r="C79" s="54"/>
      <c r="D79" s="53" t="str">
        <f>IF(ISBLANK(AX79),"",IF(ISBLANK(AY79),"REV",IF(ISBLANK(AZ79),"FIR PROV",IF(ISBLANK(BK79),"CONCL",IF(ISBLANK(BN79),"MOD REV",IF(ISBLANK(#REF!),"MOD FIR","MODI"))))))</f>
        <v/>
      </c>
      <c r="E79" s="55"/>
      <c r="F79" s="55"/>
      <c r="G79" s="55"/>
      <c r="H79" s="55"/>
      <c r="I79" s="108" t="str">
        <f t="shared" si="16"/>
        <v xml:space="preserve">  </v>
      </c>
      <c r="J79" s="56"/>
      <c r="K79" s="56"/>
      <c r="L79" s="56">
        <f t="shared" si="17"/>
        <v>0</v>
      </c>
      <c r="M79" s="56"/>
      <c r="N79" s="75"/>
      <c r="O79" s="57"/>
      <c r="P79" s="57"/>
      <c r="Q79" s="58">
        <v>0</v>
      </c>
      <c r="R79" s="58">
        <f>Q79*0.16</f>
        <v>0</v>
      </c>
      <c r="S79" s="99">
        <f t="shared" si="19"/>
        <v>0</v>
      </c>
      <c r="T79" s="59">
        <v>0</v>
      </c>
      <c r="U79" s="58">
        <f t="shared" si="20"/>
        <v>0</v>
      </c>
      <c r="V79" s="99">
        <f t="shared" si="12"/>
        <v>0</v>
      </c>
      <c r="W79" s="114">
        <f t="shared" si="13"/>
        <v>0</v>
      </c>
      <c r="X79" s="57"/>
      <c r="Y79" s="57"/>
      <c r="Z79" s="57"/>
      <c r="AA79" s="57">
        <f t="shared" si="14"/>
        <v>0</v>
      </c>
      <c r="AB79" s="58">
        <v>0</v>
      </c>
      <c r="AC79" s="56" t="e">
        <f>VLOOKUP(Y79,CLASIFICADOR!$A$1:$B$603,2)</f>
        <v>#N/A</v>
      </c>
      <c r="AD79" s="57"/>
      <c r="AE79" s="57"/>
      <c r="AF79" s="57"/>
      <c r="AG79" s="57"/>
      <c r="AH79" s="57"/>
      <c r="AI79" s="57"/>
      <c r="AJ79" s="60"/>
      <c r="AK79" s="82" t="s">
        <v>1124</v>
      </c>
      <c r="AL79" s="57"/>
      <c r="AM79" s="57"/>
      <c r="AN79" s="57"/>
      <c r="AO79" s="83" t="b">
        <f>IF(AND(AM79="días",AN79="hábiles"),WORKDAY(AK79,AL79,#REF!),IF(AND(AM79="días",AM79="naturales"),WORKDAY(AK79+AL79-1,1,#REF!),IF(AM79="semanas",WORKDAY(AK79+(AL79*7)-1,1,#REF!),IF(AM79="meses",WORKDAY(EDATE(AK79,AL79)-1,1,#REF!)))))</f>
        <v>0</v>
      </c>
      <c r="AP79" s="57"/>
      <c r="AQ79" s="57"/>
      <c r="AR79" s="57"/>
      <c r="AS79" s="60"/>
      <c r="AT79" s="60"/>
      <c r="AU79" s="57"/>
      <c r="AV79" s="83"/>
      <c r="AW79" s="57"/>
      <c r="AX79" s="60"/>
      <c r="AY79" s="60"/>
      <c r="AZ79" s="132"/>
      <c r="BA79" s="60"/>
      <c r="BB79" s="60"/>
      <c r="BC79" s="60"/>
      <c r="BD79" s="57">
        <f t="shared" si="15"/>
        <v>0</v>
      </c>
      <c r="BE79" s="86"/>
      <c r="BF79" s="86"/>
      <c r="BG79" s="86"/>
      <c r="BH79" s="86"/>
      <c r="BI79" s="57" t="s">
        <v>1129</v>
      </c>
      <c r="BJ79" s="57"/>
      <c r="BK79" s="60"/>
      <c r="BL79" s="55"/>
      <c r="BM79" s="61">
        <v>0</v>
      </c>
      <c r="BN79" s="57"/>
      <c r="BO79" s="60"/>
      <c r="BP79" s="60"/>
      <c r="BQ79" s="60"/>
      <c r="BR79" s="60"/>
      <c r="BS79" s="60"/>
      <c r="BT79" s="60"/>
      <c r="BU79" s="60"/>
      <c r="BV79" s="60"/>
      <c r="BW79" s="57"/>
      <c r="BX79" s="57"/>
      <c r="BY79" s="57"/>
      <c r="BZ79" s="57"/>
    </row>
    <row r="80" spans="1:78" s="41" customFormat="1" ht="30" x14ac:dyDescent="0.25">
      <c r="A80" s="71" t="s">
        <v>833</v>
      </c>
      <c r="B80" s="65"/>
      <c r="C80" s="54"/>
      <c r="D80" s="53" t="str">
        <f>IF(ISBLANK(AX80),"",IF(ISBLANK(AY80),"REV",IF(ISBLANK(AZ80),"FIR PROV",IF(ISBLANK(BK80),"CONCL",IF(ISBLANK(BN80),"MOD REV",IF(ISBLANK(#REF!),"MOD FIR","MODI"))))))</f>
        <v/>
      </c>
      <c r="E80" s="55"/>
      <c r="F80" s="55"/>
      <c r="G80" s="55"/>
      <c r="H80" s="55"/>
      <c r="I80" s="108" t="str">
        <f t="shared" si="16"/>
        <v xml:space="preserve">  </v>
      </c>
      <c r="J80" s="56"/>
      <c r="K80" s="56"/>
      <c r="L80" s="56">
        <f t="shared" si="17"/>
        <v>0</v>
      </c>
      <c r="M80" s="56"/>
      <c r="N80" s="75"/>
      <c r="O80" s="57"/>
      <c r="P80" s="57"/>
      <c r="Q80" s="58">
        <v>0</v>
      </c>
      <c r="R80" s="58">
        <f t="shared" si="18"/>
        <v>0</v>
      </c>
      <c r="S80" s="99">
        <f t="shared" si="19"/>
        <v>0</v>
      </c>
      <c r="T80" s="59">
        <v>0</v>
      </c>
      <c r="U80" s="58">
        <f t="shared" si="20"/>
        <v>0</v>
      </c>
      <c r="V80" s="99">
        <f t="shared" si="12"/>
        <v>0</v>
      </c>
      <c r="W80" s="114">
        <f t="shared" si="13"/>
        <v>0</v>
      </c>
      <c r="X80" s="57"/>
      <c r="Y80" s="57"/>
      <c r="Z80" s="57"/>
      <c r="AA80" s="57">
        <f t="shared" si="14"/>
        <v>0</v>
      </c>
      <c r="AB80" s="58">
        <v>0</v>
      </c>
      <c r="AC80" s="56" t="e">
        <f>VLOOKUP(Y80,CLASIFICADOR!$A$1:$B$603,2)</f>
        <v>#N/A</v>
      </c>
      <c r="AD80" s="57"/>
      <c r="AE80" s="57"/>
      <c r="AF80" s="57"/>
      <c r="AG80" s="57"/>
      <c r="AH80" s="57"/>
      <c r="AI80" s="57"/>
      <c r="AJ80" s="60"/>
      <c r="AK80" s="82" t="s">
        <v>1124</v>
      </c>
      <c r="AL80" s="57"/>
      <c r="AM80" s="57"/>
      <c r="AN80" s="57"/>
      <c r="AO80" s="83" t="b">
        <f>IF(AND(AM80="días",AN80="hábiles"),WORKDAY(AK80,AL80,#REF!),IF(AND(AM80="días",AM80="naturales"),WORKDAY(AK80+AL80-1,1,#REF!),IF(AM80="semanas",WORKDAY(AK80+(AL80*7)-1,1,#REF!),IF(AM80="meses",WORKDAY(EDATE(AK80,AL80)-1,1,#REF!)))))</f>
        <v>0</v>
      </c>
      <c r="AP80" s="57"/>
      <c r="AQ80" s="57"/>
      <c r="AR80" s="57"/>
      <c r="AS80" s="60"/>
      <c r="AT80" s="60"/>
      <c r="AU80" s="57"/>
      <c r="AV80" s="83"/>
      <c r="AW80" s="57"/>
      <c r="AX80" s="60"/>
      <c r="AY80" s="60"/>
      <c r="AZ80" s="132"/>
      <c r="BA80" s="60"/>
      <c r="BB80" s="60"/>
      <c r="BC80" s="60"/>
      <c r="BD80" s="57">
        <f t="shared" si="15"/>
        <v>0</v>
      </c>
      <c r="BE80" s="86"/>
      <c r="BF80" s="86"/>
      <c r="BG80" s="86"/>
      <c r="BH80" s="86"/>
      <c r="BI80" s="57" t="s">
        <v>1129</v>
      </c>
      <c r="BJ80" s="57"/>
      <c r="BK80" s="60"/>
      <c r="BL80" s="55"/>
      <c r="BM80" s="61"/>
      <c r="BN80" s="57"/>
      <c r="BO80" s="60"/>
      <c r="BP80" s="60"/>
      <c r="BQ80" s="60"/>
      <c r="BR80" s="60"/>
      <c r="BS80" s="60"/>
      <c r="BT80" s="60"/>
      <c r="BU80" s="60"/>
      <c r="BV80" s="60"/>
      <c r="BW80" s="57"/>
      <c r="BX80" s="57"/>
      <c r="BY80" s="57"/>
      <c r="BZ80" s="57"/>
    </row>
    <row r="81" spans="1:78" s="41" customFormat="1" ht="30" x14ac:dyDescent="0.25">
      <c r="A81" s="53" t="s">
        <v>834</v>
      </c>
      <c r="B81" s="65"/>
      <c r="C81" s="54"/>
      <c r="D81" s="53" t="str">
        <f>IF(ISBLANK(AX81),"",IF(ISBLANK(AY81),"REV",IF(ISBLANK(AZ81),"FIR PROV",IF(ISBLANK(BK81),"CONCL",IF(ISBLANK(BN81),"MOD REV",IF(ISBLANK(#REF!),"MOD FIR","MODI"))))))</f>
        <v/>
      </c>
      <c r="E81" s="55"/>
      <c r="F81" s="55"/>
      <c r="G81" s="55"/>
      <c r="H81" s="55"/>
      <c r="I81" s="108" t="str">
        <f t="shared" si="16"/>
        <v xml:space="preserve">  </v>
      </c>
      <c r="J81" s="56"/>
      <c r="K81" s="56"/>
      <c r="L81" s="56">
        <f t="shared" si="17"/>
        <v>0</v>
      </c>
      <c r="M81" s="56"/>
      <c r="N81" s="75"/>
      <c r="O81" s="57"/>
      <c r="P81" s="57"/>
      <c r="Q81" s="58">
        <v>0</v>
      </c>
      <c r="R81" s="58">
        <f t="shared" si="18"/>
        <v>0</v>
      </c>
      <c r="S81" s="99">
        <f t="shared" si="19"/>
        <v>0</v>
      </c>
      <c r="T81" s="59">
        <v>0</v>
      </c>
      <c r="U81" s="58">
        <f t="shared" si="20"/>
        <v>0</v>
      </c>
      <c r="V81" s="99">
        <f t="shared" si="12"/>
        <v>0</v>
      </c>
      <c r="W81" s="114">
        <f t="shared" si="13"/>
        <v>0</v>
      </c>
      <c r="X81" s="57"/>
      <c r="Y81" s="57"/>
      <c r="Z81" s="57"/>
      <c r="AA81" s="57">
        <f t="shared" si="14"/>
        <v>0</v>
      </c>
      <c r="AB81" s="58">
        <v>0</v>
      </c>
      <c r="AC81" s="56" t="e">
        <f>VLOOKUP(Y81,CLASIFICADOR!$A$1:$B$603,2)</f>
        <v>#N/A</v>
      </c>
      <c r="AD81" s="57"/>
      <c r="AE81" s="57"/>
      <c r="AF81" s="57"/>
      <c r="AG81" s="57"/>
      <c r="AH81" s="57"/>
      <c r="AI81" s="57"/>
      <c r="AJ81" s="60"/>
      <c r="AK81" s="82" t="s">
        <v>1124</v>
      </c>
      <c r="AL81" s="57"/>
      <c r="AM81" s="57"/>
      <c r="AN81" s="57"/>
      <c r="AO81" s="83" t="b">
        <f>IF(AND(AM81="días",AN81="hábiles"),WORKDAY(AK81,AL81,#REF!),IF(AND(AM81="días",AM81="naturales"),WORKDAY(AK81+AL81-1,1,#REF!),IF(AM81="semanas",WORKDAY(AK81+(AL81*7)-1,1,#REF!),IF(AM81="meses",WORKDAY(EDATE(AK81,AL81)-1,1,#REF!)))))</f>
        <v>0</v>
      </c>
      <c r="AP81" s="57"/>
      <c r="AQ81" s="57"/>
      <c r="AR81" s="57"/>
      <c r="AS81" s="60"/>
      <c r="AT81" s="60"/>
      <c r="AU81" s="57"/>
      <c r="AV81" s="83"/>
      <c r="AW81" s="57"/>
      <c r="AX81" s="60"/>
      <c r="AY81" s="60"/>
      <c r="AZ81" s="132"/>
      <c r="BA81" s="60"/>
      <c r="BB81" s="60"/>
      <c r="BC81" s="60"/>
      <c r="BD81" s="57">
        <f t="shared" si="15"/>
        <v>0</v>
      </c>
      <c r="BE81" s="86"/>
      <c r="BF81" s="86"/>
      <c r="BG81" s="86"/>
      <c r="BH81" s="86"/>
      <c r="BI81" s="57" t="s">
        <v>1129</v>
      </c>
      <c r="BJ81" s="57"/>
      <c r="BK81" s="60"/>
      <c r="BL81" s="55"/>
      <c r="BM81" s="61"/>
      <c r="BN81" s="57"/>
      <c r="BO81" s="60"/>
      <c r="BP81" s="60"/>
      <c r="BQ81" s="60"/>
      <c r="BR81" s="60"/>
      <c r="BS81" s="60"/>
      <c r="BT81" s="60"/>
      <c r="BU81" s="60"/>
      <c r="BV81" s="60"/>
      <c r="BW81" s="57"/>
      <c r="BX81" s="57"/>
      <c r="BY81" s="57"/>
      <c r="BZ81" s="57"/>
    </row>
    <row r="82" spans="1:78" s="41" customFormat="1" ht="30" x14ac:dyDescent="0.25">
      <c r="A82" s="53" t="s">
        <v>835</v>
      </c>
      <c r="B82" s="65"/>
      <c r="C82" s="54"/>
      <c r="D82" s="53" t="str">
        <f>IF(ISBLANK(AX82),"",IF(ISBLANK(AY82),"REV",IF(ISBLANK(AZ82),"FIR PROV",IF(ISBLANK(BK82),"CONCL",IF(ISBLANK(BN82),"MOD REV",IF(ISBLANK(#REF!),"MOD FIR","MODI"))))))</f>
        <v/>
      </c>
      <c r="E82" s="55"/>
      <c r="F82" s="55"/>
      <c r="G82" s="55"/>
      <c r="H82" s="55"/>
      <c r="I82" s="108" t="str">
        <f t="shared" si="16"/>
        <v xml:space="preserve">  </v>
      </c>
      <c r="J82" s="56"/>
      <c r="K82" s="56"/>
      <c r="L82" s="56">
        <f t="shared" si="17"/>
        <v>0</v>
      </c>
      <c r="M82" s="56"/>
      <c r="N82" s="75"/>
      <c r="O82" s="57"/>
      <c r="P82" s="57"/>
      <c r="Q82" s="58">
        <v>0</v>
      </c>
      <c r="R82" s="58">
        <f t="shared" si="18"/>
        <v>0</v>
      </c>
      <c r="S82" s="99">
        <f t="shared" si="19"/>
        <v>0</v>
      </c>
      <c r="T82" s="59">
        <v>0</v>
      </c>
      <c r="U82" s="58">
        <f t="shared" si="20"/>
        <v>0</v>
      </c>
      <c r="V82" s="99">
        <f t="shared" si="12"/>
        <v>0</v>
      </c>
      <c r="W82" s="114">
        <f t="shared" si="13"/>
        <v>0</v>
      </c>
      <c r="X82" s="57"/>
      <c r="Y82" s="57"/>
      <c r="Z82" s="57"/>
      <c r="AA82" s="57">
        <f t="shared" si="14"/>
        <v>0</v>
      </c>
      <c r="AB82" s="58">
        <v>0</v>
      </c>
      <c r="AC82" s="56" t="e">
        <f>VLOOKUP(Y82,CLASIFICADOR!$A$1:$B$603,2)</f>
        <v>#N/A</v>
      </c>
      <c r="AD82" s="57"/>
      <c r="AE82" s="57"/>
      <c r="AF82" s="57"/>
      <c r="AG82" s="57"/>
      <c r="AH82" s="57"/>
      <c r="AI82" s="57"/>
      <c r="AJ82" s="60"/>
      <c r="AK82" s="82" t="s">
        <v>1124</v>
      </c>
      <c r="AL82" s="57"/>
      <c r="AM82" s="57"/>
      <c r="AN82" s="57"/>
      <c r="AO82" s="83" t="b">
        <f>IF(AND(AM82="días",AN82="hábiles"),WORKDAY(AK82,AL82,#REF!),IF(AND(AM82="días",AM82="naturales"),WORKDAY(AK82+AL82-1,1,#REF!),IF(AM82="semanas",WORKDAY(AK82+(AL82*7)-1,1,#REF!),IF(AM82="meses",WORKDAY(EDATE(AK82,AL82)-1,1,#REF!)))))</f>
        <v>0</v>
      </c>
      <c r="AP82" s="57"/>
      <c r="AQ82" s="57"/>
      <c r="AR82" s="57"/>
      <c r="AS82" s="60"/>
      <c r="AT82" s="60"/>
      <c r="AU82" s="57"/>
      <c r="AV82" s="83"/>
      <c r="AW82" s="57"/>
      <c r="AX82" s="60"/>
      <c r="AY82" s="60"/>
      <c r="AZ82" s="132"/>
      <c r="BA82" s="60"/>
      <c r="BB82" s="60"/>
      <c r="BC82" s="60"/>
      <c r="BD82" s="57">
        <f t="shared" si="15"/>
        <v>0</v>
      </c>
      <c r="BE82" s="86"/>
      <c r="BF82" s="86"/>
      <c r="BG82" s="86"/>
      <c r="BH82" s="86"/>
      <c r="BI82" s="57" t="s">
        <v>1129</v>
      </c>
      <c r="BJ82" s="57"/>
      <c r="BK82" s="60"/>
      <c r="BL82" s="55"/>
      <c r="BM82" s="61"/>
      <c r="BN82" s="57"/>
      <c r="BO82" s="60"/>
      <c r="BP82" s="60"/>
      <c r="BQ82" s="60"/>
      <c r="BR82" s="60"/>
      <c r="BS82" s="60"/>
      <c r="BT82" s="60"/>
      <c r="BU82" s="60"/>
      <c r="BV82" s="60"/>
      <c r="BW82" s="57"/>
      <c r="BX82" s="57"/>
      <c r="BY82" s="57"/>
      <c r="BZ82" s="57"/>
    </row>
    <row r="83" spans="1:78" s="41" customFormat="1" ht="30" x14ac:dyDescent="0.25">
      <c r="A83" s="71" t="s">
        <v>836</v>
      </c>
      <c r="B83" s="65"/>
      <c r="C83" s="54"/>
      <c r="D83" s="53" t="str">
        <f>IF(ISBLANK(AX83),"",IF(ISBLANK(AY83),"REV",IF(ISBLANK(AZ83),"FIR PROV",IF(ISBLANK(BK83),"CONCL",IF(ISBLANK(BN83),"MOD REV",IF(ISBLANK(#REF!),"MOD FIR","MODI"))))))</f>
        <v/>
      </c>
      <c r="E83" s="55"/>
      <c r="F83" s="55"/>
      <c r="G83" s="55"/>
      <c r="H83" s="55"/>
      <c r="I83" s="108" t="str">
        <f t="shared" si="16"/>
        <v xml:space="preserve">  </v>
      </c>
      <c r="J83" s="56"/>
      <c r="K83" s="56"/>
      <c r="L83" s="56">
        <f t="shared" si="17"/>
        <v>0</v>
      </c>
      <c r="M83" s="56"/>
      <c r="N83" s="75"/>
      <c r="O83" s="57"/>
      <c r="P83" s="57"/>
      <c r="Q83" s="58">
        <v>0</v>
      </c>
      <c r="R83" s="58">
        <f t="shared" si="18"/>
        <v>0</v>
      </c>
      <c r="S83" s="99">
        <f t="shared" si="19"/>
        <v>0</v>
      </c>
      <c r="T83" s="59">
        <v>0</v>
      </c>
      <c r="U83" s="58">
        <f t="shared" si="20"/>
        <v>0</v>
      </c>
      <c r="V83" s="99">
        <f t="shared" si="12"/>
        <v>0</v>
      </c>
      <c r="W83" s="114">
        <f t="shared" si="13"/>
        <v>0</v>
      </c>
      <c r="X83" s="57"/>
      <c r="Y83" s="57"/>
      <c r="Z83" s="57"/>
      <c r="AA83" s="57">
        <f t="shared" si="14"/>
        <v>0</v>
      </c>
      <c r="AB83" s="58">
        <v>0</v>
      </c>
      <c r="AC83" s="56" t="e">
        <f>VLOOKUP(Y83,CLASIFICADOR!$A$1:$B$603,2)</f>
        <v>#N/A</v>
      </c>
      <c r="AD83" s="57"/>
      <c r="AE83" s="57"/>
      <c r="AF83" s="57"/>
      <c r="AG83" s="57"/>
      <c r="AH83" s="57"/>
      <c r="AI83" s="57"/>
      <c r="AJ83" s="60"/>
      <c r="AK83" s="82" t="s">
        <v>1124</v>
      </c>
      <c r="AL83" s="57"/>
      <c r="AM83" s="57"/>
      <c r="AN83" s="57"/>
      <c r="AO83" s="83" t="b">
        <f>IF(AND(AM83="días",AN83="hábiles"),WORKDAY(AK83,AL83,#REF!),IF(AND(AM83="días",AM83="naturales"),WORKDAY(AK83+AL83-1,1,#REF!),IF(AM83="semanas",WORKDAY(AK83+(AL83*7)-1,1,#REF!),IF(AM83="meses",WORKDAY(EDATE(AK83,AL83)-1,1,#REF!)))))</f>
        <v>0</v>
      </c>
      <c r="AP83" s="57"/>
      <c r="AQ83" s="57"/>
      <c r="AR83" s="57"/>
      <c r="AS83" s="60"/>
      <c r="AT83" s="60"/>
      <c r="AU83" s="57"/>
      <c r="AV83" s="83"/>
      <c r="AW83" s="57"/>
      <c r="AX83" s="60"/>
      <c r="AY83" s="60"/>
      <c r="AZ83" s="132"/>
      <c r="BA83" s="60"/>
      <c r="BB83" s="60"/>
      <c r="BC83" s="60"/>
      <c r="BD83" s="57">
        <f t="shared" si="15"/>
        <v>0</v>
      </c>
      <c r="BE83" s="86"/>
      <c r="BF83" s="86"/>
      <c r="BG83" s="86"/>
      <c r="BH83" s="86"/>
      <c r="BI83" s="57" t="s">
        <v>1129</v>
      </c>
      <c r="BJ83" s="57"/>
      <c r="BK83" s="60"/>
      <c r="BL83" s="55"/>
      <c r="BM83" s="61"/>
      <c r="BN83" s="57"/>
      <c r="BO83" s="60"/>
      <c r="BP83" s="60"/>
      <c r="BQ83" s="60"/>
      <c r="BR83" s="60"/>
      <c r="BS83" s="60"/>
      <c r="BT83" s="60"/>
      <c r="BU83" s="60"/>
      <c r="BV83" s="60"/>
      <c r="BW83" s="57"/>
      <c r="BX83" s="57"/>
      <c r="BY83" s="57"/>
      <c r="BZ83" s="57"/>
    </row>
    <row r="84" spans="1:78" s="41" customFormat="1" ht="30" x14ac:dyDescent="0.25">
      <c r="A84" s="53" t="s">
        <v>837</v>
      </c>
      <c r="B84" s="65"/>
      <c r="C84" s="54"/>
      <c r="D84" s="53" t="str">
        <f>IF(ISBLANK(AX84),"",IF(ISBLANK(AY84),"REV",IF(ISBLANK(AZ84),"FIR PROV",IF(ISBLANK(BK84),"CONCL",IF(ISBLANK(BN84),"MOD REV",IF(ISBLANK(#REF!),"MOD FIR","MODI"))))))</f>
        <v/>
      </c>
      <c r="E84" s="55"/>
      <c r="F84" s="55"/>
      <c r="G84" s="55"/>
      <c r="H84" s="55"/>
      <c r="I84" s="108" t="str">
        <f t="shared" si="16"/>
        <v xml:space="preserve">  </v>
      </c>
      <c r="J84" s="56"/>
      <c r="K84" s="56"/>
      <c r="L84" s="56">
        <f t="shared" si="17"/>
        <v>0</v>
      </c>
      <c r="M84" s="56"/>
      <c r="N84" s="75"/>
      <c r="O84" s="57"/>
      <c r="P84" s="57"/>
      <c r="Q84" s="58">
        <v>0</v>
      </c>
      <c r="R84" s="58">
        <f t="shared" si="18"/>
        <v>0</v>
      </c>
      <c r="S84" s="99">
        <f t="shared" si="19"/>
        <v>0</v>
      </c>
      <c r="T84" s="59">
        <v>0</v>
      </c>
      <c r="U84" s="58">
        <f t="shared" si="20"/>
        <v>0</v>
      </c>
      <c r="V84" s="99">
        <f t="shared" si="12"/>
        <v>0</v>
      </c>
      <c r="W84" s="114">
        <f t="shared" si="13"/>
        <v>0</v>
      </c>
      <c r="X84" s="57"/>
      <c r="Y84" s="57"/>
      <c r="Z84" s="57"/>
      <c r="AA84" s="57">
        <f t="shared" si="14"/>
        <v>0</v>
      </c>
      <c r="AB84" s="58">
        <v>0</v>
      </c>
      <c r="AC84" s="56" t="e">
        <f>VLOOKUP(Y84,CLASIFICADOR!$A$1:$B$603,2)</f>
        <v>#N/A</v>
      </c>
      <c r="AD84" s="57"/>
      <c r="AE84" s="57"/>
      <c r="AF84" s="57"/>
      <c r="AG84" s="57"/>
      <c r="AH84" s="57"/>
      <c r="AI84" s="57"/>
      <c r="AJ84" s="60"/>
      <c r="AK84" s="82" t="s">
        <v>1124</v>
      </c>
      <c r="AL84" s="57"/>
      <c r="AM84" s="57"/>
      <c r="AN84" s="57"/>
      <c r="AO84" s="83" t="b">
        <f>IF(AND(AM84="días",AN84="hábiles"),WORKDAY(AK84,AL84,#REF!),IF(AND(AM84="días",AM84="naturales"),WORKDAY(AK84+AL84-1,1,#REF!),IF(AM84="semanas",WORKDAY(AK84+(AL84*7)-1,1,#REF!),IF(AM84="meses",WORKDAY(EDATE(AK84,AL84)-1,1,#REF!)))))</f>
        <v>0</v>
      </c>
      <c r="AP84" s="57"/>
      <c r="AQ84" s="57"/>
      <c r="AR84" s="57"/>
      <c r="AS84" s="60"/>
      <c r="AT84" s="60"/>
      <c r="AU84" s="57"/>
      <c r="AV84" s="83"/>
      <c r="AW84" s="57"/>
      <c r="AX84" s="60"/>
      <c r="AY84" s="60"/>
      <c r="AZ84" s="132"/>
      <c r="BA84" s="60"/>
      <c r="BB84" s="60"/>
      <c r="BC84" s="60"/>
      <c r="BD84" s="57">
        <f t="shared" si="15"/>
        <v>0</v>
      </c>
      <c r="BE84" s="86"/>
      <c r="BF84" s="86"/>
      <c r="BG84" s="86"/>
      <c r="BH84" s="86"/>
      <c r="BI84" s="57" t="s">
        <v>1129</v>
      </c>
      <c r="BJ84" s="57"/>
      <c r="BK84" s="60"/>
      <c r="BL84" s="55"/>
      <c r="BM84" s="61"/>
      <c r="BN84" s="57"/>
      <c r="BO84" s="60"/>
      <c r="BP84" s="60"/>
      <c r="BQ84" s="60"/>
      <c r="BR84" s="60"/>
      <c r="BS84" s="60"/>
      <c r="BT84" s="60"/>
      <c r="BU84" s="60"/>
      <c r="BV84" s="60"/>
      <c r="BW84" s="57"/>
      <c r="BX84" s="57"/>
      <c r="BY84" s="57"/>
      <c r="BZ84" s="57"/>
    </row>
    <row r="85" spans="1:78" s="41" customFormat="1" ht="30" x14ac:dyDescent="0.25">
      <c r="A85" s="53" t="s">
        <v>838</v>
      </c>
      <c r="B85" s="65"/>
      <c r="C85" s="54"/>
      <c r="D85" s="53" t="str">
        <f>IF(ISBLANK(AX85),"",IF(ISBLANK(AY85),"REV",IF(ISBLANK(AZ85),"FIR PROV",IF(ISBLANK(BK85),"CONCL",IF(ISBLANK(BN85),"MOD REV",IF(ISBLANK(#REF!),"MOD FIR","MODI"))))))</f>
        <v/>
      </c>
      <c r="E85" s="55"/>
      <c r="F85" s="55"/>
      <c r="G85" s="55"/>
      <c r="H85" s="55"/>
      <c r="I85" s="108" t="str">
        <f t="shared" si="16"/>
        <v xml:space="preserve">  </v>
      </c>
      <c r="J85" s="56"/>
      <c r="K85" s="56"/>
      <c r="L85" s="56">
        <f t="shared" si="17"/>
        <v>0</v>
      </c>
      <c r="M85" s="56"/>
      <c r="N85" s="75"/>
      <c r="O85" s="57"/>
      <c r="P85" s="57"/>
      <c r="Q85" s="58">
        <v>0</v>
      </c>
      <c r="R85" s="58">
        <f t="shared" si="18"/>
        <v>0</v>
      </c>
      <c r="S85" s="99">
        <f t="shared" si="19"/>
        <v>0</v>
      </c>
      <c r="T85" s="59">
        <v>0</v>
      </c>
      <c r="U85" s="58">
        <f t="shared" si="20"/>
        <v>0</v>
      </c>
      <c r="V85" s="99">
        <f t="shared" si="12"/>
        <v>0</v>
      </c>
      <c r="W85" s="114">
        <f t="shared" si="13"/>
        <v>0</v>
      </c>
      <c r="X85" s="57"/>
      <c r="Y85" s="57"/>
      <c r="Z85" s="57"/>
      <c r="AA85" s="57">
        <f t="shared" si="14"/>
        <v>0</v>
      </c>
      <c r="AB85" s="58">
        <v>0</v>
      </c>
      <c r="AC85" s="56" t="e">
        <f>VLOOKUP(Y85,CLASIFICADOR!$A$1:$B$603,2)</f>
        <v>#N/A</v>
      </c>
      <c r="AD85" s="57"/>
      <c r="AE85" s="57"/>
      <c r="AF85" s="57"/>
      <c r="AG85" s="57"/>
      <c r="AH85" s="57"/>
      <c r="AI85" s="57"/>
      <c r="AJ85" s="60"/>
      <c r="AK85" s="82" t="s">
        <v>1124</v>
      </c>
      <c r="AL85" s="57"/>
      <c r="AM85" s="57"/>
      <c r="AN85" s="57"/>
      <c r="AO85" s="83" t="b">
        <f>IF(AND(AM85="días",AN85="hábiles"),WORKDAY(AK85,AL85,#REF!),IF(AND(AM85="días",AM85="naturales"),WORKDAY(AK85+AL85-1,1,#REF!),IF(AM85="semanas",WORKDAY(AK85+(AL85*7)-1,1,#REF!),IF(AM85="meses",WORKDAY(EDATE(AK85,AL85)-1,1,#REF!)))))</f>
        <v>0</v>
      </c>
      <c r="AP85" s="57"/>
      <c r="AQ85" s="57"/>
      <c r="AR85" s="57"/>
      <c r="AS85" s="60"/>
      <c r="AT85" s="60"/>
      <c r="AU85" s="57"/>
      <c r="AV85" s="83"/>
      <c r="AW85" s="57"/>
      <c r="AX85" s="60"/>
      <c r="AY85" s="60"/>
      <c r="AZ85" s="132"/>
      <c r="BA85" s="60"/>
      <c r="BB85" s="60"/>
      <c r="BC85" s="60"/>
      <c r="BD85" s="57">
        <f t="shared" si="15"/>
        <v>0</v>
      </c>
      <c r="BE85" s="86"/>
      <c r="BF85" s="86"/>
      <c r="BG85" s="86"/>
      <c r="BH85" s="86"/>
      <c r="BI85" s="57" t="s">
        <v>1129</v>
      </c>
      <c r="BJ85" s="57"/>
      <c r="BK85" s="60"/>
      <c r="BL85" s="55"/>
      <c r="BM85" s="61"/>
      <c r="BN85" s="57"/>
      <c r="BO85" s="60"/>
      <c r="BP85" s="60"/>
      <c r="BQ85" s="60"/>
      <c r="BR85" s="60"/>
      <c r="BS85" s="60"/>
      <c r="BT85" s="60"/>
      <c r="BU85" s="60"/>
      <c r="BV85" s="60"/>
      <c r="BW85" s="57"/>
      <c r="BX85" s="57"/>
      <c r="BY85" s="57"/>
      <c r="BZ85" s="57"/>
    </row>
    <row r="86" spans="1:78" s="41" customFormat="1" ht="30" x14ac:dyDescent="0.25">
      <c r="A86" s="71" t="s">
        <v>839</v>
      </c>
      <c r="B86" s="65"/>
      <c r="C86" s="54"/>
      <c r="D86" s="53" t="str">
        <f>IF(ISBLANK(AX86),"",IF(ISBLANK(AY86),"REV",IF(ISBLANK(AZ86),"FIR PROV",IF(ISBLANK(BK86),"CONCL",IF(ISBLANK(BN86),"MOD REV",IF(ISBLANK(#REF!),"MOD FIR","MODI"))))))</f>
        <v/>
      </c>
      <c r="E86" s="55"/>
      <c r="F86" s="55"/>
      <c r="G86" s="55"/>
      <c r="H86" s="55"/>
      <c r="I86" s="108" t="str">
        <f t="shared" si="16"/>
        <v xml:space="preserve">  </v>
      </c>
      <c r="J86" s="56"/>
      <c r="K86" s="56"/>
      <c r="L86" s="56">
        <f t="shared" si="17"/>
        <v>0</v>
      </c>
      <c r="M86" s="56"/>
      <c r="N86" s="75"/>
      <c r="O86" s="57"/>
      <c r="P86" s="57"/>
      <c r="Q86" s="58">
        <v>0</v>
      </c>
      <c r="R86" s="58">
        <f t="shared" si="18"/>
        <v>0</v>
      </c>
      <c r="S86" s="99">
        <f t="shared" si="19"/>
        <v>0</v>
      </c>
      <c r="T86" s="59">
        <v>0</v>
      </c>
      <c r="U86" s="58">
        <f t="shared" si="20"/>
        <v>0</v>
      </c>
      <c r="V86" s="99">
        <f t="shared" si="12"/>
        <v>0</v>
      </c>
      <c r="W86" s="114">
        <f t="shared" si="13"/>
        <v>0</v>
      </c>
      <c r="X86" s="57"/>
      <c r="Y86" s="57"/>
      <c r="Z86" s="57"/>
      <c r="AA86" s="57">
        <f t="shared" si="14"/>
        <v>0</v>
      </c>
      <c r="AB86" s="58">
        <v>0</v>
      </c>
      <c r="AC86" s="56" t="e">
        <f>VLOOKUP(Y86,CLASIFICADOR!$A$1:$B$603,2)</f>
        <v>#N/A</v>
      </c>
      <c r="AD86" s="57"/>
      <c r="AE86" s="57"/>
      <c r="AF86" s="57"/>
      <c r="AG86" s="57"/>
      <c r="AH86" s="57"/>
      <c r="AI86" s="57"/>
      <c r="AJ86" s="60"/>
      <c r="AK86" s="82" t="s">
        <v>1124</v>
      </c>
      <c r="AL86" s="57"/>
      <c r="AM86" s="57"/>
      <c r="AN86" s="57"/>
      <c r="AO86" s="83" t="b">
        <f>IF(AND(AM86="días",AN86="hábiles"),WORKDAY(AK86,AL86,#REF!),IF(AND(AM86="días",AM86="naturales"),WORKDAY(AK86+AL86-1,1,#REF!),IF(AM86="semanas",WORKDAY(AK86+(AL86*7)-1,1,#REF!),IF(AM86="meses",WORKDAY(EDATE(AK86,AL86)-1,1,#REF!)))))</f>
        <v>0</v>
      </c>
      <c r="AP86" s="57"/>
      <c r="AQ86" s="57"/>
      <c r="AR86" s="57"/>
      <c r="AS86" s="60"/>
      <c r="AT86" s="60"/>
      <c r="AU86" s="57"/>
      <c r="AV86" s="83"/>
      <c r="AW86" s="57"/>
      <c r="AX86" s="60"/>
      <c r="AY86" s="60"/>
      <c r="AZ86" s="132"/>
      <c r="BA86" s="60"/>
      <c r="BB86" s="60"/>
      <c r="BC86" s="60"/>
      <c r="BD86" s="57">
        <f t="shared" si="15"/>
        <v>0</v>
      </c>
      <c r="BE86" s="86"/>
      <c r="BF86" s="86"/>
      <c r="BG86" s="86"/>
      <c r="BH86" s="86"/>
      <c r="BI86" s="57" t="s">
        <v>1129</v>
      </c>
      <c r="BJ86" s="57"/>
      <c r="BK86" s="60"/>
      <c r="BL86" s="55"/>
      <c r="BM86" s="61"/>
      <c r="BN86" s="57"/>
      <c r="BO86" s="60"/>
      <c r="BP86" s="60"/>
      <c r="BQ86" s="60"/>
      <c r="BR86" s="60"/>
      <c r="BS86" s="60"/>
      <c r="BT86" s="60"/>
      <c r="BU86" s="60"/>
      <c r="BV86" s="60"/>
      <c r="BW86" s="57"/>
      <c r="BX86" s="57"/>
      <c r="BY86" s="57"/>
      <c r="BZ86" s="57"/>
    </row>
    <row r="87" spans="1:78" s="41" customFormat="1" ht="30" x14ac:dyDescent="0.25">
      <c r="A87" s="53" t="s">
        <v>840</v>
      </c>
      <c r="B87" s="65"/>
      <c r="C87" s="54"/>
      <c r="D87" s="53" t="str">
        <f>IF(ISBLANK(AX87),"",IF(ISBLANK(AY87),"REV",IF(ISBLANK(AZ87),"FIR PROV",IF(ISBLANK(BK87),"CONCL",IF(ISBLANK(BN87),"MOD REV",IF(ISBLANK(#REF!),"MOD FIR","MODI"))))))</f>
        <v/>
      </c>
      <c r="E87" s="55"/>
      <c r="F87" s="55"/>
      <c r="G87" s="55"/>
      <c r="H87" s="55"/>
      <c r="I87" s="108" t="str">
        <f t="shared" si="16"/>
        <v xml:space="preserve">  </v>
      </c>
      <c r="J87" s="56"/>
      <c r="K87" s="56"/>
      <c r="L87" s="56">
        <f t="shared" si="17"/>
        <v>0</v>
      </c>
      <c r="M87" s="56"/>
      <c r="N87" s="75"/>
      <c r="O87" s="57"/>
      <c r="P87" s="57"/>
      <c r="Q87" s="58">
        <v>0</v>
      </c>
      <c r="R87" s="58">
        <f t="shared" si="18"/>
        <v>0</v>
      </c>
      <c r="S87" s="99">
        <f t="shared" si="19"/>
        <v>0</v>
      </c>
      <c r="T87" s="59">
        <v>0</v>
      </c>
      <c r="U87" s="58">
        <f t="shared" si="20"/>
        <v>0</v>
      </c>
      <c r="V87" s="99">
        <f t="shared" si="12"/>
        <v>0</v>
      </c>
      <c r="W87" s="114">
        <f t="shared" si="13"/>
        <v>0</v>
      </c>
      <c r="X87" s="57"/>
      <c r="Y87" s="57"/>
      <c r="Z87" s="57"/>
      <c r="AA87" s="57">
        <f t="shared" si="14"/>
        <v>0</v>
      </c>
      <c r="AB87" s="58">
        <v>0</v>
      </c>
      <c r="AC87" s="56" t="e">
        <f>VLOOKUP(Y87,CLASIFICADOR!$A$1:$B$603,2)</f>
        <v>#N/A</v>
      </c>
      <c r="AD87" s="57"/>
      <c r="AE87" s="57"/>
      <c r="AF87" s="57"/>
      <c r="AG87" s="57"/>
      <c r="AH87" s="57"/>
      <c r="AI87" s="57"/>
      <c r="AJ87" s="60"/>
      <c r="AK87" s="82" t="s">
        <v>1124</v>
      </c>
      <c r="AL87" s="57"/>
      <c r="AM87" s="57"/>
      <c r="AN87" s="57"/>
      <c r="AO87" s="83" t="b">
        <f>IF(AND(AM87="días",AN87="hábiles"),WORKDAY(AK87,AL87,#REF!),IF(AND(AM87="días",AM87="naturales"),WORKDAY(AK87+AL87-1,1,#REF!),IF(AM87="semanas",WORKDAY(AK87+(AL87*7)-1,1,#REF!),IF(AM87="meses",WORKDAY(EDATE(AK87,AL87)-1,1,#REF!)))))</f>
        <v>0</v>
      </c>
      <c r="AP87" s="57"/>
      <c r="AQ87" s="57"/>
      <c r="AR87" s="57"/>
      <c r="AS87" s="60"/>
      <c r="AT87" s="60"/>
      <c r="AU87" s="57"/>
      <c r="AV87" s="83"/>
      <c r="AW87" s="57"/>
      <c r="AX87" s="60"/>
      <c r="AY87" s="60"/>
      <c r="AZ87" s="132"/>
      <c r="BA87" s="60"/>
      <c r="BB87" s="60"/>
      <c r="BC87" s="60"/>
      <c r="BD87" s="57">
        <f t="shared" si="15"/>
        <v>0</v>
      </c>
      <c r="BE87" s="86"/>
      <c r="BF87" s="86"/>
      <c r="BG87" s="86"/>
      <c r="BH87" s="86"/>
      <c r="BI87" s="57" t="s">
        <v>1129</v>
      </c>
      <c r="BJ87" s="57"/>
      <c r="BK87" s="60"/>
      <c r="BL87" s="55"/>
      <c r="BM87" s="61"/>
      <c r="BN87" s="57"/>
      <c r="BO87" s="60"/>
      <c r="BP87" s="60"/>
      <c r="BQ87" s="60"/>
      <c r="BR87" s="60"/>
      <c r="BS87" s="60"/>
      <c r="BT87" s="60"/>
      <c r="BU87" s="60"/>
      <c r="BV87" s="60"/>
      <c r="BW87" s="57"/>
      <c r="BX87" s="57"/>
      <c r="BY87" s="57"/>
      <c r="BZ87" s="57"/>
    </row>
    <row r="88" spans="1:78" s="41" customFormat="1" ht="30" x14ac:dyDescent="0.25">
      <c r="A88" s="53" t="s">
        <v>841</v>
      </c>
      <c r="B88" s="65"/>
      <c r="C88" s="54"/>
      <c r="D88" s="53" t="str">
        <f>IF(ISBLANK(AX88),"",IF(ISBLANK(AY88),"REV",IF(ISBLANK(AZ88),"FIR PROV",IF(ISBLANK(BK88),"CONCL",IF(ISBLANK(BN88),"MOD REV",IF(ISBLANK(#REF!),"MOD FIR","MODI"))))))</f>
        <v/>
      </c>
      <c r="E88" s="55"/>
      <c r="F88" s="55"/>
      <c r="G88" s="55"/>
      <c r="H88" s="55"/>
      <c r="I88" s="108" t="str">
        <f t="shared" si="16"/>
        <v xml:space="preserve">  </v>
      </c>
      <c r="J88" s="56"/>
      <c r="K88" s="56"/>
      <c r="L88" s="56">
        <f t="shared" si="17"/>
        <v>0</v>
      </c>
      <c r="M88" s="56"/>
      <c r="N88" s="75"/>
      <c r="O88" s="57"/>
      <c r="P88" s="57"/>
      <c r="Q88" s="58">
        <v>0</v>
      </c>
      <c r="R88" s="58">
        <f t="shared" si="18"/>
        <v>0</v>
      </c>
      <c r="S88" s="99">
        <f t="shared" si="19"/>
        <v>0</v>
      </c>
      <c r="T88" s="59">
        <v>0</v>
      </c>
      <c r="U88" s="58">
        <f t="shared" si="20"/>
        <v>0</v>
      </c>
      <c r="V88" s="99">
        <f t="shared" si="12"/>
        <v>0</v>
      </c>
      <c r="W88" s="114">
        <f t="shared" si="13"/>
        <v>0</v>
      </c>
      <c r="X88" s="57"/>
      <c r="Y88" s="57"/>
      <c r="Z88" s="57"/>
      <c r="AA88" s="57">
        <f t="shared" si="14"/>
        <v>0</v>
      </c>
      <c r="AB88" s="58">
        <v>0</v>
      </c>
      <c r="AC88" s="56" t="e">
        <f>VLOOKUP(Y88,CLASIFICADOR!$A$1:$B$603,2)</f>
        <v>#N/A</v>
      </c>
      <c r="AD88" s="57"/>
      <c r="AE88" s="57"/>
      <c r="AF88" s="57"/>
      <c r="AG88" s="57"/>
      <c r="AH88" s="57"/>
      <c r="AI88" s="57"/>
      <c r="AJ88" s="60"/>
      <c r="AK88" s="82" t="s">
        <v>1124</v>
      </c>
      <c r="AL88" s="57"/>
      <c r="AM88" s="57"/>
      <c r="AN88" s="57"/>
      <c r="AO88" s="83" t="b">
        <f>IF(AND(AM88="días",AN88="hábiles"),WORKDAY(AK88,AL88,#REF!),IF(AND(AM88="días",AM88="naturales"),WORKDAY(AK88+AL88-1,1,#REF!),IF(AM88="semanas",WORKDAY(AK88+(AL88*7)-1,1,#REF!),IF(AM88="meses",WORKDAY(EDATE(AK88,AL88)-1,1,#REF!)))))</f>
        <v>0</v>
      </c>
      <c r="AP88" s="57"/>
      <c r="AQ88" s="57"/>
      <c r="AR88" s="57"/>
      <c r="AS88" s="60"/>
      <c r="AT88" s="60"/>
      <c r="AU88" s="57"/>
      <c r="AV88" s="83"/>
      <c r="AW88" s="57"/>
      <c r="AX88" s="60"/>
      <c r="AY88" s="60"/>
      <c r="AZ88" s="132"/>
      <c r="BA88" s="60"/>
      <c r="BB88" s="60"/>
      <c r="BC88" s="60"/>
      <c r="BD88" s="57">
        <f t="shared" si="15"/>
        <v>0</v>
      </c>
      <c r="BE88" s="86"/>
      <c r="BF88" s="86"/>
      <c r="BG88" s="86"/>
      <c r="BH88" s="86"/>
      <c r="BI88" s="57" t="s">
        <v>1129</v>
      </c>
      <c r="BJ88" s="57"/>
      <c r="BK88" s="60"/>
      <c r="BL88" s="55"/>
      <c r="BM88" s="61"/>
      <c r="BN88" s="57"/>
      <c r="BO88" s="60"/>
      <c r="BP88" s="60"/>
      <c r="BQ88" s="60"/>
      <c r="BR88" s="60"/>
      <c r="BS88" s="60"/>
      <c r="BT88" s="60"/>
      <c r="BU88" s="60"/>
      <c r="BV88" s="60"/>
      <c r="BW88" s="57"/>
      <c r="BX88" s="57"/>
      <c r="BY88" s="57"/>
      <c r="BZ88" s="57"/>
    </row>
    <row r="89" spans="1:78" s="41" customFormat="1" ht="30" x14ac:dyDescent="0.25">
      <c r="A89" s="71" t="s">
        <v>842</v>
      </c>
      <c r="B89" s="65"/>
      <c r="C89" s="54"/>
      <c r="D89" s="53" t="str">
        <f>IF(ISBLANK(AX89),"",IF(ISBLANK(AY89),"REV",IF(ISBLANK(AZ89),"FIR PROV",IF(ISBLANK(BK89),"CONCL",IF(ISBLANK(BN89),"MOD REV",IF(ISBLANK(#REF!),"MOD FIR","MODI"))))))</f>
        <v/>
      </c>
      <c r="E89" s="55"/>
      <c r="F89" s="55"/>
      <c r="G89" s="55"/>
      <c r="H89" s="55"/>
      <c r="I89" s="108" t="str">
        <f t="shared" si="16"/>
        <v xml:space="preserve">  </v>
      </c>
      <c r="J89" s="56"/>
      <c r="K89" s="56"/>
      <c r="L89" s="56">
        <f t="shared" si="17"/>
        <v>0</v>
      </c>
      <c r="M89" s="56"/>
      <c r="N89" s="75"/>
      <c r="O89" s="57"/>
      <c r="P89" s="57"/>
      <c r="Q89" s="58">
        <v>0</v>
      </c>
      <c r="R89" s="58">
        <f t="shared" si="18"/>
        <v>0</v>
      </c>
      <c r="S89" s="99">
        <f t="shared" si="19"/>
        <v>0</v>
      </c>
      <c r="T89" s="59">
        <v>0</v>
      </c>
      <c r="U89" s="58">
        <f t="shared" si="20"/>
        <v>0</v>
      </c>
      <c r="V89" s="99">
        <f t="shared" si="12"/>
        <v>0</v>
      </c>
      <c r="W89" s="114">
        <f t="shared" si="13"/>
        <v>0</v>
      </c>
      <c r="X89" s="57"/>
      <c r="Y89" s="57"/>
      <c r="Z89" s="57"/>
      <c r="AA89" s="57">
        <f t="shared" si="14"/>
        <v>0</v>
      </c>
      <c r="AB89" s="58">
        <v>0</v>
      </c>
      <c r="AC89" s="56" t="e">
        <f>VLOOKUP(Y89,CLASIFICADOR!$A$1:$B$603,2)</f>
        <v>#N/A</v>
      </c>
      <c r="AD89" s="57"/>
      <c r="AE89" s="57"/>
      <c r="AF89" s="57"/>
      <c r="AG89" s="57"/>
      <c r="AH89" s="57"/>
      <c r="AI89" s="57"/>
      <c r="AJ89" s="60"/>
      <c r="AK89" s="82" t="s">
        <v>1124</v>
      </c>
      <c r="AL89" s="57"/>
      <c r="AM89" s="57"/>
      <c r="AN89" s="57"/>
      <c r="AO89" s="83" t="b">
        <f>IF(AND(AM89="días",AN89="hábiles"),WORKDAY(AK89,AL89,#REF!),IF(AND(AM89="días",AM89="naturales"),WORKDAY(AK89+AL89-1,1,#REF!),IF(AM89="semanas",WORKDAY(AK89+(AL89*7)-1,1,#REF!),IF(AM89="meses",WORKDAY(EDATE(AK89,AL89)-1,1,#REF!)))))</f>
        <v>0</v>
      </c>
      <c r="AP89" s="57"/>
      <c r="AQ89" s="57"/>
      <c r="AR89" s="57"/>
      <c r="AS89" s="60"/>
      <c r="AT89" s="60"/>
      <c r="AU89" s="57"/>
      <c r="AV89" s="83"/>
      <c r="AW89" s="57"/>
      <c r="AX89" s="60"/>
      <c r="AY89" s="60"/>
      <c r="AZ89" s="132"/>
      <c r="BA89" s="60"/>
      <c r="BB89" s="60"/>
      <c r="BC89" s="60"/>
      <c r="BD89" s="57">
        <f t="shared" si="15"/>
        <v>0</v>
      </c>
      <c r="BE89" s="86"/>
      <c r="BF89" s="86"/>
      <c r="BG89" s="86"/>
      <c r="BH89" s="86"/>
      <c r="BI89" s="57" t="s">
        <v>1129</v>
      </c>
      <c r="BJ89" s="57"/>
      <c r="BK89" s="60"/>
      <c r="BL89" s="55"/>
      <c r="BM89" s="61"/>
      <c r="BN89" s="57"/>
      <c r="BO89" s="60"/>
      <c r="BP89" s="60"/>
      <c r="BQ89" s="60"/>
      <c r="BR89" s="60"/>
      <c r="BS89" s="60"/>
      <c r="BT89" s="60"/>
      <c r="BU89" s="60"/>
      <c r="BV89" s="60"/>
      <c r="BW89" s="57"/>
      <c r="BX89" s="57"/>
      <c r="BY89" s="57"/>
      <c r="BZ89" s="57"/>
    </row>
    <row r="90" spans="1:78" s="41" customFormat="1" ht="30" x14ac:dyDescent="0.25">
      <c r="A90" s="53" t="s">
        <v>843</v>
      </c>
      <c r="B90" s="65"/>
      <c r="C90" s="54"/>
      <c r="D90" s="53" t="str">
        <f>IF(ISBLANK(AX90),"",IF(ISBLANK(AY90),"REV",IF(ISBLANK(AZ90),"FIR PROV",IF(ISBLANK(BK90),"CONCL",IF(ISBLANK(BN90),"MOD REV",IF(ISBLANK(#REF!),"MOD FIR","MODI"))))))</f>
        <v/>
      </c>
      <c r="E90" s="55"/>
      <c r="F90" s="55"/>
      <c r="G90" s="55"/>
      <c r="H90" s="55"/>
      <c r="I90" s="108" t="str">
        <f t="shared" si="16"/>
        <v xml:space="preserve">  </v>
      </c>
      <c r="J90" s="56"/>
      <c r="K90" s="56"/>
      <c r="L90" s="56">
        <f t="shared" si="17"/>
        <v>0</v>
      </c>
      <c r="M90" s="56"/>
      <c r="N90" s="75"/>
      <c r="O90" s="57"/>
      <c r="P90" s="57"/>
      <c r="Q90" s="58">
        <v>0</v>
      </c>
      <c r="R90" s="58">
        <f t="shared" si="18"/>
        <v>0</v>
      </c>
      <c r="S90" s="99">
        <f t="shared" si="19"/>
        <v>0</v>
      </c>
      <c r="T90" s="59">
        <v>0</v>
      </c>
      <c r="U90" s="58">
        <f t="shared" si="20"/>
        <v>0</v>
      </c>
      <c r="V90" s="99">
        <f t="shared" si="12"/>
        <v>0</v>
      </c>
      <c r="W90" s="114">
        <f t="shared" si="13"/>
        <v>0</v>
      </c>
      <c r="X90" s="57"/>
      <c r="Y90" s="57"/>
      <c r="Z90" s="57"/>
      <c r="AA90" s="57">
        <f t="shared" si="14"/>
        <v>0</v>
      </c>
      <c r="AB90" s="58">
        <v>0</v>
      </c>
      <c r="AC90" s="56" t="e">
        <f>VLOOKUP(Y90,CLASIFICADOR!$A$1:$B$603,2)</f>
        <v>#N/A</v>
      </c>
      <c r="AD90" s="57"/>
      <c r="AE90" s="57"/>
      <c r="AF90" s="57"/>
      <c r="AG90" s="57"/>
      <c r="AH90" s="57"/>
      <c r="AI90" s="57"/>
      <c r="AJ90" s="60"/>
      <c r="AK90" s="82" t="s">
        <v>1124</v>
      </c>
      <c r="AL90" s="57"/>
      <c r="AM90" s="57"/>
      <c r="AN90" s="57"/>
      <c r="AO90" s="83" t="b">
        <f>IF(AND(AM90="días",AN90="hábiles"),WORKDAY(AK90,AL90,#REF!),IF(AND(AM90="días",AM90="naturales"),WORKDAY(AK90+AL90-1,1,#REF!),IF(AM90="semanas",WORKDAY(AK90+(AL90*7)-1,1,#REF!),IF(AM90="meses",WORKDAY(EDATE(AK90,AL90)-1,1,#REF!)))))</f>
        <v>0</v>
      </c>
      <c r="AP90" s="57"/>
      <c r="AQ90" s="57"/>
      <c r="AR90" s="57"/>
      <c r="AS90" s="60"/>
      <c r="AT90" s="60"/>
      <c r="AU90" s="57"/>
      <c r="AV90" s="83"/>
      <c r="AW90" s="57"/>
      <c r="AX90" s="60"/>
      <c r="AY90" s="60"/>
      <c r="AZ90" s="132"/>
      <c r="BA90" s="60"/>
      <c r="BB90" s="60"/>
      <c r="BC90" s="60"/>
      <c r="BD90" s="57">
        <f t="shared" si="15"/>
        <v>0</v>
      </c>
      <c r="BE90" s="86"/>
      <c r="BF90" s="86"/>
      <c r="BG90" s="86"/>
      <c r="BH90" s="86"/>
      <c r="BI90" s="57" t="s">
        <v>1129</v>
      </c>
      <c r="BJ90" s="57"/>
      <c r="BK90" s="60"/>
      <c r="BL90" s="55"/>
      <c r="BM90" s="61"/>
      <c r="BN90" s="57"/>
      <c r="BO90" s="60"/>
      <c r="BP90" s="60"/>
      <c r="BQ90" s="60"/>
      <c r="BR90" s="60"/>
      <c r="BS90" s="60"/>
      <c r="BT90" s="60"/>
      <c r="BU90" s="60"/>
      <c r="BV90" s="60"/>
      <c r="BW90" s="57"/>
      <c r="BX90" s="57"/>
      <c r="BY90" s="57"/>
      <c r="BZ90" s="57"/>
    </row>
    <row r="91" spans="1:78" s="41" customFormat="1" ht="30" x14ac:dyDescent="0.25">
      <c r="A91" s="53" t="s">
        <v>844</v>
      </c>
      <c r="B91" s="65"/>
      <c r="C91" s="54"/>
      <c r="D91" s="53" t="str">
        <f>IF(ISBLANK(AX91),"",IF(ISBLANK(AY91),"REV",IF(ISBLANK(AZ91),"FIR PROV",IF(ISBLANK(BK91),"CONCL",IF(ISBLANK(BN91),"MOD REV",IF(ISBLANK(#REF!),"MOD FIR","MODI"))))))</f>
        <v/>
      </c>
      <c r="E91" s="55"/>
      <c r="F91" s="55"/>
      <c r="G91" s="55"/>
      <c r="H91" s="55"/>
      <c r="I91" s="108" t="str">
        <f t="shared" si="16"/>
        <v xml:space="preserve">  </v>
      </c>
      <c r="J91" s="56"/>
      <c r="K91" s="56"/>
      <c r="L91" s="56">
        <f t="shared" si="17"/>
        <v>0</v>
      </c>
      <c r="M91" s="56"/>
      <c r="N91" s="75"/>
      <c r="O91" s="57"/>
      <c r="P91" s="57"/>
      <c r="Q91" s="58">
        <v>0</v>
      </c>
      <c r="R91" s="58">
        <f t="shared" si="18"/>
        <v>0</v>
      </c>
      <c r="S91" s="99">
        <f t="shared" si="19"/>
        <v>0</v>
      </c>
      <c r="T91" s="59">
        <v>0</v>
      </c>
      <c r="U91" s="58">
        <f t="shared" si="20"/>
        <v>0</v>
      </c>
      <c r="V91" s="99">
        <f t="shared" si="12"/>
        <v>0</v>
      </c>
      <c r="W91" s="114">
        <f t="shared" si="13"/>
        <v>0</v>
      </c>
      <c r="X91" s="57"/>
      <c r="Y91" s="57"/>
      <c r="Z91" s="57"/>
      <c r="AA91" s="57">
        <f t="shared" si="14"/>
        <v>0</v>
      </c>
      <c r="AB91" s="58">
        <v>0</v>
      </c>
      <c r="AC91" s="56" t="e">
        <f>VLOOKUP(Y91,CLASIFICADOR!$A$1:$B$603,2)</f>
        <v>#N/A</v>
      </c>
      <c r="AD91" s="57"/>
      <c r="AE91" s="57"/>
      <c r="AF91" s="57"/>
      <c r="AG91" s="57"/>
      <c r="AH91" s="57"/>
      <c r="AI91" s="57"/>
      <c r="AJ91" s="60"/>
      <c r="AK91" s="82" t="s">
        <v>1124</v>
      </c>
      <c r="AL91" s="57"/>
      <c r="AM91" s="57"/>
      <c r="AN91" s="57"/>
      <c r="AO91" s="83" t="b">
        <f>IF(AND(AM91="días",AN91="hábiles"),WORKDAY(AK91,AL91,#REF!),IF(AND(AM91="días",AM91="naturales"),WORKDAY(AK91+AL91-1,1,#REF!),IF(AM91="semanas",WORKDAY(AK91+(AL91*7)-1,1,#REF!),IF(AM91="meses",WORKDAY(EDATE(AK91,AL91)-1,1,#REF!)))))</f>
        <v>0</v>
      </c>
      <c r="AP91" s="57"/>
      <c r="AQ91" s="57"/>
      <c r="AR91" s="57"/>
      <c r="AS91" s="60"/>
      <c r="AT91" s="60"/>
      <c r="AU91" s="57"/>
      <c r="AV91" s="83"/>
      <c r="AW91" s="57"/>
      <c r="AX91" s="60"/>
      <c r="AY91" s="60"/>
      <c r="AZ91" s="132"/>
      <c r="BA91" s="60"/>
      <c r="BB91" s="60"/>
      <c r="BC91" s="60"/>
      <c r="BD91" s="57">
        <f t="shared" si="15"/>
        <v>0</v>
      </c>
      <c r="BE91" s="86"/>
      <c r="BF91" s="86"/>
      <c r="BG91" s="86"/>
      <c r="BH91" s="86"/>
      <c r="BI91" s="57" t="s">
        <v>1129</v>
      </c>
      <c r="BJ91" s="57"/>
      <c r="BK91" s="60"/>
      <c r="BL91" s="55"/>
      <c r="BM91" s="61"/>
      <c r="BN91" s="57"/>
      <c r="BO91" s="60"/>
      <c r="BP91" s="60"/>
      <c r="BQ91" s="60"/>
      <c r="BR91" s="60"/>
      <c r="BS91" s="60"/>
      <c r="BT91" s="60"/>
      <c r="BU91" s="60"/>
      <c r="BV91" s="60"/>
      <c r="BW91" s="57"/>
      <c r="BX91" s="57"/>
      <c r="BY91" s="57"/>
      <c r="BZ91" s="57"/>
    </row>
    <row r="92" spans="1:78" s="41" customFormat="1" ht="30" x14ac:dyDescent="0.25">
      <c r="A92" s="71" t="s">
        <v>845</v>
      </c>
      <c r="B92" s="65"/>
      <c r="C92" s="54"/>
      <c r="D92" s="53" t="str">
        <f>IF(ISBLANK(AX92),"",IF(ISBLANK(AY92),"REV",IF(ISBLANK(AZ92),"FIR PROV",IF(ISBLANK(BK92),"CONCL",IF(ISBLANK(BN92),"MOD REV",IF(ISBLANK(#REF!),"MOD FIR","MODI"))))))</f>
        <v/>
      </c>
      <c r="E92" s="55"/>
      <c r="F92" s="55"/>
      <c r="G92" s="55"/>
      <c r="H92" s="55"/>
      <c r="I92" s="108" t="str">
        <f t="shared" si="16"/>
        <v xml:space="preserve">  </v>
      </c>
      <c r="J92" s="56"/>
      <c r="K92" s="56"/>
      <c r="L92" s="56">
        <f t="shared" si="17"/>
        <v>0</v>
      </c>
      <c r="M92" s="56"/>
      <c r="N92" s="75"/>
      <c r="O92" s="57"/>
      <c r="P92" s="57"/>
      <c r="Q92" s="58">
        <v>0</v>
      </c>
      <c r="R92" s="58">
        <f t="shared" si="18"/>
        <v>0</v>
      </c>
      <c r="S92" s="99">
        <f t="shared" si="19"/>
        <v>0</v>
      </c>
      <c r="T92" s="59">
        <v>0</v>
      </c>
      <c r="U92" s="58">
        <f t="shared" si="20"/>
        <v>0</v>
      </c>
      <c r="V92" s="99">
        <f t="shared" si="12"/>
        <v>0</v>
      </c>
      <c r="W92" s="114">
        <f t="shared" si="13"/>
        <v>0</v>
      </c>
      <c r="X92" s="57"/>
      <c r="Y92" s="57"/>
      <c r="Z92" s="57"/>
      <c r="AA92" s="57">
        <f t="shared" si="14"/>
        <v>0</v>
      </c>
      <c r="AB92" s="58">
        <v>0</v>
      </c>
      <c r="AC92" s="56" t="e">
        <f>VLOOKUP(Y92,CLASIFICADOR!$A$1:$B$603,2)</f>
        <v>#N/A</v>
      </c>
      <c r="AD92" s="57"/>
      <c r="AE92" s="57"/>
      <c r="AF92" s="57"/>
      <c r="AG92" s="57"/>
      <c r="AH92" s="57"/>
      <c r="AI92" s="57"/>
      <c r="AJ92" s="60"/>
      <c r="AK92" s="82" t="s">
        <v>1124</v>
      </c>
      <c r="AL92" s="57"/>
      <c r="AM92" s="57"/>
      <c r="AN92" s="57"/>
      <c r="AO92" s="83" t="b">
        <f>IF(AND(AM92="días",AN92="hábiles"),WORKDAY(AK92,AL92,#REF!),IF(AND(AM92="días",AM92="naturales"),WORKDAY(AK92+AL92-1,1,#REF!),IF(AM92="semanas",WORKDAY(AK92+(AL92*7)-1,1,#REF!),IF(AM92="meses",WORKDAY(EDATE(AK92,AL92)-1,1,#REF!)))))</f>
        <v>0</v>
      </c>
      <c r="AP92" s="57"/>
      <c r="AQ92" s="57"/>
      <c r="AR92" s="57"/>
      <c r="AS92" s="60"/>
      <c r="AT92" s="60"/>
      <c r="AU92" s="57"/>
      <c r="AV92" s="83"/>
      <c r="AW92" s="57"/>
      <c r="AX92" s="60"/>
      <c r="AY92" s="60"/>
      <c r="AZ92" s="132"/>
      <c r="BA92" s="60"/>
      <c r="BB92" s="60"/>
      <c r="BC92" s="60"/>
      <c r="BD92" s="57">
        <f t="shared" si="15"/>
        <v>0</v>
      </c>
      <c r="BE92" s="86"/>
      <c r="BF92" s="86"/>
      <c r="BG92" s="86"/>
      <c r="BH92" s="86"/>
      <c r="BI92" s="57" t="s">
        <v>1129</v>
      </c>
      <c r="BJ92" s="57"/>
      <c r="BK92" s="60"/>
      <c r="BL92" s="55"/>
      <c r="BM92" s="61"/>
      <c r="BN92" s="57"/>
      <c r="BO92" s="60"/>
      <c r="BP92" s="60"/>
      <c r="BQ92" s="60"/>
      <c r="BR92" s="60"/>
      <c r="BS92" s="60"/>
      <c r="BT92" s="60"/>
      <c r="BU92" s="60"/>
      <c r="BV92" s="60"/>
      <c r="BW92" s="57"/>
      <c r="BX92" s="57"/>
      <c r="BY92" s="57"/>
      <c r="BZ92" s="57"/>
    </row>
    <row r="93" spans="1:78" s="41" customFormat="1" ht="30" x14ac:dyDescent="0.25">
      <c r="A93" s="53" t="s">
        <v>846</v>
      </c>
      <c r="B93" s="65"/>
      <c r="C93" s="54"/>
      <c r="D93" s="53" t="str">
        <f>IF(ISBLANK(AX93),"",IF(ISBLANK(AY93),"REV",IF(ISBLANK(AZ93),"FIR PROV",IF(ISBLANK(BK93),"CONCL",IF(ISBLANK(BN93),"MOD REV",IF(ISBLANK(#REF!),"MOD FIR","MODI"))))))</f>
        <v/>
      </c>
      <c r="E93" s="55"/>
      <c r="F93" s="55"/>
      <c r="G93" s="55"/>
      <c r="H93" s="55"/>
      <c r="I93" s="108" t="str">
        <f t="shared" si="16"/>
        <v xml:space="preserve">  </v>
      </c>
      <c r="J93" s="56"/>
      <c r="K93" s="56"/>
      <c r="L93" s="56">
        <f t="shared" si="17"/>
        <v>0</v>
      </c>
      <c r="M93" s="56"/>
      <c r="N93" s="75"/>
      <c r="O93" s="57"/>
      <c r="P93" s="57"/>
      <c r="Q93" s="58">
        <v>0</v>
      </c>
      <c r="R93" s="58">
        <f t="shared" si="18"/>
        <v>0</v>
      </c>
      <c r="S93" s="99">
        <f t="shared" si="19"/>
        <v>0</v>
      </c>
      <c r="T93" s="59">
        <v>0</v>
      </c>
      <c r="U93" s="58">
        <f t="shared" si="20"/>
        <v>0</v>
      </c>
      <c r="V93" s="99">
        <f t="shared" si="12"/>
        <v>0</v>
      </c>
      <c r="W93" s="114">
        <f t="shared" si="13"/>
        <v>0</v>
      </c>
      <c r="X93" s="57"/>
      <c r="Y93" s="57"/>
      <c r="Z93" s="57"/>
      <c r="AA93" s="57">
        <f t="shared" si="14"/>
        <v>0</v>
      </c>
      <c r="AB93" s="58">
        <v>0</v>
      </c>
      <c r="AC93" s="56" t="e">
        <f>VLOOKUP(Y93,CLASIFICADOR!$A$1:$B$603,2)</f>
        <v>#N/A</v>
      </c>
      <c r="AD93" s="57"/>
      <c r="AE93" s="57"/>
      <c r="AF93" s="57"/>
      <c r="AG93" s="57"/>
      <c r="AH93" s="57"/>
      <c r="AI93" s="57"/>
      <c r="AJ93" s="60"/>
      <c r="AK93" s="82" t="s">
        <v>1124</v>
      </c>
      <c r="AL93" s="57"/>
      <c r="AM93" s="57"/>
      <c r="AN93" s="57"/>
      <c r="AO93" s="83" t="b">
        <f>IF(AND(AM93="días",AN93="hábiles"),WORKDAY(AK93,AL93,#REF!),IF(AND(AM93="días",AM93="naturales"),WORKDAY(AK93+AL93-1,1,#REF!),IF(AM93="semanas",WORKDAY(AK93+(AL93*7)-1,1,#REF!),IF(AM93="meses",WORKDAY(EDATE(AK93,AL93)-1,1,#REF!)))))</f>
        <v>0</v>
      </c>
      <c r="AP93" s="57"/>
      <c r="AQ93" s="57"/>
      <c r="AR93" s="57"/>
      <c r="AS93" s="60"/>
      <c r="AT93" s="60"/>
      <c r="AU93" s="57"/>
      <c r="AV93" s="83"/>
      <c r="AW93" s="57"/>
      <c r="AX93" s="60"/>
      <c r="AY93" s="60"/>
      <c r="AZ93" s="132"/>
      <c r="BA93" s="60"/>
      <c r="BB93" s="60"/>
      <c r="BC93" s="60"/>
      <c r="BD93" s="57">
        <f t="shared" si="15"/>
        <v>0</v>
      </c>
      <c r="BE93" s="86"/>
      <c r="BF93" s="86"/>
      <c r="BG93" s="86"/>
      <c r="BH93" s="86"/>
      <c r="BI93" s="57" t="s">
        <v>1129</v>
      </c>
      <c r="BJ93" s="57"/>
      <c r="BK93" s="60"/>
      <c r="BL93" s="55"/>
      <c r="BM93" s="61"/>
      <c r="BN93" s="57"/>
      <c r="BO93" s="60"/>
      <c r="BP93" s="60"/>
      <c r="BQ93" s="60"/>
      <c r="BR93" s="60"/>
      <c r="BS93" s="60"/>
      <c r="BT93" s="60"/>
      <c r="BU93" s="60"/>
      <c r="BV93" s="60"/>
      <c r="BW93" s="57"/>
      <c r="BX93" s="57"/>
      <c r="BY93" s="57"/>
      <c r="BZ93" s="57"/>
    </row>
    <row r="94" spans="1:78" s="41" customFormat="1" ht="30" x14ac:dyDescent="0.25">
      <c r="A94" s="53" t="s">
        <v>847</v>
      </c>
      <c r="B94" s="65"/>
      <c r="C94" s="54"/>
      <c r="D94" s="53" t="str">
        <f>IF(ISBLANK(AX94),"",IF(ISBLANK(AY94),"REV",IF(ISBLANK(AZ94),"FIR PROV",IF(ISBLANK(BK94),"CONCL",IF(ISBLANK(BN94),"MOD REV",IF(ISBLANK(#REF!),"MOD FIR","MODI"))))))</f>
        <v/>
      </c>
      <c r="E94" s="55"/>
      <c r="F94" s="55"/>
      <c r="G94" s="55"/>
      <c r="H94" s="55"/>
      <c r="I94" s="108" t="str">
        <f t="shared" si="16"/>
        <v xml:space="preserve">  </v>
      </c>
      <c r="J94" s="56"/>
      <c r="K94" s="56"/>
      <c r="L94" s="56">
        <f t="shared" si="17"/>
        <v>0</v>
      </c>
      <c r="M94" s="56"/>
      <c r="N94" s="75"/>
      <c r="O94" s="57"/>
      <c r="P94" s="57"/>
      <c r="Q94" s="58">
        <v>0</v>
      </c>
      <c r="R94" s="58">
        <f t="shared" si="18"/>
        <v>0</v>
      </c>
      <c r="S94" s="99">
        <f t="shared" si="19"/>
        <v>0</v>
      </c>
      <c r="T94" s="59">
        <v>0</v>
      </c>
      <c r="U94" s="58">
        <f t="shared" si="20"/>
        <v>0</v>
      </c>
      <c r="V94" s="99">
        <f t="shared" si="12"/>
        <v>0</v>
      </c>
      <c r="W94" s="114">
        <f t="shared" si="13"/>
        <v>0</v>
      </c>
      <c r="X94" s="57"/>
      <c r="Y94" s="57"/>
      <c r="Z94" s="57"/>
      <c r="AA94" s="57">
        <f t="shared" si="14"/>
        <v>0</v>
      </c>
      <c r="AB94" s="58">
        <v>0</v>
      </c>
      <c r="AC94" s="56" t="e">
        <f>VLOOKUP(Y94,CLASIFICADOR!$A$1:$B$603,2)</f>
        <v>#N/A</v>
      </c>
      <c r="AD94" s="57"/>
      <c r="AE94" s="57"/>
      <c r="AF94" s="57"/>
      <c r="AG94" s="57"/>
      <c r="AH94" s="57"/>
      <c r="AI94" s="57"/>
      <c r="AJ94" s="60"/>
      <c r="AK94" s="82" t="s">
        <v>1124</v>
      </c>
      <c r="AL94" s="57"/>
      <c r="AM94" s="57"/>
      <c r="AN94" s="57"/>
      <c r="AO94" s="83" t="b">
        <f>IF(AND(AM94="días",AN94="hábiles"),WORKDAY(AK94,AL94,#REF!),IF(AND(AM94="días",AM94="naturales"),WORKDAY(AK94+AL94-1,1,#REF!),IF(AM94="semanas",WORKDAY(AK94+(AL94*7)-1,1,#REF!),IF(AM94="meses",WORKDAY(EDATE(AK94,AL94)-1,1,#REF!)))))</f>
        <v>0</v>
      </c>
      <c r="AP94" s="57"/>
      <c r="AQ94" s="57"/>
      <c r="AR94" s="57"/>
      <c r="AS94" s="60"/>
      <c r="AT94" s="60"/>
      <c r="AU94" s="57"/>
      <c r="AV94" s="83"/>
      <c r="AW94" s="57"/>
      <c r="AX94" s="60"/>
      <c r="AY94" s="60"/>
      <c r="AZ94" s="132"/>
      <c r="BA94" s="60"/>
      <c r="BB94" s="60"/>
      <c r="BC94" s="60"/>
      <c r="BD94" s="57">
        <f t="shared" si="15"/>
        <v>0</v>
      </c>
      <c r="BE94" s="86"/>
      <c r="BF94" s="86"/>
      <c r="BG94" s="86"/>
      <c r="BH94" s="86"/>
      <c r="BI94" s="57" t="s">
        <v>1129</v>
      </c>
      <c r="BJ94" s="57"/>
      <c r="BK94" s="60"/>
      <c r="BL94" s="55"/>
      <c r="BM94" s="61"/>
      <c r="BN94" s="57"/>
      <c r="BO94" s="60"/>
      <c r="BP94" s="60"/>
      <c r="BQ94" s="60"/>
      <c r="BR94" s="60"/>
      <c r="BS94" s="60"/>
      <c r="BT94" s="60"/>
      <c r="BU94" s="60"/>
      <c r="BV94" s="60"/>
      <c r="BW94" s="57"/>
      <c r="BX94" s="57"/>
      <c r="BY94" s="57"/>
      <c r="BZ94" s="57"/>
    </row>
    <row r="95" spans="1:78" s="41" customFormat="1" ht="30" x14ac:dyDescent="0.25">
      <c r="A95" s="71" t="s">
        <v>848</v>
      </c>
      <c r="B95" s="65"/>
      <c r="C95" s="54"/>
      <c r="D95" s="53" t="str">
        <f>IF(ISBLANK(AX95),"",IF(ISBLANK(AY95),"REV",IF(ISBLANK(AZ95),"FIR PROV",IF(ISBLANK(BK95),"CONCL",IF(ISBLANK(BN95),"MOD REV",IF(ISBLANK(#REF!),"MOD FIR","MODI"))))))</f>
        <v/>
      </c>
      <c r="E95" s="55"/>
      <c r="F95" s="55"/>
      <c r="G95" s="55"/>
      <c r="H95" s="55"/>
      <c r="I95" s="108" t="str">
        <f t="shared" si="16"/>
        <v xml:space="preserve">  </v>
      </c>
      <c r="J95" s="56"/>
      <c r="K95" s="56"/>
      <c r="L95" s="56">
        <f t="shared" ref="L95:L134" si="21">J95</f>
        <v>0</v>
      </c>
      <c r="M95" s="56"/>
      <c r="N95" s="75"/>
      <c r="O95" s="57"/>
      <c r="P95" s="57"/>
      <c r="Q95" s="58">
        <v>0</v>
      </c>
      <c r="R95" s="58">
        <f t="shared" si="18"/>
        <v>0</v>
      </c>
      <c r="S95" s="99">
        <f t="shared" si="19"/>
        <v>0</v>
      </c>
      <c r="T95" s="59">
        <v>0</v>
      </c>
      <c r="U95" s="58">
        <f t="shared" si="20"/>
        <v>0</v>
      </c>
      <c r="V95" s="99">
        <f t="shared" si="12"/>
        <v>0</v>
      </c>
      <c r="W95" s="114">
        <f t="shared" si="13"/>
        <v>0</v>
      </c>
      <c r="X95" s="57"/>
      <c r="Y95" s="57"/>
      <c r="Z95" s="57"/>
      <c r="AA95" s="57">
        <f t="shared" si="14"/>
        <v>0</v>
      </c>
      <c r="AB95" s="58">
        <v>0</v>
      </c>
      <c r="AC95" s="56" t="e">
        <f>VLOOKUP(Y95,CLASIFICADOR!$A$1:$B$603,2)</f>
        <v>#N/A</v>
      </c>
      <c r="AD95" s="57"/>
      <c r="AE95" s="57"/>
      <c r="AF95" s="57"/>
      <c r="AG95" s="57"/>
      <c r="AH95" s="57"/>
      <c r="AI95" s="57"/>
      <c r="AJ95" s="60"/>
      <c r="AK95" s="82" t="s">
        <v>1124</v>
      </c>
      <c r="AL95" s="57"/>
      <c r="AM95" s="57"/>
      <c r="AN95" s="57"/>
      <c r="AO95" s="83" t="b">
        <f>IF(AND(AM95="días",AN95="hábiles"),WORKDAY(AK95,AL95,#REF!),IF(AND(AM95="días",AM95="naturales"),WORKDAY(AK95+AL95-1,1,#REF!),IF(AM95="semanas",WORKDAY(AK95+(AL95*7)-1,1,#REF!),IF(AM95="meses",WORKDAY(EDATE(AK95,AL95)-1,1,#REF!)))))</f>
        <v>0</v>
      </c>
      <c r="AP95" s="57"/>
      <c r="AQ95" s="57"/>
      <c r="AR95" s="57"/>
      <c r="AS95" s="60"/>
      <c r="AT95" s="60"/>
      <c r="AU95" s="57"/>
      <c r="AV95" s="83"/>
      <c r="AW95" s="57"/>
      <c r="AX95" s="60"/>
      <c r="AY95" s="60"/>
      <c r="AZ95" s="132"/>
      <c r="BA95" s="60"/>
      <c r="BB95" s="60"/>
      <c r="BC95" s="60"/>
      <c r="BD95" s="57">
        <f t="shared" si="15"/>
        <v>0</v>
      </c>
      <c r="BE95" s="86"/>
      <c r="BF95" s="86"/>
      <c r="BG95" s="86"/>
      <c r="BH95" s="86"/>
      <c r="BI95" s="57" t="s">
        <v>1129</v>
      </c>
      <c r="BJ95" s="57"/>
      <c r="BK95" s="60"/>
      <c r="BL95" s="55"/>
      <c r="BM95" s="61"/>
      <c r="BN95" s="57"/>
      <c r="BO95" s="60"/>
      <c r="BP95" s="60"/>
      <c r="BQ95" s="60"/>
      <c r="BR95" s="60"/>
      <c r="BS95" s="60"/>
      <c r="BT95" s="60"/>
      <c r="BU95" s="60"/>
      <c r="BV95" s="60"/>
      <c r="BW95" s="57"/>
      <c r="BX95" s="57"/>
      <c r="BY95" s="57"/>
      <c r="BZ95" s="57"/>
    </row>
    <row r="96" spans="1:78" s="41" customFormat="1" ht="30" x14ac:dyDescent="0.25">
      <c r="A96" s="53" t="s">
        <v>849</v>
      </c>
      <c r="B96" s="65"/>
      <c r="C96" s="54"/>
      <c r="D96" s="53" t="str">
        <f>IF(ISBLANK(AX96),"",IF(ISBLANK(AY96),"REV",IF(ISBLANK(AZ96),"FIR PROV",IF(ISBLANK(BK96),"CONCL",IF(ISBLANK(BN96),"MOD REV",IF(ISBLANK(#REF!),"MOD FIR","MODI"))))))</f>
        <v/>
      </c>
      <c r="E96" s="55"/>
      <c r="F96" s="55"/>
      <c r="G96" s="55"/>
      <c r="H96" s="55"/>
      <c r="I96" s="108" t="str">
        <f t="shared" si="16"/>
        <v xml:space="preserve">  </v>
      </c>
      <c r="J96" s="56"/>
      <c r="K96" s="56"/>
      <c r="L96" s="56">
        <f t="shared" si="21"/>
        <v>0</v>
      </c>
      <c r="M96" s="56"/>
      <c r="N96" s="75"/>
      <c r="O96" s="57"/>
      <c r="P96" s="57"/>
      <c r="Q96" s="58">
        <v>0</v>
      </c>
      <c r="R96" s="58">
        <f t="shared" si="18"/>
        <v>0</v>
      </c>
      <c r="S96" s="99">
        <f t="shared" si="19"/>
        <v>0</v>
      </c>
      <c r="T96" s="59">
        <v>0</v>
      </c>
      <c r="U96" s="58">
        <f t="shared" si="20"/>
        <v>0</v>
      </c>
      <c r="V96" s="99">
        <f t="shared" si="12"/>
        <v>0</v>
      </c>
      <c r="W96" s="114">
        <f t="shared" si="13"/>
        <v>0</v>
      </c>
      <c r="X96" s="57"/>
      <c r="Y96" s="57"/>
      <c r="Z96" s="57"/>
      <c r="AA96" s="57">
        <f t="shared" si="14"/>
        <v>0</v>
      </c>
      <c r="AB96" s="58">
        <v>0</v>
      </c>
      <c r="AC96" s="56" t="e">
        <f>VLOOKUP(Y96,CLASIFICADOR!$A$1:$B$603,2)</f>
        <v>#N/A</v>
      </c>
      <c r="AD96" s="57"/>
      <c r="AE96" s="57"/>
      <c r="AF96" s="57"/>
      <c r="AG96" s="57"/>
      <c r="AH96" s="57"/>
      <c r="AI96" s="57"/>
      <c r="AJ96" s="60"/>
      <c r="AK96" s="82" t="s">
        <v>1124</v>
      </c>
      <c r="AL96" s="57"/>
      <c r="AM96" s="57"/>
      <c r="AN96" s="57"/>
      <c r="AO96" s="83" t="b">
        <f>IF(AND(AM96="días",AN96="hábiles"),WORKDAY(AK96,AL96,#REF!),IF(AND(AM96="días",AM96="naturales"),WORKDAY(AK96+AL96-1,1,#REF!),IF(AM96="semanas",WORKDAY(AK96+(AL96*7)-1,1,#REF!),IF(AM96="meses",WORKDAY(EDATE(AK96,AL96)-1,1,#REF!)))))</f>
        <v>0</v>
      </c>
      <c r="AP96" s="57"/>
      <c r="AQ96" s="57"/>
      <c r="AR96" s="57"/>
      <c r="AS96" s="60"/>
      <c r="AT96" s="60"/>
      <c r="AU96" s="57"/>
      <c r="AV96" s="83"/>
      <c r="AW96" s="57"/>
      <c r="AX96" s="60"/>
      <c r="AY96" s="60"/>
      <c r="AZ96" s="132"/>
      <c r="BA96" s="60"/>
      <c r="BB96" s="60"/>
      <c r="BC96" s="60"/>
      <c r="BD96" s="57">
        <f t="shared" si="15"/>
        <v>0</v>
      </c>
      <c r="BE96" s="86"/>
      <c r="BF96" s="86"/>
      <c r="BG96" s="86"/>
      <c r="BH96" s="86"/>
      <c r="BI96" s="57" t="s">
        <v>1129</v>
      </c>
      <c r="BJ96" s="57"/>
      <c r="BK96" s="60"/>
      <c r="BL96" s="55"/>
      <c r="BM96" s="61"/>
      <c r="BN96" s="57"/>
      <c r="BO96" s="60"/>
      <c r="BP96" s="60"/>
      <c r="BQ96" s="60"/>
      <c r="BR96" s="60"/>
      <c r="BS96" s="60"/>
      <c r="BT96" s="60"/>
      <c r="BU96" s="60"/>
      <c r="BV96" s="60"/>
      <c r="BW96" s="57"/>
      <c r="BX96" s="57"/>
      <c r="BY96" s="57"/>
      <c r="BZ96" s="57"/>
    </row>
    <row r="97" spans="1:78" s="41" customFormat="1" ht="30" x14ac:dyDescent="0.25">
      <c r="A97" s="53" t="s">
        <v>850</v>
      </c>
      <c r="B97" s="65"/>
      <c r="C97" s="54"/>
      <c r="D97" s="53" t="str">
        <f>IF(ISBLANK(AX97),"",IF(ISBLANK(AY97),"REV",IF(ISBLANK(AZ97),"FIR PROV",IF(ISBLANK(BK97),"CONCL",IF(ISBLANK(BN97),"MOD REV",IF(ISBLANK(#REF!),"MOD FIR","MODI"))))))</f>
        <v/>
      </c>
      <c r="E97" s="55"/>
      <c r="F97" s="55"/>
      <c r="G97" s="55"/>
      <c r="H97" s="55"/>
      <c r="I97" s="108" t="str">
        <f t="shared" si="16"/>
        <v xml:space="preserve">  </v>
      </c>
      <c r="J97" s="56"/>
      <c r="K97" s="56"/>
      <c r="L97" s="56">
        <f t="shared" si="21"/>
        <v>0</v>
      </c>
      <c r="M97" s="56"/>
      <c r="N97" s="75"/>
      <c r="O97" s="57"/>
      <c r="P97" s="57"/>
      <c r="Q97" s="58">
        <v>0</v>
      </c>
      <c r="R97" s="58">
        <f t="shared" si="18"/>
        <v>0</v>
      </c>
      <c r="S97" s="99">
        <f t="shared" si="19"/>
        <v>0</v>
      </c>
      <c r="T97" s="59">
        <v>0</v>
      </c>
      <c r="U97" s="58">
        <f t="shared" si="20"/>
        <v>0</v>
      </c>
      <c r="V97" s="99">
        <f t="shared" si="12"/>
        <v>0</v>
      </c>
      <c r="W97" s="114">
        <f t="shared" si="13"/>
        <v>0</v>
      </c>
      <c r="X97" s="57"/>
      <c r="Y97" s="57"/>
      <c r="Z97" s="57"/>
      <c r="AA97" s="57">
        <f t="shared" si="14"/>
        <v>0</v>
      </c>
      <c r="AB97" s="58">
        <v>0</v>
      </c>
      <c r="AC97" s="56" t="e">
        <f>VLOOKUP(Y97,CLASIFICADOR!$A$1:$B$603,2)</f>
        <v>#N/A</v>
      </c>
      <c r="AD97" s="57"/>
      <c r="AE97" s="57"/>
      <c r="AF97" s="57"/>
      <c r="AG97" s="57"/>
      <c r="AH97" s="57"/>
      <c r="AI97" s="57"/>
      <c r="AJ97" s="60"/>
      <c r="AK97" s="82" t="s">
        <v>1124</v>
      </c>
      <c r="AL97" s="57"/>
      <c r="AM97" s="57"/>
      <c r="AN97" s="57"/>
      <c r="AO97" s="83" t="b">
        <f>IF(AND(AM97="días",AN97="hábiles"),WORKDAY(AK97,AL97,#REF!),IF(AND(AM97="días",AM97="naturales"),WORKDAY(AK97+AL97-1,1,#REF!),IF(AM97="semanas",WORKDAY(AK97+(AL97*7)-1,1,#REF!),IF(AM97="meses",WORKDAY(EDATE(AK97,AL97)-1,1,#REF!)))))</f>
        <v>0</v>
      </c>
      <c r="AP97" s="57"/>
      <c r="AQ97" s="57"/>
      <c r="AR97" s="57"/>
      <c r="AS97" s="60"/>
      <c r="AT97" s="60"/>
      <c r="AU97" s="57"/>
      <c r="AV97" s="83"/>
      <c r="AW97" s="57"/>
      <c r="AX97" s="60"/>
      <c r="AY97" s="60"/>
      <c r="AZ97" s="132"/>
      <c r="BA97" s="60"/>
      <c r="BB97" s="60"/>
      <c r="BC97" s="60"/>
      <c r="BD97" s="57">
        <f t="shared" si="15"/>
        <v>0</v>
      </c>
      <c r="BE97" s="86"/>
      <c r="BF97" s="86"/>
      <c r="BG97" s="86"/>
      <c r="BH97" s="86"/>
      <c r="BI97" s="57" t="s">
        <v>1129</v>
      </c>
      <c r="BJ97" s="57"/>
      <c r="BK97" s="60"/>
      <c r="BL97" s="57"/>
      <c r="BM97" s="63"/>
      <c r="BN97" s="57"/>
      <c r="BO97" s="60"/>
      <c r="BP97" s="60"/>
      <c r="BQ97" s="60"/>
      <c r="BR97" s="60"/>
      <c r="BS97" s="60"/>
      <c r="BT97" s="60"/>
      <c r="BU97" s="60"/>
      <c r="BV97" s="60"/>
      <c r="BW97" s="57"/>
      <c r="BX97" s="57"/>
      <c r="BY97" s="57"/>
      <c r="BZ97" s="57"/>
    </row>
    <row r="98" spans="1:78" s="41" customFormat="1" ht="30" x14ac:dyDescent="0.25">
      <c r="A98" s="71" t="s">
        <v>851</v>
      </c>
      <c r="B98" s="65"/>
      <c r="C98" s="54"/>
      <c r="D98" s="53" t="str">
        <f>IF(ISBLANK(AX98),"",IF(ISBLANK(AY98),"REV",IF(ISBLANK(AZ98),"FIR PROV",IF(ISBLANK(BK98),"CONCL",IF(ISBLANK(BN98),"MOD REV",IF(ISBLANK(#REF!),"MOD FIR","MODI"))))))</f>
        <v/>
      </c>
      <c r="E98" s="55"/>
      <c r="F98" s="55"/>
      <c r="G98" s="55"/>
      <c r="H98" s="55"/>
      <c r="I98" s="108" t="str">
        <f t="shared" si="16"/>
        <v xml:space="preserve">  </v>
      </c>
      <c r="J98" s="56"/>
      <c r="K98" s="56"/>
      <c r="L98" s="56">
        <f t="shared" si="21"/>
        <v>0</v>
      </c>
      <c r="M98" s="56"/>
      <c r="N98" s="75"/>
      <c r="O98" s="57"/>
      <c r="P98" s="57"/>
      <c r="Q98" s="58">
        <v>0</v>
      </c>
      <c r="R98" s="58">
        <f t="shared" si="18"/>
        <v>0</v>
      </c>
      <c r="S98" s="99">
        <f t="shared" si="19"/>
        <v>0</v>
      </c>
      <c r="T98" s="59">
        <v>0</v>
      </c>
      <c r="U98" s="58">
        <f t="shared" si="20"/>
        <v>0</v>
      </c>
      <c r="V98" s="99">
        <f t="shared" si="12"/>
        <v>0</v>
      </c>
      <c r="W98" s="114">
        <f t="shared" si="13"/>
        <v>0</v>
      </c>
      <c r="X98" s="57"/>
      <c r="Y98" s="57"/>
      <c r="Z98" s="57"/>
      <c r="AA98" s="57">
        <f t="shared" si="14"/>
        <v>0</v>
      </c>
      <c r="AB98" s="58">
        <v>0</v>
      </c>
      <c r="AC98" s="56" t="e">
        <f>VLOOKUP(Y98,CLASIFICADOR!$A$1:$B$603,2)</f>
        <v>#N/A</v>
      </c>
      <c r="AD98" s="57"/>
      <c r="AE98" s="57"/>
      <c r="AF98" s="57"/>
      <c r="AG98" s="57"/>
      <c r="AH98" s="57"/>
      <c r="AI98" s="57"/>
      <c r="AJ98" s="60"/>
      <c r="AK98" s="82" t="s">
        <v>1124</v>
      </c>
      <c r="AL98" s="57"/>
      <c r="AM98" s="57"/>
      <c r="AN98" s="57"/>
      <c r="AO98" s="83" t="b">
        <f>IF(AND(AM98="días",AN98="hábiles"),WORKDAY(AK98,AL98,#REF!),IF(AND(AM98="días",AM98="naturales"),WORKDAY(AK98+AL98-1,1,#REF!),IF(AM98="semanas",WORKDAY(AK98+(AL98*7)-1,1,#REF!),IF(AM98="meses",WORKDAY(EDATE(AK98,AL98)-1,1,#REF!)))))</f>
        <v>0</v>
      </c>
      <c r="AP98" s="57"/>
      <c r="AQ98" s="57"/>
      <c r="AR98" s="57"/>
      <c r="AS98" s="60"/>
      <c r="AT98" s="60"/>
      <c r="AU98" s="57"/>
      <c r="AV98" s="83"/>
      <c r="AW98" s="57"/>
      <c r="AX98" s="60"/>
      <c r="AY98" s="60"/>
      <c r="AZ98" s="132"/>
      <c r="BA98" s="60"/>
      <c r="BB98" s="60"/>
      <c r="BC98" s="60"/>
      <c r="BD98" s="57">
        <f t="shared" si="15"/>
        <v>0</v>
      </c>
      <c r="BE98" s="86"/>
      <c r="BF98" s="86"/>
      <c r="BG98" s="86"/>
      <c r="BH98" s="86"/>
      <c r="BI98" s="57" t="s">
        <v>1129</v>
      </c>
      <c r="BJ98" s="57"/>
      <c r="BK98" s="60"/>
      <c r="BL98" s="55"/>
      <c r="BM98" s="61"/>
      <c r="BN98" s="57"/>
      <c r="BO98" s="60"/>
      <c r="BP98" s="60"/>
      <c r="BQ98" s="60"/>
      <c r="BR98" s="60"/>
      <c r="BS98" s="60"/>
      <c r="BT98" s="60"/>
      <c r="BU98" s="60"/>
      <c r="BV98" s="60"/>
      <c r="BW98" s="57"/>
      <c r="BX98" s="57"/>
      <c r="BY98" s="57"/>
      <c r="BZ98" s="57"/>
    </row>
    <row r="99" spans="1:78" s="41" customFormat="1" ht="30" x14ac:dyDescent="0.25">
      <c r="A99" s="53" t="s">
        <v>852</v>
      </c>
      <c r="B99" s="65"/>
      <c r="C99" s="54"/>
      <c r="D99" s="53" t="str">
        <f>IF(ISBLANK(AX99),"",IF(ISBLANK(AY99),"REV",IF(ISBLANK(AZ99),"FIR PROV",IF(ISBLANK(BK99),"CONCL",IF(ISBLANK(BN99),"MOD REV",IF(ISBLANK(#REF!),"MOD FIR","MODI"))))))</f>
        <v/>
      </c>
      <c r="E99" s="55"/>
      <c r="F99" s="55"/>
      <c r="G99" s="55"/>
      <c r="H99" s="55"/>
      <c r="I99" s="108" t="str">
        <f t="shared" si="16"/>
        <v xml:space="preserve">  </v>
      </c>
      <c r="J99" s="56"/>
      <c r="K99" s="56"/>
      <c r="L99" s="56">
        <f t="shared" si="21"/>
        <v>0</v>
      </c>
      <c r="M99" s="56"/>
      <c r="N99" s="75"/>
      <c r="O99" s="57"/>
      <c r="P99" s="57"/>
      <c r="Q99" s="58">
        <v>0</v>
      </c>
      <c r="R99" s="58">
        <f t="shared" si="18"/>
        <v>0</v>
      </c>
      <c r="S99" s="99">
        <f t="shared" si="19"/>
        <v>0</v>
      </c>
      <c r="T99" s="59">
        <v>0</v>
      </c>
      <c r="U99" s="58">
        <f t="shared" si="20"/>
        <v>0</v>
      </c>
      <c r="V99" s="99">
        <f t="shared" si="12"/>
        <v>0</v>
      </c>
      <c r="W99" s="114">
        <f t="shared" si="13"/>
        <v>0</v>
      </c>
      <c r="X99" s="57"/>
      <c r="Y99" s="57"/>
      <c r="Z99" s="57"/>
      <c r="AA99" s="57">
        <f t="shared" si="14"/>
        <v>0</v>
      </c>
      <c r="AB99" s="58">
        <v>0</v>
      </c>
      <c r="AC99" s="56" t="e">
        <f>VLOOKUP(Y99,CLASIFICADOR!$A$1:$B$603,2)</f>
        <v>#N/A</v>
      </c>
      <c r="AD99" s="57"/>
      <c r="AE99" s="57"/>
      <c r="AF99" s="57"/>
      <c r="AG99" s="57"/>
      <c r="AH99" s="57"/>
      <c r="AI99" s="57"/>
      <c r="AJ99" s="60"/>
      <c r="AK99" s="82" t="s">
        <v>1124</v>
      </c>
      <c r="AL99" s="57"/>
      <c r="AM99" s="57"/>
      <c r="AN99" s="57"/>
      <c r="AO99" s="83" t="b">
        <f>IF(AND(AM99="días",AN99="hábiles"),WORKDAY(AK99,AL99,#REF!),IF(AND(AM99="días",AM99="naturales"),WORKDAY(AK99+AL99-1,1,#REF!),IF(AM99="semanas",WORKDAY(AK99+(AL99*7)-1,1,#REF!),IF(AM99="meses",WORKDAY(EDATE(AK99,AL99)-1,1,#REF!)))))</f>
        <v>0</v>
      </c>
      <c r="AP99" s="57"/>
      <c r="AQ99" s="57"/>
      <c r="AR99" s="57"/>
      <c r="AS99" s="60"/>
      <c r="AT99" s="60"/>
      <c r="AU99" s="57"/>
      <c r="AV99" s="83"/>
      <c r="AW99" s="57"/>
      <c r="AX99" s="60"/>
      <c r="AY99" s="60"/>
      <c r="AZ99" s="132"/>
      <c r="BA99" s="60"/>
      <c r="BB99" s="60"/>
      <c r="BC99" s="60"/>
      <c r="BD99" s="57">
        <f t="shared" si="15"/>
        <v>0</v>
      </c>
      <c r="BE99" s="86"/>
      <c r="BF99" s="86"/>
      <c r="BG99" s="86"/>
      <c r="BH99" s="86"/>
      <c r="BI99" s="57" t="s">
        <v>1129</v>
      </c>
      <c r="BJ99" s="57"/>
      <c r="BK99" s="60"/>
      <c r="BL99" s="55"/>
      <c r="BM99" s="61"/>
      <c r="BN99" s="57"/>
      <c r="BO99" s="60"/>
      <c r="BP99" s="60"/>
      <c r="BQ99" s="60"/>
      <c r="BR99" s="60"/>
      <c r="BS99" s="60"/>
      <c r="BT99" s="60"/>
      <c r="BU99" s="60"/>
      <c r="BV99" s="60"/>
      <c r="BW99" s="57"/>
      <c r="BX99" s="57"/>
      <c r="BY99" s="57"/>
      <c r="BZ99" s="57"/>
    </row>
    <row r="100" spans="1:78" s="41" customFormat="1" ht="30" x14ac:dyDescent="0.25">
      <c r="A100" s="53" t="s">
        <v>853</v>
      </c>
      <c r="B100" s="65"/>
      <c r="C100" s="54"/>
      <c r="D100" s="53" t="str">
        <f>IF(ISBLANK(AX100),"",IF(ISBLANK(AY100),"REV",IF(ISBLANK(AZ100),"FIR PROV",IF(ISBLANK(BK100),"CONCL",IF(ISBLANK(BN100),"MOD REV",IF(ISBLANK(#REF!),"MOD FIR","MODI"))))))</f>
        <v/>
      </c>
      <c r="E100" s="55"/>
      <c r="F100" s="55"/>
      <c r="G100" s="55"/>
      <c r="H100" s="55"/>
      <c r="I100" s="108" t="str">
        <f t="shared" si="16"/>
        <v xml:space="preserve">  </v>
      </c>
      <c r="J100" s="56"/>
      <c r="K100" s="56"/>
      <c r="L100" s="56">
        <f t="shared" si="21"/>
        <v>0</v>
      </c>
      <c r="M100" s="56"/>
      <c r="N100" s="75"/>
      <c r="O100" s="57"/>
      <c r="P100" s="57"/>
      <c r="Q100" s="58">
        <v>0</v>
      </c>
      <c r="R100" s="58">
        <f t="shared" si="18"/>
        <v>0</v>
      </c>
      <c r="S100" s="99">
        <f t="shared" si="19"/>
        <v>0</v>
      </c>
      <c r="T100" s="59">
        <v>0</v>
      </c>
      <c r="U100" s="58">
        <f t="shared" si="20"/>
        <v>0</v>
      </c>
      <c r="V100" s="99">
        <f t="shared" si="12"/>
        <v>0</v>
      </c>
      <c r="W100" s="114">
        <f t="shared" si="13"/>
        <v>0</v>
      </c>
      <c r="X100" s="57"/>
      <c r="Y100" s="57"/>
      <c r="Z100" s="57"/>
      <c r="AA100" s="57">
        <f t="shared" si="14"/>
        <v>0</v>
      </c>
      <c r="AB100" s="58">
        <v>0</v>
      </c>
      <c r="AC100" s="56" t="e">
        <f>VLOOKUP(Y100,CLASIFICADOR!$A$1:$B$603,2)</f>
        <v>#N/A</v>
      </c>
      <c r="AD100" s="57"/>
      <c r="AE100" s="57"/>
      <c r="AF100" s="57"/>
      <c r="AG100" s="57"/>
      <c r="AH100" s="57"/>
      <c r="AI100" s="57"/>
      <c r="AJ100" s="60"/>
      <c r="AK100" s="82" t="s">
        <v>1124</v>
      </c>
      <c r="AL100" s="57"/>
      <c r="AM100" s="57"/>
      <c r="AN100" s="57"/>
      <c r="AO100" s="83" t="b">
        <f>IF(AND(AM100="días",AN100="hábiles"),WORKDAY(AK100,AL100,#REF!),IF(AND(AM100="días",AM100="naturales"),WORKDAY(AK100+AL100-1,1,#REF!),IF(AM100="semanas",WORKDAY(AK100+(AL100*7)-1,1,#REF!),IF(AM100="meses",WORKDAY(EDATE(AK100,AL100)-1,1,#REF!)))))</f>
        <v>0</v>
      </c>
      <c r="AP100" s="57"/>
      <c r="AQ100" s="57"/>
      <c r="AR100" s="57"/>
      <c r="AS100" s="60"/>
      <c r="AT100" s="60"/>
      <c r="AU100" s="57"/>
      <c r="AV100" s="83"/>
      <c r="AW100" s="57"/>
      <c r="AX100" s="60"/>
      <c r="AY100" s="60"/>
      <c r="AZ100" s="132"/>
      <c r="BA100" s="60"/>
      <c r="BB100" s="60"/>
      <c r="BC100" s="60"/>
      <c r="BD100" s="57">
        <f t="shared" si="15"/>
        <v>0</v>
      </c>
      <c r="BE100" s="86"/>
      <c r="BF100" s="86"/>
      <c r="BG100" s="86"/>
      <c r="BH100" s="86"/>
      <c r="BI100" s="57" t="s">
        <v>1129</v>
      </c>
      <c r="BJ100" s="57"/>
      <c r="BK100" s="60"/>
      <c r="BL100" s="55"/>
      <c r="BM100" s="61"/>
      <c r="BN100" s="57"/>
      <c r="BO100" s="60"/>
      <c r="BP100" s="60"/>
      <c r="BQ100" s="60"/>
      <c r="BR100" s="60"/>
      <c r="BS100" s="60"/>
      <c r="BT100" s="60"/>
      <c r="BU100" s="60"/>
      <c r="BV100" s="60"/>
      <c r="BW100" s="57"/>
      <c r="BX100" s="57"/>
      <c r="BY100" s="57"/>
      <c r="BZ100" s="57"/>
    </row>
    <row r="101" spans="1:78" s="41" customFormat="1" ht="30" x14ac:dyDescent="0.25">
      <c r="A101" s="71" t="s">
        <v>854</v>
      </c>
      <c r="B101" s="65"/>
      <c r="C101" s="54"/>
      <c r="D101" s="53" t="str">
        <f>IF(ISBLANK(AX101),"",IF(ISBLANK(AY101),"REV",IF(ISBLANK(AZ101),"FIR PROV",IF(ISBLANK(BK101),"CONCL",IF(ISBLANK(BN101),"MOD REV",IF(ISBLANK(#REF!),"MOD FIR","MODI"))))))</f>
        <v/>
      </c>
      <c r="E101" s="55"/>
      <c r="F101" s="55"/>
      <c r="G101" s="55"/>
      <c r="H101" s="55"/>
      <c r="I101" s="108" t="str">
        <f t="shared" si="16"/>
        <v xml:space="preserve">  </v>
      </c>
      <c r="J101" s="56"/>
      <c r="K101" s="56"/>
      <c r="L101" s="56">
        <f t="shared" si="21"/>
        <v>0</v>
      </c>
      <c r="M101" s="56"/>
      <c r="N101" s="75"/>
      <c r="O101" s="57"/>
      <c r="P101" s="57"/>
      <c r="Q101" s="58">
        <v>0</v>
      </c>
      <c r="R101" s="58">
        <f t="shared" si="18"/>
        <v>0</v>
      </c>
      <c r="S101" s="99">
        <f t="shared" si="19"/>
        <v>0</v>
      </c>
      <c r="T101" s="59">
        <v>0</v>
      </c>
      <c r="U101" s="58">
        <f t="shared" si="20"/>
        <v>0</v>
      </c>
      <c r="V101" s="99">
        <f t="shared" si="12"/>
        <v>0</v>
      </c>
      <c r="W101" s="114">
        <f t="shared" si="13"/>
        <v>0</v>
      </c>
      <c r="X101" s="57"/>
      <c r="Y101" s="57"/>
      <c r="Z101" s="57"/>
      <c r="AA101" s="57">
        <f t="shared" si="14"/>
        <v>0</v>
      </c>
      <c r="AB101" s="58">
        <v>0</v>
      </c>
      <c r="AC101" s="56" t="e">
        <f>VLOOKUP(Y101,CLASIFICADOR!$A$1:$B$603,2)</f>
        <v>#N/A</v>
      </c>
      <c r="AD101" s="57"/>
      <c r="AE101" s="57"/>
      <c r="AF101" s="57"/>
      <c r="AG101" s="57"/>
      <c r="AH101" s="57"/>
      <c r="AI101" s="57"/>
      <c r="AJ101" s="60"/>
      <c r="AK101" s="82" t="s">
        <v>1124</v>
      </c>
      <c r="AL101" s="57"/>
      <c r="AM101" s="57"/>
      <c r="AN101" s="57"/>
      <c r="AO101" s="83" t="b">
        <f>IF(AND(AM101="días",AN101="hábiles"),WORKDAY(AK101,AL101,#REF!),IF(AND(AM101="días",AM101="naturales"),WORKDAY(AK101+AL101-1,1,#REF!),IF(AM101="semanas",WORKDAY(AK101+(AL101*7)-1,1,#REF!),IF(AM101="meses",WORKDAY(EDATE(AK101,AL101)-1,1,#REF!)))))</f>
        <v>0</v>
      </c>
      <c r="AP101" s="57"/>
      <c r="AQ101" s="57"/>
      <c r="AR101" s="57"/>
      <c r="AS101" s="60"/>
      <c r="AT101" s="60"/>
      <c r="AU101" s="57"/>
      <c r="AV101" s="83"/>
      <c r="AW101" s="57"/>
      <c r="AX101" s="60"/>
      <c r="AY101" s="60"/>
      <c r="AZ101" s="132"/>
      <c r="BA101" s="60"/>
      <c r="BB101" s="60"/>
      <c r="BC101" s="60"/>
      <c r="BD101" s="57">
        <f t="shared" si="15"/>
        <v>0</v>
      </c>
      <c r="BE101" s="86"/>
      <c r="BF101" s="86"/>
      <c r="BG101" s="86"/>
      <c r="BH101" s="86"/>
      <c r="BI101" s="57" t="s">
        <v>1129</v>
      </c>
      <c r="BJ101" s="57"/>
      <c r="BK101" s="60"/>
      <c r="BL101" s="55"/>
      <c r="BM101" s="61"/>
      <c r="BN101" s="57"/>
      <c r="BO101" s="60"/>
      <c r="BP101" s="60"/>
      <c r="BQ101" s="60"/>
      <c r="BR101" s="60"/>
      <c r="BS101" s="60"/>
      <c r="BT101" s="60"/>
      <c r="BU101" s="60"/>
      <c r="BV101" s="60"/>
      <c r="BW101" s="57"/>
      <c r="BX101" s="57"/>
      <c r="BY101" s="57"/>
      <c r="BZ101" s="57"/>
    </row>
    <row r="102" spans="1:78" s="41" customFormat="1" ht="30" x14ac:dyDescent="0.25">
      <c r="A102" s="53" t="s">
        <v>855</v>
      </c>
      <c r="B102" s="65"/>
      <c r="C102" s="54"/>
      <c r="D102" s="53" t="str">
        <f>IF(ISBLANK(AX102),"",IF(ISBLANK(AY102),"REV",IF(ISBLANK(AZ102),"FIR PROV",IF(ISBLANK(BK102),"CONCL",IF(ISBLANK(BN102),"MOD REV",IF(ISBLANK(#REF!),"MOD FIR","MODI"))))))</f>
        <v/>
      </c>
      <c r="E102" s="55"/>
      <c r="F102" s="55"/>
      <c r="G102" s="55"/>
      <c r="H102" s="55"/>
      <c r="I102" s="108" t="str">
        <f t="shared" si="16"/>
        <v xml:space="preserve">  </v>
      </c>
      <c r="J102" s="56"/>
      <c r="K102" s="56"/>
      <c r="L102" s="56">
        <f t="shared" si="21"/>
        <v>0</v>
      </c>
      <c r="M102" s="56"/>
      <c r="N102" s="75"/>
      <c r="O102" s="57"/>
      <c r="P102" s="57"/>
      <c r="Q102" s="58">
        <v>0</v>
      </c>
      <c r="R102" s="58">
        <f t="shared" si="18"/>
        <v>0</v>
      </c>
      <c r="S102" s="99">
        <f t="shared" si="19"/>
        <v>0</v>
      </c>
      <c r="T102" s="59">
        <v>0</v>
      </c>
      <c r="U102" s="58">
        <f t="shared" si="20"/>
        <v>0</v>
      </c>
      <c r="V102" s="99">
        <f t="shared" si="12"/>
        <v>0</v>
      </c>
      <c r="W102" s="114">
        <f t="shared" si="13"/>
        <v>0</v>
      </c>
      <c r="X102" s="57"/>
      <c r="Y102" s="57"/>
      <c r="Z102" s="57"/>
      <c r="AA102" s="57">
        <f t="shared" si="14"/>
        <v>0</v>
      </c>
      <c r="AB102" s="58">
        <v>0</v>
      </c>
      <c r="AC102" s="56" t="e">
        <f>VLOOKUP(Y102,CLASIFICADOR!$A$1:$B$603,2)</f>
        <v>#N/A</v>
      </c>
      <c r="AD102" s="57"/>
      <c r="AE102" s="57"/>
      <c r="AF102" s="57"/>
      <c r="AG102" s="57"/>
      <c r="AH102" s="57"/>
      <c r="AI102" s="57"/>
      <c r="AJ102" s="60"/>
      <c r="AK102" s="82" t="s">
        <v>1124</v>
      </c>
      <c r="AL102" s="57"/>
      <c r="AM102" s="57"/>
      <c r="AN102" s="57"/>
      <c r="AO102" s="83" t="b">
        <f>IF(AND(AM102="días",AN102="hábiles"),WORKDAY(AK102,AL102,#REF!),IF(AND(AM102="días",AM102="naturales"),WORKDAY(AK102+AL102-1,1,#REF!),IF(AM102="semanas",WORKDAY(AK102+(AL102*7)-1,1,#REF!),IF(AM102="meses",WORKDAY(EDATE(AK102,AL102)-1,1,#REF!)))))</f>
        <v>0</v>
      </c>
      <c r="AP102" s="57"/>
      <c r="AQ102" s="57"/>
      <c r="AR102" s="57"/>
      <c r="AS102" s="60"/>
      <c r="AT102" s="60"/>
      <c r="AU102" s="57"/>
      <c r="AV102" s="83"/>
      <c r="AW102" s="57"/>
      <c r="AX102" s="60"/>
      <c r="AY102" s="60"/>
      <c r="AZ102" s="132"/>
      <c r="BA102" s="60"/>
      <c r="BB102" s="60"/>
      <c r="BC102" s="60"/>
      <c r="BD102" s="57">
        <f t="shared" si="15"/>
        <v>0</v>
      </c>
      <c r="BE102" s="86"/>
      <c r="BF102" s="86"/>
      <c r="BG102" s="86"/>
      <c r="BH102" s="86"/>
      <c r="BI102" s="57" t="s">
        <v>1129</v>
      </c>
      <c r="BJ102" s="57"/>
      <c r="BK102" s="60"/>
      <c r="BL102" s="55"/>
      <c r="BM102" s="61"/>
      <c r="BN102" s="57"/>
      <c r="BO102" s="60"/>
      <c r="BP102" s="60"/>
      <c r="BQ102" s="60"/>
      <c r="BR102" s="60"/>
      <c r="BS102" s="60"/>
      <c r="BT102" s="60"/>
      <c r="BU102" s="60"/>
      <c r="BV102" s="60"/>
      <c r="BW102" s="57"/>
      <c r="BX102" s="57"/>
      <c r="BY102" s="57"/>
      <c r="BZ102" s="57"/>
    </row>
    <row r="103" spans="1:78" s="41" customFormat="1" ht="30" x14ac:dyDescent="0.25">
      <c r="A103" s="53" t="s">
        <v>856</v>
      </c>
      <c r="B103" s="65"/>
      <c r="C103" s="54"/>
      <c r="D103" s="53" t="str">
        <f>IF(ISBLANK(AX103),"",IF(ISBLANK(AY103),"REV",IF(ISBLANK(AZ103),"FIR PROV",IF(ISBLANK(BK103),"CONCL",IF(ISBLANK(BN103),"MOD REV",IF(ISBLANK(#REF!),"MOD FIR","MODI"))))))</f>
        <v/>
      </c>
      <c r="E103" s="55"/>
      <c r="F103" s="55"/>
      <c r="G103" s="64"/>
      <c r="H103" s="55"/>
      <c r="I103" s="108" t="str">
        <f t="shared" si="16"/>
        <v xml:space="preserve">  </v>
      </c>
      <c r="J103" s="56"/>
      <c r="K103" s="56"/>
      <c r="L103" s="56">
        <f t="shared" si="21"/>
        <v>0</v>
      </c>
      <c r="M103" s="56"/>
      <c r="N103" s="75"/>
      <c r="O103" s="57"/>
      <c r="P103" s="57"/>
      <c r="Q103" s="58">
        <v>0</v>
      </c>
      <c r="R103" s="58">
        <f>Q103*0.16</f>
        <v>0</v>
      </c>
      <c r="S103" s="99">
        <f t="shared" si="19"/>
        <v>0</v>
      </c>
      <c r="T103" s="59">
        <v>0</v>
      </c>
      <c r="U103" s="58">
        <f t="shared" si="20"/>
        <v>0</v>
      </c>
      <c r="V103" s="99">
        <f t="shared" si="12"/>
        <v>0</v>
      </c>
      <c r="W103" s="114">
        <f t="shared" si="13"/>
        <v>0</v>
      </c>
      <c r="X103" s="57"/>
      <c r="Y103" s="57"/>
      <c r="Z103" s="57"/>
      <c r="AA103" s="57">
        <f t="shared" si="14"/>
        <v>0</v>
      </c>
      <c r="AB103" s="58">
        <v>0</v>
      </c>
      <c r="AC103" s="56" t="e">
        <f>VLOOKUP(Y103,CLASIFICADOR!$A$1:$B$603,2)</f>
        <v>#N/A</v>
      </c>
      <c r="AD103" s="57"/>
      <c r="AE103" s="57"/>
      <c r="AF103" s="57"/>
      <c r="AG103" s="57"/>
      <c r="AH103" s="57"/>
      <c r="AI103" s="57"/>
      <c r="AJ103" s="60"/>
      <c r="AK103" s="82" t="s">
        <v>1124</v>
      </c>
      <c r="AL103" s="57"/>
      <c r="AM103" s="57"/>
      <c r="AN103" s="57"/>
      <c r="AO103" s="83" t="b">
        <f>IF(AND(AM103="días",AN103="hábiles"),WORKDAY(AK103,AL103,#REF!),IF(AND(AM103="días",AM103="naturales"),WORKDAY(AK103+AL103-1,1,#REF!),IF(AM103="semanas",WORKDAY(AK103+(AL103*7)-1,1,#REF!),IF(AM103="meses",WORKDAY(EDATE(AK103,AL103)-1,1,#REF!)))))</f>
        <v>0</v>
      </c>
      <c r="AP103" s="57"/>
      <c r="AQ103" s="57"/>
      <c r="AR103" s="57"/>
      <c r="AS103" s="60"/>
      <c r="AT103" s="60"/>
      <c r="AU103" s="57"/>
      <c r="AV103" s="83"/>
      <c r="AW103" s="57"/>
      <c r="AX103" s="60"/>
      <c r="AY103" s="60"/>
      <c r="AZ103" s="132"/>
      <c r="BA103" s="60"/>
      <c r="BB103" s="60"/>
      <c r="BC103" s="60"/>
      <c r="BD103" s="57">
        <f t="shared" si="15"/>
        <v>0</v>
      </c>
      <c r="BE103" s="86"/>
      <c r="BF103" s="86"/>
      <c r="BG103" s="86"/>
      <c r="BH103" s="86"/>
      <c r="BI103" s="57" t="s">
        <v>1129</v>
      </c>
      <c r="BJ103" s="57"/>
      <c r="BK103" s="60"/>
      <c r="BL103" s="55"/>
      <c r="BM103" s="61">
        <v>0</v>
      </c>
      <c r="BN103" s="57"/>
      <c r="BO103" s="60"/>
      <c r="BP103" s="60"/>
      <c r="BQ103" s="60"/>
      <c r="BR103" s="60"/>
      <c r="BS103" s="60"/>
      <c r="BT103" s="60"/>
      <c r="BU103" s="60"/>
      <c r="BV103" s="60"/>
      <c r="BW103" s="57"/>
      <c r="BX103" s="57"/>
      <c r="BY103" s="57"/>
      <c r="BZ103" s="57"/>
    </row>
    <row r="104" spans="1:78" s="41" customFormat="1" ht="30" x14ac:dyDescent="0.25">
      <c r="A104" s="71" t="s">
        <v>857</v>
      </c>
      <c r="B104" s="65"/>
      <c r="C104" s="54"/>
      <c r="D104" s="53" t="str">
        <f>IF(ISBLANK(AX104),"",IF(ISBLANK(AY104),"REV",IF(ISBLANK(AZ104),"FIR PROV",IF(ISBLANK(BK104),"CONCL",IF(ISBLANK(BN104),"MOD REV",IF(ISBLANK(#REF!),"MOD FIR","MODI"))))))</f>
        <v/>
      </c>
      <c r="E104" s="55"/>
      <c r="F104" s="55"/>
      <c r="G104" s="55"/>
      <c r="H104" s="55"/>
      <c r="I104" s="108" t="str">
        <f t="shared" si="16"/>
        <v xml:space="preserve">  </v>
      </c>
      <c r="J104" s="56"/>
      <c r="K104" s="56"/>
      <c r="L104" s="56">
        <f t="shared" si="21"/>
        <v>0</v>
      </c>
      <c r="M104" s="56"/>
      <c r="N104" s="75"/>
      <c r="O104" s="57"/>
      <c r="P104" s="57"/>
      <c r="Q104" s="58">
        <v>0</v>
      </c>
      <c r="R104" s="58">
        <f t="shared" si="18"/>
        <v>0</v>
      </c>
      <c r="S104" s="99">
        <f t="shared" si="19"/>
        <v>0</v>
      </c>
      <c r="T104" s="59">
        <v>0</v>
      </c>
      <c r="U104" s="58">
        <f t="shared" si="20"/>
        <v>0</v>
      </c>
      <c r="V104" s="99">
        <f t="shared" si="12"/>
        <v>0</v>
      </c>
      <c r="W104" s="114">
        <f t="shared" si="13"/>
        <v>0</v>
      </c>
      <c r="X104" s="57"/>
      <c r="Y104" s="57"/>
      <c r="Z104" s="57"/>
      <c r="AA104" s="57">
        <f t="shared" si="14"/>
        <v>0</v>
      </c>
      <c r="AB104" s="58">
        <v>0</v>
      </c>
      <c r="AC104" s="56" t="e">
        <f>VLOOKUP(Y104,CLASIFICADOR!$A$1:$B$603,2)</f>
        <v>#N/A</v>
      </c>
      <c r="AD104" s="57"/>
      <c r="AE104" s="57"/>
      <c r="AF104" s="57"/>
      <c r="AG104" s="57"/>
      <c r="AH104" s="57"/>
      <c r="AI104" s="57"/>
      <c r="AJ104" s="60"/>
      <c r="AK104" s="82" t="s">
        <v>1124</v>
      </c>
      <c r="AL104" s="57"/>
      <c r="AM104" s="57"/>
      <c r="AN104" s="57"/>
      <c r="AO104" s="83" t="b">
        <f>IF(AND(AM104="días",AN104="hábiles"),WORKDAY(AK104,AL104,#REF!),IF(AND(AM104="días",AM104="naturales"),WORKDAY(AK104+AL104-1,1,#REF!),IF(AM104="semanas",WORKDAY(AK104+(AL104*7)-1,1,#REF!),IF(AM104="meses",WORKDAY(EDATE(AK104,AL104)-1,1,#REF!)))))</f>
        <v>0</v>
      </c>
      <c r="AP104" s="57"/>
      <c r="AQ104" s="57"/>
      <c r="AR104" s="57"/>
      <c r="AS104" s="60"/>
      <c r="AT104" s="60"/>
      <c r="AU104" s="57"/>
      <c r="AV104" s="83"/>
      <c r="AW104" s="57"/>
      <c r="AX104" s="60"/>
      <c r="AY104" s="60"/>
      <c r="AZ104" s="132"/>
      <c r="BA104" s="60"/>
      <c r="BB104" s="60"/>
      <c r="BC104" s="60"/>
      <c r="BD104" s="57">
        <f t="shared" si="15"/>
        <v>0</v>
      </c>
      <c r="BE104" s="86"/>
      <c r="BF104" s="86"/>
      <c r="BG104" s="86"/>
      <c r="BH104" s="86"/>
      <c r="BI104" s="57" t="s">
        <v>1129</v>
      </c>
      <c r="BJ104" s="57"/>
      <c r="BK104" s="60"/>
      <c r="BL104" s="55"/>
      <c r="BM104" s="61"/>
      <c r="BN104" s="57"/>
      <c r="BO104" s="60"/>
      <c r="BP104" s="60"/>
      <c r="BQ104" s="60"/>
      <c r="BR104" s="60"/>
      <c r="BS104" s="60"/>
      <c r="BT104" s="60"/>
      <c r="BU104" s="60"/>
      <c r="BV104" s="60"/>
      <c r="BW104" s="57"/>
      <c r="BX104" s="57"/>
      <c r="BY104" s="57"/>
      <c r="BZ104" s="57"/>
    </row>
    <row r="105" spans="1:78" s="41" customFormat="1" ht="30" x14ac:dyDescent="0.25">
      <c r="A105" s="53" t="s">
        <v>858</v>
      </c>
      <c r="B105" s="65"/>
      <c r="C105" s="54"/>
      <c r="D105" s="53" t="str">
        <f>IF(ISBLANK(AX105),"",IF(ISBLANK(AY105),"REV",IF(ISBLANK(AZ105),"FIR PROV",IF(ISBLANK(BK105),"CONCL",IF(ISBLANK(BN105),"MOD REV",IF(ISBLANK(#REF!),"MOD FIR","MODI"))))))</f>
        <v/>
      </c>
      <c r="E105" s="55"/>
      <c r="F105" s="55"/>
      <c r="G105" s="55"/>
      <c r="H105" s="55"/>
      <c r="I105" s="108" t="str">
        <f t="shared" si="16"/>
        <v xml:space="preserve">  </v>
      </c>
      <c r="J105" s="56"/>
      <c r="K105" s="56"/>
      <c r="L105" s="56">
        <f t="shared" si="21"/>
        <v>0</v>
      </c>
      <c r="M105" s="56"/>
      <c r="N105" s="75"/>
      <c r="O105" s="57"/>
      <c r="P105" s="57"/>
      <c r="Q105" s="58">
        <v>0</v>
      </c>
      <c r="R105" s="58">
        <f t="shared" si="18"/>
        <v>0</v>
      </c>
      <c r="S105" s="99">
        <f t="shared" si="19"/>
        <v>0</v>
      </c>
      <c r="T105" s="59">
        <v>0</v>
      </c>
      <c r="U105" s="58">
        <f t="shared" si="20"/>
        <v>0</v>
      </c>
      <c r="V105" s="99">
        <f t="shared" si="12"/>
        <v>0</v>
      </c>
      <c r="W105" s="114">
        <f t="shared" si="13"/>
        <v>0</v>
      </c>
      <c r="X105" s="57"/>
      <c r="Y105" s="57"/>
      <c r="Z105" s="57"/>
      <c r="AA105" s="57">
        <f t="shared" ref="AA105:AA134" si="22">Y105</f>
        <v>0</v>
      </c>
      <c r="AB105" s="58">
        <v>0</v>
      </c>
      <c r="AC105" s="56" t="e">
        <f>VLOOKUP(Y105,CLASIFICADOR!$A$1:$B$603,2)</f>
        <v>#N/A</v>
      </c>
      <c r="AD105" s="57"/>
      <c r="AE105" s="57"/>
      <c r="AF105" s="57"/>
      <c r="AG105" s="57"/>
      <c r="AH105" s="57"/>
      <c r="AI105" s="57"/>
      <c r="AJ105" s="60"/>
      <c r="AK105" s="82" t="s">
        <v>1124</v>
      </c>
      <c r="AL105" s="57"/>
      <c r="AM105" s="57"/>
      <c r="AN105" s="57"/>
      <c r="AO105" s="83" t="b">
        <f>IF(AND(AM105="días",AN105="hábiles"),WORKDAY(AK105,AL105,#REF!),IF(AND(AM105="días",AM105="naturales"),WORKDAY(AK105+AL105-1,1,#REF!),IF(AM105="semanas",WORKDAY(AK105+(AL105*7)-1,1,#REF!),IF(AM105="meses",WORKDAY(EDATE(AK105,AL105)-1,1,#REF!)))))</f>
        <v>0</v>
      </c>
      <c r="AP105" s="57"/>
      <c r="AQ105" s="57"/>
      <c r="AR105" s="57"/>
      <c r="AS105" s="60"/>
      <c r="AT105" s="60"/>
      <c r="AU105" s="57"/>
      <c r="AV105" s="83"/>
      <c r="AW105" s="57"/>
      <c r="AX105" s="60"/>
      <c r="AY105" s="60"/>
      <c r="AZ105" s="132"/>
      <c r="BA105" s="60"/>
      <c r="BB105" s="60"/>
      <c r="BC105" s="60"/>
      <c r="BD105" s="57">
        <f t="shared" si="15"/>
        <v>0</v>
      </c>
      <c r="BE105" s="86"/>
      <c r="BF105" s="86"/>
      <c r="BG105" s="86"/>
      <c r="BH105" s="86"/>
      <c r="BI105" s="57" t="s">
        <v>1129</v>
      </c>
      <c r="BJ105" s="57"/>
      <c r="BK105" s="60"/>
      <c r="BL105" s="55"/>
      <c r="BM105" s="61"/>
      <c r="BN105" s="57"/>
      <c r="BO105" s="60"/>
      <c r="BP105" s="60"/>
      <c r="BQ105" s="60"/>
      <c r="BR105" s="60"/>
      <c r="BS105" s="60"/>
      <c r="BT105" s="60"/>
      <c r="BU105" s="60"/>
      <c r="BV105" s="60"/>
      <c r="BW105" s="57"/>
      <c r="BX105" s="57"/>
      <c r="BY105" s="57"/>
      <c r="BZ105" s="57"/>
    </row>
    <row r="106" spans="1:78" s="41" customFormat="1" ht="30" x14ac:dyDescent="0.25">
      <c r="A106" s="53" t="s">
        <v>859</v>
      </c>
      <c r="B106" s="65"/>
      <c r="C106" s="54"/>
      <c r="D106" s="53" t="str">
        <f>IF(ISBLANK(AX106),"",IF(ISBLANK(AY106),"REV",IF(ISBLANK(AZ106),"FIR PROV",IF(ISBLANK(BK106),"CONCL",IF(ISBLANK(BN106),"MOD REV",IF(ISBLANK(#REF!),"MOD FIR","MODI"))))))</f>
        <v/>
      </c>
      <c r="E106" s="55"/>
      <c r="F106" s="55"/>
      <c r="G106" s="55"/>
      <c r="H106" s="55"/>
      <c r="I106" s="108" t="str">
        <f t="shared" si="16"/>
        <v xml:space="preserve">  </v>
      </c>
      <c r="J106" s="56"/>
      <c r="K106" s="56"/>
      <c r="L106" s="56">
        <f t="shared" si="21"/>
        <v>0</v>
      </c>
      <c r="M106" s="56"/>
      <c r="N106" s="75"/>
      <c r="O106" s="57"/>
      <c r="P106" s="57"/>
      <c r="Q106" s="58">
        <v>0</v>
      </c>
      <c r="R106" s="58">
        <f t="shared" si="18"/>
        <v>0</v>
      </c>
      <c r="S106" s="99">
        <f t="shared" si="19"/>
        <v>0</v>
      </c>
      <c r="T106" s="59">
        <v>0</v>
      </c>
      <c r="U106" s="58">
        <f t="shared" si="20"/>
        <v>0</v>
      </c>
      <c r="V106" s="99">
        <f t="shared" si="12"/>
        <v>0</v>
      </c>
      <c r="W106" s="114">
        <f t="shared" si="13"/>
        <v>0</v>
      </c>
      <c r="X106" s="57"/>
      <c r="Y106" s="57"/>
      <c r="Z106" s="57"/>
      <c r="AA106" s="57">
        <f t="shared" si="22"/>
        <v>0</v>
      </c>
      <c r="AB106" s="58">
        <v>0</v>
      </c>
      <c r="AC106" s="56" t="e">
        <f>VLOOKUP(Y106,CLASIFICADOR!$A$1:$B$603,2)</f>
        <v>#N/A</v>
      </c>
      <c r="AD106" s="57"/>
      <c r="AE106" s="57"/>
      <c r="AF106" s="57"/>
      <c r="AG106" s="57"/>
      <c r="AH106" s="57"/>
      <c r="AI106" s="57"/>
      <c r="AJ106" s="60"/>
      <c r="AK106" s="82" t="s">
        <v>1124</v>
      </c>
      <c r="AL106" s="57"/>
      <c r="AM106" s="57"/>
      <c r="AN106" s="57"/>
      <c r="AO106" s="83" t="b">
        <f>IF(AND(AM106="días",AN106="hábiles"),WORKDAY(AK106,AL106,#REF!),IF(AND(AM106="días",AM106="naturales"),WORKDAY(AK106+AL106-1,1,#REF!),IF(AM106="semanas",WORKDAY(AK106+(AL106*7)-1,1,#REF!),IF(AM106="meses",WORKDAY(EDATE(AK106,AL106)-1,1,#REF!)))))</f>
        <v>0</v>
      </c>
      <c r="AP106" s="57"/>
      <c r="AQ106" s="57"/>
      <c r="AR106" s="57"/>
      <c r="AS106" s="60"/>
      <c r="AT106" s="60"/>
      <c r="AU106" s="57"/>
      <c r="AV106" s="83"/>
      <c r="AW106" s="57"/>
      <c r="AX106" s="60"/>
      <c r="AY106" s="60"/>
      <c r="AZ106" s="132"/>
      <c r="BA106" s="60"/>
      <c r="BB106" s="60"/>
      <c r="BC106" s="60"/>
      <c r="BD106" s="57">
        <f t="shared" si="15"/>
        <v>0</v>
      </c>
      <c r="BE106" s="86"/>
      <c r="BF106" s="86"/>
      <c r="BG106" s="86"/>
      <c r="BH106" s="86"/>
      <c r="BI106" s="57" t="s">
        <v>1129</v>
      </c>
      <c r="BJ106" s="57"/>
      <c r="BK106" s="60"/>
      <c r="BL106" s="55"/>
      <c r="BM106" s="61"/>
      <c r="BN106" s="57"/>
      <c r="BO106" s="60"/>
      <c r="BP106" s="60"/>
      <c r="BQ106" s="60"/>
      <c r="BR106" s="60"/>
      <c r="BS106" s="60"/>
      <c r="BT106" s="60"/>
      <c r="BU106" s="60"/>
      <c r="BV106" s="60"/>
      <c r="BW106" s="57"/>
      <c r="BX106" s="57"/>
      <c r="BY106" s="57"/>
      <c r="BZ106" s="57"/>
    </row>
    <row r="107" spans="1:78" s="41" customFormat="1" ht="30" x14ac:dyDescent="0.25">
      <c r="A107" s="71" t="s">
        <v>860</v>
      </c>
      <c r="B107" s="65"/>
      <c r="C107" s="54"/>
      <c r="D107" s="53" t="str">
        <f>IF(ISBLANK(AX107),"",IF(ISBLANK(AY107),"REV",IF(ISBLANK(AZ107),"FIR PROV",IF(ISBLANK(BK107),"CONCL",IF(ISBLANK(BN107),"MOD REV",IF(ISBLANK(#REF!),"MOD FIR","MODI"))))))</f>
        <v/>
      </c>
      <c r="E107" s="55"/>
      <c r="F107" s="55"/>
      <c r="G107" s="55"/>
      <c r="H107" s="55"/>
      <c r="I107" s="108" t="str">
        <f t="shared" si="16"/>
        <v xml:space="preserve">  </v>
      </c>
      <c r="J107" s="56"/>
      <c r="K107" s="56"/>
      <c r="L107" s="56">
        <f t="shared" si="21"/>
        <v>0</v>
      </c>
      <c r="M107" s="56"/>
      <c r="N107" s="75"/>
      <c r="O107" s="57"/>
      <c r="P107" s="57"/>
      <c r="Q107" s="58">
        <v>0</v>
      </c>
      <c r="R107" s="58">
        <f t="shared" si="18"/>
        <v>0</v>
      </c>
      <c r="S107" s="99">
        <f t="shared" si="19"/>
        <v>0</v>
      </c>
      <c r="T107" s="59">
        <v>0</v>
      </c>
      <c r="U107" s="58">
        <f t="shared" si="20"/>
        <v>0</v>
      </c>
      <c r="V107" s="99">
        <f t="shared" si="12"/>
        <v>0</v>
      </c>
      <c r="W107" s="114">
        <f t="shared" si="13"/>
        <v>0</v>
      </c>
      <c r="X107" s="57"/>
      <c r="Y107" s="57"/>
      <c r="Z107" s="57"/>
      <c r="AA107" s="57">
        <f t="shared" si="22"/>
        <v>0</v>
      </c>
      <c r="AB107" s="58">
        <v>0</v>
      </c>
      <c r="AC107" s="56" t="e">
        <f>VLOOKUP(Y107,CLASIFICADOR!$A$1:$B$603,2)</f>
        <v>#N/A</v>
      </c>
      <c r="AD107" s="57"/>
      <c r="AE107" s="57"/>
      <c r="AF107" s="57"/>
      <c r="AG107" s="57"/>
      <c r="AH107" s="57"/>
      <c r="AI107" s="57"/>
      <c r="AJ107" s="60"/>
      <c r="AK107" s="82" t="s">
        <v>1124</v>
      </c>
      <c r="AL107" s="57"/>
      <c r="AM107" s="57"/>
      <c r="AN107" s="57"/>
      <c r="AO107" s="83" t="b">
        <f>IF(AND(AM107="días",AN107="hábiles"),WORKDAY(AK107,AL107,#REF!),IF(AND(AM107="días",AM107="naturales"),WORKDAY(AK107+AL107-1,1,#REF!),IF(AM107="semanas",WORKDAY(AK107+(AL107*7)-1,1,#REF!),IF(AM107="meses",WORKDAY(EDATE(AK107,AL107)-1,1,#REF!)))))</f>
        <v>0</v>
      </c>
      <c r="AP107" s="57"/>
      <c r="AQ107" s="57"/>
      <c r="AR107" s="57"/>
      <c r="AS107" s="60"/>
      <c r="AT107" s="60"/>
      <c r="AU107" s="57"/>
      <c r="AV107" s="83"/>
      <c r="AW107" s="57"/>
      <c r="AX107" s="60"/>
      <c r="AY107" s="60"/>
      <c r="AZ107" s="132"/>
      <c r="BA107" s="60"/>
      <c r="BB107" s="60"/>
      <c r="BC107" s="60"/>
      <c r="BD107" s="57">
        <f t="shared" si="15"/>
        <v>0</v>
      </c>
      <c r="BE107" s="86"/>
      <c r="BF107" s="86"/>
      <c r="BG107" s="86"/>
      <c r="BH107" s="86"/>
      <c r="BI107" s="57" t="s">
        <v>1129</v>
      </c>
      <c r="BJ107" s="57"/>
      <c r="BK107" s="60"/>
      <c r="BL107" s="55"/>
      <c r="BM107" s="61"/>
      <c r="BN107" s="57"/>
      <c r="BO107" s="60"/>
      <c r="BP107" s="60"/>
      <c r="BQ107" s="60"/>
      <c r="BR107" s="60"/>
      <c r="BS107" s="60"/>
      <c r="BT107" s="60"/>
      <c r="BU107" s="60"/>
      <c r="BV107" s="60"/>
      <c r="BW107" s="57"/>
      <c r="BX107" s="57"/>
      <c r="BY107" s="57"/>
      <c r="BZ107" s="57"/>
    </row>
    <row r="108" spans="1:78" s="41" customFormat="1" ht="30" x14ac:dyDescent="0.25">
      <c r="A108" s="53" t="s">
        <v>861</v>
      </c>
      <c r="B108" s="65"/>
      <c r="C108" s="54"/>
      <c r="D108" s="53" t="str">
        <f>IF(ISBLANK(AX108),"",IF(ISBLANK(AY108),"REV",IF(ISBLANK(AZ108),"FIR PROV",IF(ISBLANK(BK108),"CONCL",IF(ISBLANK(BN108),"MOD REV",IF(ISBLANK(#REF!),"MOD FIR","MODI"))))))</f>
        <v/>
      </c>
      <c r="E108" s="55"/>
      <c r="F108" s="55"/>
      <c r="G108" s="55"/>
      <c r="H108" s="55"/>
      <c r="I108" s="108" t="str">
        <f t="shared" si="16"/>
        <v xml:space="preserve">  </v>
      </c>
      <c r="J108" s="56"/>
      <c r="K108" s="56"/>
      <c r="L108" s="56">
        <f t="shared" si="21"/>
        <v>0</v>
      </c>
      <c r="M108" s="56"/>
      <c r="N108" s="75"/>
      <c r="O108" s="57"/>
      <c r="P108" s="57"/>
      <c r="Q108" s="58">
        <v>0</v>
      </c>
      <c r="R108" s="58">
        <f t="shared" si="18"/>
        <v>0</v>
      </c>
      <c r="S108" s="99">
        <f t="shared" si="19"/>
        <v>0</v>
      </c>
      <c r="T108" s="59">
        <v>0</v>
      </c>
      <c r="U108" s="58">
        <f t="shared" si="20"/>
        <v>0</v>
      </c>
      <c r="V108" s="99">
        <f t="shared" si="12"/>
        <v>0</v>
      </c>
      <c r="W108" s="114">
        <f t="shared" si="13"/>
        <v>0</v>
      </c>
      <c r="X108" s="57"/>
      <c r="Y108" s="57"/>
      <c r="Z108" s="57"/>
      <c r="AA108" s="57">
        <f t="shared" si="22"/>
        <v>0</v>
      </c>
      <c r="AB108" s="58">
        <v>0</v>
      </c>
      <c r="AC108" s="56" t="e">
        <f>VLOOKUP(Y108,CLASIFICADOR!$A$1:$B$603,2)</f>
        <v>#N/A</v>
      </c>
      <c r="AD108" s="57"/>
      <c r="AE108" s="57"/>
      <c r="AF108" s="57"/>
      <c r="AG108" s="57"/>
      <c r="AH108" s="57"/>
      <c r="AI108" s="57"/>
      <c r="AJ108" s="60"/>
      <c r="AK108" s="82" t="s">
        <v>1124</v>
      </c>
      <c r="AL108" s="57"/>
      <c r="AM108" s="57"/>
      <c r="AN108" s="57"/>
      <c r="AO108" s="83" t="b">
        <f>IF(AND(AM108="días",AN108="hábiles"),WORKDAY(AK108,AL108,#REF!),IF(AND(AM108="días",AM108="naturales"),WORKDAY(AK108+AL108-1,1,#REF!),IF(AM108="semanas",WORKDAY(AK108+(AL108*7)-1,1,#REF!),IF(AM108="meses",WORKDAY(EDATE(AK108,AL108)-1,1,#REF!)))))</f>
        <v>0</v>
      </c>
      <c r="AP108" s="57"/>
      <c r="AQ108" s="57"/>
      <c r="AR108" s="57"/>
      <c r="AS108" s="60"/>
      <c r="AT108" s="60"/>
      <c r="AU108" s="57"/>
      <c r="AV108" s="83"/>
      <c r="AW108" s="57"/>
      <c r="AX108" s="60"/>
      <c r="AY108" s="60"/>
      <c r="AZ108" s="132"/>
      <c r="BA108" s="60"/>
      <c r="BB108" s="60"/>
      <c r="BC108" s="60"/>
      <c r="BD108" s="57">
        <f t="shared" si="15"/>
        <v>0</v>
      </c>
      <c r="BE108" s="86"/>
      <c r="BF108" s="86"/>
      <c r="BG108" s="86"/>
      <c r="BH108" s="86"/>
      <c r="BI108" s="57" t="s">
        <v>1129</v>
      </c>
      <c r="BJ108" s="57"/>
      <c r="BK108" s="60"/>
      <c r="BL108" s="55"/>
      <c r="BM108" s="61"/>
      <c r="BN108" s="57"/>
      <c r="BO108" s="60"/>
      <c r="BP108" s="60"/>
      <c r="BQ108" s="60"/>
      <c r="BR108" s="60"/>
      <c r="BS108" s="60"/>
      <c r="BT108" s="60"/>
      <c r="BU108" s="60"/>
      <c r="BV108" s="60"/>
      <c r="BW108" s="57"/>
      <c r="BX108" s="57"/>
      <c r="BY108" s="57"/>
      <c r="BZ108" s="57"/>
    </row>
    <row r="109" spans="1:78" s="41" customFormat="1" ht="30" x14ac:dyDescent="0.25">
      <c r="A109" s="53" t="s">
        <v>862</v>
      </c>
      <c r="B109" s="65"/>
      <c r="C109" s="54"/>
      <c r="D109" s="53" t="str">
        <f>IF(ISBLANK(AX109),"",IF(ISBLANK(AY109),"REV",IF(ISBLANK(AZ109),"FIR PROV",IF(ISBLANK(BK109),"CONCL",IF(ISBLANK(BN109),"MOD REV",IF(ISBLANK(#REF!),"MOD FIR","MODI"))))))</f>
        <v/>
      </c>
      <c r="E109" s="55"/>
      <c r="F109" s="55"/>
      <c r="G109" s="55"/>
      <c r="H109" s="55"/>
      <c r="I109" s="108" t="str">
        <f t="shared" si="16"/>
        <v xml:space="preserve">  </v>
      </c>
      <c r="J109" s="56"/>
      <c r="K109" s="56"/>
      <c r="L109" s="56">
        <f t="shared" si="21"/>
        <v>0</v>
      </c>
      <c r="M109" s="56"/>
      <c r="N109" s="75"/>
      <c r="O109" s="57"/>
      <c r="P109" s="57"/>
      <c r="Q109" s="58">
        <v>0</v>
      </c>
      <c r="R109" s="58">
        <f t="shared" si="18"/>
        <v>0</v>
      </c>
      <c r="S109" s="99">
        <f t="shared" si="19"/>
        <v>0</v>
      </c>
      <c r="T109" s="59">
        <v>0</v>
      </c>
      <c r="U109" s="58">
        <f t="shared" si="20"/>
        <v>0</v>
      </c>
      <c r="V109" s="99">
        <f t="shared" si="12"/>
        <v>0</v>
      </c>
      <c r="W109" s="114">
        <f t="shared" si="13"/>
        <v>0</v>
      </c>
      <c r="X109" s="57"/>
      <c r="Y109" s="57"/>
      <c r="Z109" s="57"/>
      <c r="AA109" s="57">
        <f t="shared" si="22"/>
        <v>0</v>
      </c>
      <c r="AB109" s="58">
        <v>0</v>
      </c>
      <c r="AC109" s="56" t="e">
        <f>VLOOKUP(Y109,CLASIFICADOR!$A$1:$B$603,2)</f>
        <v>#N/A</v>
      </c>
      <c r="AD109" s="57"/>
      <c r="AE109" s="57"/>
      <c r="AF109" s="57"/>
      <c r="AG109" s="57"/>
      <c r="AH109" s="57"/>
      <c r="AI109" s="57"/>
      <c r="AJ109" s="60"/>
      <c r="AK109" s="82" t="s">
        <v>1124</v>
      </c>
      <c r="AL109" s="57"/>
      <c r="AM109" s="57"/>
      <c r="AN109" s="57"/>
      <c r="AO109" s="83" t="b">
        <f>IF(AND(AM109="días",AN109="hábiles"),WORKDAY(AK109,AL109,#REF!),IF(AND(AM109="días",AM109="naturales"),WORKDAY(AK109+AL109-1,1,#REF!),IF(AM109="semanas",WORKDAY(AK109+(AL109*7)-1,1,#REF!),IF(AM109="meses",WORKDAY(EDATE(AK109,AL109)-1,1,#REF!)))))</f>
        <v>0</v>
      </c>
      <c r="AP109" s="57"/>
      <c r="AQ109" s="57"/>
      <c r="AR109" s="57"/>
      <c r="AS109" s="60"/>
      <c r="AT109" s="60"/>
      <c r="AU109" s="57"/>
      <c r="AV109" s="83"/>
      <c r="AW109" s="62"/>
      <c r="AX109" s="60"/>
      <c r="AY109" s="60"/>
      <c r="AZ109" s="132"/>
      <c r="BA109" s="60"/>
      <c r="BB109" s="60"/>
      <c r="BC109" s="60"/>
      <c r="BD109" s="57">
        <f t="shared" si="15"/>
        <v>0</v>
      </c>
      <c r="BE109" s="86"/>
      <c r="BF109" s="86"/>
      <c r="BG109" s="86"/>
      <c r="BH109" s="86"/>
      <c r="BI109" s="57" t="s">
        <v>1129</v>
      </c>
      <c r="BJ109" s="57"/>
      <c r="BK109" s="60"/>
      <c r="BL109" s="55"/>
      <c r="BM109" s="61"/>
      <c r="BN109" s="57"/>
      <c r="BO109" s="60"/>
      <c r="BP109" s="60"/>
      <c r="BQ109" s="60"/>
      <c r="BR109" s="60"/>
      <c r="BS109" s="60"/>
      <c r="BT109" s="60"/>
      <c r="BU109" s="60"/>
      <c r="BV109" s="60"/>
      <c r="BW109" s="57"/>
      <c r="BX109" s="57"/>
      <c r="BY109" s="57"/>
      <c r="BZ109" s="57"/>
    </row>
    <row r="110" spans="1:78" s="41" customFormat="1" ht="30" x14ac:dyDescent="0.25">
      <c r="A110" s="71" t="s">
        <v>863</v>
      </c>
      <c r="B110" s="65"/>
      <c r="C110" s="54"/>
      <c r="D110" s="53" t="str">
        <f>IF(ISBLANK(AX110),"",IF(ISBLANK(AY110),"REV",IF(ISBLANK(AZ110),"FIR PROV",IF(ISBLANK(BK110),"CONCL",IF(ISBLANK(BN110),"MOD REV",IF(ISBLANK(#REF!),"MOD FIR","MODI"))))))</f>
        <v/>
      </c>
      <c r="E110" s="55"/>
      <c r="F110" s="55"/>
      <c r="G110" s="55"/>
      <c r="H110" s="55"/>
      <c r="I110" s="108" t="str">
        <f t="shared" si="16"/>
        <v xml:space="preserve">  </v>
      </c>
      <c r="J110" s="56"/>
      <c r="K110" s="56"/>
      <c r="L110" s="56">
        <f t="shared" si="21"/>
        <v>0</v>
      </c>
      <c r="M110" s="56"/>
      <c r="N110" s="75"/>
      <c r="O110" s="57"/>
      <c r="P110" s="57"/>
      <c r="Q110" s="58">
        <v>0</v>
      </c>
      <c r="R110" s="58">
        <f t="shared" si="18"/>
        <v>0</v>
      </c>
      <c r="S110" s="99">
        <f t="shared" si="19"/>
        <v>0</v>
      </c>
      <c r="T110" s="59">
        <v>0</v>
      </c>
      <c r="U110" s="58">
        <f t="shared" si="20"/>
        <v>0</v>
      </c>
      <c r="V110" s="99">
        <f t="shared" si="12"/>
        <v>0</v>
      </c>
      <c r="W110" s="114">
        <f t="shared" si="13"/>
        <v>0</v>
      </c>
      <c r="X110" s="57"/>
      <c r="Y110" s="57"/>
      <c r="Z110" s="57"/>
      <c r="AA110" s="57">
        <f t="shared" si="22"/>
        <v>0</v>
      </c>
      <c r="AB110" s="58">
        <v>0</v>
      </c>
      <c r="AC110" s="56" t="e">
        <f>VLOOKUP(Y110,CLASIFICADOR!$A$1:$B$603,2)</f>
        <v>#N/A</v>
      </c>
      <c r="AD110" s="57"/>
      <c r="AE110" s="57"/>
      <c r="AF110" s="57"/>
      <c r="AG110" s="57"/>
      <c r="AH110" s="57"/>
      <c r="AI110" s="57"/>
      <c r="AJ110" s="60"/>
      <c r="AK110" s="82" t="s">
        <v>1124</v>
      </c>
      <c r="AL110" s="57"/>
      <c r="AM110" s="57"/>
      <c r="AN110" s="57"/>
      <c r="AO110" s="83" t="b">
        <f>IF(AND(AM110="días",AN110="hábiles"),WORKDAY(AK110,AL110,#REF!),IF(AND(AM110="días",AM110="naturales"),WORKDAY(AK110+AL110-1,1,#REF!),IF(AM110="semanas",WORKDAY(AK110+(AL110*7)-1,1,#REF!),IF(AM110="meses",WORKDAY(EDATE(AK110,AL110)-1,1,#REF!)))))</f>
        <v>0</v>
      </c>
      <c r="AP110" s="57"/>
      <c r="AQ110" s="57"/>
      <c r="AR110" s="57"/>
      <c r="AS110" s="60"/>
      <c r="AT110" s="60"/>
      <c r="AU110" s="57"/>
      <c r="AV110" s="83"/>
      <c r="AW110" s="57"/>
      <c r="AX110" s="60"/>
      <c r="AY110" s="60"/>
      <c r="AZ110" s="132"/>
      <c r="BA110" s="60"/>
      <c r="BB110" s="60"/>
      <c r="BC110" s="60"/>
      <c r="BD110" s="57">
        <f t="shared" si="15"/>
        <v>0</v>
      </c>
      <c r="BE110" s="86"/>
      <c r="BF110" s="86"/>
      <c r="BG110" s="86"/>
      <c r="BH110" s="86"/>
      <c r="BI110" s="57" t="s">
        <v>1129</v>
      </c>
      <c r="BJ110" s="57"/>
      <c r="BK110" s="60"/>
      <c r="BL110" s="55"/>
      <c r="BM110" s="61"/>
      <c r="BN110" s="57"/>
      <c r="BO110" s="60"/>
      <c r="BP110" s="60"/>
      <c r="BQ110" s="60"/>
      <c r="BR110" s="60"/>
      <c r="BS110" s="60"/>
      <c r="BT110" s="60"/>
      <c r="BU110" s="60"/>
      <c r="BV110" s="60"/>
      <c r="BW110" s="57"/>
      <c r="BX110" s="57"/>
      <c r="BY110" s="57"/>
      <c r="BZ110" s="57"/>
    </row>
    <row r="111" spans="1:78" s="41" customFormat="1" ht="30" x14ac:dyDescent="0.25">
      <c r="A111" s="53" t="s">
        <v>864</v>
      </c>
      <c r="B111" s="65"/>
      <c r="C111" s="54"/>
      <c r="D111" s="53" t="str">
        <f>IF(ISBLANK(AX111),"",IF(ISBLANK(AY111),"REV",IF(ISBLANK(AZ111),"FIR PROV",IF(ISBLANK(BK111),"CONCL",IF(ISBLANK(BN111),"MOD REV",IF(ISBLANK(#REF!),"MOD FIR","MODI"))))))</f>
        <v/>
      </c>
      <c r="E111" s="55"/>
      <c r="F111" s="55"/>
      <c r="G111" s="55"/>
      <c r="H111" s="55"/>
      <c r="I111" s="108" t="str">
        <f t="shared" si="16"/>
        <v xml:space="preserve">  </v>
      </c>
      <c r="J111" s="56"/>
      <c r="K111" s="56"/>
      <c r="L111" s="56">
        <f t="shared" si="21"/>
        <v>0</v>
      </c>
      <c r="M111" s="56"/>
      <c r="N111" s="75"/>
      <c r="O111" s="57"/>
      <c r="P111" s="57"/>
      <c r="Q111" s="58">
        <v>0</v>
      </c>
      <c r="R111" s="58">
        <f t="shared" si="18"/>
        <v>0</v>
      </c>
      <c r="S111" s="99">
        <f t="shared" si="19"/>
        <v>0</v>
      </c>
      <c r="T111" s="59">
        <v>0</v>
      </c>
      <c r="U111" s="58">
        <f t="shared" si="20"/>
        <v>0</v>
      </c>
      <c r="V111" s="99">
        <f t="shared" si="12"/>
        <v>0</v>
      </c>
      <c r="W111" s="114">
        <f t="shared" si="13"/>
        <v>0</v>
      </c>
      <c r="X111" s="57"/>
      <c r="Y111" s="57"/>
      <c r="Z111" s="57"/>
      <c r="AA111" s="57">
        <f t="shared" si="22"/>
        <v>0</v>
      </c>
      <c r="AB111" s="58">
        <v>0</v>
      </c>
      <c r="AC111" s="56" t="e">
        <f>VLOOKUP(Y111,CLASIFICADOR!$A$1:$B$603,2)</f>
        <v>#N/A</v>
      </c>
      <c r="AD111" s="57"/>
      <c r="AE111" s="57"/>
      <c r="AF111" s="57"/>
      <c r="AG111" s="57"/>
      <c r="AH111" s="57"/>
      <c r="AI111" s="57"/>
      <c r="AJ111" s="60"/>
      <c r="AK111" s="82" t="s">
        <v>1124</v>
      </c>
      <c r="AL111" s="57"/>
      <c r="AM111" s="57"/>
      <c r="AN111" s="57"/>
      <c r="AO111" s="83" t="b">
        <f>IF(AND(AM111="días",AN111="hábiles"),WORKDAY(AK111,AL111,#REF!),IF(AND(AM111="días",AM111="naturales"),WORKDAY(AK111+AL111-1,1,#REF!),IF(AM111="semanas",WORKDAY(AK111+(AL111*7)-1,1,#REF!),IF(AM111="meses",WORKDAY(EDATE(AK111,AL111)-1,1,#REF!)))))</f>
        <v>0</v>
      </c>
      <c r="AP111" s="57"/>
      <c r="AQ111" s="57"/>
      <c r="AR111" s="57"/>
      <c r="AS111" s="60"/>
      <c r="AT111" s="60"/>
      <c r="AU111" s="57"/>
      <c r="AV111" s="83"/>
      <c r="AW111" s="57"/>
      <c r="AX111" s="60"/>
      <c r="AY111" s="60"/>
      <c r="AZ111" s="132"/>
      <c r="BA111" s="60"/>
      <c r="BB111" s="60"/>
      <c r="BC111" s="60"/>
      <c r="BD111" s="57">
        <f t="shared" si="15"/>
        <v>0</v>
      </c>
      <c r="BE111" s="86"/>
      <c r="BF111" s="86"/>
      <c r="BG111" s="86"/>
      <c r="BH111" s="86"/>
      <c r="BI111" s="57" t="s">
        <v>1129</v>
      </c>
      <c r="BJ111" s="57"/>
      <c r="BK111" s="60"/>
      <c r="BL111" s="55"/>
      <c r="BM111" s="61"/>
      <c r="BN111" s="57"/>
      <c r="BO111" s="60"/>
      <c r="BP111" s="60"/>
      <c r="BQ111" s="60"/>
      <c r="BR111" s="60"/>
      <c r="BS111" s="60"/>
      <c r="BT111" s="60"/>
      <c r="BU111" s="60"/>
      <c r="BV111" s="60"/>
      <c r="BW111" s="57"/>
      <c r="BX111" s="57"/>
      <c r="BY111" s="57"/>
      <c r="BZ111" s="57"/>
    </row>
    <row r="112" spans="1:78" s="41" customFormat="1" ht="30" x14ac:dyDescent="0.25">
      <c r="A112" s="53" t="s">
        <v>865</v>
      </c>
      <c r="B112" s="65"/>
      <c r="C112" s="54"/>
      <c r="D112" s="53" t="str">
        <f>IF(ISBLANK(AX112),"",IF(ISBLANK(AY112),"REV",IF(ISBLANK(AZ112),"FIR PROV",IF(ISBLANK(BK112),"CONCL",IF(ISBLANK(BN112),"MOD REV",IF(ISBLANK(#REF!),"MOD FIR","MODI"))))))</f>
        <v/>
      </c>
      <c r="E112" s="55"/>
      <c r="F112" s="55"/>
      <c r="G112" s="55"/>
      <c r="H112" s="55"/>
      <c r="I112" s="108" t="str">
        <f t="shared" si="16"/>
        <v xml:space="preserve">  </v>
      </c>
      <c r="J112" s="56"/>
      <c r="K112" s="56"/>
      <c r="L112" s="56">
        <f t="shared" si="21"/>
        <v>0</v>
      </c>
      <c r="M112" s="56"/>
      <c r="N112" s="75"/>
      <c r="O112" s="57"/>
      <c r="P112" s="57"/>
      <c r="Q112" s="58">
        <v>0</v>
      </c>
      <c r="R112" s="58">
        <f t="shared" si="18"/>
        <v>0</v>
      </c>
      <c r="S112" s="99">
        <f t="shared" si="19"/>
        <v>0</v>
      </c>
      <c r="T112" s="59">
        <v>0</v>
      </c>
      <c r="U112" s="58">
        <f t="shared" si="20"/>
        <v>0</v>
      </c>
      <c r="V112" s="99">
        <f t="shared" si="12"/>
        <v>0</v>
      </c>
      <c r="W112" s="114">
        <f t="shared" si="13"/>
        <v>0</v>
      </c>
      <c r="X112" s="57"/>
      <c r="Y112" s="57"/>
      <c r="Z112" s="57"/>
      <c r="AA112" s="57">
        <f t="shared" si="22"/>
        <v>0</v>
      </c>
      <c r="AB112" s="58">
        <v>0</v>
      </c>
      <c r="AC112" s="56" t="e">
        <f>VLOOKUP(Y112,CLASIFICADOR!$A$1:$B$603,2)</f>
        <v>#N/A</v>
      </c>
      <c r="AD112" s="57"/>
      <c r="AE112" s="57"/>
      <c r="AF112" s="57"/>
      <c r="AG112" s="57"/>
      <c r="AH112" s="57"/>
      <c r="AI112" s="57"/>
      <c r="AJ112" s="60"/>
      <c r="AK112" s="82" t="s">
        <v>1124</v>
      </c>
      <c r="AL112" s="57"/>
      <c r="AM112" s="57"/>
      <c r="AN112" s="57"/>
      <c r="AO112" s="83" t="b">
        <f>IF(AND(AM112="días",AN112="hábiles"),WORKDAY(AK112,AL112,#REF!),IF(AND(AM112="días",AM112="naturales"),WORKDAY(AK112+AL112-1,1,#REF!),IF(AM112="semanas",WORKDAY(AK112+(AL112*7)-1,1,#REF!),IF(AM112="meses",WORKDAY(EDATE(AK112,AL112)-1,1,#REF!)))))</f>
        <v>0</v>
      </c>
      <c r="AP112" s="57"/>
      <c r="AQ112" s="57"/>
      <c r="AR112" s="57"/>
      <c r="AS112" s="60"/>
      <c r="AT112" s="60"/>
      <c r="AU112" s="57"/>
      <c r="AV112" s="83"/>
      <c r="AW112" s="57"/>
      <c r="AX112" s="60"/>
      <c r="AY112" s="60"/>
      <c r="AZ112" s="132"/>
      <c r="BA112" s="60"/>
      <c r="BB112" s="60"/>
      <c r="BC112" s="60"/>
      <c r="BD112" s="57">
        <f t="shared" si="15"/>
        <v>0</v>
      </c>
      <c r="BE112" s="86"/>
      <c r="BF112" s="86"/>
      <c r="BG112" s="86"/>
      <c r="BH112" s="86"/>
      <c r="BI112" s="57" t="s">
        <v>1129</v>
      </c>
      <c r="BJ112" s="57"/>
      <c r="BK112" s="60"/>
      <c r="BL112" s="55"/>
      <c r="BM112" s="61"/>
      <c r="BN112" s="57"/>
      <c r="BO112" s="60"/>
      <c r="BP112" s="60"/>
      <c r="BQ112" s="60"/>
      <c r="BR112" s="60"/>
      <c r="BS112" s="60"/>
      <c r="BT112" s="60"/>
      <c r="BU112" s="60"/>
      <c r="BV112" s="60"/>
      <c r="BW112" s="57"/>
      <c r="BX112" s="57"/>
      <c r="BY112" s="57"/>
      <c r="BZ112" s="57"/>
    </row>
    <row r="113" spans="1:78" s="41" customFormat="1" ht="30" x14ac:dyDescent="0.25">
      <c r="A113" s="71" t="s">
        <v>866</v>
      </c>
      <c r="B113" s="65"/>
      <c r="C113" s="54"/>
      <c r="D113" s="53" t="str">
        <f>IF(ISBLANK(AX113),"",IF(ISBLANK(AY113),"REV",IF(ISBLANK(AZ113),"FIR PROV",IF(ISBLANK(BK113),"CONCL",IF(ISBLANK(BN113),"MOD REV",IF(ISBLANK(#REF!),"MOD FIR","MODI"))))))</f>
        <v/>
      </c>
      <c r="E113" s="55"/>
      <c r="F113" s="55"/>
      <c r="G113" s="55"/>
      <c r="H113" s="55"/>
      <c r="I113" s="108" t="str">
        <f t="shared" si="16"/>
        <v xml:space="preserve">  </v>
      </c>
      <c r="J113" s="56"/>
      <c r="K113" s="56"/>
      <c r="L113" s="56">
        <f t="shared" si="21"/>
        <v>0</v>
      </c>
      <c r="M113" s="56"/>
      <c r="N113" s="75"/>
      <c r="O113" s="57"/>
      <c r="P113" s="57"/>
      <c r="Q113" s="58">
        <v>0</v>
      </c>
      <c r="R113" s="58">
        <f t="shared" si="18"/>
        <v>0</v>
      </c>
      <c r="S113" s="99">
        <f t="shared" si="19"/>
        <v>0</v>
      </c>
      <c r="T113" s="59">
        <v>0</v>
      </c>
      <c r="U113" s="58">
        <f t="shared" si="20"/>
        <v>0</v>
      </c>
      <c r="V113" s="99">
        <f t="shared" si="12"/>
        <v>0</v>
      </c>
      <c r="W113" s="114">
        <f t="shared" si="13"/>
        <v>0</v>
      </c>
      <c r="X113" s="57"/>
      <c r="Y113" s="57"/>
      <c r="Z113" s="57"/>
      <c r="AA113" s="57">
        <f t="shared" si="22"/>
        <v>0</v>
      </c>
      <c r="AB113" s="58">
        <v>0</v>
      </c>
      <c r="AC113" s="56" t="e">
        <f>VLOOKUP(Y113,CLASIFICADOR!$A$1:$B$603,2)</f>
        <v>#N/A</v>
      </c>
      <c r="AD113" s="57"/>
      <c r="AE113" s="57"/>
      <c r="AF113" s="57"/>
      <c r="AG113" s="57"/>
      <c r="AH113" s="57"/>
      <c r="AI113" s="57"/>
      <c r="AJ113" s="60"/>
      <c r="AK113" s="82" t="s">
        <v>1124</v>
      </c>
      <c r="AL113" s="57"/>
      <c r="AM113" s="57"/>
      <c r="AN113" s="57"/>
      <c r="AO113" s="83" t="b">
        <f>IF(AND(AM113="días",AN113="hábiles"),WORKDAY(AK113,AL113,#REF!),IF(AND(AM113="días",AM113="naturales"),WORKDAY(AK113+AL113-1,1,#REF!),IF(AM113="semanas",WORKDAY(AK113+(AL113*7)-1,1,#REF!),IF(AM113="meses",WORKDAY(EDATE(AK113,AL113)-1,1,#REF!)))))</f>
        <v>0</v>
      </c>
      <c r="AP113" s="57"/>
      <c r="AQ113" s="57"/>
      <c r="AR113" s="57"/>
      <c r="AS113" s="60"/>
      <c r="AT113" s="60"/>
      <c r="AU113" s="57"/>
      <c r="AV113" s="83"/>
      <c r="AW113" s="57"/>
      <c r="AX113" s="60"/>
      <c r="AY113" s="60"/>
      <c r="AZ113" s="132"/>
      <c r="BA113" s="60"/>
      <c r="BB113" s="60"/>
      <c r="BC113" s="60"/>
      <c r="BD113" s="57">
        <f t="shared" si="15"/>
        <v>0</v>
      </c>
      <c r="BE113" s="86"/>
      <c r="BF113" s="86"/>
      <c r="BG113" s="86"/>
      <c r="BH113" s="86"/>
      <c r="BI113" s="57" t="s">
        <v>1129</v>
      </c>
      <c r="BJ113" s="57"/>
      <c r="BK113" s="60"/>
      <c r="BL113" s="55"/>
      <c r="BM113" s="61"/>
      <c r="BN113" s="57"/>
      <c r="BO113" s="60"/>
      <c r="BP113" s="60"/>
      <c r="BQ113" s="60"/>
      <c r="BR113" s="60"/>
      <c r="BS113" s="60"/>
      <c r="BT113" s="60"/>
      <c r="BU113" s="60"/>
      <c r="BV113" s="60"/>
      <c r="BW113" s="57"/>
      <c r="BX113" s="57"/>
      <c r="BY113" s="57"/>
      <c r="BZ113" s="57"/>
    </row>
    <row r="114" spans="1:78" s="41" customFormat="1" ht="30" x14ac:dyDescent="0.25">
      <c r="A114" s="53" t="s">
        <v>867</v>
      </c>
      <c r="B114" s="65"/>
      <c r="C114" s="54"/>
      <c r="D114" s="53" t="str">
        <f>IF(ISBLANK(AX114),"",IF(ISBLANK(AY114),"REV",IF(ISBLANK(AZ114),"FIR PROV",IF(ISBLANK(BK114),"CONCL",IF(ISBLANK(BN114),"MOD REV",IF(ISBLANK(#REF!),"MOD FIR","MODI"))))))</f>
        <v/>
      </c>
      <c r="E114" s="55"/>
      <c r="F114" s="55"/>
      <c r="G114" s="55"/>
      <c r="H114" s="55"/>
      <c r="I114" s="108" t="str">
        <f t="shared" si="16"/>
        <v xml:space="preserve">  </v>
      </c>
      <c r="J114" s="56"/>
      <c r="K114" s="56"/>
      <c r="L114" s="56">
        <f t="shared" si="21"/>
        <v>0</v>
      </c>
      <c r="M114" s="56"/>
      <c r="N114" s="75"/>
      <c r="O114" s="57"/>
      <c r="P114" s="57"/>
      <c r="Q114" s="58">
        <v>0</v>
      </c>
      <c r="R114" s="58">
        <f t="shared" si="18"/>
        <v>0</v>
      </c>
      <c r="S114" s="99">
        <f t="shared" si="19"/>
        <v>0</v>
      </c>
      <c r="T114" s="59">
        <v>0</v>
      </c>
      <c r="U114" s="58">
        <f t="shared" si="20"/>
        <v>0</v>
      </c>
      <c r="V114" s="99">
        <f t="shared" si="12"/>
        <v>0</v>
      </c>
      <c r="W114" s="114">
        <f t="shared" si="13"/>
        <v>0</v>
      </c>
      <c r="X114" s="57"/>
      <c r="Y114" s="57"/>
      <c r="Z114" s="57"/>
      <c r="AA114" s="57">
        <f t="shared" si="22"/>
        <v>0</v>
      </c>
      <c r="AB114" s="58">
        <v>0</v>
      </c>
      <c r="AC114" s="56" t="e">
        <f>VLOOKUP(Y114,CLASIFICADOR!$A$1:$B$603,2)</f>
        <v>#N/A</v>
      </c>
      <c r="AD114" s="57"/>
      <c r="AE114" s="57"/>
      <c r="AF114" s="57"/>
      <c r="AG114" s="57"/>
      <c r="AH114" s="57"/>
      <c r="AI114" s="57"/>
      <c r="AJ114" s="60"/>
      <c r="AK114" s="82" t="s">
        <v>1124</v>
      </c>
      <c r="AL114" s="57"/>
      <c r="AM114" s="57"/>
      <c r="AN114" s="57"/>
      <c r="AO114" s="83" t="b">
        <f>IF(AND(AM114="días",AN114="hábiles"),WORKDAY(AK114,AL114,#REF!),IF(AND(AM114="días",AM114="naturales"),WORKDAY(AK114+AL114-1,1,#REF!),IF(AM114="semanas",WORKDAY(AK114+(AL114*7)-1,1,#REF!),IF(AM114="meses",WORKDAY(EDATE(AK114,AL114)-1,1,#REF!)))))</f>
        <v>0</v>
      </c>
      <c r="AP114" s="57"/>
      <c r="AQ114" s="57"/>
      <c r="AR114" s="57"/>
      <c r="AS114" s="60"/>
      <c r="AT114" s="60"/>
      <c r="AU114" s="57"/>
      <c r="AV114" s="83"/>
      <c r="AW114" s="57"/>
      <c r="AX114" s="60"/>
      <c r="AY114" s="60"/>
      <c r="AZ114" s="132"/>
      <c r="BA114" s="60"/>
      <c r="BB114" s="60"/>
      <c r="BC114" s="60"/>
      <c r="BD114" s="57">
        <f t="shared" si="15"/>
        <v>0</v>
      </c>
      <c r="BE114" s="86"/>
      <c r="BF114" s="86"/>
      <c r="BG114" s="86"/>
      <c r="BH114" s="86"/>
      <c r="BI114" s="57" t="s">
        <v>1129</v>
      </c>
      <c r="BJ114" s="57"/>
      <c r="BK114" s="60"/>
      <c r="BL114" s="55"/>
      <c r="BM114" s="61"/>
      <c r="BN114" s="57"/>
      <c r="BO114" s="60"/>
      <c r="BP114" s="60"/>
      <c r="BQ114" s="60"/>
      <c r="BR114" s="60"/>
      <c r="BS114" s="60"/>
      <c r="BT114" s="60"/>
      <c r="BU114" s="60"/>
      <c r="BV114" s="60"/>
      <c r="BW114" s="57"/>
      <c r="BX114" s="57"/>
      <c r="BY114" s="57"/>
      <c r="BZ114" s="57"/>
    </row>
    <row r="115" spans="1:78" s="41" customFormat="1" ht="30" x14ac:dyDescent="0.25">
      <c r="A115" s="53" t="s">
        <v>868</v>
      </c>
      <c r="B115" s="65"/>
      <c r="C115" s="54"/>
      <c r="D115" s="53" t="str">
        <f>IF(ISBLANK(AX115),"",IF(ISBLANK(AY115),"REV",IF(ISBLANK(AZ115),"FIR PROV",IF(ISBLANK(BK115),"CONCL",IF(ISBLANK(BN115),"MOD REV",IF(ISBLANK(#REF!),"MOD FIR","MODI"))))))</f>
        <v/>
      </c>
      <c r="E115" s="55"/>
      <c r="F115" s="55"/>
      <c r="G115" s="55"/>
      <c r="H115" s="55"/>
      <c r="I115" s="108" t="str">
        <f t="shared" si="16"/>
        <v xml:space="preserve">  </v>
      </c>
      <c r="J115" s="56"/>
      <c r="K115" s="56"/>
      <c r="L115" s="56">
        <f t="shared" si="21"/>
        <v>0</v>
      </c>
      <c r="M115" s="56"/>
      <c r="N115" s="75"/>
      <c r="O115" s="57"/>
      <c r="P115" s="57"/>
      <c r="Q115" s="58">
        <v>0</v>
      </c>
      <c r="R115" s="58">
        <f t="shared" si="18"/>
        <v>0</v>
      </c>
      <c r="S115" s="99">
        <f t="shared" si="19"/>
        <v>0</v>
      </c>
      <c r="T115" s="59">
        <v>0</v>
      </c>
      <c r="U115" s="58">
        <f t="shared" si="20"/>
        <v>0</v>
      </c>
      <c r="V115" s="99">
        <f t="shared" si="12"/>
        <v>0</v>
      </c>
      <c r="W115" s="114">
        <f t="shared" si="13"/>
        <v>0</v>
      </c>
      <c r="X115" s="57"/>
      <c r="Y115" s="57"/>
      <c r="Z115" s="57"/>
      <c r="AA115" s="57">
        <f t="shared" si="22"/>
        <v>0</v>
      </c>
      <c r="AB115" s="58">
        <v>0</v>
      </c>
      <c r="AC115" s="56" t="e">
        <f>VLOOKUP(Y115,CLASIFICADOR!$A$1:$B$603,2)</f>
        <v>#N/A</v>
      </c>
      <c r="AD115" s="57"/>
      <c r="AE115" s="57"/>
      <c r="AF115" s="57"/>
      <c r="AG115" s="57"/>
      <c r="AH115" s="57"/>
      <c r="AI115" s="57"/>
      <c r="AJ115" s="60"/>
      <c r="AK115" s="82" t="s">
        <v>1124</v>
      </c>
      <c r="AL115" s="57"/>
      <c r="AM115" s="57"/>
      <c r="AN115" s="57"/>
      <c r="AO115" s="83" t="b">
        <f>IF(AND(AM115="días",AN115="hábiles"),WORKDAY(AK115,AL115,#REF!),IF(AND(AM115="días",AM115="naturales"),WORKDAY(AK115+AL115-1,1,#REF!),IF(AM115="semanas",WORKDAY(AK115+(AL115*7)-1,1,#REF!),IF(AM115="meses",WORKDAY(EDATE(AK115,AL115)-1,1,#REF!)))))</f>
        <v>0</v>
      </c>
      <c r="AP115" s="57"/>
      <c r="AQ115" s="57"/>
      <c r="AR115" s="57"/>
      <c r="AS115" s="60"/>
      <c r="AT115" s="60"/>
      <c r="AU115" s="57"/>
      <c r="AV115" s="83"/>
      <c r="AW115" s="57"/>
      <c r="AX115" s="62"/>
      <c r="AY115" s="60"/>
      <c r="AZ115" s="132"/>
      <c r="BA115" s="60"/>
      <c r="BB115" s="60"/>
      <c r="BC115" s="60"/>
      <c r="BD115" s="57">
        <f t="shared" si="15"/>
        <v>0</v>
      </c>
      <c r="BE115" s="86"/>
      <c r="BF115" s="86"/>
      <c r="BG115" s="86"/>
      <c r="BH115" s="86"/>
      <c r="BI115" s="57" t="s">
        <v>1129</v>
      </c>
      <c r="BJ115" s="57"/>
      <c r="BK115" s="60"/>
      <c r="BL115" s="55"/>
      <c r="BM115" s="61"/>
      <c r="BN115" s="57"/>
      <c r="BO115" s="62"/>
      <c r="BP115" s="60"/>
      <c r="BQ115" s="60"/>
      <c r="BR115" s="60"/>
      <c r="BS115" s="60"/>
      <c r="BT115" s="60"/>
      <c r="BU115" s="60"/>
      <c r="BV115" s="60"/>
      <c r="BW115" s="57"/>
      <c r="BX115" s="57"/>
      <c r="BY115" s="57"/>
      <c r="BZ115" s="57"/>
    </row>
    <row r="116" spans="1:78" s="41" customFormat="1" ht="30" x14ac:dyDescent="0.25">
      <c r="A116" s="71" t="s">
        <v>869</v>
      </c>
      <c r="B116" s="65"/>
      <c r="C116" s="54"/>
      <c r="D116" s="53" t="str">
        <f>IF(ISBLANK(AX116),"",IF(ISBLANK(AY116),"REV",IF(ISBLANK(AZ116),"FIR PROV",IF(ISBLANK(BK116),"CONCL",IF(ISBLANK(BN116),"MOD REV",IF(ISBLANK(#REF!),"MOD FIR","MODI"))))))</f>
        <v/>
      </c>
      <c r="E116" s="55"/>
      <c r="F116" s="55"/>
      <c r="G116" s="55"/>
      <c r="H116" s="55"/>
      <c r="I116" s="108" t="str">
        <f t="shared" si="16"/>
        <v xml:space="preserve">  </v>
      </c>
      <c r="J116" s="56"/>
      <c r="K116" s="56"/>
      <c r="L116" s="56">
        <f t="shared" si="21"/>
        <v>0</v>
      </c>
      <c r="M116" s="56"/>
      <c r="N116" s="77"/>
      <c r="O116" s="57"/>
      <c r="P116" s="57"/>
      <c r="Q116" s="58">
        <v>0</v>
      </c>
      <c r="R116" s="58">
        <f t="shared" si="18"/>
        <v>0</v>
      </c>
      <c r="S116" s="99">
        <f t="shared" si="19"/>
        <v>0</v>
      </c>
      <c r="T116" s="59">
        <v>0</v>
      </c>
      <c r="U116" s="58">
        <f t="shared" si="20"/>
        <v>0</v>
      </c>
      <c r="V116" s="99">
        <f t="shared" si="12"/>
        <v>0</v>
      </c>
      <c r="W116" s="114">
        <f t="shared" si="13"/>
        <v>0</v>
      </c>
      <c r="X116" s="57"/>
      <c r="Y116" s="57"/>
      <c r="Z116" s="57"/>
      <c r="AA116" s="57">
        <f t="shared" si="22"/>
        <v>0</v>
      </c>
      <c r="AB116" s="58">
        <v>0</v>
      </c>
      <c r="AC116" s="56" t="e">
        <f>VLOOKUP(Y116,CLASIFICADOR!$A$1:$B$603,2)</f>
        <v>#N/A</v>
      </c>
      <c r="AD116" s="57"/>
      <c r="AE116" s="57"/>
      <c r="AF116" s="57"/>
      <c r="AG116" s="57"/>
      <c r="AH116" s="57"/>
      <c r="AI116" s="57"/>
      <c r="AJ116" s="60"/>
      <c r="AK116" s="82" t="s">
        <v>1124</v>
      </c>
      <c r="AL116" s="57"/>
      <c r="AM116" s="57"/>
      <c r="AN116" s="57"/>
      <c r="AO116" s="83" t="b">
        <f>IF(AND(AM116="días",AN116="hábiles"),WORKDAY(AK116,AL116,#REF!),IF(AND(AM116="días",AM116="naturales"),WORKDAY(AK116+AL116-1,1,#REF!),IF(AM116="semanas",WORKDAY(AK116+(AL116*7)-1,1,#REF!),IF(AM116="meses",WORKDAY(EDATE(AK116,AL116)-1,1,#REF!)))))</f>
        <v>0</v>
      </c>
      <c r="AP116" s="57"/>
      <c r="AQ116" s="57"/>
      <c r="AR116" s="57"/>
      <c r="AS116" s="60"/>
      <c r="AT116" s="60"/>
      <c r="AU116" s="57"/>
      <c r="AV116" s="83"/>
      <c r="AW116" s="57"/>
      <c r="AX116" s="60"/>
      <c r="AY116" s="60"/>
      <c r="AZ116" s="132"/>
      <c r="BA116" s="60"/>
      <c r="BB116" s="60"/>
      <c r="BC116" s="60"/>
      <c r="BD116" s="57">
        <f t="shared" si="15"/>
        <v>0</v>
      </c>
      <c r="BE116" s="86"/>
      <c r="BF116" s="86"/>
      <c r="BG116" s="86"/>
      <c r="BH116" s="86"/>
      <c r="BI116" s="57" t="s">
        <v>1129</v>
      </c>
      <c r="BJ116" s="57"/>
      <c r="BK116" s="60"/>
      <c r="BL116" s="55"/>
      <c r="BM116" s="61"/>
      <c r="BN116" s="57"/>
      <c r="BO116" s="60"/>
      <c r="BP116" s="60"/>
      <c r="BQ116" s="60"/>
      <c r="BR116" s="60"/>
      <c r="BS116" s="60"/>
      <c r="BT116" s="60"/>
      <c r="BU116" s="60"/>
      <c r="BV116" s="60"/>
      <c r="BW116" s="57"/>
      <c r="BX116" s="57"/>
      <c r="BY116" s="57"/>
      <c r="BZ116" s="57"/>
    </row>
    <row r="117" spans="1:78" s="41" customFormat="1" ht="30" x14ac:dyDescent="0.25">
      <c r="A117" s="53" t="s">
        <v>870</v>
      </c>
      <c r="B117" s="65"/>
      <c r="C117" s="54"/>
      <c r="D117" s="53" t="str">
        <f>IF(ISBLANK(AX117),"",IF(ISBLANK(AY117),"REV",IF(ISBLANK(AZ117),"FIR PROV",IF(ISBLANK(BK117),"CONCL",IF(ISBLANK(BN117),"MOD REV",IF(ISBLANK(#REF!),"MOD FIR","MODI"))))))</f>
        <v/>
      </c>
      <c r="E117" s="55"/>
      <c r="F117" s="55"/>
      <c r="G117" s="55"/>
      <c r="H117" s="55"/>
      <c r="I117" s="108" t="str">
        <f t="shared" si="16"/>
        <v xml:space="preserve">  </v>
      </c>
      <c r="J117" s="56"/>
      <c r="K117" s="56"/>
      <c r="L117" s="56">
        <f t="shared" si="21"/>
        <v>0</v>
      </c>
      <c r="M117" s="56"/>
      <c r="N117" s="75"/>
      <c r="O117" s="57"/>
      <c r="P117" s="57"/>
      <c r="Q117" s="58">
        <v>0</v>
      </c>
      <c r="R117" s="58">
        <f t="shared" si="18"/>
        <v>0</v>
      </c>
      <c r="S117" s="99">
        <f t="shared" si="19"/>
        <v>0</v>
      </c>
      <c r="T117" s="59">
        <v>0</v>
      </c>
      <c r="U117" s="58">
        <f t="shared" si="20"/>
        <v>0</v>
      </c>
      <c r="V117" s="99">
        <f t="shared" si="12"/>
        <v>0</v>
      </c>
      <c r="W117" s="114">
        <f t="shared" si="13"/>
        <v>0</v>
      </c>
      <c r="X117" s="57"/>
      <c r="Y117" s="57"/>
      <c r="Z117" s="57"/>
      <c r="AA117" s="57">
        <f t="shared" si="22"/>
        <v>0</v>
      </c>
      <c r="AB117" s="58">
        <v>0</v>
      </c>
      <c r="AC117" s="56" t="e">
        <f>VLOOKUP(Y117,CLASIFICADOR!$A$1:$B$603,2)</f>
        <v>#N/A</v>
      </c>
      <c r="AD117" s="57"/>
      <c r="AE117" s="57"/>
      <c r="AF117" s="57"/>
      <c r="AG117" s="57"/>
      <c r="AH117" s="57"/>
      <c r="AI117" s="57"/>
      <c r="AJ117" s="60"/>
      <c r="AK117" s="82" t="s">
        <v>1124</v>
      </c>
      <c r="AL117" s="57"/>
      <c r="AM117" s="57"/>
      <c r="AN117" s="57"/>
      <c r="AO117" s="83" t="b">
        <f>IF(AND(AM117="días",AN117="hábiles"),WORKDAY(AK117,AL117,#REF!),IF(AND(AM117="días",AM117="naturales"),WORKDAY(AK117+AL117-1,1,#REF!),IF(AM117="semanas",WORKDAY(AK117+(AL117*7)-1,1,#REF!),IF(AM117="meses",WORKDAY(EDATE(AK117,AL117)-1,1,#REF!)))))</f>
        <v>0</v>
      </c>
      <c r="AP117" s="57"/>
      <c r="AQ117" s="57"/>
      <c r="AR117" s="57"/>
      <c r="AS117" s="60"/>
      <c r="AT117" s="60"/>
      <c r="AU117" s="57"/>
      <c r="AV117" s="83"/>
      <c r="AW117" s="57"/>
      <c r="AX117" s="60"/>
      <c r="AY117" s="60"/>
      <c r="AZ117" s="132"/>
      <c r="BA117" s="60"/>
      <c r="BB117" s="60"/>
      <c r="BC117" s="60"/>
      <c r="BD117" s="57">
        <f t="shared" si="15"/>
        <v>0</v>
      </c>
      <c r="BE117" s="86"/>
      <c r="BF117" s="86"/>
      <c r="BG117" s="86"/>
      <c r="BH117" s="86"/>
      <c r="BI117" s="57" t="s">
        <v>1129</v>
      </c>
      <c r="BJ117" s="57"/>
      <c r="BK117" s="60"/>
      <c r="BL117" s="55"/>
      <c r="BM117" s="61"/>
      <c r="BN117" s="57"/>
      <c r="BO117" s="60"/>
      <c r="BP117" s="60"/>
      <c r="BQ117" s="60"/>
      <c r="BR117" s="60"/>
      <c r="BS117" s="60"/>
      <c r="BT117" s="60"/>
      <c r="BU117" s="60"/>
      <c r="BV117" s="60"/>
      <c r="BW117" s="57"/>
      <c r="BX117" s="57"/>
      <c r="BY117" s="57"/>
      <c r="BZ117" s="57"/>
    </row>
    <row r="118" spans="1:78" s="41" customFormat="1" ht="30" x14ac:dyDescent="0.25">
      <c r="A118" s="53" t="s">
        <v>871</v>
      </c>
      <c r="B118" s="65"/>
      <c r="C118" s="54"/>
      <c r="D118" s="53" t="str">
        <f>IF(ISBLANK(AX118),"",IF(ISBLANK(AY118),"REV",IF(ISBLANK(AZ118),"FIR PROV",IF(ISBLANK(BK118),"CONCL",IF(ISBLANK(BN118),"MOD REV",IF(ISBLANK(#REF!),"MOD FIR","MODI"))))))</f>
        <v/>
      </c>
      <c r="E118" s="55"/>
      <c r="F118" s="55"/>
      <c r="G118" s="55"/>
      <c r="H118" s="55"/>
      <c r="I118" s="108" t="str">
        <f t="shared" si="16"/>
        <v xml:space="preserve">  </v>
      </c>
      <c r="J118" s="56"/>
      <c r="K118" s="56"/>
      <c r="L118" s="56">
        <f t="shared" si="21"/>
        <v>0</v>
      </c>
      <c r="M118" s="56"/>
      <c r="N118" s="75"/>
      <c r="O118" s="57"/>
      <c r="P118" s="57"/>
      <c r="Q118" s="58">
        <v>0</v>
      </c>
      <c r="R118" s="58">
        <v>0</v>
      </c>
      <c r="S118" s="99">
        <f t="shared" si="19"/>
        <v>0</v>
      </c>
      <c r="T118" s="59">
        <v>0</v>
      </c>
      <c r="U118" s="58">
        <f t="shared" si="20"/>
        <v>0</v>
      </c>
      <c r="V118" s="99">
        <f t="shared" si="12"/>
        <v>0</v>
      </c>
      <c r="W118" s="114">
        <f t="shared" si="13"/>
        <v>0</v>
      </c>
      <c r="X118" s="57"/>
      <c r="Y118" s="57"/>
      <c r="Z118" s="57"/>
      <c r="AA118" s="57">
        <f t="shared" si="22"/>
        <v>0</v>
      </c>
      <c r="AB118" s="58">
        <v>0</v>
      </c>
      <c r="AC118" s="56" t="e">
        <f>VLOOKUP(Y118,CLASIFICADOR!$A$1:$B$603,2)</f>
        <v>#N/A</v>
      </c>
      <c r="AD118" s="57"/>
      <c r="AE118" s="57"/>
      <c r="AF118" s="57"/>
      <c r="AG118" s="57"/>
      <c r="AH118" s="57"/>
      <c r="AI118" s="57"/>
      <c r="AJ118" s="60"/>
      <c r="AK118" s="82" t="s">
        <v>1124</v>
      </c>
      <c r="AL118" s="57"/>
      <c r="AM118" s="57"/>
      <c r="AN118" s="57"/>
      <c r="AO118" s="83" t="b">
        <f>IF(AND(AM118="días",AN118="hábiles"),WORKDAY(AK118,AL118,#REF!),IF(AND(AM118="días",AM118="naturales"),WORKDAY(AK118+AL118-1,1,#REF!),IF(AM118="semanas",WORKDAY(AK118+(AL118*7)-1,1,#REF!),IF(AM118="meses",WORKDAY(EDATE(AK118,AL118)-1,1,#REF!)))))</f>
        <v>0</v>
      </c>
      <c r="AP118" s="57"/>
      <c r="AQ118" s="57"/>
      <c r="AR118" s="57"/>
      <c r="AS118" s="60"/>
      <c r="AT118" s="60"/>
      <c r="AU118" s="57"/>
      <c r="AV118" s="83"/>
      <c r="AW118" s="57"/>
      <c r="AX118" s="60"/>
      <c r="AY118" s="60"/>
      <c r="AZ118" s="132"/>
      <c r="BA118" s="60"/>
      <c r="BB118" s="60"/>
      <c r="BC118" s="60"/>
      <c r="BD118" s="57">
        <f t="shared" si="15"/>
        <v>0</v>
      </c>
      <c r="BE118" s="86"/>
      <c r="BF118" s="86"/>
      <c r="BG118" s="86"/>
      <c r="BH118" s="86"/>
      <c r="BI118" s="57" t="s">
        <v>1129</v>
      </c>
      <c r="BJ118" s="57"/>
      <c r="BK118" s="60"/>
      <c r="BL118" s="55"/>
      <c r="BM118" s="61"/>
      <c r="BN118" s="57"/>
      <c r="BO118" s="60"/>
      <c r="BP118" s="60"/>
      <c r="BQ118" s="60"/>
      <c r="BR118" s="60"/>
      <c r="BS118" s="60"/>
      <c r="BT118" s="60"/>
      <c r="BU118" s="60"/>
      <c r="BV118" s="60"/>
      <c r="BW118" s="57"/>
      <c r="BX118" s="57"/>
      <c r="BY118" s="57"/>
      <c r="BZ118" s="57"/>
    </row>
    <row r="119" spans="1:78" s="41" customFormat="1" ht="30" x14ac:dyDescent="0.25">
      <c r="A119" s="71" t="s">
        <v>872</v>
      </c>
      <c r="B119" s="65"/>
      <c r="C119" s="54"/>
      <c r="D119" s="53" t="str">
        <f>IF(ISBLANK(AX119),"",IF(ISBLANK(AY119),"REV",IF(ISBLANK(AZ119),"FIR PROV",IF(ISBLANK(BK119),"CONCL",IF(ISBLANK(BN119),"MOD REV",IF(ISBLANK(#REF!),"MOD FIR","MODI"))))))</f>
        <v/>
      </c>
      <c r="E119" s="55"/>
      <c r="F119" s="55"/>
      <c r="G119" s="55"/>
      <c r="H119" s="55"/>
      <c r="I119" s="108" t="str">
        <f t="shared" si="16"/>
        <v xml:space="preserve">  </v>
      </c>
      <c r="J119" s="56"/>
      <c r="K119" s="56"/>
      <c r="L119" s="56">
        <f t="shared" si="21"/>
        <v>0</v>
      </c>
      <c r="M119" s="56"/>
      <c r="N119" s="75"/>
      <c r="O119" s="57"/>
      <c r="P119" s="57"/>
      <c r="Q119" s="58">
        <v>0</v>
      </c>
      <c r="R119" s="58">
        <v>0</v>
      </c>
      <c r="S119" s="99">
        <f t="shared" si="19"/>
        <v>0</v>
      </c>
      <c r="T119" s="59">
        <v>0</v>
      </c>
      <c r="U119" s="58">
        <f t="shared" si="20"/>
        <v>0</v>
      </c>
      <c r="V119" s="99">
        <f t="shared" si="12"/>
        <v>0</v>
      </c>
      <c r="W119" s="114">
        <f t="shared" si="13"/>
        <v>0</v>
      </c>
      <c r="X119" s="57"/>
      <c r="Y119" s="57"/>
      <c r="Z119" s="57"/>
      <c r="AA119" s="57">
        <f t="shared" si="22"/>
        <v>0</v>
      </c>
      <c r="AB119" s="58">
        <v>0</v>
      </c>
      <c r="AC119" s="56" t="e">
        <f>VLOOKUP(Y119,CLASIFICADOR!$A$1:$B$603,2)</f>
        <v>#N/A</v>
      </c>
      <c r="AD119" s="57"/>
      <c r="AE119" s="57"/>
      <c r="AF119" s="57"/>
      <c r="AG119" s="57"/>
      <c r="AH119" s="57"/>
      <c r="AI119" s="57"/>
      <c r="AJ119" s="60"/>
      <c r="AK119" s="82" t="s">
        <v>1124</v>
      </c>
      <c r="AL119" s="57"/>
      <c r="AM119" s="57"/>
      <c r="AN119" s="57"/>
      <c r="AO119" s="83" t="b">
        <f>IF(AND(AM119="días",AN119="hábiles"),WORKDAY(AK119,AL119,#REF!),IF(AND(AM119="días",AM119="naturales"),WORKDAY(AK119+AL119-1,1,#REF!),IF(AM119="semanas",WORKDAY(AK119+(AL119*7)-1,1,#REF!),IF(AM119="meses",WORKDAY(EDATE(AK119,AL119)-1,1,#REF!)))))</f>
        <v>0</v>
      </c>
      <c r="AP119" s="57"/>
      <c r="AQ119" s="57"/>
      <c r="AR119" s="57"/>
      <c r="AS119" s="60"/>
      <c r="AT119" s="60"/>
      <c r="AU119" s="57"/>
      <c r="AV119" s="83"/>
      <c r="AW119" s="57"/>
      <c r="AX119" s="60"/>
      <c r="AY119" s="60"/>
      <c r="AZ119" s="132"/>
      <c r="BA119" s="60"/>
      <c r="BB119" s="60"/>
      <c r="BC119" s="60"/>
      <c r="BD119" s="57">
        <f t="shared" si="15"/>
        <v>0</v>
      </c>
      <c r="BE119" s="86"/>
      <c r="BF119" s="86"/>
      <c r="BG119" s="86"/>
      <c r="BH119" s="86"/>
      <c r="BI119" s="57" t="s">
        <v>1129</v>
      </c>
      <c r="BJ119" s="57"/>
      <c r="BK119" s="60"/>
      <c r="BL119" s="55"/>
      <c r="BM119" s="61"/>
      <c r="BN119" s="57"/>
      <c r="BO119" s="60"/>
      <c r="BP119" s="60"/>
      <c r="BQ119" s="60"/>
      <c r="BR119" s="60"/>
      <c r="BS119" s="60"/>
      <c r="BT119" s="60"/>
      <c r="BU119" s="60"/>
      <c r="BV119" s="60"/>
      <c r="BW119" s="57"/>
      <c r="BX119" s="57"/>
      <c r="BY119" s="57"/>
      <c r="BZ119" s="57"/>
    </row>
    <row r="120" spans="1:78" s="41" customFormat="1" ht="30" x14ac:dyDescent="0.25">
      <c r="A120" s="53" t="s">
        <v>873</v>
      </c>
      <c r="B120" s="65"/>
      <c r="C120" s="54"/>
      <c r="D120" s="53" t="str">
        <f>IF(ISBLANK(AX120),"",IF(ISBLANK(AY120),"REV",IF(ISBLANK(AZ120),"FIR PROV",IF(ISBLANK(BK120),"CONCL",IF(ISBLANK(BN120),"MOD REV",IF(ISBLANK(#REF!),"MOD FIR","MODI"))))))</f>
        <v/>
      </c>
      <c r="E120" s="55"/>
      <c r="F120" s="55"/>
      <c r="G120" s="55"/>
      <c r="H120" s="55"/>
      <c r="I120" s="108" t="str">
        <f t="shared" si="16"/>
        <v xml:space="preserve">  </v>
      </c>
      <c r="J120" s="56"/>
      <c r="K120" s="56"/>
      <c r="L120" s="56">
        <f t="shared" si="21"/>
        <v>0</v>
      </c>
      <c r="M120" s="56"/>
      <c r="N120" s="75"/>
      <c r="O120" s="57"/>
      <c r="P120" s="57"/>
      <c r="Q120" s="58">
        <v>0</v>
      </c>
      <c r="R120" s="58">
        <f t="shared" si="18"/>
        <v>0</v>
      </c>
      <c r="S120" s="99">
        <f t="shared" si="19"/>
        <v>0</v>
      </c>
      <c r="T120" s="59">
        <v>0</v>
      </c>
      <c r="U120" s="58">
        <f t="shared" si="20"/>
        <v>0</v>
      </c>
      <c r="V120" s="99">
        <f t="shared" si="12"/>
        <v>0</v>
      </c>
      <c r="W120" s="114">
        <f t="shared" si="13"/>
        <v>0</v>
      </c>
      <c r="X120" s="57"/>
      <c r="Y120" s="57"/>
      <c r="Z120" s="57"/>
      <c r="AA120" s="57">
        <f t="shared" si="22"/>
        <v>0</v>
      </c>
      <c r="AB120" s="58">
        <v>0</v>
      </c>
      <c r="AC120" s="56" t="e">
        <f>VLOOKUP(Y120,CLASIFICADOR!$A$1:$B$603,2)</f>
        <v>#N/A</v>
      </c>
      <c r="AD120" s="57"/>
      <c r="AE120" s="57"/>
      <c r="AF120" s="57"/>
      <c r="AG120" s="57"/>
      <c r="AH120" s="57"/>
      <c r="AI120" s="57"/>
      <c r="AJ120" s="60"/>
      <c r="AK120" s="82" t="s">
        <v>1124</v>
      </c>
      <c r="AL120" s="57"/>
      <c r="AM120" s="57"/>
      <c r="AN120" s="57"/>
      <c r="AO120" s="83" t="b">
        <f>IF(AND(AM120="días",AN120="hábiles"),WORKDAY(AK120,AL120,#REF!),IF(AND(AM120="días",AM120="naturales"),WORKDAY(AK120+AL120-1,1,#REF!),IF(AM120="semanas",WORKDAY(AK120+(AL120*7)-1,1,#REF!),IF(AM120="meses",WORKDAY(EDATE(AK120,AL120)-1,1,#REF!)))))</f>
        <v>0</v>
      </c>
      <c r="AP120" s="57"/>
      <c r="AQ120" s="57"/>
      <c r="AR120" s="57"/>
      <c r="AS120" s="60"/>
      <c r="AT120" s="60"/>
      <c r="AU120" s="57"/>
      <c r="AV120" s="83"/>
      <c r="AW120" s="57"/>
      <c r="AX120" s="60"/>
      <c r="AY120" s="60"/>
      <c r="AZ120" s="132"/>
      <c r="BA120" s="60"/>
      <c r="BB120" s="60"/>
      <c r="BC120" s="60"/>
      <c r="BD120" s="57">
        <f t="shared" si="15"/>
        <v>0</v>
      </c>
      <c r="BE120" s="86"/>
      <c r="BF120" s="86"/>
      <c r="BG120" s="86"/>
      <c r="BH120" s="86"/>
      <c r="BI120" s="57" t="s">
        <v>1129</v>
      </c>
      <c r="BJ120" s="57"/>
      <c r="BK120" s="60"/>
      <c r="BL120" s="55"/>
      <c r="BM120" s="61"/>
      <c r="BN120" s="57"/>
      <c r="BO120" s="60"/>
      <c r="BP120" s="60"/>
      <c r="BQ120" s="60"/>
      <c r="BR120" s="60"/>
      <c r="BS120" s="60"/>
      <c r="BT120" s="60"/>
      <c r="BU120" s="60"/>
      <c r="BV120" s="60"/>
      <c r="BW120" s="57"/>
      <c r="BX120" s="57"/>
      <c r="BY120" s="57"/>
      <c r="BZ120" s="57"/>
    </row>
    <row r="121" spans="1:78" s="41" customFormat="1" ht="30" x14ac:dyDescent="0.25">
      <c r="A121" s="53" t="s">
        <v>874</v>
      </c>
      <c r="B121" s="65"/>
      <c r="C121" s="54"/>
      <c r="D121" s="53" t="str">
        <f>IF(ISBLANK(AX121),"",IF(ISBLANK(AY121),"REV",IF(ISBLANK(AZ121),"FIR PROV",IF(ISBLANK(BK121),"CONCL",IF(ISBLANK(BN121),"MOD REV",IF(ISBLANK(#REF!),"MOD FIR","MODI"))))))</f>
        <v/>
      </c>
      <c r="E121" s="55"/>
      <c r="F121" s="55"/>
      <c r="G121" s="55"/>
      <c r="H121" s="55"/>
      <c r="I121" s="108" t="str">
        <f t="shared" si="16"/>
        <v xml:space="preserve">  </v>
      </c>
      <c r="J121" s="56"/>
      <c r="K121" s="56"/>
      <c r="L121" s="56">
        <f t="shared" si="21"/>
        <v>0</v>
      </c>
      <c r="M121" s="56"/>
      <c r="N121" s="75"/>
      <c r="O121" s="57"/>
      <c r="P121" s="57"/>
      <c r="Q121" s="58">
        <v>0</v>
      </c>
      <c r="R121" s="58">
        <f t="shared" si="18"/>
        <v>0</v>
      </c>
      <c r="S121" s="99">
        <f t="shared" si="19"/>
        <v>0</v>
      </c>
      <c r="T121" s="59">
        <v>0</v>
      </c>
      <c r="U121" s="58">
        <f t="shared" si="20"/>
        <v>0</v>
      </c>
      <c r="V121" s="99">
        <f t="shared" si="12"/>
        <v>0</v>
      </c>
      <c r="W121" s="114">
        <f t="shared" si="13"/>
        <v>0</v>
      </c>
      <c r="X121" s="57"/>
      <c r="Y121" s="57"/>
      <c r="Z121" s="57"/>
      <c r="AA121" s="57">
        <f t="shared" si="22"/>
        <v>0</v>
      </c>
      <c r="AB121" s="58">
        <v>0</v>
      </c>
      <c r="AC121" s="56" t="e">
        <f>VLOOKUP(Y121,CLASIFICADOR!$A$1:$B$603,2)</f>
        <v>#N/A</v>
      </c>
      <c r="AD121" s="57"/>
      <c r="AE121" s="57"/>
      <c r="AF121" s="57"/>
      <c r="AG121" s="57"/>
      <c r="AH121" s="57"/>
      <c r="AI121" s="57"/>
      <c r="AJ121" s="60"/>
      <c r="AK121" s="82" t="s">
        <v>1124</v>
      </c>
      <c r="AL121" s="57"/>
      <c r="AM121" s="57"/>
      <c r="AN121" s="57"/>
      <c r="AO121" s="83" t="b">
        <f>IF(AND(AM121="días",AN121="hábiles"),WORKDAY(AK121,AL121,#REF!),IF(AND(AM121="días",AM121="naturales"),WORKDAY(AK121+AL121-1,1,#REF!),IF(AM121="semanas",WORKDAY(AK121+(AL121*7)-1,1,#REF!),IF(AM121="meses",WORKDAY(EDATE(AK121,AL121)-1,1,#REF!)))))</f>
        <v>0</v>
      </c>
      <c r="AP121" s="57"/>
      <c r="AQ121" s="57"/>
      <c r="AR121" s="57"/>
      <c r="AS121" s="60"/>
      <c r="AT121" s="60"/>
      <c r="AU121" s="57"/>
      <c r="AV121" s="83"/>
      <c r="AW121" s="57"/>
      <c r="AX121" s="60"/>
      <c r="AY121" s="60"/>
      <c r="AZ121" s="132"/>
      <c r="BA121" s="60"/>
      <c r="BB121" s="60"/>
      <c r="BC121" s="60"/>
      <c r="BD121" s="57">
        <f t="shared" si="15"/>
        <v>0</v>
      </c>
      <c r="BE121" s="86"/>
      <c r="BF121" s="86"/>
      <c r="BG121" s="86"/>
      <c r="BH121" s="86"/>
      <c r="BI121" s="57" t="s">
        <v>1129</v>
      </c>
      <c r="BJ121" s="57"/>
      <c r="BK121" s="60"/>
      <c r="BL121" s="55"/>
      <c r="BM121" s="61"/>
      <c r="BN121" s="57"/>
      <c r="BO121" s="60"/>
      <c r="BP121" s="60"/>
      <c r="BQ121" s="60"/>
      <c r="BR121" s="60"/>
      <c r="BS121" s="60"/>
      <c r="BT121" s="60"/>
      <c r="BU121" s="60"/>
      <c r="BV121" s="60"/>
      <c r="BW121" s="57"/>
      <c r="BX121" s="57"/>
      <c r="BY121" s="57"/>
      <c r="BZ121" s="57"/>
    </row>
    <row r="122" spans="1:78" s="41" customFormat="1" ht="30" x14ac:dyDescent="0.25">
      <c r="A122" s="71" t="s">
        <v>875</v>
      </c>
      <c r="B122" s="65"/>
      <c r="C122" s="54"/>
      <c r="D122" s="53" t="str">
        <f>IF(ISBLANK(AX122),"",IF(ISBLANK(AY122),"REV",IF(ISBLANK(AZ122),"FIR PROV",IF(ISBLANK(BK122),"CONCL",IF(ISBLANK(BN122),"MOD REV",IF(ISBLANK(#REF!),"MOD FIR","MODI"))))))</f>
        <v/>
      </c>
      <c r="E122" s="55"/>
      <c r="F122" s="55"/>
      <c r="G122" s="55"/>
      <c r="H122" s="55"/>
      <c r="I122" s="108" t="str">
        <f t="shared" si="16"/>
        <v xml:space="preserve">  </v>
      </c>
      <c r="J122" s="56"/>
      <c r="K122" s="56"/>
      <c r="L122" s="56">
        <f t="shared" si="21"/>
        <v>0</v>
      </c>
      <c r="M122" s="56"/>
      <c r="N122" s="75"/>
      <c r="O122" s="57"/>
      <c r="P122" s="57"/>
      <c r="Q122" s="58">
        <v>0</v>
      </c>
      <c r="R122" s="58">
        <f t="shared" si="18"/>
        <v>0</v>
      </c>
      <c r="S122" s="99">
        <f t="shared" si="19"/>
        <v>0</v>
      </c>
      <c r="T122" s="59">
        <v>0</v>
      </c>
      <c r="U122" s="58">
        <f t="shared" si="20"/>
        <v>0</v>
      </c>
      <c r="V122" s="99">
        <f t="shared" si="12"/>
        <v>0</v>
      </c>
      <c r="W122" s="114">
        <f t="shared" si="13"/>
        <v>0</v>
      </c>
      <c r="X122" s="57"/>
      <c r="Y122" s="57"/>
      <c r="Z122" s="57"/>
      <c r="AA122" s="57">
        <f t="shared" si="22"/>
        <v>0</v>
      </c>
      <c r="AB122" s="58">
        <v>0</v>
      </c>
      <c r="AC122" s="56" t="e">
        <f>VLOOKUP(Y122,CLASIFICADOR!$A$1:$B$603,2)</f>
        <v>#N/A</v>
      </c>
      <c r="AD122" s="57"/>
      <c r="AE122" s="57"/>
      <c r="AF122" s="57"/>
      <c r="AG122" s="57"/>
      <c r="AH122" s="57"/>
      <c r="AI122" s="57"/>
      <c r="AJ122" s="60"/>
      <c r="AK122" s="82" t="s">
        <v>1124</v>
      </c>
      <c r="AL122" s="57"/>
      <c r="AM122" s="57"/>
      <c r="AN122" s="57"/>
      <c r="AO122" s="83" t="b">
        <f>IF(AND(AM122="días",AN122="hábiles"),WORKDAY(AK122,AL122,#REF!),IF(AND(AM122="días",AM122="naturales"),WORKDAY(AK122+AL122-1,1,#REF!),IF(AM122="semanas",WORKDAY(AK122+(AL122*7)-1,1,#REF!),IF(AM122="meses",WORKDAY(EDATE(AK122,AL122)-1,1,#REF!)))))</f>
        <v>0</v>
      </c>
      <c r="AP122" s="57"/>
      <c r="AQ122" s="57"/>
      <c r="AR122" s="57"/>
      <c r="AS122" s="60"/>
      <c r="AT122" s="60"/>
      <c r="AU122" s="57"/>
      <c r="AV122" s="83"/>
      <c r="AW122" s="57"/>
      <c r="AX122" s="60"/>
      <c r="AY122" s="60"/>
      <c r="AZ122" s="132"/>
      <c r="BA122" s="60"/>
      <c r="BB122" s="60"/>
      <c r="BC122" s="60"/>
      <c r="BD122" s="57">
        <f t="shared" si="15"/>
        <v>0</v>
      </c>
      <c r="BE122" s="86"/>
      <c r="BF122" s="86"/>
      <c r="BG122" s="86"/>
      <c r="BH122" s="86"/>
      <c r="BI122" s="57" t="s">
        <v>1129</v>
      </c>
      <c r="BJ122" s="57"/>
      <c r="BK122" s="60"/>
      <c r="BL122" s="55"/>
      <c r="BM122" s="61"/>
      <c r="BN122" s="57"/>
      <c r="BO122" s="60"/>
      <c r="BP122" s="60"/>
      <c r="BQ122" s="60"/>
      <c r="BR122" s="60"/>
      <c r="BS122" s="60"/>
      <c r="BT122" s="60"/>
      <c r="BU122" s="60"/>
      <c r="BV122" s="60"/>
      <c r="BW122" s="57"/>
      <c r="BX122" s="57"/>
      <c r="BY122" s="57"/>
      <c r="BZ122" s="57"/>
    </row>
    <row r="123" spans="1:78" s="41" customFormat="1" ht="30" x14ac:dyDescent="0.25">
      <c r="A123" s="53" t="s">
        <v>876</v>
      </c>
      <c r="B123" s="65"/>
      <c r="C123" s="54"/>
      <c r="D123" s="53" t="str">
        <f>IF(ISBLANK(AX123),"",IF(ISBLANK(AY123),"REV",IF(ISBLANK(AZ123),"FIR PROV",IF(ISBLANK(BK123),"CONCL",IF(ISBLANK(BN123),"MOD REV",IF(ISBLANK(#REF!),"MOD FIR","MODI"))))))</f>
        <v/>
      </c>
      <c r="E123" s="55"/>
      <c r="F123" s="55"/>
      <c r="G123" s="55"/>
      <c r="H123" s="55"/>
      <c r="I123" s="108" t="str">
        <f t="shared" si="16"/>
        <v xml:space="preserve">  </v>
      </c>
      <c r="J123" s="56"/>
      <c r="K123" s="56"/>
      <c r="L123" s="56">
        <f t="shared" si="21"/>
        <v>0</v>
      </c>
      <c r="M123" s="56"/>
      <c r="N123" s="75"/>
      <c r="O123" s="57"/>
      <c r="P123" s="57"/>
      <c r="Q123" s="58">
        <v>0</v>
      </c>
      <c r="R123" s="58">
        <f t="shared" si="18"/>
        <v>0</v>
      </c>
      <c r="S123" s="99">
        <f t="shared" si="19"/>
        <v>0</v>
      </c>
      <c r="T123" s="59">
        <v>0</v>
      </c>
      <c r="U123" s="58">
        <f t="shared" si="20"/>
        <v>0</v>
      </c>
      <c r="V123" s="99">
        <f t="shared" si="12"/>
        <v>0</v>
      </c>
      <c r="W123" s="114">
        <f t="shared" si="13"/>
        <v>0</v>
      </c>
      <c r="X123" s="57"/>
      <c r="Y123" s="57"/>
      <c r="Z123" s="57"/>
      <c r="AA123" s="57">
        <f t="shared" si="22"/>
        <v>0</v>
      </c>
      <c r="AB123" s="58">
        <v>0</v>
      </c>
      <c r="AC123" s="56" t="e">
        <f>VLOOKUP(Y123,CLASIFICADOR!$A$1:$B$603,2)</f>
        <v>#N/A</v>
      </c>
      <c r="AD123" s="57"/>
      <c r="AE123" s="57"/>
      <c r="AF123" s="57"/>
      <c r="AG123" s="57"/>
      <c r="AH123" s="57"/>
      <c r="AI123" s="57"/>
      <c r="AJ123" s="60"/>
      <c r="AK123" s="82" t="s">
        <v>1124</v>
      </c>
      <c r="AL123" s="57"/>
      <c r="AM123" s="57"/>
      <c r="AN123" s="57"/>
      <c r="AO123" s="83" t="b">
        <f>IF(AND(AM123="días",AN123="hábiles"),WORKDAY(AK123,AL123,#REF!),IF(AND(AM123="días",AM123="naturales"),WORKDAY(AK123+AL123-1,1,#REF!),IF(AM123="semanas",WORKDAY(AK123+(AL123*7)-1,1,#REF!),IF(AM123="meses",WORKDAY(EDATE(AK123,AL123)-1,1,#REF!)))))</f>
        <v>0</v>
      </c>
      <c r="AP123" s="57"/>
      <c r="AQ123" s="57"/>
      <c r="AR123" s="57"/>
      <c r="AS123" s="60"/>
      <c r="AT123" s="60"/>
      <c r="AU123" s="57"/>
      <c r="AV123" s="83"/>
      <c r="AW123" s="57"/>
      <c r="AX123" s="60"/>
      <c r="AY123" s="60"/>
      <c r="AZ123" s="132"/>
      <c r="BA123" s="60"/>
      <c r="BB123" s="60"/>
      <c r="BC123" s="60"/>
      <c r="BD123" s="57">
        <f t="shared" si="15"/>
        <v>0</v>
      </c>
      <c r="BE123" s="86"/>
      <c r="BF123" s="86"/>
      <c r="BG123" s="86"/>
      <c r="BH123" s="86"/>
      <c r="BI123" s="57" t="s">
        <v>1129</v>
      </c>
      <c r="BJ123" s="57"/>
      <c r="BK123" s="60"/>
      <c r="BL123" s="55"/>
      <c r="BM123" s="61"/>
      <c r="BN123" s="57"/>
      <c r="BO123" s="60"/>
      <c r="BP123" s="60"/>
      <c r="BQ123" s="60"/>
      <c r="BR123" s="60"/>
      <c r="BS123" s="60"/>
      <c r="BT123" s="60"/>
      <c r="BU123" s="60"/>
      <c r="BV123" s="60"/>
      <c r="BW123" s="57"/>
      <c r="BX123" s="57"/>
      <c r="BY123" s="57"/>
      <c r="BZ123" s="57"/>
    </row>
    <row r="124" spans="1:78" s="41" customFormat="1" ht="30" x14ac:dyDescent="0.25">
      <c r="A124" s="53" t="s">
        <v>877</v>
      </c>
      <c r="B124" s="65"/>
      <c r="C124" s="54"/>
      <c r="D124" s="53" t="str">
        <f>IF(ISBLANK(AX124),"",IF(ISBLANK(AY124),"REV",IF(ISBLANK(AZ124),"FIR PROV",IF(ISBLANK(BK124),"CONCL",IF(ISBLANK(BN124),"MOD REV",IF(ISBLANK(#REF!),"MOD FIR","MODI"))))))</f>
        <v/>
      </c>
      <c r="E124" s="55"/>
      <c r="F124" s="55"/>
      <c r="G124" s="55"/>
      <c r="H124" s="55"/>
      <c r="I124" s="108" t="str">
        <f t="shared" si="16"/>
        <v xml:space="preserve">  </v>
      </c>
      <c r="J124" s="56"/>
      <c r="K124" s="56"/>
      <c r="L124" s="56">
        <f t="shared" si="21"/>
        <v>0</v>
      </c>
      <c r="M124" s="56"/>
      <c r="N124" s="75"/>
      <c r="O124" s="57"/>
      <c r="P124" s="57"/>
      <c r="Q124" s="58">
        <v>0</v>
      </c>
      <c r="R124" s="58">
        <f t="shared" si="18"/>
        <v>0</v>
      </c>
      <c r="S124" s="99">
        <f t="shared" si="19"/>
        <v>0</v>
      </c>
      <c r="T124" s="59">
        <v>0</v>
      </c>
      <c r="U124" s="58">
        <f t="shared" si="20"/>
        <v>0</v>
      </c>
      <c r="V124" s="99">
        <f t="shared" si="12"/>
        <v>0</v>
      </c>
      <c r="W124" s="114">
        <f t="shared" si="13"/>
        <v>0</v>
      </c>
      <c r="X124" s="57"/>
      <c r="Y124" s="57"/>
      <c r="Z124" s="57"/>
      <c r="AA124" s="57">
        <f t="shared" si="22"/>
        <v>0</v>
      </c>
      <c r="AB124" s="58">
        <v>0</v>
      </c>
      <c r="AC124" s="56" t="e">
        <f>VLOOKUP(Y124,CLASIFICADOR!$A$1:$B$603,2)</f>
        <v>#N/A</v>
      </c>
      <c r="AD124" s="57"/>
      <c r="AE124" s="57"/>
      <c r="AF124" s="57"/>
      <c r="AG124" s="57"/>
      <c r="AH124" s="57"/>
      <c r="AI124" s="57"/>
      <c r="AJ124" s="60"/>
      <c r="AK124" s="82" t="s">
        <v>1124</v>
      </c>
      <c r="AL124" s="57"/>
      <c r="AM124" s="57"/>
      <c r="AN124" s="57"/>
      <c r="AO124" s="83" t="b">
        <f>IF(AND(AM124="días",AN124="hábiles"),WORKDAY(AK124,AL124,#REF!),IF(AND(AM124="días",AM124="naturales"),WORKDAY(AK124+AL124-1,1,#REF!),IF(AM124="semanas",WORKDAY(AK124+(AL124*7)-1,1,#REF!),IF(AM124="meses",WORKDAY(EDATE(AK124,AL124)-1,1,#REF!)))))</f>
        <v>0</v>
      </c>
      <c r="AP124" s="57"/>
      <c r="AQ124" s="57"/>
      <c r="AR124" s="57"/>
      <c r="AS124" s="60"/>
      <c r="AT124" s="60"/>
      <c r="AU124" s="57"/>
      <c r="AV124" s="83"/>
      <c r="AW124" s="57"/>
      <c r="AX124" s="60"/>
      <c r="AY124" s="60"/>
      <c r="AZ124" s="132"/>
      <c r="BA124" s="60"/>
      <c r="BB124" s="60"/>
      <c r="BC124" s="60"/>
      <c r="BD124" s="57">
        <f t="shared" si="15"/>
        <v>0</v>
      </c>
      <c r="BE124" s="86"/>
      <c r="BF124" s="86"/>
      <c r="BG124" s="86"/>
      <c r="BH124" s="86"/>
      <c r="BI124" s="57" t="s">
        <v>1129</v>
      </c>
      <c r="BJ124" s="57"/>
      <c r="BK124" s="60"/>
      <c r="BL124" s="55"/>
      <c r="BM124" s="61"/>
      <c r="BN124" s="57"/>
      <c r="BO124" s="60"/>
      <c r="BP124" s="60"/>
      <c r="BQ124" s="60"/>
      <c r="BR124" s="60"/>
      <c r="BS124" s="60"/>
      <c r="BT124" s="60"/>
      <c r="BU124" s="60"/>
      <c r="BV124" s="60"/>
      <c r="BW124" s="57"/>
      <c r="BX124" s="57"/>
      <c r="BY124" s="57"/>
      <c r="BZ124" s="57"/>
    </row>
    <row r="125" spans="1:78" s="41" customFormat="1" ht="30" x14ac:dyDescent="0.25">
      <c r="A125" s="71" t="s">
        <v>878</v>
      </c>
      <c r="B125" s="65"/>
      <c r="C125" s="54"/>
      <c r="D125" s="53" t="str">
        <f>IF(ISBLANK(AX125),"",IF(ISBLANK(AY125),"REV",IF(ISBLANK(AZ125),"FIR PROV",IF(ISBLANK(BK125),"CONCL",IF(ISBLANK(BN125),"MOD REV",IF(ISBLANK(#REF!),"MOD FIR","MODI"))))))</f>
        <v/>
      </c>
      <c r="E125" s="55"/>
      <c r="F125" s="55"/>
      <c r="G125" s="55"/>
      <c r="H125" s="55"/>
      <c r="I125" s="108" t="str">
        <f t="shared" si="16"/>
        <v xml:space="preserve">  </v>
      </c>
      <c r="J125" s="56"/>
      <c r="K125" s="56"/>
      <c r="L125" s="56">
        <f t="shared" si="21"/>
        <v>0</v>
      </c>
      <c r="M125" s="56"/>
      <c r="N125" s="75"/>
      <c r="O125" s="57"/>
      <c r="P125" s="57"/>
      <c r="Q125" s="58">
        <v>0</v>
      </c>
      <c r="R125" s="58">
        <f t="shared" si="18"/>
        <v>0</v>
      </c>
      <c r="S125" s="99">
        <f t="shared" si="19"/>
        <v>0</v>
      </c>
      <c r="T125" s="59">
        <v>0</v>
      </c>
      <c r="U125" s="58">
        <f t="shared" si="20"/>
        <v>0</v>
      </c>
      <c r="V125" s="99">
        <f t="shared" si="12"/>
        <v>0</v>
      </c>
      <c r="W125" s="114">
        <f t="shared" si="13"/>
        <v>0</v>
      </c>
      <c r="X125" s="57"/>
      <c r="Y125" s="57"/>
      <c r="Z125" s="57"/>
      <c r="AA125" s="57">
        <f t="shared" si="22"/>
        <v>0</v>
      </c>
      <c r="AB125" s="58">
        <v>0</v>
      </c>
      <c r="AC125" s="56" t="e">
        <f>VLOOKUP(Y125,CLASIFICADOR!$A$1:$B$603,2)</f>
        <v>#N/A</v>
      </c>
      <c r="AD125" s="57"/>
      <c r="AE125" s="57"/>
      <c r="AF125" s="57"/>
      <c r="AG125" s="57"/>
      <c r="AH125" s="57"/>
      <c r="AI125" s="57"/>
      <c r="AJ125" s="60"/>
      <c r="AK125" s="82" t="s">
        <v>1124</v>
      </c>
      <c r="AL125" s="57"/>
      <c r="AM125" s="57"/>
      <c r="AN125" s="57"/>
      <c r="AO125" s="83" t="b">
        <f>IF(AND(AM125="días",AN125="hábiles"),WORKDAY(AK125,AL125,#REF!),IF(AND(AM125="días",AM125="naturales"),WORKDAY(AK125+AL125-1,1,#REF!),IF(AM125="semanas",WORKDAY(AK125+(AL125*7)-1,1,#REF!),IF(AM125="meses",WORKDAY(EDATE(AK125,AL125)-1,1,#REF!)))))</f>
        <v>0</v>
      </c>
      <c r="AP125" s="57"/>
      <c r="AQ125" s="57"/>
      <c r="AR125" s="57"/>
      <c r="AS125" s="60"/>
      <c r="AT125" s="60"/>
      <c r="AU125" s="57"/>
      <c r="AV125" s="83"/>
      <c r="AW125" s="57"/>
      <c r="AX125" s="60"/>
      <c r="AY125" s="60"/>
      <c r="AZ125" s="132"/>
      <c r="BA125" s="60"/>
      <c r="BB125" s="60"/>
      <c r="BC125" s="60"/>
      <c r="BD125" s="57">
        <f t="shared" si="15"/>
        <v>0</v>
      </c>
      <c r="BE125" s="86"/>
      <c r="BF125" s="86"/>
      <c r="BG125" s="86"/>
      <c r="BH125" s="86"/>
      <c r="BI125" s="57" t="s">
        <v>1129</v>
      </c>
      <c r="BJ125" s="57"/>
      <c r="BK125" s="60"/>
      <c r="BL125" s="55"/>
      <c r="BM125" s="61"/>
      <c r="BN125" s="57"/>
      <c r="BO125" s="60"/>
      <c r="BP125" s="60"/>
      <c r="BQ125" s="60"/>
      <c r="BR125" s="60"/>
      <c r="BS125" s="60"/>
      <c r="BT125" s="60"/>
      <c r="BU125" s="60"/>
      <c r="BV125" s="60"/>
      <c r="BW125" s="57"/>
      <c r="BX125" s="57"/>
      <c r="BY125" s="57"/>
      <c r="BZ125" s="57"/>
    </row>
    <row r="126" spans="1:78" s="41" customFormat="1" ht="30" x14ac:dyDescent="0.25">
      <c r="A126" s="53" t="s">
        <v>879</v>
      </c>
      <c r="B126" s="65"/>
      <c r="C126" s="54"/>
      <c r="D126" s="53" t="str">
        <f>IF(ISBLANK(AX126),"",IF(ISBLANK(AY126),"REV",IF(ISBLANK(AZ126),"FIR PROV",IF(ISBLANK(BK126),"CONCL",IF(ISBLANK(BN126),"MOD REV",IF(ISBLANK(#REF!),"MOD FIR","MODI"))))))</f>
        <v/>
      </c>
      <c r="E126" s="55"/>
      <c r="F126" s="55"/>
      <c r="G126" s="55"/>
      <c r="H126" s="55"/>
      <c r="I126" s="108" t="str">
        <f t="shared" si="16"/>
        <v xml:space="preserve">  </v>
      </c>
      <c r="J126" s="56"/>
      <c r="K126" s="56"/>
      <c r="L126" s="56">
        <f t="shared" si="21"/>
        <v>0</v>
      </c>
      <c r="M126" s="56"/>
      <c r="N126" s="75"/>
      <c r="O126" s="57"/>
      <c r="P126" s="57"/>
      <c r="Q126" s="58">
        <v>0</v>
      </c>
      <c r="R126" s="58">
        <f t="shared" si="18"/>
        <v>0</v>
      </c>
      <c r="S126" s="99">
        <f t="shared" si="19"/>
        <v>0</v>
      </c>
      <c r="T126" s="59">
        <v>0</v>
      </c>
      <c r="U126" s="58">
        <f t="shared" si="20"/>
        <v>0</v>
      </c>
      <c r="V126" s="99">
        <f t="shared" si="12"/>
        <v>0</v>
      </c>
      <c r="W126" s="114">
        <f t="shared" si="13"/>
        <v>0</v>
      </c>
      <c r="X126" s="57"/>
      <c r="Y126" s="57"/>
      <c r="Z126" s="57"/>
      <c r="AA126" s="57">
        <f t="shared" si="22"/>
        <v>0</v>
      </c>
      <c r="AB126" s="58">
        <v>0</v>
      </c>
      <c r="AC126" s="56" t="e">
        <f>VLOOKUP(Y126,CLASIFICADOR!$A$1:$B$603,2)</f>
        <v>#N/A</v>
      </c>
      <c r="AD126" s="57"/>
      <c r="AE126" s="57"/>
      <c r="AF126" s="57"/>
      <c r="AG126" s="57"/>
      <c r="AH126" s="57"/>
      <c r="AI126" s="57"/>
      <c r="AJ126" s="60"/>
      <c r="AK126" s="82" t="s">
        <v>1124</v>
      </c>
      <c r="AL126" s="57"/>
      <c r="AM126" s="57"/>
      <c r="AN126" s="57"/>
      <c r="AO126" s="83" t="b">
        <f>IF(AND(AM126="días",AN126="hábiles"),WORKDAY(AK126,AL126,#REF!),IF(AND(AM126="días",AM126="naturales"),WORKDAY(AK126+AL126-1,1,#REF!),IF(AM126="semanas",WORKDAY(AK126+(AL126*7)-1,1,#REF!),IF(AM126="meses",WORKDAY(EDATE(AK126,AL126)-1,1,#REF!)))))</f>
        <v>0</v>
      </c>
      <c r="AP126" s="57"/>
      <c r="AQ126" s="57"/>
      <c r="AR126" s="57"/>
      <c r="AS126" s="60"/>
      <c r="AT126" s="60"/>
      <c r="AU126" s="57"/>
      <c r="AV126" s="83"/>
      <c r="AW126" s="57"/>
      <c r="AX126" s="60"/>
      <c r="AY126" s="60"/>
      <c r="AZ126" s="132"/>
      <c r="BA126" s="60"/>
      <c r="BB126" s="60"/>
      <c r="BC126" s="60"/>
      <c r="BD126" s="57">
        <f t="shared" si="15"/>
        <v>0</v>
      </c>
      <c r="BE126" s="86"/>
      <c r="BF126" s="86"/>
      <c r="BG126" s="86"/>
      <c r="BH126" s="86"/>
      <c r="BI126" s="57" t="s">
        <v>1129</v>
      </c>
      <c r="BJ126" s="57"/>
      <c r="BK126" s="60"/>
      <c r="BL126" s="55"/>
      <c r="BM126" s="61"/>
      <c r="BN126" s="57"/>
      <c r="BO126" s="60"/>
      <c r="BP126" s="60"/>
      <c r="BQ126" s="60"/>
      <c r="BR126" s="60"/>
      <c r="BS126" s="60"/>
      <c r="BT126" s="60"/>
      <c r="BU126" s="60"/>
      <c r="BV126" s="60"/>
      <c r="BW126" s="57"/>
      <c r="BX126" s="57"/>
      <c r="BY126" s="57"/>
      <c r="BZ126" s="57"/>
    </row>
    <row r="127" spans="1:78" s="41" customFormat="1" ht="30" x14ac:dyDescent="0.25">
      <c r="A127" s="53" t="s">
        <v>880</v>
      </c>
      <c r="B127" s="65"/>
      <c r="C127" s="54"/>
      <c r="D127" s="53" t="str">
        <f>IF(ISBLANK(AX127),"",IF(ISBLANK(AY127),"REV",IF(ISBLANK(AZ127),"FIR PROV",IF(ISBLANK(BK127),"CONCL",IF(ISBLANK(BN127),"MOD REV",IF(ISBLANK(#REF!),"MOD FIR","MODI"))))))</f>
        <v/>
      </c>
      <c r="E127" s="55"/>
      <c r="F127" s="55"/>
      <c r="G127" s="55"/>
      <c r="H127" s="55"/>
      <c r="I127" s="108" t="str">
        <f t="shared" si="16"/>
        <v xml:space="preserve">  </v>
      </c>
      <c r="J127" s="56"/>
      <c r="K127" s="56"/>
      <c r="L127" s="56">
        <f t="shared" si="21"/>
        <v>0</v>
      </c>
      <c r="M127" s="56"/>
      <c r="N127" s="75"/>
      <c r="O127" s="57"/>
      <c r="P127" s="57"/>
      <c r="Q127" s="58">
        <v>0</v>
      </c>
      <c r="R127" s="58">
        <f t="shared" si="18"/>
        <v>0</v>
      </c>
      <c r="S127" s="99">
        <f t="shared" si="19"/>
        <v>0</v>
      </c>
      <c r="T127" s="59">
        <v>0</v>
      </c>
      <c r="U127" s="58">
        <f t="shared" si="20"/>
        <v>0</v>
      </c>
      <c r="V127" s="99">
        <f t="shared" si="12"/>
        <v>0</v>
      </c>
      <c r="W127" s="114">
        <f t="shared" si="13"/>
        <v>0</v>
      </c>
      <c r="X127" s="57"/>
      <c r="Y127" s="57"/>
      <c r="Z127" s="57"/>
      <c r="AA127" s="57">
        <f t="shared" si="22"/>
        <v>0</v>
      </c>
      <c r="AB127" s="58">
        <v>0</v>
      </c>
      <c r="AC127" s="56" t="e">
        <f>VLOOKUP(Y127,CLASIFICADOR!$A$1:$B$603,2)</f>
        <v>#N/A</v>
      </c>
      <c r="AD127" s="57"/>
      <c r="AE127" s="57"/>
      <c r="AF127" s="57"/>
      <c r="AG127" s="57"/>
      <c r="AH127" s="57"/>
      <c r="AI127" s="57"/>
      <c r="AJ127" s="60"/>
      <c r="AK127" s="82" t="s">
        <v>1124</v>
      </c>
      <c r="AL127" s="57"/>
      <c r="AM127" s="57"/>
      <c r="AN127" s="57"/>
      <c r="AO127" s="83" t="b">
        <f>IF(AND(AM127="días",AN127="hábiles"),WORKDAY(AK127,AL127,#REF!),IF(AND(AM127="días",AM127="naturales"),WORKDAY(AK127+AL127-1,1,#REF!),IF(AM127="semanas",WORKDAY(AK127+(AL127*7)-1,1,#REF!),IF(AM127="meses",WORKDAY(EDATE(AK127,AL127)-1,1,#REF!)))))</f>
        <v>0</v>
      </c>
      <c r="AP127" s="57"/>
      <c r="AQ127" s="57"/>
      <c r="AR127" s="57"/>
      <c r="AS127" s="60"/>
      <c r="AT127" s="60"/>
      <c r="AU127" s="57"/>
      <c r="AV127" s="83"/>
      <c r="AW127" s="57"/>
      <c r="AX127" s="60"/>
      <c r="AY127" s="60"/>
      <c r="AZ127" s="132"/>
      <c r="BA127" s="60"/>
      <c r="BB127" s="60"/>
      <c r="BC127" s="60"/>
      <c r="BD127" s="57">
        <f t="shared" si="15"/>
        <v>0</v>
      </c>
      <c r="BE127" s="86"/>
      <c r="BF127" s="86"/>
      <c r="BG127" s="86"/>
      <c r="BH127" s="86"/>
      <c r="BI127" s="57" t="s">
        <v>1129</v>
      </c>
      <c r="BJ127" s="57"/>
      <c r="BK127" s="60"/>
      <c r="BL127" s="55"/>
      <c r="BM127" s="61"/>
      <c r="BN127" s="57"/>
      <c r="BO127" s="60"/>
      <c r="BP127" s="60"/>
      <c r="BQ127" s="60"/>
      <c r="BR127" s="60"/>
      <c r="BS127" s="60"/>
      <c r="BT127" s="60"/>
      <c r="BU127" s="60"/>
      <c r="BV127" s="60"/>
      <c r="BW127" s="57"/>
      <c r="BX127" s="57"/>
      <c r="BY127" s="57"/>
      <c r="BZ127" s="57"/>
    </row>
    <row r="128" spans="1:78" s="41" customFormat="1" ht="30" x14ac:dyDescent="0.25">
      <c r="A128" s="71" t="s">
        <v>881</v>
      </c>
      <c r="B128" s="65"/>
      <c r="C128" s="54"/>
      <c r="D128" s="53" t="str">
        <f>IF(ISBLANK(AX128),"",IF(ISBLANK(AY128),"REV",IF(ISBLANK(AZ128),"FIR PROV",IF(ISBLANK(BK128),"CONCL",IF(ISBLANK(BN128),"MOD REV",IF(ISBLANK(#REF!),"MOD FIR","MODI"))))))</f>
        <v/>
      </c>
      <c r="E128" s="55"/>
      <c r="F128" s="55"/>
      <c r="G128" s="55"/>
      <c r="H128" s="55"/>
      <c r="I128" s="108" t="str">
        <f t="shared" si="16"/>
        <v xml:space="preserve">  </v>
      </c>
      <c r="J128" s="56"/>
      <c r="K128" s="56"/>
      <c r="L128" s="56">
        <f t="shared" si="21"/>
        <v>0</v>
      </c>
      <c r="M128" s="56"/>
      <c r="N128" s="75"/>
      <c r="O128" s="57"/>
      <c r="P128" s="57"/>
      <c r="Q128" s="58">
        <v>0</v>
      </c>
      <c r="R128" s="58">
        <f t="shared" si="18"/>
        <v>0</v>
      </c>
      <c r="S128" s="99">
        <f t="shared" si="19"/>
        <v>0</v>
      </c>
      <c r="T128" s="59">
        <v>0</v>
      </c>
      <c r="U128" s="58">
        <f t="shared" si="20"/>
        <v>0</v>
      </c>
      <c r="V128" s="99">
        <f t="shared" si="12"/>
        <v>0</v>
      </c>
      <c r="W128" s="114">
        <f t="shared" si="13"/>
        <v>0</v>
      </c>
      <c r="X128" s="57"/>
      <c r="Y128" s="57"/>
      <c r="Z128" s="57"/>
      <c r="AA128" s="57">
        <f t="shared" si="22"/>
        <v>0</v>
      </c>
      <c r="AB128" s="58">
        <v>0</v>
      </c>
      <c r="AC128" s="56" t="e">
        <f>VLOOKUP(Y128,CLASIFICADOR!$A$1:$B$603,2)</f>
        <v>#N/A</v>
      </c>
      <c r="AD128" s="57"/>
      <c r="AE128" s="57"/>
      <c r="AF128" s="57"/>
      <c r="AG128" s="57"/>
      <c r="AH128" s="57"/>
      <c r="AI128" s="57"/>
      <c r="AJ128" s="60"/>
      <c r="AK128" s="82" t="s">
        <v>1124</v>
      </c>
      <c r="AL128" s="57"/>
      <c r="AM128" s="57"/>
      <c r="AN128" s="57"/>
      <c r="AO128" s="83" t="b">
        <f>IF(AND(AM128="días",AN128="hábiles"),WORKDAY(AK128,AL128,#REF!),IF(AND(AM128="días",AM128="naturales"),WORKDAY(AK128+AL128-1,1,#REF!),IF(AM128="semanas",WORKDAY(AK128+(AL128*7)-1,1,#REF!),IF(AM128="meses",WORKDAY(EDATE(AK128,AL128)-1,1,#REF!)))))</f>
        <v>0</v>
      </c>
      <c r="AP128" s="57"/>
      <c r="AQ128" s="57"/>
      <c r="AR128" s="57"/>
      <c r="AS128" s="60"/>
      <c r="AT128" s="60"/>
      <c r="AU128" s="57"/>
      <c r="AV128" s="83"/>
      <c r="AW128" s="57"/>
      <c r="AX128" s="60"/>
      <c r="AY128" s="60"/>
      <c r="AZ128" s="132"/>
      <c r="BA128" s="60"/>
      <c r="BB128" s="60"/>
      <c r="BC128" s="60"/>
      <c r="BD128" s="57">
        <f t="shared" si="15"/>
        <v>0</v>
      </c>
      <c r="BE128" s="86"/>
      <c r="BF128" s="86"/>
      <c r="BG128" s="86"/>
      <c r="BH128" s="86"/>
      <c r="BI128" s="57" t="s">
        <v>1129</v>
      </c>
      <c r="BJ128" s="57"/>
      <c r="BK128" s="60"/>
      <c r="BL128" s="55"/>
      <c r="BM128" s="61"/>
      <c r="BN128" s="57"/>
      <c r="BO128" s="60"/>
      <c r="BP128" s="60"/>
      <c r="BQ128" s="60"/>
      <c r="BR128" s="60"/>
      <c r="BS128" s="60"/>
      <c r="BT128" s="60"/>
      <c r="BU128" s="60"/>
      <c r="BV128" s="60"/>
      <c r="BW128" s="57"/>
      <c r="BX128" s="57"/>
      <c r="BY128" s="57"/>
      <c r="BZ128" s="57"/>
    </row>
    <row r="129" spans="1:78" s="41" customFormat="1" ht="30" x14ac:dyDescent="0.25">
      <c r="A129" s="53" t="s">
        <v>882</v>
      </c>
      <c r="B129" s="65"/>
      <c r="C129" s="54"/>
      <c r="D129" s="53" t="str">
        <f>IF(ISBLANK(AX129),"",IF(ISBLANK(AY129),"REV",IF(ISBLANK(AZ129),"FIR PROV",IF(ISBLANK(BK129),"CONCL",IF(ISBLANK(BN129),"MOD REV",IF(ISBLANK(#REF!),"MOD FIR","MODI"))))))</f>
        <v/>
      </c>
      <c r="E129" s="55"/>
      <c r="F129" s="55"/>
      <c r="G129" s="55"/>
      <c r="H129" s="55"/>
      <c r="I129" s="108" t="str">
        <f t="shared" si="16"/>
        <v xml:space="preserve">  </v>
      </c>
      <c r="J129" s="56"/>
      <c r="K129" s="56"/>
      <c r="L129" s="56">
        <f t="shared" si="21"/>
        <v>0</v>
      </c>
      <c r="M129" s="56"/>
      <c r="N129" s="75"/>
      <c r="O129" s="57"/>
      <c r="P129" s="57"/>
      <c r="Q129" s="58">
        <v>0</v>
      </c>
      <c r="R129" s="58">
        <f t="shared" si="18"/>
        <v>0</v>
      </c>
      <c r="S129" s="99">
        <f t="shared" si="19"/>
        <v>0</v>
      </c>
      <c r="T129" s="59">
        <v>0</v>
      </c>
      <c r="U129" s="58">
        <f t="shared" si="20"/>
        <v>0</v>
      </c>
      <c r="V129" s="99">
        <f t="shared" si="12"/>
        <v>0</v>
      </c>
      <c r="W129" s="114">
        <f t="shared" si="13"/>
        <v>0</v>
      </c>
      <c r="X129" s="57"/>
      <c r="Y129" s="57"/>
      <c r="Z129" s="57"/>
      <c r="AA129" s="57">
        <f t="shared" si="22"/>
        <v>0</v>
      </c>
      <c r="AB129" s="58">
        <v>0</v>
      </c>
      <c r="AC129" s="56" t="e">
        <f>VLOOKUP(Y129,CLASIFICADOR!$A$1:$B$603,2)</f>
        <v>#N/A</v>
      </c>
      <c r="AD129" s="57"/>
      <c r="AE129" s="57"/>
      <c r="AF129" s="57"/>
      <c r="AG129" s="57"/>
      <c r="AH129" s="57"/>
      <c r="AI129" s="57"/>
      <c r="AJ129" s="60"/>
      <c r="AK129" s="82" t="s">
        <v>1124</v>
      </c>
      <c r="AL129" s="57"/>
      <c r="AM129" s="57"/>
      <c r="AN129" s="57"/>
      <c r="AO129" s="83" t="b">
        <f>IF(AND(AM129="días",AN129="hábiles"),WORKDAY(AK129,AL129,#REF!),IF(AND(AM129="días",AM129="naturales"),WORKDAY(AK129+AL129-1,1,#REF!),IF(AM129="semanas",WORKDAY(AK129+(AL129*7)-1,1,#REF!),IF(AM129="meses",WORKDAY(EDATE(AK129,AL129)-1,1,#REF!)))))</f>
        <v>0</v>
      </c>
      <c r="AP129" s="57"/>
      <c r="AQ129" s="57"/>
      <c r="AR129" s="57"/>
      <c r="AS129" s="60"/>
      <c r="AT129" s="60"/>
      <c r="AU129" s="57"/>
      <c r="AV129" s="83"/>
      <c r="AW129" s="57"/>
      <c r="AX129" s="60"/>
      <c r="AY129" s="60"/>
      <c r="AZ129" s="132"/>
      <c r="BA129" s="60"/>
      <c r="BB129" s="60"/>
      <c r="BC129" s="60"/>
      <c r="BD129" s="57">
        <f t="shared" si="15"/>
        <v>0</v>
      </c>
      <c r="BE129" s="86"/>
      <c r="BF129" s="86"/>
      <c r="BG129" s="86"/>
      <c r="BH129" s="86"/>
      <c r="BI129" s="57" t="s">
        <v>1129</v>
      </c>
      <c r="BJ129" s="57"/>
      <c r="BK129" s="60"/>
      <c r="BL129" s="55"/>
      <c r="BM129" s="61"/>
      <c r="BN129" s="57"/>
      <c r="BO129" s="60"/>
      <c r="BP129" s="60"/>
      <c r="BQ129" s="60"/>
      <c r="BR129" s="60"/>
      <c r="BS129" s="60"/>
      <c r="BT129" s="60"/>
      <c r="BU129" s="60"/>
      <c r="BV129" s="60"/>
      <c r="BW129" s="57"/>
      <c r="BX129" s="57"/>
      <c r="BY129" s="57"/>
      <c r="BZ129" s="57"/>
    </row>
    <row r="130" spans="1:78" s="41" customFormat="1" ht="30" x14ac:dyDescent="0.25">
      <c r="A130" s="53" t="s">
        <v>883</v>
      </c>
      <c r="B130" s="65"/>
      <c r="C130" s="54"/>
      <c r="D130" s="53" t="str">
        <f>IF(ISBLANK(AX130),"",IF(ISBLANK(AY130),"REV",IF(ISBLANK(AZ130),"FIR PROV",IF(ISBLANK(BK130),"CONCL",IF(ISBLANK(BN130),"MOD REV",IF(ISBLANK(#REF!),"MOD FIR","MODI"))))))</f>
        <v/>
      </c>
      <c r="E130" s="55"/>
      <c r="F130" s="55"/>
      <c r="G130" s="55"/>
      <c r="H130" s="55"/>
      <c r="I130" s="108" t="str">
        <f t="shared" si="16"/>
        <v xml:space="preserve">  </v>
      </c>
      <c r="J130" s="56"/>
      <c r="K130" s="56"/>
      <c r="L130" s="56">
        <f t="shared" si="21"/>
        <v>0</v>
      </c>
      <c r="M130" s="56"/>
      <c r="N130" s="75"/>
      <c r="O130" s="57"/>
      <c r="P130" s="57"/>
      <c r="Q130" s="58">
        <v>0</v>
      </c>
      <c r="R130" s="58">
        <f t="shared" si="18"/>
        <v>0</v>
      </c>
      <c r="S130" s="99">
        <f t="shared" si="19"/>
        <v>0</v>
      </c>
      <c r="T130" s="59">
        <v>0</v>
      </c>
      <c r="U130" s="58">
        <f t="shared" si="20"/>
        <v>0</v>
      </c>
      <c r="V130" s="99">
        <f t="shared" si="12"/>
        <v>0</v>
      </c>
      <c r="W130" s="114">
        <f t="shared" si="13"/>
        <v>0</v>
      </c>
      <c r="X130" s="57"/>
      <c r="Y130" s="57"/>
      <c r="Z130" s="57"/>
      <c r="AA130" s="57">
        <f t="shared" si="22"/>
        <v>0</v>
      </c>
      <c r="AB130" s="58">
        <v>0</v>
      </c>
      <c r="AC130" s="56" t="e">
        <f>VLOOKUP(Y130,CLASIFICADOR!$A$1:$B$603,2)</f>
        <v>#N/A</v>
      </c>
      <c r="AD130" s="57"/>
      <c r="AE130" s="57"/>
      <c r="AF130" s="57"/>
      <c r="AG130" s="57"/>
      <c r="AH130" s="57"/>
      <c r="AI130" s="57"/>
      <c r="AJ130" s="60"/>
      <c r="AK130" s="82" t="s">
        <v>1124</v>
      </c>
      <c r="AL130" s="57"/>
      <c r="AM130" s="57"/>
      <c r="AN130" s="57"/>
      <c r="AO130" s="83" t="b">
        <f>IF(AND(AM130="días",AN130="hábiles"),WORKDAY(AK130,AL130,#REF!),IF(AND(AM130="días",AM130="naturales"),WORKDAY(AK130+AL130-1,1,#REF!),IF(AM130="semanas",WORKDAY(AK130+(AL130*7)-1,1,#REF!),IF(AM130="meses",WORKDAY(EDATE(AK130,AL130)-1,1,#REF!)))))</f>
        <v>0</v>
      </c>
      <c r="AP130" s="57"/>
      <c r="AQ130" s="57"/>
      <c r="AR130" s="57"/>
      <c r="AS130" s="60"/>
      <c r="AT130" s="60"/>
      <c r="AU130" s="57"/>
      <c r="AV130" s="83"/>
      <c r="AW130" s="57"/>
      <c r="AX130" s="60"/>
      <c r="AY130" s="60"/>
      <c r="AZ130" s="132"/>
      <c r="BA130" s="60"/>
      <c r="BB130" s="60"/>
      <c r="BC130" s="60"/>
      <c r="BD130" s="57">
        <f t="shared" si="15"/>
        <v>0</v>
      </c>
      <c r="BE130" s="86"/>
      <c r="BF130" s="86"/>
      <c r="BG130" s="86"/>
      <c r="BH130" s="86"/>
      <c r="BI130" s="57" t="s">
        <v>1129</v>
      </c>
      <c r="BJ130" s="57"/>
      <c r="BK130" s="60"/>
      <c r="BL130" s="55"/>
      <c r="BM130" s="61"/>
      <c r="BN130" s="57"/>
      <c r="BO130" s="60"/>
      <c r="BP130" s="60"/>
      <c r="BQ130" s="60"/>
      <c r="BR130" s="60"/>
      <c r="BS130" s="60"/>
      <c r="BT130" s="60"/>
      <c r="BU130" s="60"/>
      <c r="BV130" s="60"/>
      <c r="BW130" s="57"/>
      <c r="BX130" s="57"/>
      <c r="BY130" s="57"/>
      <c r="BZ130" s="57"/>
    </row>
    <row r="131" spans="1:78" s="41" customFormat="1" ht="30" x14ac:dyDescent="0.25">
      <c r="A131" s="71" t="s">
        <v>884</v>
      </c>
      <c r="B131" s="65"/>
      <c r="C131" s="54"/>
      <c r="D131" s="53" t="str">
        <f>IF(ISBLANK(AX131),"",IF(ISBLANK(AY131),"REV",IF(ISBLANK(AZ131),"FIR PROV",IF(ISBLANK(BK131),"CONCL",IF(ISBLANK(BN131),"MOD REV",IF(ISBLANK(#REF!),"MOD FIR","MODI"))))))</f>
        <v/>
      </c>
      <c r="E131" s="55"/>
      <c r="F131" s="55"/>
      <c r="G131" s="55"/>
      <c r="H131" s="55"/>
      <c r="I131" s="108" t="str">
        <f t="shared" si="16"/>
        <v xml:space="preserve">  </v>
      </c>
      <c r="J131" s="56"/>
      <c r="K131" s="56"/>
      <c r="L131" s="56">
        <f t="shared" si="21"/>
        <v>0</v>
      </c>
      <c r="M131" s="56"/>
      <c r="N131" s="75"/>
      <c r="O131" s="57"/>
      <c r="P131" s="57"/>
      <c r="Q131" s="58">
        <v>0</v>
      </c>
      <c r="R131" s="58">
        <f t="shared" si="18"/>
        <v>0</v>
      </c>
      <c r="S131" s="99">
        <f t="shared" si="19"/>
        <v>0</v>
      </c>
      <c r="T131" s="59">
        <v>0</v>
      </c>
      <c r="U131" s="58">
        <f t="shared" si="20"/>
        <v>0</v>
      </c>
      <c r="V131" s="99">
        <f t="shared" si="12"/>
        <v>0</v>
      </c>
      <c r="W131" s="114">
        <f t="shared" si="13"/>
        <v>0</v>
      </c>
      <c r="X131" s="57"/>
      <c r="Y131" s="57"/>
      <c r="Z131" s="57"/>
      <c r="AA131" s="57">
        <f t="shared" si="22"/>
        <v>0</v>
      </c>
      <c r="AB131" s="58">
        <v>0</v>
      </c>
      <c r="AC131" s="56" t="e">
        <f>VLOOKUP(Y131,CLASIFICADOR!$A$1:$B$603,2)</f>
        <v>#N/A</v>
      </c>
      <c r="AD131" s="57"/>
      <c r="AE131" s="57"/>
      <c r="AF131" s="57"/>
      <c r="AG131" s="57"/>
      <c r="AH131" s="57"/>
      <c r="AI131" s="57"/>
      <c r="AJ131" s="60"/>
      <c r="AK131" s="82" t="s">
        <v>1124</v>
      </c>
      <c r="AL131" s="57"/>
      <c r="AM131" s="57"/>
      <c r="AN131" s="57"/>
      <c r="AO131" s="83" t="b">
        <f>IF(AND(AM131="días",AN131="hábiles"),WORKDAY(AK131,AL131,#REF!),IF(AND(AM131="días",AM131="naturales"),WORKDAY(AK131+AL131-1,1,#REF!),IF(AM131="semanas",WORKDAY(AK131+(AL131*7)-1,1,#REF!),IF(AM131="meses",WORKDAY(EDATE(AK131,AL131)-1,1,#REF!)))))</f>
        <v>0</v>
      </c>
      <c r="AP131" s="57"/>
      <c r="AQ131" s="57"/>
      <c r="AR131" s="57"/>
      <c r="AS131" s="60"/>
      <c r="AT131" s="60"/>
      <c r="AU131" s="57"/>
      <c r="AV131" s="83"/>
      <c r="AW131" s="57"/>
      <c r="AX131" s="60"/>
      <c r="AY131" s="60"/>
      <c r="AZ131" s="132"/>
      <c r="BA131" s="60"/>
      <c r="BB131" s="60"/>
      <c r="BC131" s="60"/>
      <c r="BD131" s="57">
        <f t="shared" si="15"/>
        <v>0</v>
      </c>
      <c r="BE131" s="86"/>
      <c r="BF131" s="86"/>
      <c r="BG131" s="86"/>
      <c r="BH131" s="86"/>
      <c r="BI131" s="57" t="s">
        <v>1129</v>
      </c>
      <c r="BJ131" s="57"/>
      <c r="BK131" s="60"/>
      <c r="BL131" s="55"/>
      <c r="BM131" s="61"/>
      <c r="BN131" s="57"/>
      <c r="BO131" s="60"/>
      <c r="BP131" s="60"/>
      <c r="BQ131" s="60"/>
      <c r="BR131" s="60"/>
      <c r="BS131" s="60"/>
      <c r="BT131" s="60"/>
      <c r="BU131" s="60"/>
      <c r="BV131" s="60"/>
      <c r="BW131" s="57"/>
      <c r="BX131" s="57"/>
      <c r="BY131" s="57"/>
      <c r="BZ131" s="57"/>
    </row>
    <row r="132" spans="1:78" s="41" customFormat="1" ht="30" x14ac:dyDescent="0.25">
      <c r="A132" s="53" t="s">
        <v>885</v>
      </c>
      <c r="B132" s="65"/>
      <c r="C132" s="54"/>
      <c r="D132" s="53" t="str">
        <f>IF(ISBLANK(AX132),"",IF(ISBLANK(AY132),"REV",IF(ISBLANK(AZ132),"FIR PROV",IF(ISBLANK(BK132),"CONCL",IF(ISBLANK(BN132),"MOD REV",IF(ISBLANK(#REF!),"MOD FIR","MODI"))))))</f>
        <v/>
      </c>
      <c r="E132" s="55"/>
      <c r="F132" s="55"/>
      <c r="G132" s="55"/>
      <c r="H132" s="55"/>
      <c r="I132" s="108" t="str">
        <f t="shared" si="16"/>
        <v xml:space="preserve">  </v>
      </c>
      <c r="J132" s="56"/>
      <c r="K132" s="56"/>
      <c r="L132" s="56">
        <f t="shared" si="21"/>
        <v>0</v>
      </c>
      <c r="M132" s="56"/>
      <c r="N132" s="75"/>
      <c r="O132" s="57"/>
      <c r="P132" s="57"/>
      <c r="Q132" s="58">
        <v>0</v>
      </c>
      <c r="R132" s="58">
        <f t="shared" si="18"/>
        <v>0</v>
      </c>
      <c r="S132" s="99">
        <f t="shared" si="19"/>
        <v>0</v>
      </c>
      <c r="T132" s="59">
        <v>0</v>
      </c>
      <c r="U132" s="58">
        <f t="shared" si="20"/>
        <v>0</v>
      </c>
      <c r="V132" s="99">
        <f t="shared" ref="V132:V195" si="23">+U132+T132</f>
        <v>0</v>
      </c>
      <c r="W132" s="114">
        <f t="shared" ref="W132:W195" si="24">Q132+BM132</f>
        <v>0</v>
      </c>
      <c r="X132" s="57"/>
      <c r="Y132" s="57"/>
      <c r="Z132" s="57"/>
      <c r="AA132" s="57">
        <f t="shared" si="22"/>
        <v>0</v>
      </c>
      <c r="AB132" s="58">
        <v>0</v>
      </c>
      <c r="AC132" s="56" t="e">
        <f>VLOOKUP(Y132,CLASIFICADOR!$A$1:$B$603,2)</f>
        <v>#N/A</v>
      </c>
      <c r="AD132" s="57"/>
      <c r="AE132" s="57"/>
      <c r="AF132" s="57"/>
      <c r="AG132" s="57"/>
      <c r="AH132" s="57"/>
      <c r="AI132" s="57"/>
      <c r="AJ132" s="60"/>
      <c r="AK132" s="82" t="s">
        <v>1124</v>
      </c>
      <c r="AL132" s="57"/>
      <c r="AM132" s="57"/>
      <c r="AN132" s="57"/>
      <c r="AO132" s="83" t="b">
        <f>IF(AND(AM132="días",AN132="hábiles"),WORKDAY(AK132,AL132,#REF!),IF(AND(AM132="días",AM132="naturales"),WORKDAY(AK132+AL132-1,1,#REF!),IF(AM132="semanas",WORKDAY(AK132+(AL132*7)-1,1,#REF!),IF(AM132="meses",WORKDAY(EDATE(AK132,AL132)-1,1,#REF!)))))</f>
        <v>0</v>
      </c>
      <c r="AP132" s="57"/>
      <c r="AQ132" s="57"/>
      <c r="AR132" s="57"/>
      <c r="AS132" s="60"/>
      <c r="AT132" s="60"/>
      <c r="AU132" s="57"/>
      <c r="AV132" s="83"/>
      <c r="AW132" s="57"/>
      <c r="AX132" s="60"/>
      <c r="AY132" s="60"/>
      <c r="AZ132" s="132"/>
      <c r="BA132" s="60"/>
      <c r="BB132" s="60"/>
      <c r="BC132" s="60"/>
      <c r="BD132" s="57">
        <f t="shared" si="15"/>
        <v>0</v>
      </c>
      <c r="BE132" s="86"/>
      <c r="BF132" s="86"/>
      <c r="BG132" s="86"/>
      <c r="BH132" s="86"/>
      <c r="BI132" s="57" t="s">
        <v>1129</v>
      </c>
      <c r="BJ132" s="57"/>
      <c r="BK132" s="60"/>
      <c r="BL132" s="55"/>
      <c r="BM132" s="61"/>
      <c r="BN132" s="57"/>
      <c r="BO132" s="60"/>
      <c r="BP132" s="60"/>
      <c r="BQ132" s="60"/>
      <c r="BR132" s="60"/>
      <c r="BS132" s="60"/>
      <c r="BT132" s="60"/>
      <c r="BU132" s="60"/>
      <c r="BV132" s="60"/>
      <c r="BW132" s="57"/>
      <c r="BX132" s="57"/>
      <c r="BY132" s="57"/>
      <c r="BZ132" s="57"/>
    </row>
    <row r="133" spans="1:78" s="41" customFormat="1" ht="30" x14ac:dyDescent="0.25">
      <c r="A133" s="53" t="s">
        <v>886</v>
      </c>
      <c r="B133" s="65"/>
      <c r="C133" s="54"/>
      <c r="D133" s="53" t="str">
        <f>IF(ISBLANK(AX133),"",IF(ISBLANK(AY133),"REV",IF(ISBLANK(AZ133),"FIR PROV",IF(ISBLANK(BK133),"CONCL",IF(ISBLANK(BN133),"MOD REV",IF(ISBLANK(#REF!),"MOD FIR","MODI"))))))</f>
        <v/>
      </c>
      <c r="E133" s="55"/>
      <c r="F133" s="55"/>
      <c r="G133" s="55"/>
      <c r="H133" s="55"/>
      <c r="I133" s="108" t="str">
        <f t="shared" si="16"/>
        <v xml:space="preserve">  </v>
      </c>
      <c r="J133" s="56"/>
      <c r="K133" s="56"/>
      <c r="L133" s="56">
        <f t="shared" si="21"/>
        <v>0</v>
      </c>
      <c r="M133" s="56"/>
      <c r="N133" s="75"/>
      <c r="O133" s="57"/>
      <c r="P133" s="57"/>
      <c r="Q133" s="58">
        <v>0</v>
      </c>
      <c r="R133" s="58">
        <f t="shared" si="18"/>
        <v>0</v>
      </c>
      <c r="S133" s="99">
        <f t="shared" si="19"/>
        <v>0</v>
      </c>
      <c r="T133" s="59">
        <v>0</v>
      </c>
      <c r="U133" s="58">
        <f t="shared" si="20"/>
        <v>0</v>
      </c>
      <c r="V133" s="99">
        <f t="shared" si="23"/>
        <v>0</v>
      </c>
      <c r="W133" s="114">
        <f t="shared" si="24"/>
        <v>0</v>
      </c>
      <c r="X133" s="57"/>
      <c r="Y133" s="57"/>
      <c r="Z133" s="57"/>
      <c r="AA133" s="57">
        <f t="shared" si="22"/>
        <v>0</v>
      </c>
      <c r="AB133" s="58">
        <v>0</v>
      </c>
      <c r="AC133" s="56" t="e">
        <f>VLOOKUP(Y133,CLASIFICADOR!$A$1:$B$603,2)</f>
        <v>#N/A</v>
      </c>
      <c r="AD133" s="57"/>
      <c r="AE133" s="57"/>
      <c r="AF133" s="57"/>
      <c r="AG133" s="57"/>
      <c r="AH133" s="57"/>
      <c r="AI133" s="57"/>
      <c r="AJ133" s="60"/>
      <c r="AK133" s="82" t="s">
        <v>1124</v>
      </c>
      <c r="AL133" s="57"/>
      <c r="AM133" s="57"/>
      <c r="AN133" s="57"/>
      <c r="AO133" s="83" t="b">
        <f>IF(AND(AM133="días",AN133="hábiles"),WORKDAY(AK133,AL133,#REF!),IF(AND(AM133="días",AM133="naturales"),WORKDAY(AK133+AL133-1,1,#REF!),IF(AM133="semanas",WORKDAY(AK133+(AL133*7)-1,1,#REF!),IF(AM133="meses",WORKDAY(EDATE(AK133,AL133)-1,1,#REF!)))))</f>
        <v>0</v>
      </c>
      <c r="AP133" s="57"/>
      <c r="AQ133" s="57"/>
      <c r="AR133" s="57"/>
      <c r="AS133" s="60"/>
      <c r="AT133" s="60"/>
      <c r="AU133" s="57"/>
      <c r="AV133" s="83"/>
      <c r="AW133" s="57"/>
      <c r="AX133" s="60"/>
      <c r="AY133" s="60"/>
      <c r="AZ133" s="132"/>
      <c r="BA133" s="60"/>
      <c r="BB133" s="60"/>
      <c r="BC133" s="60"/>
      <c r="BD133" s="57">
        <f t="shared" ref="BD133:BD196" si="25">+AZ133-AV133</f>
        <v>0</v>
      </c>
      <c r="BE133" s="86"/>
      <c r="BF133" s="86"/>
      <c r="BG133" s="86"/>
      <c r="BH133" s="86"/>
      <c r="BI133" s="57" t="s">
        <v>1129</v>
      </c>
      <c r="BJ133" s="57"/>
      <c r="BK133" s="60"/>
      <c r="BL133" s="55"/>
      <c r="BM133" s="61"/>
      <c r="BN133" s="57"/>
      <c r="BO133" s="60"/>
      <c r="BP133" s="60"/>
      <c r="BQ133" s="60"/>
      <c r="BR133" s="60"/>
      <c r="BS133" s="60"/>
      <c r="BT133" s="60"/>
      <c r="BU133" s="60"/>
      <c r="BV133" s="60"/>
      <c r="BW133" s="57"/>
      <c r="BX133" s="57"/>
      <c r="BY133" s="57"/>
      <c r="BZ133" s="57"/>
    </row>
    <row r="134" spans="1:78" s="41" customFormat="1" ht="30" x14ac:dyDescent="0.25">
      <c r="A134" s="71" t="s">
        <v>887</v>
      </c>
      <c r="B134" s="65"/>
      <c r="C134" s="54"/>
      <c r="D134" s="53" t="str">
        <f>IF(ISBLANK(AX134),"",IF(ISBLANK(AY134),"REV",IF(ISBLANK(AZ134),"FIR PROV",IF(ISBLANK(BK134),"CONCL",IF(ISBLANK(BN134),"MOD REV",IF(ISBLANK(#REF!),"MOD FIR","MODI"))))))</f>
        <v/>
      </c>
      <c r="E134" s="55"/>
      <c r="F134" s="55"/>
      <c r="G134" s="55"/>
      <c r="H134" s="55"/>
      <c r="I134" s="108" t="str">
        <f t="shared" si="16"/>
        <v xml:space="preserve">  </v>
      </c>
      <c r="J134" s="56"/>
      <c r="K134" s="56"/>
      <c r="L134" s="56">
        <f t="shared" si="21"/>
        <v>0</v>
      </c>
      <c r="M134" s="56"/>
      <c r="N134" s="75"/>
      <c r="O134" s="57"/>
      <c r="P134" s="57"/>
      <c r="Q134" s="58">
        <v>0</v>
      </c>
      <c r="R134" s="58">
        <f>Q134*0.16</f>
        <v>0</v>
      </c>
      <c r="S134" s="99">
        <f t="shared" si="19"/>
        <v>0</v>
      </c>
      <c r="T134" s="59">
        <v>0</v>
      </c>
      <c r="U134" s="58">
        <f t="shared" ref="U134:U197" si="26">T134*1.16</f>
        <v>0</v>
      </c>
      <c r="V134" s="99">
        <f t="shared" si="23"/>
        <v>0</v>
      </c>
      <c r="W134" s="114">
        <f t="shared" si="24"/>
        <v>0</v>
      </c>
      <c r="X134" s="57"/>
      <c r="Y134" s="57"/>
      <c r="Z134" s="57"/>
      <c r="AA134" s="57">
        <f t="shared" si="22"/>
        <v>0</v>
      </c>
      <c r="AB134" s="58">
        <v>0</v>
      </c>
      <c r="AC134" s="56" t="e">
        <f>VLOOKUP(Y134,CLASIFICADOR!$A$1:$B$603,2)</f>
        <v>#N/A</v>
      </c>
      <c r="AD134" s="57"/>
      <c r="AE134" s="57"/>
      <c r="AF134" s="57"/>
      <c r="AG134" s="57"/>
      <c r="AH134" s="57"/>
      <c r="AI134" s="57"/>
      <c r="AJ134" s="60"/>
      <c r="AK134" s="82" t="s">
        <v>1124</v>
      </c>
      <c r="AL134" s="57"/>
      <c r="AM134" s="57"/>
      <c r="AN134" s="57"/>
      <c r="AO134" s="83" t="b">
        <f>IF(AND(AM134="días",AN134="hábiles"),WORKDAY(AK134,AL134,#REF!),IF(AND(AM134="días",AM134="naturales"),WORKDAY(AK134+AL134-1,1,#REF!),IF(AM134="semanas",WORKDAY(AK134+(AL134*7)-1,1,#REF!),IF(AM134="meses",WORKDAY(EDATE(AK134,AL134)-1,1,#REF!)))))</f>
        <v>0</v>
      </c>
      <c r="AP134" s="57"/>
      <c r="AQ134" s="57"/>
      <c r="AR134" s="57"/>
      <c r="AS134" s="60"/>
      <c r="AT134" s="60"/>
      <c r="AU134" s="57"/>
      <c r="AV134" s="83"/>
      <c r="AW134" s="57"/>
      <c r="AX134" s="60"/>
      <c r="AY134" s="60"/>
      <c r="AZ134" s="132"/>
      <c r="BA134" s="60"/>
      <c r="BB134" s="60"/>
      <c r="BC134" s="60"/>
      <c r="BD134" s="57">
        <f t="shared" si="25"/>
        <v>0</v>
      </c>
      <c r="BE134" s="86"/>
      <c r="BF134" s="86"/>
      <c r="BG134" s="86"/>
      <c r="BH134" s="86"/>
      <c r="BI134" s="57" t="s">
        <v>1129</v>
      </c>
      <c r="BJ134" s="57"/>
      <c r="BK134" s="60"/>
      <c r="BL134" s="55"/>
      <c r="BM134" s="61">
        <v>0</v>
      </c>
      <c r="BN134" s="57"/>
      <c r="BO134" s="60"/>
      <c r="BP134" s="60"/>
      <c r="BQ134" s="60"/>
      <c r="BR134" s="60"/>
      <c r="BS134" s="60"/>
      <c r="BT134" s="60"/>
      <c r="BU134" s="60"/>
      <c r="BV134" s="60"/>
      <c r="BW134" s="57"/>
      <c r="BX134" s="57"/>
      <c r="BY134" s="57"/>
      <c r="BZ134" s="57"/>
    </row>
    <row r="135" spans="1:78" s="41" customFormat="1" ht="30" x14ac:dyDescent="0.25">
      <c r="A135" s="53" t="s">
        <v>888</v>
      </c>
      <c r="B135" s="65"/>
      <c r="C135" s="54"/>
      <c r="D135" s="53" t="str">
        <f>IF(ISBLANK(AX135),"",IF(ISBLANK(AY135),"REV",IF(ISBLANK(AZ135),"FIR PROV",IF(ISBLANK(BK135),"CONCL",IF(ISBLANK(BN135),"MOD REV",IF(ISBLANK(#REF!),"MOD FIR","MODI"))))))</f>
        <v/>
      </c>
      <c r="E135" s="55"/>
      <c r="F135" s="55"/>
      <c r="G135" s="55"/>
      <c r="H135" s="55"/>
      <c r="I135" s="108" t="str">
        <f t="shared" ref="I135:I198" si="27">E135&amp;F135&amp;" "&amp;G135&amp;" "&amp;H135</f>
        <v xml:space="preserve">  </v>
      </c>
      <c r="J135" s="56"/>
      <c r="K135" s="56"/>
      <c r="L135" s="56">
        <f t="shared" ref="L135:L198" si="28">J135</f>
        <v>0</v>
      </c>
      <c r="M135" s="56"/>
      <c r="N135" s="75"/>
      <c r="O135" s="57"/>
      <c r="P135" s="57"/>
      <c r="Q135" s="58">
        <v>0</v>
      </c>
      <c r="R135" s="58">
        <f t="shared" ref="R135:R198" si="29">Q135*0.16</f>
        <v>0</v>
      </c>
      <c r="S135" s="99">
        <f t="shared" ref="S135:S198" si="30">Q135+R135</f>
        <v>0</v>
      </c>
      <c r="T135" s="59">
        <v>0</v>
      </c>
      <c r="U135" s="58">
        <f t="shared" si="26"/>
        <v>0</v>
      </c>
      <c r="V135" s="99">
        <f t="shared" si="23"/>
        <v>0</v>
      </c>
      <c r="W135" s="114">
        <f t="shared" si="24"/>
        <v>0</v>
      </c>
      <c r="X135" s="57"/>
      <c r="Y135" s="57"/>
      <c r="Z135" s="57"/>
      <c r="AA135" s="57">
        <f t="shared" ref="AA135:AA190" si="31">Y135</f>
        <v>0</v>
      </c>
      <c r="AB135" s="58">
        <v>0</v>
      </c>
      <c r="AC135" s="56" t="e">
        <f>VLOOKUP(Y135,CLASIFICADOR!$A$1:$B$603,2)</f>
        <v>#N/A</v>
      </c>
      <c r="AD135" s="57"/>
      <c r="AE135" s="57"/>
      <c r="AF135" s="57"/>
      <c r="AG135" s="57"/>
      <c r="AH135" s="57"/>
      <c r="AI135" s="57"/>
      <c r="AJ135" s="60"/>
      <c r="AK135" s="82" t="s">
        <v>1124</v>
      </c>
      <c r="AL135" s="57"/>
      <c r="AM135" s="57"/>
      <c r="AN135" s="57"/>
      <c r="AO135" s="83" t="b">
        <f>IF(AND(AM135="días",AN135="hábiles"),WORKDAY(AK135,AL135,#REF!),IF(AND(AM135="días",AM135="naturales"),WORKDAY(AK135+AL135-1,1,#REF!),IF(AM135="semanas",WORKDAY(AK135+(AL135*7)-1,1,#REF!),IF(AM135="meses",WORKDAY(EDATE(AK135,AL135)-1,1,#REF!)))))</f>
        <v>0</v>
      </c>
      <c r="AP135" s="57"/>
      <c r="AQ135" s="57"/>
      <c r="AR135" s="57"/>
      <c r="AS135" s="60"/>
      <c r="AT135" s="60"/>
      <c r="AU135" s="57"/>
      <c r="AV135" s="83"/>
      <c r="AW135" s="57"/>
      <c r="AX135" s="60"/>
      <c r="AY135" s="60"/>
      <c r="AZ135" s="132"/>
      <c r="BA135" s="60"/>
      <c r="BB135" s="60"/>
      <c r="BC135" s="60"/>
      <c r="BD135" s="57">
        <f t="shared" si="25"/>
        <v>0</v>
      </c>
      <c r="BE135" s="86"/>
      <c r="BF135" s="86"/>
      <c r="BG135" s="86"/>
      <c r="BH135" s="86"/>
      <c r="BI135" s="57" t="s">
        <v>1129</v>
      </c>
      <c r="BJ135" s="57"/>
      <c r="BK135" s="60"/>
      <c r="BL135" s="55"/>
      <c r="BM135" s="61"/>
      <c r="BN135" s="57"/>
      <c r="BO135" s="60"/>
      <c r="BP135" s="60"/>
      <c r="BQ135" s="60"/>
      <c r="BR135" s="60"/>
      <c r="BS135" s="60"/>
      <c r="BT135" s="60"/>
      <c r="BU135" s="60"/>
      <c r="BV135" s="60"/>
      <c r="BW135" s="57"/>
      <c r="BX135" s="57"/>
      <c r="BY135" s="57"/>
      <c r="BZ135" s="57"/>
    </row>
    <row r="136" spans="1:78" s="41" customFormat="1" ht="30" x14ac:dyDescent="0.25">
      <c r="A136" s="53" t="s">
        <v>889</v>
      </c>
      <c r="B136" s="65"/>
      <c r="C136" s="54"/>
      <c r="D136" s="53" t="str">
        <f>IF(ISBLANK(AX136),"",IF(ISBLANK(AY136),"REV",IF(ISBLANK(AZ136),"FIR PROV",IF(ISBLANK(BK136),"CONCL",IF(ISBLANK(BN136),"MOD REV",IF(ISBLANK(#REF!),"MOD FIR","MODI"))))))</f>
        <v/>
      </c>
      <c r="E136" s="55"/>
      <c r="F136" s="55"/>
      <c r="G136" s="55"/>
      <c r="H136" s="55"/>
      <c r="I136" s="108" t="str">
        <f t="shared" si="27"/>
        <v xml:space="preserve">  </v>
      </c>
      <c r="J136" s="56"/>
      <c r="K136" s="56"/>
      <c r="L136" s="56">
        <f t="shared" si="28"/>
        <v>0</v>
      </c>
      <c r="M136" s="56"/>
      <c r="N136" s="75"/>
      <c r="O136" s="57"/>
      <c r="P136" s="57"/>
      <c r="Q136" s="58">
        <v>0</v>
      </c>
      <c r="R136" s="58">
        <f t="shared" si="29"/>
        <v>0</v>
      </c>
      <c r="S136" s="99">
        <f t="shared" si="30"/>
        <v>0</v>
      </c>
      <c r="T136" s="59">
        <v>0</v>
      </c>
      <c r="U136" s="58">
        <f t="shared" si="26"/>
        <v>0</v>
      </c>
      <c r="V136" s="99">
        <f t="shared" si="23"/>
        <v>0</v>
      </c>
      <c r="W136" s="114">
        <f t="shared" si="24"/>
        <v>0</v>
      </c>
      <c r="X136" s="57"/>
      <c r="Y136" s="57"/>
      <c r="Z136" s="57"/>
      <c r="AA136" s="57">
        <f t="shared" si="31"/>
        <v>0</v>
      </c>
      <c r="AB136" s="58">
        <v>0</v>
      </c>
      <c r="AC136" s="56" t="e">
        <f>VLOOKUP(Y136,CLASIFICADOR!$A$1:$B$603,2)</f>
        <v>#N/A</v>
      </c>
      <c r="AD136" s="57"/>
      <c r="AE136" s="57"/>
      <c r="AF136" s="57"/>
      <c r="AG136" s="57"/>
      <c r="AH136" s="57"/>
      <c r="AI136" s="57"/>
      <c r="AJ136" s="60"/>
      <c r="AK136" s="82" t="s">
        <v>1124</v>
      </c>
      <c r="AL136" s="57"/>
      <c r="AM136" s="57"/>
      <c r="AN136" s="57"/>
      <c r="AO136" s="83" t="b">
        <f>IF(AND(AM136="días",AN136="hábiles"),WORKDAY(AK136,AL136,#REF!),IF(AND(AM136="días",AM136="naturales"),WORKDAY(AK136+AL136-1,1,#REF!),IF(AM136="semanas",WORKDAY(AK136+(AL136*7)-1,1,#REF!),IF(AM136="meses",WORKDAY(EDATE(AK136,AL136)-1,1,#REF!)))))</f>
        <v>0</v>
      </c>
      <c r="AP136" s="57"/>
      <c r="AQ136" s="57"/>
      <c r="AR136" s="57"/>
      <c r="AS136" s="60"/>
      <c r="AT136" s="60"/>
      <c r="AU136" s="57"/>
      <c r="AV136" s="83"/>
      <c r="AW136" s="57"/>
      <c r="AX136" s="60"/>
      <c r="AY136" s="60"/>
      <c r="AZ136" s="132"/>
      <c r="BA136" s="60"/>
      <c r="BB136" s="60"/>
      <c r="BC136" s="60"/>
      <c r="BD136" s="57">
        <f t="shared" si="25"/>
        <v>0</v>
      </c>
      <c r="BE136" s="86"/>
      <c r="BF136" s="86"/>
      <c r="BG136" s="86"/>
      <c r="BH136" s="86"/>
      <c r="BI136" s="57" t="s">
        <v>1129</v>
      </c>
      <c r="BJ136" s="57"/>
      <c r="BK136" s="60"/>
      <c r="BL136" s="55"/>
      <c r="BM136" s="61"/>
      <c r="BN136" s="57"/>
      <c r="BO136" s="60"/>
      <c r="BP136" s="60"/>
      <c r="BQ136" s="60"/>
      <c r="BR136" s="60"/>
      <c r="BS136" s="60"/>
      <c r="BT136" s="60"/>
      <c r="BU136" s="60"/>
      <c r="BV136" s="60"/>
      <c r="BW136" s="57"/>
      <c r="BX136" s="57"/>
      <c r="BY136" s="57"/>
      <c r="BZ136" s="57"/>
    </row>
    <row r="137" spans="1:78" s="41" customFormat="1" ht="30" x14ac:dyDescent="0.25">
      <c r="A137" s="71" t="s">
        <v>890</v>
      </c>
      <c r="B137" s="65"/>
      <c r="C137" s="54"/>
      <c r="D137" s="53" t="str">
        <f>IF(ISBLANK(AX137),"",IF(ISBLANK(AY137),"REV",IF(ISBLANK(AZ137),"FIR PROV",IF(ISBLANK(BK137),"CONCL",IF(ISBLANK(BN137),"MOD REV",IF(ISBLANK(#REF!),"MOD FIR","MODI"))))))</f>
        <v/>
      </c>
      <c r="E137" s="55"/>
      <c r="F137" s="55"/>
      <c r="G137" s="55"/>
      <c r="H137" s="55"/>
      <c r="I137" s="108" t="str">
        <f t="shared" si="27"/>
        <v xml:space="preserve">  </v>
      </c>
      <c r="J137" s="56"/>
      <c r="K137" s="56"/>
      <c r="L137" s="56">
        <f t="shared" si="28"/>
        <v>0</v>
      </c>
      <c r="M137" s="56"/>
      <c r="N137" s="75"/>
      <c r="O137" s="57"/>
      <c r="P137" s="57"/>
      <c r="Q137" s="58">
        <v>0</v>
      </c>
      <c r="R137" s="58">
        <f t="shared" si="29"/>
        <v>0</v>
      </c>
      <c r="S137" s="99">
        <f t="shared" si="30"/>
        <v>0</v>
      </c>
      <c r="T137" s="59">
        <v>0</v>
      </c>
      <c r="U137" s="58">
        <f t="shared" si="26"/>
        <v>0</v>
      </c>
      <c r="V137" s="99">
        <f t="shared" si="23"/>
        <v>0</v>
      </c>
      <c r="W137" s="114">
        <f t="shared" si="24"/>
        <v>0</v>
      </c>
      <c r="X137" s="57"/>
      <c r="Y137" s="57"/>
      <c r="Z137" s="57"/>
      <c r="AA137" s="57">
        <f t="shared" si="31"/>
        <v>0</v>
      </c>
      <c r="AB137" s="58">
        <v>0</v>
      </c>
      <c r="AC137" s="56" t="e">
        <f>VLOOKUP(Y137,CLASIFICADOR!$A$1:$B$603,2)</f>
        <v>#N/A</v>
      </c>
      <c r="AD137" s="57"/>
      <c r="AE137" s="57"/>
      <c r="AF137" s="57"/>
      <c r="AG137" s="57"/>
      <c r="AH137" s="57"/>
      <c r="AI137" s="57"/>
      <c r="AJ137" s="60"/>
      <c r="AK137" s="82" t="s">
        <v>1124</v>
      </c>
      <c r="AL137" s="57"/>
      <c r="AM137" s="57"/>
      <c r="AN137" s="57"/>
      <c r="AO137" s="83" t="b">
        <f>IF(AND(AM137="días",AN137="hábiles"),WORKDAY(AK137,AL137,#REF!),IF(AND(AM137="días",AM137="naturales"),WORKDAY(AK137+AL137-1,1,#REF!),IF(AM137="semanas",WORKDAY(AK137+(AL137*7)-1,1,#REF!),IF(AM137="meses",WORKDAY(EDATE(AK137,AL137)-1,1,#REF!)))))</f>
        <v>0</v>
      </c>
      <c r="AP137" s="57"/>
      <c r="AQ137" s="57"/>
      <c r="AR137" s="57"/>
      <c r="AS137" s="60"/>
      <c r="AT137" s="60"/>
      <c r="AU137" s="57"/>
      <c r="AV137" s="83"/>
      <c r="AW137" s="57"/>
      <c r="AX137" s="60"/>
      <c r="AY137" s="60"/>
      <c r="AZ137" s="132"/>
      <c r="BA137" s="60"/>
      <c r="BB137" s="60"/>
      <c r="BC137" s="60"/>
      <c r="BD137" s="57">
        <f t="shared" si="25"/>
        <v>0</v>
      </c>
      <c r="BE137" s="86"/>
      <c r="BF137" s="86"/>
      <c r="BG137" s="86"/>
      <c r="BH137" s="86"/>
      <c r="BI137" s="57" t="s">
        <v>1129</v>
      </c>
      <c r="BJ137" s="57"/>
      <c r="BK137" s="60"/>
      <c r="BL137" s="55"/>
      <c r="BM137" s="61"/>
      <c r="BN137" s="57"/>
      <c r="BO137" s="60"/>
      <c r="BP137" s="60"/>
      <c r="BQ137" s="60"/>
      <c r="BR137" s="60"/>
      <c r="BS137" s="60"/>
      <c r="BT137" s="60"/>
      <c r="BU137" s="60"/>
      <c r="BV137" s="60"/>
      <c r="BW137" s="57"/>
      <c r="BX137" s="57"/>
      <c r="BY137" s="57"/>
      <c r="BZ137" s="57"/>
    </row>
    <row r="138" spans="1:78" s="41" customFormat="1" ht="30" x14ac:dyDescent="0.25">
      <c r="A138" s="53" t="s">
        <v>891</v>
      </c>
      <c r="B138" s="65"/>
      <c r="C138" s="54"/>
      <c r="D138" s="53" t="str">
        <f>IF(ISBLANK(AX138),"",IF(ISBLANK(AY138),"REV",IF(ISBLANK(AZ138),"FIR PROV",IF(ISBLANK(BK138),"CONCL",IF(ISBLANK(BN138),"MOD REV",IF(ISBLANK(#REF!),"MOD FIR","MODI"))))))</f>
        <v/>
      </c>
      <c r="E138" s="55"/>
      <c r="F138" s="55"/>
      <c r="G138" s="55"/>
      <c r="H138" s="55"/>
      <c r="I138" s="108" t="str">
        <f t="shared" si="27"/>
        <v xml:space="preserve">  </v>
      </c>
      <c r="J138" s="56"/>
      <c r="K138" s="56"/>
      <c r="L138" s="56">
        <f t="shared" si="28"/>
        <v>0</v>
      </c>
      <c r="M138" s="56"/>
      <c r="N138" s="75"/>
      <c r="O138" s="57"/>
      <c r="P138" s="57"/>
      <c r="Q138" s="58">
        <v>0</v>
      </c>
      <c r="R138" s="58">
        <f t="shared" si="29"/>
        <v>0</v>
      </c>
      <c r="S138" s="99">
        <f t="shared" si="30"/>
        <v>0</v>
      </c>
      <c r="T138" s="59">
        <v>0</v>
      </c>
      <c r="U138" s="58">
        <f t="shared" si="26"/>
        <v>0</v>
      </c>
      <c r="V138" s="99">
        <f t="shared" si="23"/>
        <v>0</v>
      </c>
      <c r="W138" s="114">
        <f t="shared" si="24"/>
        <v>0</v>
      </c>
      <c r="X138" s="57"/>
      <c r="Y138" s="57"/>
      <c r="Z138" s="57"/>
      <c r="AA138" s="57">
        <f t="shared" si="31"/>
        <v>0</v>
      </c>
      <c r="AB138" s="58">
        <v>0</v>
      </c>
      <c r="AC138" s="56" t="e">
        <f>VLOOKUP(Y138,CLASIFICADOR!$A$1:$B$603,2)</f>
        <v>#N/A</v>
      </c>
      <c r="AD138" s="57"/>
      <c r="AE138" s="57"/>
      <c r="AF138" s="57"/>
      <c r="AG138" s="57"/>
      <c r="AH138" s="57"/>
      <c r="AI138" s="57"/>
      <c r="AJ138" s="60"/>
      <c r="AK138" s="82" t="s">
        <v>1124</v>
      </c>
      <c r="AL138" s="57"/>
      <c r="AM138" s="57"/>
      <c r="AN138" s="57"/>
      <c r="AO138" s="83" t="b">
        <f>IF(AND(AM138="días",AN138="hábiles"),WORKDAY(AK138,AL138,#REF!),IF(AND(AM138="días",AM138="naturales"),WORKDAY(AK138+AL138-1,1,#REF!),IF(AM138="semanas",WORKDAY(AK138+(AL138*7)-1,1,#REF!),IF(AM138="meses",WORKDAY(EDATE(AK138,AL138)-1,1,#REF!)))))</f>
        <v>0</v>
      </c>
      <c r="AP138" s="57"/>
      <c r="AQ138" s="57"/>
      <c r="AR138" s="57"/>
      <c r="AS138" s="60"/>
      <c r="AT138" s="60"/>
      <c r="AU138" s="57"/>
      <c r="AV138" s="83"/>
      <c r="AW138" s="57"/>
      <c r="AX138" s="60"/>
      <c r="AY138" s="60"/>
      <c r="AZ138" s="132"/>
      <c r="BA138" s="60"/>
      <c r="BB138" s="60"/>
      <c r="BC138" s="60"/>
      <c r="BD138" s="57">
        <f t="shared" si="25"/>
        <v>0</v>
      </c>
      <c r="BE138" s="86"/>
      <c r="BF138" s="86"/>
      <c r="BG138" s="86"/>
      <c r="BH138" s="86"/>
      <c r="BI138" s="57" t="s">
        <v>1129</v>
      </c>
      <c r="BJ138" s="57"/>
      <c r="BK138" s="60"/>
      <c r="BL138" s="55"/>
      <c r="BM138" s="61"/>
      <c r="BN138" s="57"/>
      <c r="BO138" s="60"/>
      <c r="BP138" s="60"/>
      <c r="BQ138" s="60"/>
      <c r="BR138" s="60"/>
      <c r="BS138" s="60"/>
      <c r="BT138" s="60"/>
      <c r="BU138" s="60"/>
      <c r="BV138" s="60"/>
      <c r="BW138" s="57"/>
      <c r="BX138" s="57"/>
      <c r="BY138" s="57"/>
      <c r="BZ138" s="57"/>
    </row>
    <row r="139" spans="1:78" s="41" customFormat="1" ht="30" x14ac:dyDescent="0.25">
      <c r="A139" s="53" t="s">
        <v>892</v>
      </c>
      <c r="B139" s="65"/>
      <c r="C139" s="54"/>
      <c r="D139" s="53" t="str">
        <f>IF(ISBLANK(AX139),"",IF(ISBLANK(AY139),"REV",IF(ISBLANK(AZ139),"FIR PROV",IF(ISBLANK(BK139),"CONCL",IF(ISBLANK(BN139),"MOD REV",IF(ISBLANK(#REF!),"MOD FIR","MODI"))))))</f>
        <v/>
      </c>
      <c r="E139" s="55"/>
      <c r="F139" s="55"/>
      <c r="G139" s="55"/>
      <c r="H139" s="55"/>
      <c r="I139" s="108" t="str">
        <f t="shared" si="27"/>
        <v xml:space="preserve">  </v>
      </c>
      <c r="J139" s="56"/>
      <c r="K139" s="56"/>
      <c r="L139" s="56">
        <f t="shared" si="28"/>
        <v>0</v>
      </c>
      <c r="M139" s="56"/>
      <c r="N139" s="75"/>
      <c r="O139" s="57"/>
      <c r="P139" s="57"/>
      <c r="Q139" s="58">
        <v>0</v>
      </c>
      <c r="R139" s="58">
        <f t="shared" si="29"/>
        <v>0</v>
      </c>
      <c r="S139" s="99">
        <f t="shared" si="30"/>
        <v>0</v>
      </c>
      <c r="T139" s="59">
        <v>0</v>
      </c>
      <c r="U139" s="58">
        <f t="shared" si="26"/>
        <v>0</v>
      </c>
      <c r="V139" s="99">
        <f t="shared" si="23"/>
        <v>0</v>
      </c>
      <c r="W139" s="114">
        <f t="shared" si="24"/>
        <v>0</v>
      </c>
      <c r="X139" s="57"/>
      <c r="Y139" s="57"/>
      <c r="Z139" s="57"/>
      <c r="AA139" s="57">
        <f t="shared" si="31"/>
        <v>0</v>
      </c>
      <c r="AB139" s="58">
        <v>0</v>
      </c>
      <c r="AC139" s="56" t="e">
        <f>VLOOKUP(Y139,CLASIFICADOR!$A$1:$B$603,2)</f>
        <v>#N/A</v>
      </c>
      <c r="AD139" s="57"/>
      <c r="AE139" s="57"/>
      <c r="AF139" s="57"/>
      <c r="AG139" s="57"/>
      <c r="AH139" s="57"/>
      <c r="AI139" s="57"/>
      <c r="AJ139" s="60"/>
      <c r="AK139" s="82" t="s">
        <v>1124</v>
      </c>
      <c r="AL139" s="57"/>
      <c r="AM139" s="57"/>
      <c r="AN139" s="57"/>
      <c r="AO139" s="83" t="b">
        <f>IF(AND(AM139="días",AN139="hábiles"),WORKDAY(AK139,AL139,#REF!),IF(AND(AM139="días",AM139="naturales"),WORKDAY(AK139+AL139-1,1,#REF!),IF(AM139="semanas",WORKDAY(AK139+(AL139*7)-1,1,#REF!),IF(AM139="meses",WORKDAY(EDATE(AK139,AL139)-1,1,#REF!)))))</f>
        <v>0</v>
      </c>
      <c r="AP139" s="57"/>
      <c r="AQ139" s="57"/>
      <c r="AR139" s="57"/>
      <c r="AS139" s="60"/>
      <c r="AT139" s="60"/>
      <c r="AU139" s="57"/>
      <c r="AV139" s="83"/>
      <c r="AW139" s="57"/>
      <c r="AX139" s="60"/>
      <c r="AY139" s="60"/>
      <c r="AZ139" s="132"/>
      <c r="BA139" s="60"/>
      <c r="BB139" s="60"/>
      <c r="BC139" s="60"/>
      <c r="BD139" s="57">
        <f t="shared" si="25"/>
        <v>0</v>
      </c>
      <c r="BE139" s="86"/>
      <c r="BF139" s="86"/>
      <c r="BG139" s="86"/>
      <c r="BH139" s="86"/>
      <c r="BI139" s="57" t="s">
        <v>1129</v>
      </c>
      <c r="BJ139" s="57"/>
      <c r="BK139" s="60"/>
      <c r="BL139" s="55"/>
      <c r="BM139" s="61"/>
      <c r="BN139" s="57"/>
      <c r="BO139" s="60"/>
      <c r="BP139" s="60"/>
      <c r="BQ139" s="60"/>
      <c r="BR139" s="60"/>
      <c r="BS139" s="60"/>
      <c r="BT139" s="60"/>
      <c r="BU139" s="60"/>
      <c r="BV139" s="60"/>
      <c r="BW139" s="57"/>
      <c r="BX139" s="57"/>
      <c r="BY139" s="57"/>
      <c r="BZ139" s="57"/>
    </row>
    <row r="140" spans="1:78" s="41" customFormat="1" ht="30" x14ac:dyDescent="0.25">
      <c r="A140" s="71" t="s">
        <v>893</v>
      </c>
      <c r="B140" s="65"/>
      <c r="C140" s="54"/>
      <c r="D140" s="53" t="str">
        <f>IF(ISBLANK(AX140),"",IF(ISBLANK(AY140),"REV",IF(ISBLANK(AZ140),"FIR PROV",IF(ISBLANK(BK140),"CONCL",IF(ISBLANK(BN140),"MOD REV",IF(ISBLANK(#REF!),"MOD FIR","MODI"))))))</f>
        <v/>
      </c>
      <c r="E140" s="55"/>
      <c r="F140" s="55"/>
      <c r="G140" s="55"/>
      <c r="H140" s="55"/>
      <c r="I140" s="108" t="str">
        <f t="shared" si="27"/>
        <v xml:space="preserve">  </v>
      </c>
      <c r="J140" s="56"/>
      <c r="K140" s="56"/>
      <c r="L140" s="56">
        <f t="shared" si="28"/>
        <v>0</v>
      </c>
      <c r="M140" s="56"/>
      <c r="N140" s="75"/>
      <c r="O140" s="57"/>
      <c r="P140" s="57"/>
      <c r="Q140" s="58">
        <v>0</v>
      </c>
      <c r="R140" s="58">
        <f t="shared" si="29"/>
        <v>0</v>
      </c>
      <c r="S140" s="99">
        <f t="shared" si="30"/>
        <v>0</v>
      </c>
      <c r="T140" s="59">
        <v>0</v>
      </c>
      <c r="U140" s="58">
        <f t="shared" si="26"/>
        <v>0</v>
      </c>
      <c r="V140" s="99">
        <f t="shared" si="23"/>
        <v>0</v>
      </c>
      <c r="W140" s="114">
        <f t="shared" si="24"/>
        <v>0</v>
      </c>
      <c r="X140" s="57"/>
      <c r="Y140" s="57"/>
      <c r="Z140" s="57"/>
      <c r="AA140" s="57">
        <f t="shared" si="31"/>
        <v>0</v>
      </c>
      <c r="AB140" s="58">
        <v>0</v>
      </c>
      <c r="AC140" s="56" t="e">
        <f>VLOOKUP(Y140,CLASIFICADOR!$A$1:$B$603,2)</f>
        <v>#N/A</v>
      </c>
      <c r="AD140" s="57"/>
      <c r="AE140" s="57"/>
      <c r="AF140" s="57"/>
      <c r="AG140" s="57"/>
      <c r="AH140" s="57"/>
      <c r="AI140" s="57"/>
      <c r="AJ140" s="60"/>
      <c r="AK140" s="82" t="s">
        <v>1124</v>
      </c>
      <c r="AL140" s="57"/>
      <c r="AM140" s="57"/>
      <c r="AN140" s="57"/>
      <c r="AO140" s="83" t="b">
        <f>IF(AND(AM140="días",AN140="hábiles"),WORKDAY(AK140,AL140,#REF!),IF(AND(AM140="días",AM140="naturales"),WORKDAY(AK140+AL140-1,1,#REF!),IF(AM140="semanas",WORKDAY(AK140+(AL140*7)-1,1,#REF!),IF(AM140="meses",WORKDAY(EDATE(AK140,AL140)-1,1,#REF!)))))</f>
        <v>0</v>
      </c>
      <c r="AP140" s="57"/>
      <c r="AQ140" s="57"/>
      <c r="AR140" s="57"/>
      <c r="AS140" s="60"/>
      <c r="AT140" s="60"/>
      <c r="AU140" s="57"/>
      <c r="AV140" s="83"/>
      <c r="AW140" s="57"/>
      <c r="AX140" s="60"/>
      <c r="AY140" s="60"/>
      <c r="AZ140" s="132"/>
      <c r="BA140" s="60"/>
      <c r="BB140" s="60"/>
      <c r="BC140" s="60"/>
      <c r="BD140" s="57">
        <f t="shared" si="25"/>
        <v>0</v>
      </c>
      <c r="BE140" s="86"/>
      <c r="BF140" s="86"/>
      <c r="BG140" s="86"/>
      <c r="BH140" s="86"/>
      <c r="BI140" s="57" t="s">
        <v>1129</v>
      </c>
      <c r="BJ140" s="57"/>
      <c r="BK140" s="60"/>
      <c r="BL140" s="55"/>
      <c r="BM140" s="61"/>
      <c r="BN140" s="57"/>
      <c r="BO140" s="60"/>
      <c r="BP140" s="60"/>
      <c r="BQ140" s="60"/>
      <c r="BR140" s="60"/>
      <c r="BS140" s="60"/>
      <c r="BT140" s="60"/>
      <c r="BU140" s="60"/>
      <c r="BV140" s="60"/>
      <c r="BW140" s="57"/>
      <c r="BX140" s="57"/>
      <c r="BY140" s="57"/>
      <c r="BZ140" s="57"/>
    </row>
    <row r="141" spans="1:78" s="41" customFormat="1" ht="30" x14ac:dyDescent="0.25">
      <c r="A141" s="53" t="s">
        <v>894</v>
      </c>
      <c r="B141" s="65"/>
      <c r="C141" s="54"/>
      <c r="D141" s="53" t="str">
        <f>IF(ISBLANK(AX141),"",IF(ISBLANK(AY141),"REV",IF(ISBLANK(AZ141),"FIR PROV",IF(ISBLANK(BK141),"CONCL",IF(ISBLANK(BN141),"MOD REV",IF(ISBLANK(#REF!),"MOD FIR","MODI"))))))</f>
        <v/>
      </c>
      <c r="E141" s="55"/>
      <c r="F141" s="55"/>
      <c r="G141" s="55"/>
      <c r="H141" s="55"/>
      <c r="I141" s="108" t="str">
        <f t="shared" si="27"/>
        <v xml:space="preserve">  </v>
      </c>
      <c r="J141" s="56"/>
      <c r="K141" s="56"/>
      <c r="L141" s="56">
        <f t="shared" si="28"/>
        <v>0</v>
      </c>
      <c r="M141" s="56"/>
      <c r="N141" s="75"/>
      <c r="O141" s="57"/>
      <c r="P141" s="57"/>
      <c r="Q141" s="58">
        <v>0</v>
      </c>
      <c r="R141" s="58">
        <f t="shared" si="29"/>
        <v>0</v>
      </c>
      <c r="S141" s="99">
        <f t="shared" si="30"/>
        <v>0</v>
      </c>
      <c r="T141" s="59">
        <v>0</v>
      </c>
      <c r="U141" s="58">
        <f t="shared" si="26"/>
        <v>0</v>
      </c>
      <c r="V141" s="99">
        <f t="shared" si="23"/>
        <v>0</v>
      </c>
      <c r="W141" s="114">
        <f t="shared" si="24"/>
        <v>0</v>
      </c>
      <c r="X141" s="57"/>
      <c r="Y141" s="57"/>
      <c r="Z141" s="57"/>
      <c r="AA141" s="57">
        <f t="shared" si="31"/>
        <v>0</v>
      </c>
      <c r="AB141" s="58">
        <v>0</v>
      </c>
      <c r="AC141" s="56" t="e">
        <f>VLOOKUP(Y141,CLASIFICADOR!$A$1:$B$603,2)</f>
        <v>#N/A</v>
      </c>
      <c r="AD141" s="57"/>
      <c r="AE141" s="57"/>
      <c r="AF141" s="57"/>
      <c r="AG141" s="57"/>
      <c r="AH141" s="57"/>
      <c r="AI141" s="57"/>
      <c r="AJ141" s="60"/>
      <c r="AK141" s="82" t="s">
        <v>1124</v>
      </c>
      <c r="AL141" s="57"/>
      <c r="AM141" s="57"/>
      <c r="AN141" s="57"/>
      <c r="AO141" s="83" t="b">
        <f>IF(AND(AM141="días",AN141="hábiles"),WORKDAY(AK141,AL141,#REF!),IF(AND(AM141="días",AM141="naturales"),WORKDAY(AK141+AL141-1,1,#REF!),IF(AM141="semanas",WORKDAY(AK141+(AL141*7)-1,1,#REF!),IF(AM141="meses",WORKDAY(EDATE(AK141,AL141)-1,1,#REF!)))))</f>
        <v>0</v>
      </c>
      <c r="AP141" s="57"/>
      <c r="AQ141" s="57"/>
      <c r="AR141" s="57"/>
      <c r="AS141" s="60"/>
      <c r="AT141" s="60"/>
      <c r="AU141" s="57"/>
      <c r="AV141" s="83"/>
      <c r="AW141" s="57"/>
      <c r="AX141" s="60"/>
      <c r="AY141" s="60"/>
      <c r="AZ141" s="132"/>
      <c r="BA141" s="60"/>
      <c r="BB141" s="60"/>
      <c r="BC141" s="60"/>
      <c r="BD141" s="57">
        <f t="shared" si="25"/>
        <v>0</v>
      </c>
      <c r="BE141" s="86"/>
      <c r="BF141" s="86"/>
      <c r="BG141" s="86"/>
      <c r="BH141" s="86"/>
      <c r="BI141" s="57" t="s">
        <v>1129</v>
      </c>
      <c r="BJ141" s="57"/>
      <c r="BK141" s="60"/>
      <c r="BL141" s="55"/>
      <c r="BM141" s="61"/>
      <c r="BN141" s="57"/>
      <c r="BO141" s="60"/>
      <c r="BP141" s="60"/>
      <c r="BQ141" s="60"/>
      <c r="BR141" s="60"/>
      <c r="BS141" s="60"/>
      <c r="BT141" s="60"/>
      <c r="BU141" s="60"/>
      <c r="BV141" s="60"/>
      <c r="BW141" s="57"/>
      <c r="BX141" s="57"/>
      <c r="BY141" s="57"/>
      <c r="BZ141" s="57"/>
    </row>
    <row r="142" spans="1:78" s="41" customFormat="1" ht="30" x14ac:dyDescent="0.25">
      <c r="A142" s="53" t="s">
        <v>895</v>
      </c>
      <c r="B142" s="65"/>
      <c r="C142" s="54"/>
      <c r="D142" s="53" t="str">
        <f>IF(ISBLANK(AX142),"",IF(ISBLANK(AY142),"REV",IF(ISBLANK(AZ142),"FIR PROV",IF(ISBLANK(BK142),"CONCL",IF(ISBLANK(BN142),"MOD REV",IF(ISBLANK(#REF!),"MOD FIR","MODI"))))))</f>
        <v/>
      </c>
      <c r="E142" s="55"/>
      <c r="F142" s="55"/>
      <c r="G142" s="55"/>
      <c r="H142" s="55"/>
      <c r="I142" s="108" t="str">
        <f t="shared" si="27"/>
        <v xml:space="preserve">  </v>
      </c>
      <c r="J142" s="56"/>
      <c r="K142" s="56"/>
      <c r="L142" s="56">
        <f t="shared" si="28"/>
        <v>0</v>
      </c>
      <c r="M142" s="56"/>
      <c r="N142" s="75"/>
      <c r="O142" s="57"/>
      <c r="P142" s="57"/>
      <c r="Q142" s="58">
        <v>0</v>
      </c>
      <c r="R142" s="58">
        <f t="shared" si="29"/>
        <v>0</v>
      </c>
      <c r="S142" s="99">
        <f t="shared" si="30"/>
        <v>0</v>
      </c>
      <c r="T142" s="59">
        <v>0</v>
      </c>
      <c r="U142" s="58">
        <f t="shared" si="26"/>
        <v>0</v>
      </c>
      <c r="V142" s="99">
        <f t="shared" si="23"/>
        <v>0</v>
      </c>
      <c r="W142" s="114">
        <f t="shared" si="24"/>
        <v>0</v>
      </c>
      <c r="X142" s="57"/>
      <c r="Y142" s="57"/>
      <c r="Z142" s="57"/>
      <c r="AA142" s="57">
        <f t="shared" si="31"/>
        <v>0</v>
      </c>
      <c r="AB142" s="58">
        <v>0</v>
      </c>
      <c r="AC142" s="56" t="e">
        <f>VLOOKUP(Y142,CLASIFICADOR!$A$1:$B$603,2)</f>
        <v>#N/A</v>
      </c>
      <c r="AD142" s="57"/>
      <c r="AE142" s="57"/>
      <c r="AF142" s="57"/>
      <c r="AG142" s="57"/>
      <c r="AH142" s="57"/>
      <c r="AI142" s="57"/>
      <c r="AJ142" s="60"/>
      <c r="AK142" s="82" t="s">
        <v>1124</v>
      </c>
      <c r="AL142" s="57"/>
      <c r="AM142" s="57"/>
      <c r="AN142" s="57"/>
      <c r="AO142" s="83" t="b">
        <f>IF(AND(AM142="días",AN142="hábiles"),WORKDAY(AK142,AL142,#REF!),IF(AND(AM142="días",AM142="naturales"),WORKDAY(AK142+AL142-1,1,#REF!),IF(AM142="semanas",WORKDAY(AK142+(AL142*7)-1,1,#REF!),IF(AM142="meses",WORKDAY(EDATE(AK142,AL142)-1,1,#REF!)))))</f>
        <v>0</v>
      </c>
      <c r="AP142" s="57"/>
      <c r="AQ142" s="57"/>
      <c r="AR142" s="57"/>
      <c r="AS142" s="60"/>
      <c r="AT142" s="60"/>
      <c r="AU142" s="57"/>
      <c r="AV142" s="83"/>
      <c r="AW142" s="57"/>
      <c r="AX142" s="60"/>
      <c r="AY142" s="60"/>
      <c r="AZ142" s="132"/>
      <c r="BA142" s="60"/>
      <c r="BB142" s="60"/>
      <c r="BC142" s="60"/>
      <c r="BD142" s="57">
        <f t="shared" si="25"/>
        <v>0</v>
      </c>
      <c r="BE142" s="86"/>
      <c r="BF142" s="86"/>
      <c r="BG142" s="86"/>
      <c r="BH142" s="86"/>
      <c r="BI142" s="57" t="s">
        <v>1129</v>
      </c>
      <c r="BJ142" s="57"/>
      <c r="BK142" s="60"/>
      <c r="BL142" s="55"/>
      <c r="BM142" s="61"/>
      <c r="BN142" s="57"/>
      <c r="BO142" s="60"/>
      <c r="BP142" s="60"/>
      <c r="BQ142" s="60"/>
      <c r="BR142" s="60"/>
      <c r="BS142" s="60"/>
      <c r="BT142" s="60"/>
      <c r="BU142" s="60"/>
      <c r="BV142" s="60"/>
      <c r="BW142" s="57"/>
      <c r="BX142" s="57"/>
      <c r="BY142" s="57"/>
      <c r="BZ142" s="57"/>
    </row>
    <row r="143" spans="1:78" s="41" customFormat="1" ht="30" x14ac:dyDescent="0.25">
      <c r="A143" s="71" t="s">
        <v>896</v>
      </c>
      <c r="B143" s="65"/>
      <c r="C143" s="54"/>
      <c r="D143" s="53" t="str">
        <f>IF(ISBLANK(AX143),"",IF(ISBLANK(AY143),"REV",IF(ISBLANK(AZ143),"FIR PROV",IF(ISBLANK(BK143),"CONCL",IF(ISBLANK(BN143),"MOD REV",IF(ISBLANK(#REF!),"MOD FIR","MODI"))))))</f>
        <v/>
      </c>
      <c r="E143" s="55"/>
      <c r="F143" s="55"/>
      <c r="G143" s="55"/>
      <c r="H143" s="55"/>
      <c r="I143" s="108" t="str">
        <f t="shared" si="27"/>
        <v xml:space="preserve">  </v>
      </c>
      <c r="J143" s="56"/>
      <c r="K143" s="56"/>
      <c r="L143" s="56">
        <f t="shared" si="28"/>
        <v>0</v>
      </c>
      <c r="M143" s="56"/>
      <c r="N143" s="75"/>
      <c r="O143" s="57"/>
      <c r="P143" s="57"/>
      <c r="Q143" s="58">
        <v>0</v>
      </c>
      <c r="R143" s="58">
        <f t="shared" si="29"/>
        <v>0</v>
      </c>
      <c r="S143" s="99">
        <f t="shared" si="30"/>
        <v>0</v>
      </c>
      <c r="T143" s="59">
        <v>0</v>
      </c>
      <c r="U143" s="58">
        <f t="shared" si="26"/>
        <v>0</v>
      </c>
      <c r="V143" s="99">
        <f t="shared" si="23"/>
        <v>0</v>
      </c>
      <c r="W143" s="114">
        <f t="shared" si="24"/>
        <v>0</v>
      </c>
      <c r="X143" s="57"/>
      <c r="Y143" s="57"/>
      <c r="Z143" s="57"/>
      <c r="AA143" s="57">
        <f t="shared" si="31"/>
        <v>0</v>
      </c>
      <c r="AB143" s="58">
        <v>0</v>
      </c>
      <c r="AC143" s="56" t="e">
        <f>VLOOKUP(Y143,CLASIFICADOR!$A$1:$B$603,2)</f>
        <v>#N/A</v>
      </c>
      <c r="AD143" s="57"/>
      <c r="AE143" s="57"/>
      <c r="AF143" s="57"/>
      <c r="AG143" s="57"/>
      <c r="AH143" s="57"/>
      <c r="AI143" s="57"/>
      <c r="AJ143" s="60"/>
      <c r="AK143" s="82" t="s">
        <v>1124</v>
      </c>
      <c r="AL143" s="57"/>
      <c r="AM143" s="57"/>
      <c r="AN143" s="57"/>
      <c r="AO143" s="83" t="b">
        <f>IF(AND(AM143="días",AN143="hábiles"),WORKDAY(AK143,AL143,#REF!),IF(AND(AM143="días",AM143="naturales"),WORKDAY(AK143+AL143-1,1,#REF!),IF(AM143="semanas",WORKDAY(AK143+(AL143*7)-1,1,#REF!),IF(AM143="meses",WORKDAY(EDATE(AK143,AL143)-1,1,#REF!)))))</f>
        <v>0</v>
      </c>
      <c r="AP143" s="57"/>
      <c r="AQ143" s="57"/>
      <c r="AR143" s="57"/>
      <c r="AS143" s="60"/>
      <c r="AT143" s="60"/>
      <c r="AU143" s="57"/>
      <c r="AV143" s="83"/>
      <c r="AW143" s="57"/>
      <c r="AX143" s="60"/>
      <c r="AY143" s="60"/>
      <c r="AZ143" s="132"/>
      <c r="BA143" s="60"/>
      <c r="BB143" s="60"/>
      <c r="BC143" s="60"/>
      <c r="BD143" s="57">
        <f t="shared" si="25"/>
        <v>0</v>
      </c>
      <c r="BE143" s="86"/>
      <c r="BF143" s="86"/>
      <c r="BG143" s="86"/>
      <c r="BH143" s="86"/>
      <c r="BI143" s="57" t="s">
        <v>1129</v>
      </c>
      <c r="BJ143" s="57"/>
      <c r="BK143" s="60"/>
      <c r="BL143" s="55"/>
      <c r="BM143" s="61"/>
      <c r="BN143" s="57"/>
      <c r="BO143" s="60"/>
      <c r="BP143" s="60"/>
      <c r="BQ143" s="60"/>
      <c r="BR143" s="60"/>
      <c r="BS143" s="60"/>
      <c r="BT143" s="60"/>
      <c r="BU143" s="60"/>
      <c r="BV143" s="60"/>
      <c r="BW143" s="57"/>
      <c r="BX143" s="57"/>
      <c r="BY143" s="57"/>
      <c r="BZ143" s="57"/>
    </row>
    <row r="144" spans="1:78" s="41" customFormat="1" ht="30" x14ac:dyDescent="0.25">
      <c r="A144" s="53" t="s">
        <v>897</v>
      </c>
      <c r="B144" s="65"/>
      <c r="C144" s="54"/>
      <c r="D144" s="53" t="str">
        <f>IF(ISBLANK(AX144),"",IF(ISBLANK(AY144),"REV",IF(ISBLANK(AZ144),"FIR PROV",IF(ISBLANK(BK144),"CONCL",IF(ISBLANK(BN144),"MOD REV",IF(ISBLANK(#REF!),"MOD FIR","MODI"))))))</f>
        <v/>
      </c>
      <c r="E144" s="55"/>
      <c r="F144" s="55"/>
      <c r="G144" s="55"/>
      <c r="H144" s="55"/>
      <c r="I144" s="108" t="str">
        <f t="shared" si="27"/>
        <v xml:space="preserve">  </v>
      </c>
      <c r="J144" s="56"/>
      <c r="K144" s="56"/>
      <c r="L144" s="56">
        <f t="shared" si="28"/>
        <v>0</v>
      </c>
      <c r="M144" s="56"/>
      <c r="N144" s="75"/>
      <c r="O144" s="57"/>
      <c r="P144" s="57"/>
      <c r="Q144" s="58">
        <v>0</v>
      </c>
      <c r="R144" s="58">
        <f t="shared" si="29"/>
        <v>0</v>
      </c>
      <c r="S144" s="99">
        <f t="shared" si="30"/>
        <v>0</v>
      </c>
      <c r="T144" s="59">
        <v>0</v>
      </c>
      <c r="U144" s="58">
        <f t="shared" si="26"/>
        <v>0</v>
      </c>
      <c r="V144" s="99">
        <f t="shared" si="23"/>
        <v>0</v>
      </c>
      <c r="W144" s="114">
        <f t="shared" si="24"/>
        <v>0</v>
      </c>
      <c r="X144" s="57"/>
      <c r="Y144" s="57"/>
      <c r="Z144" s="57"/>
      <c r="AA144" s="57">
        <f t="shared" si="31"/>
        <v>0</v>
      </c>
      <c r="AB144" s="58">
        <v>0</v>
      </c>
      <c r="AC144" s="56" t="e">
        <f>VLOOKUP(Y144,CLASIFICADOR!$A$1:$B$603,2)</f>
        <v>#N/A</v>
      </c>
      <c r="AD144" s="57"/>
      <c r="AE144" s="57"/>
      <c r="AF144" s="57"/>
      <c r="AG144" s="57"/>
      <c r="AH144" s="57"/>
      <c r="AI144" s="57"/>
      <c r="AJ144" s="60"/>
      <c r="AK144" s="82" t="s">
        <v>1124</v>
      </c>
      <c r="AL144" s="57"/>
      <c r="AM144" s="57"/>
      <c r="AN144" s="57"/>
      <c r="AO144" s="83" t="b">
        <f>IF(AND(AM144="días",AN144="hábiles"),WORKDAY(AK144,AL144,#REF!),IF(AND(AM144="días",AM144="naturales"),WORKDAY(AK144+AL144-1,1,#REF!),IF(AM144="semanas",WORKDAY(AK144+(AL144*7)-1,1,#REF!),IF(AM144="meses",WORKDAY(EDATE(AK144,AL144)-1,1,#REF!)))))</f>
        <v>0</v>
      </c>
      <c r="AP144" s="57"/>
      <c r="AQ144" s="57"/>
      <c r="AR144" s="57"/>
      <c r="AS144" s="60"/>
      <c r="AT144" s="60"/>
      <c r="AU144" s="57"/>
      <c r="AV144" s="83"/>
      <c r="AW144" s="57"/>
      <c r="AX144" s="60"/>
      <c r="AY144" s="60"/>
      <c r="AZ144" s="132"/>
      <c r="BA144" s="60"/>
      <c r="BB144" s="60"/>
      <c r="BC144" s="60"/>
      <c r="BD144" s="57">
        <f t="shared" si="25"/>
        <v>0</v>
      </c>
      <c r="BE144" s="86"/>
      <c r="BF144" s="86"/>
      <c r="BG144" s="86"/>
      <c r="BH144" s="86"/>
      <c r="BI144" s="57" t="s">
        <v>1129</v>
      </c>
      <c r="BJ144" s="57"/>
      <c r="BK144" s="60"/>
      <c r="BL144" s="55"/>
      <c r="BM144" s="61"/>
      <c r="BN144" s="57"/>
      <c r="BO144" s="60"/>
      <c r="BP144" s="60"/>
      <c r="BQ144" s="60"/>
      <c r="BR144" s="60"/>
      <c r="BS144" s="60"/>
      <c r="BT144" s="60"/>
      <c r="BU144" s="60"/>
      <c r="BV144" s="60"/>
      <c r="BW144" s="57"/>
      <c r="BX144" s="57"/>
      <c r="BY144" s="57"/>
      <c r="BZ144" s="57"/>
    </row>
    <row r="145" spans="1:78" s="41" customFormat="1" ht="30" x14ac:dyDescent="0.25">
      <c r="A145" s="53" t="s">
        <v>898</v>
      </c>
      <c r="B145" s="65"/>
      <c r="C145" s="54"/>
      <c r="D145" s="53" t="str">
        <f>IF(ISBLANK(AX145),"",IF(ISBLANK(AY145),"REV",IF(ISBLANK(AZ145),"FIR PROV",IF(ISBLANK(BK145),"CONCL",IF(ISBLANK(BN145),"MOD REV",IF(ISBLANK(#REF!),"MOD FIR","MODI"))))))</f>
        <v/>
      </c>
      <c r="E145" s="55"/>
      <c r="F145" s="55"/>
      <c r="G145" s="55"/>
      <c r="H145" s="55"/>
      <c r="I145" s="108" t="str">
        <f t="shared" si="27"/>
        <v xml:space="preserve">  </v>
      </c>
      <c r="J145" s="56"/>
      <c r="K145" s="56"/>
      <c r="L145" s="56">
        <f t="shared" si="28"/>
        <v>0</v>
      </c>
      <c r="M145" s="56"/>
      <c r="N145" s="75"/>
      <c r="O145" s="57"/>
      <c r="P145" s="57"/>
      <c r="Q145" s="58">
        <v>0</v>
      </c>
      <c r="R145" s="58">
        <f t="shared" si="29"/>
        <v>0</v>
      </c>
      <c r="S145" s="99">
        <f t="shared" si="30"/>
        <v>0</v>
      </c>
      <c r="T145" s="59">
        <v>0</v>
      </c>
      <c r="U145" s="58">
        <f t="shared" si="26"/>
        <v>0</v>
      </c>
      <c r="V145" s="99">
        <f t="shared" si="23"/>
        <v>0</v>
      </c>
      <c r="W145" s="114">
        <f t="shared" si="24"/>
        <v>0</v>
      </c>
      <c r="X145" s="57"/>
      <c r="Y145" s="57"/>
      <c r="Z145" s="57"/>
      <c r="AA145" s="57">
        <f t="shared" si="31"/>
        <v>0</v>
      </c>
      <c r="AB145" s="58">
        <v>0</v>
      </c>
      <c r="AC145" s="56" t="e">
        <f>VLOOKUP(Y145,CLASIFICADOR!$A$1:$B$603,2)</f>
        <v>#N/A</v>
      </c>
      <c r="AD145" s="57"/>
      <c r="AE145" s="57"/>
      <c r="AF145" s="57"/>
      <c r="AG145" s="57"/>
      <c r="AH145" s="57"/>
      <c r="AI145" s="57"/>
      <c r="AJ145" s="60"/>
      <c r="AK145" s="82" t="s">
        <v>1124</v>
      </c>
      <c r="AL145" s="57"/>
      <c r="AM145" s="57"/>
      <c r="AN145" s="57"/>
      <c r="AO145" s="83" t="b">
        <f>IF(AND(AM145="días",AN145="hábiles"),WORKDAY(AK145,AL145,#REF!),IF(AND(AM145="días",AM145="naturales"),WORKDAY(AK145+AL145-1,1,#REF!),IF(AM145="semanas",WORKDAY(AK145+(AL145*7)-1,1,#REF!),IF(AM145="meses",WORKDAY(EDATE(AK145,AL145)-1,1,#REF!)))))</f>
        <v>0</v>
      </c>
      <c r="AP145" s="57"/>
      <c r="AQ145" s="57"/>
      <c r="AR145" s="57"/>
      <c r="AS145" s="60"/>
      <c r="AT145" s="60"/>
      <c r="AU145" s="57"/>
      <c r="AV145" s="83"/>
      <c r="AW145" s="57"/>
      <c r="AX145" s="60"/>
      <c r="AY145" s="60"/>
      <c r="AZ145" s="132"/>
      <c r="BA145" s="60"/>
      <c r="BB145" s="60"/>
      <c r="BC145" s="60"/>
      <c r="BD145" s="57">
        <f t="shared" si="25"/>
        <v>0</v>
      </c>
      <c r="BE145" s="86"/>
      <c r="BF145" s="86"/>
      <c r="BG145" s="86"/>
      <c r="BH145" s="86"/>
      <c r="BI145" s="57" t="s">
        <v>1129</v>
      </c>
      <c r="BJ145" s="57"/>
      <c r="BK145" s="60"/>
      <c r="BL145" s="55"/>
      <c r="BM145" s="61"/>
      <c r="BN145" s="57"/>
      <c r="BO145" s="60"/>
      <c r="BP145" s="60"/>
      <c r="BQ145" s="60"/>
      <c r="BR145" s="60"/>
      <c r="BS145" s="60"/>
      <c r="BT145" s="60"/>
      <c r="BU145" s="60"/>
      <c r="BV145" s="60"/>
      <c r="BW145" s="57"/>
      <c r="BX145" s="57"/>
      <c r="BY145" s="57"/>
      <c r="BZ145" s="57"/>
    </row>
    <row r="146" spans="1:78" s="41" customFormat="1" ht="30" x14ac:dyDescent="0.25">
      <c r="A146" s="71" t="s">
        <v>899</v>
      </c>
      <c r="B146" s="65"/>
      <c r="C146" s="54"/>
      <c r="D146" s="53" t="str">
        <f>IF(ISBLANK(AX146),"",IF(ISBLANK(AY146),"REV",IF(ISBLANK(AZ146),"FIR PROV",IF(ISBLANK(BK146),"CONCL",IF(ISBLANK(BN146),"MOD REV",IF(ISBLANK(#REF!),"MOD FIR","MODI"))))))</f>
        <v/>
      </c>
      <c r="E146" s="55"/>
      <c r="F146" s="55"/>
      <c r="G146" s="55"/>
      <c r="H146" s="55"/>
      <c r="I146" s="108" t="str">
        <f t="shared" si="27"/>
        <v xml:space="preserve">  </v>
      </c>
      <c r="J146" s="56"/>
      <c r="K146" s="56"/>
      <c r="L146" s="56">
        <f t="shared" si="28"/>
        <v>0</v>
      </c>
      <c r="M146" s="56"/>
      <c r="N146" s="75"/>
      <c r="O146" s="57"/>
      <c r="P146" s="57"/>
      <c r="Q146" s="58">
        <v>0</v>
      </c>
      <c r="R146" s="58">
        <f t="shared" si="29"/>
        <v>0</v>
      </c>
      <c r="S146" s="99">
        <f t="shared" si="30"/>
        <v>0</v>
      </c>
      <c r="T146" s="59">
        <v>0</v>
      </c>
      <c r="U146" s="58">
        <f t="shared" si="26"/>
        <v>0</v>
      </c>
      <c r="V146" s="99">
        <f t="shared" si="23"/>
        <v>0</v>
      </c>
      <c r="W146" s="114">
        <f t="shared" si="24"/>
        <v>0</v>
      </c>
      <c r="X146" s="57"/>
      <c r="Y146" s="57"/>
      <c r="Z146" s="57"/>
      <c r="AA146" s="57">
        <f t="shared" si="31"/>
        <v>0</v>
      </c>
      <c r="AB146" s="58">
        <v>0</v>
      </c>
      <c r="AC146" s="56" t="e">
        <f>VLOOKUP(Y146,CLASIFICADOR!$A$1:$B$603,2)</f>
        <v>#N/A</v>
      </c>
      <c r="AD146" s="57"/>
      <c r="AE146" s="57"/>
      <c r="AF146" s="57"/>
      <c r="AG146" s="57"/>
      <c r="AH146" s="57"/>
      <c r="AI146" s="57"/>
      <c r="AJ146" s="60"/>
      <c r="AK146" s="82" t="s">
        <v>1124</v>
      </c>
      <c r="AL146" s="57"/>
      <c r="AM146" s="57"/>
      <c r="AN146" s="57"/>
      <c r="AO146" s="83" t="b">
        <f>IF(AND(AM146="días",AN146="hábiles"),WORKDAY(AK146,AL146,#REF!),IF(AND(AM146="días",AM146="naturales"),WORKDAY(AK146+AL146-1,1,#REF!),IF(AM146="semanas",WORKDAY(AK146+(AL146*7)-1,1,#REF!),IF(AM146="meses",WORKDAY(EDATE(AK146,AL146)-1,1,#REF!)))))</f>
        <v>0</v>
      </c>
      <c r="AP146" s="57"/>
      <c r="AQ146" s="57"/>
      <c r="AR146" s="57"/>
      <c r="AS146" s="60"/>
      <c r="AT146" s="60"/>
      <c r="AU146" s="57"/>
      <c r="AV146" s="83"/>
      <c r="AW146" s="57"/>
      <c r="AX146" s="60"/>
      <c r="AY146" s="60"/>
      <c r="AZ146" s="132"/>
      <c r="BA146" s="60"/>
      <c r="BB146" s="60"/>
      <c r="BC146" s="60"/>
      <c r="BD146" s="57">
        <f t="shared" si="25"/>
        <v>0</v>
      </c>
      <c r="BE146" s="86"/>
      <c r="BF146" s="86"/>
      <c r="BG146" s="86"/>
      <c r="BH146" s="86"/>
      <c r="BI146" s="57" t="s">
        <v>1129</v>
      </c>
      <c r="BJ146" s="57"/>
      <c r="BK146" s="60"/>
      <c r="BL146" s="55"/>
      <c r="BM146" s="61"/>
      <c r="BN146" s="57"/>
      <c r="BO146" s="60"/>
      <c r="BP146" s="60"/>
      <c r="BQ146" s="60"/>
      <c r="BR146" s="60"/>
      <c r="BS146" s="60"/>
      <c r="BT146" s="60"/>
      <c r="BU146" s="60"/>
      <c r="BV146" s="60"/>
      <c r="BW146" s="57"/>
      <c r="BX146" s="57"/>
      <c r="BY146" s="57"/>
      <c r="BZ146" s="57"/>
    </row>
    <row r="147" spans="1:78" s="41" customFormat="1" ht="30" x14ac:dyDescent="0.25">
      <c r="A147" s="53" t="s">
        <v>900</v>
      </c>
      <c r="B147" s="65"/>
      <c r="C147" s="54"/>
      <c r="D147" s="53" t="str">
        <f>IF(ISBLANK(AX147),"",IF(ISBLANK(AY147),"REV",IF(ISBLANK(AZ147),"FIR PROV",IF(ISBLANK(BK147),"CONCL",IF(ISBLANK(BN147),"MOD REV",IF(ISBLANK(#REF!),"MOD FIR","MODI"))))))</f>
        <v/>
      </c>
      <c r="E147" s="55"/>
      <c r="F147" s="55"/>
      <c r="G147" s="55"/>
      <c r="H147" s="55"/>
      <c r="I147" s="108" t="str">
        <f t="shared" si="27"/>
        <v xml:space="preserve">  </v>
      </c>
      <c r="J147" s="56"/>
      <c r="K147" s="56"/>
      <c r="L147" s="56">
        <f t="shared" si="28"/>
        <v>0</v>
      </c>
      <c r="M147" s="56"/>
      <c r="N147" s="75"/>
      <c r="O147" s="57"/>
      <c r="P147" s="57"/>
      <c r="Q147" s="58">
        <v>0</v>
      </c>
      <c r="R147" s="58">
        <f t="shared" si="29"/>
        <v>0</v>
      </c>
      <c r="S147" s="99">
        <f t="shared" si="30"/>
        <v>0</v>
      </c>
      <c r="T147" s="59">
        <v>0</v>
      </c>
      <c r="U147" s="58">
        <f t="shared" si="26"/>
        <v>0</v>
      </c>
      <c r="V147" s="99">
        <f t="shared" si="23"/>
        <v>0</v>
      </c>
      <c r="W147" s="114">
        <f t="shared" si="24"/>
        <v>0</v>
      </c>
      <c r="X147" s="57"/>
      <c r="Y147" s="57"/>
      <c r="Z147" s="57"/>
      <c r="AA147" s="57">
        <f t="shared" si="31"/>
        <v>0</v>
      </c>
      <c r="AB147" s="58">
        <v>0</v>
      </c>
      <c r="AC147" s="56" t="e">
        <f>VLOOKUP(Y147,CLASIFICADOR!$A$1:$B$603,2)</f>
        <v>#N/A</v>
      </c>
      <c r="AD147" s="57"/>
      <c r="AE147" s="57"/>
      <c r="AF147" s="57"/>
      <c r="AG147" s="57"/>
      <c r="AH147" s="57"/>
      <c r="AI147" s="57"/>
      <c r="AJ147" s="60"/>
      <c r="AK147" s="82" t="s">
        <v>1124</v>
      </c>
      <c r="AL147" s="57"/>
      <c r="AM147" s="57"/>
      <c r="AN147" s="57"/>
      <c r="AO147" s="83" t="b">
        <f>IF(AND(AM147="días",AN147="hábiles"),WORKDAY(AK147,AL147,#REF!),IF(AND(AM147="días",AM147="naturales"),WORKDAY(AK147+AL147-1,1,#REF!),IF(AM147="semanas",WORKDAY(AK147+(AL147*7)-1,1,#REF!),IF(AM147="meses",WORKDAY(EDATE(AK147,AL147)-1,1,#REF!)))))</f>
        <v>0</v>
      </c>
      <c r="AP147" s="57"/>
      <c r="AQ147" s="57"/>
      <c r="AR147" s="57"/>
      <c r="AS147" s="60"/>
      <c r="AT147" s="60"/>
      <c r="AU147" s="57"/>
      <c r="AV147" s="83"/>
      <c r="AW147" s="57"/>
      <c r="AX147" s="60"/>
      <c r="AY147" s="60"/>
      <c r="AZ147" s="132"/>
      <c r="BA147" s="60"/>
      <c r="BB147" s="60"/>
      <c r="BC147" s="60"/>
      <c r="BD147" s="57">
        <f t="shared" si="25"/>
        <v>0</v>
      </c>
      <c r="BE147" s="86"/>
      <c r="BF147" s="86"/>
      <c r="BG147" s="86"/>
      <c r="BH147" s="86"/>
      <c r="BI147" s="57" t="s">
        <v>1129</v>
      </c>
      <c r="BJ147" s="57"/>
      <c r="BK147" s="60"/>
      <c r="BL147" s="55"/>
      <c r="BM147" s="61"/>
      <c r="BN147" s="57"/>
      <c r="BO147" s="60"/>
      <c r="BP147" s="60"/>
      <c r="BQ147" s="60"/>
      <c r="BR147" s="60"/>
      <c r="BS147" s="60"/>
      <c r="BT147" s="60"/>
      <c r="BU147" s="60"/>
      <c r="BV147" s="60"/>
      <c r="BW147" s="57"/>
      <c r="BX147" s="57"/>
      <c r="BY147" s="57"/>
      <c r="BZ147" s="57"/>
    </row>
    <row r="148" spans="1:78" s="41" customFormat="1" ht="30" x14ac:dyDescent="0.25">
      <c r="A148" s="53" t="s">
        <v>901</v>
      </c>
      <c r="B148" s="65"/>
      <c r="C148" s="54"/>
      <c r="D148" s="53" t="str">
        <f>IF(ISBLANK(AX148),"",IF(ISBLANK(AY148),"REV",IF(ISBLANK(AZ148),"FIR PROV",IF(ISBLANK(BK148),"CONCL",IF(ISBLANK(BN148),"MOD REV",IF(ISBLANK(#REF!),"MOD FIR","MODI"))))))</f>
        <v/>
      </c>
      <c r="E148" s="55"/>
      <c r="F148" s="55"/>
      <c r="G148" s="55"/>
      <c r="H148" s="55"/>
      <c r="I148" s="108" t="str">
        <f t="shared" si="27"/>
        <v xml:space="preserve">  </v>
      </c>
      <c r="J148" s="56"/>
      <c r="K148" s="56"/>
      <c r="L148" s="56">
        <f t="shared" si="28"/>
        <v>0</v>
      </c>
      <c r="M148" s="56"/>
      <c r="N148" s="75"/>
      <c r="O148" s="57"/>
      <c r="P148" s="57"/>
      <c r="Q148" s="58">
        <v>0</v>
      </c>
      <c r="R148" s="58">
        <f t="shared" si="29"/>
        <v>0</v>
      </c>
      <c r="S148" s="99">
        <f t="shared" si="30"/>
        <v>0</v>
      </c>
      <c r="T148" s="59">
        <v>0</v>
      </c>
      <c r="U148" s="58">
        <f t="shared" si="26"/>
        <v>0</v>
      </c>
      <c r="V148" s="99">
        <f t="shared" si="23"/>
        <v>0</v>
      </c>
      <c r="W148" s="114">
        <f t="shared" si="24"/>
        <v>0</v>
      </c>
      <c r="X148" s="57"/>
      <c r="Y148" s="57"/>
      <c r="Z148" s="57"/>
      <c r="AA148" s="57">
        <f t="shared" si="31"/>
        <v>0</v>
      </c>
      <c r="AB148" s="58">
        <v>0</v>
      </c>
      <c r="AC148" s="56" t="e">
        <f>VLOOKUP(Y148,CLASIFICADOR!$A$1:$B$603,2)</f>
        <v>#N/A</v>
      </c>
      <c r="AD148" s="57"/>
      <c r="AE148" s="57"/>
      <c r="AF148" s="57"/>
      <c r="AG148" s="57"/>
      <c r="AH148" s="57"/>
      <c r="AI148" s="57"/>
      <c r="AJ148" s="60"/>
      <c r="AK148" s="82" t="s">
        <v>1124</v>
      </c>
      <c r="AL148" s="57"/>
      <c r="AM148" s="57"/>
      <c r="AN148" s="57"/>
      <c r="AO148" s="83" t="b">
        <f>IF(AND(AM148="días",AN148="hábiles"),WORKDAY(AK148,AL148,#REF!),IF(AND(AM148="días",AM148="naturales"),WORKDAY(AK148+AL148-1,1,#REF!),IF(AM148="semanas",WORKDAY(AK148+(AL148*7)-1,1,#REF!),IF(AM148="meses",WORKDAY(EDATE(AK148,AL148)-1,1,#REF!)))))</f>
        <v>0</v>
      </c>
      <c r="AP148" s="57"/>
      <c r="AQ148" s="57"/>
      <c r="AR148" s="57"/>
      <c r="AS148" s="60"/>
      <c r="AT148" s="60"/>
      <c r="AU148" s="57"/>
      <c r="AV148" s="83"/>
      <c r="AW148" s="57"/>
      <c r="AX148" s="60"/>
      <c r="AY148" s="60"/>
      <c r="AZ148" s="132"/>
      <c r="BA148" s="60"/>
      <c r="BB148" s="60"/>
      <c r="BC148" s="60"/>
      <c r="BD148" s="57">
        <f t="shared" si="25"/>
        <v>0</v>
      </c>
      <c r="BE148" s="86"/>
      <c r="BF148" s="86"/>
      <c r="BG148" s="86"/>
      <c r="BH148" s="86"/>
      <c r="BI148" s="57" t="s">
        <v>1129</v>
      </c>
      <c r="BJ148" s="57"/>
      <c r="BK148" s="60"/>
      <c r="BL148" s="55"/>
      <c r="BM148" s="61"/>
      <c r="BN148" s="57"/>
      <c r="BO148" s="60"/>
      <c r="BP148" s="60"/>
      <c r="BQ148" s="60"/>
      <c r="BR148" s="60"/>
      <c r="BS148" s="60"/>
      <c r="BT148" s="60"/>
      <c r="BU148" s="60"/>
      <c r="BV148" s="60"/>
      <c r="BW148" s="57"/>
      <c r="BX148" s="57"/>
      <c r="BY148" s="57"/>
      <c r="BZ148" s="57"/>
    </row>
    <row r="149" spans="1:78" s="41" customFormat="1" ht="30" x14ac:dyDescent="0.25">
      <c r="A149" s="71" t="s">
        <v>902</v>
      </c>
      <c r="B149" s="65"/>
      <c r="C149" s="54"/>
      <c r="D149" s="53" t="str">
        <f>IF(ISBLANK(AX149),"",IF(ISBLANK(AY149),"REV",IF(ISBLANK(AZ149),"FIR PROV",IF(ISBLANK(BK149),"CONCL",IF(ISBLANK(BN149),"MOD REV",IF(ISBLANK(#REF!),"MOD FIR","MODI"))))))</f>
        <v/>
      </c>
      <c r="E149" s="55"/>
      <c r="F149" s="55"/>
      <c r="G149" s="55"/>
      <c r="H149" s="55"/>
      <c r="I149" s="108" t="str">
        <f t="shared" si="27"/>
        <v xml:space="preserve">  </v>
      </c>
      <c r="J149" s="56"/>
      <c r="K149" s="56"/>
      <c r="L149" s="56">
        <f t="shared" si="28"/>
        <v>0</v>
      </c>
      <c r="M149" s="56"/>
      <c r="N149" s="75"/>
      <c r="O149" s="57"/>
      <c r="P149" s="57"/>
      <c r="Q149" s="58">
        <v>0</v>
      </c>
      <c r="R149" s="58">
        <f t="shared" si="29"/>
        <v>0</v>
      </c>
      <c r="S149" s="99">
        <f t="shared" si="30"/>
        <v>0</v>
      </c>
      <c r="T149" s="59">
        <v>0</v>
      </c>
      <c r="U149" s="58">
        <f t="shared" si="26"/>
        <v>0</v>
      </c>
      <c r="V149" s="99">
        <f t="shared" si="23"/>
        <v>0</v>
      </c>
      <c r="W149" s="114">
        <f t="shared" si="24"/>
        <v>0</v>
      </c>
      <c r="X149" s="57"/>
      <c r="Y149" s="57"/>
      <c r="Z149" s="57"/>
      <c r="AA149" s="57">
        <f t="shared" si="31"/>
        <v>0</v>
      </c>
      <c r="AB149" s="58">
        <v>0</v>
      </c>
      <c r="AC149" s="56" t="e">
        <f>VLOOKUP(Y149,CLASIFICADOR!$A$1:$B$603,2)</f>
        <v>#N/A</v>
      </c>
      <c r="AD149" s="57"/>
      <c r="AE149" s="57"/>
      <c r="AF149" s="57"/>
      <c r="AG149" s="57"/>
      <c r="AH149" s="57"/>
      <c r="AI149" s="57"/>
      <c r="AJ149" s="60"/>
      <c r="AK149" s="82" t="s">
        <v>1124</v>
      </c>
      <c r="AL149" s="57"/>
      <c r="AM149" s="57"/>
      <c r="AN149" s="57"/>
      <c r="AO149" s="83" t="b">
        <f>IF(AND(AM149="días",AN149="hábiles"),WORKDAY(AK149,AL149,#REF!),IF(AND(AM149="días",AM149="naturales"),WORKDAY(AK149+AL149-1,1,#REF!),IF(AM149="semanas",WORKDAY(AK149+(AL149*7)-1,1,#REF!),IF(AM149="meses",WORKDAY(EDATE(AK149,AL149)-1,1,#REF!)))))</f>
        <v>0</v>
      </c>
      <c r="AP149" s="57"/>
      <c r="AQ149" s="57"/>
      <c r="AR149" s="57"/>
      <c r="AS149" s="60"/>
      <c r="AT149" s="60"/>
      <c r="AU149" s="57"/>
      <c r="AV149" s="83"/>
      <c r="AW149" s="57"/>
      <c r="AX149" s="60"/>
      <c r="AY149" s="60"/>
      <c r="AZ149" s="132"/>
      <c r="BA149" s="60"/>
      <c r="BB149" s="60"/>
      <c r="BC149" s="60"/>
      <c r="BD149" s="57">
        <f t="shared" si="25"/>
        <v>0</v>
      </c>
      <c r="BE149" s="86"/>
      <c r="BF149" s="86"/>
      <c r="BG149" s="86"/>
      <c r="BH149" s="86"/>
      <c r="BI149" s="57" t="s">
        <v>1129</v>
      </c>
      <c r="BJ149" s="57"/>
      <c r="BK149" s="60"/>
      <c r="BL149" s="55"/>
      <c r="BM149" s="61"/>
      <c r="BN149" s="57"/>
      <c r="BO149" s="60"/>
      <c r="BP149" s="60"/>
      <c r="BQ149" s="60"/>
      <c r="BR149" s="60"/>
      <c r="BS149" s="60"/>
      <c r="BT149" s="60"/>
      <c r="BU149" s="60"/>
      <c r="BV149" s="60"/>
      <c r="BW149" s="57"/>
      <c r="BX149" s="57"/>
      <c r="BY149" s="57"/>
      <c r="BZ149" s="57"/>
    </row>
    <row r="150" spans="1:78" s="41" customFormat="1" ht="30" x14ac:dyDescent="0.25">
      <c r="A150" s="53" t="s">
        <v>903</v>
      </c>
      <c r="B150" s="65"/>
      <c r="C150" s="54"/>
      <c r="D150" s="53" t="str">
        <f>IF(ISBLANK(AX150),"",IF(ISBLANK(AY150),"REV",IF(ISBLANK(AZ150),"FIR PROV",IF(ISBLANK(BK150),"CONCL",IF(ISBLANK(BN150),"MOD REV",IF(ISBLANK(#REF!),"MOD FIR","MODI"))))))</f>
        <v/>
      </c>
      <c r="E150" s="55"/>
      <c r="F150" s="55"/>
      <c r="G150" s="55"/>
      <c r="H150" s="55"/>
      <c r="I150" s="108" t="str">
        <f t="shared" si="27"/>
        <v xml:space="preserve">  </v>
      </c>
      <c r="J150" s="56"/>
      <c r="K150" s="56"/>
      <c r="L150" s="56">
        <f t="shared" si="28"/>
        <v>0</v>
      </c>
      <c r="M150" s="56"/>
      <c r="N150" s="75"/>
      <c r="O150" s="57"/>
      <c r="P150" s="57"/>
      <c r="Q150" s="58">
        <v>0</v>
      </c>
      <c r="R150" s="58">
        <f t="shared" si="29"/>
        <v>0</v>
      </c>
      <c r="S150" s="99">
        <f t="shared" si="30"/>
        <v>0</v>
      </c>
      <c r="T150" s="59">
        <v>0</v>
      </c>
      <c r="U150" s="58">
        <f t="shared" si="26"/>
        <v>0</v>
      </c>
      <c r="V150" s="99">
        <f t="shared" si="23"/>
        <v>0</v>
      </c>
      <c r="W150" s="114">
        <f t="shared" si="24"/>
        <v>0</v>
      </c>
      <c r="X150" s="57"/>
      <c r="Y150" s="57"/>
      <c r="Z150" s="57"/>
      <c r="AA150" s="57">
        <f t="shared" si="31"/>
        <v>0</v>
      </c>
      <c r="AB150" s="58">
        <v>0</v>
      </c>
      <c r="AC150" s="56" t="e">
        <f>VLOOKUP(Y150,CLASIFICADOR!$A$1:$B$603,2)</f>
        <v>#N/A</v>
      </c>
      <c r="AD150" s="57"/>
      <c r="AE150" s="57"/>
      <c r="AF150" s="57"/>
      <c r="AG150" s="57"/>
      <c r="AH150" s="57"/>
      <c r="AI150" s="57"/>
      <c r="AJ150" s="60"/>
      <c r="AK150" s="82" t="s">
        <v>1124</v>
      </c>
      <c r="AL150" s="57"/>
      <c r="AM150" s="57"/>
      <c r="AN150" s="57"/>
      <c r="AO150" s="83" t="b">
        <f>IF(AND(AM150="días",AN150="hábiles"),WORKDAY(AK150,AL150,#REF!),IF(AND(AM150="días",AM150="naturales"),WORKDAY(AK150+AL150-1,1,#REF!),IF(AM150="semanas",WORKDAY(AK150+(AL150*7)-1,1,#REF!),IF(AM150="meses",WORKDAY(EDATE(AK150,AL150)-1,1,#REF!)))))</f>
        <v>0</v>
      </c>
      <c r="AP150" s="57"/>
      <c r="AQ150" s="57"/>
      <c r="AR150" s="57"/>
      <c r="AS150" s="60"/>
      <c r="AT150" s="60"/>
      <c r="AU150" s="57"/>
      <c r="AV150" s="83"/>
      <c r="AW150" s="57"/>
      <c r="AX150" s="60"/>
      <c r="AY150" s="60"/>
      <c r="AZ150" s="132"/>
      <c r="BA150" s="60"/>
      <c r="BB150" s="60"/>
      <c r="BC150" s="60"/>
      <c r="BD150" s="57">
        <f t="shared" si="25"/>
        <v>0</v>
      </c>
      <c r="BE150" s="86"/>
      <c r="BF150" s="86"/>
      <c r="BG150" s="86"/>
      <c r="BH150" s="86"/>
      <c r="BI150" s="57" t="s">
        <v>1129</v>
      </c>
      <c r="BJ150" s="57"/>
      <c r="BK150" s="60"/>
      <c r="BL150" s="55"/>
      <c r="BM150" s="61"/>
      <c r="BN150" s="57"/>
      <c r="BO150" s="60"/>
      <c r="BP150" s="60"/>
      <c r="BQ150" s="60"/>
      <c r="BR150" s="60"/>
      <c r="BS150" s="60"/>
      <c r="BT150" s="60"/>
      <c r="BU150" s="60"/>
      <c r="BV150" s="60"/>
      <c r="BW150" s="57"/>
      <c r="BX150" s="57"/>
      <c r="BY150" s="57"/>
      <c r="BZ150" s="57"/>
    </row>
    <row r="151" spans="1:78" s="41" customFormat="1" ht="30" x14ac:dyDescent="0.25">
      <c r="A151" s="53" t="s">
        <v>904</v>
      </c>
      <c r="B151" s="65"/>
      <c r="C151" s="54"/>
      <c r="D151" s="53" t="str">
        <f>IF(ISBLANK(AX151),"",IF(ISBLANK(AY151),"REV",IF(ISBLANK(AZ151),"FIR PROV",IF(ISBLANK(BK151),"CONCL",IF(ISBLANK(BN151),"MOD REV",IF(ISBLANK(#REF!),"MOD FIR","MODI"))))))</f>
        <v/>
      </c>
      <c r="E151" s="55"/>
      <c r="F151" s="55"/>
      <c r="G151" s="55"/>
      <c r="H151" s="55"/>
      <c r="I151" s="108" t="str">
        <f t="shared" si="27"/>
        <v xml:space="preserve">  </v>
      </c>
      <c r="J151" s="56"/>
      <c r="K151" s="56"/>
      <c r="L151" s="56">
        <f t="shared" si="28"/>
        <v>0</v>
      </c>
      <c r="M151" s="56"/>
      <c r="N151" s="75"/>
      <c r="O151" s="57"/>
      <c r="P151" s="57"/>
      <c r="Q151" s="58">
        <v>0</v>
      </c>
      <c r="R151" s="58">
        <f t="shared" si="29"/>
        <v>0</v>
      </c>
      <c r="S151" s="99">
        <f t="shared" si="30"/>
        <v>0</v>
      </c>
      <c r="T151" s="59">
        <v>0</v>
      </c>
      <c r="U151" s="58">
        <f t="shared" si="26"/>
        <v>0</v>
      </c>
      <c r="V151" s="99">
        <f t="shared" si="23"/>
        <v>0</v>
      </c>
      <c r="W151" s="114">
        <f t="shared" si="24"/>
        <v>0</v>
      </c>
      <c r="X151" s="57"/>
      <c r="Y151" s="57"/>
      <c r="Z151" s="57"/>
      <c r="AA151" s="57">
        <f t="shared" si="31"/>
        <v>0</v>
      </c>
      <c r="AB151" s="58">
        <v>0</v>
      </c>
      <c r="AC151" s="56" t="e">
        <f>VLOOKUP(Y151,CLASIFICADOR!$A$1:$B$603,2)</f>
        <v>#N/A</v>
      </c>
      <c r="AD151" s="57"/>
      <c r="AE151" s="57"/>
      <c r="AF151" s="57"/>
      <c r="AG151" s="57"/>
      <c r="AH151" s="57"/>
      <c r="AI151" s="57"/>
      <c r="AJ151" s="60"/>
      <c r="AK151" s="82" t="s">
        <v>1124</v>
      </c>
      <c r="AL151" s="57"/>
      <c r="AM151" s="57"/>
      <c r="AN151" s="57"/>
      <c r="AO151" s="83" t="b">
        <f>IF(AND(AM151="días",AN151="hábiles"),WORKDAY(AK151,AL151,#REF!),IF(AND(AM151="días",AM151="naturales"),WORKDAY(AK151+AL151-1,1,#REF!),IF(AM151="semanas",WORKDAY(AK151+(AL151*7)-1,1,#REF!),IF(AM151="meses",WORKDAY(EDATE(AK151,AL151)-1,1,#REF!)))))</f>
        <v>0</v>
      </c>
      <c r="AP151" s="57"/>
      <c r="AQ151" s="57"/>
      <c r="AR151" s="57"/>
      <c r="AS151" s="60"/>
      <c r="AT151" s="60"/>
      <c r="AU151" s="57"/>
      <c r="AV151" s="83"/>
      <c r="AW151" s="57"/>
      <c r="AX151" s="60"/>
      <c r="AY151" s="60"/>
      <c r="AZ151" s="132"/>
      <c r="BA151" s="60"/>
      <c r="BB151" s="60"/>
      <c r="BC151" s="60"/>
      <c r="BD151" s="57">
        <f t="shared" si="25"/>
        <v>0</v>
      </c>
      <c r="BE151" s="86"/>
      <c r="BF151" s="86"/>
      <c r="BG151" s="86"/>
      <c r="BH151" s="86"/>
      <c r="BI151" s="57" t="s">
        <v>1129</v>
      </c>
      <c r="BJ151" s="57"/>
      <c r="BK151" s="60"/>
      <c r="BL151" s="55"/>
      <c r="BM151" s="61"/>
      <c r="BN151" s="57"/>
      <c r="BO151" s="60"/>
      <c r="BP151" s="60"/>
      <c r="BQ151" s="60"/>
      <c r="BR151" s="60"/>
      <c r="BS151" s="60"/>
      <c r="BT151" s="60"/>
      <c r="BU151" s="60"/>
      <c r="BV151" s="60"/>
      <c r="BW151" s="57"/>
      <c r="BX151" s="57"/>
      <c r="BY151" s="57"/>
      <c r="BZ151" s="57"/>
    </row>
    <row r="152" spans="1:78" s="41" customFormat="1" ht="30" x14ac:dyDescent="0.25">
      <c r="A152" s="71" t="s">
        <v>905</v>
      </c>
      <c r="B152" s="65"/>
      <c r="C152" s="54"/>
      <c r="D152" s="53" t="str">
        <f>IF(ISBLANK(AX152),"",IF(ISBLANK(AY152),"REV",IF(ISBLANK(AZ152),"FIR PROV",IF(ISBLANK(BK152),"CONCL",IF(ISBLANK(BN152),"MOD REV",IF(ISBLANK(#REF!),"MOD FIR","MODI"))))))</f>
        <v/>
      </c>
      <c r="E152" s="55"/>
      <c r="F152" s="55"/>
      <c r="G152" s="55"/>
      <c r="H152" s="55"/>
      <c r="I152" s="108" t="str">
        <f t="shared" si="27"/>
        <v xml:space="preserve">  </v>
      </c>
      <c r="J152" s="56"/>
      <c r="K152" s="56"/>
      <c r="L152" s="56">
        <f t="shared" si="28"/>
        <v>0</v>
      </c>
      <c r="M152" s="56"/>
      <c r="N152" s="75"/>
      <c r="O152" s="57"/>
      <c r="P152" s="57"/>
      <c r="Q152" s="58">
        <v>0</v>
      </c>
      <c r="R152" s="58">
        <f>Q152*0.16</f>
        <v>0</v>
      </c>
      <c r="S152" s="99">
        <f t="shared" si="30"/>
        <v>0</v>
      </c>
      <c r="T152" s="59">
        <v>0</v>
      </c>
      <c r="U152" s="58">
        <f t="shared" si="26"/>
        <v>0</v>
      </c>
      <c r="V152" s="99">
        <f t="shared" si="23"/>
        <v>0</v>
      </c>
      <c r="W152" s="114">
        <f t="shared" si="24"/>
        <v>0</v>
      </c>
      <c r="X152" s="57"/>
      <c r="Y152" s="57"/>
      <c r="Z152" s="57"/>
      <c r="AA152" s="57">
        <f t="shared" si="31"/>
        <v>0</v>
      </c>
      <c r="AB152" s="58">
        <v>0</v>
      </c>
      <c r="AC152" s="56" t="e">
        <f>VLOOKUP(Y152,CLASIFICADOR!$A$1:$B$603,2)</f>
        <v>#N/A</v>
      </c>
      <c r="AD152" s="57"/>
      <c r="AE152" s="57"/>
      <c r="AF152" s="57"/>
      <c r="AG152" s="57"/>
      <c r="AH152" s="57"/>
      <c r="AI152" s="57"/>
      <c r="AJ152" s="60"/>
      <c r="AK152" s="82" t="s">
        <v>1124</v>
      </c>
      <c r="AL152" s="57"/>
      <c r="AM152" s="57"/>
      <c r="AN152" s="57"/>
      <c r="AO152" s="83" t="b">
        <f>IF(AND(AM152="días",AN152="hábiles"),WORKDAY(AK152,AL152,#REF!),IF(AND(AM152="días",AM152="naturales"),WORKDAY(AK152+AL152-1,1,#REF!),IF(AM152="semanas",WORKDAY(AK152+(AL152*7)-1,1,#REF!),IF(AM152="meses",WORKDAY(EDATE(AK152,AL152)-1,1,#REF!)))))</f>
        <v>0</v>
      </c>
      <c r="AP152" s="57"/>
      <c r="AQ152" s="57"/>
      <c r="AR152" s="57"/>
      <c r="AS152" s="60"/>
      <c r="AT152" s="60"/>
      <c r="AU152" s="57"/>
      <c r="AV152" s="83"/>
      <c r="AW152" s="57"/>
      <c r="AX152" s="60"/>
      <c r="AY152" s="60"/>
      <c r="AZ152" s="132"/>
      <c r="BA152" s="60"/>
      <c r="BB152" s="60"/>
      <c r="BC152" s="60"/>
      <c r="BD152" s="57">
        <f t="shared" si="25"/>
        <v>0</v>
      </c>
      <c r="BE152" s="86"/>
      <c r="BF152" s="86"/>
      <c r="BG152" s="86"/>
      <c r="BH152" s="86"/>
      <c r="BI152" s="57" t="s">
        <v>1129</v>
      </c>
      <c r="BJ152" s="57"/>
      <c r="BK152" s="60"/>
      <c r="BL152" s="55"/>
      <c r="BM152" s="61">
        <v>0</v>
      </c>
      <c r="BN152" s="57"/>
      <c r="BO152" s="60"/>
      <c r="BP152" s="60"/>
      <c r="BQ152" s="60"/>
      <c r="BR152" s="60"/>
      <c r="BS152" s="60"/>
      <c r="BT152" s="60"/>
      <c r="BU152" s="60"/>
      <c r="BV152" s="60"/>
      <c r="BW152" s="57"/>
      <c r="BX152" s="57"/>
      <c r="BY152" s="57"/>
      <c r="BZ152" s="57"/>
    </row>
    <row r="153" spans="1:78" s="41" customFormat="1" ht="30" x14ac:dyDescent="0.25">
      <c r="A153" s="53" t="s">
        <v>906</v>
      </c>
      <c r="B153" s="65"/>
      <c r="C153" s="54"/>
      <c r="D153" s="53" t="str">
        <f>IF(ISBLANK(AX153),"",IF(ISBLANK(AY153),"REV",IF(ISBLANK(AZ153),"FIR PROV",IF(ISBLANK(BK153),"CONCL",IF(ISBLANK(BN153),"MOD REV",IF(ISBLANK(#REF!),"MOD FIR","MODI"))))))</f>
        <v/>
      </c>
      <c r="E153" s="55"/>
      <c r="F153" s="55"/>
      <c r="G153" s="55"/>
      <c r="H153" s="55"/>
      <c r="I153" s="108" t="str">
        <f t="shared" si="27"/>
        <v xml:space="preserve">  </v>
      </c>
      <c r="J153" s="56"/>
      <c r="K153" s="56"/>
      <c r="L153" s="56">
        <f t="shared" si="28"/>
        <v>0</v>
      </c>
      <c r="M153" s="56"/>
      <c r="N153" s="75"/>
      <c r="O153" s="57"/>
      <c r="P153" s="57"/>
      <c r="Q153" s="58">
        <v>0</v>
      </c>
      <c r="R153" s="58">
        <f t="shared" si="29"/>
        <v>0</v>
      </c>
      <c r="S153" s="99">
        <f t="shared" si="30"/>
        <v>0</v>
      </c>
      <c r="T153" s="59">
        <v>0</v>
      </c>
      <c r="U153" s="58">
        <f t="shared" si="26"/>
        <v>0</v>
      </c>
      <c r="V153" s="99">
        <f t="shared" si="23"/>
        <v>0</v>
      </c>
      <c r="W153" s="114">
        <f t="shared" si="24"/>
        <v>0</v>
      </c>
      <c r="X153" s="57"/>
      <c r="Y153" s="57"/>
      <c r="Z153" s="57"/>
      <c r="AA153" s="57">
        <f t="shared" si="31"/>
        <v>0</v>
      </c>
      <c r="AB153" s="58">
        <v>0</v>
      </c>
      <c r="AC153" s="56" t="e">
        <f>VLOOKUP(Y153,CLASIFICADOR!$A$1:$B$603,2)</f>
        <v>#N/A</v>
      </c>
      <c r="AD153" s="57"/>
      <c r="AE153" s="57"/>
      <c r="AF153" s="57"/>
      <c r="AG153" s="57"/>
      <c r="AH153" s="57"/>
      <c r="AI153" s="57"/>
      <c r="AJ153" s="60"/>
      <c r="AK153" s="82" t="s">
        <v>1124</v>
      </c>
      <c r="AL153" s="57"/>
      <c r="AM153" s="57"/>
      <c r="AN153" s="57"/>
      <c r="AO153" s="83" t="b">
        <f>IF(AND(AM153="días",AN153="hábiles"),WORKDAY(AK153,AL153,#REF!),IF(AND(AM153="días",AM153="naturales"),WORKDAY(AK153+AL153-1,1,#REF!),IF(AM153="semanas",WORKDAY(AK153+(AL153*7)-1,1,#REF!),IF(AM153="meses",WORKDAY(EDATE(AK153,AL153)-1,1,#REF!)))))</f>
        <v>0</v>
      </c>
      <c r="AP153" s="57"/>
      <c r="AQ153" s="57"/>
      <c r="AR153" s="57"/>
      <c r="AS153" s="60"/>
      <c r="AT153" s="60"/>
      <c r="AU153" s="57"/>
      <c r="AV153" s="83"/>
      <c r="AW153" s="57"/>
      <c r="AX153" s="60"/>
      <c r="AY153" s="60"/>
      <c r="AZ153" s="132"/>
      <c r="BA153" s="60"/>
      <c r="BB153" s="60"/>
      <c r="BC153" s="60"/>
      <c r="BD153" s="57">
        <f t="shared" si="25"/>
        <v>0</v>
      </c>
      <c r="BE153" s="86"/>
      <c r="BF153" s="86"/>
      <c r="BG153" s="86"/>
      <c r="BH153" s="86"/>
      <c r="BI153" s="57" t="s">
        <v>1129</v>
      </c>
      <c r="BJ153" s="57"/>
      <c r="BK153" s="60"/>
      <c r="BL153" s="55"/>
      <c r="BM153" s="61"/>
      <c r="BN153" s="57"/>
      <c r="BO153" s="60"/>
      <c r="BP153" s="60"/>
      <c r="BQ153" s="60"/>
      <c r="BR153" s="60"/>
      <c r="BS153" s="60"/>
      <c r="BT153" s="60"/>
      <c r="BU153" s="60"/>
      <c r="BV153" s="60"/>
      <c r="BW153" s="57"/>
      <c r="BX153" s="57"/>
      <c r="BY153" s="57"/>
      <c r="BZ153" s="57"/>
    </row>
    <row r="154" spans="1:78" s="41" customFormat="1" ht="30" x14ac:dyDescent="0.25">
      <c r="A154" s="53" t="s">
        <v>907</v>
      </c>
      <c r="B154" s="65"/>
      <c r="C154" s="54"/>
      <c r="D154" s="53" t="str">
        <f>IF(ISBLANK(AX154),"",IF(ISBLANK(AY154),"REV",IF(ISBLANK(AZ154),"FIR PROV",IF(ISBLANK(BK154),"CONCL",IF(ISBLANK(BN154),"MOD REV",IF(ISBLANK(#REF!),"MOD FIR","MODI"))))))</f>
        <v/>
      </c>
      <c r="E154" s="55"/>
      <c r="F154" s="55"/>
      <c r="G154" s="55"/>
      <c r="H154" s="55"/>
      <c r="I154" s="108" t="str">
        <f t="shared" si="27"/>
        <v xml:space="preserve">  </v>
      </c>
      <c r="J154" s="56"/>
      <c r="K154" s="56"/>
      <c r="L154" s="56">
        <f t="shared" si="28"/>
        <v>0</v>
      </c>
      <c r="M154" s="56"/>
      <c r="N154" s="75"/>
      <c r="O154" s="57"/>
      <c r="P154" s="57"/>
      <c r="Q154" s="58">
        <v>0</v>
      </c>
      <c r="R154" s="58">
        <f t="shared" si="29"/>
        <v>0</v>
      </c>
      <c r="S154" s="99">
        <f t="shared" si="30"/>
        <v>0</v>
      </c>
      <c r="T154" s="59">
        <v>0</v>
      </c>
      <c r="U154" s="58">
        <f t="shared" si="26"/>
        <v>0</v>
      </c>
      <c r="V154" s="99">
        <f t="shared" si="23"/>
        <v>0</v>
      </c>
      <c r="W154" s="114">
        <f t="shared" si="24"/>
        <v>0</v>
      </c>
      <c r="X154" s="57"/>
      <c r="Y154" s="57"/>
      <c r="Z154" s="57"/>
      <c r="AA154" s="57">
        <f t="shared" si="31"/>
        <v>0</v>
      </c>
      <c r="AB154" s="58">
        <v>0</v>
      </c>
      <c r="AC154" s="56" t="e">
        <f>VLOOKUP(Y154,CLASIFICADOR!$A$1:$B$603,2)</f>
        <v>#N/A</v>
      </c>
      <c r="AD154" s="57"/>
      <c r="AE154" s="57"/>
      <c r="AF154" s="57"/>
      <c r="AG154" s="57"/>
      <c r="AH154" s="57"/>
      <c r="AI154" s="57"/>
      <c r="AJ154" s="60"/>
      <c r="AK154" s="82" t="s">
        <v>1124</v>
      </c>
      <c r="AL154" s="57"/>
      <c r="AM154" s="57"/>
      <c r="AN154" s="57"/>
      <c r="AO154" s="83" t="b">
        <f>IF(AND(AM154="días",AN154="hábiles"),WORKDAY(AK154,AL154,#REF!),IF(AND(AM154="días",AM154="naturales"),WORKDAY(AK154+AL154-1,1,#REF!),IF(AM154="semanas",WORKDAY(AK154+(AL154*7)-1,1,#REF!),IF(AM154="meses",WORKDAY(EDATE(AK154,AL154)-1,1,#REF!)))))</f>
        <v>0</v>
      </c>
      <c r="AP154" s="57"/>
      <c r="AQ154" s="57"/>
      <c r="AR154" s="57"/>
      <c r="AS154" s="60"/>
      <c r="AT154" s="60"/>
      <c r="AU154" s="57"/>
      <c r="AV154" s="83"/>
      <c r="AW154" s="57"/>
      <c r="AX154" s="60"/>
      <c r="AY154" s="60"/>
      <c r="AZ154" s="132"/>
      <c r="BA154" s="60"/>
      <c r="BB154" s="60"/>
      <c r="BC154" s="60"/>
      <c r="BD154" s="57">
        <f t="shared" si="25"/>
        <v>0</v>
      </c>
      <c r="BE154" s="86"/>
      <c r="BF154" s="86"/>
      <c r="BG154" s="86"/>
      <c r="BH154" s="86"/>
      <c r="BI154" s="57" t="s">
        <v>1129</v>
      </c>
      <c r="BJ154" s="57"/>
      <c r="BK154" s="60"/>
      <c r="BL154" s="55"/>
      <c r="BM154" s="61"/>
      <c r="BN154" s="57"/>
      <c r="BO154" s="60"/>
      <c r="BP154" s="60"/>
      <c r="BQ154" s="60"/>
      <c r="BR154" s="60"/>
      <c r="BS154" s="60"/>
      <c r="BT154" s="60"/>
      <c r="BU154" s="60"/>
      <c r="BV154" s="60"/>
      <c r="BW154" s="57"/>
      <c r="BX154" s="57"/>
      <c r="BY154" s="57"/>
      <c r="BZ154" s="57"/>
    </row>
    <row r="155" spans="1:78" s="41" customFormat="1" ht="30" x14ac:dyDescent="0.25">
      <c r="A155" s="71" t="s">
        <v>908</v>
      </c>
      <c r="B155" s="65"/>
      <c r="C155" s="54"/>
      <c r="D155" s="53" t="str">
        <f>IF(ISBLANK(AX155),"",IF(ISBLANK(AY155),"REV",IF(ISBLANK(AZ155),"FIR PROV",IF(ISBLANK(BK155),"CONCL",IF(ISBLANK(BN155),"MOD REV",IF(ISBLANK(#REF!),"MOD FIR","MODI"))))))</f>
        <v/>
      </c>
      <c r="E155" s="55"/>
      <c r="F155" s="55"/>
      <c r="G155" s="55"/>
      <c r="H155" s="55"/>
      <c r="I155" s="108" t="str">
        <f t="shared" si="27"/>
        <v xml:space="preserve">  </v>
      </c>
      <c r="J155" s="56"/>
      <c r="K155" s="56"/>
      <c r="L155" s="56">
        <f t="shared" si="28"/>
        <v>0</v>
      </c>
      <c r="M155" s="56"/>
      <c r="N155" s="75"/>
      <c r="O155" s="57"/>
      <c r="P155" s="57"/>
      <c r="Q155" s="58">
        <v>0</v>
      </c>
      <c r="R155" s="58">
        <f t="shared" si="29"/>
        <v>0</v>
      </c>
      <c r="S155" s="99">
        <f t="shared" si="30"/>
        <v>0</v>
      </c>
      <c r="T155" s="59">
        <v>0</v>
      </c>
      <c r="U155" s="58">
        <f t="shared" si="26"/>
        <v>0</v>
      </c>
      <c r="V155" s="99">
        <f t="shared" si="23"/>
        <v>0</v>
      </c>
      <c r="W155" s="114">
        <f t="shared" si="24"/>
        <v>0</v>
      </c>
      <c r="X155" s="57"/>
      <c r="Y155" s="57"/>
      <c r="Z155" s="57"/>
      <c r="AA155" s="57">
        <f t="shared" si="31"/>
        <v>0</v>
      </c>
      <c r="AB155" s="58">
        <v>0</v>
      </c>
      <c r="AC155" s="56" t="e">
        <f>VLOOKUP(Y155,CLASIFICADOR!$A$1:$B$603,2)</f>
        <v>#N/A</v>
      </c>
      <c r="AD155" s="57"/>
      <c r="AE155" s="57"/>
      <c r="AF155" s="57"/>
      <c r="AG155" s="57"/>
      <c r="AH155" s="57"/>
      <c r="AI155" s="57"/>
      <c r="AJ155" s="60"/>
      <c r="AK155" s="82" t="s">
        <v>1124</v>
      </c>
      <c r="AL155" s="57"/>
      <c r="AM155" s="57"/>
      <c r="AN155" s="57"/>
      <c r="AO155" s="83" t="b">
        <f>IF(AND(AM155="días",AN155="hábiles"),WORKDAY(AK155,AL155,#REF!),IF(AND(AM155="días",AM155="naturales"),WORKDAY(AK155+AL155-1,1,#REF!),IF(AM155="semanas",WORKDAY(AK155+(AL155*7)-1,1,#REF!),IF(AM155="meses",WORKDAY(EDATE(AK155,AL155)-1,1,#REF!)))))</f>
        <v>0</v>
      </c>
      <c r="AP155" s="57"/>
      <c r="AQ155" s="57"/>
      <c r="AR155" s="57"/>
      <c r="AS155" s="60"/>
      <c r="AT155" s="60"/>
      <c r="AU155" s="57"/>
      <c r="AV155" s="83"/>
      <c r="AW155" s="57"/>
      <c r="AX155" s="60"/>
      <c r="AY155" s="60"/>
      <c r="AZ155" s="132"/>
      <c r="BA155" s="60"/>
      <c r="BB155" s="60"/>
      <c r="BC155" s="60"/>
      <c r="BD155" s="57">
        <f t="shared" si="25"/>
        <v>0</v>
      </c>
      <c r="BE155" s="86"/>
      <c r="BF155" s="86"/>
      <c r="BG155" s="86"/>
      <c r="BH155" s="86"/>
      <c r="BI155" s="57" t="s">
        <v>1129</v>
      </c>
      <c r="BJ155" s="57"/>
      <c r="BK155" s="60"/>
      <c r="BL155" s="55"/>
      <c r="BM155" s="61"/>
      <c r="BN155" s="57"/>
      <c r="BO155" s="60"/>
      <c r="BP155" s="60"/>
      <c r="BQ155" s="60"/>
      <c r="BR155" s="60"/>
      <c r="BS155" s="60"/>
      <c r="BT155" s="60"/>
      <c r="BU155" s="60"/>
      <c r="BV155" s="60"/>
      <c r="BW155" s="57"/>
      <c r="BX155" s="57"/>
      <c r="BY155" s="57"/>
      <c r="BZ155" s="57"/>
    </row>
    <row r="156" spans="1:78" s="41" customFormat="1" ht="30" x14ac:dyDescent="0.25">
      <c r="A156" s="53" t="s">
        <v>909</v>
      </c>
      <c r="B156" s="65"/>
      <c r="C156" s="54"/>
      <c r="D156" s="53" t="str">
        <f>IF(ISBLANK(AX156),"",IF(ISBLANK(AY156),"REV",IF(ISBLANK(AZ156),"FIR PROV",IF(ISBLANK(BK156),"CONCL",IF(ISBLANK(BN156),"MOD REV",IF(ISBLANK(#REF!),"MOD FIR","MODI"))))))</f>
        <v/>
      </c>
      <c r="E156" s="55"/>
      <c r="F156" s="55"/>
      <c r="G156" s="55"/>
      <c r="H156" s="55"/>
      <c r="I156" s="108" t="str">
        <f t="shared" si="27"/>
        <v xml:space="preserve">  </v>
      </c>
      <c r="J156" s="56"/>
      <c r="K156" s="56"/>
      <c r="L156" s="56">
        <f t="shared" si="28"/>
        <v>0</v>
      </c>
      <c r="M156" s="56"/>
      <c r="N156" s="75"/>
      <c r="O156" s="57"/>
      <c r="P156" s="57"/>
      <c r="Q156" s="58">
        <v>0</v>
      </c>
      <c r="R156" s="58">
        <v>0</v>
      </c>
      <c r="S156" s="99">
        <f t="shared" si="30"/>
        <v>0</v>
      </c>
      <c r="T156" s="59">
        <v>0</v>
      </c>
      <c r="U156" s="58">
        <f t="shared" si="26"/>
        <v>0</v>
      </c>
      <c r="V156" s="99">
        <f t="shared" si="23"/>
        <v>0</v>
      </c>
      <c r="W156" s="114">
        <f t="shared" si="24"/>
        <v>0</v>
      </c>
      <c r="X156" s="57"/>
      <c r="Y156" s="57"/>
      <c r="Z156" s="57"/>
      <c r="AA156" s="57">
        <f t="shared" si="31"/>
        <v>0</v>
      </c>
      <c r="AB156" s="58">
        <v>0</v>
      </c>
      <c r="AC156" s="56" t="e">
        <f>VLOOKUP(Y156,CLASIFICADOR!$A$1:$B$603,2)</f>
        <v>#N/A</v>
      </c>
      <c r="AD156" s="57"/>
      <c r="AE156" s="57"/>
      <c r="AF156" s="57"/>
      <c r="AG156" s="57"/>
      <c r="AH156" s="57"/>
      <c r="AI156" s="57"/>
      <c r="AJ156" s="60"/>
      <c r="AK156" s="82" t="s">
        <v>1124</v>
      </c>
      <c r="AL156" s="57"/>
      <c r="AM156" s="57"/>
      <c r="AN156" s="57"/>
      <c r="AO156" s="83" t="b">
        <f>IF(AND(AM156="días",AN156="hábiles"),WORKDAY(AK156,AL156,#REF!),IF(AND(AM156="días",AM156="naturales"),WORKDAY(AK156+AL156-1,1,#REF!),IF(AM156="semanas",WORKDAY(AK156+(AL156*7)-1,1,#REF!),IF(AM156="meses",WORKDAY(EDATE(AK156,AL156)-1,1,#REF!)))))</f>
        <v>0</v>
      </c>
      <c r="AP156" s="57"/>
      <c r="AQ156" s="57"/>
      <c r="AR156" s="57"/>
      <c r="AS156" s="60"/>
      <c r="AT156" s="60"/>
      <c r="AU156" s="57"/>
      <c r="AV156" s="83"/>
      <c r="AW156" s="57"/>
      <c r="AX156" s="60"/>
      <c r="AY156" s="60"/>
      <c r="AZ156" s="132"/>
      <c r="BA156" s="60"/>
      <c r="BB156" s="60"/>
      <c r="BC156" s="60"/>
      <c r="BD156" s="57">
        <f t="shared" si="25"/>
        <v>0</v>
      </c>
      <c r="BE156" s="86"/>
      <c r="BF156" s="86"/>
      <c r="BG156" s="86"/>
      <c r="BH156" s="86"/>
      <c r="BI156" s="57" t="s">
        <v>1129</v>
      </c>
      <c r="BJ156" s="57"/>
      <c r="BK156" s="60"/>
      <c r="BL156" s="55"/>
      <c r="BM156" s="61"/>
      <c r="BN156" s="57"/>
      <c r="BO156" s="60"/>
      <c r="BP156" s="60"/>
      <c r="BQ156" s="60"/>
      <c r="BR156" s="60"/>
      <c r="BS156" s="60"/>
      <c r="BT156" s="60"/>
      <c r="BU156" s="60"/>
      <c r="BV156" s="60"/>
      <c r="BW156" s="57"/>
      <c r="BX156" s="57"/>
      <c r="BY156" s="57"/>
      <c r="BZ156" s="57"/>
    </row>
    <row r="157" spans="1:78" s="41" customFormat="1" ht="30" x14ac:dyDescent="0.25">
      <c r="A157" s="53" t="s">
        <v>910</v>
      </c>
      <c r="B157" s="65"/>
      <c r="C157" s="54"/>
      <c r="D157" s="53" t="str">
        <f>IF(ISBLANK(AX157),"",IF(ISBLANK(AY157),"REV",IF(ISBLANK(AZ157),"FIR PROV",IF(ISBLANK(BK157),"CONCL",IF(ISBLANK(BN157),"MOD REV",IF(ISBLANK(#REF!),"MOD FIR","MODI"))))))</f>
        <v/>
      </c>
      <c r="E157" s="55"/>
      <c r="F157" s="55"/>
      <c r="G157" s="55"/>
      <c r="H157" s="55"/>
      <c r="I157" s="108" t="str">
        <f t="shared" si="27"/>
        <v xml:space="preserve">  </v>
      </c>
      <c r="J157" s="56"/>
      <c r="K157" s="56"/>
      <c r="L157" s="56">
        <f t="shared" si="28"/>
        <v>0</v>
      </c>
      <c r="M157" s="56"/>
      <c r="N157" s="75"/>
      <c r="O157" s="57"/>
      <c r="P157" s="57"/>
      <c r="Q157" s="58">
        <v>0</v>
      </c>
      <c r="R157" s="58">
        <f t="shared" si="29"/>
        <v>0</v>
      </c>
      <c r="S157" s="99">
        <f t="shared" si="30"/>
        <v>0</v>
      </c>
      <c r="T157" s="59">
        <v>0</v>
      </c>
      <c r="U157" s="58">
        <f t="shared" si="26"/>
        <v>0</v>
      </c>
      <c r="V157" s="99">
        <f t="shared" si="23"/>
        <v>0</v>
      </c>
      <c r="W157" s="114">
        <f t="shared" si="24"/>
        <v>0</v>
      </c>
      <c r="X157" s="57"/>
      <c r="Y157" s="57"/>
      <c r="Z157" s="57"/>
      <c r="AA157" s="57">
        <f t="shared" si="31"/>
        <v>0</v>
      </c>
      <c r="AB157" s="58">
        <v>0</v>
      </c>
      <c r="AC157" s="56" t="e">
        <f>VLOOKUP(Y157,CLASIFICADOR!$A$1:$B$603,2)</f>
        <v>#N/A</v>
      </c>
      <c r="AD157" s="57"/>
      <c r="AE157" s="57"/>
      <c r="AF157" s="57"/>
      <c r="AG157" s="57"/>
      <c r="AH157" s="57"/>
      <c r="AI157" s="57"/>
      <c r="AJ157" s="60"/>
      <c r="AK157" s="82" t="s">
        <v>1124</v>
      </c>
      <c r="AL157" s="57"/>
      <c r="AM157" s="57"/>
      <c r="AN157" s="57"/>
      <c r="AO157" s="83" t="b">
        <f>IF(AND(AM157="días",AN157="hábiles"),WORKDAY(AK157,AL157,#REF!),IF(AND(AM157="días",AM157="naturales"),WORKDAY(AK157+AL157-1,1,#REF!),IF(AM157="semanas",WORKDAY(AK157+(AL157*7)-1,1,#REF!),IF(AM157="meses",WORKDAY(EDATE(AK157,AL157)-1,1,#REF!)))))</f>
        <v>0</v>
      </c>
      <c r="AP157" s="57"/>
      <c r="AQ157" s="57"/>
      <c r="AR157" s="57"/>
      <c r="AS157" s="60"/>
      <c r="AT157" s="60"/>
      <c r="AU157" s="57"/>
      <c r="AV157" s="83"/>
      <c r="AW157" s="57"/>
      <c r="AX157" s="60"/>
      <c r="AY157" s="60"/>
      <c r="AZ157" s="132"/>
      <c r="BA157" s="60"/>
      <c r="BB157" s="60"/>
      <c r="BC157" s="60"/>
      <c r="BD157" s="57">
        <f t="shared" si="25"/>
        <v>0</v>
      </c>
      <c r="BE157" s="86"/>
      <c r="BF157" s="86"/>
      <c r="BG157" s="86"/>
      <c r="BH157" s="86"/>
      <c r="BI157" s="57" t="s">
        <v>1129</v>
      </c>
      <c r="BJ157" s="57"/>
      <c r="BK157" s="60"/>
      <c r="BL157" s="55"/>
      <c r="BM157" s="61"/>
      <c r="BN157" s="57"/>
      <c r="BO157" s="60"/>
      <c r="BP157" s="60"/>
      <c r="BQ157" s="60"/>
      <c r="BR157" s="60"/>
      <c r="BS157" s="60"/>
      <c r="BT157" s="60"/>
      <c r="BU157" s="60"/>
      <c r="BV157" s="60"/>
      <c r="BW157" s="57"/>
      <c r="BX157" s="57"/>
      <c r="BY157" s="57"/>
      <c r="BZ157" s="57"/>
    </row>
    <row r="158" spans="1:78" s="41" customFormat="1" ht="30" x14ac:dyDescent="0.25">
      <c r="A158" s="71" t="s">
        <v>911</v>
      </c>
      <c r="B158" s="65"/>
      <c r="C158" s="54"/>
      <c r="D158" s="53" t="str">
        <f>IF(ISBLANK(AX158),"",IF(ISBLANK(AY158),"REV",IF(ISBLANK(AZ158),"FIR PROV",IF(ISBLANK(BK158),"CONCL",IF(ISBLANK(BN158),"MOD REV",IF(ISBLANK(#REF!),"MOD FIR","MODI"))))))</f>
        <v/>
      </c>
      <c r="E158" s="55"/>
      <c r="F158" s="55"/>
      <c r="G158" s="55"/>
      <c r="H158" s="55"/>
      <c r="I158" s="108" t="str">
        <f t="shared" si="27"/>
        <v xml:space="preserve">  </v>
      </c>
      <c r="J158" s="56"/>
      <c r="K158" s="56"/>
      <c r="L158" s="56">
        <f t="shared" si="28"/>
        <v>0</v>
      </c>
      <c r="M158" s="56"/>
      <c r="N158" s="75"/>
      <c r="O158" s="57"/>
      <c r="P158" s="57"/>
      <c r="Q158" s="58">
        <v>0</v>
      </c>
      <c r="R158" s="58">
        <f t="shared" si="29"/>
        <v>0</v>
      </c>
      <c r="S158" s="99">
        <f t="shared" si="30"/>
        <v>0</v>
      </c>
      <c r="T158" s="59">
        <v>0</v>
      </c>
      <c r="U158" s="58">
        <f t="shared" si="26"/>
        <v>0</v>
      </c>
      <c r="V158" s="99">
        <f t="shared" si="23"/>
        <v>0</v>
      </c>
      <c r="W158" s="114">
        <f t="shared" si="24"/>
        <v>0</v>
      </c>
      <c r="X158" s="57"/>
      <c r="Y158" s="57"/>
      <c r="Z158" s="57"/>
      <c r="AA158" s="57">
        <f t="shared" si="31"/>
        <v>0</v>
      </c>
      <c r="AB158" s="58">
        <v>0</v>
      </c>
      <c r="AC158" s="56" t="e">
        <f>VLOOKUP(Y158,CLASIFICADOR!$A$1:$B$603,2)</f>
        <v>#N/A</v>
      </c>
      <c r="AD158" s="57"/>
      <c r="AE158" s="57"/>
      <c r="AF158" s="57"/>
      <c r="AG158" s="57"/>
      <c r="AH158" s="57"/>
      <c r="AI158" s="57"/>
      <c r="AJ158" s="60"/>
      <c r="AK158" s="82" t="s">
        <v>1124</v>
      </c>
      <c r="AL158" s="57"/>
      <c r="AM158" s="57"/>
      <c r="AN158" s="57"/>
      <c r="AO158" s="83" t="b">
        <f>IF(AND(AM158="días",AN158="hábiles"),WORKDAY(AK158,AL158,#REF!),IF(AND(AM158="días",AM158="naturales"),WORKDAY(AK158+AL158-1,1,#REF!),IF(AM158="semanas",WORKDAY(AK158+(AL158*7)-1,1,#REF!),IF(AM158="meses",WORKDAY(EDATE(AK158,AL158)-1,1,#REF!)))))</f>
        <v>0</v>
      </c>
      <c r="AP158" s="57"/>
      <c r="AQ158" s="57"/>
      <c r="AR158" s="57"/>
      <c r="AS158" s="60"/>
      <c r="AT158" s="60"/>
      <c r="AU158" s="57"/>
      <c r="AV158" s="83"/>
      <c r="AW158" s="57"/>
      <c r="AX158" s="60"/>
      <c r="AY158" s="60"/>
      <c r="AZ158" s="132"/>
      <c r="BA158" s="60"/>
      <c r="BB158" s="60"/>
      <c r="BC158" s="60"/>
      <c r="BD158" s="57">
        <f t="shared" si="25"/>
        <v>0</v>
      </c>
      <c r="BE158" s="86"/>
      <c r="BF158" s="86"/>
      <c r="BG158" s="86"/>
      <c r="BH158" s="86"/>
      <c r="BI158" s="57" t="s">
        <v>1129</v>
      </c>
      <c r="BJ158" s="57"/>
      <c r="BK158" s="60"/>
      <c r="BL158" s="55"/>
      <c r="BM158" s="61"/>
      <c r="BN158" s="57"/>
      <c r="BO158" s="60"/>
      <c r="BP158" s="60"/>
      <c r="BQ158" s="60"/>
      <c r="BR158" s="60"/>
      <c r="BS158" s="60"/>
      <c r="BT158" s="60"/>
      <c r="BU158" s="60"/>
      <c r="BV158" s="60"/>
      <c r="BW158" s="57"/>
      <c r="BX158" s="57"/>
      <c r="BY158" s="57"/>
      <c r="BZ158" s="57"/>
    </row>
    <row r="159" spans="1:78" s="41" customFormat="1" ht="30" x14ac:dyDescent="0.25">
      <c r="A159" s="53" t="s">
        <v>912</v>
      </c>
      <c r="B159" s="65"/>
      <c r="C159" s="54"/>
      <c r="D159" s="53" t="str">
        <f>IF(ISBLANK(AX159),"",IF(ISBLANK(AY159),"REV",IF(ISBLANK(AZ159),"FIR PROV",IF(ISBLANK(BK159),"CONCL",IF(ISBLANK(BN159),"MOD REV",IF(ISBLANK(#REF!),"MOD FIR","MODI"))))))</f>
        <v/>
      </c>
      <c r="E159" s="55"/>
      <c r="F159" s="55"/>
      <c r="G159" s="55"/>
      <c r="H159" s="55"/>
      <c r="I159" s="108" t="str">
        <f t="shared" si="27"/>
        <v xml:space="preserve">  </v>
      </c>
      <c r="J159" s="56"/>
      <c r="K159" s="56"/>
      <c r="L159" s="56">
        <f t="shared" si="28"/>
        <v>0</v>
      </c>
      <c r="M159" s="56"/>
      <c r="N159" s="75"/>
      <c r="O159" s="57"/>
      <c r="P159" s="57"/>
      <c r="Q159" s="58">
        <v>0</v>
      </c>
      <c r="R159" s="58">
        <f t="shared" si="29"/>
        <v>0</v>
      </c>
      <c r="S159" s="99">
        <f t="shared" si="30"/>
        <v>0</v>
      </c>
      <c r="T159" s="59">
        <v>0</v>
      </c>
      <c r="U159" s="58">
        <f t="shared" si="26"/>
        <v>0</v>
      </c>
      <c r="V159" s="99">
        <f t="shared" si="23"/>
        <v>0</v>
      </c>
      <c r="W159" s="114">
        <f t="shared" si="24"/>
        <v>0</v>
      </c>
      <c r="X159" s="57"/>
      <c r="Y159" s="57"/>
      <c r="Z159" s="57"/>
      <c r="AA159" s="57">
        <f t="shared" si="31"/>
        <v>0</v>
      </c>
      <c r="AB159" s="58">
        <v>0</v>
      </c>
      <c r="AC159" s="56" t="e">
        <f>VLOOKUP(Y159,CLASIFICADOR!$A$1:$B$603,2)</f>
        <v>#N/A</v>
      </c>
      <c r="AD159" s="57"/>
      <c r="AE159" s="57"/>
      <c r="AF159" s="57"/>
      <c r="AG159" s="57"/>
      <c r="AH159" s="57"/>
      <c r="AI159" s="57"/>
      <c r="AJ159" s="60"/>
      <c r="AK159" s="82" t="s">
        <v>1124</v>
      </c>
      <c r="AL159" s="57"/>
      <c r="AM159" s="57"/>
      <c r="AN159" s="57"/>
      <c r="AO159" s="83" t="b">
        <f>IF(AND(AM159="días",AN159="hábiles"),WORKDAY(AK159,AL159,#REF!),IF(AND(AM159="días",AM159="naturales"),WORKDAY(AK159+AL159-1,1,#REF!),IF(AM159="semanas",WORKDAY(AK159+(AL159*7)-1,1,#REF!),IF(AM159="meses",WORKDAY(EDATE(AK159,AL159)-1,1,#REF!)))))</f>
        <v>0</v>
      </c>
      <c r="AP159" s="57"/>
      <c r="AQ159" s="57"/>
      <c r="AR159" s="57"/>
      <c r="AS159" s="60"/>
      <c r="AT159" s="60"/>
      <c r="AU159" s="57"/>
      <c r="AV159" s="83"/>
      <c r="AW159" s="57"/>
      <c r="AX159" s="60"/>
      <c r="AY159" s="60"/>
      <c r="AZ159" s="132"/>
      <c r="BA159" s="60"/>
      <c r="BB159" s="60"/>
      <c r="BC159" s="60"/>
      <c r="BD159" s="57">
        <f t="shared" si="25"/>
        <v>0</v>
      </c>
      <c r="BE159" s="86"/>
      <c r="BF159" s="86"/>
      <c r="BG159" s="86"/>
      <c r="BH159" s="86"/>
      <c r="BI159" s="57" t="s">
        <v>1129</v>
      </c>
      <c r="BJ159" s="57"/>
      <c r="BK159" s="60"/>
      <c r="BL159" s="55"/>
      <c r="BM159" s="61"/>
      <c r="BN159" s="57"/>
      <c r="BO159" s="60"/>
      <c r="BP159" s="60"/>
      <c r="BQ159" s="60"/>
      <c r="BR159" s="60"/>
      <c r="BS159" s="60"/>
      <c r="BT159" s="60"/>
      <c r="BU159" s="60"/>
      <c r="BV159" s="60"/>
      <c r="BW159" s="57"/>
      <c r="BX159" s="57"/>
      <c r="BY159" s="57"/>
      <c r="BZ159" s="57"/>
    </row>
    <row r="160" spans="1:78" s="41" customFormat="1" ht="30" x14ac:dyDescent="0.25">
      <c r="A160" s="53" t="s">
        <v>913</v>
      </c>
      <c r="B160" s="65"/>
      <c r="C160" s="54"/>
      <c r="D160" s="53" t="str">
        <f>IF(ISBLANK(AX160),"",IF(ISBLANK(AY160),"REV",IF(ISBLANK(AZ160),"FIR PROV",IF(ISBLANK(BK160),"CONCL",IF(ISBLANK(BN160),"MOD REV",IF(ISBLANK(#REF!),"MOD FIR","MODI"))))))</f>
        <v/>
      </c>
      <c r="E160" s="55"/>
      <c r="F160" s="55"/>
      <c r="G160" s="55"/>
      <c r="H160" s="55"/>
      <c r="I160" s="108" t="str">
        <f t="shared" si="27"/>
        <v xml:space="preserve">  </v>
      </c>
      <c r="J160" s="56"/>
      <c r="K160" s="56"/>
      <c r="L160" s="56">
        <f t="shared" si="28"/>
        <v>0</v>
      </c>
      <c r="M160" s="56"/>
      <c r="N160" s="75"/>
      <c r="O160" s="57"/>
      <c r="P160" s="57"/>
      <c r="Q160" s="58">
        <v>0</v>
      </c>
      <c r="R160" s="58">
        <f t="shared" si="29"/>
        <v>0</v>
      </c>
      <c r="S160" s="99">
        <f t="shared" si="30"/>
        <v>0</v>
      </c>
      <c r="T160" s="59">
        <v>0</v>
      </c>
      <c r="U160" s="58">
        <f t="shared" si="26"/>
        <v>0</v>
      </c>
      <c r="V160" s="99">
        <f t="shared" si="23"/>
        <v>0</v>
      </c>
      <c r="W160" s="114">
        <f t="shared" si="24"/>
        <v>0</v>
      </c>
      <c r="X160" s="57"/>
      <c r="Y160" s="57"/>
      <c r="Z160" s="57"/>
      <c r="AA160" s="57">
        <f t="shared" si="31"/>
        <v>0</v>
      </c>
      <c r="AB160" s="58">
        <v>0</v>
      </c>
      <c r="AC160" s="56" t="e">
        <f>VLOOKUP(Y160,CLASIFICADOR!$A$1:$B$603,2)</f>
        <v>#N/A</v>
      </c>
      <c r="AD160" s="57"/>
      <c r="AE160" s="57"/>
      <c r="AF160" s="57"/>
      <c r="AG160" s="57"/>
      <c r="AH160" s="57"/>
      <c r="AI160" s="57"/>
      <c r="AJ160" s="60"/>
      <c r="AK160" s="82" t="s">
        <v>1124</v>
      </c>
      <c r="AL160" s="57"/>
      <c r="AM160" s="57"/>
      <c r="AN160" s="57"/>
      <c r="AO160" s="83" t="b">
        <f>IF(AND(AM160="días",AN160="hábiles"),WORKDAY(AK160,AL160,#REF!),IF(AND(AM160="días",AM160="naturales"),WORKDAY(AK160+AL160-1,1,#REF!),IF(AM160="semanas",WORKDAY(AK160+(AL160*7)-1,1,#REF!),IF(AM160="meses",WORKDAY(EDATE(AK160,AL160)-1,1,#REF!)))))</f>
        <v>0</v>
      </c>
      <c r="AP160" s="57"/>
      <c r="AQ160" s="57"/>
      <c r="AR160" s="57"/>
      <c r="AS160" s="60"/>
      <c r="AT160" s="60"/>
      <c r="AU160" s="57"/>
      <c r="AV160" s="83"/>
      <c r="AW160" s="57"/>
      <c r="AX160" s="60"/>
      <c r="AY160" s="60"/>
      <c r="AZ160" s="132"/>
      <c r="BA160" s="60"/>
      <c r="BB160" s="60"/>
      <c r="BC160" s="60"/>
      <c r="BD160" s="57">
        <f t="shared" si="25"/>
        <v>0</v>
      </c>
      <c r="BE160" s="86"/>
      <c r="BF160" s="86"/>
      <c r="BG160" s="86"/>
      <c r="BH160" s="86"/>
      <c r="BI160" s="57" t="s">
        <v>1129</v>
      </c>
      <c r="BJ160" s="57"/>
      <c r="BK160" s="60"/>
      <c r="BL160" s="55"/>
      <c r="BM160" s="61"/>
      <c r="BN160" s="57"/>
      <c r="BO160" s="60"/>
      <c r="BP160" s="60"/>
      <c r="BQ160" s="60"/>
      <c r="BR160" s="60"/>
      <c r="BS160" s="60"/>
      <c r="BT160" s="60"/>
      <c r="BU160" s="60"/>
      <c r="BV160" s="60"/>
      <c r="BW160" s="57"/>
      <c r="BX160" s="57"/>
      <c r="BY160" s="57"/>
      <c r="BZ160" s="57"/>
    </row>
    <row r="161" spans="1:78" s="41" customFormat="1" ht="30" x14ac:dyDescent="0.25">
      <c r="A161" s="71" t="s">
        <v>914</v>
      </c>
      <c r="B161" s="65"/>
      <c r="C161" s="54"/>
      <c r="D161" s="53" t="str">
        <f>IF(ISBLANK(AX161),"",IF(ISBLANK(AY161),"REV",IF(ISBLANK(AZ161),"FIR PROV",IF(ISBLANK(BK161),"CONCL",IF(ISBLANK(BN161),"MOD REV",IF(ISBLANK(#REF!),"MOD FIR","MODI"))))))</f>
        <v/>
      </c>
      <c r="E161" s="55"/>
      <c r="F161" s="55"/>
      <c r="G161" s="55"/>
      <c r="H161" s="55"/>
      <c r="I161" s="108" t="str">
        <f t="shared" si="27"/>
        <v xml:space="preserve">  </v>
      </c>
      <c r="J161" s="56"/>
      <c r="K161" s="56"/>
      <c r="L161" s="56">
        <f t="shared" si="28"/>
        <v>0</v>
      </c>
      <c r="M161" s="56"/>
      <c r="N161" s="75"/>
      <c r="O161" s="57"/>
      <c r="P161" s="57"/>
      <c r="Q161" s="58">
        <v>0</v>
      </c>
      <c r="R161" s="58">
        <f t="shared" si="29"/>
        <v>0</v>
      </c>
      <c r="S161" s="99">
        <f t="shared" si="30"/>
        <v>0</v>
      </c>
      <c r="T161" s="59">
        <v>0</v>
      </c>
      <c r="U161" s="58">
        <f t="shared" si="26"/>
        <v>0</v>
      </c>
      <c r="V161" s="99">
        <f t="shared" si="23"/>
        <v>0</v>
      </c>
      <c r="W161" s="114">
        <f t="shared" si="24"/>
        <v>0</v>
      </c>
      <c r="X161" s="57"/>
      <c r="Y161" s="57"/>
      <c r="Z161" s="57"/>
      <c r="AA161" s="57">
        <f t="shared" si="31"/>
        <v>0</v>
      </c>
      <c r="AB161" s="58">
        <v>0</v>
      </c>
      <c r="AC161" s="56" t="e">
        <f>VLOOKUP(Y161,CLASIFICADOR!$A$1:$B$603,2)</f>
        <v>#N/A</v>
      </c>
      <c r="AD161" s="57"/>
      <c r="AE161" s="57"/>
      <c r="AF161" s="57"/>
      <c r="AG161" s="57"/>
      <c r="AH161" s="57"/>
      <c r="AI161" s="57"/>
      <c r="AJ161" s="60"/>
      <c r="AK161" s="82" t="s">
        <v>1124</v>
      </c>
      <c r="AL161" s="57"/>
      <c r="AM161" s="57"/>
      <c r="AN161" s="57"/>
      <c r="AO161" s="83" t="b">
        <f>IF(AND(AM161="días",AN161="hábiles"),WORKDAY(AK161,AL161,#REF!),IF(AND(AM161="días",AM161="naturales"),WORKDAY(AK161+AL161-1,1,#REF!),IF(AM161="semanas",WORKDAY(AK161+(AL161*7)-1,1,#REF!),IF(AM161="meses",WORKDAY(EDATE(AK161,AL161)-1,1,#REF!)))))</f>
        <v>0</v>
      </c>
      <c r="AP161" s="57"/>
      <c r="AQ161" s="57"/>
      <c r="AR161" s="57"/>
      <c r="AS161" s="60"/>
      <c r="AT161" s="60"/>
      <c r="AU161" s="57"/>
      <c r="AV161" s="83"/>
      <c r="AW161" s="57"/>
      <c r="AX161" s="60"/>
      <c r="AY161" s="60"/>
      <c r="AZ161" s="132"/>
      <c r="BA161" s="60"/>
      <c r="BB161" s="60"/>
      <c r="BC161" s="60"/>
      <c r="BD161" s="57">
        <f t="shared" si="25"/>
        <v>0</v>
      </c>
      <c r="BE161" s="86"/>
      <c r="BF161" s="86"/>
      <c r="BG161" s="86"/>
      <c r="BH161" s="86"/>
      <c r="BI161" s="57" t="s">
        <v>1129</v>
      </c>
      <c r="BJ161" s="57"/>
      <c r="BK161" s="60"/>
      <c r="BL161" s="55"/>
      <c r="BM161" s="61"/>
      <c r="BN161" s="57"/>
      <c r="BO161" s="60"/>
      <c r="BP161" s="60"/>
      <c r="BQ161" s="60"/>
      <c r="BR161" s="60"/>
      <c r="BS161" s="60"/>
      <c r="BT161" s="60"/>
      <c r="BU161" s="60"/>
      <c r="BV161" s="60"/>
      <c r="BW161" s="57"/>
      <c r="BX161" s="57"/>
      <c r="BY161" s="57"/>
      <c r="BZ161" s="57"/>
    </row>
    <row r="162" spans="1:78" s="41" customFormat="1" ht="30" x14ac:dyDescent="0.25">
      <c r="A162" s="53" t="s">
        <v>915</v>
      </c>
      <c r="B162" s="65"/>
      <c r="C162" s="54"/>
      <c r="D162" s="53" t="str">
        <f>IF(ISBLANK(AX162),"",IF(ISBLANK(AY162),"REV",IF(ISBLANK(AZ162),"FIR PROV",IF(ISBLANK(BK162),"CONCL",IF(ISBLANK(BN162),"MOD REV",IF(ISBLANK(#REF!),"MOD FIR","MODI"))))))</f>
        <v/>
      </c>
      <c r="E162" s="55"/>
      <c r="F162" s="55"/>
      <c r="G162" s="55"/>
      <c r="H162" s="55"/>
      <c r="I162" s="108" t="str">
        <f t="shared" si="27"/>
        <v xml:space="preserve">  </v>
      </c>
      <c r="J162" s="56"/>
      <c r="K162" s="56"/>
      <c r="L162" s="56">
        <f t="shared" si="28"/>
        <v>0</v>
      </c>
      <c r="M162" s="56"/>
      <c r="N162" s="75"/>
      <c r="O162" s="57"/>
      <c r="P162" s="57"/>
      <c r="Q162" s="58">
        <v>0</v>
      </c>
      <c r="R162" s="58">
        <f t="shared" si="29"/>
        <v>0</v>
      </c>
      <c r="S162" s="99">
        <f t="shared" si="30"/>
        <v>0</v>
      </c>
      <c r="T162" s="59">
        <v>0</v>
      </c>
      <c r="U162" s="58">
        <f t="shared" si="26"/>
        <v>0</v>
      </c>
      <c r="V162" s="99">
        <f t="shared" si="23"/>
        <v>0</v>
      </c>
      <c r="W162" s="114">
        <f t="shared" si="24"/>
        <v>0</v>
      </c>
      <c r="X162" s="57"/>
      <c r="Y162" s="57"/>
      <c r="Z162" s="57"/>
      <c r="AA162" s="57">
        <f t="shared" si="31"/>
        <v>0</v>
      </c>
      <c r="AB162" s="58">
        <v>0</v>
      </c>
      <c r="AC162" s="56" t="e">
        <f>VLOOKUP(Y162,CLASIFICADOR!$A$1:$B$603,2)</f>
        <v>#N/A</v>
      </c>
      <c r="AD162" s="57"/>
      <c r="AE162" s="57"/>
      <c r="AF162" s="57"/>
      <c r="AG162" s="57"/>
      <c r="AH162" s="57"/>
      <c r="AI162" s="57"/>
      <c r="AJ162" s="60"/>
      <c r="AK162" s="82" t="s">
        <v>1124</v>
      </c>
      <c r="AL162" s="57"/>
      <c r="AM162" s="57"/>
      <c r="AN162" s="57"/>
      <c r="AO162" s="83" t="b">
        <f>IF(AND(AM162="días",AN162="hábiles"),WORKDAY(AK162,AL162,#REF!),IF(AND(AM162="días",AM162="naturales"),WORKDAY(AK162+AL162-1,1,#REF!),IF(AM162="semanas",WORKDAY(AK162+(AL162*7)-1,1,#REF!),IF(AM162="meses",WORKDAY(EDATE(AK162,AL162)-1,1,#REF!)))))</f>
        <v>0</v>
      </c>
      <c r="AP162" s="57"/>
      <c r="AQ162" s="57"/>
      <c r="AR162" s="57"/>
      <c r="AS162" s="60"/>
      <c r="AT162" s="60"/>
      <c r="AU162" s="57"/>
      <c r="AV162" s="83"/>
      <c r="AW162" s="57"/>
      <c r="AX162" s="60"/>
      <c r="AY162" s="60"/>
      <c r="AZ162" s="132"/>
      <c r="BA162" s="60"/>
      <c r="BB162" s="60"/>
      <c r="BC162" s="60"/>
      <c r="BD162" s="57">
        <f t="shared" si="25"/>
        <v>0</v>
      </c>
      <c r="BE162" s="86"/>
      <c r="BF162" s="86"/>
      <c r="BG162" s="86"/>
      <c r="BH162" s="86"/>
      <c r="BI162" s="57" t="s">
        <v>1129</v>
      </c>
      <c r="BJ162" s="57"/>
      <c r="BK162" s="60"/>
      <c r="BL162" s="55"/>
      <c r="BM162" s="61"/>
      <c r="BN162" s="57"/>
      <c r="BO162" s="60"/>
      <c r="BP162" s="60"/>
      <c r="BQ162" s="60"/>
      <c r="BR162" s="60"/>
      <c r="BS162" s="60"/>
      <c r="BT162" s="60"/>
      <c r="BU162" s="60"/>
      <c r="BV162" s="60"/>
      <c r="BW162" s="57"/>
      <c r="BX162" s="57"/>
      <c r="BY162" s="57"/>
      <c r="BZ162" s="57"/>
    </row>
    <row r="163" spans="1:78" s="41" customFormat="1" ht="30" x14ac:dyDescent="0.25">
      <c r="A163" s="53" t="s">
        <v>916</v>
      </c>
      <c r="B163" s="65"/>
      <c r="C163" s="54"/>
      <c r="D163" s="53" t="str">
        <f>IF(ISBLANK(AX163),"",IF(ISBLANK(AY163),"REV",IF(ISBLANK(AZ163),"FIR PROV",IF(ISBLANK(BK163),"CONCL",IF(ISBLANK(BN163),"MOD REV",IF(ISBLANK(#REF!),"MOD FIR","MODI"))))))</f>
        <v/>
      </c>
      <c r="E163" s="55"/>
      <c r="F163" s="55"/>
      <c r="G163" s="55"/>
      <c r="H163" s="55"/>
      <c r="I163" s="108" t="str">
        <f t="shared" si="27"/>
        <v xml:space="preserve">  </v>
      </c>
      <c r="J163" s="56"/>
      <c r="K163" s="56"/>
      <c r="L163" s="56">
        <f t="shared" si="28"/>
        <v>0</v>
      </c>
      <c r="M163" s="56"/>
      <c r="N163" s="75"/>
      <c r="O163" s="57"/>
      <c r="P163" s="57"/>
      <c r="Q163" s="58">
        <v>0</v>
      </c>
      <c r="R163" s="58">
        <f t="shared" si="29"/>
        <v>0</v>
      </c>
      <c r="S163" s="99">
        <f t="shared" si="30"/>
        <v>0</v>
      </c>
      <c r="T163" s="59">
        <v>0</v>
      </c>
      <c r="U163" s="58">
        <f t="shared" si="26"/>
        <v>0</v>
      </c>
      <c r="V163" s="99">
        <f t="shared" si="23"/>
        <v>0</v>
      </c>
      <c r="W163" s="114">
        <f t="shared" si="24"/>
        <v>0</v>
      </c>
      <c r="X163" s="57"/>
      <c r="Y163" s="57"/>
      <c r="Z163" s="57"/>
      <c r="AA163" s="57">
        <f t="shared" si="31"/>
        <v>0</v>
      </c>
      <c r="AB163" s="58">
        <v>0</v>
      </c>
      <c r="AC163" s="56" t="e">
        <f>VLOOKUP(Y163,CLASIFICADOR!$A$1:$B$603,2)</f>
        <v>#N/A</v>
      </c>
      <c r="AD163" s="57"/>
      <c r="AE163" s="57"/>
      <c r="AF163" s="57"/>
      <c r="AG163" s="57"/>
      <c r="AH163" s="57"/>
      <c r="AI163" s="57"/>
      <c r="AJ163" s="60"/>
      <c r="AK163" s="82" t="s">
        <v>1124</v>
      </c>
      <c r="AL163" s="57"/>
      <c r="AM163" s="57"/>
      <c r="AN163" s="57"/>
      <c r="AO163" s="83" t="b">
        <f>IF(AND(AM163="días",AN163="hábiles"),WORKDAY(AK163,AL163,#REF!),IF(AND(AM163="días",AM163="naturales"),WORKDAY(AK163+AL163-1,1,#REF!),IF(AM163="semanas",WORKDAY(AK163+(AL163*7)-1,1,#REF!),IF(AM163="meses",WORKDAY(EDATE(AK163,AL163)-1,1,#REF!)))))</f>
        <v>0</v>
      </c>
      <c r="AP163" s="57"/>
      <c r="AQ163" s="57"/>
      <c r="AR163" s="57"/>
      <c r="AS163" s="60"/>
      <c r="AT163" s="60"/>
      <c r="AU163" s="57"/>
      <c r="AV163" s="83"/>
      <c r="AW163" s="57"/>
      <c r="AX163" s="60"/>
      <c r="AY163" s="60"/>
      <c r="AZ163" s="132"/>
      <c r="BA163" s="60"/>
      <c r="BB163" s="60"/>
      <c r="BC163" s="60"/>
      <c r="BD163" s="57">
        <f t="shared" si="25"/>
        <v>0</v>
      </c>
      <c r="BE163" s="86"/>
      <c r="BF163" s="86"/>
      <c r="BG163" s="86"/>
      <c r="BH163" s="86"/>
      <c r="BI163" s="57" t="s">
        <v>1129</v>
      </c>
      <c r="BJ163" s="57"/>
      <c r="BK163" s="60"/>
      <c r="BL163" s="55"/>
      <c r="BM163" s="61"/>
      <c r="BN163" s="57"/>
      <c r="BO163" s="60"/>
      <c r="BP163" s="60"/>
      <c r="BQ163" s="60"/>
      <c r="BR163" s="60"/>
      <c r="BS163" s="60"/>
      <c r="BT163" s="60"/>
      <c r="BU163" s="60"/>
      <c r="BV163" s="60"/>
      <c r="BW163" s="57"/>
      <c r="BX163" s="57"/>
      <c r="BY163" s="57"/>
      <c r="BZ163" s="57"/>
    </row>
    <row r="164" spans="1:78" s="41" customFormat="1" ht="30" x14ac:dyDescent="0.25">
      <c r="A164" s="71" t="s">
        <v>917</v>
      </c>
      <c r="B164" s="65"/>
      <c r="C164" s="54"/>
      <c r="D164" s="53" t="str">
        <f>IF(ISBLANK(AX164),"",IF(ISBLANK(AY164),"REV",IF(ISBLANK(AZ164),"FIR PROV",IF(ISBLANK(BK164),"CONCL",IF(ISBLANK(BN164),"MOD REV",IF(ISBLANK(#REF!),"MOD FIR","MODI"))))))</f>
        <v/>
      </c>
      <c r="E164" s="55"/>
      <c r="F164" s="55"/>
      <c r="G164" s="55"/>
      <c r="H164" s="55"/>
      <c r="I164" s="108" t="str">
        <f t="shared" si="27"/>
        <v xml:space="preserve">  </v>
      </c>
      <c r="J164" s="56"/>
      <c r="K164" s="56"/>
      <c r="L164" s="56">
        <f t="shared" si="28"/>
        <v>0</v>
      </c>
      <c r="M164" s="56"/>
      <c r="N164" s="75"/>
      <c r="O164" s="57"/>
      <c r="P164" s="57"/>
      <c r="Q164" s="58">
        <v>0</v>
      </c>
      <c r="R164" s="58">
        <f t="shared" si="29"/>
        <v>0</v>
      </c>
      <c r="S164" s="99">
        <f t="shared" si="30"/>
        <v>0</v>
      </c>
      <c r="T164" s="59">
        <v>0</v>
      </c>
      <c r="U164" s="58">
        <f t="shared" si="26"/>
        <v>0</v>
      </c>
      <c r="V164" s="99">
        <f t="shared" si="23"/>
        <v>0</v>
      </c>
      <c r="W164" s="114">
        <f t="shared" si="24"/>
        <v>0</v>
      </c>
      <c r="X164" s="57"/>
      <c r="Y164" s="57"/>
      <c r="Z164" s="57"/>
      <c r="AA164" s="57">
        <f t="shared" si="31"/>
        <v>0</v>
      </c>
      <c r="AB164" s="58">
        <v>0</v>
      </c>
      <c r="AC164" s="56" t="e">
        <f>VLOOKUP(Y164,CLASIFICADOR!$A$1:$B$603,2)</f>
        <v>#N/A</v>
      </c>
      <c r="AD164" s="57"/>
      <c r="AE164" s="57"/>
      <c r="AF164" s="57"/>
      <c r="AG164" s="57"/>
      <c r="AH164" s="57"/>
      <c r="AI164" s="57"/>
      <c r="AJ164" s="60"/>
      <c r="AK164" s="82" t="s">
        <v>1124</v>
      </c>
      <c r="AL164" s="57"/>
      <c r="AM164" s="57"/>
      <c r="AN164" s="57"/>
      <c r="AO164" s="83" t="b">
        <f>IF(AND(AM164="días",AN164="hábiles"),WORKDAY(AK164,AL164,#REF!),IF(AND(AM164="días",AM164="naturales"),WORKDAY(AK164+AL164-1,1,#REF!),IF(AM164="semanas",WORKDAY(AK164+(AL164*7)-1,1,#REF!),IF(AM164="meses",WORKDAY(EDATE(AK164,AL164)-1,1,#REF!)))))</f>
        <v>0</v>
      </c>
      <c r="AP164" s="57"/>
      <c r="AQ164" s="57"/>
      <c r="AR164" s="57"/>
      <c r="AS164" s="60"/>
      <c r="AT164" s="60"/>
      <c r="AU164" s="57"/>
      <c r="AV164" s="83"/>
      <c r="AW164" s="57"/>
      <c r="AX164" s="60"/>
      <c r="AY164" s="60"/>
      <c r="AZ164" s="132"/>
      <c r="BA164" s="60"/>
      <c r="BB164" s="60"/>
      <c r="BC164" s="60"/>
      <c r="BD164" s="57">
        <f t="shared" si="25"/>
        <v>0</v>
      </c>
      <c r="BE164" s="86"/>
      <c r="BF164" s="86"/>
      <c r="BG164" s="86"/>
      <c r="BH164" s="86"/>
      <c r="BI164" s="57" t="s">
        <v>1129</v>
      </c>
      <c r="BJ164" s="57"/>
      <c r="BK164" s="60"/>
      <c r="BL164" s="55"/>
      <c r="BM164" s="61"/>
      <c r="BN164" s="57"/>
      <c r="BO164" s="60"/>
      <c r="BP164" s="60"/>
      <c r="BQ164" s="60"/>
      <c r="BR164" s="60"/>
      <c r="BS164" s="60"/>
      <c r="BT164" s="60"/>
      <c r="BU164" s="60"/>
      <c r="BV164" s="60"/>
      <c r="BW164" s="57"/>
      <c r="BX164" s="57"/>
      <c r="BY164" s="57"/>
      <c r="BZ164" s="57"/>
    </row>
    <row r="165" spans="1:78" s="41" customFormat="1" ht="30" x14ac:dyDescent="0.25">
      <c r="A165" s="53" t="s">
        <v>918</v>
      </c>
      <c r="B165" s="65"/>
      <c r="C165" s="54"/>
      <c r="D165" s="53" t="str">
        <f>IF(ISBLANK(AX165),"",IF(ISBLANK(AY165),"REV",IF(ISBLANK(AZ165),"FIR PROV",IF(ISBLANK(BK165),"CONCL",IF(ISBLANK(BN165),"MOD REV",IF(ISBLANK(#REF!),"MOD FIR","MODI"))))))</f>
        <v/>
      </c>
      <c r="E165" s="55"/>
      <c r="F165" s="55"/>
      <c r="G165" s="55"/>
      <c r="H165" s="55"/>
      <c r="I165" s="108" t="str">
        <f t="shared" si="27"/>
        <v xml:space="preserve">  </v>
      </c>
      <c r="J165" s="56"/>
      <c r="K165" s="56"/>
      <c r="L165" s="56">
        <f t="shared" si="28"/>
        <v>0</v>
      </c>
      <c r="M165" s="56"/>
      <c r="N165" s="75"/>
      <c r="O165" s="57"/>
      <c r="P165" s="57"/>
      <c r="Q165" s="58">
        <v>0</v>
      </c>
      <c r="R165" s="58">
        <f t="shared" si="29"/>
        <v>0</v>
      </c>
      <c r="S165" s="99">
        <f t="shared" si="30"/>
        <v>0</v>
      </c>
      <c r="T165" s="59">
        <v>0</v>
      </c>
      <c r="U165" s="58">
        <f t="shared" si="26"/>
        <v>0</v>
      </c>
      <c r="V165" s="99">
        <f t="shared" si="23"/>
        <v>0</v>
      </c>
      <c r="W165" s="114">
        <f t="shared" si="24"/>
        <v>0</v>
      </c>
      <c r="X165" s="57"/>
      <c r="Y165" s="57"/>
      <c r="Z165" s="57"/>
      <c r="AA165" s="57">
        <f t="shared" si="31"/>
        <v>0</v>
      </c>
      <c r="AB165" s="58">
        <v>0</v>
      </c>
      <c r="AC165" s="56" t="e">
        <f>VLOOKUP(Y165,CLASIFICADOR!$A$1:$B$603,2)</f>
        <v>#N/A</v>
      </c>
      <c r="AD165" s="57"/>
      <c r="AE165" s="57"/>
      <c r="AF165" s="57"/>
      <c r="AG165" s="57"/>
      <c r="AH165" s="57"/>
      <c r="AI165" s="57"/>
      <c r="AJ165" s="60"/>
      <c r="AK165" s="82" t="s">
        <v>1124</v>
      </c>
      <c r="AL165" s="57"/>
      <c r="AM165" s="57"/>
      <c r="AN165" s="57"/>
      <c r="AO165" s="83" t="b">
        <f>IF(AND(AM165="días",AN165="hábiles"),WORKDAY(AK165,AL165,#REF!),IF(AND(AM165="días",AM165="naturales"),WORKDAY(AK165+AL165-1,1,#REF!),IF(AM165="semanas",WORKDAY(AK165+(AL165*7)-1,1,#REF!),IF(AM165="meses",WORKDAY(EDATE(AK165,AL165)-1,1,#REF!)))))</f>
        <v>0</v>
      </c>
      <c r="AP165" s="57"/>
      <c r="AQ165" s="57"/>
      <c r="AR165" s="57"/>
      <c r="AS165" s="60"/>
      <c r="AT165" s="60"/>
      <c r="AU165" s="57"/>
      <c r="AV165" s="83"/>
      <c r="AW165" s="57"/>
      <c r="AX165" s="60"/>
      <c r="AY165" s="60"/>
      <c r="AZ165" s="132"/>
      <c r="BA165" s="60"/>
      <c r="BB165" s="60"/>
      <c r="BC165" s="60"/>
      <c r="BD165" s="57">
        <f t="shared" si="25"/>
        <v>0</v>
      </c>
      <c r="BE165" s="86"/>
      <c r="BF165" s="86"/>
      <c r="BG165" s="86"/>
      <c r="BH165" s="86"/>
      <c r="BI165" s="57" t="s">
        <v>1129</v>
      </c>
      <c r="BJ165" s="57"/>
      <c r="BK165" s="60"/>
      <c r="BL165" s="55"/>
      <c r="BM165" s="61"/>
      <c r="BN165" s="57"/>
      <c r="BO165" s="60"/>
      <c r="BP165" s="60"/>
      <c r="BQ165" s="60"/>
      <c r="BR165" s="60"/>
      <c r="BS165" s="60"/>
      <c r="BT165" s="60"/>
      <c r="BU165" s="60"/>
      <c r="BV165" s="60"/>
      <c r="BW165" s="57"/>
      <c r="BX165" s="57"/>
      <c r="BY165" s="57"/>
      <c r="BZ165" s="57"/>
    </row>
    <row r="166" spans="1:78" s="41" customFormat="1" ht="30" x14ac:dyDescent="0.25">
      <c r="A166" s="53" t="s">
        <v>919</v>
      </c>
      <c r="B166" s="65"/>
      <c r="C166" s="54"/>
      <c r="D166" s="53" t="str">
        <f>IF(ISBLANK(AX166),"",IF(ISBLANK(AY166),"REV",IF(ISBLANK(AZ166),"FIR PROV",IF(ISBLANK(BK166),"CONCL",IF(ISBLANK(BN166),"MOD REV",IF(ISBLANK(#REF!),"MOD FIR","MODI"))))))</f>
        <v/>
      </c>
      <c r="E166" s="55"/>
      <c r="F166" s="55"/>
      <c r="G166" s="55"/>
      <c r="H166" s="55"/>
      <c r="I166" s="108" t="str">
        <f t="shared" si="27"/>
        <v xml:space="preserve">  </v>
      </c>
      <c r="J166" s="56"/>
      <c r="K166" s="56"/>
      <c r="L166" s="56">
        <f t="shared" si="28"/>
        <v>0</v>
      </c>
      <c r="M166" s="56"/>
      <c r="N166" s="75"/>
      <c r="O166" s="57"/>
      <c r="P166" s="57"/>
      <c r="Q166" s="58">
        <v>0</v>
      </c>
      <c r="R166" s="58">
        <f t="shared" si="29"/>
        <v>0</v>
      </c>
      <c r="S166" s="99">
        <f t="shared" si="30"/>
        <v>0</v>
      </c>
      <c r="T166" s="59">
        <v>0</v>
      </c>
      <c r="U166" s="58">
        <f t="shared" si="26"/>
        <v>0</v>
      </c>
      <c r="V166" s="99">
        <f t="shared" si="23"/>
        <v>0</v>
      </c>
      <c r="W166" s="114">
        <f t="shared" si="24"/>
        <v>0</v>
      </c>
      <c r="X166" s="57"/>
      <c r="Y166" s="57"/>
      <c r="Z166" s="57"/>
      <c r="AA166" s="57">
        <f t="shared" si="31"/>
        <v>0</v>
      </c>
      <c r="AB166" s="58">
        <v>0</v>
      </c>
      <c r="AC166" s="56" t="e">
        <f>VLOOKUP(Y166,CLASIFICADOR!$A$1:$B$603,2)</f>
        <v>#N/A</v>
      </c>
      <c r="AD166" s="57"/>
      <c r="AE166" s="57"/>
      <c r="AF166" s="57"/>
      <c r="AG166" s="57"/>
      <c r="AH166" s="57"/>
      <c r="AI166" s="57"/>
      <c r="AJ166" s="60"/>
      <c r="AK166" s="82" t="s">
        <v>1124</v>
      </c>
      <c r="AL166" s="57"/>
      <c r="AM166" s="57"/>
      <c r="AN166" s="57"/>
      <c r="AO166" s="83" t="b">
        <f>IF(AND(AM166="días",AN166="hábiles"),WORKDAY(AK166,AL166,#REF!),IF(AND(AM166="días",AM166="naturales"),WORKDAY(AK166+AL166-1,1,#REF!),IF(AM166="semanas",WORKDAY(AK166+(AL166*7)-1,1,#REF!),IF(AM166="meses",WORKDAY(EDATE(AK166,AL166)-1,1,#REF!)))))</f>
        <v>0</v>
      </c>
      <c r="AP166" s="57"/>
      <c r="AQ166" s="57"/>
      <c r="AR166" s="57"/>
      <c r="AS166" s="60"/>
      <c r="AT166" s="60"/>
      <c r="AU166" s="57"/>
      <c r="AV166" s="83"/>
      <c r="AW166" s="57"/>
      <c r="AX166" s="60"/>
      <c r="AY166" s="60"/>
      <c r="AZ166" s="132"/>
      <c r="BA166" s="60"/>
      <c r="BB166" s="60"/>
      <c r="BC166" s="60"/>
      <c r="BD166" s="57">
        <f t="shared" si="25"/>
        <v>0</v>
      </c>
      <c r="BE166" s="86"/>
      <c r="BF166" s="86"/>
      <c r="BG166" s="86"/>
      <c r="BH166" s="86"/>
      <c r="BI166" s="57" t="s">
        <v>1129</v>
      </c>
      <c r="BJ166" s="57"/>
      <c r="BK166" s="60"/>
      <c r="BL166" s="55"/>
      <c r="BM166" s="61"/>
      <c r="BN166" s="57"/>
      <c r="BO166" s="60"/>
      <c r="BP166" s="60"/>
      <c r="BQ166" s="60"/>
      <c r="BR166" s="60"/>
      <c r="BS166" s="60"/>
      <c r="BT166" s="60"/>
      <c r="BU166" s="60"/>
      <c r="BV166" s="60"/>
      <c r="BW166" s="57"/>
      <c r="BX166" s="57"/>
      <c r="BY166" s="57"/>
      <c r="BZ166" s="57"/>
    </row>
    <row r="167" spans="1:78" s="41" customFormat="1" ht="30" x14ac:dyDescent="0.25">
      <c r="A167" s="71" t="s">
        <v>920</v>
      </c>
      <c r="B167" s="65"/>
      <c r="C167" s="54"/>
      <c r="D167" s="53" t="str">
        <f>IF(ISBLANK(AX167),"",IF(ISBLANK(AY167),"REV",IF(ISBLANK(AZ167),"FIR PROV",IF(ISBLANK(BK167),"CONCL",IF(ISBLANK(BN167),"MOD REV",IF(ISBLANK(#REF!),"MOD FIR","MODI"))))))</f>
        <v/>
      </c>
      <c r="E167" s="55"/>
      <c r="F167" s="55"/>
      <c r="G167" s="55"/>
      <c r="H167" s="55"/>
      <c r="I167" s="108" t="str">
        <f t="shared" si="27"/>
        <v xml:space="preserve">  </v>
      </c>
      <c r="J167" s="56"/>
      <c r="K167" s="56"/>
      <c r="L167" s="56">
        <f t="shared" si="28"/>
        <v>0</v>
      </c>
      <c r="M167" s="56"/>
      <c r="N167" s="75"/>
      <c r="O167" s="57"/>
      <c r="P167" s="57"/>
      <c r="Q167" s="58">
        <v>0</v>
      </c>
      <c r="R167" s="58">
        <f t="shared" si="29"/>
        <v>0</v>
      </c>
      <c r="S167" s="99">
        <f t="shared" si="30"/>
        <v>0</v>
      </c>
      <c r="T167" s="59">
        <v>0</v>
      </c>
      <c r="U167" s="58">
        <f t="shared" si="26"/>
        <v>0</v>
      </c>
      <c r="V167" s="99">
        <f t="shared" si="23"/>
        <v>0</v>
      </c>
      <c r="W167" s="114">
        <f t="shared" si="24"/>
        <v>0</v>
      </c>
      <c r="X167" s="57"/>
      <c r="Y167" s="57"/>
      <c r="Z167" s="57"/>
      <c r="AA167" s="57">
        <f t="shared" si="31"/>
        <v>0</v>
      </c>
      <c r="AB167" s="58">
        <v>0</v>
      </c>
      <c r="AC167" s="56" t="e">
        <f>VLOOKUP(Y167,CLASIFICADOR!$A$1:$B$603,2)</f>
        <v>#N/A</v>
      </c>
      <c r="AD167" s="57"/>
      <c r="AE167" s="57"/>
      <c r="AF167" s="57"/>
      <c r="AG167" s="57"/>
      <c r="AH167" s="57"/>
      <c r="AI167" s="57"/>
      <c r="AJ167" s="60"/>
      <c r="AK167" s="82" t="s">
        <v>1124</v>
      </c>
      <c r="AL167" s="57"/>
      <c r="AM167" s="57"/>
      <c r="AN167" s="57"/>
      <c r="AO167" s="83" t="b">
        <f>IF(AND(AM167="días",AN167="hábiles"),WORKDAY(AK167,AL167,#REF!),IF(AND(AM167="días",AM167="naturales"),WORKDAY(AK167+AL167-1,1,#REF!),IF(AM167="semanas",WORKDAY(AK167+(AL167*7)-1,1,#REF!),IF(AM167="meses",WORKDAY(EDATE(AK167,AL167)-1,1,#REF!)))))</f>
        <v>0</v>
      </c>
      <c r="AP167" s="57"/>
      <c r="AQ167" s="57"/>
      <c r="AR167" s="57"/>
      <c r="AS167" s="60"/>
      <c r="AT167" s="60"/>
      <c r="AU167" s="57"/>
      <c r="AV167" s="83"/>
      <c r="AW167" s="57"/>
      <c r="AX167" s="60"/>
      <c r="AY167" s="60"/>
      <c r="AZ167" s="132"/>
      <c r="BA167" s="60"/>
      <c r="BB167" s="60"/>
      <c r="BC167" s="60"/>
      <c r="BD167" s="57">
        <f t="shared" si="25"/>
        <v>0</v>
      </c>
      <c r="BE167" s="86"/>
      <c r="BF167" s="86"/>
      <c r="BG167" s="86"/>
      <c r="BH167" s="86"/>
      <c r="BI167" s="57" t="s">
        <v>1129</v>
      </c>
      <c r="BJ167" s="57"/>
      <c r="BK167" s="60"/>
      <c r="BL167" s="55"/>
      <c r="BM167" s="61"/>
      <c r="BN167" s="57"/>
      <c r="BO167" s="60"/>
      <c r="BP167" s="60"/>
      <c r="BQ167" s="60"/>
      <c r="BR167" s="60"/>
      <c r="BS167" s="60"/>
      <c r="BT167" s="60"/>
      <c r="BU167" s="60"/>
      <c r="BV167" s="60"/>
      <c r="BW167" s="57"/>
      <c r="BX167" s="57"/>
      <c r="BY167" s="57"/>
      <c r="BZ167" s="57"/>
    </row>
    <row r="168" spans="1:78" s="41" customFormat="1" ht="30" x14ac:dyDescent="0.25">
      <c r="A168" s="53" t="s">
        <v>921</v>
      </c>
      <c r="B168" s="65"/>
      <c r="C168" s="54"/>
      <c r="D168" s="53" t="str">
        <f>IF(ISBLANK(AX168),"",IF(ISBLANK(AY168),"REV",IF(ISBLANK(AZ168),"FIR PROV",IF(ISBLANK(BK168),"CONCL",IF(ISBLANK(BN168),"MOD REV",IF(ISBLANK(#REF!),"MOD FIR","MODI"))))))</f>
        <v/>
      </c>
      <c r="E168" s="55"/>
      <c r="F168" s="55"/>
      <c r="G168" s="55"/>
      <c r="H168" s="55"/>
      <c r="I168" s="108" t="str">
        <f t="shared" si="27"/>
        <v xml:space="preserve">  </v>
      </c>
      <c r="J168" s="56"/>
      <c r="K168" s="56"/>
      <c r="L168" s="56">
        <f t="shared" si="28"/>
        <v>0</v>
      </c>
      <c r="M168" s="56"/>
      <c r="N168" s="75"/>
      <c r="O168" s="57"/>
      <c r="P168" s="57"/>
      <c r="Q168" s="58">
        <v>0</v>
      </c>
      <c r="R168" s="58">
        <f t="shared" si="29"/>
        <v>0</v>
      </c>
      <c r="S168" s="99">
        <f t="shared" si="30"/>
        <v>0</v>
      </c>
      <c r="T168" s="59">
        <v>0</v>
      </c>
      <c r="U168" s="58">
        <f t="shared" si="26"/>
        <v>0</v>
      </c>
      <c r="V168" s="99">
        <f t="shared" si="23"/>
        <v>0</v>
      </c>
      <c r="W168" s="114">
        <f t="shared" si="24"/>
        <v>0</v>
      </c>
      <c r="X168" s="57"/>
      <c r="Y168" s="57"/>
      <c r="Z168" s="57"/>
      <c r="AA168" s="57">
        <f t="shared" si="31"/>
        <v>0</v>
      </c>
      <c r="AB168" s="58">
        <v>0</v>
      </c>
      <c r="AC168" s="56" t="e">
        <f>VLOOKUP(Y168,CLASIFICADOR!$A$1:$B$603,2)</f>
        <v>#N/A</v>
      </c>
      <c r="AD168" s="57"/>
      <c r="AE168" s="57"/>
      <c r="AF168" s="57"/>
      <c r="AG168" s="57"/>
      <c r="AH168" s="57"/>
      <c r="AI168" s="57"/>
      <c r="AJ168" s="60"/>
      <c r="AK168" s="82" t="s">
        <v>1124</v>
      </c>
      <c r="AL168" s="57"/>
      <c r="AM168" s="57"/>
      <c r="AN168" s="57"/>
      <c r="AO168" s="83" t="b">
        <f>IF(AND(AM168="días",AN168="hábiles"),WORKDAY(AK168,AL168,#REF!),IF(AND(AM168="días",AM168="naturales"),WORKDAY(AK168+AL168-1,1,#REF!),IF(AM168="semanas",WORKDAY(AK168+(AL168*7)-1,1,#REF!),IF(AM168="meses",WORKDAY(EDATE(AK168,AL168)-1,1,#REF!)))))</f>
        <v>0</v>
      </c>
      <c r="AP168" s="57"/>
      <c r="AQ168" s="57"/>
      <c r="AR168" s="57"/>
      <c r="AS168" s="60"/>
      <c r="AT168" s="60"/>
      <c r="AU168" s="57"/>
      <c r="AV168" s="83"/>
      <c r="AW168" s="57"/>
      <c r="AX168" s="60"/>
      <c r="AY168" s="60"/>
      <c r="AZ168" s="132"/>
      <c r="BA168" s="60"/>
      <c r="BB168" s="60"/>
      <c r="BC168" s="60"/>
      <c r="BD168" s="57">
        <f t="shared" si="25"/>
        <v>0</v>
      </c>
      <c r="BE168" s="86"/>
      <c r="BF168" s="86"/>
      <c r="BG168" s="86"/>
      <c r="BH168" s="86"/>
      <c r="BI168" s="57" t="s">
        <v>1129</v>
      </c>
      <c r="BJ168" s="57"/>
      <c r="BK168" s="60"/>
      <c r="BL168" s="55"/>
      <c r="BM168" s="61"/>
      <c r="BN168" s="57"/>
      <c r="BO168" s="60"/>
      <c r="BP168" s="60"/>
      <c r="BQ168" s="60"/>
      <c r="BR168" s="60"/>
      <c r="BS168" s="60"/>
      <c r="BT168" s="60"/>
      <c r="BU168" s="60"/>
      <c r="BV168" s="60"/>
      <c r="BW168" s="57"/>
      <c r="BX168" s="57"/>
      <c r="BY168" s="57"/>
      <c r="BZ168" s="57"/>
    </row>
    <row r="169" spans="1:78" s="41" customFormat="1" ht="30" x14ac:dyDescent="0.25">
      <c r="A169" s="53" t="s">
        <v>922</v>
      </c>
      <c r="B169" s="65"/>
      <c r="C169" s="54"/>
      <c r="D169" s="53" t="str">
        <f>IF(ISBLANK(AX169),"",IF(ISBLANK(AY169),"REV",IF(ISBLANK(AZ169),"FIR PROV",IF(ISBLANK(BK169),"CONCL",IF(ISBLANK(BN169),"MOD REV",IF(ISBLANK(#REF!),"MOD FIR","MODI"))))))</f>
        <v/>
      </c>
      <c r="E169" s="55"/>
      <c r="F169" s="55"/>
      <c r="G169" s="55"/>
      <c r="H169" s="55"/>
      <c r="I169" s="108" t="str">
        <f t="shared" si="27"/>
        <v xml:space="preserve">  </v>
      </c>
      <c r="J169" s="56"/>
      <c r="K169" s="56"/>
      <c r="L169" s="56">
        <f t="shared" si="28"/>
        <v>0</v>
      </c>
      <c r="M169" s="56"/>
      <c r="N169" s="75"/>
      <c r="O169" s="57"/>
      <c r="P169" s="57"/>
      <c r="Q169" s="58">
        <v>0</v>
      </c>
      <c r="R169" s="58">
        <f t="shared" si="29"/>
        <v>0</v>
      </c>
      <c r="S169" s="99">
        <f t="shared" si="30"/>
        <v>0</v>
      </c>
      <c r="T169" s="59">
        <v>0</v>
      </c>
      <c r="U169" s="58">
        <f t="shared" si="26"/>
        <v>0</v>
      </c>
      <c r="V169" s="99">
        <f t="shared" si="23"/>
        <v>0</v>
      </c>
      <c r="W169" s="114">
        <f t="shared" si="24"/>
        <v>0</v>
      </c>
      <c r="X169" s="57"/>
      <c r="Y169" s="57"/>
      <c r="Z169" s="57"/>
      <c r="AA169" s="57">
        <f t="shared" si="31"/>
        <v>0</v>
      </c>
      <c r="AB169" s="58">
        <v>0</v>
      </c>
      <c r="AC169" s="56" t="e">
        <f>VLOOKUP(Y169,CLASIFICADOR!$A$1:$B$603,2)</f>
        <v>#N/A</v>
      </c>
      <c r="AD169" s="57"/>
      <c r="AE169" s="57"/>
      <c r="AF169" s="57"/>
      <c r="AG169" s="57"/>
      <c r="AH169" s="57"/>
      <c r="AI169" s="57"/>
      <c r="AJ169" s="60"/>
      <c r="AK169" s="82" t="s">
        <v>1124</v>
      </c>
      <c r="AL169" s="57"/>
      <c r="AM169" s="57"/>
      <c r="AN169" s="57"/>
      <c r="AO169" s="83" t="b">
        <f>IF(AND(AM169="días",AN169="hábiles"),WORKDAY(AK169,AL169,#REF!),IF(AND(AM169="días",AM169="naturales"),WORKDAY(AK169+AL169-1,1,#REF!),IF(AM169="semanas",WORKDAY(AK169+(AL169*7)-1,1,#REF!),IF(AM169="meses",WORKDAY(EDATE(AK169,AL169)-1,1,#REF!)))))</f>
        <v>0</v>
      </c>
      <c r="AP169" s="57"/>
      <c r="AQ169" s="57"/>
      <c r="AR169" s="57"/>
      <c r="AS169" s="60"/>
      <c r="AT169" s="60"/>
      <c r="AU169" s="57"/>
      <c r="AV169" s="83"/>
      <c r="AW169" s="57"/>
      <c r="AX169" s="60"/>
      <c r="AY169" s="60"/>
      <c r="AZ169" s="132"/>
      <c r="BA169" s="60"/>
      <c r="BB169" s="60"/>
      <c r="BC169" s="60"/>
      <c r="BD169" s="57">
        <f t="shared" si="25"/>
        <v>0</v>
      </c>
      <c r="BE169" s="86"/>
      <c r="BF169" s="86"/>
      <c r="BG169" s="86"/>
      <c r="BH169" s="86"/>
      <c r="BI169" s="57" t="s">
        <v>1129</v>
      </c>
      <c r="BJ169" s="57"/>
      <c r="BK169" s="60"/>
      <c r="BL169" s="55"/>
      <c r="BM169" s="61"/>
      <c r="BN169" s="57"/>
      <c r="BO169" s="60"/>
      <c r="BP169" s="60"/>
      <c r="BQ169" s="60"/>
      <c r="BR169" s="60"/>
      <c r="BS169" s="60"/>
      <c r="BT169" s="60"/>
      <c r="BU169" s="60"/>
      <c r="BV169" s="60"/>
      <c r="BW169" s="57"/>
      <c r="BX169" s="57"/>
      <c r="BY169" s="57"/>
      <c r="BZ169" s="57"/>
    </row>
    <row r="170" spans="1:78" s="41" customFormat="1" ht="30" x14ac:dyDescent="0.25">
      <c r="A170" s="71" t="s">
        <v>923</v>
      </c>
      <c r="B170" s="65"/>
      <c r="C170" s="54"/>
      <c r="D170" s="53" t="str">
        <f>IF(ISBLANK(AX170),"",IF(ISBLANK(AY170),"REV",IF(ISBLANK(AZ170),"FIR PROV",IF(ISBLANK(BK170),"CONCL",IF(ISBLANK(BN170),"MOD REV",IF(ISBLANK(#REF!),"MOD FIR","MODI"))))))</f>
        <v/>
      </c>
      <c r="E170" s="55"/>
      <c r="F170" s="55"/>
      <c r="G170" s="55"/>
      <c r="H170" s="55"/>
      <c r="I170" s="108" t="str">
        <f t="shared" si="27"/>
        <v xml:space="preserve">  </v>
      </c>
      <c r="J170" s="56"/>
      <c r="K170" s="56"/>
      <c r="L170" s="56">
        <f t="shared" si="28"/>
        <v>0</v>
      </c>
      <c r="M170" s="56"/>
      <c r="N170" s="75"/>
      <c r="O170" s="57"/>
      <c r="P170" s="57"/>
      <c r="Q170" s="58">
        <v>0</v>
      </c>
      <c r="R170" s="58">
        <f t="shared" si="29"/>
        <v>0</v>
      </c>
      <c r="S170" s="99">
        <f t="shared" si="30"/>
        <v>0</v>
      </c>
      <c r="T170" s="59">
        <v>0</v>
      </c>
      <c r="U170" s="58">
        <f t="shared" si="26"/>
        <v>0</v>
      </c>
      <c r="V170" s="99">
        <f t="shared" si="23"/>
        <v>0</v>
      </c>
      <c r="W170" s="114">
        <f t="shared" si="24"/>
        <v>0</v>
      </c>
      <c r="X170" s="57"/>
      <c r="Y170" s="57"/>
      <c r="Z170" s="57"/>
      <c r="AA170" s="57">
        <f t="shared" si="31"/>
        <v>0</v>
      </c>
      <c r="AB170" s="58">
        <v>0</v>
      </c>
      <c r="AC170" s="56" t="e">
        <f>VLOOKUP(Y170,CLASIFICADOR!$A$1:$B$603,2)</f>
        <v>#N/A</v>
      </c>
      <c r="AD170" s="57"/>
      <c r="AE170" s="57"/>
      <c r="AF170" s="57"/>
      <c r="AG170" s="57"/>
      <c r="AH170" s="57"/>
      <c r="AI170" s="57"/>
      <c r="AJ170" s="60"/>
      <c r="AK170" s="82" t="s">
        <v>1124</v>
      </c>
      <c r="AL170" s="57"/>
      <c r="AM170" s="57"/>
      <c r="AN170" s="57"/>
      <c r="AO170" s="83" t="b">
        <f>IF(AND(AM170="días",AN170="hábiles"),WORKDAY(AK170,AL170,#REF!),IF(AND(AM170="días",AM170="naturales"),WORKDAY(AK170+AL170-1,1,#REF!),IF(AM170="semanas",WORKDAY(AK170+(AL170*7)-1,1,#REF!),IF(AM170="meses",WORKDAY(EDATE(AK170,AL170)-1,1,#REF!)))))</f>
        <v>0</v>
      </c>
      <c r="AP170" s="57"/>
      <c r="AQ170" s="57"/>
      <c r="AR170" s="57"/>
      <c r="AS170" s="60"/>
      <c r="AT170" s="60"/>
      <c r="AU170" s="57"/>
      <c r="AV170" s="83"/>
      <c r="AW170" s="57"/>
      <c r="AX170" s="60"/>
      <c r="AY170" s="60"/>
      <c r="AZ170" s="132"/>
      <c r="BA170" s="60"/>
      <c r="BB170" s="60"/>
      <c r="BC170" s="60"/>
      <c r="BD170" s="57">
        <f t="shared" si="25"/>
        <v>0</v>
      </c>
      <c r="BE170" s="86"/>
      <c r="BF170" s="86"/>
      <c r="BG170" s="86"/>
      <c r="BH170" s="86"/>
      <c r="BI170" s="57" t="s">
        <v>1129</v>
      </c>
      <c r="BJ170" s="57"/>
      <c r="BK170" s="60"/>
      <c r="BL170" s="55"/>
      <c r="BM170" s="61"/>
      <c r="BN170" s="57"/>
      <c r="BO170" s="60"/>
      <c r="BP170" s="60"/>
      <c r="BQ170" s="60"/>
      <c r="BR170" s="60"/>
      <c r="BS170" s="60"/>
      <c r="BT170" s="60"/>
      <c r="BU170" s="60"/>
      <c r="BV170" s="60"/>
      <c r="BW170" s="57"/>
      <c r="BX170" s="57"/>
      <c r="BY170" s="57"/>
      <c r="BZ170" s="57"/>
    </row>
    <row r="171" spans="1:78" s="41" customFormat="1" ht="30" x14ac:dyDescent="0.25">
      <c r="A171" s="53" t="s">
        <v>924</v>
      </c>
      <c r="B171" s="65"/>
      <c r="C171" s="54"/>
      <c r="D171" s="53" t="str">
        <f>IF(ISBLANK(AX171),"",IF(ISBLANK(AY171),"REV",IF(ISBLANK(AZ171),"FIR PROV",IF(ISBLANK(BK171),"CONCL",IF(ISBLANK(BN171),"MOD REV",IF(ISBLANK(#REF!),"MOD FIR","MODI"))))))</f>
        <v/>
      </c>
      <c r="E171" s="55"/>
      <c r="F171" s="55"/>
      <c r="G171" s="55"/>
      <c r="H171" s="55"/>
      <c r="I171" s="108" t="str">
        <f t="shared" si="27"/>
        <v xml:space="preserve">  </v>
      </c>
      <c r="J171" s="56"/>
      <c r="K171" s="56"/>
      <c r="L171" s="56">
        <f t="shared" si="28"/>
        <v>0</v>
      </c>
      <c r="M171" s="56"/>
      <c r="N171" s="75"/>
      <c r="O171" s="57"/>
      <c r="P171" s="57"/>
      <c r="Q171" s="58">
        <v>0</v>
      </c>
      <c r="R171" s="58">
        <f t="shared" si="29"/>
        <v>0</v>
      </c>
      <c r="S171" s="99">
        <f t="shared" si="30"/>
        <v>0</v>
      </c>
      <c r="T171" s="59">
        <v>0</v>
      </c>
      <c r="U171" s="58">
        <f t="shared" si="26"/>
        <v>0</v>
      </c>
      <c r="V171" s="99">
        <f t="shared" si="23"/>
        <v>0</v>
      </c>
      <c r="W171" s="114">
        <f t="shared" si="24"/>
        <v>0</v>
      </c>
      <c r="X171" s="57"/>
      <c r="Y171" s="57"/>
      <c r="Z171" s="57"/>
      <c r="AA171" s="57">
        <f t="shared" si="31"/>
        <v>0</v>
      </c>
      <c r="AB171" s="58">
        <v>0</v>
      </c>
      <c r="AC171" s="56" t="e">
        <f>VLOOKUP(Y171,CLASIFICADOR!$A$1:$B$603,2)</f>
        <v>#N/A</v>
      </c>
      <c r="AD171" s="57"/>
      <c r="AE171" s="57"/>
      <c r="AF171" s="57"/>
      <c r="AG171" s="57"/>
      <c r="AH171" s="57"/>
      <c r="AI171" s="57"/>
      <c r="AJ171" s="60"/>
      <c r="AK171" s="82" t="s">
        <v>1124</v>
      </c>
      <c r="AL171" s="57"/>
      <c r="AM171" s="57"/>
      <c r="AN171" s="57"/>
      <c r="AO171" s="83" t="b">
        <f>IF(AND(AM171="días",AN171="hábiles"),WORKDAY(AK171,AL171,#REF!),IF(AND(AM171="días",AM171="naturales"),WORKDAY(AK171+AL171-1,1,#REF!),IF(AM171="semanas",WORKDAY(AK171+(AL171*7)-1,1,#REF!),IF(AM171="meses",WORKDAY(EDATE(AK171,AL171)-1,1,#REF!)))))</f>
        <v>0</v>
      </c>
      <c r="AP171" s="57"/>
      <c r="AQ171" s="57"/>
      <c r="AR171" s="57"/>
      <c r="AS171" s="60"/>
      <c r="AT171" s="60"/>
      <c r="AU171" s="57"/>
      <c r="AV171" s="83"/>
      <c r="AW171" s="57"/>
      <c r="AX171" s="60"/>
      <c r="AY171" s="60"/>
      <c r="AZ171" s="132"/>
      <c r="BA171" s="60"/>
      <c r="BB171" s="60"/>
      <c r="BC171" s="60"/>
      <c r="BD171" s="57">
        <f t="shared" si="25"/>
        <v>0</v>
      </c>
      <c r="BE171" s="86"/>
      <c r="BF171" s="86"/>
      <c r="BG171" s="86"/>
      <c r="BH171" s="86"/>
      <c r="BI171" s="57" t="s">
        <v>1129</v>
      </c>
      <c r="BJ171" s="57"/>
      <c r="BK171" s="60"/>
      <c r="BL171" s="55"/>
      <c r="BM171" s="61"/>
      <c r="BN171" s="57"/>
      <c r="BO171" s="60"/>
      <c r="BP171" s="60"/>
      <c r="BQ171" s="60"/>
      <c r="BR171" s="60"/>
      <c r="BS171" s="60"/>
      <c r="BT171" s="60"/>
      <c r="BU171" s="60"/>
      <c r="BV171" s="60"/>
      <c r="BW171" s="57"/>
      <c r="BX171" s="57"/>
      <c r="BY171" s="57"/>
      <c r="BZ171" s="57"/>
    </row>
    <row r="172" spans="1:78" s="41" customFormat="1" ht="30" x14ac:dyDescent="0.25">
      <c r="A172" s="53" t="s">
        <v>925</v>
      </c>
      <c r="B172" s="65"/>
      <c r="C172" s="54"/>
      <c r="D172" s="53" t="str">
        <f>IF(ISBLANK(AX172),"",IF(ISBLANK(AY172),"REV",IF(ISBLANK(AZ172),"FIR PROV",IF(ISBLANK(BK172),"CONCL",IF(ISBLANK(BN172),"MOD REV",IF(ISBLANK(#REF!),"MOD FIR","MODI"))))))</f>
        <v/>
      </c>
      <c r="E172" s="55"/>
      <c r="F172" s="55"/>
      <c r="G172" s="55"/>
      <c r="H172" s="55"/>
      <c r="I172" s="108" t="str">
        <f t="shared" si="27"/>
        <v xml:space="preserve">  </v>
      </c>
      <c r="J172" s="56"/>
      <c r="K172" s="56"/>
      <c r="L172" s="56">
        <f t="shared" si="28"/>
        <v>0</v>
      </c>
      <c r="M172" s="56"/>
      <c r="N172" s="75"/>
      <c r="O172" s="57"/>
      <c r="P172" s="57"/>
      <c r="Q172" s="58">
        <v>0</v>
      </c>
      <c r="R172" s="58">
        <f t="shared" si="29"/>
        <v>0</v>
      </c>
      <c r="S172" s="99">
        <f t="shared" si="30"/>
        <v>0</v>
      </c>
      <c r="T172" s="59">
        <v>0</v>
      </c>
      <c r="U172" s="58">
        <f t="shared" si="26"/>
        <v>0</v>
      </c>
      <c r="V172" s="99">
        <f t="shared" si="23"/>
        <v>0</v>
      </c>
      <c r="W172" s="114">
        <f t="shared" si="24"/>
        <v>0</v>
      </c>
      <c r="X172" s="57"/>
      <c r="Y172" s="57"/>
      <c r="Z172" s="57"/>
      <c r="AA172" s="57">
        <f t="shared" si="31"/>
        <v>0</v>
      </c>
      <c r="AB172" s="58">
        <v>0</v>
      </c>
      <c r="AC172" s="56" t="e">
        <f>VLOOKUP(Y172,CLASIFICADOR!$A$1:$B$603,2)</f>
        <v>#N/A</v>
      </c>
      <c r="AD172" s="57"/>
      <c r="AE172" s="57"/>
      <c r="AF172" s="57"/>
      <c r="AG172" s="57"/>
      <c r="AH172" s="57"/>
      <c r="AI172" s="57"/>
      <c r="AJ172" s="60"/>
      <c r="AK172" s="82" t="s">
        <v>1124</v>
      </c>
      <c r="AL172" s="57"/>
      <c r="AM172" s="57"/>
      <c r="AN172" s="57"/>
      <c r="AO172" s="83" t="b">
        <f>IF(AND(AM172="días",AN172="hábiles"),WORKDAY(AK172,AL172,#REF!),IF(AND(AM172="días",AM172="naturales"),WORKDAY(AK172+AL172-1,1,#REF!),IF(AM172="semanas",WORKDAY(AK172+(AL172*7)-1,1,#REF!),IF(AM172="meses",WORKDAY(EDATE(AK172,AL172)-1,1,#REF!)))))</f>
        <v>0</v>
      </c>
      <c r="AP172" s="57"/>
      <c r="AQ172" s="57"/>
      <c r="AR172" s="57"/>
      <c r="AS172" s="60"/>
      <c r="AT172" s="60"/>
      <c r="AU172" s="57"/>
      <c r="AV172" s="83"/>
      <c r="AW172" s="57"/>
      <c r="AX172" s="60"/>
      <c r="AY172" s="60"/>
      <c r="AZ172" s="132"/>
      <c r="BA172" s="60"/>
      <c r="BB172" s="60"/>
      <c r="BC172" s="60"/>
      <c r="BD172" s="57">
        <f t="shared" si="25"/>
        <v>0</v>
      </c>
      <c r="BE172" s="86"/>
      <c r="BF172" s="86"/>
      <c r="BG172" s="86"/>
      <c r="BH172" s="86"/>
      <c r="BI172" s="57" t="s">
        <v>1129</v>
      </c>
      <c r="BJ172" s="57"/>
      <c r="BK172" s="60"/>
      <c r="BL172" s="55"/>
      <c r="BM172" s="61"/>
      <c r="BN172" s="57"/>
      <c r="BO172" s="60"/>
      <c r="BP172" s="60"/>
      <c r="BQ172" s="60"/>
      <c r="BR172" s="60"/>
      <c r="BS172" s="60"/>
      <c r="BT172" s="60"/>
      <c r="BU172" s="60"/>
      <c r="BV172" s="60"/>
      <c r="BW172" s="57"/>
      <c r="BX172" s="57"/>
      <c r="BY172" s="57"/>
      <c r="BZ172" s="57"/>
    </row>
    <row r="173" spans="1:78" s="41" customFormat="1" ht="30" x14ac:dyDescent="0.25">
      <c r="A173" s="71" t="s">
        <v>926</v>
      </c>
      <c r="B173" s="65"/>
      <c r="C173" s="54"/>
      <c r="D173" s="53" t="str">
        <f>IF(ISBLANK(AX173),"",IF(ISBLANK(AY173),"REV",IF(ISBLANK(AZ173),"FIR PROV",IF(ISBLANK(BK173),"CONCL",IF(ISBLANK(BN173),"MOD REV",IF(ISBLANK(#REF!),"MOD FIR","MODI"))))))</f>
        <v/>
      </c>
      <c r="E173" s="55"/>
      <c r="F173" s="55"/>
      <c r="G173" s="55"/>
      <c r="H173" s="55"/>
      <c r="I173" s="108" t="str">
        <f t="shared" si="27"/>
        <v xml:space="preserve">  </v>
      </c>
      <c r="J173" s="56"/>
      <c r="K173" s="56"/>
      <c r="L173" s="56">
        <f t="shared" si="28"/>
        <v>0</v>
      </c>
      <c r="M173" s="56"/>
      <c r="N173" s="75"/>
      <c r="O173" s="57"/>
      <c r="P173" s="57"/>
      <c r="Q173" s="58">
        <v>0</v>
      </c>
      <c r="R173" s="58">
        <f t="shared" si="29"/>
        <v>0</v>
      </c>
      <c r="S173" s="99">
        <f t="shared" si="30"/>
        <v>0</v>
      </c>
      <c r="T173" s="59">
        <v>0</v>
      </c>
      <c r="U173" s="58">
        <f t="shared" si="26"/>
        <v>0</v>
      </c>
      <c r="V173" s="99">
        <f t="shared" si="23"/>
        <v>0</v>
      </c>
      <c r="W173" s="114">
        <f t="shared" si="24"/>
        <v>0</v>
      </c>
      <c r="X173" s="57"/>
      <c r="Y173" s="57"/>
      <c r="Z173" s="57"/>
      <c r="AA173" s="57">
        <f t="shared" si="31"/>
        <v>0</v>
      </c>
      <c r="AB173" s="58">
        <v>0</v>
      </c>
      <c r="AC173" s="56" t="e">
        <f>VLOOKUP(Y173,CLASIFICADOR!$A$1:$B$603,2)</f>
        <v>#N/A</v>
      </c>
      <c r="AD173" s="57"/>
      <c r="AE173" s="57"/>
      <c r="AF173" s="57"/>
      <c r="AG173" s="57"/>
      <c r="AH173" s="57"/>
      <c r="AI173" s="57"/>
      <c r="AJ173" s="60"/>
      <c r="AK173" s="82" t="s">
        <v>1124</v>
      </c>
      <c r="AL173" s="57"/>
      <c r="AM173" s="57"/>
      <c r="AN173" s="57"/>
      <c r="AO173" s="83" t="b">
        <f>IF(AND(AM173="días",AN173="hábiles"),WORKDAY(AK173,AL173,#REF!),IF(AND(AM173="días",AM173="naturales"),WORKDAY(AK173+AL173-1,1,#REF!),IF(AM173="semanas",WORKDAY(AK173+(AL173*7)-1,1,#REF!),IF(AM173="meses",WORKDAY(EDATE(AK173,AL173)-1,1,#REF!)))))</f>
        <v>0</v>
      </c>
      <c r="AP173" s="57"/>
      <c r="AQ173" s="57"/>
      <c r="AR173" s="57"/>
      <c r="AS173" s="60"/>
      <c r="AT173" s="60"/>
      <c r="AU173" s="57"/>
      <c r="AV173" s="83"/>
      <c r="AW173" s="57"/>
      <c r="AX173" s="60"/>
      <c r="AY173" s="60"/>
      <c r="AZ173" s="132"/>
      <c r="BA173" s="60"/>
      <c r="BB173" s="60"/>
      <c r="BC173" s="60"/>
      <c r="BD173" s="57">
        <f t="shared" si="25"/>
        <v>0</v>
      </c>
      <c r="BE173" s="86"/>
      <c r="BF173" s="86"/>
      <c r="BG173" s="86"/>
      <c r="BH173" s="86"/>
      <c r="BI173" s="57" t="s">
        <v>1129</v>
      </c>
      <c r="BJ173" s="57"/>
      <c r="BK173" s="60"/>
      <c r="BL173" s="55"/>
      <c r="BM173" s="61"/>
      <c r="BN173" s="57"/>
      <c r="BO173" s="60"/>
      <c r="BP173" s="60"/>
      <c r="BQ173" s="60"/>
      <c r="BR173" s="60"/>
      <c r="BS173" s="60"/>
      <c r="BT173" s="60"/>
      <c r="BU173" s="60"/>
      <c r="BV173" s="60"/>
      <c r="BW173" s="57"/>
      <c r="BX173" s="57"/>
      <c r="BY173" s="57"/>
      <c r="BZ173" s="57"/>
    </row>
    <row r="174" spans="1:78" s="41" customFormat="1" ht="30" x14ac:dyDescent="0.25">
      <c r="A174" s="53" t="s">
        <v>927</v>
      </c>
      <c r="B174" s="65"/>
      <c r="C174" s="54"/>
      <c r="D174" s="53" t="str">
        <f>IF(ISBLANK(AX174),"",IF(ISBLANK(AY174),"REV",IF(ISBLANK(AZ174),"FIR PROV",IF(ISBLANK(BK174),"CONCL",IF(ISBLANK(BN174),"MOD REV",IF(ISBLANK(#REF!),"MOD FIR","MODI"))))))</f>
        <v/>
      </c>
      <c r="E174" s="55"/>
      <c r="F174" s="55"/>
      <c r="G174" s="55"/>
      <c r="H174" s="55"/>
      <c r="I174" s="108" t="str">
        <f t="shared" si="27"/>
        <v xml:space="preserve">  </v>
      </c>
      <c r="J174" s="56"/>
      <c r="K174" s="56"/>
      <c r="L174" s="56">
        <f t="shared" si="28"/>
        <v>0</v>
      </c>
      <c r="M174" s="56"/>
      <c r="N174" s="75"/>
      <c r="O174" s="57"/>
      <c r="P174" s="57"/>
      <c r="Q174" s="58">
        <v>0</v>
      </c>
      <c r="R174" s="58">
        <f t="shared" si="29"/>
        <v>0</v>
      </c>
      <c r="S174" s="99">
        <f t="shared" si="30"/>
        <v>0</v>
      </c>
      <c r="T174" s="59">
        <v>0</v>
      </c>
      <c r="U174" s="58">
        <f t="shared" si="26"/>
        <v>0</v>
      </c>
      <c r="V174" s="99">
        <f t="shared" si="23"/>
        <v>0</v>
      </c>
      <c r="W174" s="114">
        <f t="shared" si="24"/>
        <v>0</v>
      </c>
      <c r="X174" s="57"/>
      <c r="Y174" s="57"/>
      <c r="Z174" s="57"/>
      <c r="AA174" s="57">
        <f t="shared" si="31"/>
        <v>0</v>
      </c>
      <c r="AB174" s="58">
        <v>0</v>
      </c>
      <c r="AC174" s="56" t="e">
        <f>VLOOKUP(Y174,CLASIFICADOR!$A$1:$B$603,2)</f>
        <v>#N/A</v>
      </c>
      <c r="AD174" s="57"/>
      <c r="AE174" s="57"/>
      <c r="AF174" s="57"/>
      <c r="AG174" s="57"/>
      <c r="AH174" s="57"/>
      <c r="AI174" s="57"/>
      <c r="AJ174" s="60"/>
      <c r="AK174" s="82" t="s">
        <v>1124</v>
      </c>
      <c r="AL174" s="57"/>
      <c r="AM174" s="57"/>
      <c r="AN174" s="57"/>
      <c r="AO174" s="83" t="b">
        <f>IF(AND(AM174="días",AN174="hábiles"),WORKDAY(AK174,AL174,#REF!),IF(AND(AM174="días",AM174="naturales"),WORKDAY(AK174+AL174-1,1,#REF!),IF(AM174="semanas",WORKDAY(AK174+(AL174*7)-1,1,#REF!),IF(AM174="meses",WORKDAY(EDATE(AK174,AL174)-1,1,#REF!)))))</f>
        <v>0</v>
      </c>
      <c r="AP174" s="57"/>
      <c r="AQ174" s="57"/>
      <c r="AR174" s="57"/>
      <c r="AS174" s="60"/>
      <c r="AT174" s="60"/>
      <c r="AU174" s="57"/>
      <c r="AV174" s="83"/>
      <c r="AW174" s="57"/>
      <c r="AX174" s="60"/>
      <c r="AY174" s="60"/>
      <c r="AZ174" s="132"/>
      <c r="BA174" s="60"/>
      <c r="BB174" s="60"/>
      <c r="BC174" s="60"/>
      <c r="BD174" s="57">
        <f t="shared" si="25"/>
        <v>0</v>
      </c>
      <c r="BE174" s="86"/>
      <c r="BF174" s="86"/>
      <c r="BG174" s="86"/>
      <c r="BH174" s="86"/>
      <c r="BI174" s="57" t="s">
        <v>1129</v>
      </c>
      <c r="BJ174" s="57"/>
      <c r="BK174" s="60"/>
      <c r="BL174" s="55"/>
      <c r="BM174" s="61"/>
      <c r="BN174" s="57"/>
      <c r="BO174" s="60"/>
      <c r="BP174" s="60"/>
      <c r="BQ174" s="60"/>
      <c r="BR174" s="60"/>
      <c r="BS174" s="60"/>
      <c r="BT174" s="60"/>
      <c r="BU174" s="60"/>
      <c r="BV174" s="60"/>
      <c r="BW174" s="57"/>
      <c r="BX174" s="57"/>
      <c r="BY174" s="57"/>
      <c r="BZ174" s="57"/>
    </row>
    <row r="175" spans="1:78" s="41" customFormat="1" ht="30" x14ac:dyDescent="0.25">
      <c r="A175" s="53" t="s">
        <v>928</v>
      </c>
      <c r="B175" s="65"/>
      <c r="C175" s="54"/>
      <c r="D175" s="53" t="str">
        <f>IF(ISBLANK(AX175),"",IF(ISBLANK(AY175),"REV",IF(ISBLANK(AZ175),"FIR PROV",IF(ISBLANK(BK175),"CONCL",IF(ISBLANK(BN175),"MOD REV",IF(ISBLANK(#REF!),"MOD FIR","MODI"))))))</f>
        <v/>
      </c>
      <c r="E175" s="55"/>
      <c r="F175" s="55"/>
      <c r="G175" s="55"/>
      <c r="H175" s="55"/>
      <c r="I175" s="108" t="str">
        <f t="shared" si="27"/>
        <v xml:space="preserve">  </v>
      </c>
      <c r="J175" s="56"/>
      <c r="K175" s="56"/>
      <c r="L175" s="56">
        <f t="shared" si="28"/>
        <v>0</v>
      </c>
      <c r="M175" s="56"/>
      <c r="N175" s="75"/>
      <c r="O175" s="57"/>
      <c r="P175" s="57"/>
      <c r="Q175" s="58">
        <v>0</v>
      </c>
      <c r="R175" s="58">
        <f t="shared" si="29"/>
        <v>0</v>
      </c>
      <c r="S175" s="99">
        <f t="shared" si="30"/>
        <v>0</v>
      </c>
      <c r="T175" s="59">
        <v>0</v>
      </c>
      <c r="U175" s="58">
        <f t="shared" si="26"/>
        <v>0</v>
      </c>
      <c r="V175" s="99">
        <f t="shared" si="23"/>
        <v>0</v>
      </c>
      <c r="W175" s="114">
        <f t="shared" si="24"/>
        <v>0</v>
      </c>
      <c r="X175" s="57"/>
      <c r="Y175" s="57"/>
      <c r="Z175" s="57"/>
      <c r="AA175" s="57">
        <f t="shared" si="31"/>
        <v>0</v>
      </c>
      <c r="AB175" s="58">
        <v>0</v>
      </c>
      <c r="AC175" s="56" t="e">
        <f>VLOOKUP(Y175,CLASIFICADOR!$A$1:$B$603,2)</f>
        <v>#N/A</v>
      </c>
      <c r="AD175" s="57"/>
      <c r="AE175" s="57"/>
      <c r="AF175" s="57"/>
      <c r="AG175" s="57"/>
      <c r="AH175" s="57"/>
      <c r="AI175" s="57"/>
      <c r="AJ175" s="60"/>
      <c r="AK175" s="82" t="s">
        <v>1124</v>
      </c>
      <c r="AL175" s="57"/>
      <c r="AM175" s="57"/>
      <c r="AN175" s="57"/>
      <c r="AO175" s="83" t="b">
        <f>IF(AND(AM175="días",AN175="hábiles"),WORKDAY(AK175,AL175,#REF!),IF(AND(AM175="días",AM175="naturales"),WORKDAY(AK175+AL175-1,1,#REF!),IF(AM175="semanas",WORKDAY(AK175+(AL175*7)-1,1,#REF!),IF(AM175="meses",WORKDAY(EDATE(AK175,AL175)-1,1,#REF!)))))</f>
        <v>0</v>
      </c>
      <c r="AP175" s="57"/>
      <c r="AQ175" s="57"/>
      <c r="AR175" s="57"/>
      <c r="AS175" s="60"/>
      <c r="AT175" s="60"/>
      <c r="AU175" s="57"/>
      <c r="AV175" s="83"/>
      <c r="AW175" s="57"/>
      <c r="AX175" s="60"/>
      <c r="AY175" s="60"/>
      <c r="AZ175" s="132"/>
      <c r="BA175" s="60"/>
      <c r="BB175" s="60"/>
      <c r="BC175" s="60"/>
      <c r="BD175" s="57">
        <f t="shared" si="25"/>
        <v>0</v>
      </c>
      <c r="BE175" s="86"/>
      <c r="BF175" s="86"/>
      <c r="BG175" s="86"/>
      <c r="BH175" s="86"/>
      <c r="BI175" s="57" t="s">
        <v>1129</v>
      </c>
      <c r="BJ175" s="57"/>
      <c r="BK175" s="60"/>
      <c r="BL175" s="55"/>
      <c r="BM175" s="61"/>
      <c r="BN175" s="57"/>
      <c r="BO175" s="60"/>
      <c r="BP175" s="60"/>
      <c r="BQ175" s="60"/>
      <c r="BR175" s="60"/>
      <c r="BS175" s="60"/>
      <c r="BT175" s="60"/>
      <c r="BU175" s="60"/>
      <c r="BV175" s="60"/>
      <c r="BW175" s="57"/>
      <c r="BX175" s="57"/>
      <c r="BY175" s="57"/>
      <c r="BZ175" s="57"/>
    </row>
    <row r="176" spans="1:78" s="41" customFormat="1" ht="30" x14ac:dyDescent="0.25">
      <c r="A176" s="71" t="s">
        <v>929</v>
      </c>
      <c r="B176" s="65"/>
      <c r="C176" s="54"/>
      <c r="D176" s="53" t="str">
        <f>IF(ISBLANK(AX176),"",IF(ISBLANK(AY176),"REV",IF(ISBLANK(AZ176),"FIR PROV",IF(ISBLANK(BK176),"CONCL",IF(ISBLANK(BN176),"MOD REV",IF(ISBLANK(#REF!),"MOD FIR","MODI"))))))</f>
        <v/>
      </c>
      <c r="E176" s="55"/>
      <c r="F176" s="55"/>
      <c r="G176" s="55"/>
      <c r="H176" s="55"/>
      <c r="I176" s="108" t="str">
        <f t="shared" si="27"/>
        <v xml:space="preserve">  </v>
      </c>
      <c r="J176" s="56"/>
      <c r="K176" s="56"/>
      <c r="L176" s="56">
        <f t="shared" si="28"/>
        <v>0</v>
      </c>
      <c r="M176" s="56"/>
      <c r="N176" s="75"/>
      <c r="O176" s="57"/>
      <c r="P176" s="57"/>
      <c r="Q176" s="58">
        <v>0</v>
      </c>
      <c r="R176" s="58">
        <f t="shared" si="29"/>
        <v>0</v>
      </c>
      <c r="S176" s="99">
        <f t="shared" si="30"/>
        <v>0</v>
      </c>
      <c r="T176" s="59">
        <v>0</v>
      </c>
      <c r="U176" s="58">
        <f t="shared" si="26"/>
        <v>0</v>
      </c>
      <c r="V176" s="99">
        <f t="shared" si="23"/>
        <v>0</v>
      </c>
      <c r="W176" s="114">
        <f t="shared" si="24"/>
        <v>0</v>
      </c>
      <c r="X176" s="57"/>
      <c r="Y176" s="57"/>
      <c r="Z176" s="57"/>
      <c r="AA176" s="57">
        <f t="shared" si="31"/>
        <v>0</v>
      </c>
      <c r="AB176" s="58">
        <v>0</v>
      </c>
      <c r="AC176" s="56" t="e">
        <f>VLOOKUP(Y176,CLASIFICADOR!$A$1:$B$603,2)</f>
        <v>#N/A</v>
      </c>
      <c r="AD176" s="57"/>
      <c r="AE176" s="57"/>
      <c r="AF176" s="57"/>
      <c r="AG176" s="57"/>
      <c r="AH176" s="57"/>
      <c r="AI176" s="57"/>
      <c r="AJ176" s="60"/>
      <c r="AK176" s="82" t="s">
        <v>1124</v>
      </c>
      <c r="AL176" s="57"/>
      <c r="AM176" s="57"/>
      <c r="AN176" s="57"/>
      <c r="AO176" s="83" t="b">
        <f>IF(AND(AM176="días",AN176="hábiles"),WORKDAY(AK176,AL176,#REF!),IF(AND(AM176="días",AM176="naturales"),WORKDAY(AK176+AL176-1,1,#REF!),IF(AM176="semanas",WORKDAY(AK176+(AL176*7)-1,1,#REF!),IF(AM176="meses",WORKDAY(EDATE(AK176,AL176)-1,1,#REF!)))))</f>
        <v>0</v>
      </c>
      <c r="AP176" s="57"/>
      <c r="AQ176" s="57"/>
      <c r="AR176" s="57"/>
      <c r="AS176" s="60"/>
      <c r="AT176" s="60"/>
      <c r="AU176" s="57"/>
      <c r="AV176" s="83"/>
      <c r="AW176" s="57"/>
      <c r="AX176" s="60"/>
      <c r="AY176" s="60"/>
      <c r="AZ176" s="132"/>
      <c r="BA176" s="60"/>
      <c r="BB176" s="60"/>
      <c r="BC176" s="60"/>
      <c r="BD176" s="57">
        <f t="shared" si="25"/>
        <v>0</v>
      </c>
      <c r="BE176" s="86"/>
      <c r="BF176" s="86"/>
      <c r="BG176" s="86"/>
      <c r="BH176" s="86"/>
      <c r="BI176" s="57" t="s">
        <v>1129</v>
      </c>
      <c r="BJ176" s="57"/>
      <c r="BK176" s="60"/>
      <c r="BL176" s="55"/>
      <c r="BM176" s="61"/>
      <c r="BN176" s="57"/>
      <c r="BO176" s="60"/>
      <c r="BP176" s="60"/>
      <c r="BQ176" s="60"/>
      <c r="BR176" s="60"/>
      <c r="BS176" s="60"/>
      <c r="BT176" s="60"/>
      <c r="BU176" s="60"/>
      <c r="BV176" s="60"/>
      <c r="BW176" s="57"/>
      <c r="BX176" s="57"/>
      <c r="BY176" s="57"/>
      <c r="BZ176" s="57"/>
    </row>
    <row r="177" spans="1:78" s="41" customFormat="1" ht="30" x14ac:dyDescent="0.25">
      <c r="A177" s="53" t="s">
        <v>930</v>
      </c>
      <c r="B177" s="65"/>
      <c r="C177" s="54"/>
      <c r="D177" s="53" t="str">
        <f>IF(ISBLANK(AX177),"",IF(ISBLANK(AY177),"REV",IF(ISBLANK(AZ177),"FIR PROV",IF(ISBLANK(BK177),"CONCL",IF(ISBLANK(BN177),"MOD REV",IF(ISBLANK(#REF!),"MOD FIR","MODI"))))))</f>
        <v/>
      </c>
      <c r="E177" s="55"/>
      <c r="F177" s="55"/>
      <c r="G177" s="55"/>
      <c r="H177" s="55"/>
      <c r="I177" s="108" t="str">
        <f t="shared" si="27"/>
        <v xml:space="preserve">  </v>
      </c>
      <c r="J177" s="56"/>
      <c r="K177" s="56"/>
      <c r="L177" s="56">
        <f t="shared" si="28"/>
        <v>0</v>
      </c>
      <c r="M177" s="56"/>
      <c r="N177" s="75"/>
      <c r="O177" s="57"/>
      <c r="P177" s="57"/>
      <c r="Q177" s="58">
        <v>0</v>
      </c>
      <c r="R177" s="58">
        <f t="shared" si="29"/>
        <v>0</v>
      </c>
      <c r="S177" s="99">
        <f t="shared" si="30"/>
        <v>0</v>
      </c>
      <c r="T177" s="59">
        <v>0</v>
      </c>
      <c r="U177" s="58">
        <f t="shared" si="26"/>
        <v>0</v>
      </c>
      <c r="V177" s="99">
        <f t="shared" si="23"/>
        <v>0</v>
      </c>
      <c r="W177" s="114">
        <f t="shared" si="24"/>
        <v>0</v>
      </c>
      <c r="X177" s="57"/>
      <c r="Y177" s="57"/>
      <c r="Z177" s="57"/>
      <c r="AA177" s="57">
        <f t="shared" si="31"/>
        <v>0</v>
      </c>
      <c r="AB177" s="58">
        <v>0</v>
      </c>
      <c r="AC177" s="56" t="e">
        <f>VLOOKUP(Y177,CLASIFICADOR!$A$1:$B$603,2)</f>
        <v>#N/A</v>
      </c>
      <c r="AD177" s="57"/>
      <c r="AE177" s="57"/>
      <c r="AF177" s="57"/>
      <c r="AG177" s="57"/>
      <c r="AH177" s="57"/>
      <c r="AI177" s="57"/>
      <c r="AJ177" s="60"/>
      <c r="AK177" s="82" t="s">
        <v>1124</v>
      </c>
      <c r="AL177" s="57"/>
      <c r="AM177" s="57"/>
      <c r="AN177" s="57"/>
      <c r="AO177" s="83" t="b">
        <f>IF(AND(AM177="días",AN177="hábiles"),WORKDAY(AK177,AL177,#REF!),IF(AND(AM177="días",AM177="naturales"),WORKDAY(AK177+AL177-1,1,#REF!),IF(AM177="semanas",WORKDAY(AK177+(AL177*7)-1,1,#REF!),IF(AM177="meses",WORKDAY(EDATE(AK177,AL177)-1,1,#REF!)))))</f>
        <v>0</v>
      </c>
      <c r="AP177" s="57"/>
      <c r="AQ177" s="57"/>
      <c r="AR177" s="57"/>
      <c r="AS177" s="60"/>
      <c r="AT177" s="60"/>
      <c r="AU177" s="57"/>
      <c r="AV177" s="83"/>
      <c r="AW177" s="57"/>
      <c r="AX177" s="60"/>
      <c r="AY177" s="60"/>
      <c r="AZ177" s="132"/>
      <c r="BA177" s="60"/>
      <c r="BB177" s="60"/>
      <c r="BC177" s="60"/>
      <c r="BD177" s="57">
        <f t="shared" si="25"/>
        <v>0</v>
      </c>
      <c r="BE177" s="86"/>
      <c r="BF177" s="86"/>
      <c r="BG177" s="86"/>
      <c r="BH177" s="86"/>
      <c r="BI177" s="57" t="s">
        <v>1129</v>
      </c>
      <c r="BJ177" s="57"/>
      <c r="BK177" s="60"/>
      <c r="BL177" s="55"/>
      <c r="BM177" s="61"/>
      <c r="BN177" s="57"/>
      <c r="BO177" s="60"/>
      <c r="BP177" s="60"/>
      <c r="BQ177" s="60"/>
      <c r="BR177" s="60"/>
      <c r="BS177" s="60"/>
      <c r="BT177" s="60"/>
      <c r="BU177" s="60"/>
      <c r="BV177" s="60"/>
      <c r="BW177" s="57"/>
      <c r="BX177" s="57"/>
      <c r="BY177" s="57"/>
      <c r="BZ177" s="57"/>
    </row>
    <row r="178" spans="1:78" s="41" customFormat="1" ht="30" x14ac:dyDescent="0.25">
      <c r="A178" s="53" t="s">
        <v>931</v>
      </c>
      <c r="B178" s="65"/>
      <c r="C178" s="54"/>
      <c r="D178" s="53" t="str">
        <f>IF(ISBLANK(AX178),"",IF(ISBLANK(AY178),"REV",IF(ISBLANK(AZ178),"FIR PROV",IF(ISBLANK(BK178),"CONCL",IF(ISBLANK(BN178),"MOD REV",IF(ISBLANK(#REF!),"MOD FIR","MODI"))))))</f>
        <v/>
      </c>
      <c r="E178" s="55"/>
      <c r="F178" s="55"/>
      <c r="G178" s="55"/>
      <c r="H178" s="55"/>
      <c r="I178" s="108" t="str">
        <f t="shared" si="27"/>
        <v xml:space="preserve">  </v>
      </c>
      <c r="J178" s="56"/>
      <c r="K178" s="56"/>
      <c r="L178" s="56">
        <f t="shared" si="28"/>
        <v>0</v>
      </c>
      <c r="M178" s="56"/>
      <c r="N178" s="75"/>
      <c r="O178" s="57"/>
      <c r="P178" s="57"/>
      <c r="Q178" s="58">
        <v>0</v>
      </c>
      <c r="R178" s="58">
        <f t="shared" si="29"/>
        <v>0</v>
      </c>
      <c r="S178" s="99">
        <f t="shared" si="30"/>
        <v>0</v>
      </c>
      <c r="T178" s="59">
        <v>0</v>
      </c>
      <c r="U178" s="58">
        <f t="shared" si="26"/>
        <v>0</v>
      </c>
      <c r="V178" s="99">
        <f t="shared" si="23"/>
        <v>0</v>
      </c>
      <c r="W178" s="114">
        <f t="shared" si="24"/>
        <v>0</v>
      </c>
      <c r="X178" s="57"/>
      <c r="Y178" s="57"/>
      <c r="Z178" s="57"/>
      <c r="AA178" s="57">
        <f t="shared" si="31"/>
        <v>0</v>
      </c>
      <c r="AB178" s="58">
        <v>0</v>
      </c>
      <c r="AC178" s="56" t="e">
        <f>VLOOKUP(Y178,CLASIFICADOR!$A$1:$B$603,2)</f>
        <v>#N/A</v>
      </c>
      <c r="AD178" s="57"/>
      <c r="AE178" s="57"/>
      <c r="AF178" s="57"/>
      <c r="AG178" s="57"/>
      <c r="AH178" s="57"/>
      <c r="AI178" s="57"/>
      <c r="AJ178" s="60"/>
      <c r="AK178" s="82" t="s">
        <v>1124</v>
      </c>
      <c r="AL178" s="57"/>
      <c r="AM178" s="57"/>
      <c r="AN178" s="57"/>
      <c r="AO178" s="83" t="b">
        <f>IF(AND(AM178="días",AN178="hábiles"),WORKDAY(AK178,AL178,#REF!),IF(AND(AM178="días",AM178="naturales"),WORKDAY(AK178+AL178-1,1,#REF!),IF(AM178="semanas",WORKDAY(AK178+(AL178*7)-1,1,#REF!),IF(AM178="meses",WORKDAY(EDATE(AK178,AL178)-1,1,#REF!)))))</f>
        <v>0</v>
      </c>
      <c r="AP178" s="57"/>
      <c r="AQ178" s="57"/>
      <c r="AR178" s="57"/>
      <c r="AS178" s="60"/>
      <c r="AT178" s="60"/>
      <c r="AU178" s="57"/>
      <c r="AV178" s="83"/>
      <c r="AW178" s="57"/>
      <c r="AX178" s="60"/>
      <c r="AY178" s="60"/>
      <c r="AZ178" s="132"/>
      <c r="BA178" s="60"/>
      <c r="BB178" s="60"/>
      <c r="BC178" s="60"/>
      <c r="BD178" s="57">
        <f t="shared" si="25"/>
        <v>0</v>
      </c>
      <c r="BE178" s="86"/>
      <c r="BF178" s="86"/>
      <c r="BG178" s="86"/>
      <c r="BH178" s="86"/>
      <c r="BI178" s="57" t="s">
        <v>1129</v>
      </c>
      <c r="BJ178" s="57"/>
      <c r="BK178" s="60"/>
      <c r="BL178" s="55"/>
      <c r="BM178" s="61"/>
      <c r="BN178" s="57"/>
      <c r="BO178" s="60"/>
      <c r="BP178" s="60"/>
      <c r="BQ178" s="60"/>
      <c r="BR178" s="60"/>
      <c r="BS178" s="60"/>
      <c r="BT178" s="60"/>
      <c r="BU178" s="60"/>
      <c r="BV178" s="60"/>
      <c r="BW178" s="57"/>
      <c r="BX178" s="57"/>
      <c r="BY178" s="57"/>
      <c r="BZ178" s="57"/>
    </row>
    <row r="179" spans="1:78" s="41" customFormat="1" ht="30" x14ac:dyDescent="0.25">
      <c r="A179" s="71" t="s">
        <v>932</v>
      </c>
      <c r="B179" s="65"/>
      <c r="C179" s="54"/>
      <c r="D179" s="53" t="str">
        <f>IF(ISBLANK(AX179),"",IF(ISBLANK(AY179),"REV",IF(ISBLANK(AZ179),"FIR PROV",IF(ISBLANK(BK179),"CONCL",IF(ISBLANK(BN179),"MOD REV",IF(ISBLANK(#REF!),"MOD FIR","MODI"))))))</f>
        <v/>
      </c>
      <c r="E179" s="55"/>
      <c r="F179" s="55"/>
      <c r="G179" s="55"/>
      <c r="H179" s="55"/>
      <c r="I179" s="108" t="str">
        <f t="shared" si="27"/>
        <v xml:space="preserve">  </v>
      </c>
      <c r="J179" s="56"/>
      <c r="K179" s="56"/>
      <c r="L179" s="56">
        <f t="shared" si="28"/>
        <v>0</v>
      </c>
      <c r="M179" s="56"/>
      <c r="N179" s="75"/>
      <c r="O179" s="57"/>
      <c r="P179" s="57"/>
      <c r="Q179" s="58">
        <v>0</v>
      </c>
      <c r="R179" s="58">
        <f t="shared" si="29"/>
        <v>0</v>
      </c>
      <c r="S179" s="99">
        <f t="shared" si="30"/>
        <v>0</v>
      </c>
      <c r="T179" s="59">
        <v>0</v>
      </c>
      <c r="U179" s="58">
        <f t="shared" si="26"/>
        <v>0</v>
      </c>
      <c r="V179" s="99">
        <f t="shared" si="23"/>
        <v>0</v>
      </c>
      <c r="W179" s="114">
        <f t="shared" si="24"/>
        <v>0</v>
      </c>
      <c r="X179" s="57"/>
      <c r="Y179" s="57"/>
      <c r="Z179" s="57"/>
      <c r="AA179" s="57">
        <f t="shared" si="31"/>
        <v>0</v>
      </c>
      <c r="AB179" s="58">
        <v>0</v>
      </c>
      <c r="AC179" s="56" t="e">
        <f>VLOOKUP(Y179,CLASIFICADOR!$A$1:$B$603,2)</f>
        <v>#N/A</v>
      </c>
      <c r="AD179" s="57"/>
      <c r="AE179" s="57"/>
      <c r="AF179" s="57"/>
      <c r="AG179" s="57"/>
      <c r="AH179" s="57"/>
      <c r="AI179" s="57"/>
      <c r="AJ179" s="60"/>
      <c r="AK179" s="82" t="s">
        <v>1124</v>
      </c>
      <c r="AL179" s="57"/>
      <c r="AM179" s="57"/>
      <c r="AN179" s="57"/>
      <c r="AO179" s="83" t="b">
        <f>IF(AND(AM179="días",AN179="hábiles"),WORKDAY(AK179,AL179,#REF!),IF(AND(AM179="días",AM179="naturales"),WORKDAY(AK179+AL179-1,1,#REF!),IF(AM179="semanas",WORKDAY(AK179+(AL179*7)-1,1,#REF!),IF(AM179="meses",WORKDAY(EDATE(AK179,AL179)-1,1,#REF!)))))</f>
        <v>0</v>
      </c>
      <c r="AP179" s="57"/>
      <c r="AQ179" s="57"/>
      <c r="AR179" s="57"/>
      <c r="AS179" s="60"/>
      <c r="AT179" s="60"/>
      <c r="AU179" s="57"/>
      <c r="AV179" s="83"/>
      <c r="AW179" s="57"/>
      <c r="AX179" s="60"/>
      <c r="AY179" s="60"/>
      <c r="AZ179" s="132"/>
      <c r="BA179" s="60"/>
      <c r="BB179" s="60"/>
      <c r="BC179" s="60"/>
      <c r="BD179" s="57">
        <f t="shared" si="25"/>
        <v>0</v>
      </c>
      <c r="BE179" s="86"/>
      <c r="BF179" s="86"/>
      <c r="BG179" s="86"/>
      <c r="BH179" s="86"/>
      <c r="BI179" s="57" t="s">
        <v>1129</v>
      </c>
      <c r="BJ179" s="57"/>
      <c r="BK179" s="60"/>
      <c r="BL179" s="55"/>
      <c r="BM179" s="61"/>
      <c r="BN179" s="57"/>
      <c r="BO179" s="60"/>
      <c r="BP179" s="60"/>
      <c r="BQ179" s="60"/>
      <c r="BR179" s="60"/>
      <c r="BS179" s="60"/>
      <c r="BT179" s="60"/>
      <c r="BU179" s="60"/>
      <c r="BV179" s="60"/>
      <c r="BW179" s="57"/>
      <c r="BX179" s="57"/>
      <c r="BY179" s="57"/>
      <c r="BZ179" s="57"/>
    </row>
    <row r="180" spans="1:78" s="41" customFormat="1" ht="30" x14ac:dyDescent="0.25">
      <c r="A180" s="53" t="s">
        <v>933</v>
      </c>
      <c r="B180" s="65"/>
      <c r="C180" s="54"/>
      <c r="D180" s="53" t="str">
        <f>IF(ISBLANK(AX180),"",IF(ISBLANK(AY180),"REV",IF(ISBLANK(AZ180),"FIR PROV",IF(ISBLANK(BK180),"CONCL",IF(ISBLANK(BN180),"MOD REV",IF(ISBLANK(#REF!),"MOD FIR","MODI"))))))</f>
        <v/>
      </c>
      <c r="E180" s="55"/>
      <c r="F180" s="55"/>
      <c r="G180" s="55"/>
      <c r="H180" s="55"/>
      <c r="I180" s="108" t="str">
        <f t="shared" si="27"/>
        <v xml:space="preserve">  </v>
      </c>
      <c r="J180" s="56"/>
      <c r="K180" s="56"/>
      <c r="L180" s="56">
        <f t="shared" si="28"/>
        <v>0</v>
      </c>
      <c r="M180" s="56"/>
      <c r="N180" s="75"/>
      <c r="O180" s="57"/>
      <c r="P180" s="57"/>
      <c r="Q180" s="58">
        <v>0</v>
      </c>
      <c r="R180" s="58">
        <f t="shared" si="29"/>
        <v>0</v>
      </c>
      <c r="S180" s="99">
        <f t="shared" si="30"/>
        <v>0</v>
      </c>
      <c r="T180" s="59">
        <v>0</v>
      </c>
      <c r="U180" s="58">
        <f t="shared" si="26"/>
        <v>0</v>
      </c>
      <c r="V180" s="99">
        <f t="shared" si="23"/>
        <v>0</v>
      </c>
      <c r="W180" s="114">
        <f t="shared" si="24"/>
        <v>0</v>
      </c>
      <c r="X180" s="57"/>
      <c r="Y180" s="57"/>
      <c r="Z180" s="57"/>
      <c r="AA180" s="57">
        <f t="shared" si="31"/>
        <v>0</v>
      </c>
      <c r="AB180" s="58">
        <v>0</v>
      </c>
      <c r="AC180" s="56" t="e">
        <f>VLOOKUP(Y180,CLASIFICADOR!$A$1:$B$603,2)</f>
        <v>#N/A</v>
      </c>
      <c r="AD180" s="57"/>
      <c r="AE180" s="57"/>
      <c r="AF180" s="57"/>
      <c r="AG180" s="57"/>
      <c r="AH180" s="57"/>
      <c r="AI180" s="57"/>
      <c r="AJ180" s="60"/>
      <c r="AK180" s="82" t="s">
        <v>1124</v>
      </c>
      <c r="AL180" s="57"/>
      <c r="AM180" s="57"/>
      <c r="AN180" s="57"/>
      <c r="AO180" s="83" t="b">
        <f>IF(AND(AM180="días",AN180="hábiles"),WORKDAY(AK180,AL180,#REF!),IF(AND(AM180="días",AM180="naturales"),WORKDAY(AK180+AL180-1,1,#REF!),IF(AM180="semanas",WORKDAY(AK180+(AL180*7)-1,1,#REF!),IF(AM180="meses",WORKDAY(EDATE(AK180,AL180)-1,1,#REF!)))))</f>
        <v>0</v>
      </c>
      <c r="AP180" s="57"/>
      <c r="AQ180" s="57"/>
      <c r="AR180" s="57"/>
      <c r="AS180" s="60"/>
      <c r="AT180" s="60"/>
      <c r="AU180" s="57"/>
      <c r="AV180" s="83"/>
      <c r="AW180" s="57"/>
      <c r="AX180" s="60"/>
      <c r="AY180" s="60"/>
      <c r="AZ180" s="132"/>
      <c r="BA180" s="60"/>
      <c r="BB180" s="60"/>
      <c r="BC180" s="60"/>
      <c r="BD180" s="57">
        <f t="shared" si="25"/>
        <v>0</v>
      </c>
      <c r="BE180" s="86"/>
      <c r="BF180" s="86"/>
      <c r="BG180" s="86"/>
      <c r="BH180" s="86"/>
      <c r="BI180" s="57" t="s">
        <v>1129</v>
      </c>
      <c r="BJ180" s="57"/>
      <c r="BK180" s="60"/>
      <c r="BL180" s="55"/>
      <c r="BM180" s="61"/>
      <c r="BN180" s="57"/>
      <c r="BO180" s="60"/>
      <c r="BP180" s="60"/>
      <c r="BQ180" s="60"/>
      <c r="BR180" s="60"/>
      <c r="BS180" s="60"/>
      <c r="BT180" s="60"/>
      <c r="BU180" s="60"/>
      <c r="BV180" s="60"/>
      <c r="BW180" s="57"/>
      <c r="BX180" s="57"/>
      <c r="BY180" s="57"/>
      <c r="BZ180" s="57"/>
    </row>
    <row r="181" spans="1:78" s="41" customFormat="1" ht="30" x14ac:dyDescent="0.25">
      <c r="A181" s="53" t="s">
        <v>934</v>
      </c>
      <c r="B181" s="65"/>
      <c r="C181" s="54"/>
      <c r="D181" s="53" t="str">
        <f>IF(ISBLANK(AX181),"",IF(ISBLANK(AY181),"REV",IF(ISBLANK(AZ181),"FIR PROV",IF(ISBLANK(BK181),"CONCL",IF(ISBLANK(BN181),"MOD REV",IF(ISBLANK(#REF!),"MOD FIR","MODI"))))))</f>
        <v/>
      </c>
      <c r="E181" s="55"/>
      <c r="F181" s="55"/>
      <c r="G181" s="55"/>
      <c r="H181" s="55"/>
      <c r="I181" s="108" t="str">
        <f t="shared" si="27"/>
        <v xml:space="preserve">  </v>
      </c>
      <c r="J181" s="56"/>
      <c r="K181" s="56"/>
      <c r="L181" s="56">
        <f t="shared" si="28"/>
        <v>0</v>
      </c>
      <c r="M181" s="56"/>
      <c r="N181" s="75"/>
      <c r="O181" s="57"/>
      <c r="P181" s="57"/>
      <c r="Q181" s="58">
        <v>0</v>
      </c>
      <c r="R181" s="58">
        <f t="shared" si="29"/>
        <v>0</v>
      </c>
      <c r="S181" s="99">
        <f t="shared" si="30"/>
        <v>0</v>
      </c>
      <c r="T181" s="59">
        <v>0</v>
      </c>
      <c r="U181" s="58">
        <f t="shared" si="26"/>
        <v>0</v>
      </c>
      <c r="V181" s="99">
        <f t="shared" si="23"/>
        <v>0</v>
      </c>
      <c r="W181" s="114">
        <f t="shared" si="24"/>
        <v>0</v>
      </c>
      <c r="X181" s="57"/>
      <c r="Y181" s="57"/>
      <c r="Z181" s="57"/>
      <c r="AA181" s="57">
        <f t="shared" si="31"/>
        <v>0</v>
      </c>
      <c r="AB181" s="58">
        <v>0</v>
      </c>
      <c r="AC181" s="56" t="e">
        <f>VLOOKUP(Y181,CLASIFICADOR!$A$1:$B$603,2)</f>
        <v>#N/A</v>
      </c>
      <c r="AD181" s="57"/>
      <c r="AE181" s="57"/>
      <c r="AF181" s="57"/>
      <c r="AG181" s="57"/>
      <c r="AH181" s="57"/>
      <c r="AI181" s="57"/>
      <c r="AJ181" s="60"/>
      <c r="AK181" s="82" t="s">
        <v>1124</v>
      </c>
      <c r="AL181" s="57"/>
      <c r="AM181" s="57"/>
      <c r="AN181" s="57"/>
      <c r="AO181" s="83" t="b">
        <f>IF(AND(AM181="días",AN181="hábiles"),WORKDAY(AK181,AL181,#REF!),IF(AND(AM181="días",AM181="naturales"),WORKDAY(AK181+AL181-1,1,#REF!),IF(AM181="semanas",WORKDAY(AK181+(AL181*7)-1,1,#REF!),IF(AM181="meses",WORKDAY(EDATE(AK181,AL181)-1,1,#REF!)))))</f>
        <v>0</v>
      </c>
      <c r="AP181" s="57"/>
      <c r="AQ181" s="57"/>
      <c r="AR181" s="57"/>
      <c r="AS181" s="60"/>
      <c r="AT181" s="60"/>
      <c r="AU181" s="57"/>
      <c r="AV181" s="83"/>
      <c r="AW181" s="57"/>
      <c r="AX181" s="60"/>
      <c r="AY181" s="60"/>
      <c r="AZ181" s="132"/>
      <c r="BA181" s="60"/>
      <c r="BB181" s="60"/>
      <c r="BC181" s="60"/>
      <c r="BD181" s="57">
        <f t="shared" si="25"/>
        <v>0</v>
      </c>
      <c r="BE181" s="86"/>
      <c r="BF181" s="86"/>
      <c r="BG181" s="86"/>
      <c r="BH181" s="86"/>
      <c r="BI181" s="57" t="s">
        <v>1129</v>
      </c>
      <c r="BJ181" s="57"/>
      <c r="BK181" s="60"/>
      <c r="BL181" s="55"/>
      <c r="BM181" s="61"/>
      <c r="BN181" s="57"/>
      <c r="BO181" s="60"/>
      <c r="BP181" s="60"/>
      <c r="BQ181" s="60"/>
      <c r="BR181" s="60"/>
      <c r="BS181" s="60"/>
      <c r="BT181" s="60"/>
      <c r="BU181" s="60"/>
      <c r="BV181" s="60"/>
      <c r="BW181" s="57"/>
      <c r="BX181" s="57"/>
      <c r="BY181" s="57"/>
      <c r="BZ181" s="57"/>
    </row>
    <row r="182" spans="1:78" s="41" customFormat="1" ht="30" x14ac:dyDescent="0.25">
      <c r="A182" s="71" t="s">
        <v>935</v>
      </c>
      <c r="B182" s="65"/>
      <c r="C182" s="54"/>
      <c r="D182" s="53" t="str">
        <f>IF(ISBLANK(AX182),"",IF(ISBLANK(AY182),"REV",IF(ISBLANK(AZ182),"FIR PROV",IF(ISBLANK(BK182),"CONCL",IF(ISBLANK(BN182),"MOD REV",IF(ISBLANK(#REF!),"MOD FIR","MODI"))))))</f>
        <v/>
      </c>
      <c r="E182" s="55"/>
      <c r="F182" s="55"/>
      <c r="G182" s="55"/>
      <c r="H182" s="55"/>
      <c r="I182" s="108" t="str">
        <f t="shared" si="27"/>
        <v xml:space="preserve">  </v>
      </c>
      <c r="J182" s="56"/>
      <c r="K182" s="56"/>
      <c r="L182" s="56">
        <f t="shared" si="28"/>
        <v>0</v>
      </c>
      <c r="M182" s="56"/>
      <c r="N182" s="75"/>
      <c r="O182" s="57"/>
      <c r="P182" s="57"/>
      <c r="Q182" s="58">
        <v>0</v>
      </c>
      <c r="R182" s="58">
        <f t="shared" si="29"/>
        <v>0</v>
      </c>
      <c r="S182" s="99">
        <f t="shared" si="30"/>
        <v>0</v>
      </c>
      <c r="T182" s="59">
        <v>0</v>
      </c>
      <c r="U182" s="58">
        <f t="shared" si="26"/>
        <v>0</v>
      </c>
      <c r="V182" s="99">
        <f t="shared" si="23"/>
        <v>0</v>
      </c>
      <c r="W182" s="114">
        <f t="shared" si="24"/>
        <v>0</v>
      </c>
      <c r="X182" s="57"/>
      <c r="Y182" s="57"/>
      <c r="Z182" s="57"/>
      <c r="AA182" s="57">
        <f t="shared" si="31"/>
        <v>0</v>
      </c>
      <c r="AB182" s="58">
        <v>0</v>
      </c>
      <c r="AC182" s="56" t="e">
        <f>VLOOKUP(Y182,CLASIFICADOR!$A$1:$B$603,2)</f>
        <v>#N/A</v>
      </c>
      <c r="AD182" s="57"/>
      <c r="AE182" s="57"/>
      <c r="AF182" s="57"/>
      <c r="AG182" s="57"/>
      <c r="AH182" s="57"/>
      <c r="AI182" s="57"/>
      <c r="AJ182" s="60"/>
      <c r="AK182" s="82" t="s">
        <v>1124</v>
      </c>
      <c r="AL182" s="57"/>
      <c r="AM182" s="57"/>
      <c r="AN182" s="57"/>
      <c r="AO182" s="83" t="b">
        <f>IF(AND(AM182="días",AN182="hábiles"),WORKDAY(AK182,AL182,#REF!),IF(AND(AM182="días",AM182="naturales"),WORKDAY(AK182+AL182-1,1,#REF!),IF(AM182="semanas",WORKDAY(AK182+(AL182*7)-1,1,#REF!),IF(AM182="meses",WORKDAY(EDATE(AK182,AL182)-1,1,#REF!)))))</f>
        <v>0</v>
      </c>
      <c r="AP182" s="57"/>
      <c r="AQ182" s="57"/>
      <c r="AR182" s="57"/>
      <c r="AS182" s="60"/>
      <c r="AT182" s="60"/>
      <c r="AU182" s="57"/>
      <c r="AV182" s="83"/>
      <c r="AW182" s="57"/>
      <c r="AX182" s="60"/>
      <c r="AY182" s="60"/>
      <c r="AZ182" s="132"/>
      <c r="BA182" s="60"/>
      <c r="BB182" s="60"/>
      <c r="BC182" s="60"/>
      <c r="BD182" s="57">
        <f t="shared" si="25"/>
        <v>0</v>
      </c>
      <c r="BE182" s="86"/>
      <c r="BF182" s="86"/>
      <c r="BG182" s="86"/>
      <c r="BH182" s="86"/>
      <c r="BI182" s="57" t="s">
        <v>1129</v>
      </c>
      <c r="BJ182" s="57"/>
      <c r="BK182" s="60"/>
      <c r="BL182" s="55"/>
      <c r="BM182" s="61"/>
      <c r="BN182" s="57"/>
      <c r="BO182" s="60"/>
      <c r="BP182" s="60"/>
      <c r="BQ182" s="60"/>
      <c r="BR182" s="60"/>
      <c r="BS182" s="60"/>
      <c r="BT182" s="60"/>
      <c r="BU182" s="60"/>
      <c r="BV182" s="60"/>
      <c r="BW182" s="57"/>
      <c r="BX182" s="57"/>
      <c r="BY182" s="57"/>
      <c r="BZ182" s="57"/>
    </row>
    <row r="183" spans="1:78" s="41" customFormat="1" ht="30" x14ac:dyDescent="0.25">
      <c r="A183" s="53" t="s">
        <v>936</v>
      </c>
      <c r="B183" s="65"/>
      <c r="C183" s="54"/>
      <c r="D183" s="53" t="str">
        <f>IF(ISBLANK(AX183),"",IF(ISBLANK(AY183),"REV",IF(ISBLANK(AZ183),"FIR PROV",IF(ISBLANK(BK183),"CONCL",IF(ISBLANK(BN183),"MOD REV",IF(ISBLANK(#REF!),"MOD FIR","MODI"))))))</f>
        <v/>
      </c>
      <c r="E183" s="55"/>
      <c r="F183" s="55"/>
      <c r="G183" s="55"/>
      <c r="H183" s="55"/>
      <c r="I183" s="108" t="str">
        <f t="shared" si="27"/>
        <v xml:space="preserve">  </v>
      </c>
      <c r="J183" s="56"/>
      <c r="K183" s="56"/>
      <c r="L183" s="56">
        <f t="shared" si="28"/>
        <v>0</v>
      </c>
      <c r="M183" s="56"/>
      <c r="N183" s="75"/>
      <c r="O183" s="57"/>
      <c r="P183" s="57"/>
      <c r="Q183" s="58">
        <v>0</v>
      </c>
      <c r="R183" s="58">
        <f t="shared" si="29"/>
        <v>0</v>
      </c>
      <c r="S183" s="99">
        <f t="shared" si="30"/>
        <v>0</v>
      </c>
      <c r="T183" s="59">
        <v>0</v>
      </c>
      <c r="U183" s="58">
        <f t="shared" si="26"/>
        <v>0</v>
      </c>
      <c r="V183" s="99">
        <f t="shared" si="23"/>
        <v>0</v>
      </c>
      <c r="W183" s="114">
        <f t="shared" si="24"/>
        <v>0</v>
      </c>
      <c r="X183" s="57"/>
      <c r="Y183" s="57"/>
      <c r="Z183" s="57"/>
      <c r="AA183" s="57">
        <f t="shared" si="31"/>
        <v>0</v>
      </c>
      <c r="AB183" s="58">
        <v>0</v>
      </c>
      <c r="AC183" s="56" t="e">
        <f>VLOOKUP(Y183,CLASIFICADOR!$A$1:$B$603,2)</f>
        <v>#N/A</v>
      </c>
      <c r="AD183" s="57"/>
      <c r="AE183" s="57"/>
      <c r="AF183" s="57"/>
      <c r="AG183" s="57"/>
      <c r="AH183" s="57"/>
      <c r="AI183" s="57"/>
      <c r="AJ183" s="60"/>
      <c r="AK183" s="82" t="s">
        <v>1124</v>
      </c>
      <c r="AL183" s="57"/>
      <c r="AM183" s="57"/>
      <c r="AN183" s="57"/>
      <c r="AO183" s="83" t="b">
        <f>IF(AND(AM183="días",AN183="hábiles"),WORKDAY(AK183,AL183,#REF!),IF(AND(AM183="días",AM183="naturales"),WORKDAY(AK183+AL183-1,1,#REF!),IF(AM183="semanas",WORKDAY(AK183+(AL183*7)-1,1,#REF!),IF(AM183="meses",WORKDAY(EDATE(AK183,AL183)-1,1,#REF!)))))</f>
        <v>0</v>
      </c>
      <c r="AP183" s="57"/>
      <c r="AQ183" s="57"/>
      <c r="AR183" s="57"/>
      <c r="AS183" s="60"/>
      <c r="AT183" s="60"/>
      <c r="AU183" s="57"/>
      <c r="AV183" s="83"/>
      <c r="AW183" s="57"/>
      <c r="AX183" s="60"/>
      <c r="AY183" s="60"/>
      <c r="AZ183" s="132"/>
      <c r="BA183" s="60"/>
      <c r="BB183" s="60"/>
      <c r="BC183" s="60"/>
      <c r="BD183" s="57">
        <f t="shared" si="25"/>
        <v>0</v>
      </c>
      <c r="BE183" s="86"/>
      <c r="BF183" s="86"/>
      <c r="BG183" s="86"/>
      <c r="BH183" s="86"/>
      <c r="BI183" s="57" t="s">
        <v>1129</v>
      </c>
      <c r="BJ183" s="57"/>
      <c r="BK183" s="60"/>
      <c r="BL183" s="55"/>
      <c r="BM183" s="61"/>
      <c r="BN183" s="57"/>
      <c r="BO183" s="60"/>
      <c r="BP183" s="60"/>
      <c r="BQ183" s="60"/>
      <c r="BR183" s="60"/>
      <c r="BS183" s="60"/>
      <c r="BT183" s="60"/>
      <c r="BU183" s="60"/>
      <c r="BV183" s="60"/>
      <c r="BW183" s="57"/>
      <c r="BX183" s="57"/>
      <c r="BY183" s="57"/>
      <c r="BZ183" s="57"/>
    </row>
    <row r="184" spans="1:78" s="41" customFormat="1" ht="30" x14ac:dyDescent="0.25">
      <c r="A184" s="53" t="s">
        <v>937</v>
      </c>
      <c r="B184" s="65"/>
      <c r="C184" s="54"/>
      <c r="D184" s="53" t="str">
        <f>IF(ISBLANK(AX184),"",IF(ISBLANK(AY184),"REV",IF(ISBLANK(AZ184),"FIR PROV",IF(ISBLANK(BK184),"CONCL",IF(ISBLANK(BN184),"MOD REV",IF(ISBLANK(#REF!),"MOD FIR","MODI"))))))</f>
        <v/>
      </c>
      <c r="E184" s="55"/>
      <c r="F184" s="55"/>
      <c r="G184" s="55"/>
      <c r="H184" s="55"/>
      <c r="I184" s="108" t="str">
        <f t="shared" si="27"/>
        <v xml:space="preserve">  </v>
      </c>
      <c r="J184" s="56"/>
      <c r="K184" s="56"/>
      <c r="L184" s="56">
        <f t="shared" si="28"/>
        <v>0</v>
      </c>
      <c r="M184" s="56"/>
      <c r="N184" s="75"/>
      <c r="O184" s="57"/>
      <c r="P184" s="57"/>
      <c r="Q184" s="58">
        <v>0</v>
      </c>
      <c r="R184" s="58">
        <f t="shared" si="29"/>
        <v>0</v>
      </c>
      <c r="S184" s="99">
        <f t="shared" si="30"/>
        <v>0</v>
      </c>
      <c r="T184" s="59">
        <v>0</v>
      </c>
      <c r="U184" s="58">
        <f t="shared" si="26"/>
        <v>0</v>
      </c>
      <c r="V184" s="99">
        <f t="shared" si="23"/>
        <v>0</v>
      </c>
      <c r="W184" s="114">
        <f t="shared" si="24"/>
        <v>0</v>
      </c>
      <c r="X184" s="57"/>
      <c r="Y184" s="57"/>
      <c r="Z184" s="57"/>
      <c r="AA184" s="57">
        <f t="shared" si="31"/>
        <v>0</v>
      </c>
      <c r="AB184" s="58">
        <v>0</v>
      </c>
      <c r="AC184" s="56" t="e">
        <f>VLOOKUP(Y184,CLASIFICADOR!$A$1:$B$603,2)</f>
        <v>#N/A</v>
      </c>
      <c r="AD184" s="57"/>
      <c r="AE184" s="57"/>
      <c r="AF184" s="57"/>
      <c r="AG184" s="57"/>
      <c r="AH184" s="57"/>
      <c r="AI184" s="57"/>
      <c r="AJ184" s="60"/>
      <c r="AK184" s="82" t="s">
        <v>1124</v>
      </c>
      <c r="AL184" s="57"/>
      <c r="AM184" s="57"/>
      <c r="AN184" s="57"/>
      <c r="AO184" s="83" t="b">
        <f>IF(AND(AM184="días",AN184="hábiles"),WORKDAY(AK184,AL184,#REF!),IF(AND(AM184="días",AM184="naturales"),WORKDAY(AK184+AL184-1,1,#REF!),IF(AM184="semanas",WORKDAY(AK184+(AL184*7)-1,1,#REF!),IF(AM184="meses",WORKDAY(EDATE(AK184,AL184)-1,1,#REF!)))))</f>
        <v>0</v>
      </c>
      <c r="AP184" s="57"/>
      <c r="AQ184" s="57"/>
      <c r="AR184" s="57"/>
      <c r="AS184" s="60"/>
      <c r="AT184" s="60"/>
      <c r="AU184" s="57"/>
      <c r="AV184" s="83"/>
      <c r="AW184" s="57"/>
      <c r="AX184" s="60"/>
      <c r="AY184" s="60"/>
      <c r="AZ184" s="132"/>
      <c r="BA184" s="60"/>
      <c r="BB184" s="60"/>
      <c r="BC184" s="60"/>
      <c r="BD184" s="57">
        <f t="shared" si="25"/>
        <v>0</v>
      </c>
      <c r="BE184" s="86"/>
      <c r="BF184" s="86"/>
      <c r="BG184" s="86"/>
      <c r="BH184" s="86"/>
      <c r="BI184" s="57" t="s">
        <v>1129</v>
      </c>
      <c r="BJ184" s="57"/>
      <c r="BK184" s="60"/>
      <c r="BL184" s="55"/>
      <c r="BM184" s="61"/>
      <c r="BN184" s="57"/>
      <c r="BO184" s="60"/>
      <c r="BP184" s="60"/>
      <c r="BQ184" s="60"/>
      <c r="BR184" s="60"/>
      <c r="BS184" s="60"/>
      <c r="BT184" s="60"/>
      <c r="BU184" s="60"/>
      <c r="BV184" s="60"/>
      <c r="BW184" s="57"/>
      <c r="BX184" s="57"/>
      <c r="BY184" s="57"/>
      <c r="BZ184" s="57"/>
    </row>
    <row r="185" spans="1:78" s="41" customFormat="1" ht="30" x14ac:dyDescent="0.25">
      <c r="A185" s="71" t="s">
        <v>938</v>
      </c>
      <c r="B185" s="65"/>
      <c r="C185" s="54"/>
      <c r="D185" s="53" t="str">
        <f>IF(ISBLANK(AX185),"",IF(ISBLANK(AY185),"REV",IF(ISBLANK(AZ185),"FIR PROV",IF(ISBLANK(BK185),"CONCL",IF(ISBLANK(BN185),"MOD REV",IF(ISBLANK(#REF!),"MOD FIR","MODI"))))))</f>
        <v/>
      </c>
      <c r="E185" s="55"/>
      <c r="F185" s="55"/>
      <c r="G185" s="55"/>
      <c r="H185" s="55"/>
      <c r="I185" s="108" t="str">
        <f t="shared" si="27"/>
        <v xml:space="preserve">  </v>
      </c>
      <c r="J185" s="56"/>
      <c r="K185" s="56"/>
      <c r="L185" s="56">
        <f t="shared" si="28"/>
        <v>0</v>
      </c>
      <c r="M185" s="56"/>
      <c r="N185" s="75"/>
      <c r="O185" s="57"/>
      <c r="P185" s="57"/>
      <c r="Q185" s="58">
        <v>0</v>
      </c>
      <c r="R185" s="58">
        <v>0</v>
      </c>
      <c r="S185" s="99">
        <f t="shared" si="30"/>
        <v>0</v>
      </c>
      <c r="T185" s="59">
        <v>0</v>
      </c>
      <c r="U185" s="58">
        <f t="shared" si="26"/>
        <v>0</v>
      </c>
      <c r="V185" s="99">
        <f t="shared" si="23"/>
        <v>0</v>
      </c>
      <c r="W185" s="114">
        <f t="shared" si="24"/>
        <v>0</v>
      </c>
      <c r="X185" s="57"/>
      <c r="Y185" s="57"/>
      <c r="Z185" s="57"/>
      <c r="AA185" s="57">
        <f t="shared" si="31"/>
        <v>0</v>
      </c>
      <c r="AB185" s="58">
        <v>0</v>
      </c>
      <c r="AC185" s="56" t="e">
        <f>VLOOKUP(Y185,CLASIFICADOR!$A$1:$B$603,2)</f>
        <v>#N/A</v>
      </c>
      <c r="AD185" s="57"/>
      <c r="AE185" s="57"/>
      <c r="AF185" s="57"/>
      <c r="AG185" s="57"/>
      <c r="AH185" s="57"/>
      <c r="AI185" s="57"/>
      <c r="AJ185" s="60"/>
      <c r="AK185" s="82" t="s">
        <v>1124</v>
      </c>
      <c r="AL185" s="57"/>
      <c r="AM185" s="57"/>
      <c r="AN185" s="57"/>
      <c r="AO185" s="83" t="b">
        <f>IF(AND(AM185="días",AN185="hábiles"),WORKDAY(AK185,AL185,#REF!),IF(AND(AM185="días",AM185="naturales"),WORKDAY(AK185+AL185-1,1,#REF!),IF(AM185="semanas",WORKDAY(AK185+(AL185*7)-1,1,#REF!),IF(AM185="meses",WORKDAY(EDATE(AK185,AL185)-1,1,#REF!)))))</f>
        <v>0</v>
      </c>
      <c r="AP185" s="57"/>
      <c r="AQ185" s="57"/>
      <c r="AR185" s="57"/>
      <c r="AS185" s="60"/>
      <c r="AT185" s="60"/>
      <c r="AU185" s="57"/>
      <c r="AV185" s="83"/>
      <c r="AW185" s="57"/>
      <c r="AX185" s="60"/>
      <c r="AY185" s="60"/>
      <c r="AZ185" s="132"/>
      <c r="BA185" s="60"/>
      <c r="BB185" s="60"/>
      <c r="BC185" s="60"/>
      <c r="BD185" s="57">
        <f t="shared" si="25"/>
        <v>0</v>
      </c>
      <c r="BE185" s="86"/>
      <c r="BF185" s="86"/>
      <c r="BG185" s="86"/>
      <c r="BH185" s="86"/>
      <c r="BI185" s="57" t="s">
        <v>1129</v>
      </c>
      <c r="BJ185" s="57"/>
      <c r="BK185" s="60"/>
      <c r="BL185" s="55"/>
      <c r="BM185" s="61"/>
      <c r="BN185" s="57"/>
      <c r="BO185" s="60"/>
      <c r="BP185" s="60"/>
      <c r="BQ185" s="60"/>
      <c r="BR185" s="60"/>
      <c r="BS185" s="60"/>
      <c r="BT185" s="60"/>
      <c r="BU185" s="60"/>
      <c r="BV185" s="60"/>
      <c r="BW185" s="57"/>
      <c r="BX185" s="57"/>
      <c r="BY185" s="57"/>
      <c r="BZ185" s="57"/>
    </row>
    <row r="186" spans="1:78" s="41" customFormat="1" ht="30" x14ac:dyDescent="0.25">
      <c r="A186" s="53" t="s">
        <v>939</v>
      </c>
      <c r="B186" s="65"/>
      <c r="C186" s="54"/>
      <c r="D186" s="53" t="str">
        <f>IF(ISBLANK(AX186),"",IF(ISBLANK(AY186),"REV",IF(ISBLANK(AZ186),"FIR PROV",IF(ISBLANK(BK186),"CONCL",IF(ISBLANK(BN186),"MOD REV",IF(ISBLANK(#REF!),"MOD FIR","MODI"))))))</f>
        <v/>
      </c>
      <c r="E186" s="55"/>
      <c r="F186" s="55"/>
      <c r="G186" s="55"/>
      <c r="H186" s="55"/>
      <c r="I186" s="108" t="str">
        <f t="shared" si="27"/>
        <v xml:space="preserve">  </v>
      </c>
      <c r="J186" s="56"/>
      <c r="K186" s="56"/>
      <c r="L186" s="56">
        <f t="shared" si="28"/>
        <v>0</v>
      </c>
      <c r="M186" s="56"/>
      <c r="N186" s="75"/>
      <c r="O186" s="57"/>
      <c r="P186" s="57"/>
      <c r="Q186" s="58">
        <v>0</v>
      </c>
      <c r="R186" s="58">
        <f t="shared" si="29"/>
        <v>0</v>
      </c>
      <c r="S186" s="99">
        <f t="shared" si="30"/>
        <v>0</v>
      </c>
      <c r="T186" s="59">
        <v>0</v>
      </c>
      <c r="U186" s="58">
        <f t="shared" si="26"/>
        <v>0</v>
      </c>
      <c r="V186" s="99">
        <f t="shared" si="23"/>
        <v>0</v>
      </c>
      <c r="W186" s="114">
        <f t="shared" si="24"/>
        <v>0</v>
      </c>
      <c r="X186" s="57"/>
      <c r="Y186" s="57"/>
      <c r="Z186" s="57"/>
      <c r="AA186" s="57">
        <f t="shared" si="31"/>
        <v>0</v>
      </c>
      <c r="AB186" s="58">
        <v>0</v>
      </c>
      <c r="AC186" s="56" t="e">
        <f>VLOOKUP(Y186,CLASIFICADOR!$A$1:$B$603,2)</f>
        <v>#N/A</v>
      </c>
      <c r="AD186" s="57"/>
      <c r="AE186" s="57"/>
      <c r="AF186" s="57"/>
      <c r="AG186" s="57"/>
      <c r="AH186" s="57"/>
      <c r="AI186" s="57"/>
      <c r="AJ186" s="60"/>
      <c r="AK186" s="82" t="s">
        <v>1124</v>
      </c>
      <c r="AL186" s="57"/>
      <c r="AM186" s="57"/>
      <c r="AN186" s="57"/>
      <c r="AO186" s="83" t="b">
        <f>IF(AND(AM186="días",AN186="hábiles"),WORKDAY(AK186,AL186,#REF!),IF(AND(AM186="días",AM186="naturales"),WORKDAY(AK186+AL186-1,1,#REF!),IF(AM186="semanas",WORKDAY(AK186+(AL186*7)-1,1,#REF!),IF(AM186="meses",WORKDAY(EDATE(AK186,AL186)-1,1,#REF!)))))</f>
        <v>0</v>
      </c>
      <c r="AP186" s="57"/>
      <c r="AQ186" s="57"/>
      <c r="AR186" s="57"/>
      <c r="AS186" s="60"/>
      <c r="AT186" s="60"/>
      <c r="AU186" s="57"/>
      <c r="AV186" s="83"/>
      <c r="AW186" s="57"/>
      <c r="AX186" s="60"/>
      <c r="AY186" s="60"/>
      <c r="AZ186" s="132"/>
      <c r="BA186" s="60"/>
      <c r="BB186" s="60"/>
      <c r="BC186" s="60"/>
      <c r="BD186" s="57">
        <f t="shared" si="25"/>
        <v>0</v>
      </c>
      <c r="BE186" s="86"/>
      <c r="BF186" s="86"/>
      <c r="BG186" s="86"/>
      <c r="BH186" s="86"/>
      <c r="BI186" s="57" t="s">
        <v>1129</v>
      </c>
      <c r="BJ186" s="57"/>
      <c r="BK186" s="60"/>
      <c r="BL186" s="55"/>
      <c r="BM186" s="61"/>
      <c r="BN186" s="57"/>
      <c r="BO186" s="60"/>
      <c r="BP186" s="60"/>
      <c r="BQ186" s="60"/>
      <c r="BR186" s="60"/>
      <c r="BS186" s="60"/>
      <c r="BT186" s="60"/>
      <c r="BU186" s="60"/>
      <c r="BV186" s="60"/>
      <c r="BW186" s="57"/>
      <c r="BX186" s="57"/>
      <c r="BY186" s="57"/>
      <c r="BZ186" s="57"/>
    </row>
    <row r="187" spans="1:78" s="41" customFormat="1" ht="30" x14ac:dyDescent="0.25">
      <c r="A187" s="53" t="s">
        <v>940</v>
      </c>
      <c r="B187" s="65"/>
      <c r="C187" s="54"/>
      <c r="D187" s="53" t="str">
        <f>IF(ISBLANK(AX187),"",IF(ISBLANK(AY187),"REV",IF(ISBLANK(AZ187),"FIR PROV",IF(ISBLANK(BK187),"CONCL",IF(ISBLANK(BN187),"MOD REV",IF(ISBLANK(#REF!),"MOD FIR","MODI"))))))</f>
        <v/>
      </c>
      <c r="E187" s="55"/>
      <c r="F187" s="55"/>
      <c r="G187" s="55"/>
      <c r="H187" s="55"/>
      <c r="I187" s="108" t="str">
        <f t="shared" si="27"/>
        <v xml:space="preserve">  </v>
      </c>
      <c r="J187" s="56"/>
      <c r="K187" s="56"/>
      <c r="L187" s="56">
        <f t="shared" si="28"/>
        <v>0</v>
      </c>
      <c r="M187" s="56"/>
      <c r="N187" s="75"/>
      <c r="O187" s="57"/>
      <c r="P187" s="57"/>
      <c r="Q187" s="58">
        <v>0</v>
      </c>
      <c r="R187" s="58">
        <f t="shared" si="29"/>
        <v>0</v>
      </c>
      <c r="S187" s="99">
        <f t="shared" si="30"/>
        <v>0</v>
      </c>
      <c r="T187" s="59">
        <v>0</v>
      </c>
      <c r="U187" s="58">
        <f t="shared" si="26"/>
        <v>0</v>
      </c>
      <c r="V187" s="99">
        <f t="shared" si="23"/>
        <v>0</v>
      </c>
      <c r="W187" s="114">
        <f t="shared" si="24"/>
        <v>0</v>
      </c>
      <c r="X187" s="57"/>
      <c r="Y187" s="57"/>
      <c r="Z187" s="57"/>
      <c r="AA187" s="57">
        <f t="shared" si="31"/>
        <v>0</v>
      </c>
      <c r="AB187" s="58">
        <v>0</v>
      </c>
      <c r="AC187" s="56" t="e">
        <f>VLOOKUP(Y187,CLASIFICADOR!$A$1:$B$603,2)</f>
        <v>#N/A</v>
      </c>
      <c r="AD187" s="57"/>
      <c r="AE187" s="57"/>
      <c r="AF187" s="57"/>
      <c r="AG187" s="57"/>
      <c r="AH187" s="57"/>
      <c r="AI187" s="57"/>
      <c r="AJ187" s="60"/>
      <c r="AK187" s="82" t="s">
        <v>1124</v>
      </c>
      <c r="AL187" s="57"/>
      <c r="AM187" s="57"/>
      <c r="AN187" s="57"/>
      <c r="AO187" s="83" t="b">
        <f>IF(AND(AM187="días",AN187="hábiles"),WORKDAY(AK187,AL187,#REF!),IF(AND(AM187="días",AM187="naturales"),WORKDAY(AK187+AL187-1,1,#REF!),IF(AM187="semanas",WORKDAY(AK187+(AL187*7)-1,1,#REF!),IF(AM187="meses",WORKDAY(EDATE(AK187,AL187)-1,1,#REF!)))))</f>
        <v>0</v>
      </c>
      <c r="AP187" s="57"/>
      <c r="AQ187" s="57"/>
      <c r="AR187" s="57"/>
      <c r="AS187" s="60"/>
      <c r="AT187" s="60"/>
      <c r="AU187" s="57"/>
      <c r="AV187" s="83"/>
      <c r="AW187" s="57"/>
      <c r="AX187" s="60"/>
      <c r="AY187" s="60"/>
      <c r="AZ187" s="132"/>
      <c r="BA187" s="60"/>
      <c r="BB187" s="60"/>
      <c r="BC187" s="60"/>
      <c r="BD187" s="57">
        <f t="shared" si="25"/>
        <v>0</v>
      </c>
      <c r="BE187" s="86"/>
      <c r="BF187" s="86"/>
      <c r="BG187" s="86"/>
      <c r="BH187" s="86"/>
      <c r="BI187" s="57" t="s">
        <v>1129</v>
      </c>
      <c r="BJ187" s="57"/>
      <c r="BK187" s="60"/>
      <c r="BL187" s="55"/>
      <c r="BM187" s="61"/>
      <c r="BN187" s="57"/>
      <c r="BO187" s="60"/>
      <c r="BP187" s="60"/>
      <c r="BQ187" s="60"/>
      <c r="BR187" s="60"/>
      <c r="BS187" s="60"/>
      <c r="BT187" s="60"/>
      <c r="BU187" s="60"/>
      <c r="BV187" s="60"/>
      <c r="BW187" s="57"/>
      <c r="BX187" s="57"/>
      <c r="BY187" s="57"/>
      <c r="BZ187" s="57"/>
    </row>
    <row r="188" spans="1:78" s="41" customFormat="1" ht="30" x14ac:dyDescent="0.25">
      <c r="A188" s="71" t="s">
        <v>941</v>
      </c>
      <c r="B188" s="65"/>
      <c r="C188" s="54"/>
      <c r="D188" s="53" t="str">
        <f>IF(ISBLANK(AX188),"",IF(ISBLANK(AY188),"REV",IF(ISBLANK(AZ188),"FIR PROV",IF(ISBLANK(BK188),"CONCL",IF(ISBLANK(BN188),"MOD REV",IF(ISBLANK(#REF!),"MOD FIR","MODI"))))))</f>
        <v/>
      </c>
      <c r="E188" s="55"/>
      <c r="F188" s="55"/>
      <c r="G188" s="55"/>
      <c r="H188" s="55"/>
      <c r="I188" s="108" t="str">
        <f t="shared" si="27"/>
        <v xml:space="preserve">  </v>
      </c>
      <c r="J188" s="56"/>
      <c r="K188" s="56"/>
      <c r="L188" s="56">
        <f t="shared" si="28"/>
        <v>0</v>
      </c>
      <c r="M188" s="56"/>
      <c r="N188" s="75"/>
      <c r="O188" s="57"/>
      <c r="P188" s="57"/>
      <c r="Q188" s="58">
        <v>0</v>
      </c>
      <c r="R188" s="58">
        <f t="shared" si="29"/>
        <v>0</v>
      </c>
      <c r="S188" s="99">
        <f t="shared" si="30"/>
        <v>0</v>
      </c>
      <c r="T188" s="59">
        <v>0</v>
      </c>
      <c r="U188" s="58">
        <f t="shared" si="26"/>
        <v>0</v>
      </c>
      <c r="V188" s="99">
        <f t="shared" si="23"/>
        <v>0</v>
      </c>
      <c r="W188" s="114">
        <f t="shared" si="24"/>
        <v>0</v>
      </c>
      <c r="X188" s="57"/>
      <c r="Y188" s="57"/>
      <c r="Z188" s="57"/>
      <c r="AA188" s="57">
        <f t="shared" si="31"/>
        <v>0</v>
      </c>
      <c r="AB188" s="58">
        <v>0</v>
      </c>
      <c r="AC188" s="56" t="e">
        <f>VLOOKUP(Y188,CLASIFICADOR!$A$1:$B$603,2)</f>
        <v>#N/A</v>
      </c>
      <c r="AD188" s="57"/>
      <c r="AE188" s="57"/>
      <c r="AF188" s="57"/>
      <c r="AG188" s="57"/>
      <c r="AH188" s="57"/>
      <c r="AI188" s="57"/>
      <c r="AJ188" s="60"/>
      <c r="AK188" s="82" t="s">
        <v>1124</v>
      </c>
      <c r="AL188" s="57"/>
      <c r="AM188" s="57"/>
      <c r="AN188" s="57"/>
      <c r="AO188" s="83" t="b">
        <f>IF(AND(AM188="días",AN188="hábiles"),WORKDAY(AK188,AL188,#REF!),IF(AND(AM188="días",AM188="naturales"),WORKDAY(AK188+AL188-1,1,#REF!),IF(AM188="semanas",WORKDAY(AK188+(AL188*7)-1,1,#REF!),IF(AM188="meses",WORKDAY(EDATE(AK188,AL188)-1,1,#REF!)))))</f>
        <v>0</v>
      </c>
      <c r="AP188" s="57"/>
      <c r="AQ188" s="57"/>
      <c r="AR188" s="57"/>
      <c r="AS188" s="60"/>
      <c r="AT188" s="60"/>
      <c r="AU188" s="57"/>
      <c r="AV188" s="83"/>
      <c r="AW188" s="57"/>
      <c r="AX188" s="60"/>
      <c r="AY188" s="60"/>
      <c r="AZ188" s="132"/>
      <c r="BA188" s="60"/>
      <c r="BB188" s="60"/>
      <c r="BC188" s="60"/>
      <c r="BD188" s="57">
        <f t="shared" si="25"/>
        <v>0</v>
      </c>
      <c r="BE188" s="86"/>
      <c r="BF188" s="86"/>
      <c r="BG188" s="86"/>
      <c r="BH188" s="86"/>
      <c r="BI188" s="57" t="s">
        <v>1129</v>
      </c>
      <c r="BJ188" s="57"/>
      <c r="BK188" s="60"/>
      <c r="BL188" s="55"/>
      <c r="BM188" s="61"/>
      <c r="BN188" s="57"/>
      <c r="BO188" s="60"/>
      <c r="BP188" s="60"/>
      <c r="BQ188" s="60"/>
      <c r="BR188" s="60"/>
      <c r="BS188" s="60"/>
      <c r="BT188" s="60"/>
      <c r="BU188" s="60"/>
      <c r="BV188" s="60"/>
      <c r="BW188" s="57"/>
      <c r="BX188" s="57"/>
      <c r="BY188" s="57"/>
      <c r="BZ188" s="57"/>
    </row>
    <row r="189" spans="1:78" s="41" customFormat="1" ht="30" x14ac:dyDescent="0.25">
      <c r="A189" s="53" t="s">
        <v>942</v>
      </c>
      <c r="B189" s="65"/>
      <c r="C189" s="54"/>
      <c r="D189" s="53" t="str">
        <f>IF(ISBLANK(AX189),"",IF(ISBLANK(AY189),"REV",IF(ISBLANK(AZ189),"FIR PROV",IF(ISBLANK(BK189),"CONCL",IF(ISBLANK(BN189),"MOD REV",IF(ISBLANK(#REF!),"MOD FIR","MODI"))))))</f>
        <v/>
      </c>
      <c r="E189" s="55"/>
      <c r="F189" s="55"/>
      <c r="G189" s="55"/>
      <c r="H189" s="55"/>
      <c r="I189" s="108" t="str">
        <f t="shared" si="27"/>
        <v xml:space="preserve">  </v>
      </c>
      <c r="J189" s="56"/>
      <c r="K189" s="56"/>
      <c r="L189" s="56">
        <f t="shared" si="28"/>
        <v>0</v>
      </c>
      <c r="M189" s="56"/>
      <c r="N189" s="75"/>
      <c r="O189" s="57"/>
      <c r="P189" s="57"/>
      <c r="Q189" s="58">
        <v>0</v>
      </c>
      <c r="R189" s="58">
        <f t="shared" si="29"/>
        <v>0</v>
      </c>
      <c r="S189" s="99">
        <f t="shared" si="30"/>
        <v>0</v>
      </c>
      <c r="T189" s="59">
        <v>0</v>
      </c>
      <c r="U189" s="58">
        <f t="shared" si="26"/>
        <v>0</v>
      </c>
      <c r="V189" s="99">
        <f t="shared" si="23"/>
        <v>0</v>
      </c>
      <c r="W189" s="114">
        <f t="shared" si="24"/>
        <v>0</v>
      </c>
      <c r="X189" s="57"/>
      <c r="Y189" s="57"/>
      <c r="Z189" s="57"/>
      <c r="AA189" s="57">
        <f t="shared" si="31"/>
        <v>0</v>
      </c>
      <c r="AB189" s="58">
        <v>0</v>
      </c>
      <c r="AC189" s="56" t="e">
        <f>VLOOKUP(Y189,CLASIFICADOR!$A$1:$B$603,2)</f>
        <v>#N/A</v>
      </c>
      <c r="AD189" s="57"/>
      <c r="AE189" s="57"/>
      <c r="AF189" s="57"/>
      <c r="AG189" s="57"/>
      <c r="AH189" s="57"/>
      <c r="AI189" s="57"/>
      <c r="AJ189" s="60"/>
      <c r="AK189" s="82" t="s">
        <v>1124</v>
      </c>
      <c r="AL189" s="57"/>
      <c r="AM189" s="57"/>
      <c r="AN189" s="57"/>
      <c r="AO189" s="83" t="b">
        <f>IF(AND(AM189="días",AN189="hábiles"),WORKDAY(AK189,AL189,#REF!),IF(AND(AM189="días",AM189="naturales"),WORKDAY(AK189+AL189-1,1,#REF!),IF(AM189="semanas",WORKDAY(AK189+(AL189*7)-1,1,#REF!),IF(AM189="meses",WORKDAY(EDATE(AK189,AL189)-1,1,#REF!)))))</f>
        <v>0</v>
      </c>
      <c r="AP189" s="57"/>
      <c r="AQ189" s="57"/>
      <c r="AR189" s="57"/>
      <c r="AS189" s="60"/>
      <c r="AT189" s="60"/>
      <c r="AU189" s="57"/>
      <c r="AV189" s="83"/>
      <c r="AW189" s="57"/>
      <c r="AX189" s="60"/>
      <c r="AY189" s="60"/>
      <c r="AZ189" s="132"/>
      <c r="BA189" s="60"/>
      <c r="BB189" s="60"/>
      <c r="BC189" s="60"/>
      <c r="BD189" s="57">
        <f t="shared" si="25"/>
        <v>0</v>
      </c>
      <c r="BE189" s="86"/>
      <c r="BF189" s="86"/>
      <c r="BG189" s="86"/>
      <c r="BH189" s="86"/>
      <c r="BI189" s="57" t="s">
        <v>1129</v>
      </c>
      <c r="BJ189" s="57"/>
      <c r="BK189" s="60"/>
      <c r="BL189" s="55"/>
      <c r="BM189" s="61"/>
      <c r="BN189" s="57"/>
      <c r="BO189" s="60"/>
      <c r="BP189" s="60"/>
      <c r="BQ189" s="60"/>
      <c r="BR189" s="60"/>
      <c r="BS189" s="60"/>
      <c r="BT189" s="60"/>
      <c r="BU189" s="60"/>
      <c r="BV189" s="60"/>
      <c r="BW189" s="57"/>
      <c r="BX189" s="57"/>
      <c r="BY189" s="57"/>
      <c r="BZ189" s="57"/>
    </row>
    <row r="190" spans="1:78" s="41" customFormat="1" ht="30" x14ac:dyDescent="0.25">
      <c r="A190" s="53" t="s">
        <v>943</v>
      </c>
      <c r="B190" s="65"/>
      <c r="C190" s="54"/>
      <c r="D190" s="53" t="str">
        <f>IF(ISBLANK(AX190),"",IF(ISBLANK(AY190),"REV",IF(ISBLANK(AZ190),"FIR PROV",IF(ISBLANK(BK190),"CONCL",IF(ISBLANK(BN190),"MOD REV",IF(ISBLANK(#REF!),"MOD FIR","MODI"))))))</f>
        <v/>
      </c>
      <c r="E190" s="55"/>
      <c r="F190" s="55"/>
      <c r="G190" s="55"/>
      <c r="H190" s="55"/>
      <c r="I190" s="108" t="str">
        <f t="shared" si="27"/>
        <v xml:space="preserve">  </v>
      </c>
      <c r="J190" s="56"/>
      <c r="K190" s="56"/>
      <c r="L190" s="56">
        <f t="shared" si="28"/>
        <v>0</v>
      </c>
      <c r="M190" s="56"/>
      <c r="N190" s="75"/>
      <c r="O190" s="57"/>
      <c r="P190" s="57"/>
      <c r="Q190" s="58">
        <v>0</v>
      </c>
      <c r="R190" s="58">
        <f t="shared" si="29"/>
        <v>0</v>
      </c>
      <c r="S190" s="99">
        <f t="shared" si="30"/>
        <v>0</v>
      </c>
      <c r="T190" s="59">
        <v>0</v>
      </c>
      <c r="U190" s="58">
        <f t="shared" si="26"/>
        <v>0</v>
      </c>
      <c r="V190" s="99">
        <f t="shared" si="23"/>
        <v>0</v>
      </c>
      <c r="W190" s="114">
        <f t="shared" si="24"/>
        <v>0</v>
      </c>
      <c r="X190" s="57"/>
      <c r="Y190" s="57"/>
      <c r="Z190" s="57"/>
      <c r="AA190" s="57">
        <f t="shared" si="31"/>
        <v>0</v>
      </c>
      <c r="AB190" s="58">
        <v>0</v>
      </c>
      <c r="AC190" s="56" t="e">
        <f>VLOOKUP(Y190,CLASIFICADOR!$A$1:$B$603,2)</f>
        <v>#N/A</v>
      </c>
      <c r="AD190" s="57"/>
      <c r="AE190" s="57"/>
      <c r="AF190" s="57"/>
      <c r="AG190" s="57"/>
      <c r="AH190" s="57"/>
      <c r="AI190" s="57"/>
      <c r="AJ190" s="60"/>
      <c r="AK190" s="82" t="s">
        <v>1124</v>
      </c>
      <c r="AL190" s="57"/>
      <c r="AM190" s="57"/>
      <c r="AN190" s="57"/>
      <c r="AO190" s="83" t="b">
        <f>IF(AND(AM190="días",AN190="hábiles"),WORKDAY(AK190,AL190,#REF!),IF(AND(AM190="días",AM190="naturales"),WORKDAY(AK190+AL190-1,1,#REF!),IF(AM190="semanas",WORKDAY(AK190+(AL190*7)-1,1,#REF!),IF(AM190="meses",WORKDAY(EDATE(AK190,AL190)-1,1,#REF!)))))</f>
        <v>0</v>
      </c>
      <c r="AP190" s="57"/>
      <c r="AQ190" s="57"/>
      <c r="AR190" s="57"/>
      <c r="AS190" s="60"/>
      <c r="AT190" s="60"/>
      <c r="AU190" s="57"/>
      <c r="AV190" s="83"/>
      <c r="AW190" s="57"/>
      <c r="AX190" s="60"/>
      <c r="AY190" s="60"/>
      <c r="AZ190" s="132"/>
      <c r="BA190" s="60"/>
      <c r="BB190" s="60"/>
      <c r="BC190" s="60"/>
      <c r="BD190" s="57">
        <f t="shared" si="25"/>
        <v>0</v>
      </c>
      <c r="BE190" s="86"/>
      <c r="BF190" s="86"/>
      <c r="BG190" s="86"/>
      <c r="BH190" s="86"/>
      <c r="BI190" s="57" t="s">
        <v>1129</v>
      </c>
      <c r="BJ190" s="57"/>
      <c r="BK190" s="60"/>
      <c r="BL190" s="55"/>
      <c r="BM190" s="61"/>
      <c r="BN190" s="57"/>
      <c r="BO190" s="60"/>
      <c r="BP190" s="60"/>
      <c r="BQ190" s="60"/>
      <c r="BR190" s="60"/>
      <c r="BS190" s="60"/>
      <c r="BT190" s="60"/>
      <c r="BU190" s="60"/>
      <c r="BV190" s="60"/>
      <c r="BW190" s="57"/>
      <c r="BX190" s="57"/>
      <c r="BY190" s="57"/>
      <c r="BZ190" s="57"/>
    </row>
    <row r="191" spans="1:78" s="41" customFormat="1" ht="30" x14ac:dyDescent="0.25">
      <c r="A191" s="71" t="s">
        <v>944</v>
      </c>
      <c r="B191" s="65"/>
      <c r="C191" s="54"/>
      <c r="D191" s="53" t="str">
        <f>IF(ISBLANK(AX191),"",IF(ISBLANK(AY191),"REV",IF(ISBLANK(AZ191),"FIR PROV",IF(ISBLANK(BK191),"CONCL",IF(ISBLANK(BN191),"MOD REV",IF(ISBLANK(#REF!),"MOD FIR","MODI"))))))</f>
        <v/>
      </c>
      <c r="E191" s="55"/>
      <c r="F191" s="55"/>
      <c r="G191" s="55"/>
      <c r="H191" s="55"/>
      <c r="I191" s="108" t="str">
        <f t="shared" si="27"/>
        <v xml:space="preserve">  </v>
      </c>
      <c r="J191" s="56"/>
      <c r="K191" s="56"/>
      <c r="L191" s="56">
        <f t="shared" si="28"/>
        <v>0</v>
      </c>
      <c r="M191" s="56"/>
      <c r="N191" s="75"/>
      <c r="O191" s="57"/>
      <c r="P191" s="57"/>
      <c r="Q191" s="58">
        <v>0</v>
      </c>
      <c r="R191" s="58">
        <f t="shared" si="29"/>
        <v>0</v>
      </c>
      <c r="S191" s="99">
        <f t="shared" si="30"/>
        <v>0</v>
      </c>
      <c r="T191" s="59">
        <v>0</v>
      </c>
      <c r="U191" s="58">
        <f t="shared" si="26"/>
        <v>0</v>
      </c>
      <c r="V191" s="99">
        <f t="shared" si="23"/>
        <v>0</v>
      </c>
      <c r="W191" s="114">
        <f t="shared" si="24"/>
        <v>0</v>
      </c>
      <c r="X191" s="57"/>
      <c r="Y191" s="57"/>
      <c r="Z191" s="57"/>
      <c r="AA191" s="57"/>
      <c r="AB191" s="58">
        <v>0</v>
      </c>
      <c r="AC191" s="56" t="e">
        <f>VLOOKUP(Y191,CLASIFICADOR!$A$1:$B$603,2)</f>
        <v>#N/A</v>
      </c>
      <c r="AD191" s="57"/>
      <c r="AE191" s="57"/>
      <c r="AF191" s="57"/>
      <c r="AG191" s="57"/>
      <c r="AH191" s="57"/>
      <c r="AI191" s="57"/>
      <c r="AJ191" s="60"/>
      <c r="AK191" s="82" t="s">
        <v>1124</v>
      </c>
      <c r="AL191" s="57"/>
      <c r="AM191" s="57"/>
      <c r="AN191" s="57"/>
      <c r="AO191" s="83" t="b">
        <f>IF(AND(AM191="días",AN191="hábiles"),WORKDAY(AK191,AL191,#REF!),IF(AND(AM191="días",AM191="naturales"),WORKDAY(AK191+AL191-1,1,#REF!),IF(AM191="semanas",WORKDAY(AK191+(AL191*7)-1,1,#REF!),IF(AM191="meses",WORKDAY(EDATE(AK191,AL191)-1,1,#REF!)))))</f>
        <v>0</v>
      </c>
      <c r="AP191" s="57"/>
      <c r="AQ191" s="57"/>
      <c r="AR191" s="57"/>
      <c r="AS191" s="60"/>
      <c r="AT191" s="60"/>
      <c r="AU191" s="57"/>
      <c r="AV191" s="83"/>
      <c r="AW191" s="57"/>
      <c r="AX191" s="60"/>
      <c r="AY191" s="60"/>
      <c r="AZ191" s="132"/>
      <c r="BA191" s="60"/>
      <c r="BB191" s="60"/>
      <c r="BC191" s="60"/>
      <c r="BD191" s="57">
        <f t="shared" si="25"/>
        <v>0</v>
      </c>
      <c r="BE191" s="86"/>
      <c r="BF191" s="86"/>
      <c r="BG191" s="86"/>
      <c r="BH191" s="86"/>
      <c r="BI191" s="57" t="s">
        <v>1129</v>
      </c>
      <c r="BJ191" s="57"/>
      <c r="BK191" s="60"/>
      <c r="BL191" s="55"/>
      <c r="BM191" s="61"/>
      <c r="BN191" s="57"/>
      <c r="BO191" s="60"/>
      <c r="BP191" s="60"/>
      <c r="BQ191" s="60"/>
      <c r="BR191" s="60"/>
      <c r="BS191" s="60"/>
      <c r="BT191" s="60"/>
      <c r="BU191" s="60"/>
      <c r="BV191" s="60"/>
      <c r="BW191" s="57"/>
      <c r="BX191" s="57"/>
      <c r="BY191" s="57"/>
      <c r="BZ191" s="57"/>
    </row>
    <row r="192" spans="1:78" s="41" customFormat="1" ht="30" x14ac:dyDescent="0.25">
      <c r="A192" s="53" t="s">
        <v>945</v>
      </c>
      <c r="B192" s="65"/>
      <c r="C192" s="54"/>
      <c r="D192" s="53" t="str">
        <f>IF(ISBLANK(AX192),"",IF(ISBLANK(AY192),"REV",IF(ISBLANK(AZ192),"FIR PROV",IF(ISBLANK(BK192),"CONCL",IF(ISBLANK(BN192),"MOD REV",IF(ISBLANK(#REF!),"MOD FIR","MODI"))))))</f>
        <v/>
      </c>
      <c r="E192" s="55"/>
      <c r="F192" s="55"/>
      <c r="G192" s="55"/>
      <c r="H192" s="55"/>
      <c r="I192" s="108" t="str">
        <f t="shared" si="27"/>
        <v xml:space="preserve">  </v>
      </c>
      <c r="J192" s="56"/>
      <c r="K192" s="56"/>
      <c r="L192" s="56">
        <f t="shared" si="28"/>
        <v>0</v>
      </c>
      <c r="M192" s="56"/>
      <c r="N192" s="75"/>
      <c r="O192" s="57"/>
      <c r="P192" s="57"/>
      <c r="Q192" s="58">
        <v>0</v>
      </c>
      <c r="R192" s="58">
        <f t="shared" si="29"/>
        <v>0</v>
      </c>
      <c r="S192" s="99">
        <f t="shared" si="30"/>
        <v>0</v>
      </c>
      <c r="T192" s="59">
        <v>0</v>
      </c>
      <c r="U192" s="58">
        <f t="shared" si="26"/>
        <v>0</v>
      </c>
      <c r="V192" s="99">
        <f t="shared" si="23"/>
        <v>0</v>
      </c>
      <c r="W192" s="114">
        <f t="shared" si="24"/>
        <v>0</v>
      </c>
      <c r="X192" s="57"/>
      <c r="Y192" s="57"/>
      <c r="Z192" s="57"/>
      <c r="AA192" s="57"/>
      <c r="AB192" s="58">
        <v>0</v>
      </c>
      <c r="AC192" s="56" t="e">
        <f>VLOOKUP(Y192,CLASIFICADOR!$A$1:$B$603,2)</f>
        <v>#N/A</v>
      </c>
      <c r="AD192" s="57"/>
      <c r="AE192" s="57"/>
      <c r="AF192" s="57"/>
      <c r="AG192" s="57"/>
      <c r="AH192" s="57"/>
      <c r="AI192" s="57"/>
      <c r="AJ192" s="60"/>
      <c r="AK192" s="82" t="s">
        <v>1124</v>
      </c>
      <c r="AL192" s="57"/>
      <c r="AM192" s="57"/>
      <c r="AN192" s="57"/>
      <c r="AO192" s="83" t="b">
        <f>IF(AND(AM192="días",AN192="hábiles"),WORKDAY(AK192,AL192,#REF!),IF(AND(AM192="días",AM192="naturales"),WORKDAY(AK192+AL192-1,1,#REF!),IF(AM192="semanas",WORKDAY(AK192+(AL192*7)-1,1,#REF!),IF(AM192="meses",WORKDAY(EDATE(AK192,AL192)-1,1,#REF!)))))</f>
        <v>0</v>
      </c>
      <c r="AP192" s="57"/>
      <c r="AQ192" s="57"/>
      <c r="AR192" s="57"/>
      <c r="AS192" s="60"/>
      <c r="AT192" s="60"/>
      <c r="AU192" s="57"/>
      <c r="AV192" s="83"/>
      <c r="AW192" s="57"/>
      <c r="AX192" s="60"/>
      <c r="AY192" s="60"/>
      <c r="AZ192" s="132"/>
      <c r="BA192" s="60"/>
      <c r="BB192" s="60"/>
      <c r="BC192" s="60"/>
      <c r="BD192" s="57">
        <f t="shared" si="25"/>
        <v>0</v>
      </c>
      <c r="BE192" s="86"/>
      <c r="BF192" s="86"/>
      <c r="BG192" s="86"/>
      <c r="BH192" s="86"/>
      <c r="BI192" s="57" t="s">
        <v>1129</v>
      </c>
      <c r="BJ192" s="57"/>
      <c r="BK192" s="60"/>
      <c r="BL192" s="55"/>
      <c r="BM192" s="61"/>
      <c r="BN192" s="57"/>
      <c r="BO192" s="60"/>
      <c r="BP192" s="60"/>
      <c r="BQ192" s="60"/>
      <c r="BR192" s="60"/>
      <c r="BS192" s="60"/>
      <c r="BT192" s="60"/>
      <c r="BU192" s="60"/>
      <c r="BV192" s="60"/>
      <c r="BW192" s="57"/>
      <c r="BX192" s="57"/>
      <c r="BY192" s="57"/>
      <c r="BZ192" s="57"/>
    </row>
    <row r="193" spans="1:78" s="41" customFormat="1" ht="30" x14ac:dyDescent="0.25">
      <c r="A193" s="53" t="s">
        <v>946</v>
      </c>
      <c r="B193" s="65"/>
      <c r="C193" s="54"/>
      <c r="D193" s="53" t="str">
        <f>IF(ISBLANK(AX193),"",IF(ISBLANK(AY193),"REV",IF(ISBLANK(AZ193),"FIR PROV",IF(ISBLANK(BK193),"CONCL",IF(ISBLANK(BN193),"MOD REV",IF(ISBLANK(#REF!),"MOD FIR","MODI"))))))</f>
        <v/>
      </c>
      <c r="E193" s="55"/>
      <c r="F193" s="55"/>
      <c r="G193" s="55"/>
      <c r="H193" s="55"/>
      <c r="I193" s="108" t="str">
        <f t="shared" si="27"/>
        <v xml:space="preserve">  </v>
      </c>
      <c r="J193" s="56"/>
      <c r="K193" s="56"/>
      <c r="L193" s="56">
        <f t="shared" si="28"/>
        <v>0</v>
      </c>
      <c r="M193" s="56"/>
      <c r="N193" s="75"/>
      <c r="O193" s="57"/>
      <c r="P193" s="57"/>
      <c r="Q193" s="58">
        <v>0</v>
      </c>
      <c r="R193" s="58">
        <f t="shared" si="29"/>
        <v>0</v>
      </c>
      <c r="S193" s="99">
        <f t="shared" si="30"/>
        <v>0</v>
      </c>
      <c r="T193" s="59">
        <v>0</v>
      </c>
      <c r="U193" s="58">
        <f t="shared" si="26"/>
        <v>0</v>
      </c>
      <c r="V193" s="99">
        <f t="shared" si="23"/>
        <v>0</v>
      </c>
      <c r="W193" s="114">
        <f t="shared" si="24"/>
        <v>0</v>
      </c>
      <c r="X193" s="57"/>
      <c r="Y193" s="57"/>
      <c r="Z193" s="57"/>
      <c r="AA193" s="57"/>
      <c r="AB193" s="58">
        <v>0</v>
      </c>
      <c r="AC193" s="56" t="e">
        <f>VLOOKUP(Y193,CLASIFICADOR!$A$1:$B$603,2)</f>
        <v>#N/A</v>
      </c>
      <c r="AD193" s="57"/>
      <c r="AE193" s="57"/>
      <c r="AF193" s="57"/>
      <c r="AG193" s="57"/>
      <c r="AH193" s="57"/>
      <c r="AI193" s="57"/>
      <c r="AJ193" s="60"/>
      <c r="AK193" s="82" t="s">
        <v>1124</v>
      </c>
      <c r="AL193" s="57"/>
      <c r="AM193" s="57"/>
      <c r="AN193" s="57"/>
      <c r="AO193" s="83" t="b">
        <f>IF(AND(AM193="días",AN193="hábiles"),WORKDAY(AK193,AL193,#REF!),IF(AND(AM193="días",AM193="naturales"),WORKDAY(AK193+AL193-1,1,#REF!),IF(AM193="semanas",WORKDAY(AK193+(AL193*7)-1,1,#REF!),IF(AM193="meses",WORKDAY(EDATE(AK193,AL193)-1,1,#REF!)))))</f>
        <v>0</v>
      </c>
      <c r="AP193" s="57"/>
      <c r="AQ193" s="57"/>
      <c r="AR193" s="57"/>
      <c r="AS193" s="60"/>
      <c r="AT193" s="60"/>
      <c r="AU193" s="57"/>
      <c r="AV193" s="83"/>
      <c r="AW193" s="57"/>
      <c r="AX193" s="60"/>
      <c r="AY193" s="60"/>
      <c r="AZ193" s="132"/>
      <c r="BA193" s="60"/>
      <c r="BB193" s="60"/>
      <c r="BC193" s="60"/>
      <c r="BD193" s="57">
        <f t="shared" si="25"/>
        <v>0</v>
      </c>
      <c r="BE193" s="86"/>
      <c r="BF193" s="86"/>
      <c r="BG193" s="86"/>
      <c r="BH193" s="86"/>
      <c r="BI193" s="57" t="s">
        <v>1129</v>
      </c>
      <c r="BJ193" s="57"/>
      <c r="BK193" s="60"/>
      <c r="BL193" s="55"/>
      <c r="BM193" s="61"/>
      <c r="BN193" s="57"/>
      <c r="BO193" s="60"/>
      <c r="BP193" s="60"/>
      <c r="BQ193" s="60"/>
      <c r="BR193" s="60"/>
      <c r="BS193" s="60"/>
      <c r="BT193" s="60"/>
      <c r="BU193" s="60"/>
      <c r="BV193" s="60"/>
      <c r="BW193" s="57"/>
      <c r="BX193" s="57"/>
      <c r="BY193" s="57"/>
      <c r="BZ193" s="57"/>
    </row>
    <row r="194" spans="1:78" s="41" customFormat="1" ht="30" x14ac:dyDescent="0.25">
      <c r="A194" s="71" t="s">
        <v>947</v>
      </c>
      <c r="B194" s="65"/>
      <c r="C194" s="54"/>
      <c r="D194" s="53" t="str">
        <f>IF(ISBLANK(AX194),"",IF(ISBLANK(AY194),"REV",IF(ISBLANK(AZ194),"FIR PROV",IF(ISBLANK(BK194),"CONCL",IF(ISBLANK(BN194),"MOD REV",IF(ISBLANK(#REF!),"MOD FIR","MODI"))))))</f>
        <v/>
      </c>
      <c r="E194" s="55"/>
      <c r="F194" s="55"/>
      <c r="G194" s="55"/>
      <c r="H194" s="55"/>
      <c r="I194" s="108" t="str">
        <f t="shared" si="27"/>
        <v xml:space="preserve">  </v>
      </c>
      <c r="J194" s="56"/>
      <c r="K194" s="56"/>
      <c r="L194" s="56">
        <f t="shared" si="28"/>
        <v>0</v>
      </c>
      <c r="M194" s="56"/>
      <c r="N194" s="75"/>
      <c r="O194" s="57"/>
      <c r="P194" s="57"/>
      <c r="Q194" s="58">
        <v>0</v>
      </c>
      <c r="R194" s="58">
        <f t="shared" si="29"/>
        <v>0</v>
      </c>
      <c r="S194" s="99">
        <f t="shared" si="30"/>
        <v>0</v>
      </c>
      <c r="T194" s="59">
        <v>0</v>
      </c>
      <c r="U194" s="58">
        <f t="shared" si="26"/>
        <v>0</v>
      </c>
      <c r="V194" s="99">
        <f t="shared" si="23"/>
        <v>0</v>
      </c>
      <c r="W194" s="114">
        <f t="shared" si="24"/>
        <v>0</v>
      </c>
      <c r="X194" s="57"/>
      <c r="Y194" s="57"/>
      <c r="Z194" s="57"/>
      <c r="AA194" s="57"/>
      <c r="AB194" s="58">
        <v>0</v>
      </c>
      <c r="AC194" s="56" t="e">
        <f>VLOOKUP(Y194,CLASIFICADOR!$A$1:$B$603,2)</f>
        <v>#N/A</v>
      </c>
      <c r="AD194" s="57"/>
      <c r="AE194" s="57"/>
      <c r="AF194" s="57"/>
      <c r="AG194" s="57"/>
      <c r="AH194" s="57"/>
      <c r="AI194" s="57"/>
      <c r="AJ194" s="60"/>
      <c r="AK194" s="82" t="s">
        <v>1124</v>
      </c>
      <c r="AL194" s="57"/>
      <c r="AM194" s="57"/>
      <c r="AN194" s="57"/>
      <c r="AO194" s="83" t="b">
        <f>IF(AND(AM194="días",AN194="hábiles"),WORKDAY(AK194,AL194,#REF!),IF(AND(AM194="días",AM194="naturales"),WORKDAY(AK194+AL194-1,1,#REF!),IF(AM194="semanas",WORKDAY(AK194+(AL194*7)-1,1,#REF!),IF(AM194="meses",WORKDAY(EDATE(AK194,AL194)-1,1,#REF!)))))</f>
        <v>0</v>
      </c>
      <c r="AP194" s="57"/>
      <c r="AQ194" s="57"/>
      <c r="AR194" s="57"/>
      <c r="AS194" s="60"/>
      <c r="AT194" s="60"/>
      <c r="AU194" s="57"/>
      <c r="AV194" s="83"/>
      <c r="AW194" s="57"/>
      <c r="AX194" s="60"/>
      <c r="AY194" s="60"/>
      <c r="AZ194" s="132"/>
      <c r="BA194" s="60"/>
      <c r="BB194" s="60"/>
      <c r="BC194" s="60"/>
      <c r="BD194" s="57">
        <f t="shared" si="25"/>
        <v>0</v>
      </c>
      <c r="BE194" s="86"/>
      <c r="BF194" s="86"/>
      <c r="BG194" s="86"/>
      <c r="BH194" s="86"/>
      <c r="BI194" s="57" t="s">
        <v>1129</v>
      </c>
      <c r="BJ194" s="57"/>
      <c r="BK194" s="60"/>
      <c r="BL194" s="55"/>
      <c r="BM194" s="61"/>
      <c r="BN194" s="57"/>
      <c r="BO194" s="60"/>
      <c r="BP194" s="60"/>
      <c r="BQ194" s="60"/>
      <c r="BR194" s="60"/>
      <c r="BS194" s="60"/>
      <c r="BT194" s="60"/>
      <c r="BU194" s="60"/>
      <c r="BV194" s="60"/>
      <c r="BW194" s="57"/>
      <c r="BX194" s="57"/>
      <c r="BY194" s="57"/>
      <c r="BZ194" s="57"/>
    </row>
    <row r="195" spans="1:78" s="41" customFormat="1" ht="30" x14ac:dyDescent="0.25">
      <c r="A195" s="53" t="s">
        <v>948</v>
      </c>
      <c r="B195" s="65"/>
      <c r="C195" s="54"/>
      <c r="D195" s="53" t="str">
        <f>IF(ISBLANK(AX195),"",IF(ISBLANK(AY195),"REV",IF(ISBLANK(AZ195),"FIR PROV",IF(ISBLANK(BK195),"CONCL",IF(ISBLANK(BN195),"MOD REV",IF(ISBLANK(#REF!),"MOD FIR","MODI"))))))</f>
        <v/>
      </c>
      <c r="E195" s="55"/>
      <c r="F195" s="55"/>
      <c r="G195" s="55"/>
      <c r="H195" s="55"/>
      <c r="I195" s="108" t="str">
        <f t="shared" si="27"/>
        <v xml:space="preserve">  </v>
      </c>
      <c r="J195" s="56"/>
      <c r="K195" s="56"/>
      <c r="L195" s="56">
        <f t="shared" si="28"/>
        <v>0</v>
      </c>
      <c r="M195" s="56"/>
      <c r="N195" s="75"/>
      <c r="O195" s="57"/>
      <c r="P195" s="57"/>
      <c r="Q195" s="58">
        <v>0</v>
      </c>
      <c r="R195" s="58">
        <f t="shared" si="29"/>
        <v>0</v>
      </c>
      <c r="S195" s="99">
        <f t="shared" si="30"/>
        <v>0</v>
      </c>
      <c r="T195" s="59">
        <v>0</v>
      </c>
      <c r="U195" s="58">
        <f t="shared" si="26"/>
        <v>0</v>
      </c>
      <c r="V195" s="99">
        <f t="shared" si="23"/>
        <v>0</v>
      </c>
      <c r="W195" s="114">
        <f t="shared" si="24"/>
        <v>0</v>
      </c>
      <c r="X195" s="57"/>
      <c r="Y195" s="57"/>
      <c r="Z195" s="57"/>
      <c r="AA195" s="57"/>
      <c r="AB195" s="58">
        <v>0</v>
      </c>
      <c r="AC195" s="56" t="e">
        <f>VLOOKUP(Y195,CLASIFICADOR!$A$1:$B$603,2)</f>
        <v>#N/A</v>
      </c>
      <c r="AD195" s="57"/>
      <c r="AE195" s="57"/>
      <c r="AF195" s="57"/>
      <c r="AG195" s="57"/>
      <c r="AH195" s="57"/>
      <c r="AI195" s="57"/>
      <c r="AJ195" s="60"/>
      <c r="AK195" s="82" t="s">
        <v>1124</v>
      </c>
      <c r="AL195" s="57"/>
      <c r="AM195" s="57"/>
      <c r="AN195" s="57"/>
      <c r="AO195" s="83" t="b">
        <f>IF(AND(AM195="días",AN195="hábiles"),WORKDAY(AK195,AL195,#REF!),IF(AND(AM195="días",AM195="naturales"),WORKDAY(AK195+AL195-1,1,#REF!),IF(AM195="semanas",WORKDAY(AK195+(AL195*7)-1,1,#REF!),IF(AM195="meses",WORKDAY(EDATE(AK195,AL195)-1,1,#REF!)))))</f>
        <v>0</v>
      </c>
      <c r="AP195" s="57"/>
      <c r="AQ195" s="57"/>
      <c r="AR195" s="57"/>
      <c r="AS195" s="60"/>
      <c r="AT195" s="60"/>
      <c r="AU195" s="57"/>
      <c r="AV195" s="83"/>
      <c r="AW195" s="57"/>
      <c r="AX195" s="60"/>
      <c r="AY195" s="60"/>
      <c r="AZ195" s="132"/>
      <c r="BA195" s="60"/>
      <c r="BB195" s="60"/>
      <c r="BC195" s="60"/>
      <c r="BD195" s="57">
        <f t="shared" si="25"/>
        <v>0</v>
      </c>
      <c r="BE195" s="86"/>
      <c r="BF195" s="86"/>
      <c r="BG195" s="86"/>
      <c r="BH195" s="86"/>
      <c r="BI195" s="57" t="s">
        <v>1129</v>
      </c>
      <c r="BJ195" s="57"/>
      <c r="BK195" s="60"/>
      <c r="BL195" s="55"/>
      <c r="BM195" s="61"/>
      <c r="BN195" s="57"/>
      <c r="BO195" s="60"/>
      <c r="BP195" s="60"/>
      <c r="BQ195" s="60"/>
      <c r="BR195" s="60"/>
      <c r="BS195" s="60"/>
      <c r="BT195" s="60"/>
      <c r="BU195" s="60"/>
      <c r="BV195" s="60"/>
      <c r="BW195" s="57"/>
      <c r="BX195" s="57"/>
      <c r="BY195" s="57"/>
      <c r="BZ195" s="57"/>
    </row>
    <row r="196" spans="1:78" s="41" customFormat="1" ht="30" x14ac:dyDescent="0.25">
      <c r="A196" s="53" t="s">
        <v>949</v>
      </c>
      <c r="B196" s="65"/>
      <c r="C196" s="54"/>
      <c r="D196" s="53" t="str">
        <f>IF(ISBLANK(AX196),"",IF(ISBLANK(AY196),"REV",IF(ISBLANK(AZ196),"FIR PROV",IF(ISBLANK(BK196),"CONCL",IF(ISBLANK(BN196),"MOD REV",IF(ISBLANK(#REF!),"MOD FIR","MODI"))))))</f>
        <v/>
      </c>
      <c r="E196" s="55"/>
      <c r="F196" s="55"/>
      <c r="G196" s="55"/>
      <c r="H196" s="55"/>
      <c r="I196" s="108" t="str">
        <f t="shared" si="27"/>
        <v xml:space="preserve">  </v>
      </c>
      <c r="J196" s="56"/>
      <c r="K196" s="56"/>
      <c r="L196" s="56">
        <f t="shared" si="28"/>
        <v>0</v>
      </c>
      <c r="M196" s="56"/>
      <c r="N196" s="75"/>
      <c r="O196" s="57"/>
      <c r="P196" s="57"/>
      <c r="Q196" s="58">
        <v>0</v>
      </c>
      <c r="R196" s="58">
        <f t="shared" si="29"/>
        <v>0</v>
      </c>
      <c r="S196" s="99">
        <f t="shared" si="30"/>
        <v>0</v>
      </c>
      <c r="T196" s="59">
        <v>0</v>
      </c>
      <c r="U196" s="58">
        <f t="shared" si="26"/>
        <v>0</v>
      </c>
      <c r="V196" s="99">
        <f t="shared" ref="V196:V259" si="32">+U196+T196</f>
        <v>0</v>
      </c>
      <c r="W196" s="114">
        <f t="shared" ref="W196:W259" si="33">Q196+BM196</f>
        <v>0</v>
      </c>
      <c r="X196" s="57"/>
      <c r="Y196" s="57"/>
      <c r="Z196" s="57"/>
      <c r="AA196" s="57"/>
      <c r="AB196" s="58">
        <v>0</v>
      </c>
      <c r="AC196" s="56" t="e">
        <f>VLOOKUP(Y196,CLASIFICADOR!$A$1:$B$603,2)</f>
        <v>#N/A</v>
      </c>
      <c r="AD196" s="57"/>
      <c r="AE196" s="57"/>
      <c r="AF196" s="57"/>
      <c r="AG196" s="57"/>
      <c r="AH196" s="57"/>
      <c r="AI196" s="57"/>
      <c r="AJ196" s="60"/>
      <c r="AK196" s="82" t="s">
        <v>1124</v>
      </c>
      <c r="AL196" s="57"/>
      <c r="AM196" s="57"/>
      <c r="AN196" s="57"/>
      <c r="AO196" s="83" t="b">
        <f>IF(AND(AM196="días",AN196="hábiles"),WORKDAY(AK196,AL196,#REF!),IF(AND(AM196="días",AM196="naturales"),WORKDAY(AK196+AL196-1,1,#REF!),IF(AM196="semanas",WORKDAY(AK196+(AL196*7)-1,1,#REF!),IF(AM196="meses",WORKDAY(EDATE(AK196,AL196)-1,1,#REF!)))))</f>
        <v>0</v>
      </c>
      <c r="AP196" s="57"/>
      <c r="AQ196" s="57"/>
      <c r="AR196" s="57"/>
      <c r="AS196" s="60"/>
      <c r="AT196" s="60"/>
      <c r="AU196" s="57"/>
      <c r="AV196" s="83"/>
      <c r="AW196" s="57"/>
      <c r="AX196" s="60"/>
      <c r="AY196" s="60"/>
      <c r="AZ196" s="132"/>
      <c r="BA196" s="60"/>
      <c r="BB196" s="60"/>
      <c r="BC196" s="60"/>
      <c r="BD196" s="57">
        <f t="shared" si="25"/>
        <v>0</v>
      </c>
      <c r="BE196" s="86"/>
      <c r="BF196" s="86"/>
      <c r="BG196" s="86"/>
      <c r="BH196" s="86"/>
      <c r="BI196" s="57" t="s">
        <v>1129</v>
      </c>
      <c r="BJ196" s="57"/>
      <c r="BK196" s="60"/>
      <c r="BL196" s="55"/>
      <c r="BM196" s="61"/>
      <c r="BN196" s="57"/>
      <c r="BO196" s="60"/>
      <c r="BP196" s="60"/>
      <c r="BQ196" s="60"/>
      <c r="BR196" s="60"/>
      <c r="BS196" s="60"/>
      <c r="BT196" s="60"/>
      <c r="BU196" s="60"/>
      <c r="BV196" s="60"/>
      <c r="BW196" s="57"/>
      <c r="BX196" s="57"/>
      <c r="BY196" s="57"/>
      <c r="BZ196" s="57"/>
    </row>
    <row r="197" spans="1:78" s="41" customFormat="1" ht="30" x14ac:dyDescent="0.25">
      <c r="A197" s="71" t="s">
        <v>950</v>
      </c>
      <c r="B197" s="65"/>
      <c r="C197" s="54"/>
      <c r="D197" s="53" t="str">
        <f>IF(ISBLANK(AX197),"",IF(ISBLANK(AY197),"REV",IF(ISBLANK(AZ197),"FIR PROV",IF(ISBLANK(BK197),"CONCL",IF(ISBLANK(BN197),"MOD REV",IF(ISBLANK(#REF!),"MOD FIR","MODI"))))))</f>
        <v/>
      </c>
      <c r="E197" s="55"/>
      <c r="F197" s="55"/>
      <c r="G197" s="55"/>
      <c r="H197" s="55"/>
      <c r="I197" s="108" t="str">
        <f t="shared" si="27"/>
        <v xml:space="preserve">  </v>
      </c>
      <c r="J197" s="56"/>
      <c r="K197" s="56"/>
      <c r="L197" s="56">
        <f t="shared" si="28"/>
        <v>0</v>
      </c>
      <c r="M197" s="56"/>
      <c r="N197" s="75"/>
      <c r="O197" s="57"/>
      <c r="P197" s="57"/>
      <c r="Q197" s="58">
        <v>0</v>
      </c>
      <c r="R197" s="58">
        <f t="shared" si="29"/>
        <v>0</v>
      </c>
      <c r="S197" s="99">
        <f t="shared" si="30"/>
        <v>0</v>
      </c>
      <c r="T197" s="59">
        <v>0</v>
      </c>
      <c r="U197" s="58">
        <f t="shared" si="26"/>
        <v>0</v>
      </c>
      <c r="V197" s="99">
        <f t="shared" si="32"/>
        <v>0</v>
      </c>
      <c r="W197" s="114">
        <f t="shared" si="33"/>
        <v>0</v>
      </c>
      <c r="X197" s="57"/>
      <c r="Y197" s="57"/>
      <c r="Z197" s="57"/>
      <c r="AA197" s="57"/>
      <c r="AB197" s="58">
        <v>0</v>
      </c>
      <c r="AC197" s="56" t="e">
        <f>VLOOKUP(Y197,CLASIFICADOR!$A$1:$B$603,2)</f>
        <v>#N/A</v>
      </c>
      <c r="AD197" s="57"/>
      <c r="AE197" s="57"/>
      <c r="AF197" s="57"/>
      <c r="AG197" s="57"/>
      <c r="AH197" s="57"/>
      <c r="AI197" s="57"/>
      <c r="AJ197" s="60"/>
      <c r="AK197" s="82" t="s">
        <v>1124</v>
      </c>
      <c r="AL197" s="57"/>
      <c r="AM197" s="57"/>
      <c r="AN197" s="57"/>
      <c r="AO197" s="83" t="b">
        <f>IF(AND(AM197="días",AN197="hábiles"),WORKDAY(AK197,AL197,#REF!),IF(AND(AM197="días",AM197="naturales"),WORKDAY(AK197+AL197-1,1,#REF!),IF(AM197="semanas",WORKDAY(AK197+(AL197*7)-1,1,#REF!),IF(AM197="meses",WORKDAY(EDATE(AK197,AL197)-1,1,#REF!)))))</f>
        <v>0</v>
      </c>
      <c r="AP197" s="57"/>
      <c r="AQ197" s="57"/>
      <c r="AR197" s="57"/>
      <c r="AS197" s="60"/>
      <c r="AT197" s="60"/>
      <c r="AU197" s="57"/>
      <c r="AV197" s="83"/>
      <c r="AW197" s="57"/>
      <c r="AX197" s="60"/>
      <c r="AY197" s="60"/>
      <c r="AZ197" s="132"/>
      <c r="BA197" s="60"/>
      <c r="BB197" s="60"/>
      <c r="BC197" s="60"/>
      <c r="BD197" s="57">
        <f t="shared" ref="BD197:BD260" si="34">+AZ197-AV197</f>
        <v>0</v>
      </c>
      <c r="BE197" s="86"/>
      <c r="BF197" s="86"/>
      <c r="BG197" s="86"/>
      <c r="BH197" s="86"/>
      <c r="BI197" s="57" t="s">
        <v>1129</v>
      </c>
      <c r="BJ197" s="57"/>
      <c r="BK197" s="60"/>
      <c r="BL197" s="55"/>
      <c r="BM197" s="61"/>
      <c r="BN197" s="57"/>
      <c r="BO197" s="60"/>
      <c r="BP197" s="60"/>
      <c r="BQ197" s="60"/>
      <c r="BR197" s="60"/>
      <c r="BS197" s="60"/>
      <c r="BT197" s="60"/>
      <c r="BU197" s="60"/>
      <c r="BV197" s="60"/>
      <c r="BW197" s="57"/>
      <c r="BX197" s="57"/>
      <c r="BY197" s="57"/>
      <c r="BZ197" s="57"/>
    </row>
    <row r="198" spans="1:78" s="41" customFormat="1" ht="30" x14ac:dyDescent="0.25">
      <c r="A198" s="53" t="s">
        <v>951</v>
      </c>
      <c r="B198" s="65"/>
      <c r="C198" s="54"/>
      <c r="D198" s="53" t="str">
        <f>IF(ISBLANK(AX198),"",IF(ISBLANK(AY198),"REV",IF(ISBLANK(AZ198),"FIR PROV",IF(ISBLANK(BK198),"CONCL",IF(ISBLANK(BN198),"MOD REV",IF(ISBLANK(#REF!),"MOD FIR","MODI"))))))</f>
        <v/>
      </c>
      <c r="E198" s="55"/>
      <c r="F198" s="55"/>
      <c r="G198" s="55"/>
      <c r="H198" s="55"/>
      <c r="I198" s="108" t="str">
        <f t="shared" si="27"/>
        <v xml:space="preserve">  </v>
      </c>
      <c r="J198" s="56"/>
      <c r="K198" s="56"/>
      <c r="L198" s="56">
        <f t="shared" si="28"/>
        <v>0</v>
      </c>
      <c r="M198" s="56"/>
      <c r="N198" s="75"/>
      <c r="O198" s="57"/>
      <c r="P198" s="57"/>
      <c r="Q198" s="58">
        <v>0</v>
      </c>
      <c r="R198" s="58">
        <f t="shared" si="29"/>
        <v>0</v>
      </c>
      <c r="S198" s="99">
        <f t="shared" si="30"/>
        <v>0</v>
      </c>
      <c r="T198" s="59">
        <v>0</v>
      </c>
      <c r="U198" s="58">
        <f t="shared" ref="U198:U261" si="35">T198*1.16</f>
        <v>0</v>
      </c>
      <c r="V198" s="99">
        <f t="shared" si="32"/>
        <v>0</v>
      </c>
      <c r="W198" s="114">
        <f t="shared" si="33"/>
        <v>0</v>
      </c>
      <c r="X198" s="57"/>
      <c r="Y198" s="57"/>
      <c r="Z198" s="57"/>
      <c r="AA198" s="57"/>
      <c r="AB198" s="58">
        <v>0</v>
      </c>
      <c r="AC198" s="56" t="e">
        <f>VLOOKUP(Y198,CLASIFICADOR!$A$1:$B$603,2)</f>
        <v>#N/A</v>
      </c>
      <c r="AD198" s="57"/>
      <c r="AE198" s="57"/>
      <c r="AF198" s="57"/>
      <c r="AG198" s="57"/>
      <c r="AH198" s="57"/>
      <c r="AI198" s="57"/>
      <c r="AJ198" s="60"/>
      <c r="AK198" s="82" t="s">
        <v>1124</v>
      </c>
      <c r="AL198" s="57"/>
      <c r="AM198" s="57"/>
      <c r="AN198" s="57"/>
      <c r="AO198" s="83" t="b">
        <f>IF(AND(AM198="días",AN198="hábiles"),WORKDAY(AK198,AL198,#REF!),IF(AND(AM198="días",AM198="naturales"),WORKDAY(AK198+AL198-1,1,#REF!),IF(AM198="semanas",WORKDAY(AK198+(AL198*7)-1,1,#REF!),IF(AM198="meses",WORKDAY(EDATE(AK198,AL198)-1,1,#REF!)))))</f>
        <v>0</v>
      </c>
      <c r="AP198" s="57"/>
      <c r="AQ198" s="57"/>
      <c r="AR198" s="57"/>
      <c r="AS198" s="60"/>
      <c r="AT198" s="60"/>
      <c r="AU198" s="57"/>
      <c r="AV198" s="83"/>
      <c r="AW198" s="57"/>
      <c r="AX198" s="60"/>
      <c r="AY198" s="60"/>
      <c r="AZ198" s="132"/>
      <c r="BA198" s="60"/>
      <c r="BB198" s="60"/>
      <c r="BC198" s="60"/>
      <c r="BD198" s="57">
        <f t="shared" si="34"/>
        <v>0</v>
      </c>
      <c r="BE198" s="86"/>
      <c r="BF198" s="86"/>
      <c r="BG198" s="86"/>
      <c r="BH198" s="86"/>
      <c r="BI198" s="57" t="s">
        <v>1129</v>
      </c>
      <c r="BJ198" s="57"/>
      <c r="BK198" s="60"/>
      <c r="BL198" s="55"/>
      <c r="BM198" s="61"/>
      <c r="BN198" s="57"/>
      <c r="BO198" s="60"/>
      <c r="BP198" s="60"/>
      <c r="BQ198" s="60"/>
      <c r="BR198" s="60"/>
      <c r="BS198" s="60"/>
      <c r="BT198" s="60"/>
      <c r="BU198" s="60"/>
      <c r="BV198" s="60"/>
      <c r="BW198" s="57"/>
      <c r="BX198" s="57"/>
      <c r="BY198" s="57"/>
      <c r="BZ198" s="57"/>
    </row>
    <row r="199" spans="1:78" s="41" customFormat="1" ht="30" x14ac:dyDescent="0.25">
      <c r="A199" s="53" t="s">
        <v>952</v>
      </c>
      <c r="B199" s="65"/>
      <c r="C199" s="54"/>
      <c r="D199" s="53" t="str">
        <f>IF(ISBLANK(AX199),"",IF(ISBLANK(AY199),"REV",IF(ISBLANK(AZ199),"FIR PROV",IF(ISBLANK(BK199),"CONCL",IF(ISBLANK(BN199),"MOD REV",IF(ISBLANK(#REF!),"MOD FIR","MODI"))))))</f>
        <v/>
      </c>
      <c r="E199" s="55"/>
      <c r="F199" s="55"/>
      <c r="G199" s="55"/>
      <c r="H199" s="55"/>
      <c r="I199" s="108" t="str">
        <f t="shared" ref="I199:I262" si="36">E199&amp;F199&amp;" "&amp;G199&amp;" "&amp;H199</f>
        <v xml:space="preserve">  </v>
      </c>
      <c r="J199" s="56"/>
      <c r="K199" s="56"/>
      <c r="L199" s="56">
        <f t="shared" ref="L199:L262" si="37">J199</f>
        <v>0</v>
      </c>
      <c r="M199" s="56"/>
      <c r="N199" s="75"/>
      <c r="O199" s="57"/>
      <c r="P199" s="57"/>
      <c r="Q199" s="58">
        <v>0</v>
      </c>
      <c r="R199" s="58">
        <f t="shared" ref="R199:R262" si="38">Q199*0.16</f>
        <v>0</v>
      </c>
      <c r="S199" s="99">
        <f t="shared" ref="S199:S262" si="39">Q199+R199</f>
        <v>0</v>
      </c>
      <c r="T199" s="59">
        <v>0</v>
      </c>
      <c r="U199" s="58">
        <f t="shared" si="35"/>
        <v>0</v>
      </c>
      <c r="V199" s="99">
        <f t="shared" si="32"/>
        <v>0</v>
      </c>
      <c r="W199" s="114">
        <f t="shared" si="33"/>
        <v>0</v>
      </c>
      <c r="X199" s="57"/>
      <c r="Y199" s="57"/>
      <c r="Z199" s="57"/>
      <c r="AA199" s="57"/>
      <c r="AB199" s="58">
        <v>0</v>
      </c>
      <c r="AC199" s="56" t="e">
        <f>VLOOKUP(Y199,CLASIFICADOR!$A$1:$B$603,2)</f>
        <v>#N/A</v>
      </c>
      <c r="AD199" s="57"/>
      <c r="AE199" s="57"/>
      <c r="AF199" s="57"/>
      <c r="AG199" s="57"/>
      <c r="AH199" s="57"/>
      <c r="AI199" s="57"/>
      <c r="AJ199" s="60"/>
      <c r="AK199" s="82" t="s">
        <v>1124</v>
      </c>
      <c r="AL199" s="57"/>
      <c r="AM199" s="57"/>
      <c r="AN199" s="57"/>
      <c r="AO199" s="83" t="b">
        <f>IF(AND(AM199="días",AN199="hábiles"),WORKDAY(AK199,AL199,#REF!),IF(AND(AM199="días",AM199="naturales"),WORKDAY(AK199+AL199-1,1,#REF!),IF(AM199="semanas",WORKDAY(AK199+(AL199*7)-1,1,#REF!),IF(AM199="meses",WORKDAY(EDATE(AK199,AL199)-1,1,#REF!)))))</f>
        <v>0</v>
      </c>
      <c r="AP199" s="57"/>
      <c r="AQ199" s="57"/>
      <c r="AR199" s="57"/>
      <c r="AS199" s="60"/>
      <c r="AT199" s="60"/>
      <c r="AU199" s="57"/>
      <c r="AV199" s="83"/>
      <c r="AW199" s="57"/>
      <c r="AX199" s="60"/>
      <c r="AY199" s="60"/>
      <c r="AZ199" s="132"/>
      <c r="BA199" s="60"/>
      <c r="BB199" s="60"/>
      <c r="BC199" s="60"/>
      <c r="BD199" s="57">
        <f t="shared" si="34"/>
        <v>0</v>
      </c>
      <c r="BE199" s="86"/>
      <c r="BF199" s="86"/>
      <c r="BG199" s="86"/>
      <c r="BH199" s="86"/>
      <c r="BI199" s="57" t="s">
        <v>1129</v>
      </c>
      <c r="BJ199" s="57"/>
      <c r="BK199" s="60"/>
      <c r="BL199" s="55"/>
      <c r="BM199" s="61"/>
      <c r="BN199" s="57"/>
      <c r="BO199" s="60"/>
      <c r="BP199" s="60"/>
      <c r="BQ199" s="60"/>
      <c r="BR199" s="60"/>
      <c r="BS199" s="60"/>
      <c r="BT199" s="60"/>
      <c r="BU199" s="60"/>
      <c r="BV199" s="60"/>
      <c r="BW199" s="57"/>
      <c r="BX199" s="57"/>
      <c r="BY199" s="57"/>
      <c r="BZ199" s="57"/>
    </row>
    <row r="200" spans="1:78" s="41" customFormat="1" ht="30" x14ac:dyDescent="0.25">
      <c r="A200" s="71" t="s">
        <v>953</v>
      </c>
      <c r="B200" s="65"/>
      <c r="C200" s="54"/>
      <c r="D200" s="53" t="str">
        <f>IF(ISBLANK(AX200),"",IF(ISBLANK(AY200),"REV",IF(ISBLANK(AZ200),"FIR PROV",IF(ISBLANK(BK200),"CONCL",IF(ISBLANK(BN200),"MOD REV",IF(ISBLANK(#REF!),"MOD FIR","MODI"))))))</f>
        <v/>
      </c>
      <c r="E200" s="55"/>
      <c r="F200" s="55"/>
      <c r="G200" s="55"/>
      <c r="H200" s="55"/>
      <c r="I200" s="108" t="str">
        <f t="shared" si="36"/>
        <v xml:space="preserve">  </v>
      </c>
      <c r="J200" s="56"/>
      <c r="K200" s="56"/>
      <c r="L200" s="56">
        <f t="shared" si="37"/>
        <v>0</v>
      </c>
      <c r="M200" s="56"/>
      <c r="N200" s="75"/>
      <c r="O200" s="57"/>
      <c r="P200" s="57"/>
      <c r="Q200" s="58">
        <v>0</v>
      </c>
      <c r="R200" s="58">
        <f t="shared" si="38"/>
        <v>0</v>
      </c>
      <c r="S200" s="99">
        <f t="shared" si="39"/>
        <v>0</v>
      </c>
      <c r="T200" s="59">
        <v>0</v>
      </c>
      <c r="U200" s="58">
        <f t="shared" si="35"/>
        <v>0</v>
      </c>
      <c r="V200" s="99">
        <f t="shared" si="32"/>
        <v>0</v>
      </c>
      <c r="W200" s="114">
        <f t="shared" si="33"/>
        <v>0</v>
      </c>
      <c r="X200" s="57"/>
      <c r="Y200" s="57"/>
      <c r="Z200" s="57"/>
      <c r="AA200" s="57"/>
      <c r="AB200" s="58">
        <v>0</v>
      </c>
      <c r="AC200" s="56" t="e">
        <f>VLOOKUP(Y200,CLASIFICADOR!$A$1:$B$603,2)</f>
        <v>#N/A</v>
      </c>
      <c r="AD200" s="57"/>
      <c r="AE200" s="57"/>
      <c r="AF200" s="57"/>
      <c r="AG200" s="57"/>
      <c r="AH200" s="57"/>
      <c r="AI200" s="57"/>
      <c r="AJ200" s="60"/>
      <c r="AK200" s="82" t="s">
        <v>1124</v>
      </c>
      <c r="AL200" s="57"/>
      <c r="AM200" s="57"/>
      <c r="AN200" s="57"/>
      <c r="AO200" s="83" t="b">
        <f>IF(AND(AM200="días",AN200="hábiles"),WORKDAY(AK200,AL200,#REF!),IF(AND(AM200="días",AM200="naturales"),WORKDAY(AK200+AL200-1,1,#REF!),IF(AM200="semanas",WORKDAY(AK200+(AL200*7)-1,1,#REF!),IF(AM200="meses",WORKDAY(EDATE(AK200,AL200)-1,1,#REF!)))))</f>
        <v>0</v>
      </c>
      <c r="AP200" s="57"/>
      <c r="AQ200" s="57"/>
      <c r="AR200" s="57"/>
      <c r="AS200" s="60"/>
      <c r="AT200" s="60"/>
      <c r="AU200" s="57"/>
      <c r="AV200" s="83"/>
      <c r="AW200" s="57"/>
      <c r="AX200" s="60"/>
      <c r="AY200" s="60"/>
      <c r="AZ200" s="132"/>
      <c r="BA200" s="60"/>
      <c r="BB200" s="60"/>
      <c r="BC200" s="60"/>
      <c r="BD200" s="57">
        <f t="shared" si="34"/>
        <v>0</v>
      </c>
      <c r="BE200" s="86"/>
      <c r="BF200" s="86"/>
      <c r="BG200" s="86"/>
      <c r="BH200" s="86"/>
      <c r="BI200" s="57" t="s">
        <v>1129</v>
      </c>
      <c r="BJ200" s="57"/>
      <c r="BK200" s="60"/>
      <c r="BL200" s="55"/>
      <c r="BM200" s="61"/>
      <c r="BN200" s="57"/>
      <c r="BO200" s="60"/>
      <c r="BP200" s="60"/>
      <c r="BQ200" s="60"/>
      <c r="BR200" s="60"/>
      <c r="BS200" s="60"/>
      <c r="BT200" s="60"/>
      <c r="BU200" s="60"/>
      <c r="BV200" s="60"/>
      <c r="BW200" s="57"/>
      <c r="BX200" s="57"/>
      <c r="BY200" s="57"/>
      <c r="BZ200" s="57"/>
    </row>
    <row r="201" spans="1:78" s="41" customFormat="1" ht="30" x14ac:dyDescent="0.25">
      <c r="A201" s="53" t="s">
        <v>954</v>
      </c>
      <c r="B201" s="65"/>
      <c r="C201" s="54"/>
      <c r="D201" s="53" t="str">
        <f>IF(ISBLANK(AX201),"",IF(ISBLANK(AY201),"REV",IF(ISBLANK(AZ201),"FIR PROV",IF(ISBLANK(BK201),"CONCL",IF(ISBLANK(BN201),"MOD REV",IF(ISBLANK(#REF!),"MOD FIR","MODI"))))))</f>
        <v/>
      </c>
      <c r="E201" s="55"/>
      <c r="F201" s="55"/>
      <c r="G201" s="55"/>
      <c r="H201" s="55"/>
      <c r="I201" s="108" t="str">
        <f t="shared" si="36"/>
        <v xml:space="preserve">  </v>
      </c>
      <c r="J201" s="56"/>
      <c r="K201" s="56"/>
      <c r="L201" s="56">
        <f t="shared" si="37"/>
        <v>0</v>
      </c>
      <c r="M201" s="56"/>
      <c r="N201" s="75"/>
      <c r="O201" s="57"/>
      <c r="P201" s="57"/>
      <c r="Q201" s="58">
        <v>0</v>
      </c>
      <c r="R201" s="58">
        <f t="shared" si="38"/>
        <v>0</v>
      </c>
      <c r="S201" s="99">
        <f t="shared" si="39"/>
        <v>0</v>
      </c>
      <c r="T201" s="59">
        <v>0</v>
      </c>
      <c r="U201" s="58">
        <f t="shared" si="35"/>
        <v>0</v>
      </c>
      <c r="V201" s="99">
        <f t="shared" si="32"/>
        <v>0</v>
      </c>
      <c r="W201" s="114">
        <f t="shared" si="33"/>
        <v>0</v>
      </c>
      <c r="X201" s="57"/>
      <c r="Y201" s="57"/>
      <c r="Z201" s="57"/>
      <c r="AA201" s="57"/>
      <c r="AB201" s="58">
        <v>0</v>
      </c>
      <c r="AC201" s="56" t="e">
        <f>VLOOKUP(Y201,CLASIFICADOR!$A$1:$B$603,2)</f>
        <v>#N/A</v>
      </c>
      <c r="AD201" s="57"/>
      <c r="AE201" s="57"/>
      <c r="AF201" s="57"/>
      <c r="AG201" s="57"/>
      <c r="AH201" s="57"/>
      <c r="AI201" s="57"/>
      <c r="AJ201" s="60"/>
      <c r="AK201" s="82" t="s">
        <v>1124</v>
      </c>
      <c r="AL201" s="57"/>
      <c r="AM201" s="57"/>
      <c r="AN201" s="57"/>
      <c r="AO201" s="83" t="b">
        <f>IF(AND(AM201="días",AN201="hábiles"),WORKDAY(AK201,AL201,#REF!),IF(AND(AM201="días",AM201="naturales"),WORKDAY(AK201+AL201-1,1,#REF!),IF(AM201="semanas",WORKDAY(AK201+(AL201*7)-1,1,#REF!),IF(AM201="meses",WORKDAY(EDATE(AK201,AL201)-1,1,#REF!)))))</f>
        <v>0</v>
      </c>
      <c r="AP201" s="57"/>
      <c r="AQ201" s="57"/>
      <c r="AR201" s="57"/>
      <c r="AS201" s="60"/>
      <c r="AT201" s="60"/>
      <c r="AU201" s="57"/>
      <c r="AV201" s="83"/>
      <c r="AW201" s="57"/>
      <c r="AX201" s="60"/>
      <c r="AY201" s="60"/>
      <c r="AZ201" s="132"/>
      <c r="BA201" s="60"/>
      <c r="BB201" s="60"/>
      <c r="BC201" s="60"/>
      <c r="BD201" s="57">
        <f t="shared" si="34"/>
        <v>0</v>
      </c>
      <c r="BE201" s="86"/>
      <c r="BF201" s="86"/>
      <c r="BG201" s="86"/>
      <c r="BH201" s="86"/>
      <c r="BI201" s="57" t="s">
        <v>1129</v>
      </c>
      <c r="BJ201" s="57"/>
      <c r="BK201" s="60"/>
      <c r="BL201" s="55"/>
      <c r="BM201" s="61"/>
      <c r="BN201" s="57"/>
      <c r="BO201" s="60"/>
      <c r="BP201" s="60"/>
      <c r="BQ201" s="60"/>
      <c r="BR201" s="60"/>
      <c r="BS201" s="60"/>
      <c r="BT201" s="60"/>
      <c r="BU201" s="60"/>
      <c r="BV201" s="60"/>
      <c r="BW201" s="57"/>
      <c r="BX201" s="57"/>
      <c r="BY201" s="57"/>
      <c r="BZ201" s="57"/>
    </row>
    <row r="202" spans="1:78" s="41" customFormat="1" ht="30" x14ac:dyDescent="0.25">
      <c r="A202" s="53" t="s">
        <v>955</v>
      </c>
      <c r="B202" s="65"/>
      <c r="C202" s="54"/>
      <c r="D202" s="53" t="str">
        <f>IF(ISBLANK(AX202),"",IF(ISBLANK(AY202),"REV",IF(ISBLANK(AZ202),"FIR PROV",IF(ISBLANK(BK202),"CONCL",IF(ISBLANK(BN202),"MOD REV",IF(ISBLANK(#REF!),"MOD FIR","MODI"))))))</f>
        <v/>
      </c>
      <c r="E202" s="55"/>
      <c r="F202" s="55"/>
      <c r="G202" s="55"/>
      <c r="H202" s="55"/>
      <c r="I202" s="108" t="str">
        <f t="shared" si="36"/>
        <v xml:space="preserve">  </v>
      </c>
      <c r="J202" s="56"/>
      <c r="K202" s="56"/>
      <c r="L202" s="56">
        <f t="shared" si="37"/>
        <v>0</v>
      </c>
      <c r="M202" s="56"/>
      <c r="N202" s="75"/>
      <c r="O202" s="57"/>
      <c r="P202" s="57"/>
      <c r="Q202" s="58">
        <v>0</v>
      </c>
      <c r="R202" s="58">
        <f t="shared" si="38"/>
        <v>0</v>
      </c>
      <c r="S202" s="99">
        <f t="shared" si="39"/>
        <v>0</v>
      </c>
      <c r="T202" s="59">
        <v>0</v>
      </c>
      <c r="U202" s="58">
        <f t="shared" si="35"/>
        <v>0</v>
      </c>
      <c r="V202" s="99">
        <f t="shared" si="32"/>
        <v>0</v>
      </c>
      <c r="W202" s="114">
        <f t="shared" si="33"/>
        <v>0</v>
      </c>
      <c r="X202" s="57"/>
      <c r="Y202" s="57"/>
      <c r="Z202" s="57"/>
      <c r="AA202" s="57"/>
      <c r="AB202" s="58">
        <v>0</v>
      </c>
      <c r="AC202" s="56" t="e">
        <f>VLOOKUP(Y202,CLASIFICADOR!$A$1:$B$603,2)</f>
        <v>#N/A</v>
      </c>
      <c r="AD202" s="57"/>
      <c r="AE202" s="57"/>
      <c r="AF202" s="57"/>
      <c r="AG202" s="57"/>
      <c r="AH202" s="57"/>
      <c r="AI202" s="57"/>
      <c r="AJ202" s="60"/>
      <c r="AK202" s="82" t="s">
        <v>1124</v>
      </c>
      <c r="AL202" s="57"/>
      <c r="AM202" s="57"/>
      <c r="AN202" s="57"/>
      <c r="AO202" s="83" t="b">
        <f>IF(AND(AM202="días",AN202="hábiles"),WORKDAY(AK202,AL202,#REF!),IF(AND(AM202="días",AM202="naturales"),WORKDAY(AK202+AL202-1,1,#REF!),IF(AM202="semanas",WORKDAY(AK202+(AL202*7)-1,1,#REF!),IF(AM202="meses",WORKDAY(EDATE(AK202,AL202)-1,1,#REF!)))))</f>
        <v>0</v>
      </c>
      <c r="AP202" s="57"/>
      <c r="AQ202" s="57"/>
      <c r="AR202" s="57"/>
      <c r="AS202" s="60"/>
      <c r="AT202" s="60"/>
      <c r="AU202" s="57"/>
      <c r="AV202" s="83"/>
      <c r="AW202" s="57"/>
      <c r="AX202" s="60"/>
      <c r="AY202" s="60"/>
      <c r="AZ202" s="132"/>
      <c r="BA202" s="60"/>
      <c r="BB202" s="60"/>
      <c r="BC202" s="60"/>
      <c r="BD202" s="57">
        <f t="shared" si="34"/>
        <v>0</v>
      </c>
      <c r="BE202" s="86"/>
      <c r="BF202" s="86"/>
      <c r="BG202" s="86"/>
      <c r="BH202" s="86"/>
      <c r="BI202" s="57" t="s">
        <v>1129</v>
      </c>
      <c r="BJ202" s="57"/>
      <c r="BK202" s="60"/>
      <c r="BL202" s="55"/>
      <c r="BM202" s="61"/>
      <c r="BN202" s="57"/>
      <c r="BO202" s="60"/>
      <c r="BP202" s="60"/>
      <c r="BQ202" s="60"/>
      <c r="BR202" s="60"/>
      <c r="BS202" s="60"/>
      <c r="BT202" s="60"/>
      <c r="BU202" s="60"/>
      <c r="BV202" s="60"/>
      <c r="BW202" s="57"/>
      <c r="BX202" s="57"/>
      <c r="BY202" s="57"/>
      <c r="BZ202" s="57"/>
    </row>
    <row r="203" spans="1:78" s="41" customFormat="1" ht="30" x14ac:dyDescent="0.25">
      <c r="A203" s="71" t="s">
        <v>956</v>
      </c>
      <c r="B203" s="65"/>
      <c r="C203" s="54"/>
      <c r="D203" s="53" t="str">
        <f>IF(ISBLANK(AX203),"",IF(ISBLANK(AY203),"REV",IF(ISBLANK(AZ203),"FIR PROV",IF(ISBLANK(BK203),"CONCL",IF(ISBLANK(BN203),"MOD REV",IF(ISBLANK(#REF!),"MOD FIR","MODI"))))))</f>
        <v/>
      </c>
      <c r="E203" s="55"/>
      <c r="F203" s="55"/>
      <c r="G203" s="55"/>
      <c r="H203" s="55"/>
      <c r="I203" s="108" t="str">
        <f t="shared" si="36"/>
        <v xml:space="preserve">  </v>
      </c>
      <c r="J203" s="56"/>
      <c r="K203" s="56"/>
      <c r="L203" s="56">
        <f t="shared" si="37"/>
        <v>0</v>
      </c>
      <c r="M203" s="56"/>
      <c r="N203" s="75"/>
      <c r="O203" s="57"/>
      <c r="P203" s="57"/>
      <c r="Q203" s="58">
        <v>0</v>
      </c>
      <c r="R203" s="58">
        <v>0</v>
      </c>
      <c r="S203" s="99">
        <f t="shared" si="39"/>
        <v>0</v>
      </c>
      <c r="T203" s="59">
        <v>0</v>
      </c>
      <c r="U203" s="58">
        <f t="shared" si="35"/>
        <v>0</v>
      </c>
      <c r="V203" s="99">
        <f t="shared" si="32"/>
        <v>0</v>
      </c>
      <c r="W203" s="114">
        <f t="shared" si="33"/>
        <v>0</v>
      </c>
      <c r="X203" s="57"/>
      <c r="Y203" s="57"/>
      <c r="Z203" s="57"/>
      <c r="AA203" s="57"/>
      <c r="AB203" s="58">
        <v>0</v>
      </c>
      <c r="AC203" s="56" t="e">
        <f>VLOOKUP(Y203,CLASIFICADOR!$A$1:$B$603,2)</f>
        <v>#N/A</v>
      </c>
      <c r="AD203" s="57"/>
      <c r="AE203" s="57"/>
      <c r="AF203" s="57"/>
      <c r="AG203" s="57"/>
      <c r="AH203" s="57"/>
      <c r="AI203" s="57"/>
      <c r="AJ203" s="60"/>
      <c r="AK203" s="82" t="s">
        <v>1124</v>
      </c>
      <c r="AL203" s="57"/>
      <c r="AM203" s="57"/>
      <c r="AN203" s="57"/>
      <c r="AO203" s="83" t="b">
        <f>IF(AND(AM203="días",AN203="hábiles"),WORKDAY(AK203,AL203,#REF!),IF(AND(AM203="días",AM203="naturales"),WORKDAY(AK203+AL203-1,1,#REF!),IF(AM203="semanas",WORKDAY(AK203+(AL203*7)-1,1,#REF!),IF(AM203="meses",WORKDAY(EDATE(AK203,AL203)-1,1,#REF!)))))</f>
        <v>0</v>
      </c>
      <c r="AP203" s="57"/>
      <c r="AQ203" s="57"/>
      <c r="AR203" s="57"/>
      <c r="AS203" s="60"/>
      <c r="AT203" s="60"/>
      <c r="AU203" s="57"/>
      <c r="AV203" s="83"/>
      <c r="AW203" s="57"/>
      <c r="AX203" s="60"/>
      <c r="AY203" s="60"/>
      <c r="AZ203" s="132"/>
      <c r="BA203" s="60"/>
      <c r="BB203" s="60"/>
      <c r="BC203" s="60"/>
      <c r="BD203" s="57">
        <f t="shared" si="34"/>
        <v>0</v>
      </c>
      <c r="BE203" s="86"/>
      <c r="BF203" s="86"/>
      <c r="BG203" s="86"/>
      <c r="BH203" s="86"/>
      <c r="BI203" s="57" t="s">
        <v>1129</v>
      </c>
      <c r="BJ203" s="57"/>
      <c r="BK203" s="60"/>
      <c r="BL203" s="55"/>
      <c r="BM203" s="61"/>
      <c r="BN203" s="57"/>
      <c r="BO203" s="60"/>
      <c r="BP203" s="60"/>
      <c r="BQ203" s="60"/>
      <c r="BR203" s="60"/>
      <c r="BS203" s="60"/>
      <c r="BT203" s="60"/>
      <c r="BU203" s="60"/>
      <c r="BV203" s="60"/>
      <c r="BW203" s="57"/>
      <c r="BX203" s="57"/>
      <c r="BY203" s="57"/>
      <c r="BZ203" s="57"/>
    </row>
    <row r="204" spans="1:78" s="41" customFormat="1" ht="30" x14ac:dyDescent="0.25">
      <c r="A204" s="53" t="s">
        <v>957</v>
      </c>
      <c r="B204" s="65"/>
      <c r="C204" s="54"/>
      <c r="D204" s="53" t="str">
        <f>IF(ISBLANK(AX204),"",IF(ISBLANK(AY204),"REV",IF(ISBLANK(AZ204),"FIR PROV",IF(ISBLANK(BK204),"CONCL",IF(ISBLANK(BN204),"MOD REV",IF(ISBLANK(#REF!),"MOD FIR","MODI"))))))</f>
        <v/>
      </c>
      <c r="E204" s="55"/>
      <c r="F204" s="55"/>
      <c r="G204" s="55"/>
      <c r="H204" s="55"/>
      <c r="I204" s="108" t="str">
        <f t="shared" si="36"/>
        <v xml:space="preserve">  </v>
      </c>
      <c r="J204" s="56"/>
      <c r="K204" s="56"/>
      <c r="L204" s="56">
        <f t="shared" si="37"/>
        <v>0</v>
      </c>
      <c r="M204" s="56"/>
      <c r="N204" s="75"/>
      <c r="O204" s="57"/>
      <c r="P204" s="57"/>
      <c r="Q204" s="58">
        <v>0</v>
      </c>
      <c r="R204" s="58">
        <f t="shared" si="38"/>
        <v>0</v>
      </c>
      <c r="S204" s="99">
        <f t="shared" si="39"/>
        <v>0</v>
      </c>
      <c r="T204" s="59">
        <v>0</v>
      </c>
      <c r="U204" s="58">
        <f t="shared" si="35"/>
        <v>0</v>
      </c>
      <c r="V204" s="99">
        <f t="shared" si="32"/>
        <v>0</v>
      </c>
      <c r="W204" s="114">
        <f t="shared" si="33"/>
        <v>0</v>
      </c>
      <c r="X204" s="57"/>
      <c r="Y204" s="57"/>
      <c r="Z204" s="57"/>
      <c r="AA204" s="57"/>
      <c r="AB204" s="58">
        <v>0</v>
      </c>
      <c r="AC204" s="56" t="e">
        <f>VLOOKUP(Y204,CLASIFICADOR!$A$1:$B$603,2)</f>
        <v>#N/A</v>
      </c>
      <c r="AD204" s="57"/>
      <c r="AE204" s="57"/>
      <c r="AF204" s="57"/>
      <c r="AG204" s="57"/>
      <c r="AH204" s="57"/>
      <c r="AI204" s="57"/>
      <c r="AJ204" s="60"/>
      <c r="AK204" s="82" t="s">
        <v>1124</v>
      </c>
      <c r="AL204" s="57"/>
      <c r="AM204" s="57"/>
      <c r="AN204" s="57"/>
      <c r="AO204" s="83" t="b">
        <f>IF(AND(AM204="días",AN204="hábiles"),WORKDAY(AK204,AL204,#REF!),IF(AND(AM204="días",AM204="naturales"),WORKDAY(AK204+AL204-1,1,#REF!),IF(AM204="semanas",WORKDAY(AK204+(AL204*7)-1,1,#REF!),IF(AM204="meses",WORKDAY(EDATE(AK204,AL204)-1,1,#REF!)))))</f>
        <v>0</v>
      </c>
      <c r="AP204" s="57"/>
      <c r="AQ204" s="57"/>
      <c r="AR204" s="57"/>
      <c r="AS204" s="60"/>
      <c r="AT204" s="60"/>
      <c r="AU204" s="57"/>
      <c r="AV204" s="83"/>
      <c r="AW204" s="57"/>
      <c r="AX204" s="60"/>
      <c r="AY204" s="60"/>
      <c r="AZ204" s="132"/>
      <c r="BA204" s="60"/>
      <c r="BB204" s="60"/>
      <c r="BC204" s="60"/>
      <c r="BD204" s="57">
        <f t="shared" si="34"/>
        <v>0</v>
      </c>
      <c r="BE204" s="86"/>
      <c r="BF204" s="86"/>
      <c r="BG204" s="86"/>
      <c r="BH204" s="86"/>
      <c r="BI204" s="57" t="s">
        <v>1129</v>
      </c>
      <c r="BJ204" s="57"/>
      <c r="BK204" s="60"/>
      <c r="BL204" s="55"/>
      <c r="BM204" s="61"/>
      <c r="BN204" s="57"/>
      <c r="BO204" s="60"/>
      <c r="BP204" s="60"/>
      <c r="BQ204" s="60"/>
      <c r="BR204" s="60"/>
      <c r="BS204" s="60"/>
      <c r="BT204" s="60"/>
      <c r="BU204" s="60"/>
      <c r="BV204" s="60"/>
      <c r="BW204" s="57"/>
      <c r="BX204" s="57"/>
      <c r="BY204" s="57"/>
      <c r="BZ204" s="57"/>
    </row>
    <row r="205" spans="1:78" s="41" customFormat="1" ht="30" x14ac:dyDescent="0.25">
      <c r="A205" s="53" t="s">
        <v>958</v>
      </c>
      <c r="B205" s="65"/>
      <c r="C205" s="54"/>
      <c r="D205" s="53" t="str">
        <f>IF(ISBLANK(AX205),"",IF(ISBLANK(AY205),"REV",IF(ISBLANK(AZ205),"FIR PROV",IF(ISBLANK(BK205),"CONCL",IF(ISBLANK(BN205),"MOD REV",IF(ISBLANK(#REF!),"MOD FIR","MODI"))))))</f>
        <v/>
      </c>
      <c r="E205" s="55"/>
      <c r="F205" s="55"/>
      <c r="G205" s="55"/>
      <c r="H205" s="55"/>
      <c r="I205" s="108" t="str">
        <f t="shared" si="36"/>
        <v xml:space="preserve">  </v>
      </c>
      <c r="J205" s="56"/>
      <c r="K205" s="56"/>
      <c r="L205" s="56">
        <f t="shared" si="37"/>
        <v>0</v>
      </c>
      <c r="M205" s="56"/>
      <c r="N205" s="75"/>
      <c r="O205" s="57"/>
      <c r="P205" s="57"/>
      <c r="Q205" s="58">
        <v>0</v>
      </c>
      <c r="R205" s="58">
        <f t="shared" si="38"/>
        <v>0</v>
      </c>
      <c r="S205" s="99">
        <f t="shared" si="39"/>
        <v>0</v>
      </c>
      <c r="T205" s="59">
        <v>0</v>
      </c>
      <c r="U205" s="58">
        <f t="shared" si="35"/>
        <v>0</v>
      </c>
      <c r="V205" s="99">
        <f t="shared" si="32"/>
        <v>0</v>
      </c>
      <c r="W205" s="114">
        <f t="shared" si="33"/>
        <v>0</v>
      </c>
      <c r="X205" s="57"/>
      <c r="Y205" s="57"/>
      <c r="Z205" s="57"/>
      <c r="AA205" s="57"/>
      <c r="AB205" s="58">
        <v>0</v>
      </c>
      <c r="AC205" s="56" t="e">
        <f>VLOOKUP(Y205,CLASIFICADOR!$A$1:$B$603,2)</f>
        <v>#N/A</v>
      </c>
      <c r="AD205" s="57"/>
      <c r="AE205" s="57"/>
      <c r="AF205" s="57"/>
      <c r="AG205" s="57"/>
      <c r="AH205" s="57"/>
      <c r="AI205" s="57"/>
      <c r="AJ205" s="60"/>
      <c r="AK205" s="82" t="s">
        <v>1124</v>
      </c>
      <c r="AL205" s="57"/>
      <c r="AM205" s="57"/>
      <c r="AN205" s="57"/>
      <c r="AO205" s="83" t="b">
        <f>IF(AND(AM205="días",AN205="hábiles"),WORKDAY(AK205,AL205,#REF!),IF(AND(AM205="días",AM205="naturales"),WORKDAY(AK205+AL205-1,1,#REF!),IF(AM205="semanas",WORKDAY(AK205+(AL205*7)-1,1,#REF!),IF(AM205="meses",WORKDAY(EDATE(AK205,AL205)-1,1,#REF!)))))</f>
        <v>0</v>
      </c>
      <c r="AP205" s="57"/>
      <c r="AQ205" s="57"/>
      <c r="AR205" s="57"/>
      <c r="AS205" s="60"/>
      <c r="AT205" s="60"/>
      <c r="AU205" s="57"/>
      <c r="AV205" s="83"/>
      <c r="AW205" s="57"/>
      <c r="AX205" s="60"/>
      <c r="AY205" s="60"/>
      <c r="AZ205" s="132"/>
      <c r="BA205" s="60"/>
      <c r="BB205" s="60"/>
      <c r="BC205" s="60"/>
      <c r="BD205" s="57">
        <f t="shared" si="34"/>
        <v>0</v>
      </c>
      <c r="BE205" s="86"/>
      <c r="BF205" s="86"/>
      <c r="BG205" s="86"/>
      <c r="BH205" s="86"/>
      <c r="BI205" s="57" t="s">
        <v>1129</v>
      </c>
      <c r="BJ205" s="57"/>
      <c r="BK205" s="60"/>
      <c r="BL205" s="55"/>
      <c r="BM205" s="61"/>
      <c r="BN205" s="57"/>
      <c r="BO205" s="60"/>
      <c r="BP205" s="60"/>
      <c r="BQ205" s="60"/>
      <c r="BR205" s="60"/>
      <c r="BS205" s="60"/>
      <c r="BT205" s="60"/>
      <c r="BU205" s="60"/>
      <c r="BV205" s="60"/>
      <c r="BW205" s="57"/>
      <c r="BX205" s="57"/>
      <c r="BY205" s="57"/>
      <c r="BZ205" s="57"/>
    </row>
    <row r="206" spans="1:78" s="41" customFormat="1" ht="30" x14ac:dyDescent="0.25">
      <c r="A206" s="71" t="s">
        <v>959</v>
      </c>
      <c r="B206" s="65"/>
      <c r="C206" s="54"/>
      <c r="D206" s="53" t="str">
        <f>IF(ISBLANK(AX206),"",IF(ISBLANK(AY206),"REV",IF(ISBLANK(AZ206),"FIR PROV",IF(ISBLANK(BK206),"CONCL",IF(ISBLANK(BN206),"MOD REV",IF(ISBLANK(#REF!),"MOD FIR","MODI"))))))</f>
        <v/>
      </c>
      <c r="E206" s="55"/>
      <c r="F206" s="55"/>
      <c r="G206" s="55"/>
      <c r="H206" s="55"/>
      <c r="I206" s="108" t="str">
        <f t="shared" si="36"/>
        <v xml:space="preserve">  </v>
      </c>
      <c r="J206" s="56"/>
      <c r="K206" s="56"/>
      <c r="L206" s="56">
        <f t="shared" si="37"/>
        <v>0</v>
      </c>
      <c r="M206" s="56"/>
      <c r="N206" s="75"/>
      <c r="O206" s="57"/>
      <c r="P206" s="57"/>
      <c r="Q206" s="58">
        <v>0</v>
      </c>
      <c r="R206" s="58">
        <v>0</v>
      </c>
      <c r="S206" s="99">
        <f t="shared" si="39"/>
        <v>0</v>
      </c>
      <c r="T206" s="59">
        <v>0</v>
      </c>
      <c r="U206" s="58">
        <f t="shared" si="35"/>
        <v>0</v>
      </c>
      <c r="V206" s="99">
        <f t="shared" si="32"/>
        <v>0</v>
      </c>
      <c r="W206" s="114">
        <f t="shared" si="33"/>
        <v>0</v>
      </c>
      <c r="X206" s="57"/>
      <c r="Y206" s="57"/>
      <c r="Z206" s="57"/>
      <c r="AA206" s="57"/>
      <c r="AB206" s="58">
        <v>0</v>
      </c>
      <c r="AC206" s="56" t="e">
        <f>VLOOKUP(Y206,CLASIFICADOR!$A$1:$B$603,2)</f>
        <v>#N/A</v>
      </c>
      <c r="AD206" s="57"/>
      <c r="AE206" s="57"/>
      <c r="AF206" s="57"/>
      <c r="AG206" s="57"/>
      <c r="AH206" s="57"/>
      <c r="AI206" s="57"/>
      <c r="AJ206" s="60"/>
      <c r="AK206" s="82" t="s">
        <v>1124</v>
      </c>
      <c r="AL206" s="57"/>
      <c r="AM206" s="57"/>
      <c r="AN206" s="57"/>
      <c r="AO206" s="83" t="b">
        <f>IF(AND(AM206="días",AN206="hábiles"),WORKDAY(AK206,AL206,#REF!),IF(AND(AM206="días",AM206="naturales"),WORKDAY(AK206+AL206-1,1,#REF!),IF(AM206="semanas",WORKDAY(AK206+(AL206*7)-1,1,#REF!),IF(AM206="meses",WORKDAY(EDATE(AK206,AL206)-1,1,#REF!)))))</f>
        <v>0</v>
      </c>
      <c r="AP206" s="57"/>
      <c r="AQ206" s="57"/>
      <c r="AR206" s="57"/>
      <c r="AS206" s="60"/>
      <c r="AT206" s="60"/>
      <c r="AU206" s="57"/>
      <c r="AV206" s="83"/>
      <c r="AW206" s="57"/>
      <c r="AX206" s="60"/>
      <c r="AY206" s="60"/>
      <c r="AZ206" s="132"/>
      <c r="BA206" s="60"/>
      <c r="BB206" s="60"/>
      <c r="BC206" s="60"/>
      <c r="BD206" s="57">
        <f t="shared" si="34"/>
        <v>0</v>
      </c>
      <c r="BE206" s="86"/>
      <c r="BF206" s="86"/>
      <c r="BG206" s="86"/>
      <c r="BH206" s="86"/>
      <c r="BI206" s="57" t="s">
        <v>1129</v>
      </c>
      <c r="BJ206" s="57"/>
      <c r="BK206" s="60"/>
      <c r="BL206" s="55"/>
      <c r="BM206" s="61"/>
      <c r="BN206" s="57"/>
      <c r="BO206" s="60"/>
      <c r="BP206" s="60"/>
      <c r="BQ206" s="60"/>
      <c r="BR206" s="60"/>
      <c r="BS206" s="60"/>
      <c r="BT206" s="60"/>
      <c r="BU206" s="60"/>
      <c r="BV206" s="60"/>
      <c r="BW206" s="57"/>
      <c r="BX206" s="57"/>
      <c r="BY206" s="57"/>
      <c r="BZ206" s="57"/>
    </row>
    <row r="207" spans="1:78" s="41" customFormat="1" ht="30" x14ac:dyDescent="0.25">
      <c r="A207" s="53" t="s">
        <v>960</v>
      </c>
      <c r="B207" s="65"/>
      <c r="C207" s="54"/>
      <c r="D207" s="53" t="str">
        <f>IF(ISBLANK(AX207),"",IF(ISBLANK(AY207),"REV",IF(ISBLANK(AZ207),"FIR PROV",IF(ISBLANK(BK207),"CONCL",IF(ISBLANK(BN207),"MOD REV",IF(ISBLANK(#REF!),"MOD FIR","MODI"))))))</f>
        <v/>
      </c>
      <c r="E207" s="55"/>
      <c r="F207" s="55"/>
      <c r="G207" s="55"/>
      <c r="H207" s="55"/>
      <c r="I207" s="108" t="str">
        <f t="shared" si="36"/>
        <v xml:space="preserve">  </v>
      </c>
      <c r="J207" s="56"/>
      <c r="K207" s="56"/>
      <c r="L207" s="56">
        <f t="shared" si="37"/>
        <v>0</v>
      </c>
      <c r="M207" s="56"/>
      <c r="N207" s="75"/>
      <c r="O207" s="57"/>
      <c r="P207" s="57"/>
      <c r="Q207" s="58">
        <v>0</v>
      </c>
      <c r="R207" s="58">
        <f t="shared" si="38"/>
        <v>0</v>
      </c>
      <c r="S207" s="99">
        <f t="shared" si="39"/>
        <v>0</v>
      </c>
      <c r="T207" s="59">
        <v>0</v>
      </c>
      <c r="U207" s="58">
        <f t="shared" si="35"/>
        <v>0</v>
      </c>
      <c r="V207" s="99">
        <f t="shared" si="32"/>
        <v>0</v>
      </c>
      <c r="W207" s="114">
        <f t="shared" si="33"/>
        <v>0</v>
      </c>
      <c r="X207" s="57"/>
      <c r="Y207" s="57"/>
      <c r="Z207" s="57"/>
      <c r="AA207" s="57"/>
      <c r="AB207" s="58">
        <v>0</v>
      </c>
      <c r="AC207" s="56" t="e">
        <f>VLOOKUP(Y207,CLASIFICADOR!$A$1:$B$603,2)</f>
        <v>#N/A</v>
      </c>
      <c r="AD207" s="57"/>
      <c r="AE207" s="57"/>
      <c r="AF207" s="57"/>
      <c r="AG207" s="57"/>
      <c r="AH207" s="57"/>
      <c r="AI207" s="57"/>
      <c r="AJ207" s="60"/>
      <c r="AK207" s="82" t="s">
        <v>1124</v>
      </c>
      <c r="AL207" s="57"/>
      <c r="AM207" s="57"/>
      <c r="AN207" s="57"/>
      <c r="AO207" s="83" t="b">
        <f>IF(AND(AM207="días",AN207="hábiles"),WORKDAY(AK207,AL207,#REF!),IF(AND(AM207="días",AM207="naturales"),WORKDAY(AK207+AL207-1,1,#REF!),IF(AM207="semanas",WORKDAY(AK207+(AL207*7)-1,1,#REF!),IF(AM207="meses",WORKDAY(EDATE(AK207,AL207)-1,1,#REF!)))))</f>
        <v>0</v>
      </c>
      <c r="AP207" s="57"/>
      <c r="AQ207" s="57"/>
      <c r="AR207" s="57"/>
      <c r="AS207" s="60"/>
      <c r="AT207" s="60"/>
      <c r="AU207" s="57"/>
      <c r="AV207" s="83"/>
      <c r="AW207" s="57"/>
      <c r="AX207" s="60"/>
      <c r="AY207" s="60"/>
      <c r="AZ207" s="132"/>
      <c r="BA207" s="60"/>
      <c r="BB207" s="60"/>
      <c r="BC207" s="60"/>
      <c r="BD207" s="57">
        <f t="shared" si="34"/>
        <v>0</v>
      </c>
      <c r="BE207" s="86"/>
      <c r="BF207" s="86"/>
      <c r="BG207" s="86"/>
      <c r="BH207" s="86"/>
      <c r="BI207" s="57" t="s">
        <v>1129</v>
      </c>
      <c r="BJ207" s="57"/>
      <c r="BK207" s="60"/>
      <c r="BL207" s="55"/>
      <c r="BM207" s="61"/>
      <c r="BN207" s="57"/>
      <c r="BO207" s="60"/>
      <c r="BP207" s="60"/>
      <c r="BQ207" s="60"/>
      <c r="BR207" s="60"/>
      <c r="BS207" s="60"/>
      <c r="BT207" s="60"/>
      <c r="BU207" s="60"/>
      <c r="BV207" s="60"/>
      <c r="BW207" s="57"/>
      <c r="BX207" s="57"/>
      <c r="BY207" s="57"/>
      <c r="BZ207" s="57"/>
    </row>
    <row r="208" spans="1:78" s="41" customFormat="1" ht="30" x14ac:dyDescent="0.25">
      <c r="A208" s="53" t="s">
        <v>961</v>
      </c>
      <c r="B208" s="65"/>
      <c r="C208" s="54"/>
      <c r="D208" s="53" t="str">
        <f>IF(ISBLANK(AX208),"",IF(ISBLANK(AY208),"REV",IF(ISBLANK(AZ208),"FIR PROV",IF(ISBLANK(BK208),"CONCL",IF(ISBLANK(BN208),"MOD REV",IF(ISBLANK(#REF!),"MOD FIR","MODI"))))))</f>
        <v/>
      </c>
      <c r="E208" s="55"/>
      <c r="F208" s="55"/>
      <c r="G208" s="55"/>
      <c r="H208" s="55"/>
      <c r="I208" s="108" t="str">
        <f t="shared" si="36"/>
        <v xml:space="preserve">  </v>
      </c>
      <c r="J208" s="56"/>
      <c r="K208" s="56"/>
      <c r="L208" s="56">
        <f t="shared" si="37"/>
        <v>0</v>
      </c>
      <c r="M208" s="56"/>
      <c r="N208" s="75"/>
      <c r="O208" s="57"/>
      <c r="P208" s="57"/>
      <c r="Q208" s="58">
        <v>0</v>
      </c>
      <c r="R208" s="58">
        <f t="shared" si="38"/>
        <v>0</v>
      </c>
      <c r="S208" s="99">
        <f t="shared" si="39"/>
        <v>0</v>
      </c>
      <c r="T208" s="59">
        <v>0</v>
      </c>
      <c r="U208" s="58">
        <f t="shared" si="35"/>
        <v>0</v>
      </c>
      <c r="V208" s="99">
        <f t="shared" si="32"/>
        <v>0</v>
      </c>
      <c r="W208" s="114">
        <f t="shared" si="33"/>
        <v>0</v>
      </c>
      <c r="X208" s="57"/>
      <c r="Y208" s="57"/>
      <c r="Z208" s="57"/>
      <c r="AA208" s="57"/>
      <c r="AB208" s="58">
        <v>0</v>
      </c>
      <c r="AC208" s="56" t="e">
        <f>VLOOKUP(Y208,CLASIFICADOR!$A$1:$B$603,2)</f>
        <v>#N/A</v>
      </c>
      <c r="AD208" s="57"/>
      <c r="AE208" s="57"/>
      <c r="AF208" s="57"/>
      <c r="AG208" s="57"/>
      <c r="AH208" s="57"/>
      <c r="AI208" s="57"/>
      <c r="AJ208" s="60"/>
      <c r="AK208" s="82" t="s">
        <v>1124</v>
      </c>
      <c r="AL208" s="57"/>
      <c r="AM208" s="57"/>
      <c r="AN208" s="57"/>
      <c r="AO208" s="83" t="b">
        <f>IF(AND(AM208="días",AN208="hábiles"),WORKDAY(AK208,AL208,#REF!),IF(AND(AM208="días",AM208="naturales"),WORKDAY(AK208+AL208-1,1,#REF!),IF(AM208="semanas",WORKDAY(AK208+(AL208*7)-1,1,#REF!),IF(AM208="meses",WORKDAY(EDATE(AK208,AL208)-1,1,#REF!)))))</f>
        <v>0</v>
      </c>
      <c r="AP208" s="57"/>
      <c r="AQ208" s="57"/>
      <c r="AR208" s="57"/>
      <c r="AS208" s="60"/>
      <c r="AT208" s="60"/>
      <c r="AU208" s="57"/>
      <c r="AV208" s="83"/>
      <c r="AW208" s="57"/>
      <c r="AX208" s="60"/>
      <c r="AY208" s="60"/>
      <c r="AZ208" s="132"/>
      <c r="BA208" s="60"/>
      <c r="BB208" s="60"/>
      <c r="BC208" s="60"/>
      <c r="BD208" s="57">
        <f t="shared" si="34"/>
        <v>0</v>
      </c>
      <c r="BE208" s="86"/>
      <c r="BF208" s="86"/>
      <c r="BG208" s="86"/>
      <c r="BH208" s="86"/>
      <c r="BI208" s="57" t="s">
        <v>1129</v>
      </c>
      <c r="BJ208" s="57"/>
      <c r="BK208" s="60"/>
      <c r="BL208" s="55"/>
      <c r="BM208" s="61"/>
      <c r="BN208" s="57"/>
      <c r="BO208" s="60"/>
      <c r="BP208" s="60"/>
      <c r="BQ208" s="60"/>
      <c r="BR208" s="60"/>
      <c r="BS208" s="60"/>
      <c r="BT208" s="60"/>
      <c r="BU208" s="60"/>
      <c r="BV208" s="60"/>
      <c r="BW208" s="57"/>
      <c r="BX208" s="57"/>
      <c r="BY208" s="57"/>
      <c r="BZ208" s="57"/>
    </row>
    <row r="209" spans="1:78" s="41" customFormat="1" ht="30" x14ac:dyDescent="0.25">
      <c r="A209" s="71" t="s">
        <v>962</v>
      </c>
      <c r="B209" s="65"/>
      <c r="C209" s="54"/>
      <c r="D209" s="53" t="str">
        <f>IF(ISBLANK(AX209),"",IF(ISBLANK(AY209),"REV",IF(ISBLANK(AZ209),"FIR PROV",IF(ISBLANK(BK209),"CONCL",IF(ISBLANK(BN209),"MOD REV",IF(ISBLANK(#REF!),"MOD FIR","MODI"))))))</f>
        <v/>
      </c>
      <c r="E209" s="55"/>
      <c r="F209" s="55"/>
      <c r="G209" s="55"/>
      <c r="H209" s="55"/>
      <c r="I209" s="108" t="str">
        <f t="shared" si="36"/>
        <v xml:space="preserve">  </v>
      </c>
      <c r="J209" s="56"/>
      <c r="K209" s="56"/>
      <c r="L209" s="56">
        <f t="shared" si="37"/>
        <v>0</v>
      </c>
      <c r="M209" s="56"/>
      <c r="N209" s="75"/>
      <c r="O209" s="57"/>
      <c r="P209" s="57"/>
      <c r="Q209" s="58">
        <v>0</v>
      </c>
      <c r="R209" s="58">
        <f t="shared" si="38"/>
        <v>0</v>
      </c>
      <c r="S209" s="99">
        <f t="shared" si="39"/>
        <v>0</v>
      </c>
      <c r="T209" s="59">
        <v>0</v>
      </c>
      <c r="U209" s="58">
        <f t="shared" si="35"/>
        <v>0</v>
      </c>
      <c r="V209" s="99">
        <f t="shared" si="32"/>
        <v>0</v>
      </c>
      <c r="W209" s="114">
        <f t="shared" si="33"/>
        <v>0</v>
      </c>
      <c r="X209" s="57"/>
      <c r="Y209" s="57"/>
      <c r="Z209" s="57"/>
      <c r="AA209" s="57"/>
      <c r="AB209" s="58">
        <v>0</v>
      </c>
      <c r="AC209" s="56" t="e">
        <f>VLOOKUP(Y209,CLASIFICADOR!$A$1:$B$603,2)</f>
        <v>#N/A</v>
      </c>
      <c r="AD209" s="57"/>
      <c r="AE209" s="57"/>
      <c r="AF209" s="57"/>
      <c r="AG209" s="57"/>
      <c r="AH209" s="57"/>
      <c r="AI209" s="57"/>
      <c r="AJ209" s="60"/>
      <c r="AK209" s="82" t="s">
        <v>1124</v>
      </c>
      <c r="AL209" s="57"/>
      <c r="AM209" s="57"/>
      <c r="AN209" s="57"/>
      <c r="AO209" s="83" t="b">
        <f>IF(AND(AM209="días",AN209="hábiles"),WORKDAY(AK209,AL209,#REF!),IF(AND(AM209="días",AM209="naturales"),WORKDAY(AK209+AL209-1,1,#REF!),IF(AM209="semanas",WORKDAY(AK209+(AL209*7)-1,1,#REF!),IF(AM209="meses",WORKDAY(EDATE(AK209,AL209)-1,1,#REF!)))))</f>
        <v>0</v>
      </c>
      <c r="AP209" s="57"/>
      <c r="AQ209" s="57"/>
      <c r="AR209" s="57"/>
      <c r="AS209" s="60"/>
      <c r="AT209" s="60"/>
      <c r="AU209" s="57"/>
      <c r="AV209" s="83"/>
      <c r="AW209" s="57"/>
      <c r="AX209" s="60"/>
      <c r="AY209" s="60"/>
      <c r="AZ209" s="132"/>
      <c r="BA209" s="60"/>
      <c r="BB209" s="60"/>
      <c r="BC209" s="60"/>
      <c r="BD209" s="57">
        <f t="shared" si="34"/>
        <v>0</v>
      </c>
      <c r="BE209" s="86"/>
      <c r="BF209" s="86"/>
      <c r="BG209" s="86"/>
      <c r="BH209" s="86"/>
      <c r="BI209" s="57" t="s">
        <v>1129</v>
      </c>
      <c r="BJ209" s="57"/>
      <c r="BK209" s="60"/>
      <c r="BL209" s="55"/>
      <c r="BM209" s="61"/>
      <c r="BN209" s="57"/>
      <c r="BO209" s="60"/>
      <c r="BP209" s="60"/>
      <c r="BQ209" s="60"/>
      <c r="BR209" s="60"/>
      <c r="BS209" s="60"/>
      <c r="BT209" s="60"/>
      <c r="BU209" s="60"/>
      <c r="BV209" s="60"/>
      <c r="BW209" s="57"/>
      <c r="BX209" s="57"/>
      <c r="BY209" s="57"/>
      <c r="BZ209" s="57"/>
    </row>
    <row r="210" spans="1:78" s="41" customFormat="1" ht="30" x14ac:dyDescent="0.25">
      <c r="A210" s="53" t="s">
        <v>963</v>
      </c>
      <c r="B210" s="65"/>
      <c r="C210" s="54"/>
      <c r="D210" s="53" t="str">
        <f>IF(ISBLANK(AX210),"",IF(ISBLANK(AY210),"REV",IF(ISBLANK(AZ210),"FIR PROV",IF(ISBLANK(BK210),"CONCL",IF(ISBLANK(BN210),"MOD REV",IF(ISBLANK(#REF!),"MOD FIR","MODI"))))))</f>
        <v/>
      </c>
      <c r="E210" s="55"/>
      <c r="F210" s="55"/>
      <c r="G210" s="55"/>
      <c r="H210" s="55"/>
      <c r="I210" s="108" t="str">
        <f t="shared" si="36"/>
        <v xml:space="preserve">  </v>
      </c>
      <c r="J210" s="56"/>
      <c r="K210" s="56"/>
      <c r="L210" s="56">
        <f t="shared" si="37"/>
        <v>0</v>
      </c>
      <c r="M210" s="56"/>
      <c r="N210" s="75"/>
      <c r="O210" s="57"/>
      <c r="P210" s="57"/>
      <c r="Q210" s="58">
        <v>0</v>
      </c>
      <c r="R210" s="58">
        <f t="shared" si="38"/>
        <v>0</v>
      </c>
      <c r="S210" s="99">
        <f t="shared" si="39"/>
        <v>0</v>
      </c>
      <c r="T210" s="59">
        <v>0</v>
      </c>
      <c r="U210" s="58">
        <f t="shared" si="35"/>
        <v>0</v>
      </c>
      <c r="V210" s="99">
        <f t="shared" si="32"/>
        <v>0</v>
      </c>
      <c r="W210" s="114">
        <f t="shared" si="33"/>
        <v>0</v>
      </c>
      <c r="X210" s="57"/>
      <c r="Y210" s="57"/>
      <c r="Z210" s="57"/>
      <c r="AA210" s="57"/>
      <c r="AB210" s="58">
        <v>0</v>
      </c>
      <c r="AC210" s="56" t="e">
        <f>VLOOKUP(Y210,CLASIFICADOR!$A$1:$B$603,2)</f>
        <v>#N/A</v>
      </c>
      <c r="AD210" s="57"/>
      <c r="AE210" s="57"/>
      <c r="AF210" s="57"/>
      <c r="AG210" s="57"/>
      <c r="AH210" s="57"/>
      <c r="AI210" s="57"/>
      <c r="AJ210" s="60"/>
      <c r="AK210" s="82" t="s">
        <v>1124</v>
      </c>
      <c r="AL210" s="57"/>
      <c r="AM210" s="57"/>
      <c r="AN210" s="57"/>
      <c r="AO210" s="83" t="b">
        <f>IF(AND(AM210="días",AN210="hábiles"),WORKDAY(AK210,AL210,#REF!),IF(AND(AM210="días",AM210="naturales"),WORKDAY(AK210+AL210-1,1,#REF!),IF(AM210="semanas",WORKDAY(AK210+(AL210*7)-1,1,#REF!),IF(AM210="meses",WORKDAY(EDATE(AK210,AL210)-1,1,#REF!)))))</f>
        <v>0</v>
      </c>
      <c r="AP210" s="57"/>
      <c r="AQ210" s="57"/>
      <c r="AR210" s="57"/>
      <c r="AS210" s="60"/>
      <c r="AT210" s="60"/>
      <c r="AU210" s="57"/>
      <c r="AV210" s="83"/>
      <c r="AW210" s="57"/>
      <c r="AX210" s="60"/>
      <c r="AY210" s="60"/>
      <c r="AZ210" s="132"/>
      <c r="BA210" s="60"/>
      <c r="BB210" s="60"/>
      <c r="BC210" s="60"/>
      <c r="BD210" s="57">
        <f t="shared" si="34"/>
        <v>0</v>
      </c>
      <c r="BE210" s="86"/>
      <c r="BF210" s="86"/>
      <c r="BG210" s="86"/>
      <c r="BH210" s="86"/>
      <c r="BI210" s="57" t="s">
        <v>1129</v>
      </c>
      <c r="BJ210" s="57"/>
      <c r="BK210" s="60"/>
      <c r="BL210" s="55"/>
      <c r="BM210" s="61"/>
      <c r="BN210" s="57"/>
      <c r="BO210" s="60"/>
      <c r="BP210" s="60"/>
      <c r="BQ210" s="60"/>
      <c r="BR210" s="60"/>
      <c r="BS210" s="60"/>
      <c r="BT210" s="60"/>
      <c r="BU210" s="60"/>
      <c r="BV210" s="60"/>
      <c r="BW210" s="57"/>
      <c r="BX210" s="57"/>
      <c r="BY210" s="57"/>
      <c r="BZ210" s="57"/>
    </row>
    <row r="211" spans="1:78" s="41" customFormat="1" ht="30" x14ac:dyDescent="0.25">
      <c r="A211" s="53" t="s">
        <v>964</v>
      </c>
      <c r="B211" s="65"/>
      <c r="C211" s="54"/>
      <c r="D211" s="53" t="str">
        <f>IF(ISBLANK(AX211),"",IF(ISBLANK(AY211),"REV",IF(ISBLANK(AZ211),"FIR PROV",IF(ISBLANK(BK211),"CONCL",IF(ISBLANK(BN211),"MOD REV",IF(ISBLANK(#REF!),"MOD FIR","MODI"))))))</f>
        <v/>
      </c>
      <c r="E211" s="55"/>
      <c r="F211" s="55"/>
      <c r="G211" s="55"/>
      <c r="H211" s="55"/>
      <c r="I211" s="108" t="str">
        <f t="shared" si="36"/>
        <v xml:space="preserve">  </v>
      </c>
      <c r="J211" s="56"/>
      <c r="K211" s="56"/>
      <c r="L211" s="56">
        <f t="shared" si="37"/>
        <v>0</v>
      </c>
      <c r="M211" s="56"/>
      <c r="N211" s="75"/>
      <c r="O211" s="57"/>
      <c r="P211" s="57"/>
      <c r="Q211" s="58">
        <v>0</v>
      </c>
      <c r="R211" s="58">
        <f t="shared" si="38"/>
        <v>0</v>
      </c>
      <c r="S211" s="99">
        <f t="shared" si="39"/>
        <v>0</v>
      </c>
      <c r="T211" s="59">
        <v>0</v>
      </c>
      <c r="U211" s="58">
        <f t="shared" si="35"/>
        <v>0</v>
      </c>
      <c r="V211" s="99">
        <f t="shared" si="32"/>
        <v>0</v>
      </c>
      <c r="W211" s="114">
        <f t="shared" si="33"/>
        <v>0</v>
      </c>
      <c r="X211" s="57"/>
      <c r="Y211" s="57"/>
      <c r="Z211" s="57"/>
      <c r="AA211" s="57"/>
      <c r="AB211" s="58">
        <v>0</v>
      </c>
      <c r="AC211" s="56" t="e">
        <f>VLOOKUP(Y211,CLASIFICADOR!$A$1:$B$603,2)</f>
        <v>#N/A</v>
      </c>
      <c r="AD211" s="57"/>
      <c r="AE211" s="57"/>
      <c r="AF211" s="57"/>
      <c r="AG211" s="57"/>
      <c r="AH211" s="57"/>
      <c r="AI211" s="57"/>
      <c r="AJ211" s="60"/>
      <c r="AK211" s="82" t="s">
        <v>1124</v>
      </c>
      <c r="AL211" s="57"/>
      <c r="AM211" s="57"/>
      <c r="AN211" s="57"/>
      <c r="AO211" s="83" t="b">
        <f>IF(AND(AM211="días",AN211="hábiles"),WORKDAY(AK211,AL211,#REF!),IF(AND(AM211="días",AM211="naturales"),WORKDAY(AK211+AL211-1,1,#REF!),IF(AM211="semanas",WORKDAY(AK211+(AL211*7)-1,1,#REF!),IF(AM211="meses",WORKDAY(EDATE(AK211,AL211)-1,1,#REF!)))))</f>
        <v>0</v>
      </c>
      <c r="AP211" s="57"/>
      <c r="AQ211" s="57"/>
      <c r="AR211" s="57"/>
      <c r="AS211" s="60"/>
      <c r="AT211" s="60"/>
      <c r="AU211" s="57"/>
      <c r="AV211" s="83"/>
      <c r="AW211" s="57"/>
      <c r="AX211" s="60"/>
      <c r="AY211" s="60"/>
      <c r="AZ211" s="132"/>
      <c r="BA211" s="60"/>
      <c r="BB211" s="60"/>
      <c r="BC211" s="60"/>
      <c r="BD211" s="57">
        <f t="shared" si="34"/>
        <v>0</v>
      </c>
      <c r="BE211" s="86"/>
      <c r="BF211" s="86"/>
      <c r="BG211" s="86"/>
      <c r="BH211" s="86"/>
      <c r="BI211" s="57" t="s">
        <v>1129</v>
      </c>
      <c r="BJ211" s="57"/>
      <c r="BK211" s="60"/>
      <c r="BL211" s="55"/>
      <c r="BM211" s="61"/>
      <c r="BN211" s="57"/>
      <c r="BO211" s="60"/>
      <c r="BP211" s="60"/>
      <c r="BQ211" s="60"/>
      <c r="BR211" s="60"/>
      <c r="BS211" s="60"/>
      <c r="BT211" s="60"/>
      <c r="BU211" s="60"/>
      <c r="BV211" s="60"/>
      <c r="BW211" s="57"/>
      <c r="BX211" s="57"/>
      <c r="BY211" s="57"/>
      <c r="BZ211" s="57"/>
    </row>
    <row r="212" spans="1:78" s="41" customFormat="1" ht="30" x14ac:dyDescent="0.25">
      <c r="A212" s="71" t="s">
        <v>965</v>
      </c>
      <c r="B212" s="65"/>
      <c r="C212" s="54"/>
      <c r="D212" s="53" t="str">
        <f>IF(ISBLANK(AX212),"",IF(ISBLANK(AY212),"REV",IF(ISBLANK(AZ212),"FIR PROV",IF(ISBLANK(BK212),"CONCL",IF(ISBLANK(BN212),"MOD REV",IF(ISBLANK(#REF!),"MOD FIR","MODI"))))))</f>
        <v/>
      </c>
      <c r="E212" s="55"/>
      <c r="F212" s="55"/>
      <c r="G212" s="55"/>
      <c r="H212" s="55"/>
      <c r="I212" s="108" t="str">
        <f t="shared" si="36"/>
        <v xml:space="preserve">  </v>
      </c>
      <c r="J212" s="56"/>
      <c r="K212" s="56"/>
      <c r="L212" s="56">
        <f t="shared" si="37"/>
        <v>0</v>
      </c>
      <c r="M212" s="56"/>
      <c r="N212" s="75"/>
      <c r="O212" s="57"/>
      <c r="P212" s="57"/>
      <c r="Q212" s="58">
        <v>0</v>
      </c>
      <c r="R212" s="58">
        <f t="shared" si="38"/>
        <v>0</v>
      </c>
      <c r="S212" s="99">
        <f t="shared" si="39"/>
        <v>0</v>
      </c>
      <c r="T212" s="59">
        <v>0</v>
      </c>
      <c r="U212" s="58">
        <f t="shared" si="35"/>
        <v>0</v>
      </c>
      <c r="V212" s="99">
        <f t="shared" si="32"/>
        <v>0</v>
      </c>
      <c r="W212" s="114">
        <f t="shared" si="33"/>
        <v>0</v>
      </c>
      <c r="X212" s="57"/>
      <c r="Y212" s="57"/>
      <c r="Z212" s="57"/>
      <c r="AA212" s="57"/>
      <c r="AB212" s="58">
        <v>0</v>
      </c>
      <c r="AC212" s="56" t="e">
        <f>VLOOKUP(Y212,CLASIFICADOR!$A$1:$B$603,2)</f>
        <v>#N/A</v>
      </c>
      <c r="AD212" s="57"/>
      <c r="AE212" s="57"/>
      <c r="AF212" s="57"/>
      <c r="AG212" s="57"/>
      <c r="AH212" s="57"/>
      <c r="AI212" s="57"/>
      <c r="AJ212" s="60"/>
      <c r="AK212" s="82" t="s">
        <v>1124</v>
      </c>
      <c r="AL212" s="57"/>
      <c r="AM212" s="57"/>
      <c r="AN212" s="57"/>
      <c r="AO212" s="83" t="b">
        <f>IF(AND(AM212="días",AN212="hábiles"),WORKDAY(AK212,AL212,#REF!),IF(AND(AM212="días",AM212="naturales"),WORKDAY(AK212+AL212-1,1,#REF!),IF(AM212="semanas",WORKDAY(AK212+(AL212*7)-1,1,#REF!),IF(AM212="meses",WORKDAY(EDATE(AK212,AL212)-1,1,#REF!)))))</f>
        <v>0</v>
      </c>
      <c r="AP212" s="57"/>
      <c r="AQ212" s="57"/>
      <c r="AR212" s="57"/>
      <c r="AS212" s="60"/>
      <c r="AT212" s="60"/>
      <c r="AU212" s="57"/>
      <c r="AV212" s="83"/>
      <c r="AW212" s="57"/>
      <c r="AX212" s="60"/>
      <c r="AY212" s="60"/>
      <c r="AZ212" s="132"/>
      <c r="BA212" s="60"/>
      <c r="BB212" s="60"/>
      <c r="BC212" s="60"/>
      <c r="BD212" s="57">
        <f t="shared" si="34"/>
        <v>0</v>
      </c>
      <c r="BE212" s="86"/>
      <c r="BF212" s="86"/>
      <c r="BG212" s="86"/>
      <c r="BH212" s="86"/>
      <c r="BI212" s="57" t="s">
        <v>1129</v>
      </c>
      <c r="BJ212" s="57"/>
      <c r="BK212" s="60"/>
      <c r="BL212" s="55"/>
      <c r="BM212" s="61"/>
      <c r="BN212" s="57"/>
      <c r="BO212" s="60"/>
      <c r="BP212" s="60"/>
      <c r="BQ212" s="60"/>
      <c r="BR212" s="60"/>
      <c r="BS212" s="60"/>
      <c r="BT212" s="60"/>
      <c r="BU212" s="60"/>
      <c r="BV212" s="60"/>
      <c r="BW212" s="57"/>
      <c r="BX212" s="57"/>
      <c r="BY212" s="57"/>
      <c r="BZ212" s="57"/>
    </row>
    <row r="213" spans="1:78" s="41" customFormat="1" ht="30" x14ac:dyDescent="0.25">
      <c r="A213" s="53" t="s">
        <v>966</v>
      </c>
      <c r="B213" s="65"/>
      <c r="C213" s="54"/>
      <c r="D213" s="53" t="str">
        <f>IF(ISBLANK(AX213),"",IF(ISBLANK(AY213),"REV",IF(ISBLANK(AZ213),"FIR PROV",IF(ISBLANK(BK213),"CONCL",IF(ISBLANK(BN213),"MOD REV",IF(ISBLANK(#REF!),"MOD FIR","MODI"))))))</f>
        <v/>
      </c>
      <c r="E213" s="55"/>
      <c r="F213" s="55"/>
      <c r="G213" s="55"/>
      <c r="H213" s="55"/>
      <c r="I213" s="108" t="str">
        <f t="shared" si="36"/>
        <v xml:space="preserve">  </v>
      </c>
      <c r="J213" s="56"/>
      <c r="K213" s="56"/>
      <c r="L213" s="56">
        <f t="shared" si="37"/>
        <v>0</v>
      </c>
      <c r="M213" s="56"/>
      <c r="N213" s="75"/>
      <c r="O213" s="57"/>
      <c r="P213" s="57"/>
      <c r="Q213" s="58">
        <v>0</v>
      </c>
      <c r="R213" s="58">
        <f t="shared" si="38"/>
        <v>0</v>
      </c>
      <c r="S213" s="99">
        <f t="shared" si="39"/>
        <v>0</v>
      </c>
      <c r="T213" s="59">
        <v>0</v>
      </c>
      <c r="U213" s="58">
        <f t="shared" si="35"/>
        <v>0</v>
      </c>
      <c r="V213" s="99">
        <f t="shared" si="32"/>
        <v>0</v>
      </c>
      <c r="W213" s="114">
        <f t="shared" si="33"/>
        <v>0</v>
      </c>
      <c r="X213" s="57"/>
      <c r="Y213" s="57"/>
      <c r="Z213" s="57"/>
      <c r="AA213" s="57"/>
      <c r="AB213" s="58">
        <v>0</v>
      </c>
      <c r="AC213" s="56" t="e">
        <f>VLOOKUP(Y213,CLASIFICADOR!$A$1:$B$603,2)</f>
        <v>#N/A</v>
      </c>
      <c r="AD213" s="57"/>
      <c r="AE213" s="57"/>
      <c r="AF213" s="57"/>
      <c r="AG213" s="57"/>
      <c r="AH213" s="57"/>
      <c r="AI213" s="57"/>
      <c r="AJ213" s="60"/>
      <c r="AK213" s="82" t="s">
        <v>1124</v>
      </c>
      <c r="AL213" s="57"/>
      <c r="AM213" s="57"/>
      <c r="AN213" s="57"/>
      <c r="AO213" s="83" t="b">
        <f>IF(AND(AM213="días",AN213="hábiles"),WORKDAY(AK213,AL213,#REF!),IF(AND(AM213="días",AM213="naturales"),WORKDAY(AK213+AL213-1,1,#REF!),IF(AM213="semanas",WORKDAY(AK213+(AL213*7)-1,1,#REF!),IF(AM213="meses",WORKDAY(EDATE(AK213,AL213)-1,1,#REF!)))))</f>
        <v>0</v>
      </c>
      <c r="AP213" s="57"/>
      <c r="AQ213" s="57"/>
      <c r="AR213" s="57"/>
      <c r="AS213" s="60"/>
      <c r="AT213" s="60"/>
      <c r="AU213" s="57"/>
      <c r="AV213" s="83"/>
      <c r="AW213" s="57"/>
      <c r="AX213" s="60"/>
      <c r="AY213" s="60"/>
      <c r="AZ213" s="132"/>
      <c r="BA213" s="60"/>
      <c r="BB213" s="60"/>
      <c r="BC213" s="60"/>
      <c r="BD213" s="57">
        <f t="shared" si="34"/>
        <v>0</v>
      </c>
      <c r="BE213" s="86"/>
      <c r="BF213" s="86"/>
      <c r="BG213" s="86"/>
      <c r="BH213" s="86"/>
      <c r="BI213" s="57" t="s">
        <v>1129</v>
      </c>
      <c r="BJ213" s="57"/>
      <c r="BK213" s="60"/>
      <c r="BL213" s="55"/>
      <c r="BM213" s="61"/>
      <c r="BN213" s="57"/>
      <c r="BO213" s="60"/>
      <c r="BP213" s="60"/>
      <c r="BQ213" s="60"/>
      <c r="BR213" s="60"/>
      <c r="BS213" s="60"/>
      <c r="BT213" s="60"/>
      <c r="BU213" s="60"/>
      <c r="BV213" s="60"/>
      <c r="BW213" s="57"/>
      <c r="BX213" s="57"/>
      <c r="BY213" s="57"/>
      <c r="BZ213" s="57"/>
    </row>
    <row r="214" spans="1:78" s="41" customFormat="1" ht="30" x14ac:dyDescent="0.25">
      <c r="A214" s="53" t="s">
        <v>967</v>
      </c>
      <c r="B214" s="65"/>
      <c r="C214" s="54"/>
      <c r="D214" s="53" t="str">
        <f>IF(ISBLANK(AX214),"",IF(ISBLANK(AY214),"REV",IF(ISBLANK(AZ214),"FIR PROV",IF(ISBLANK(BK214),"CONCL",IF(ISBLANK(BN214),"MOD REV",IF(ISBLANK(#REF!),"MOD FIR","MODI"))))))</f>
        <v/>
      </c>
      <c r="E214" s="55"/>
      <c r="F214" s="55"/>
      <c r="G214" s="55"/>
      <c r="H214" s="55"/>
      <c r="I214" s="108" t="str">
        <f t="shared" si="36"/>
        <v xml:space="preserve">  </v>
      </c>
      <c r="J214" s="56"/>
      <c r="K214" s="56"/>
      <c r="L214" s="56">
        <f t="shared" si="37"/>
        <v>0</v>
      </c>
      <c r="M214" s="56"/>
      <c r="N214" s="75"/>
      <c r="O214" s="57"/>
      <c r="P214" s="57"/>
      <c r="Q214" s="58">
        <v>0</v>
      </c>
      <c r="R214" s="58">
        <f t="shared" si="38"/>
        <v>0</v>
      </c>
      <c r="S214" s="99">
        <f t="shared" si="39"/>
        <v>0</v>
      </c>
      <c r="T214" s="59">
        <v>0</v>
      </c>
      <c r="U214" s="58">
        <f t="shared" si="35"/>
        <v>0</v>
      </c>
      <c r="V214" s="99">
        <f t="shared" si="32"/>
        <v>0</v>
      </c>
      <c r="W214" s="114">
        <f t="shared" si="33"/>
        <v>0</v>
      </c>
      <c r="X214" s="57"/>
      <c r="Y214" s="57"/>
      <c r="Z214" s="57"/>
      <c r="AA214" s="57"/>
      <c r="AB214" s="58">
        <v>0</v>
      </c>
      <c r="AC214" s="56" t="e">
        <f>VLOOKUP(Y214,CLASIFICADOR!$A$1:$B$603,2)</f>
        <v>#N/A</v>
      </c>
      <c r="AD214" s="57"/>
      <c r="AE214" s="57"/>
      <c r="AF214" s="57"/>
      <c r="AG214" s="57"/>
      <c r="AH214" s="57"/>
      <c r="AI214" s="57"/>
      <c r="AJ214" s="60"/>
      <c r="AK214" s="82" t="s">
        <v>1124</v>
      </c>
      <c r="AL214" s="57"/>
      <c r="AM214" s="57"/>
      <c r="AN214" s="57"/>
      <c r="AO214" s="83" t="b">
        <f>IF(AND(AM214="días",AN214="hábiles"),WORKDAY(AK214,AL214,#REF!),IF(AND(AM214="días",AM214="naturales"),WORKDAY(AK214+AL214-1,1,#REF!),IF(AM214="semanas",WORKDAY(AK214+(AL214*7)-1,1,#REF!),IF(AM214="meses",WORKDAY(EDATE(AK214,AL214)-1,1,#REF!)))))</f>
        <v>0</v>
      </c>
      <c r="AP214" s="57"/>
      <c r="AQ214" s="57"/>
      <c r="AR214" s="57"/>
      <c r="AS214" s="60"/>
      <c r="AT214" s="60"/>
      <c r="AU214" s="57"/>
      <c r="AV214" s="83"/>
      <c r="AW214" s="57"/>
      <c r="AX214" s="60"/>
      <c r="AY214" s="60"/>
      <c r="AZ214" s="132"/>
      <c r="BA214" s="60"/>
      <c r="BB214" s="60"/>
      <c r="BC214" s="60"/>
      <c r="BD214" s="57">
        <f t="shared" si="34"/>
        <v>0</v>
      </c>
      <c r="BE214" s="86"/>
      <c r="BF214" s="86"/>
      <c r="BG214" s="86"/>
      <c r="BH214" s="86"/>
      <c r="BI214" s="57" t="s">
        <v>1129</v>
      </c>
      <c r="BJ214" s="57"/>
      <c r="BK214" s="60"/>
      <c r="BL214" s="55"/>
      <c r="BM214" s="61"/>
      <c r="BN214" s="57"/>
      <c r="BO214" s="60"/>
      <c r="BP214" s="60"/>
      <c r="BQ214" s="60"/>
      <c r="BR214" s="60"/>
      <c r="BS214" s="60"/>
      <c r="BT214" s="60"/>
      <c r="BU214" s="60"/>
      <c r="BV214" s="60"/>
      <c r="BW214" s="57"/>
      <c r="BX214" s="57"/>
      <c r="BY214" s="57"/>
      <c r="BZ214" s="57"/>
    </row>
    <row r="215" spans="1:78" s="41" customFormat="1" ht="30" x14ac:dyDescent="0.25">
      <c r="A215" s="71" t="s">
        <v>968</v>
      </c>
      <c r="B215" s="65"/>
      <c r="C215" s="54"/>
      <c r="D215" s="53" t="str">
        <f>IF(ISBLANK(AX215),"",IF(ISBLANK(AY215),"REV",IF(ISBLANK(AZ215),"FIR PROV",IF(ISBLANK(BK215),"CONCL",IF(ISBLANK(BN215),"MOD REV",IF(ISBLANK(#REF!),"MOD FIR","MODI"))))))</f>
        <v/>
      </c>
      <c r="E215" s="55"/>
      <c r="F215" s="55"/>
      <c r="G215" s="55"/>
      <c r="H215" s="55"/>
      <c r="I215" s="108" t="str">
        <f t="shared" si="36"/>
        <v xml:space="preserve">  </v>
      </c>
      <c r="J215" s="56"/>
      <c r="K215" s="56"/>
      <c r="L215" s="56">
        <f t="shared" si="37"/>
        <v>0</v>
      </c>
      <c r="M215" s="56"/>
      <c r="N215" s="75"/>
      <c r="O215" s="57"/>
      <c r="P215" s="57"/>
      <c r="Q215" s="58">
        <v>0</v>
      </c>
      <c r="R215" s="58">
        <f t="shared" si="38"/>
        <v>0</v>
      </c>
      <c r="S215" s="99">
        <f t="shared" si="39"/>
        <v>0</v>
      </c>
      <c r="T215" s="59">
        <v>0</v>
      </c>
      <c r="U215" s="58">
        <f t="shared" si="35"/>
        <v>0</v>
      </c>
      <c r="V215" s="99">
        <f t="shared" si="32"/>
        <v>0</v>
      </c>
      <c r="W215" s="114">
        <f t="shared" si="33"/>
        <v>0</v>
      </c>
      <c r="X215" s="57"/>
      <c r="Y215" s="57"/>
      <c r="Z215" s="57"/>
      <c r="AA215" s="57"/>
      <c r="AB215" s="58">
        <v>0</v>
      </c>
      <c r="AC215" s="56" t="e">
        <f>VLOOKUP(Y215,CLASIFICADOR!$A$1:$B$603,2)</f>
        <v>#N/A</v>
      </c>
      <c r="AD215" s="57"/>
      <c r="AE215" s="57"/>
      <c r="AF215" s="57"/>
      <c r="AG215" s="57"/>
      <c r="AH215" s="57"/>
      <c r="AI215" s="57"/>
      <c r="AJ215" s="60"/>
      <c r="AK215" s="82" t="s">
        <v>1124</v>
      </c>
      <c r="AL215" s="57"/>
      <c r="AM215" s="57"/>
      <c r="AN215" s="57"/>
      <c r="AO215" s="83" t="b">
        <f>IF(AND(AM215="días",AN215="hábiles"),WORKDAY(AK215,AL215,#REF!),IF(AND(AM215="días",AM215="naturales"),WORKDAY(AK215+AL215-1,1,#REF!),IF(AM215="semanas",WORKDAY(AK215+(AL215*7)-1,1,#REF!),IF(AM215="meses",WORKDAY(EDATE(AK215,AL215)-1,1,#REF!)))))</f>
        <v>0</v>
      </c>
      <c r="AP215" s="57"/>
      <c r="AQ215" s="57"/>
      <c r="AR215" s="57"/>
      <c r="AS215" s="60"/>
      <c r="AT215" s="60"/>
      <c r="AU215" s="57"/>
      <c r="AV215" s="83"/>
      <c r="AW215" s="57"/>
      <c r="AX215" s="60"/>
      <c r="AY215" s="60"/>
      <c r="AZ215" s="132"/>
      <c r="BA215" s="60"/>
      <c r="BB215" s="60"/>
      <c r="BC215" s="60"/>
      <c r="BD215" s="57">
        <f t="shared" si="34"/>
        <v>0</v>
      </c>
      <c r="BE215" s="86"/>
      <c r="BF215" s="86"/>
      <c r="BG215" s="86"/>
      <c r="BH215" s="86"/>
      <c r="BI215" s="57" t="s">
        <v>1129</v>
      </c>
      <c r="BJ215" s="57"/>
      <c r="BK215" s="60"/>
      <c r="BL215" s="55"/>
      <c r="BM215" s="61"/>
      <c r="BN215" s="57"/>
      <c r="BO215" s="60"/>
      <c r="BP215" s="60"/>
      <c r="BQ215" s="60"/>
      <c r="BR215" s="60"/>
      <c r="BS215" s="60"/>
      <c r="BT215" s="60"/>
      <c r="BU215" s="60"/>
      <c r="BV215" s="60"/>
      <c r="BW215" s="57"/>
      <c r="BX215" s="57"/>
      <c r="BY215" s="57"/>
      <c r="BZ215" s="57"/>
    </row>
    <row r="216" spans="1:78" s="41" customFormat="1" ht="30" x14ac:dyDescent="0.25">
      <c r="A216" s="53" t="s">
        <v>969</v>
      </c>
      <c r="B216" s="65"/>
      <c r="C216" s="54"/>
      <c r="D216" s="53" t="str">
        <f>IF(ISBLANK(AX216),"",IF(ISBLANK(AY216),"REV",IF(ISBLANK(AZ216),"FIR PROV",IF(ISBLANK(BK216),"CONCL",IF(ISBLANK(BN216),"MOD REV",IF(ISBLANK(#REF!),"MOD FIR","MODI"))))))</f>
        <v/>
      </c>
      <c r="E216" s="55"/>
      <c r="F216" s="55"/>
      <c r="G216" s="55"/>
      <c r="H216" s="55"/>
      <c r="I216" s="108" t="str">
        <f t="shared" si="36"/>
        <v xml:space="preserve">  </v>
      </c>
      <c r="J216" s="56"/>
      <c r="K216" s="56"/>
      <c r="L216" s="56">
        <f t="shared" si="37"/>
        <v>0</v>
      </c>
      <c r="M216" s="56"/>
      <c r="N216" s="75"/>
      <c r="O216" s="57"/>
      <c r="P216" s="57"/>
      <c r="Q216" s="58">
        <v>0</v>
      </c>
      <c r="R216" s="58">
        <f t="shared" si="38"/>
        <v>0</v>
      </c>
      <c r="S216" s="99">
        <f t="shared" si="39"/>
        <v>0</v>
      </c>
      <c r="T216" s="59">
        <v>0</v>
      </c>
      <c r="U216" s="58">
        <f t="shared" si="35"/>
        <v>0</v>
      </c>
      <c r="V216" s="99">
        <f t="shared" si="32"/>
        <v>0</v>
      </c>
      <c r="W216" s="114">
        <f t="shared" si="33"/>
        <v>0</v>
      </c>
      <c r="X216" s="57"/>
      <c r="Y216" s="57"/>
      <c r="Z216" s="57"/>
      <c r="AA216" s="57"/>
      <c r="AB216" s="58">
        <v>0</v>
      </c>
      <c r="AC216" s="56" t="e">
        <f>VLOOKUP(Y216,CLASIFICADOR!$A$1:$B$603,2)</f>
        <v>#N/A</v>
      </c>
      <c r="AD216" s="57"/>
      <c r="AE216" s="57"/>
      <c r="AF216" s="57"/>
      <c r="AG216" s="57"/>
      <c r="AH216" s="57"/>
      <c r="AI216" s="57"/>
      <c r="AJ216" s="60"/>
      <c r="AK216" s="82" t="s">
        <v>1124</v>
      </c>
      <c r="AL216" s="57"/>
      <c r="AM216" s="57"/>
      <c r="AN216" s="57"/>
      <c r="AO216" s="83" t="b">
        <f>IF(AND(AM216="días",AN216="hábiles"),WORKDAY(AK216,AL216,#REF!),IF(AND(AM216="días",AM216="naturales"),WORKDAY(AK216+AL216-1,1,#REF!),IF(AM216="semanas",WORKDAY(AK216+(AL216*7)-1,1,#REF!),IF(AM216="meses",WORKDAY(EDATE(AK216,AL216)-1,1,#REF!)))))</f>
        <v>0</v>
      </c>
      <c r="AP216" s="57"/>
      <c r="AQ216" s="57"/>
      <c r="AR216" s="57"/>
      <c r="AS216" s="60"/>
      <c r="AT216" s="60"/>
      <c r="AU216" s="57"/>
      <c r="AV216" s="83"/>
      <c r="AW216" s="57"/>
      <c r="AX216" s="60"/>
      <c r="AY216" s="60"/>
      <c r="AZ216" s="132"/>
      <c r="BA216" s="60"/>
      <c r="BB216" s="60"/>
      <c r="BC216" s="60"/>
      <c r="BD216" s="57">
        <f t="shared" si="34"/>
        <v>0</v>
      </c>
      <c r="BE216" s="86"/>
      <c r="BF216" s="86"/>
      <c r="BG216" s="86"/>
      <c r="BH216" s="86"/>
      <c r="BI216" s="57" t="s">
        <v>1129</v>
      </c>
      <c r="BJ216" s="57"/>
      <c r="BK216" s="60"/>
      <c r="BL216" s="55"/>
      <c r="BM216" s="61"/>
      <c r="BN216" s="57"/>
      <c r="BO216" s="60"/>
      <c r="BP216" s="60"/>
      <c r="BQ216" s="60"/>
      <c r="BR216" s="60"/>
      <c r="BS216" s="60"/>
      <c r="BT216" s="60"/>
      <c r="BU216" s="60"/>
      <c r="BV216" s="60"/>
      <c r="BW216" s="57"/>
      <c r="BX216" s="57"/>
      <c r="BY216" s="57"/>
      <c r="BZ216" s="57"/>
    </row>
    <row r="217" spans="1:78" s="41" customFormat="1" ht="30" x14ac:dyDescent="0.25">
      <c r="A217" s="53" t="s">
        <v>970</v>
      </c>
      <c r="B217" s="65"/>
      <c r="C217" s="54"/>
      <c r="D217" s="53" t="str">
        <f>IF(ISBLANK(AX217),"",IF(ISBLANK(AY217),"REV",IF(ISBLANK(AZ217),"FIR PROV",IF(ISBLANK(BK217),"CONCL",IF(ISBLANK(BN217),"MOD REV",IF(ISBLANK(#REF!),"MOD FIR","MODI"))))))</f>
        <v/>
      </c>
      <c r="E217" s="55"/>
      <c r="F217" s="55"/>
      <c r="G217" s="55"/>
      <c r="H217" s="55"/>
      <c r="I217" s="108" t="str">
        <f t="shared" si="36"/>
        <v xml:space="preserve">  </v>
      </c>
      <c r="J217" s="56"/>
      <c r="K217" s="56"/>
      <c r="L217" s="56">
        <f t="shared" si="37"/>
        <v>0</v>
      </c>
      <c r="M217" s="56"/>
      <c r="N217" s="75"/>
      <c r="O217" s="57"/>
      <c r="P217" s="57"/>
      <c r="Q217" s="58">
        <v>0</v>
      </c>
      <c r="R217" s="58">
        <f t="shared" si="38"/>
        <v>0</v>
      </c>
      <c r="S217" s="99">
        <f t="shared" si="39"/>
        <v>0</v>
      </c>
      <c r="T217" s="59">
        <v>0</v>
      </c>
      <c r="U217" s="58">
        <f t="shared" si="35"/>
        <v>0</v>
      </c>
      <c r="V217" s="99">
        <f t="shared" si="32"/>
        <v>0</v>
      </c>
      <c r="W217" s="114">
        <f t="shared" si="33"/>
        <v>0</v>
      </c>
      <c r="X217" s="57"/>
      <c r="Y217" s="57"/>
      <c r="Z217" s="57"/>
      <c r="AA217" s="57"/>
      <c r="AB217" s="58">
        <v>0</v>
      </c>
      <c r="AC217" s="56" t="e">
        <f>VLOOKUP(Y217,CLASIFICADOR!$A$1:$B$603,2)</f>
        <v>#N/A</v>
      </c>
      <c r="AD217" s="57"/>
      <c r="AE217" s="57"/>
      <c r="AF217" s="57"/>
      <c r="AG217" s="57"/>
      <c r="AH217" s="57"/>
      <c r="AI217" s="57"/>
      <c r="AJ217" s="60"/>
      <c r="AK217" s="82" t="s">
        <v>1124</v>
      </c>
      <c r="AL217" s="57"/>
      <c r="AM217" s="57"/>
      <c r="AN217" s="57"/>
      <c r="AO217" s="83" t="b">
        <f>IF(AND(AM217="días",AN217="hábiles"),WORKDAY(AK217,AL217,#REF!),IF(AND(AM217="días",AM217="naturales"),WORKDAY(AK217+AL217-1,1,#REF!),IF(AM217="semanas",WORKDAY(AK217+(AL217*7)-1,1,#REF!),IF(AM217="meses",WORKDAY(EDATE(AK217,AL217)-1,1,#REF!)))))</f>
        <v>0</v>
      </c>
      <c r="AP217" s="57"/>
      <c r="AQ217" s="57"/>
      <c r="AR217" s="57"/>
      <c r="AS217" s="60"/>
      <c r="AT217" s="60"/>
      <c r="AU217" s="57"/>
      <c r="AV217" s="83"/>
      <c r="AW217" s="57"/>
      <c r="AX217" s="60"/>
      <c r="AY217" s="60"/>
      <c r="AZ217" s="132"/>
      <c r="BA217" s="60"/>
      <c r="BB217" s="60"/>
      <c r="BC217" s="60"/>
      <c r="BD217" s="57">
        <f t="shared" si="34"/>
        <v>0</v>
      </c>
      <c r="BE217" s="86"/>
      <c r="BF217" s="86"/>
      <c r="BG217" s="86"/>
      <c r="BH217" s="86"/>
      <c r="BI217" s="57" t="s">
        <v>1129</v>
      </c>
      <c r="BJ217" s="57"/>
      <c r="BK217" s="60"/>
      <c r="BL217" s="55"/>
      <c r="BM217" s="61"/>
      <c r="BN217" s="57"/>
      <c r="BO217" s="60"/>
      <c r="BP217" s="60"/>
      <c r="BQ217" s="60"/>
      <c r="BR217" s="60"/>
      <c r="BS217" s="60"/>
      <c r="BT217" s="60"/>
      <c r="BU217" s="60"/>
      <c r="BV217" s="60"/>
      <c r="BW217" s="57"/>
      <c r="BX217" s="57"/>
      <c r="BY217" s="57"/>
      <c r="BZ217" s="57"/>
    </row>
    <row r="218" spans="1:78" s="41" customFormat="1" ht="30" x14ac:dyDescent="0.25">
      <c r="A218" s="71" t="s">
        <v>971</v>
      </c>
      <c r="B218" s="65"/>
      <c r="C218" s="54"/>
      <c r="D218" s="53" t="str">
        <f>IF(ISBLANK(AX218),"",IF(ISBLANK(AY218),"REV",IF(ISBLANK(AZ218),"FIR PROV",IF(ISBLANK(BK218),"CONCL",IF(ISBLANK(BN218),"MOD REV",IF(ISBLANK(#REF!),"MOD FIR","MODI"))))))</f>
        <v/>
      </c>
      <c r="E218" s="55"/>
      <c r="F218" s="55"/>
      <c r="G218" s="55"/>
      <c r="H218" s="55"/>
      <c r="I218" s="108" t="str">
        <f t="shared" si="36"/>
        <v xml:space="preserve">  </v>
      </c>
      <c r="J218" s="56"/>
      <c r="K218" s="56"/>
      <c r="L218" s="56">
        <f t="shared" si="37"/>
        <v>0</v>
      </c>
      <c r="M218" s="56"/>
      <c r="N218" s="75"/>
      <c r="O218" s="57"/>
      <c r="P218" s="57"/>
      <c r="Q218" s="58">
        <v>0</v>
      </c>
      <c r="R218" s="58">
        <f t="shared" si="38"/>
        <v>0</v>
      </c>
      <c r="S218" s="99">
        <f t="shared" si="39"/>
        <v>0</v>
      </c>
      <c r="T218" s="59">
        <v>0</v>
      </c>
      <c r="U218" s="58">
        <f t="shared" si="35"/>
        <v>0</v>
      </c>
      <c r="V218" s="99">
        <f t="shared" si="32"/>
        <v>0</v>
      </c>
      <c r="W218" s="114">
        <f t="shared" si="33"/>
        <v>0</v>
      </c>
      <c r="X218" s="57"/>
      <c r="Y218" s="57"/>
      <c r="Z218" s="57"/>
      <c r="AA218" s="57"/>
      <c r="AB218" s="58">
        <v>0</v>
      </c>
      <c r="AC218" s="56" t="e">
        <f>VLOOKUP(Y218,CLASIFICADOR!$A$1:$B$603,2)</f>
        <v>#N/A</v>
      </c>
      <c r="AD218" s="57"/>
      <c r="AE218" s="57"/>
      <c r="AF218" s="57"/>
      <c r="AG218" s="57"/>
      <c r="AH218" s="57"/>
      <c r="AI218" s="57"/>
      <c r="AJ218" s="60"/>
      <c r="AK218" s="82" t="s">
        <v>1124</v>
      </c>
      <c r="AL218" s="57"/>
      <c r="AM218" s="57"/>
      <c r="AN218" s="57"/>
      <c r="AO218" s="83" t="b">
        <f>IF(AND(AM218="días",AN218="hábiles"),WORKDAY(AK218,AL218,#REF!),IF(AND(AM218="días",AM218="naturales"),WORKDAY(AK218+AL218-1,1,#REF!),IF(AM218="semanas",WORKDAY(AK218+(AL218*7)-1,1,#REF!),IF(AM218="meses",WORKDAY(EDATE(AK218,AL218)-1,1,#REF!)))))</f>
        <v>0</v>
      </c>
      <c r="AP218" s="57"/>
      <c r="AQ218" s="57"/>
      <c r="AR218" s="57"/>
      <c r="AS218" s="60"/>
      <c r="AT218" s="60"/>
      <c r="AU218" s="57"/>
      <c r="AV218" s="83"/>
      <c r="AW218" s="57"/>
      <c r="AX218" s="60"/>
      <c r="AY218" s="60"/>
      <c r="AZ218" s="132"/>
      <c r="BA218" s="60"/>
      <c r="BB218" s="60"/>
      <c r="BC218" s="60"/>
      <c r="BD218" s="57">
        <f t="shared" si="34"/>
        <v>0</v>
      </c>
      <c r="BE218" s="86"/>
      <c r="BF218" s="86"/>
      <c r="BG218" s="86"/>
      <c r="BH218" s="86"/>
      <c r="BI218" s="57" t="s">
        <v>1129</v>
      </c>
      <c r="BJ218" s="57"/>
      <c r="BK218" s="60"/>
      <c r="BL218" s="55"/>
      <c r="BM218" s="61"/>
      <c r="BN218" s="57"/>
      <c r="BO218" s="60"/>
      <c r="BP218" s="60"/>
      <c r="BQ218" s="60"/>
      <c r="BR218" s="60"/>
      <c r="BS218" s="60"/>
      <c r="BT218" s="60"/>
      <c r="BU218" s="60"/>
      <c r="BV218" s="60"/>
      <c r="BW218" s="57"/>
      <c r="BX218" s="57"/>
      <c r="BY218" s="57"/>
      <c r="BZ218" s="57"/>
    </row>
    <row r="219" spans="1:78" s="41" customFormat="1" ht="30" x14ac:dyDescent="0.25">
      <c r="A219" s="53" t="s">
        <v>972</v>
      </c>
      <c r="B219" s="65"/>
      <c r="C219" s="54"/>
      <c r="D219" s="53" t="str">
        <f>IF(ISBLANK(AX219),"",IF(ISBLANK(AY219),"REV",IF(ISBLANK(AZ219),"FIR PROV",IF(ISBLANK(BK219),"CONCL",IF(ISBLANK(BN219),"MOD REV",IF(ISBLANK(#REF!),"MOD FIR","MODI"))))))</f>
        <v/>
      </c>
      <c r="E219" s="55"/>
      <c r="F219" s="55"/>
      <c r="G219" s="55"/>
      <c r="H219" s="55"/>
      <c r="I219" s="108" t="str">
        <f t="shared" si="36"/>
        <v xml:space="preserve">  </v>
      </c>
      <c r="J219" s="56"/>
      <c r="K219" s="56"/>
      <c r="L219" s="56">
        <f t="shared" si="37"/>
        <v>0</v>
      </c>
      <c r="M219" s="56"/>
      <c r="N219" s="75"/>
      <c r="O219" s="57"/>
      <c r="P219" s="57"/>
      <c r="Q219" s="58">
        <v>0</v>
      </c>
      <c r="R219" s="58">
        <f t="shared" si="38"/>
        <v>0</v>
      </c>
      <c r="S219" s="99">
        <f t="shared" si="39"/>
        <v>0</v>
      </c>
      <c r="T219" s="59">
        <v>0</v>
      </c>
      <c r="U219" s="58">
        <f t="shared" si="35"/>
        <v>0</v>
      </c>
      <c r="V219" s="99">
        <f t="shared" si="32"/>
        <v>0</v>
      </c>
      <c r="W219" s="114">
        <f t="shared" si="33"/>
        <v>0</v>
      </c>
      <c r="X219" s="57"/>
      <c r="Y219" s="57"/>
      <c r="Z219" s="57"/>
      <c r="AA219" s="57"/>
      <c r="AB219" s="58">
        <v>0</v>
      </c>
      <c r="AC219" s="56" t="e">
        <f>VLOOKUP(Y219,CLASIFICADOR!$A$1:$B$603,2)</f>
        <v>#N/A</v>
      </c>
      <c r="AD219" s="57"/>
      <c r="AE219" s="57"/>
      <c r="AF219" s="57"/>
      <c r="AG219" s="57"/>
      <c r="AH219" s="57"/>
      <c r="AI219" s="57"/>
      <c r="AJ219" s="60"/>
      <c r="AK219" s="82" t="s">
        <v>1124</v>
      </c>
      <c r="AL219" s="57"/>
      <c r="AM219" s="57"/>
      <c r="AN219" s="57"/>
      <c r="AO219" s="83" t="b">
        <f>IF(AND(AM219="días",AN219="hábiles"),WORKDAY(AK219,AL219,#REF!),IF(AND(AM219="días",AM219="naturales"),WORKDAY(AK219+AL219-1,1,#REF!),IF(AM219="semanas",WORKDAY(AK219+(AL219*7)-1,1,#REF!),IF(AM219="meses",WORKDAY(EDATE(AK219,AL219)-1,1,#REF!)))))</f>
        <v>0</v>
      </c>
      <c r="AP219" s="57"/>
      <c r="AQ219" s="57"/>
      <c r="AR219" s="57"/>
      <c r="AS219" s="60"/>
      <c r="AT219" s="60"/>
      <c r="AU219" s="57"/>
      <c r="AV219" s="83"/>
      <c r="AW219" s="57"/>
      <c r="AX219" s="60"/>
      <c r="AY219" s="60"/>
      <c r="AZ219" s="132"/>
      <c r="BA219" s="60"/>
      <c r="BB219" s="60"/>
      <c r="BC219" s="60"/>
      <c r="BD219" s="57">
        <f t="shared" si="34"/>
        <v>0</v>
      </c>
      <c r="BE219" s="86"/>
      <c r="BF219" s="86"/>
      <c r="BG219" s="86"/>
      <c r="BH219" s="86"/>
      <c r="BI219" s="57" t="s">
        <v>1129</v>
      </c>
      <c r="BJ219" s="57"/>
      <c r="BK219" s="60"/>
      <c r="BL219" s="55"/>
      <c r="BM219" s="61"/>
      <c r="BN219" s="57"/>
      <c r="BO219" s="60"/>
      <c r="BP219" s="60"/>
      <c r="BQ219" s="60"/>
      <c r="BR219" s="60"/>
      <c r="BS219" s="60"/>
      <c r="BT219" s="60"/>
      <c r="BU219" s="60"/>
      <c r="BV219" s="60"/>
      <c r="BW219" s="57"/>
      <c r="BX219" s="57"/>
      <c r="BY219" s="57"/>
      <c r="BZ219" s="57"/>
    </row>
    <row r="220" spans="1:78" s="41" customFormat="1" ht="30" x14ac:dyDescent="0.25">
      <c r="A220" s="53" t="s">
        <v>973</v>
      </c>
      <c r="B220" s="65"/>
      <c r="C220" s="54"/>
      <c r="D220" s="53" t="str">
        <f>IF(ISBLANK(AX220),"",IF(ISBLANK(AY220),"REV",IF(ISBLANK(AZ220),"FIR PROV",IF(ISBLANK(BK220),"CONCL",IF(ISBLANK(BN220),"MOD REV",IF(ISBLANK(#REF!),"MOD FIR","MODI"))))))</f>
        <v/>
      </c>
      <c r="E220" s="55"/>
      <c r="F220" s="55"/>
      <c r="G220" s="55"/>
      <c r="H220" s="55"/>
      <c r="I220" s="108" t="str">
        <f t="shared" si="36"/>
        <v xml:space="preserve">  </v>
      </c>
      <c r="J220" s="56"/>
      <c r="K220" s="56"/>
      <c r="L220" s="56">
        <f t="shared" si="37"/>
        <v>0</v>
      </c>
      <c r="M220" s="56"/>
      <c r="N220" s="75"/>
      <c r="O220" s="57"/>
      <c r="P220" s="57"/>
      <c r="Q220" s="58">
        <v>0</v>
      </c>
      <c r="R220" s="58">
        <f t="shared" si="38"/>
        <v>0</v>
      </c>
      <c r="S220" s="99">
        <f t="shared" si="39"/>
        <v>0</v>
      </c>
      <c r="T220" s="59">
        <v>0</v>
      </c>
      <c r="U220" s="58">
        <f t="shared" si="35"/>
        <v>0</v>
      </c>
      <c r="V220" s="99">
        <f t="shared" si="32"/>
        <v>0</v>
      </c>
      <c r="W220" s="114">
        <f t="shared" si="33"/>
        <v>0</v>
      </c>
      <c r="X220" s="57"/>
      <c r="Y220" s="57"/>
      <c r="Z220" s="57"/>
      <c r="AA220" s="57"/>
      <c r="AB220" s="58">
        <v>0</v>
      </c>
      <c r="AC220" s="56" t="e">
        <f>VLOOKUP(Y220,CLASIFICADOR!$A$1:$B$603,2)</f>
        <v>#N/A</v>
      </c>
      <c r="AD220" s="57"/>
      <c r="AE220" s="57"/>
      <c r="AF220" s="57"/>
      <c r="AG220" s="57"/>
      <c r="AH220" s="57"/>
      <c r="AI220" s="57"/>
      <c r="AJ220" s="60"/>
      <c r="AK220" s="82" t="s">
        <v>1124</v>
      </c>
      <c r="AL220" s="57"/>
      <c r="AM220" s="57"/>
      <c r="AN220" s="57"/>
      <c r="AO220" s="83" t="b">
        <f>IF(AND(AM220="días",AN220="hábiles"),WORKDAY(AK220,AL220,#REF!),IF(AND(AM220="días",AM220="naturales"),WORKDAY(AK220+AL220-1,1,#REF!),IF(AM220="semanas",WORKDAY(AK220+(AL220*7)-1,1,#REF!),IF(AM220="meses",WORKDAY(EDATE(AK220,AL220)-1,1,#REF!)))))</f>
        <v>0</v>
      </c>
      <c r="AP220" s="57"/>
      <c r="AQ220" s="57"/>
      <c r="AR220" s="57"/>
      <c r="AS220" s="60"/>
      <c r="AT220" s="60"/>
      <c r="AU220" s="57"/>
      <c r="AV220" s="83"/>
      <c r="AW220" s="57"/>
      <c r="AX220" s="60"/>
      <c r="AY220" s="60"/>
      <c r="AZ220" s="132"/>
      <c r="BA220" s="60"/>
      <c r="BB220" s="60"/>
      <c r="BC220" s="60"/>
      <c r="BD220" s="57">
        <f t="shared" si="34"/>
        <v>0</v>
      </c>
      <c r="BE220" s="86"/>
      <c r="BF220" s="86"/>
      <c r="BG220" s="86"/>
      <c r="BH220" s="86"/>
      <c r="BI220" s="57" t="s">
        <v>1129</v>
      </c>
      <c r="BJ220" s="57"/>
      <c r="BK220" s="60"/>
      <c r="BL220" s="55"/>
      <c r="BM220" s="61"/>
      <c r="BN220" s="57"/>
      <c r="BO220" s="60"/>
      <c r="BP220" s="60"/>
      <c r="BQ220" s="60"/>
      <c r="BR220" s="60"/>
      <c r="BS220" s="60"/>
      <c r="BT220" s="60"/>
      <c r="BU220" s="60"/>
      <c r="BV220" s="60"/>
      <c r="BW220" s="57"/>
      <c r="BX220" s="57"/>
      <c r="BY220" s="57"/>
      <c r="BZ220" s="57"/>
    </row>
    <row r="221" spans="1:78" s="41" customFormat="1" ht="30" x14ac:dyDescent="0.25">
      <c r="A221" s="71" t="s">
        <v>974</v>
      </c>
      <c r="B221" s="65"/>
      <c r="C221" s="54"/>
      <c r="D221" s="53" t="str">
        <f>IF(ISBLANK(AX221),"",IF(ISBLANK(AY221),"REV",IF(ISBLANK(AZ221),"FIR PROV",IF(ISBLANK(BK221),"CONCL",IF(ISBLANK(BN221),"MOD REV",IF(ISBLANK(#REF!),"MOD FIR","MODI"))))))</f>
        <v/>
      </c>
      <c r="E221" s="55"/>
      <c r="F221" s="55"/>
      <c r="G221" s="55"/>
      <c r="H221" s="55"/>
      <c r="I221" s="108" t="str">
        <f t="shared" si="36"/>
        <v xml:space="preserve">  </v>
      </c>
      <c r="J221" s="56"/>
      <c r="K221" s="56"/>
      <c r="L221" s="56">
        <f t="shared" si="37"/>
        <v>0</v>
      </c>
      <c r="M221" s="56"/>
      <c r="N221" s="75"/>
      <c r="O221" s="57"/>
      <c r="P221" s="57"/>
      <c r="Q221" s="58">
        <v>0</v>
      </c>
      <c r="R221" s="58">
        <f t="shared" si="38"/>
        <v>0</v>
      </c>
      <c r="S221" s="99">
        <f t="shared" si="39"/>
        <v>0</v>
      </c>
      <c r="T221" s="59">
        <v>0</v>
      </c>
      <c r="U221" s="58">
        <f t="shared" si="35"/>
        <v>0</v>
      </c>
      <c r="V221" s="99">
        <f t="shared" si="32"/>
        <v>0</v>
      </c>
      <c r="W221" s="114">
        <f t="shared" si="33"/>
        <v>0</v>
      </c>
      <c r="X221" s="57"/>
      <c r="Y221" s="57"/>
      <c r="Z221" s="57"/>
      <c r="AA221" s="57"/>
      <c r="AB221" s="58">
        <v>0</v>
      </c>
      <c r="AC221" s="56" t="e">
        <f>VLOOKUP(Y221,CLASIFICADOR!$A$1:$B$603,2)</f>
        <v>#N/A</v>
      </c>
      <c r="AD221" s="57"/>
      <c r="AE221" s="57"/>
      <c r="AF221" s="57"/>
      <c r="AG221" s="57"/>
      <c r="AH221" s="57"/>
      <c r="AI221" s="57"/>
      <c r="AJ221" s="60"/>
      <c r="AK221" s="82" t="s">
        <v>1124</v>
      </c>
      <c r="AL221" s="57"/>
      <c r="AM221" s="57"/>
      <c r="AN221" s="57"/>
      <c r="AO221" s="83" t="b">
        <f>IF(AND(AM221="días",AN221="hábiles"),WORKDAY(AK221,AL221,#REF!),IF(AND(AM221="días",AM221="naturales"),WORKDAY(AK221+AL221-1,1,#REF!),IF(AM221="semanas",WORKDAY(AK221+(AL221*7)-1,1,#REF!),IF(AM221="meses",WORKDAY(EDATE(AK221,AL221)-1,1,#REF!)))))</f>
        <v>0</v>
      </c>
      <c r="AP221" s="57"/>
      <c r="AQ221" s="57"/>
      <c r="AR221" s="57"/>
      <c r="AS221" s="60"/>
      <c r="AT221" s="60"/>
      <c r="AU221" s="57"/>
      <c r="AV221" s="83"/>
      <c r="AW221" s="57"/>
      <c r="AX221" s="60"/>
      <c r="AY221" s="60"/>
      <c r="AZ221" s="132"/>
      <c r="BA221" s="60"/>
      <c r="BB221" s="60"/>
      <c r="BC221" s="60"/>
      <c r="BD221" s="57">
        <f t="shared" si="34"/>
        <v>0</v>
      </c>
      <c r="BE221" s="86"/>
      <c r="BF221" s="86"/>
      <c r="BG221" s="86"/>
      <c r="BH221" s="86"/>
      <c r="BI221" s="57" t="s">
        <v>1129</v>
      </c>
      <c r="BJ221" s="57"/>
      <c r="BK221" s="60"/>
      <c r="BL221" s="55"/>
      <c r="BM221" s="61"/>
      <c r="BN221" s="57"/>
      <c r="BO221" s="60"/>
      <c r="BP221" s="60"/>
      <c r="BQ221" s="60"/>
      <c r="BR221" s="60"/>
      <c r="BS221" s="60"/>
      <c r="BT221" s="60"/>
      <c r="BU221" s="60"/>
      <c r="BV221" s="60"/>
      <c r="BW221" s="57"/>
      <c r="BX221" s="57"/>
      <c r="BY221" s="57"/>
      <c r="BZ221" s="57"/>
    </row>
    <row r="222" spans="1:78" s="41" customFormat="1" ht="30" x14ac:dyDescent="0.25">
      <c r="A222" s="53" t="s">
        <v>975</v>
      </c>
      <c r="B222" s="65"/>
      <c r="C222" s="54"/>
      <c r="D222" s="53" t="str">
        <f>IF(ISBLANK(AX222),"",IF(ISBLANK(AY222),"REV",IF(ISBLANK(AZ222),"FIR PROV",IF(ISBLANK(BK222),"CONCL",IF(ISBLANK(BN222),"MOD REV",IF(ISBLANK(#REF!),"MOD FIR","MODI"))))))</f>
        <v/>
      </c>
      <c r="E222" s="55"/>
      <c r="F222" s="55"/>
      <c r="G222" s="55"/>
      <c r="H222" s="55"/>
      <c r="I222" s="108" t="str">
        <f t="shared" si="36"/>
        <v xml:space="preserve">  </v>
      </c>
      <c r="J222" s="56"/>
      <c r="K222" s="56"/>
      <c r="L222" s="56">
        <f t="shared" si="37"/>
        <v>0</v>
      </c>
      <c r="M222" s="56"/>
      <c r="N222" s="75"/>
      <c r="O222" s="57"/>
      <c r="P222" s="57"/>
      <c r="Q222" s="58">
        <v>0</v>
      </c>
      <c r="R222" s="58">
        <f t="shared" si="38"/>
        <v>0</v>
      </c>
      <c r="S222" s="99">
        <f t="shared" si="39"/>
        <v>0</v>
      </c>
      <c r="T222" s="59">
        <v>0</v>
      </c>
      <c r="U222" s="58">
        <f t="shared" si="35"/>
        <v>0</v>
      </c>
      <c r="V222" s="99">
        <f t="shared" si="32"/>
        <v>0</v>
      </c>
      <c r="W222" s="114">
        <f t="shared" si="33"/>
        <v>0</v>
      </c>
      <c r="X222" s="57"/>
      <c r="Y222" s="57"/>
      <c r="Z222" s="57"/>
      <c r="AA222" s="57"/>
      <c r="AB222" s="58">
        <v>0</v>
      </c>
      <c r="AC222" s="56" t="e">
        <f>VLOOKUP(Y222,CLASIFICADOR!$A$1:$B$603,2)</f>
        <v>#N/A</v>
      </c>
      <c r="AD222" s="57"/>
      <c r="AE222" s="57"/>
      <c r="AF222" s="57"/>
      <c r="AG222" s="57"/>
      <c r="AH222" s="57"/>
      <c r="AI222" s="57"/>
      <c r="AJ222" s="60"/>
      <c r="AK222" s="82" t="s">
        <v>1124</v>
      </c>
      <c r="AL222" s="57"/>
      <c r="AM222" s="57"/>
      <c r="AN222" s="57"/>
      <c r="AO222" s="83" t="b">
        <f>IF(AND(AM222="días",AN222="hábiles"),WORKDAY(AK222,AL222,#REF!),IF(AND(AM222="días",AM222="naturales"),WORKDAY(AK222+AL222-1,1,#REF!),IF(AM222="semanas",WORKDAY(AK222+(AL222*7)-1,1,#REF!),IF(AM222="meses",WORKDAY(EDATE(AK222,AL222)-1,1,#REF!)))))</f>
        <v>0</v>
      </c>
      <c r="AP222" s="57"/>
      <c r="AQ222" s="57"/>
      <c r="AR222" s="57"/>
      <c r="AS222" s="60"/>
      <c r="AT222" s="60"/>
      <c r="AU222" s="57"/>
      <c r="AV222" s="83"/>
      <c r="AW222" s="57"/>
      <c r="AX222" s="60"/>
      <c r="AY222" s="60"/>
      <c r="AZ222" s="132"/>
      <c r="BA222" s="60"/>
      <c r="BB222" s="60"/>
      <c r="BC222" s="60"/>
      <c r="BD222" s="57">
        <f t="shared" si="34"/>
        <v>0</v>
      </c>
      <c r="BE222" s="86"/>
      <c r="BF222" s="86"/>
      <c r="BG222" s="86"/>
      <c r="BH222" s="86"/>
      <c r="BI222" s="57" t="s">
        <v>1129</v>
      </c>
      <c r="BJ222" s="57"/>
      <c r="BK222" s="60"/>
      <c r="BL222" s="55"/>
      <c r="BM222" s="61"/>
      <c r="BN222" s="57"/>
      <c r="BO222" s="60"/>
      <c r="BP222" s="60"/>
      <c r="BQ222" s="60"/>
      <c r="BR222" s="60"/>
      <c r="BS222" s="60"/>
      <c r="BT222" s="60"/>
      <c r="BU222" s="60"/>
      <c r="BV222" s="60"/>
      <c r="BW222" s="57"/>
      <c r="BX222" s="57"/>
      <c r="BY222" s="57"/>
      <c r="BZ222" s="57"/>
    </row>
    <row r="223" spans="1:78" s="41" customFormat="1" ht="30" x14ac:dyDescent="0.25">
      <c r="A223" s="53" t="s">
        <v>976</v>
      </c>
      <c r="B223" s="65"/>
      <c r="C223" s="54"/>
      <c r="D223" s="53" t="str">
        <f>IF(ISBLANK(AX223),"",IF(ISBLANK(AY223),"REV",IF(ISBLANK(AZ223),"FIR PROV",IF(ISBLANK(BK223),"CONCL",IF(ISBLANK(BN223),"MOD REV",IF(ISBLANK(#REF!),"MOD FIR","MODI"))))))</f>
        <v/>
      </c>
      <c r="E223" s="55"/>
      <c r="F223" s="55"/>
      <c r="G223" s="55"/>
      <c r="H223" s="55"/>
      <c r="I223" s="108" t="str">
        <f t="shared" si="36"/>
        <v xml:space="preserve">  </v>
      </c>
      <c r="J223" s="56"/>
      <c r="K223" s="56"/>
      <c r="L223" s="56">
        <f t="shared" si="37"/>
        <v>0</v>
      </c>
      <c r="M223" s="56"/>
      <c r="N223" s="75"/>
      <c r="O223" s="57"/>
      <c r="P223" s="57"/>
      <c r="Q223" s="58">
        <v>0</v>
      </c>
      <c r="R223" s="58">
        <f t="shared" si="38"/>
        <v>0</v>
      </c>
      <c r="S223" s="99">
        <f t="shared" si="39"/>
        <v>0</v>
      </c>
      <c r="T223" s="59">
        <v>0</v>
      </c>
      <c r="U223" s="58">
        <f t="shared" si="35"/>
        <v>0</v>
      </c>
      <c r="V223" s="99">
        <f t="shared" si="32"/>
        <v>0</v>
      </c>
      <c r="W223" s="114">
        <f t="shared" si="33"/>
        <v>0</v>
      </c>
      <c r="X223" s="57"/>
      <c r="Y223" s="57"/>
      <c r="Z223" s="57"/>
      <c r="AA223" s="57"/>
      <c r="AB223" s="58">
        <v>0</v>
      </c>
      <c r="AC223" s="56" t="e">
        <f>VLOOKUP(Y223,CLASIFICADOR!$A$1:$B$603,2)</f>
        <v>#N/A</v>
      </c>
      <c r="AD223" s="57"/>
      <c r="AE223" s="57"/>
      <c r="AF223" s="57"/>
      <c r="AG223" s="57"/>
      <c r="AH223" s="57"/>
      <c r="AI223" s="57"/>
      <c r="AJ223" s="60"/>
      <c r="AK223" s="82" t="s">
        <v>1124</v>
      </c>
      <c r="AL223" s="57"/>
      <c r="AM223" s="57"/>
      <c r="AN223" s="57"/>
      <c r="AO223" s="83" t="b">
        <f>IF(AND(AM223="días",AN223="hábiles"),WORKDAY(AK223,AL223,#REF!),IF(AND(AM223="días",AM223="naturales"),WORKDAY(AK223+AL223-1,1,#REF!),IF(AM223="semanas",WORKDAY(AK223+(AL223*7)-1,1,#REF!),IF(AM223="meses",WORKDAY(EDATE(AK223,AL223)-1,1,#REF!)))))</f>
        <v>0</v>
      </c>
      <c r="AP223" s="57"/>
      <c r="AQ223" s="57"/>
      <c r="AR223" s="57"/>
      <c r="AS223" s="60"/>
      <c r="AT223" s="60"/>
      <c r="AU223" s="57"/>
      <c r="AV223" s="83"/>
      <c r="AW223" s="57"/>
      <c r="AX223" s="60"/>
      <c r="AY223" s="60"/>
      <c r="AZ223" s="132"/>
      <c r="BA223" s="60"/>
      <c r="BB223" s="60"/>
      <c r="BC223" s="60"/>
      <c r="BD223" s="57">
        <f t="shared" si="34"/>
        <v>0</v>
      </c>
      <c r="BE223" s="86"/>
      <c r="BF223" s="86"/>
      <c r="BG223" s="86"/>
      <c r="BH223" s="86"/>
      <c r="BI223" s="57" t="s">
        <v>1129</v>
      </c>
      <c r="BJ223" s="57"/>
      <c r="BK223" s="60"/>
      <c r="BL223" s="55"/>
      <c r="BM223" s="61"/>
      <c r="BN223" s="57"/>
      <c r="BO223" s="60"/>
      <c r="BP223" s="60"/>
      <c r="BQ223" s="60"/>
      <c r="BR223" s="60"/>
      <c r="BS223" s="60"/>
      <c r="BT223" s="60"/>
      <c r="BU223" s="60"/>
      <c r="BV223" s="60"/>
      <c r="BW223" s="57"/>
      <c r="BX223" s="57"/>
      <c r="BY223" s="57"/>
      <c r="BZ223" s="57"/>
    </row>
    <row r="224" spans="1:78" s="41" customFormat="1" ht="30" x14ac:dyDescent="0.25">
      <c r="A224" s="71" t="s">
        <v>977</v>
      </c>
      <c r="B224" s="65"/>
      <c r="C224" s="54"/>
      <c r="D224" s="53" t="str">
        <f>IF(ISBLANK(AX224),"",IF(ISBLANK(AY224),"REV",IF(ISBLANK(AZ224),"FIR PROV",IF(ISBLANK(BK224),"CONCL",IF(ISBLANK(BN224),"MOD REV",IF(ISBLANK(#REF!),"MOD FIR","MODI"))))))</f>
        <v/>
      </c>
      <c r="E224" s="55"/>
      <c r="F224" s="55"/>
      <c r="G224" s="55"/>
      <c r="H224" s="55"/>
      <c r="I224" s="108" t="str">
        <f t="shared" si="36"/>
        <v xml:space="preserve">  </v>
      </c>
      <c r="J224" s="56"/>
      <c r="K224" s="56"/>
      <c r="L224" s="56">
        <f t="shared" si="37"/>
        <v>0</v>
      </c>
      <c r="M224" s="56"/>
      <c r="N224" s="75"/>
      <c r="O224" s="57"/>
      <c r="P224" s="57"/>
      <c r="Q224" s="58">
        <v>0</v>
      </c>
      <c r="R224" s="58">
        <f t="shared" si="38"/>
        <v>0</v>
      </c>
      <c r="S224" s="99">
        <f t="shared" si="39"/>
        <v>0</v>
      </c>
      <c r="T224" s="59">
        <v>0</v>
      </c>
      <c r="U224" s="58">
        <f t="shared" si="35"/>
        <v>0</v>
      </c>
      <c r="V224" s="99">
        <f t="shared" si="32"/>
        <v>0</v>
      </c>
      <c r="W224" s="114">
        <f t="shared" si="33"/>
        <v>0</v>
      </c>
      <c r="X224" s="57"/>
      <c r="Y224" s="57"/>
      <c r="Z224" s="57"/>
      <c r="AA224" s="57"/>
      <c r="AB224" s="58">
        <v>0</v>
      </c>
      <c r="AC224" s="56" t="e">
        <f>VLOOKUP(Y224,CLASIFICADOR!$A$1:$B$603,2)</f>
        <v>#N/A</v>
      </c>
      <c r="AD224" s="57"/>
      <c r="AE224" s="57"/>
      <c r="AF224" s="57"/>
      <c r="AG224" s="57"/>
      <c r="AH224" s="57"/>
      <c r="AI224" s="57"/>
      <c r="AJ224" s="60"/>
      <c r="AK224" s="82" t="s">
        <v>1124</v>
      </c>
      <c r="AL224" s="57"/>
      <c r="AM224" s="57"/>
      <c r="AN224" s="57"/>
      <c r="AO224" s="83" t="b">
        <f>IF(AND(AM224="días",AN224="hábiles"),WORKDAY(AK224,AL224,#REF!),IF(AND(AM224="días",AM224="naturales"),WORKDAY(AK224+AL224-1,1,#REF!),IF(AM224="semanas",WORKDAY(AK224+(AL224*7)-1,1,#REF!),IF(AM224="meses",WORKDAY(EDATE(AK224,AL224)-1,1,#REF!)))))</f>
        <v>0</v>
      </c>
      <c r="AP224" s="57"/>
      <c r="AQ224" s="57"/>
      <c r="AR224" s="57"/>
      <c r="AS224" s="60"/>
      <c r="AT224" s="60"/>
      <c r="AU224" s="57"/>
      <c r="AV224" s="83"/>
      <c r="AW224" s="57"/>
      <c r="AX224" s="60"/>
      <c r="AY224" s="60"/>
      <c r="AZ224" s="132"/>
      <c r="BA224" s="60"/>
      <c r="BB224" s="60"/>
      <c r="BC224" s="60"/>
      <c r="BD224" s="57">
        <f t="shared" si="34"/>
        <v>0</v>
      </c>
      <c r="BE224" s="86"/>
      <c r="BF224" s="86"/>
      <c r="BG224" s="86"/>
      <c r="BH224" s="86"/>
      <c r="BI224" s="57" t="s">
        <v>1129</v>
      </c>
      <c r="BJ224" s="57"/>
      <c r="BK224" s="60"/>
      <c r="BL224" s="55"/>
      <c r="BM224" s="61"/>
      <c r="BN224" s="57"/>
      <c r="BO224" s="60"/>
      <c r="BP224" s="60"/>
      <c r="BQ224" s="60"/>
      <c r="BR224" s="60"/>
      <c r="BS224" s="60"/>
      <c r="BT224" s="60"/>
      <c r="BU224" s="60"/>
      <c r="BV224" s="60"/>
      <c r="BW224" s="57"/>
      <c r="BX224" s="57"/>
      <c r="BY224" s="57"/>
      <c r="BZ224" s="57"/>
    </row>
    <row r="225" spans="1:78" s="41" customFormat="1" ht="30" x14ac:dyDescent="0.25">
      <c r="A225" s="53" t="s">
        <v>978</v>
      </c>
      <c r="B225" s="65"/>
      <c r="C225" s="54"/>
      <c r="D225" s="53" t="str">
        <f>IF(ISBLANK(AX225),"",IF(ISBLANK(AY225),"REV",IF(ISBLANK(AZ225),"FIR PROV",IF(ISBLANK(BK225),"CONCL",IF(ISBLANK(BN225),"MOD REV",IF(ISBLANK(#REF!),"MOD FIR","MODI"))))))</f>
        <v/>
      </c>
      <c r="E225" s="55"/>
      <c r="F225" s="55"/>
      <c r="G225" s="55"/>
      <c r="H225" s="55"/>
      <c r="I225" s="108" t="str">
        <f t="shared" si="36"/>
        <v xml:space="preserve">  </v>
      </c>
      <c r="J225" s="56"/>
      <c r="K225" s="56"/>
      <c r="L225" s="56">
        <f t="shared" si="37"/>
        <v>0</v>
      </c>
      <c r="M225" s="56"/>
      <c r="N225" s="75"/>
      <c r="O225" s="57"/>
      <c r="P225" s="57"/>
      <c r="Q225" s="58">
        <v>0</v>
      </c>
      <c r="R225" s="58">
        <f t="shared" si="38"/>
        <v>0</v>
      </c>
      <c r="S225" s="99">
        <f t="shared" si="39"/>
        <v>0</v>
      </c>
      <c r="T225" s="59">
        <v>0</v>
      </c>
      <c r="U225" s="58">
        <f t="shared" si="35"/>
        <v>0</v>
      </c>
      <c r="V225" s="99">
        <f t="shared" si="32"/>
        <v>0</v>
      </c>
      <c r="W225" s="114">
        <f t="shared" si="33"/>
        <v>0</v>
      </c>
      <c r="X225" s="57"/>
      <c r="Y225" s="57"/>
      <c r="Z225" s="57"/>
      <c r="AA225" s="57"/>
      <c r="AB225" s="58">
        <v>0</v>
      </c>
      <c r="AC225" s="56" t="e">
        <f>VLOOKUP(Y225,CLASIFICADOR!$A$1:$B$603,2)</f>
        <v>#N/A</v>
      </c>
      <c r="AD225" s="57"/>
      <c r="AE225" s="57"/>
      <c r="AF225" s="57"/>
      <c r="AG225" s="57"/>
      <c r="AH225" s="57"/>
      <c r="AI225" s="57"/>
      <c r="AJ225" s="60"/>
      <c r="AK225" s="82" t="s">
        <v>1124</v>
      </c>
      <c r="AL225" s="57"/>
      <c r="AM225" s="57"/>
      <c r="AN225" s="57"/>
      <c r="AO225" s="83" t="b">
        <f>IF(AND(AM225="días",AN225="hábiles"),WORKDAY(AK225,AL225,#REF!),IF(AND(AM225="días",AM225="naturales"),WORKDAY(AK225+AL225-1,1,#REF!),IF(AM225="semanas",WORKDAY(AK225+(AL225*7)-1,1,#REF!),IF(AM225="meses",WORKDAY(EDATE(AK225,AL225)-1,1,#REF!)))))</f>
        <v>0</v>
      </c>
      <c r="AP225" s="57"/>
      <c r="AQ225" s="57"/>
      <c r="AR225" s="57"/>
      <c r="AS225" s="60"/>
      <c r="AT225" s="60"/>
      <c r="AU225" s="57"/>
      <c r="AV225" s="83"/>
      <c r="AW225" s="57"/>
      <c r="AX225" s="60"/>
      <c r="AY225" s="60"/>
      <c r="AZ225" s="132"/>
      <c r="BA225" s="60"/>
      <c r="BB225" s="60"/>
      <c r="BC225" s="60"/>
      <c r="BD225" s="57">
        <f t="shared" si="34"/>
        <v>0</v>
      </c>
      <c r="BE225" s="86"/>
      <c r="BF225" s="86"/>
      <c r="BG225" s="86"/>
      <c r="BH225" s="86"/>
      <c r="BI225" s="57" t="s">
        <v>1129</v>
      </c>
      <c r="BJ225" s="57"/>
      <c r="BK225" s="60"/>
      <c r="BL225" s="55"/>
      <c r="BM225" s="61"/>
      <c r="BN225" s="57"/>
      <c r="BO225" s="60"/>
      <c r="BP225" s="60"/>
      <c r="BQ225" s="60"/>
      <c r="BR225" s="60"/>
      <c r="BS225" s="60"/>
      <c r="BT225" s="60"/>
      <c r="BU225" s="60"/>
      <c r="BV225" s="60"/>
      <c r="BW225" s="57"/>
      <c r="BX225" s="57"/>
      <c r="BY225" s="57"/>
      <c r="BZ225" s="57"/>
    </row>
    <row r="226" spans="1:78" s="41" customFormat="1" ht="30" x14ac:dyDescent="0.25">
      <c r="A226" s="53" t="s">
        <v>979</v>
      </c>
      <c r="B226" s="65"/>
      <c r="C226" s="54"/>
      <c r="D226" s="53" t="str">
        <f>IF(ISBLANK(AX226),"",IF(ISBLANK(AY226),"REV",IF(ISBLANK(AZ226),"FIR PROV",IF(ISBLANK(BK226),"CONCL",IF(ISBLANK(BN226),"MOD REV",IF(ISBLANK(#REF!),"MOD FIR","MODI"))))))</f>
        <v/>
      </c>
      <c r="E226" s="55"/>
      <c r="F226" s="55"/>
      <c r="G226" s="55"/>
      <c r="H226" s="55"/>
      <c r="I226" s="108" t="str">
        <f t="shared" si="36"/>
        <v xml:space="preserve">  </v>
      </c>
      <c r="J226" s="56"/>
      <c r="K226" s="56"/>
      <c r="L226" s="56">
        <f t="shared" si="37"/>
        <v>0</v>
      </c>
      <c r="M226" s="56"/>
      <c r="N226" s="75"/>
      <c r="O226" s="57"/>
      <c r="P226" s="57"/>
      <c r="Q226" s="58">
        <v>0</v>
      </c>
      <c r="R226" s="58">
        <f t="shared" si="38"/>
        <v>0</v>
      </c>
      <c r="S226" s="99">
        <f t="shared" si="39"/>
        <v>0</v>
      </c>
      <c r="T226" s="59">
        <v>0</v>
      </c>
      <c r="U226" s="58">
        <f t="shared" si="35"/>
        <v>0</v>
      </c>
      <c r="V226" s="99">
        <f t="shared" si="32"/>
        <v>0</v>
      </c>
      <c r="W226" s="114">
        <f t="shared" si="33"/>
        <v>0</v>
      </c>
      <c r="X226" s="57"/>
      <c r="Y226" s="57"/>
      <c r="Z226" s="57"/>
      <c r="AA226" s="57"/>
      <c r="AB226" s="58">
        <v>0</v>
      </c>
      <c r="AC226" s="56" t="e">
        <f>VLOOKUP(Y226,CLASIFICADOR!$A$1:$B$603,2)</f>
        <v>#N/A</v>
      </c>
      <c r="AD226" s="57"/>
      <c r="AE226" s="57"/>
      <c r="AF226" s="57"/>
      <c r="AG226" s="57"/>
      <c r="AH226" s="57"/>
      <c r="AI226" s="57"/>
      <c r="AJ226" s="60"/>
      <c r="AK226" s="82" t="s">
        <v>1124</v>
      </c>
      <c r="AL226" s="57"/>
      <c r="AM226" s="57"/>
      <c r="AN226" s="57"/>
      <c r="AO226" s="83" t="b">
        <f>IF(AND(AM226="días",AN226="hábiles"),WORKDAY(AK226,AL226,#REF!),IF(AND(AM226="días",AM226="naturales"),WORKDAY(AK226+AL226-1,1,#REF!),IF(AM226="semanas",WORKDAY(AK226+(AL226*7)-1,1,#REF!),IF(AM226="meses",WORKDAY(EDATE(AK226,AL226)-1,1,#REF!)))))</f>
        <v>0</v>
      </c>
      <c r="AP226" s="57"/>
      <c r="AQ226" s="57"/>
      <c r="AR226" s="57"/>
      <c r="AS226" s="60"/>
      <c r="AT226" s="60"/>
      <c r="AU226" s="57"/>
      <c r="AV226" s="83"/>
      <c r="AW226" s="57"/>
      <c r="AX226" s="60"/>
      <c r="AY226" s="60"/>
      <c r="AZ226" s="132"/>
      <c r="BA226" s="60"/>
      <c r="BB226" s="60"/>
      <c r="BC226" s="60"/>
      <c r="BD226" s="57">
        <f t="shared" si="34"/>
        <v>0</v>
      </c>
      <c r="BE226" s="86"/>
      <c r="BF226" s="86"/>
      <c r="BG226" s="86"/>
      <c r="BH226" s="86"/>
      <c r="BI226" s="57" t="s">
        <v>1129</v>
      </c>
      <c r="BJ226" s="57"/>
      <c r="BK226" s="60"/>
      <c r="BL226" s="55"/>
      <c r="BM226" s="61"/>
      <c r="BN226" s="57"/>
      <c r="BO226" s="60"/>
      <c r="BP226" s="60"/>
      <c r="BQ226" s="60"/>
      <c r="BR226" s="60"/>
      <c r="BS226" s="60"/>
      <c r="BT226" s="60"/>
      <c r="BU226" s="60"/>
      <c r="BV226" s="60"/>
      <c r="BW226" s="57"/>
      <c r="BX226" s="57"/>
      <c r="BY226" s="57"/>
      <c r="BZ226" s="57"/>
    </row>
    <row r="227" spans="1:78" s="41" customFormat="1" ht="30" x14ac:dyDescent="0.25">
      <c r="A227" s="71" t="s">
        <v>980</v>
      </c>
      <c r="B227" s="65"/>
      <c r="C227" s="54"/>
      <c r="D227" s="53" t="str">
        <f>IF(ISBLANK(AX227),"",IF(ISBLANK(AY227),"REV",IF(ISBLANK(AZ227),"FIR PROV",IF(ISBLANK(BK227),"CONCL",IF(ISBLANK(BN227),"MOD REV",IF(ISBLANK(#REF!),"MOD FIR","MODI"))))))</f>
        <v/>
      </c>
      <c r="E227" s="55"/>
      <c r="F227" s="55"/>
      <c r="G227" s="55"/>
      <c r="H227" s="55"/>
      <c r="I227" s="108" t="str">
        <f t="shared" si="36"/>
        <v xml:space="preserve">  </v>
      </c>
      <c r="J227" s="56"/>
      <c r="K227" s="56"/>
      <c r="L227" s="56">
        <f t="shared" si="37"/>
        <v>0</v>
      </c>
      <c r="M227" s="56"/>
      <c r="N227" s="75"/>
      <c r="O227" s="57"/>
      <c r="P227" s="57"/>
      <c r="Q227" s="58">
        <v>0</v>
      </c>
      <c r="R227" s="58">
        <f t="shared" si="38"/>
        <v>0</v>
      </c>
      <c r="S227" s="99">
        <f t="shared" si="39"/>
        <v>0</v>
      </c>
      <c r="T227" s="59">
        <v>0</v>
      </c>
      <c r="U227" s="58">
        <f t="shared" si="35"/>
        <v>0</v>
      </c>
      <c r="V227" s="99">
        <f t="shared" si="32"/>
        <v>0</v>
      </c>
      <c r="W227" s="114">
        <f t="shared" si="33"/>
        <v>0</v>
      </c>
      <c r="X227" s="57"/>
      <c r="Y227" s="57"/>
      <c r="Z227" s="57"/>
      <c r="AA227" s="57"/>
      <c r="AB227" s="58">
        <v>0</v>
      </c>
      <c r="AC227" s="56" t="e">
        <f>VLOOKUP(Y227,CLASIFICADOR!$A$1:$B$603,2)</f>
        <v>#N/A</v>
      </c>
      <c r="AD227" s="57"/>
      <c r="AE227" s="57"/>
      <c r="AF227" s="57"/>
      <c r="AG227" s="57"/>
      <c r="AH227" s="57"/>
      <c r="AI227" s="57"/>
      <c r="AJ227" s="60"/>
      <c r="AK227" s="82" t="s">
        <v>1124</v>
      </c>
      <c r="AL227" s="57"/>
      <c r="AM227" s="57"/>
      <c r="AN227" s="57"/>
      <c r="AO227" s="83" t="b">
        <f>IF(AND(AM227="días",AN227="hábiles"),WORKDAY(AK227,AL227,#REF!),IF(AND(AM227="días",AM227="naturales"),WORKDAY(AK227+AL227-1,1,#REF!),IF(AM227="semanas",WORKDAY(AK227+(AL227*7)-1,1,#REF!),IF(AM227="meses",WORKDAY(EDATE(AK227,AL227)-1,1,#REF!)))))</f>
        <v>0</v>
      </c>
      <c r="AP227" s="57"/>
      <c r="AQ227" s="57"/>
      <c r="AR227" s="57"/>
      <c r="AS227" s="60"/>
      <c r="AT227" s="60"/>
      <c r="AU227" s="57"/>
      <c r="AV227" s="83"/>
      <c r="AW227" s="57"/>
      <c r="AX227" s="60"/>
      <c r="AY227" s="60"/>
      <c r="AZ227" s="132"/>
      <c r="BA227" s="60"/>
      <c r="BB227" s="60"/>
      <c r="BC227" s="60"/>
      <c r="BD227" s="57">
        <f t="shared" si="34"/>
        <v>0</v>
      </c>
      <c r="BE227" s="86"/>
      <c r="BF227" s="86"/>
      <c r="BG227" s="86"/>
      <c r="BH227" s="86"/>
      <c r="BI227" s="57" t="s">
        <v>1129</v>
      </c>
      <c r="BJ227" s="57"/>
      <c r="BK227" s="60"/>
      <c r="BL227" s="55"/>
      <c r="BM227" s="61"/>
      <c r="BN227" s="57"/>
      <c r="BO227" s="60"/>
      <c r="BP227" s="60"/>
      <c r="BQ227" s="60"/>
      <c r="BR227" s="60"/>
      <c r="BS227" s="60"/>
      <c r="BT227" s="60"/>
      <c r="BU227" s="60"/>
      <c r="BV227" s="60"/>
      <c r="BW227" s="57"/>
      <c r="BX227" s="57"/>
      <c r="BY227" s="57"/>
      <c r="BZ227" s="57"/>
    </row>
    <row r="228" spans="1:78" s="41" customFormat="1" ht="30" x14ac:dyDescent="0.25">
      <c r="A228" s="53" t="s">
        <v>981</v>
      </c>
      <c r="B228" s="65"/>
      <c r="C228" s="54"/>
      <c r="D228" s="53" t="str">
        <f>IF(ISBLANK(AX228),"",IF(ISBLANK(AY228),"REV",IF(ISBLANK(AZ228),"FIR PROV",IF(ISBLANK(BK228),"CONCL",IF(ISBLANK(BN228),"MOD REV",IF(ISBLANK(#REF!),"MOD FIR","MODI"))))))</f>
        <v/>
      </c>
      <c r="E228" s="55"/>
      <c r="F228" s="55"/>
      <c r="G228" s="55"/>
      <c r="H228" s="55"/>
      <c r="I228" s="108" t="str">
        <f t="shared" si="36"/>
        <v xml:space="preserve">  </v>
      </c>
      <c r="J228" s="56"/>
      <c r="K228" s="56"/>
      <c r="L228" s="56">
        <f t="shared" si="37"/>
        <v>0</v>
      </c>
      <c r="M228" s="56"/>
      <c r="N228" s="75"/>
      <c r="O228" s="57"/>
      <c r="P228" s="57"/>
      <c r="Q228" s="58">
        <v>0</v>
      </c>
      <c r="R228" s="58">
        <f t="shared" si="38"/>
        <v>0</v>
      </c>
      <c r="S228" s="99">
        <f t="shared" si="39"/>
        <v>0</v>
      </c>
      <c r="T228" s="59">
        <v>0</v>
      </c>
      <c r="U228" s="58">
        <f t="shared" si="35"/>
        <v>0</v>
      </c>
      <c r="V228" s="99">
        <f t="shared" si="32"/>
        <v>0</v>
      </c>
      <c r="W228" s="114">
        <f t="shared" si="33"/>
        <v>0</v>
      </c>
      <c r="X228" s="57"/>
      <c r="Y228" s="57"/>
      <c r="Z228" s="57"/>
      <c r="AA228" s="57"/>
      <c r="AB228" s="58">
        <v>0</v>
      </c>
      <c r="AC228" s="56" t="e">
        <f>VLOOKUP(Y228,CLASIFICADOR!$A$1:$B$603,2)</f>
        <v>#N/A</v>
      </c>
      <c r="AD228" s="57"/>
      <c r="AE228" s="57"/>
      <c r="AF228" s="57"/>
      <c r="AG228" s="57"/>
      <c r="AH228" s="57"/>
      <c r="AI228" s="57"/>
      <c r="AJ228" s="60"/>
      <c r="AK228" s="82" t="s">
        <v>1124</v>
      </c>
      <c r="AL228" s="57"/>
      <c r="AM228" s="57"/>
      <c r="AN228" s="57"/>
      <c r="AO228" s="83" t="b">
        <f>IF(AND(AM228="días",AN228="hábiles"),WORKDAY(AK228,AL228,#REF!),IF(AND(AM228="días",AM228="naturales"),WORKDAY(AK228+AL228-1,1,#REF!),IF(AM228="semanas",WORKDAY(AK228+(AL228*7)-1,1,#REF!),IF(AM228="meses",WORKDAY(EDATE(AK228,AL228)-1,1,#REF!)))))</f>
        <v>0</v>
      </c>
      <c r="AP228" s="57"/>
      <c r="AQ228" s="57"/>
      <c r="AR228" s="57"/>
      <c r="AS228" s="60"/>
      <c r="AT228" s="60"/>
      <c r="AU228" s="57"/>
      <c r="AV228" s="83"/>
      <c r="AW228" s="57"/>
      <c r="AX228" s="60"/>
      <c r="AY228" s="60"/>
      <c r="AZ228" s="132"/>
      <c r="BA228" s="60"/>
      <c r="BB228" s="60"/>
      <c r="BC228" s="60"/>
      <c r="BD228" s="57">
        <f t="shared" si="34"/>
        <v>0</v>
      </c>
      <c r="BE228" s="86"/>
      <c r="BF228" s="86"/>
      <c r="BG228" s="86"/>
      <c r="BH228" s="86"/>
      <c r="BI228" s="57" t="s">
        <v>1129</v>
      </c>
      <c r="BJ228" s="57"/>
      <c r="BK228" s="60"/>
      <c r="BL228" s="55"/>
      <c r="BM228" s="61"/>
      <c r="BN228" s="57"/>
      <c r="BO228" s="60"/>
      <c r="BP228" s="60"/>
      <c r="BQ228" s="60"/>
      <c r="BR228" s="60"/>
      <c r="BS228" s="60"/>
      <c r="BT228" s="60"/>
      <c r="BU228" s="60"/>
      <c r="BV228" s="60"/>
      <c r="BW228" s="57"/>
      <c r="BX228" s="57"/>
      <c r="BY228" s="57"/>
      <c r="BZ228" s="57"/>
    </row>
    <row r="229" spans="1:78" s="41" customFormat="1" ht="30" x14ac:dyDescent="0.25">
      <c r="A229" s="53" t="s">
        <v>982</v>
      </c>
      <c r="B229" s="65"/>
      <c r="C229" s="54"/>
      <c r="D229" s="53" t="str">
        <f>IF(ISBLANK(AX229),"",IF(ISBLANK(AY229),"REV",IF(ISBLANK(AZ229),"FIR PROV",IF(ISBLANK(BK229),"CONCL",IF(ISBLANK(BN229),"MOD REV",IF(ISBLANK(#REF!),"MOD FIR","MODI"))))))</f>
        <v/>
      </c>
      <c r="E229" s="55"/>
      <c r="F229" s="55"/>
      <c r="G229" s="55"/>
      <c r="H229" s="55"/>
      <c r="I229" s="108" t="str">
        <f t="shared" si="36"/>
        <v xml:space="preserve">  </v>
      </c>
      <c r="J229" s="56"/>
      <c r="K229" s="56"/>
      <c r="L229" s="56">
        <f t="shared" si="37"/>
        <v>0</v>
      </c>
      <c r="M229" s="56"/>
      <c r="N229" s="75"/>
      <c r="O229" s="57"/>
      <c r="P229" s="57"/>
      <c r="Q229" s="58">
        <v>0</v>
      </c>
      <c r="R229" s="58">
        <f t="shared" si="38"/>
        <v>0</v>
      </c>
      <c r="S229" s="99">
        <f t="shared" si="39"/>
        <v>0</v>
      </c>
      <c r="T229" s="59">
        <v>0</v>
      </c>
      <c r="U229" s="58">
        <f t="shared" si="35"/>
        <v>0</v>
      </c>
      <c r="V229" s="99">
        <f t="shared" si="32"/>
        <v>0</v>
      </c>
      <c r="W229" s="114">
        <f t="shared" si="33"/>
        <v>0</v>
      </c>
      <c r="X229" s="57"/>
      <c r="Y229" s="57"/>
      <c r="Z229" s="57"/>
      <c r="AA229" s="57"/>
      <c r="AB229" s="58">
        <v>0</v>
      </c>
      <c r="AC229" s="56" t="e">
        <f>VLOOKUP(Y229,CLASIFICADOR!$A$1:$B$603,2)</f>
        <v>#N/A</v>
      </c>
      <c r="AD229" s="57"/>
      <c r="AE229" s="57"/>
      <c r="AF229" s="57"/>
      <c r="AG229" s="57"/>
      <c r="AH229" s="57"/>
      <c r="AI229" s="57"/>
      <c r="AJ229" s="60"/>
      <c r="AK229" s="82" t="s">
        <v>1124</v>
      </c>
      <c r="AL229" s="57"/>
      <c r="AM229" s="57"/>
      <c r="AN229" s="57"/>
      <c r="AO229" s="83" t="b">
        <f>IF(AND(AM229="días",AN229="hábiles"),WORKDAY(AK229,AL229,#REF!),IF(AND(AM229="días",AM229="naturales"),WORKDAY(AK229+AL229-1,1,#REF!),IF(AM229="semanas",WORKDAY(AK229+(AL229*7)-1,1,#REF!),IF(AM229="meses",WORKDAY(EDATE(AK229,AL229)-1,1,#REF!)))))</f>
        <v>0</v>
      </c>
      <c r="AP229" s="57"/>
      <c r="AQ229" s="57"/>
      <c r="AR229" s="57"/>
      <c r="AS229" s="60"/>
      <c r="AT229" s="60"/>
      <c r="AU229" s="57"/>
      <c r="AV229" s="83"/>
      <c r="AW229" s="57"/>
      <c r="AX229" s="60"/>
      <c r="AY229" s="60"/>
      <c r="AZ229" s="132"/>
      <c r="BA229" s="60"/>
      <c r="BB229" s="60"/>
      <c r="BC229" s="60"/>
      <c r="BD229" s="57">
        <f t="shared" si="34"/>
        <v>0</v>
      </c>
      <c r="BE229" s="86"/>
      <c r="BF229" s="86"/>
      <c r="BG229" s="86"/>
      <c r="BH229" s="86"/>
      <c r="BI229" s="57" t="s">
        <v>1129</v>
      </c>
      <c r="BJ229" s="57"/>
      <c r="BK229" s="60"/>
      <c r="BL229" s="55"/>
      <c r="BM229" s="61"/>
      <c r="BN229" s="57"/>
      <c r="BO229" s="60"/>
      <c r="BP229" s="60"/>
      <c r="BQ229" s="60"/>
      <c r="BR229" s="60"/>
      <c r="BS229" s="60"/>
      <c r="BT229" s="60"/>
      <c r="BU229" s="60"/>
      <c r="BV229" s="60"/>
      <c r="BW229" s="57"/>
      <c r="BX229" s="57"/>
      <c r="BY229" s="57"/>
      <c r="BZ229" s="57"/>
    </row>
    <row r="230" spans="1:78" s="41" customFormat="1" ht="30" x14ac:dyDescent="0.25">
      <c r="A230" s="71" t="s">
        <v>983</v>
      </c>
      <c r="B230" s="65"/>
      <c r="C230" s="54"/>
      <c r="D230" s="53" t="str">
        <f>IF(ISBLANK(AX230),"",IF(ISBLANK(AY230),"REV",IF(ISBLANK(AZ230),"FIR PROV",IF(ISBLANK(BK230),"CONCL",IF(ISBLANK(BN230),"MOD REV",IF(ISBLANK(#REF!),"MOD FIR","MODI"))))))</f>
        <v/>
      </c>
      <c r="E230" s="55"/>
      <c r="F230" s="55"/>
      <c r="G230" s="55"/>
      <c r="H230" s="55"/>
      <c r="I230" s="108" t="str">
        <f t="shared" si="36"/>
        <v xml:space="preserve">  </v>
      </c>
      <c r="J230" s="56"/>
      <c r="K230" s="56"/>
      <c r="L230" s="56">
        <f t="shared" si="37"/>
        <v>0</v>
      </c>
      <c r="M230" s="56"/>
      <c r="N230" s="75"/>
      <c r="O230" s="57"/>
      <c r="P230" s="57"/>
      <c r="Q230" s="58">
        <v>0</v>
      </c>
      <c r="R230" s="58">
        <f t="shared" si="38"/>
        <v>0</v>
      </c>
      <c r="S230" s="99">
        <f t="shared" si="39"/>
        <v>0</v>
      </c>
      <c r="T230" s="59">
        <v>0</v>
      </c>
      <c r="U230" s="58">
        <f t="shared" si="35"/>
        <v>0</v>
      </c>
      <c r="V230" s="99">
        <f t="shared" si="32"/>
        <v>0</v>
      </c>
      <c r="W230" s="114">
        <f t="shared" si="33"/>
        <v>0</v>
      </c>
      <c r="X230" s="57"/>
      <c r="Y230" s="57"/>
      <c r="Z230" s="57"/>
      <c r="AA230" s="57"/>
      <c r="AB230" s="58">
        <v>0</v>
      </c>
      <c r="AC230" s="56" t="e">
        <f>VLOOKUP(Y230,CLASIFICADOR!$A$1:$B$603,2)</f>
        <v>#N/A</v>
      </c>
      <c r="AD230" s="57"/>
      <c r="AE230" s="57"/>
      <c r="AF230" s="57"/>
      <c r="AG230" s="57"/>
      <c r="AH230" s="57"/>
      <c r="AI230" s="57"/>
      <c r="AJ230" s="60"/>
      <c r="AK230" s="82" t="s">
        <v>1124</v>
      </c>
      <c r="AL230" s="57"/>
      <c r="AM230" s="57"/>
      <c r="AN230" s="57"/>
      <c r="AO230" s="83" t="b">
        <f>IF(AND(AM230="días",AN230="hábiles"),WORKDAY(AK230,AL230,#REF!),IF(AND(AM230="días",AM230="naturales"),WORKDAY(AK230+AL230-1,1,#REF!),IF(AM230="semanas",WORKDAY(AK230+(AL230*7)-1,1,#REF!),IF(AM230="meses",WORKDAY(EDATE(AK230,AL230)-1,1,#REF!)))))</f>
        <v>0</v>
      </c>
      <c r="AP230" s="57"/>
      <c r="AQ230" s="57"/>
      <c r="AR230" s="57"/>
      <c r="AS230" s="60"/>
      <c r="AT230" s="60"/>
      <c r="AU230" s="57"/>
      <c r="AV230" s="83"/>
      <c r="AW230" s="57"/>
      <c r="AX230" s="60"/>
      <c r="AY230" s="60"/>
      <c r="AZ230" s="132"/>
      <c r="BA230" s="60"/>
      <c r="BB230" s="60"/>
      <c r="BC230" s="60"/>
      <c r="BD230" s="57">
        <f t="shared" si="34"/>
        <v>0</v>
      </c>
      <c r="BE230" s="86"/>
      <c r="BF230" s="86"/>
      <c r="BG230" s="86"/>
      <c r="BH230" s="86"/>
      <c r="BI230" s="57" t="s">
        <v>1129</v>
      </c>
      <c r="BJ230" s="57"/>
      <c r="BK230" s="60"/>
      <c r="BL230" s="55"/>
      <c r="BM230" s="61"/>
      <c r="BN230" s="57"/>
      <c r="BO230" s="60"/>
      <c r="BP230" s="60"/>
      <c r="BQ230" s="60"/>
      <c r="BR230" s="60"/>
      <c r="BS230" s="60"/>
      <c r="BT230" s="60"/>
      <c r="BU230" s="60"/>
      <c r="BV230" s="60"/>
      <c r="BW230" s="57"/>
      <c r="BX230" s="57"/>
      <c r="BY230" s="57"/>
      <c r="BZ230" s="57"/>
    </row>
    <row r="231" spans="1:78" s="41" customFormat="1" ht="30" x14ac:dyDescent="0.25">
      <c r="A231" s="53" t="s">
        <v>984</v>
      </c>
      <c r="B231" s="65"/>
      <c r="C231" s="54"/>
      <c r="D231" s="53" t="str">
        <f>IF(ISBLANK(AX231),"",IF(ISBLANK(AY231),"REV",IF(ISBLANK(AZ231),"FIR PROV",IF(ISBLANK(BK231),"CONCL",IF(ISBLANK(BN231),"MOD REV",IF(ISBLANK(#REF!),"MOD FIR","MODI"))))))</f>
        <v/>
      </c>
      <c r="E231" s="55"/>
      <c r="F231" s="55"/>
      <c r="G231" s="55"/>
      <c r="H231" s="55"/>
      <c r="I231" s="108" t="str">
        <f t="shared" si="36"/>
        <v xml:space="preserve">  </v>
      </c>
      <c r="J231" s="56"/>
      <c r="K231" s="56"/>
      <c r="L231" s="56">
        <f t="shared" si="37"/>
        <v>0</v>
      </c>
      <c r="M231" s="56"/>
      <c r="N231" s="75"/>
      <c r="O231" s="57"/>
      <c r="P231" s="57"/>
      <c r="Q231" s="58">
        <v>0</v>
      </c>
      <c r="R231" s="58">
        <f t="shared" si="38"/>
        <v>0</v>
      </c>
      <c r="S231" s="99">
        <f t="shared" si="39"/>
        <v>0</v>
      </c>
      <c r="T231" s="59">
        <v>0</v>
      </c>
      <c r="U231" s="58">
        <f t="shared" si="35"/>
        <v>0</v>
      </c>
      <c r="V231" s="99">
        <f t="shared" si="32"/>
        <v>0</v>
      </c>
      <c r="W231" s="114">
        <f t="shared" si="33"/>
        <v>0</v>
      </c>
      <c r="X231" s="57"/>
      <c r="Y231" s="57"/>
      <c r="Z231" s="57"/>
      <c r="AA231" s="57"/>
      <c r="AB231" s="58">
        <v>0</v>
      </c>
      <c r="AC231" s="56" t="e">
        <f>VLOOKUP(Y231,CLASIFICADOR!$A$1:$B$603,2)</f>
        <v>#N/A</v>
      </c>
      <c r="AD231" s="57"/>
      <c r="AE231" s="57"/>
      <c r="AF231" s="57"/>
      <c r="AG231" s="57"/>
      <c r="AH231" s="57"/>
      <c r="AI231" s="57"/>
      <c r="AJ231" s="60"/>
      <c r="AK231" s="82" t="s">
        <v>1124</v>
      </c>
      <c r="AL231" s="57"/>
      <c r="AM231" s="57"/>
      <c r="AN231" s="57"/>
      <c r="AO231" s="83" t="b">
        <f>IF(AND(AM231="días",AN231="hábiles"),WORKDAY(AK231,AL231,#REF!),IF(AND(AM231="días",AM231="naturales"),WORKDAY(AK231+AL231-1,1,#REF!),IF(AM231="semanas",WORKDAY(AK231+(AL231*7)-1,1,#REF!),IF(AM231="meses",WORKDAY(EDATE(AK231,AL231)-1,1,#REF!)))))</f>
        <v>0</v>
      </c>
      <c r="AP231" s="57"/>
      <c r="AQ231" s="57"/>
      <c r="AR231" s="57"/>
      <c r="AS231" s="60"/>
      <c r="AT231" s="60"/>
      <c r="AU231" s="57"/>
      <c r="AV231" s="83"/>
      <c r="AW231" s="57"/>
      <c r="AX231" s="60"/>
      <c r="AY231" s="60"/>
      <c r="AZ231" s="132"/>
      <c r="BA231" s="60"/>
      <c r="BB231" s="60"/>
      <c r="BC231" s="60"/>
      <c r="BD231" s="57">
        <f t="shared" si="34"/>
        <v>0</v>
      </c>
      <c r="BE231" s="86"/>
      <c r="BF231" s="86"/>
      <c r="BG231" s="86"/>
      <c r="BH231" s="86"/>
      <c r="BI231" s="57" t="s">
        <v>1129</v>
      </c>
      <c r="BJ231" s="57"/>
      <c r="BK231" s="60"/>
      <c r="BL231" s="55"/>
      <c r="BM231" s="61"/>
      <c r="BN231" s="57"/>
      <c r="BO231" s="60"/>
      <c r="BP231" s="60"/>
      <c r="BQ231" s="60"/>
      <c r="BR231" s="60"/>
      <c r="BS231" s="60"/>
      <c r="BT231" s="60"/>
      <c r="BU231" s="60"/>
      <c r="BV231" s="60"/>
      <c r="BW231" s="57"/>
      <c r="BX231" s="57"/>
      <c r="BY231" s="57"/>
      <c r="BZ231" s="57"/>
    </row>
    <row r="232" spans="1:78" s="41" customFormat="1" ht="30" x14ac:dyDescent="0.25">
      <c r="A232" s="53" t="s">
        <v>985</v>
      </c>
      <c r="B232" s="65"/>
      <c r="C232" s="54"/>
      <c r="D232" s="53" t="str">
        <f>IF(ISBLANK(AX232),"",IF(ISBLANK(AY232),"REV",IF(ISBLANK(AZ232),"FIR PROV",IF(ISBLANK(BK232),"CONCL",IF(ISBLANK(BN232),"MOD REV",IF(ISBLANK(#REF!),"MOD FIR","MODI"))))))</f>
        <v/>
      </c>
      <c r="E232" s="55"/>
      <c r="F232" s="55"/>
      <c r="G232" s="55"/>
      <c r="H232" s="55"/>
      <c r="I232" s="108" t="str">
        <f t="shared" si="36"/>
        <v xml:space="preserve">  </v>
      </c>
      <c r="J232" s="56"/>
      <c r="K232" s="56"/>
      <c r="L232" s="56">
        <f t="shared" si="37"/>
        <v>0</v>
      </c>
      <c r="M232" s="56"/>
      <c r="N232" s="75"/>
      <c r="O232" s="57"/>
      <c r="P232" s="57"/>
      <c r="Q232" s="58">
        <v>0</v>
      </c>
      <c r="R232" s="58">
        <f t="shared" si="38"/>
        <v>0</v>
      </c>
      <c r="S232" s="99">
        <f t="shared" si="39"/>
        <v>0</v>
      </c>
      <c r="T232" s="59">
        <v>0</v>
      </c>
      <c r="U232" s="58">
        <f t="shared" si="35"/>
        <v>0</v>
      </c>
      <c r="V232" s="99">
        <f t="shared" si="32"/>
        <v>0</v>
      </c>
      <c r="W232" s="114">
        <f t="shared" si="33"/>
        <v>0</v>
      </c>
      <c r="X232" s="57"/>
      <c r="Y232" s="57"/>
      <c r="Z232" s="57"/>
      <c r="AA232" s="57"/>
      <c r="AB232" s="58">
        <v>0</v>
      </c>
      <c r="AC232" s="56" t="e">
        <f>VLOOKUP(Y232,CLASIFICADOR!$A$1:$B$603,2)</f>
        <v>#N/A</v>
      </c>
      <c r="AD232" s="57"/>
      <c r="AE232" s="57"/>
      <c r="AF232" s="57"/>
      <c r="AG232" s="57"/>
      <c r="AH232" s="57"/>
      <c r="AI232" s="57"/>
      <c r="AJ232" s="60"/>
      <c r="AK232" s="82" t="s">
        <v>1124</v>
      </c>
      <c r="AL232" s="57"/>
      <c r="AM232" s="57"/>
      <c r="AN232" s="57"/>
      <c r="AO232" s="83" t="b">
        <f>IF(AND(AM232="días",AN232="hábiles"),WORKDAY(AK232,AL232,#REF!),IF(AND(AM232="días",AM232="naturales"),WORKDAY(AK232+AL232-1,1,#REF!),IF(AM232="semanas",WORKDAY(AK232+(AL232*7)-1,1,#REF!),IF(AM232="meses",WORKDAY(EDATE(AK232,AL232)-1,1,#REF!)))))</f>
        <v>0</v>
      </c>
      <c r="AP232" s="57"/>
      <c r="AQ232" s="57"/>
      <c r="AR232" s="57"/>
      <c r="AS232" s="60"/>
      <c r="AT232" s="60"/>
      <c r="AU232" s="57"/>
      <c r="AV232" s="83"/>
      <c r="AW232" s="57"/>
      <c r="AX232" s="60"/>
      <c r="AY232" s="60"/>
      <c r="AZ232" s="132"/>
      <c r="BA232" s="60"/>
      <c r="BB232" s="60"/>
      <c r="BC232" s="60"/>
      <c r="BD232" s="57">
        <f t="shared" si="34"/>
        <v>0</v>
      </c>
      <c r="BE232" s="86"/>
      <c r="BF232" s="86"/>
      <c r="BG232" s="86"/>
      <c r="BH232" s="86"/>
      <c r="BI232" s="57" t="s">
        <v>1129</v>
      </c>
      <c r="BJ232" s="57"/>
      <c r="BK232" s="60"/>
      <c r="BL232" s="55"/>
      <c r="BM232" s="61"/>
      <c r="BN232" s="57"/>
      <c r="BO232" s="60"/>
      <c r="BP232" s="60"/>
      <c r="BQ232" s="60"/>
      <c r="BR232" s="60"/>
      <c r="BS232" s="60"/>
      <c r="BT232" s="60"/>
      <c r="BU232" s="60"/>
      <c r="BV232" s="60"/>
      <c r="BW232" s="57"/>
      <c r="BX232" s="57"/>
      <c r="BY232" s="57"/>
      <c r="BZ232" s="57"/>
    </row>
    <row r="233" spans="1:78" s="41" customFormat="1" ht="30" x14ac:dyDescent="0.25">
      <c r="A233" s="71" t="s">
        <v>986</v>
      </c>
      <c r="B233" s="65"/>
      <c r="C233" s="54"/>
      <c r="D233" s="53" t="str">
        <f>IF(ISBLANK(AX233),"",IF(ISBLANK(AY233),"REV",IF(ISBLANK(AZ233),"FIR PROV",IF(ISBLANK(BK233),"CONCL",IF(ISBLANK(BN233),"MOD REV",IF(ISBLANK(#REF!),"MOD FIR","MODI"))))))</f>
        <v/>
      </c>
      <c r="E233" s="55"/>
      <c r="F233" s="55"/>
      <c r="G233" s="55"/>
      <c r="H233" s="55"/>
      <c r="I233" s="108" t="str">
        <f t="shared" si="36"/>
        <v xml:space="preserve">  </v>
      </c>
      <c r="J233" s="56"/>
      <c r="K233" s="56"/>
      <c r="L233" s="56">
        <f t="shared" si="37"/>
        <v>0</v>
      </c>
      <c r="M233" s="56"/>
      <c r="N233" s="75"/>
      <c r="O233" s="57"/>
      <c r="P233" s="57"/>
      <c r="Q233" s="58">
        <v>0</v>
      </c>
      <c r="R233" s="58">
        <f t="shared" si="38"/>
        <v>0</v>
      </c>
      <c r="S233" s="99">
        <f t="shared" si="39"/>
        <v>0</v>
      </c>
      <c r="T233" s="59">
        <v>0</v>
      </c>
      <c r="U233" s="58">
        <f t="shared" si="35"/>
        <v>0</v>
      </c>
      <c r="V233" s="99">
        <f t="shared" si="32"/>
        <v>0</v>
      </c>
      <c r="W233" s="114">
        <f t="shared" si="33"/>
        <v>0</v>
      </c>
      <c r="X233" s="57"/>
      <c r="Y233" s="57"/>
      <c r="Z233" s="57"/>
      <c r="AA233" s="57"/>
      <c r="AB233" s="58">
        <v>0</v>
      </c>
      <c r="AC233" s="56" t="e">
        <f>VLOOKUP(Y233,CLASIFICADOR!$A$1:$B$603,2)</f>
        <v>#N/A</v>
      </c>
      <c r="AD233" s="57"/>
      <c r="AE233" s="57"/>
      <c r="AF233" s="57"/>
      <c r="AG233" s="57"/>
      <c r="AH233" s="57"/>
      <c r="AI233" s="57"/>
      <c r="AJ233" s="60"/>
      <c r="AK233" s="82" t="s">
        <v>1124</v>
      </c>
      <c r="AL233" s="57"/>
      <c r="AM233" s="57"/>
      <c r="AN233" s="57"/>
      <c r="AO233" s="83" t="b">
        <f>IF(AND(AM233="días",AN233="hábiles"),WORKDAY(AK233,AL233,#REF!),IF(AND(AM233="días",AM233="naturales"),WORKDAY(AK233+AL233-1,1,#REF!),IF(AM233="semanas",WORKDAY(AK233+(AL233*7)-1,1,#REF!),IF(AM233="meses",WORKDAY(EDATE(AK233,AL233)-1,1,#REF!)))))</f>
        <v>0</v>
      </c>
      <c r="AP233" s="57"/>
      <c r="AQ233" s="57"/>
      <c r="AR233" s="57"/>
      <c r="AS233" s="60"/>
      <c r="AT233" s="60"/>
      <c r="AU233" s="57"/>
      <c r="AV233" s="83"/>
      <c r="AW233" s="57"/>
      <c r="AX233" s="60"/>
      <c r="AY233" s="60"/>
      <c r="AZ233" s="132"/>
      <c r="BA233" s="60"/>
      <c r="BB233" s="60"/>
      <c r="BC233" s="60"/>
      <c r="BD233" s="57">
        <f t="shared" si="34"/>
        <v>0</v>
      </c>
      <c r="BE233" s="86"/>
      <c r="BF233" s="86"/>
      <c r="BG233" s="86"/>
      <c r="BH233" s="86"/>
      <c r="BI233" s="57" t="s">
        <v>1129</v>
      </c>
      <c r="BJ233" s="57"/>
      <c r="BK233" s="60"/>
      <c r="BL233" s="55"/>
      <c r="BM233" s="61"/>
      <c r="BN233" s="57"/>
      <c r="BO233" s="60"/>
      <c r="BP233" s="60"/>
      <c r="BQ233" s="60"/>
      <c r="BR233" s="60"/>
      <c r="BS233" s="60"/>
      <c r="BT233" s="60"/>
      <c r="BU233" s="60"/>
      <c r="BV233" s="60"/>
      <c r="BW233" s="57"/>
      <c r="BX233" s="57"/>
      <c r="BY233" s="57"/>
      <c r="BZ233" s="57"/>
    </row>
    <row r="234" spans="1:78" s="41" customFormat="1" ht="30" x14ac:dyDescent="0.25">
      <c r="A234" s="53" t="s">
        <v>987</v>
      </c>
      <c r="B234" s="65"/>
      <c r="C234" s="54"/>
      <c r="D234" s="53" t="str">
        <f>IF(ISBLANK(AX234),"",IF(ISBLANK(AY234),"REV",IF(ISBLANK(AZ234),"FIR PROV",IF(ISBLANK(BK234),"CONCL",IF(ISBLANK(BN234),"MOD REV",IF(ISBLANK(#REF!),"MOD FIR","MODI"))))))</f>
        <v/>
      </c>
      <c r="E234" s="55"/>
      <c r="F234" s="55"/>
      <c r="G234" s="55"/>
      <c r="H234" s="55"/>
      <c r="I234" s="108" t="str">
        <f t="shared" si="36"/>
        <v xml:space="preserve">  </v>
      </c>
      <c r="J234" s="56"/>
      <c r="K234" s="56"/>
      <c r="L234" s="56">
        <f t="shared" si="37"/>
        <v>0</v>
      </c>
      <c r="M234" s="56"/>
      <c r="N234" s="75"/>
      <c r="O234" s="57"/>
      <c r="P234" s="57"/>
      <c r="Q234" s="58">
        <v>0</v>
      </c>
      <c r="R234" s="58">
        <v>0</v>
      </c>
      <c r="S234" s="99">
        <f t="shared" si="39"/>
        <v>0</v>
      </c>
      <c r="T234" s="59">
        <v>0</v>
      </c>
      <c r="U234" s="58">
        <f t="shared" si="35"/>
        <v>0</v>
      </c>
      <c r="V234" s="99">
        <f t="shared" si="32"/>
        <v>0</v>
      </c>
      <c r="W234" s="114">
        <f t="shared" si="33"/>
        <v>0</v>
      </c>
      <c r="X234" s="57"/>
      <c r="Y234" s="57"/>
      <c r="Z234" s="57"/>
      <c r="AA234" s="57"/>
      <c r="AB234" s="58">
        <v>0</v>
      </c>
      <c r="AC234" s="56" t="e">
        <f>VLOOKUP(Y234,CLASIFICADOR!$A$1:$B$603,2)</f>
        <v>#N/A</v>
      </c>
      <c r="AD234" s="57"/>
      <c r="AE234" s="57"/>
      <c r="AF234" s="57"/>
      <c r="AG234" s="57"/>
      <c r="AH234" s="57"/>
      <c r="AI234" s="57"/>
      <c r="AJ234" s="60"/>
      <c r="AK234" s="82" t="s">
        <v>1124</v>
      </c>
      <c r="AL234" s="57"/>
      <c r="AM234" s="57"/>
      <c r="AN234" s="57"/>
      <c r="AO234" s="83" t="b">
        <f>IF(AND(AM234="días",AN234="hábiles"),WORKDAY(AK234,AL234,#REF!),IF(AND(AM234="días",AM234="naturales"),WORKDAY(AK234+AL234-1,1,#REF!),IF(AM234="semanas",WORKDAY(AK234+(AL234*7)-1,1,#REF!),IF(AM234="meses",WORKDAY(EDATE(AK234,AL234)-1,1,#REF!)))))</f>
        <v>0</v>
      </c>
      <c r="AP234" s="57"/>
      <c r="AQ234" s="57"/>
      <c r="AR234" s="57"/>
      <c r="AS234" s="60"/>
      <c r="AT234" s="60"/>
      <c r="AU234" s="57"/>
      <c r="AV234" s="83"/>
      <c r="AW234" s="57"/>
      <c r="AX234" s="60"/>
      <c r="AY234" s="60"/>
      <c r="AZ234" s="132"/>
      <c r="BA234" s="60"/>
      <c r="BB234" s="60"/>
      <c r="BC234" s="60"/>
      <c r="BD234" s="57">
        <f t="shared" si="34"/>
        <v>0</v>
      </c>
      <c r="BE234" s="86"/>
      <c r="BF234" s="86"/>
      <c r="BG234" s="86"/>
      <c r="BH234" s="86"/>
      <c r="BI234" s="57" t="s">
        <v>1129</v>
      </c>
      <c r="BJ234" s="57"/>
      <c r="BK234" s="60"/>
      <c r="BL234" s="55"/>
      <c r="BM234" s="61"/>
      <c r="BN234" s="57"/>
      <c r="BO234" s="60"/>
      <c r="BP234" s="60"/>
      <c r="BQ234" s="60"/>
      <c r="BR234" s="60"/>
      <c r="BS234" s="60"/>
      <c r="BT234" s="60"/>
      <c r="BU234" s="60"/>
      <c r="BV234" s="60"/>
      <c r="BW234" s="57"/>
      <c r="BX234" s="57"/>
      <c r="BY234" s="57"/>
      <c r="BZ234" s="57"/>
    </row>
    <row r="235" spans="1:78" s="41" customFormat="1" ht="30" x14ac:dyDescent="0.25">
      <c r="A235" s="53" t="s">
        <v>988</v>
      </c>
      <c r="B235" s="65"/>
      <c r="C235" s="54"/>
      <c r="D235" s="53" t="str">
        <f>IF(ISBLANK(AX235),"",IF(ISBLANK(AY235),"REV",IF(ISBLANK(AZ235),"FIR PROV",IF(ISBLANK(BK235),"CONCL",IF(ISBLANK(BN235),"MOD REV",IF(ISBLANK(#REF!),"MOD FIR","MODI"))))))</f>
        <v/>
      </c>
      <c r="E235" s="55"/>
      <c r="F235" s="55"/>
      <c r="G235" s="55"/>
      <c r="H235" s="55"/>
      <c r="I235" s="108" t="str">
        <f t="shared" si="36"/>
        <v xml:space="preserve">  </v>
      </c>
      <c r="J235" s="56"/>
      <c r="K235" s="56"/>
      <c r="L235" s="56">
        <f t="shared" si="37"/>
        <v>0</v>
      </c>
      <c r="M235" s="56"/>
      <c r="N235" s="75"/>
      <c r="O235" s="57"/>
      <c r="P235" s="57"/>
      <c r="Q235" s="58">
        <v>0</v>
      </c>
      <c r="R235" s="58">
        <v>0</v>
      </c>
      <c r="S235" s="99">
        <f t="shared" si="39"/>
        <v>0</v>
      </c>
      <c r="T235" s="59">
        <v>0</v>
      </c>
      <c r="U235" s="58">
        <f t="shared" si="35"/>
        <v>0</v>
      </c>
      <c r="V235" s="99">
        <f t="shared" si="32"/>
        <v>0</v>
      </c>
      <c r="W235" s="114">
        <f t="shared" si="33"/>
        <v>0</v>
      </c>
      <c r="X235" s="57"/>
      <c r="Y235" s="57"/>
      <c r="Z235" s="57"/>
      <c r="AA235" s="57"/>
      <c r="AB235" s="58">
        <v>0</v>
      </c>
      <c r="AC235" s="56" t="e">
        <f>VLOOKUP(Y235,CLASIFICADOR!$A$1:$B$603,2)</f>
        <v>#N/A</v>
      </c>
      <c r="AD235" s="57"/>
      <c r="AE235" s="57"/>
      <c r="AF235" s="57"/>
      <c r="AG235" s="57"/>
      <c r="AH235" s="57"/>
      <c r="AI235" s="57"/>
      <c r="AJ235" s="60"/>
      <c r="AK235" s="82" t="s">
        <v>1124</v>
      </c>
      <c r="AL235" s="57"/>
      <c r="AM235" s="57"/>
      <c r="AN235" s="57"/>
      <c r="AO235" s="83" t="b">
        <f>IF(AND(AM235="días",AN235="hábiles"),WORKDAY(AK235,AL235,#REF!),IF(AND(AM235="días",AM235="naturales"),WORKDAY(AK235+AL235-1,1,#REF!),IF(AM235="semanas",WORKDAY(AK235+(AL235*7)-1,1,#REF!),IF(AM235="meses",WORKDAY(EDATE(AK235,AL235)-1,1,#REF!)))))</f>
        <v>0</v>
      </c>
      <c r="AP235" s="57"/>
      <c r="AQ235" s="57"/>
      <c r="AR235" s="57"/>
      <c r="AS235" s="60"/>
      <c r="AT235" s="60"/>
      <c r="AU235" s="57"/>
      <c r="AV235" s="83"/>
      <c r="AW235" s="57"/>
      <c r="AX235" s="60"/>
      <c r="AY235" s="60"/>
      <c r="AZ235" s="132"/>
      <c r="BA235" s="60"/>
      <c r="BB235" s="60"/>
      <c r="BC235" s="60"/>
      <c r="BD235" s="57">
        <f t="shared" si="34"/>
        <v>0</v>
      </c>
      <c r="BE235" s="86"/>
      <c r="BF235" s="86"/>
      <c r="BG235" s="86"/>
      <c r="BH235" s="86"/>
      <c r="BI235" s="57" t="s">
        <v>1129</v>
      </c>
      <c r="BJ235" s="57"/>
      <c r="BK235" s="60"/>
      <c r="BL235" s="55"/>
      <c r="BM235" s="61"/>
      <c r="BN235" s="57"/>
      <c r="BO235" s="60"/>
      <c r="BP235" s="60"/>
      <c r="BQ235" s="60"/>
      <c r="BR235" s="60"/>
      <c r="BS235" s="60"/>
      <c r="BT235" s="60"/>
      <c r="BU235" s="60"/>
      <c r="BV235" s="60"/>
      <c r="BW235" s="57"/>
      <c r="BX235" s="57"/>
      <c r="BY235" s="57"/>
      <c r="BZ235" s="57"/>
    </row>
    <row r="236" spans="1:78" s="41" customFormat="1" ht="30" x14ac:dyDescent="0.25">
      <c r="A236" s="71" t="s">
        <v>989</v>
      </c>
      <c r="B236" s="65"/>
      <c r="C236" s="54"/>
      <c r="D236" s="53" t="str">
        <f>IF(ISBLANK(AX236),"",IF(ISBLANK(AY236),"REV",IF(ISBLANK(AZ236),"FIR PROV",IF(ISBLANK(BK236),"CONCL",IF(ISBLANK(BN236),"MOD REV",IF(ISBLANK(#REF!),"MOD FIR","MODI"))))))</f>
        <v/>
      </c>
      <c r="E236" s="55"/>
      <c r="F236" s="55"/>
      <c r="G236" s="55"/>
      <c r="H236" s="55"/>
      <c r="I236" s="108" t="str">
        <f t="shared" si="36"/>
        <v xml:space="preserve">  </v>
      </c>
      <c r="J236" s="56"/>
      <c r="K236" s="56"/>
      <c r="L236" s="56">
        <f t="shared" si="37"/>
        <v>0</v>
      </c>
      <c r="M236" s="56"/>
      <c r="N236" s="75"/>
      <c r="O236" s="57"/>
      <c r="P236" s="57"/>
      <c r="Q236" s="58">
        <v>0</v>
      </c>
      <c r="R236" s="58">
        <f t="shared" si="38"/>
        <v>0</v>
      </c>
      <c r="S236" s="99">
        <f t="shared" si="39"/>
        <v>0</v>
      </c>
      <c r="T236" s="59">
        <v>0</v>
      </c>
      <c r="U236" s="58">
        <f t="shared" si="35"/>
        <v>0</v>
      </c>
      <c r="V236" s="99">
        <f t="shared" si="32"/>
        <v>0</v>
      </c>
      <c r="W236" s="114">
        <f t="shared" si="33"/>
        <v>0</v>
      </c>
      <c r="X236" s="57"/>
      <c r="Y236" s="57"/>
      <c r="Z236" s="57"/>
      <c r="AA236" s="57"/>
      <c r="AB236" s="58">
        <v>0</v>
      </c>
      <c r="AC236" s="56" t="e">
        <f>VLOOKUP(Y236,CLASIFICADOR!$A$1:$B$603,2)</f>
        <v>#N/A</v>
      </c>
      <c r="AD236" s="57"/>
      <c r="AE236" s="57"/>
      <c r="AF236" s="57"/>
      <c r="AG236" s="57"/>
      <c r="AH236" s="57"/>
      <c r="AI236" s="57"/>
      <c r="AJ236" s="60"/>
      <c r="AK236" s="82" t="s">
        <v>1124</v>
      </c>
      <c r="AL236" s="57"/>
      <c r="AM236" s="57"/>
      <c r="AN236" s="57"/>
      <c r="AO236" s="83" t="b">
        <f>IF(AND(AM236="días",AN236="hábiles"),WORKDAY(AK236,AL236,#REF!),IF(AND(AM236="días",AM236="naturales"),WORKDAY(AK236+AL236-1,1,#REF!),IF(AM236="semanas",WORKDAY(AK236+(AL236*7)-1,1,#REF!),IF(AM236="meses",WORKDAY(EDATE(AK236,AL236)-1,1,#REF!)))))</f>
        <v>0</v>
      </c>
      <c r="AP236" s="57"/>
      <c r="AQ236" s="57"/>
      <c r="AR236" s="57"/>
      <c r="AS236" s="60"/>
      <c r="AT236" s="60"/>
      <c r="AU236" s="57"/>
      <c r="AV236" s="83"/>
      <c r="AW236" s="57"/>
      <c r="AX236" s="60"/>
      <c r="AY236" s="60"/>
      <c r="AZ236" s="132"/>
      <c r="BA236" s="60"/>
      <c r="BB236" s="60"/>
      <c r="BC236" s="60"/>
      <c r="BD236" s="57">
        <f t="shared" si="34"/>
        <v>0</v>
      </c>
      <c r="BE236" s="86"/>
      <c r="BF236" s="86"/>
      <c r="BG236" s="86"/>
      <c r="BH236" s="86"/>
      <c r="BI236" s="57" t="s">
        <v>1129</v>
      </c>
      <c r="BJ236" s="57"/>
      <c r="BK236" s="60"/>
      <c r="BL236" s="55"/>
      <c r="BM236" s="61"/>
      <c r="BN236" s="57"/>
      <c r="BO236" s="60"/>
      <c r="BP236" s="60"/>
      <c r="BQ236" s="60"/>
      <c r="BR236" s="60"/>
      <c r="BS236" s="60"/>
      <c r="BT236" s="60"/>
      <c r="BU236" s="60"/>
      <c r="BV236" s="60"/>
      <c r="BW236" s="57"/>
      <c r="BX236" s="57"/>
      <c r="BY236" s="57"/>
      <c r="BZ236" s="57"/>
    </row>
    <row r="237" spans="1:78" s="41" customFormat="1" ht="30" x14ac:dyDescent="0.25">
      <c r="A237" s="53" t="s">
        <v>990</v>
      </c>
      <c r="B237" s="65"/>
      <c r="C237" s="54"/>
      <c r="D237" s="53" t="str">
        <f>IF(ISBLANK(AX237),"",IF(ISBLANK(AY237),"REV",IF(ISBLANK(AZ237),"FIR PROV",IF(ISBLANK(BK237),"CONCL",IF(ISBLANK(BN237),"MOD REV",IF(ISBLANK(#REF!),"MOD FIR","MODI"))))))</f>
        <v/>
      </c>
      <c r="E237" s="55"/>
      <c r="F237" s="55"/>
      <c r="G237" s="55"/>
      <c r="H237" s="55"/>
      <c r="I237" s="108" t="str">
        <f t="shared" si="36"/>
        <v xml:space="preserve">  </v>
      </c>
      <c r="J237" s="56"/>
      <c r="K237" s="56"/>
      <c r="L237" s="56">
        <f t="shared" si="37"/>
        <v>0</v>
      </c>
      <c r="M237" s="56"/>
      <c r="N237" s="75"/>
      <c r="O237" s="57"/>
      <c r="P237" s="57"/>
      <c r="Q237" s="58">
        <v>0</v>
      </c>
      <c r="R237" s="58">
        <f t="shared" si="38"/>
        <v>0</v>
      </c>
      <c r="S237" s="99">
        <f t="shared" si="39"/>
        <v>0</v>
      </c>
      <c r="T237" s="59">
        <v>0</v>
      </c>
      <c r="U237" s="58">
        <f t="shared" si="35"/>
        <v>0</v>
      </c>
      <c r="V237" s="99">
        <f t="shared" si="32"/>
        <v>0</v>
      </c>
      <c r="W237" s="114">
        <f t="shared" si="33"/>
        <v>0</v>
      </c>
      <c r="X237" s="57"/>
      <c r="Y237" s="57"/>
      <c r="Z237" s="57"/>
      <c r="AA237" s="57"/>
      <c r="AB237" s="58">
        <v>0</v>
      </c>
      <c r="AC237" s="56" t="e">
        <f>VLOOKUP(Y237,CLASIFICADOR!$A$1:$B$603,2)</f>
        <v>#N/A</v>
      </c>
      <c r="AD237" s="57"/>
      <c r="AE237" s="57"/>
      <c r="AF237" s="57"/>
      <c r="AG237" s="57"/>
      <c r="AH237" s="57"/>
      <c r="AI237" s="57"/>
      <c r="AJ237" s="60"/>
      <c r="AK237" s="82" t="s">
        <v>1124</v>
      </c>
      <c r="AL237" s="57"/>
      <c r="AM237" s="57"/>
      <c r="AN237" s="57"/>
      <c r="AO237" s="83" t="b">
        <f>IF(AND(AM237="días",AN237="hábiles"),WORKDAY(AK237,AL237,#REF!),IF(AND(AM237="días",AM237="naturales"),WORKDAY(AK237+AL237-1,1,#REF!),IF(AM237="semanas",WORKDAY(AK237+(AL237*7)-1,1,#REF!),IF(AM237="meses",WORKDAY(EDATE(AK237,AL237)-1,1,#REF!)))))</f>
        <v>0</v>
      </c>
      <c r="AP237" s="57"/>
      <c r="AQ237" s="57"/>
      <c r="AR237" s="57"/>
      <c r="AS237" s="60"/>
      <c r="AT237" s="60"/>
      <c r="AU237" s="57"/>
      <c r="AV237" s="83"/>
      <c r="AW237" s="57"/>
      <c r="AX237" s="60"/>
      <c r="AY237" s="60"/>
      <c r="AZ237" s="132"/>
      <c r="BA237" s="60"/>
      <c r="BB237" s="60"/>
      <c r="BC237" s="60"/>
      <c r="BD237" s="57">
        <f t="shared" si="34"/>
        <v>0</v>
      </c>
      <c r="BE237" s="86"/>
      <c r="BF237" s="86"/>
      <c r="BG237" s="86"/>
      <c r="BH237" s="86"/>
      <c r="BI237" s="57" t="s">
        <v>1129</v>
      </c>
      <c r="BJ237" s="57"/>
      <c r="BK237" s="60"/>
      <c r="BL237" s="55"/>
      <c r="BM237" s="61"/>
      <c r="BN237" s="57"/>
      <c r="BO237" s="60"/>
      <c r="BP237" s="60"/>
      <c r="BQ237" s="60"/>
      <c r="BR237" s="60"/>
      <c r="BS237" s="60"/>
      <c r="BT237" s="60"/>
      <c r="BU237" s="60"/>
      <c r="BV237" s="60"/>
      <c r="BW237" s="57"/>
      <c r="BX237" s="57"/>
      <c r="BY237" s="57"/>
      <c r="BZ237" s="57"/>
    </row>
    <row r="238" spans="1:78" s="41" customFormat="1" ht="30" x14ac:dyDescent="0.25">
      <c r="A238" s="53" t="s">
        <v>991</v>
      </c>
      <c r="B238" s="65"/>
      <c r="C238" s="54"/>
      <c r="D238" s="53" t="str">
        <f>IF(ISBLANK(AX238),"",IF(ISBLANK(AY238),"REV",IF(ISBLANK(AZ238),"FIR PROV",IF(ISBLANK(BK238),"CONCL",IF(ISBLANK(BN238),"MOD REV",IF(ISBLANK(#REF!),"MOD FIR","MODI"))))))</f>
        <v/>
      </c>
      <c r="E238" s="55"/>
      <c r="F238" s="55"/>
      <c r="G238" s="55"/>
      <c r="H238" s="55"/>
      <c r="I238" s="108" t="str">
        <f t="shared" si="36"/>
        <v xml:space="preserve">  </v>
      </c>
      <c r="J238" s="56"/>
      <c r="K238" s="56"/>
      <c r="L238" s="56">
        <f t="shared" si="37"/>
        <v>0</v>
      </c>
      <c r="M238" s="56"/>
      <c r="N238" s="75"/>
      <c r="O238" s="57"/>
      <c r="P238" s="57"/>
      <c r="Q238" s="58">
        <v>0</v>
      </c>
      <c r="R238" s="58">
        <f t="shared" si="38"/>
        <v>0</v>
      </c>
      <c r="S238" s="99">
        <f t="shared" si="39"/>
        <v>0</v>
      </c>
      <c r="T238" s="59">
        <v>0</v>
      </c>
      <c r="U238" s="58">
        <f t="shared" si="35"/>
        <v>0</v>
      </c>
      <c r="V238" s="99">
        <f t="shared" si="32"/>
        <v>0</v>
      </c>
      <c r="W238" s="114">
        <f t="shared" si="33"/>
        <v>0</v>
      </c>
      <c r="X238" s="57"/>
      <c r="Y238" s="57"/>
      <c r="Z238" s="57"/>
      <c r="AA238" s="57"/>
      <c r="AB238" s="58">
        <v>0</v>
      </c>
      <c r="AC238" s="56" t="e">
        <f>VLOOKUP(Y238,CLASIFICADOR!$A$1:$B$603,2)</f>
        <v>#N/A</v>
      </c>
      <c r="AD238" s="57"/>
      <c r="AE238" s="57"/>
      <c r="AF238" s="57"/>
      <c r="AG238" s="57"/>
      <c r="AH238" s="57"/>
      <c r="AI238" s="57"/>
      <c r="AJ238" s="60"/>
      <c r="AK238" s="82" t="s">
        <v>1124</v>
      </c>
      <c r="AL238" s="57"/>
      <c r="AM238" s="57"/>
      <c r="AN238" s="57"/>
      <c r="AO238" s="83" t="b">
        <f>IF(AND(AM238="días",AN238="hábiles"),WORKDAY(AK238,AL238,#REF!),IF(AND(AM238="días",AM238="naturales"),WORKDAY(AK238+AL238-1,1,#REF!),IF(AM238="semanas",WORKDAY(AK238+(AL238*7)-1,1,#REF!),IF(AM238="meses",WORKDAY(EDATE(AK238,AL238)-1,1,#REF!)))))</f>
        <v>0</v>
      </c>
      <c r="AP238" s="57"/>
      <c r="AQ238" s="57"/>
      <c r="AR238" s="57"/>
      <c r="AS238" s="60"/>
      <c r="AT238" s="60"/>
      <c r="AU238" s="57"/>
      <c r="AV238" s="83"/>
      <c r="AW238" s="57"/>
      <c r="AX238" s="60"/>
      <c r="AY238" s="60"/>
      <c r="AZ238" s="132"/>
      <c r="BA238" s="60"/>
      <c r="BB238" s="60"/>
      <c r="BC238" s="60"/>
      <c r="BD238" s="57">
        <f t="shared" si="34"/>
        <v>0</v>
      </c>
      <c r="BE238" s="86"/>
      <c r="BF238" s="86"/>
      <c r="BG238" s="86"/>
      <c r="BH238" s="86"/>
      <c r="BI238" s="57" t="s">
        <v>1129</v>
      </c>
      <c r="BJ238" s="57"/>
      <c r="BK238" s="60"/>
      <c r="BL238" s="55"/>
      <c r="BM238" s="61"/>
      <c r="BN238" s="57"/>
      <c r="BO238" s="60"/>
      <c r="BP238" s="60"/>
      <c r="BQ238" s="60"/>
      <c r="BR238" s="60"/>
      <c r="BS238" s="60"/>
      <c r="BT238" s="60"/>
      <c r="BU238" s="60"/>
      <c r="BV238" s="60"/>
      <c r="BW238" s="57"/>
      <c r="BX238" s="57"/>
      <c r="BY238" s="57"/>
      <c r="BZ238" s="57"/>
    </row>
    <row r="239" spans="1:78" s="41" customFormat="1" ht="30" x14ac:dyDescent="0.25">
      <c r="A239" s="71" t="s">
        <v>992</v>
      </c>
      <c r="B239" s="65"/>
      <c r="C239" s="54"/>
      <c r="D239" s="53" t="str">
        <f>IF(ISBLANK(AX239),"",IF(ISBLANK(AY239),"REV",IF(ISBLANK(AZ239),"FIR PROV",IF(ISBLANK(BK239),"CONCL",IF(ISBLANK(BN239),"MOD REV",IF(ISBLANK(#REF!),"MOD FIR","MODI"))))))</f>
        <v/>
      </c>
      <c r="E239" s="55"/>
      <c r="F239" s="55"/>
      <c r="G239" s="55"/>
      <c r="H239" s="55"/>
      <c r="I239" s="108" t="str">
        <f t="shared" si="36"/>
        <v xml:space="preserve">  </v>
      </c>
      <c r="J239" s="56"/>
      <c r="K239" s="56"/>
      <c r="L239" s="56">
        <f t="shared" si="37"/>
        <v>0</v>
      </c>
      <c r="M239" s="56"/>
      <c r="N239" s="75"/>
      <c r="O239" s="57"/>
      <c r="P239" s="57"/>
      <c r="Q239" s="58">
        <v>0</v>
      </c>
      <c r="R239" s="58">
        <f t="shared" si="38"/>
        <v>0</v>
      </c>
      <c r="S239" s="99">
        <f t="shared" si="39"/>
        <v>0</v>
      </c>
      <c r="T239" s="59">
        <v>0</v>
      </c>
      <c r="U239" s="58">
        <f t="shared" si="35"/>
        <v>0</v>
      </c>
      <c r="V239" s="99">
        <f t="shared" si="32"/>
        <v>0</v>
      </c>
      <c r="W239" s="114">
        <f t="shared" si="33"/>
        <v>0</v>
      </c>
      <c r="X239" s="57"/>
      <c r="Y239" s="57"/>
      <c r="Z239" s="57"/>
      <c r="AA239" s="57"/>
      <c r="AB239" s="58">
        <v>0</v>
      </c>
      <c r="AC239" s="56" t="e">
        <f>VLOOKUP(Y239,CLASIFICADOR!$A$1:$B$603,2)</f>
        <v>#N/A</v>
      </c>
      <c r="AD239" s="57"/>
      <c r="AE239" s="57"/>
      <c r="AF239" s="57"/>
      <c r="AG239" s="57"/>
      <c r="AH239" s="57"/>
      <c r="AI239" s="57"/>
      <c r="AJ239" s="60"/>
      <c r="AK239" s="82" t="s">
        <v>1124</v>
      </c>
      <c r="AL239" s="57"/>
      <c r="AM239" s="57"/>
      <c r="AN239" s="57"/>
      <c r="AO239" s="83" t="b">
        <f>IF(AND(AM239="días",AN239="hábiles"),WORKDAY(AK239,AL239,#REF!),IF(AND(AM239="días",AM239="naturales"),WORKDAY(AK239+AL239-1,1,#REF!),IF(AM239="semanas",WORKDAY(AK239+(AL239*7)-1,1,#REF!),IF(AM239="meses",WORKDAY(EDATE(AK239,AL239)-1,1,#REF!)))))</f>
        <v>0</v>
      </c>
      <c r="AP239" s="57"/>
      <c r="AQ239" s="57"/>
      <c r="AR239" s="57"/>
      <c r="AS239" s="60"/>
      <c r="AT239" s="60"/>
      <c r="AU239" s="57"/>
      <c r="AV239" s="83"/>
      <c r="AW239" s="57"/>
      <c r="AX239" s="60"/>
      <c r="AY239" s="60"/>
      <c r="AZ239" s="132"/>
      <c r="BA239" s="60"/>
      <c r="BB239" s="60"/>
      <c r="BC239" s="60"/>
      <c r="BD239" s="57">
        <f t="shared" si="34"/>
        <v>0</v>
      </c>
      <c r="BE239" s="86"/>
      <c r="BF239" s="86"/>
      <c r="BG239" s="86"/>
      <c r="BH239" s="86"/>
      <c r="BI239" s="57" t="s">
        <v>1129</v>
      </c>
      <c r="BJ239" s="57"/>
      <c r="BK239" s="60"/>
      <c r="BL239" s="55"/>
      <c r="BM239" s="61"/>
      <c r="BN239" s="57"/>
      <c r="BO239" s="60"/>
      <c r="BP239" s="60"/>
      <c r="BQ239" s="60"/>
      <c r="BR239" s="60"/>
      <c r="BS239" s="60"/>
      <c r="BT239" s="60"/>
      <c r="BU239" s="60"/>
      <c r="BV239" s="60"/>
      <c r="BW239" s="57"/>
      <c r="BX239" s="57"/>
      <c r="BY239" s="57"/>
      <c r="BZ239" s="57"/>
    </row>
    <row r="240" spans="1:78" s="41" customFormat="1" ht="30" x14ac:dyDescent="0.25">
      <c r="A240" s="53" t="s">
        <v>993</v>
      </c>
      <c r="B240" s="65"/>
      <c r="C240" s="54"/>
      <c r="D240" s="53" t="str">
        <f>IF(ISBLANK(AX240),"",IF(ISBLANK(AY240),"REV",IF(ISBLANK(AZ240),"FIR PROV",IF(ISBLANK(BK240),"CONCL",IF(ISBLANK(BN240),"MOD REV",IF(ISBLANK(#REF!),"MOD FIR","MODI"))))))</f>
        <v/>
      </c>
      <c r="E240" s="55"/>
      <c r="F240" s="55"/>
      <c r="G240" s="55"/>
      <c r="H240" s="55"/>
      <c r="I240" s="108" t="str">
        <f t="shared" si="36"/>
        <v xml:space="preserve">  </v>
      </c>
      <c r="J240" s="56"/>
      <c r="K240" s="56"/>
      <c r="L240" s="56">
        <f t="shared" si="37"/>
        <v>0</v>
      </c>
      <c r="M240" s="56"/>
      <c r="N240" s="75"/>
      <c r="O240" s="57"/>
      <c r="P240" s="57"/>
      <c r="Q240" s="58">
        <v>0</v>
      </c>
      <c r="R240" s="58">
        <f t="shared" si="38"/>
        <v>0</v>
      </c>
      <c r="S240" s="99">
        <f t="shared" si="39"/>
        <v>0</v>
      </c>
      <c r="T240" s="59">
        <v>0</v>
      </c>
      <c r="U240" s="58">
        <f t="shared" si="35"/>
        <v>0</v>
      </c>
      <c r="V240" s="99">
        <f t="shared" si="32"/>
        <v>0</v>
      </c>
      <c r="W240" s="114">
        <f t="shared" si="33"/>
        <v>0</v>
      </c>
      <c r="X240" s="57"/>
      <c r="Y240" s="57"/>
      <c r="Z240" s="57"/>
      <c r="AA240" s="57"/>
      <c r="AB240" s="58">
        <v>0</v>
      </c>
      <c r="AC240" s="56" t="e">
        <f>VLOOKUP(Y240,CLASIFICADOR!$A$1:$B$603,2)</f>
        <v>#N/A</v>
      </c>
      <c r="AD240" s="57"/>
      <c r="AE240" s="57"/>
      <c r="AF240" s="57"/>
      <c r="AG240" s="57"/>
      <c r="AH240" s="57"/>
      <c r="AI240" s="57"/>
      <c r="AJ240" s="60"/>
      <c r="AK240" s="82" t="s">
        <v>1124</v>
      </c>
      <c r="AL240" s="57"/>
      <c r="AM240" s="57"/>
      <c r="AN240" s="57"/>
      <c r="AO240" s="83" t="b">
        <f>IF(AND(AM240="días",AN240="hábiles"),WORKDAY(AK240,AL240,#REF!),IF(AND(AM240="días",AM240="naturales"),WORKDAY(AK240+AL240-1,1,#REF!),IF(AM240="semanas",WORKDAY(AK240+(AL240*7)-1,1,#REF!),IF(AM240="meses",WORKDAY(EDATE(AK240,AL240)-1,1,#REF!)))))</f>
        <v>0</v>
      </c>
      <c r="AP240" s="57"/>
      <c r="AQ240" s="57"/>
      <c r="AR240" s="57"/>
      <c r="AS240" s="60"/>
      <c r="AT240" s="60"/>
      <c r="AU240" s="57"/>
      <c r="AV240" s="83"/>
      <c r="AW240" s="57"/>
      <c r="AX240" s="60"/>
      <c r="AY240" s="60"/>
      <c r="AZ240" s="132"/>
      <c r="BA240" s="60"/>
      <c r="BB240" s="60"/>
      <c r="BC240" s="60"/>
      <c r="BD240" s="57">
        <f t="shared" si="34"/>
        <v>0</v>
      </c>
      <c r="BE240" s="86"/>
      <c r="BF240" s="86"/>
      <c r="BG240" s="86"/>
      <c r="BH240" s="86"/>
      <c r="BI240" s="57" t="s">
        <v>1129</v>
      </c>
      <c r="BJ240" s="57"/>
      <c r="BK240" s="60"/>
      <c r="BL240" s="55"/>
      <c r="BM240" s="61"/>
      <c r="BN240" s="57"/>
      <c r="BO240" s="60"/>
      <c r="BP240" s="60"/>
      <c r="BQ240" s="60"/>
      <c r="BR240" s="60"/>
      <c r="BS240" s="60"/>
      <c r="BT240" s="60"/>
      <c r="BU240" s="60"/>
      <c r="BV240" s="60"/>
      <c r="BW240" s="57"/>
      <c r="BX240" s="57"/>
      <c r="BY240" s="57"/>
      <c r="BZ240" s="57"/>
    </row>
    <row r="241" spans="1:78" s="41" customFormat="1" ht="30" x14ac:dyDescent="0.25">
      <c r="A241" s="53" t="s">
        <v>994</v>
      </c>
      <c r="B241" s="65"/>
      <c r="C241" s="54"/>
      <c r="D241" s="53" t="str">
        <f>IF(ISBLANK(AX241),"",IF(ISBLANK(AY241),"REV",IF(ISBLANK(AZ241),"FIR PROV",IF(ISBLANK(BK241),"CONCL",IF(ISBLANK(BN241),"MOD REV",IF(ISBLANK(#REF!),"MOD FIR","MODI"))))))</f>
        <v/>
      </c>
      <c r="E241" s="55"/>
      <c r="F241" s="55"/>
      <c r="G241" s="55"/>
      <c r="H241" s="55"/>
      <c r="I241" s="108" t="str">
        <f t="shared" si="36"/>
        <v xml:space="preserve">  </v>
      </c>
      <c r="J241" s="56"/>
      <c r="K241" s="56"/>
      <c r="L241" s="56">
        <f t="shared" si="37"/>
        <v>0</v>
      </c>
      <c r="M241" s="56"/>
      <c r="N241" s="75"/>
      <c r="O241" s="57"/>
      <c r="P241" s="57"/>
      <c r="Q241" s="58">
        <v>0</v>
      </c>
      <c r="R241" s="58">
        <f t="shared" si="38"/>
        <v>0</v>
      </c>
      <c r="S241" s="99">
        <f t="shared" si="39"/>
        <v>0</v>
      </c>
      <c r="T241" s="59">
        <v>0</v>
      </c>
      <c r="U241" s="58">
        <f t="shared" si="35"/>
        <v>0</v>
      </c>
      <c r="V241" s="99">
        <f t="shared" si="32"/>
        <v>0</v>
      </c>
      <c r="W241" s="114">
        <f t="shared" si="33"/>
        <v>0</v>
      </c>
      <c r="X241" s="57"/>
      <c r="Y241" s="57"/>
      <c r="Z241" s="57"/>
      <c r="AA241" s="57"/>
      <c r="AB241" s="58">
        <v>0</v>
      </c>
      <c r="AC241" s="56" t="e">
        <f>VLOOKUP(Y241,CLASIFICADOR!$A$1:$B$603,2)</f>
        <v>#N/A</v>
      </c>
      <c r="AD241" s="57"/>
      <c r="AE241" s="57"/>
      <c r="AF241" s="57"/>
      <c r="AG241" s="57"/>
      <c r="AH241" s="57"/>
      <c r="AI241" s="57"/>
      <c r="AJ241" s="60"/>
      <c r="AK241" s="82" t="s">
        <v>1124</v>
      </c>
      <c r="AL241" s="57"/>
      <c r="AM241" s="57"/>
      <c r="AN241" s="57"/>
      <c r="AO241" s="83" t="b">
        <f>IF(AND(AM241="días",AN241="hábiles"),WORKDAY(AK241,AL241,#REF!),IF(AND(AM241="días",AM241="naturales"),WORKDAY(AK241+AL241-1,1,#REF!),IF(AM241="semanas",WORKDAY(AK241+(AL241*7)-1,1,#REF!),IF(AM241="meses",WORKDAY(EDATE(AK241,AL241)-1,1,#REF!)))))</f>
        <v>0</v>
      </c>
      <c r="AP241" s="57"/>
      <c r="AQ241" s="57"/>
      <c r="AR241" s="57"/>
      <c r="AS241" s="60"/>
      <c r="AT241" s="60"/>
      <c r="AU241" s="57"/>
      <c r="AV241" s="83"/>
      <c r="AW241" s="57"/>
      <c r="AX241" s="60"/>
      <c r="AY241" s="60"/>
      <c r="AZ241" s="132"/>
      <c r="BA241" s="60"/>
      <c r="BB241" s="60"/>
      <c r="BC241" s="60"/>
      <c r="BD241" s="57">
        <f t="shared" si="34"/>
        <v>0</v>
      </c>
      <c r="BE241" s="86"/>
      <c r="BF241" s="86"/>
      <c r="BG241" s="86"/>
      <c r="BH241" s="86"/>
      <c r="BI241" s="57" t="s">
        <v>1129</v>
      </c>
      <c r="BJ241" s="57"/>
      <c r="BK241" s="60"/>
      <c r="BL241" s="55"/>
      <c r="BM241" s="61"/>
      <c r="BN241" s="57"/>
      <c r="BO241" s="60"/>
      <c r="BP241" s="60"/>
      <c r="BQ241" s="60"/>
      <c r="BR241" s="60"/>
      <c r="BS241" s="60"/>
      <c r="BT241" s="60"/>
      <c r="BU241" s="60"/>
      <c r="BV241" s="60"/>
      <c r="BW241" s="57"/>
      <c r="BX241" s="57"/>
      <c r="BY241" s="57"/>
      <c r="BZ241" s="57"/>
    </row>
    <row r="242" spans="1:78" s="41" customFormat="1" ht="30" x14ac:dyDescent="0.25">
      <c r="A242" s="71" t="s">
        <v>995</v>
      </c>
      <c r="B242" s="65"/>
      <c r="C242" s="54"/>
      <c r="D242" s="53" t="str">
        <f>IF(ISBLANK(AX242),"",IF(ISBLANK(AY242),"REV",IF(ISBLANK(AZ242),"FIR PROV",IF(ISBLANK(BK242),"CONCL",IF(ISBLANK(BN242),"MOD REV",IF(ISBLANK(#REF!),"MOD FIR","MODI"))))))</f>
        <v/>
      </c>
      <c r="E242" s="55"/>
      <c r="F242" s="55"/>
      <c r="G242" s="55"/>
      <c r="H242" s="55"/>
      <c r="I242" s="108" t="str">
        <f t="shared" si="36"/>
        <v xml:space="preserve">  </v>
      </c>
      <c r="J242" s="56"/>
      <c r="K242" s="56"/>
      <c r="L242" s="56">
        <f t="shared" si="37"/>
        <v>0</v>
      </c>
      <c r="M242" s="56"/>
      <c r="N242" s="75"/>
      <c r="O242" s="57"/>
      <c r="P242" s="57"/>
      <c r="Q242" s="58">
        <v>0</v>
      </c>
      <c r="R242" s="58">
        <f t="shared" si="38"/>
        <v>0</v>
      </c>
      <c r="S242" s="99">
        <f t="shared" si="39"/>
        <v>0</v>
      </c>
      <c r="T242" s="59">
        <v>0</v>
      </c>
      <c r="U242" s="58">
        <f t="shared" si="35"/>
        <v>0</v>
      </c>
      <c r="V242" s="99">
        <f t="shared" si="32"/>
        <v>0</v>
      </c>
      <c r="W242" s="114">
        <f t="shared" si="33"/>
        <v>0</v>
      </c>
      <c r="X242" s="57"/>
      <c r="Y242" s="57"/>
      <c r="Z242" s="57"/>
      <c r="AA242" s="57"/>
      <c r="AB242" s="58">
        <v>0</v>
      </c>
      <c r="AC242" s="56" t="e">
        <f>VLOOKUP(Y242,CLASIFICADOR!$A$1:$B$603,2)</f>
        <v>#N/A</v>
      </c>
      <c r="AD242" s="57"/>
      <c r="AE242" s="57"/>
      <c r="AF242" s="57"/>
      <c r="AG242" s="57"/>
      <c r="AH242" s="57"/>
      <c r="AI242" s="57"/>
      <c r="AJ242" s="60"/>
      <c r="AK242" s="82" t="s">
        <v>1124</v>
      </c>
      <c r="AL242" s="57"/>
      <c r="AM242" s="57"/>
      <c r="AN242" s="57"/>
      <c r="AO242" s="83" t="b">
        <f>IF(AND(AM242="días",AN242="hábiles"),WORKDAY(AK242,AL242,#REF!),IF(AND(AM242="días",AM242="naturales"),WORKDAY(AK242+AL242-1,1,#REF!),IF(AM242="semanas",WORKDAY(AK242+(AL242*7)-1,1,#REF!),IF(AM242="meses",WORKDAY(EDATE(AK242,AL242)-1,1,#REF!)))))</f>
        <v>0</v>
      </c>
      <c r="AP242" s="57"/>
      <c r="AQ242" s="57"/>
      <c r="AR242" s="57"/>
      <c r="AS242" s="60"/>
      <c r="AT242" s="60"/>
      <c r="AU242" s="57"/>
      <c r="AV242" s="83"/>
      <c r="AW242" s="57"/>
      <c r="AX242" s="60"/>
      <c r="AY242" s="60"/>
      <c r="AZ242" s="132"/>
      <c r="BA242" s="60"/>
      <c r="BB242" s="60"/>
      <c r="BC242" s="60"/>
      <c r="BD242" s="57">
        <f t="shared" si="34"/>
        <v>0</v>
      </c>
      <c r="BE242" s="86"/>
      <c r="BF242" s="86"/>
      <c r="BG242" s="86"/>
      <c r="BH242" s="86"/>
      <c r="BI242" s="57" t="s">
        <v>1129</v>
      </c>
      <c r="BJ242" s="57"/>
      <c r="BK242" s="60"/>
      <c r="BL242" s="55"/>
      <c r="BM242" s="61"/>
      <c r="BN242" s="57"/>
      <c r="BO242" s="60"/>
      <c r="BP242" s="60"/>
      <c r="BQ242" s="60"/>
      <c r="BR242" s="60"/>
      <c r="BS242" s="60"/>
      <c r="BT242" s="60"/>
      <c r="BU242" s="60"/>
      <c r="BV242" s="60"/>
      <c r="BW242" s="57"/>
      <c r="BX242" s="57"/>
      <c r="BY242" s="57"/>
      <c r="BZ242" s="57"/>
    </row>
    <row r="243" spans="1:78" s="41" customFormat="1" ht="30" x14ac:dyDescent="0.25">
      <c r="A243" s="53" t="s">
        <v>996</v>
      </c>
      <c r="B243" s="65"/>
      <c r="C243" s="54"/>
      <c r="D243" s="53" t="str">
        <f>IF(ISBLANK(AX243),"",IF(ISBLANK(AY243),"REV",IF(ISBLANK(AZ243),"FIR PROV",IF(ISBLANK(BK243),"CONCL",IF(ISBLANK(BN243),"MOD REV",IF(ISBLANK(#REF!),"MOD FIR","MODI"))))))</f>
        <v/>
      </c>
      <c r="E243" s="55"/>
      <c r="F243" s="55"/>
      <c r="G243" s="55"/>
      <c r="H243" s="55"/>
      <c r="I243" s="108" t="str">
        <f t="shared" si="36"/>
        <v xml:space="preserve">  </v>
      </c>
      <c r="J243" s="56"/>
      <c r="K243" s="56"/>
      <c r="L243" s="56">
        <f t="shared" si="37"/>
        <v>0</v>
      </c>
      <c r="M243" s="56"/>
      <c r="N243" s="75"/>
      <c r="O243" s="57"/>
      <c r="P243" s="57"/>
      <c r="Q243" s="58">
        <v>0</v>
      </c>
      <c r="R243" s="58">
        <f t="shared" si="38"/>
        <v>0</v>
      </c>
      <c r="S243" s="99">
        <f t="shared" si="39"/>
        <v>0</v>
      </c>
      <c r="T243" s="59">
        <v>0</v>
      </c>
      <c r="U243" s="58">
        <f t="shared" si="35"/>
        <v>0</v>
      </c>
      <c r="V243" s="99">
        <f t="shared" si="32"/>
        <v>0</v>
      </c>
      <c r="W243" s="114">
        <f t="shared" si="33"/>
        <v>0</v>
      </c>
      <c r="X243" s="57"/>
      <c r="Y243" s="57"/>
      <c r="Z243" s="57"/>
      <c r="AA243" s="57"/>
      <c r="AB243" s="58">
        <v>0</v>
      </c>
      <c r="AC243" s="56" t="e">
        <f>VLOOKUP(Y243,CLASIFICADOR!$A$1:$B$603,2)</f>
        <v>#N/A</v>
      </c>
      <c r="AD243" s="57"/>
      <c r="AE243" s="57"/>
      <c r="AF243" s="57"/>
      <c r="AG243" s="57"/>
      <c r="AH243" s="57"/>
      <c r="AI243" s="57"/>
      <c r="AJ243" s="60"/>
      <c r="AK243" s="82" t="s">
        <v>1124</v>
      </c>
      <c r="AL243" s="57"/>
      <c r="AM243" s="57"/>
      <c r="AN243" s="57"/>
      <c r="AO243" s="83" t="b">
        <f>IF(AND(AM243="días",AN243="hábiles"),WORKDAY(AK243,AL243,#REF!),IF(AND(AM243="días",AM243="naturales"),WORKDAY(AK243+AL243-1,1,#REF!),IF(AM243="semanas",WORKDAY(AK243+(AL243*7)-1,1,#REF!),IF(AM243="meses",WORKDAY(EDATE(AK243,AL243)-1,1,#REF!)))))</f>
        <v>0</v>
      </c>
      <c r="AP243" s="57"/>
      <c r="AQ243" s="57"/>
      <c r="AR243" s="57"/>
      <c r="AS243" s="60"/>
      <c r="AT243" s="60"/>
      <c r="AU243" s="57"/>
      <c r="AV243" s="83"/>
      <c r="AW243" s="57"/>
      <c r="AX243" s="60"/>
      <c r="AY243" s="60"/>
      <c r="AZ243" s="132"/>
      <c r="BA243" s="60"/>
      <c r="BB243" s="60"/>
      <c r="BC243" s="60"/>
      <c r="BD243" s="57">
        <f t="shared" si="34"/>
        <v>0</v>
      </c>
      <c r="BE243" s="86"/>
      <c r="BF243" s="86"/>
      <c r="BG243" s="86"/>
      <c r="BH243" s="86"/>
      <c r="BI243" s="57" t="s">
        <v>1129</v>
      </c>
      <c r="BJ243" s="57"/>
      <c r="BK243" s="60"/>
      <c r="BL243" s="55"/>
      <c r="BM243" s="61"/>
      <c r="BN243" s="57"/>
      <c r="BO243" s="60"/>
      <c r="BP243" s="60"/>
      <c r="BQ243" s="60"/>
      <c r="BR243" s="60"/>
      <c r="BS243" s="60"/>
      <c r="BT243" s="60"/>
      <c r="BU243" s="60"/>
      <c r="BV243" s="60"/>
      <c r="BW243" s="57"/>
      <c r="BX243" s="57"/>
      <c r="BY243" s="57"/>
      <c r="BZ243" s="57"/>
    </row>
    <row r="244" spans="1:78" s="41" customFormat="1" ht="30" x14ac:dyDescent="0.25">
      <c r="A244" s="53" t="s">
        <v>997</v>
      </c>
      <c r="B244" s="65"/>
      <c r="C244" s="54"/>
      <c r="D244" s="53" t="str">
        <f>IF(ISBLANK(AX244),"",IF(ISBLANK(AY244),"REV",IF(ISBLANK(AZ244),"FIR PROV",IF(ISBLANK(BK244),"CONCL",IF(ISBLANK(BN244),"MOD REV",IF(ISBLANK(#REF!),"MOD FIR","MODI"))))))</f>
        <v/>
      </c>
      <c r="E244" s="55"/>
      <c r="F244" s="55"/>
      <c r="G244" s="55"/>
      <c r="H244" s="55"/>
      <c r="I244" s="108" t="str">
        <f t="shared" si="36"/>
        <v xml:space="preserve">  </v>
      </c>
      <c r="J244" s="56"/>
      <c r="K244" s="56"/>
      <c r="L244" s="56">
        <f t="shared" si="37"/>
        <v>0</v>
      </c>
      <c r="M244" s="56"/>
      <c r="N244" s="75"/>
      <c r="O244" s="57"/>
      <c r="P244" s="57"/>
      <c r="Q244" s="58">
        <v>0</v>
      </c>
      <c r="R244" s="58">
        <f t="shared" si="38"/>
        <v>0</v>
      </c>
      <c r="S244" s="99">
        <f t="shared" si="39"/>
        <v>0</v>
      </c>
      <c r="T244" s="59">
        <v>0</v>
      </c>
      <c r="U244" s="58">
        <f t="shared" si="35"/>
        <v>0</v>
      </c>
      <c r="V244" s="99">
        <f t="shared" si="32"/>
        <v>0</v>
      </c>
      <c r="W244" s="114">
        <f t="shared" si="33"/>
        <v>0</v>
      </c>
      <c r="X244" s="57"/>
      <c r="Y244" s="57"/>
      <c r="Z244" s="57"/>
      <c r="AA244" s="57"/>
      <c r="AB244" s="58">
        <v>0</v>
      </c>
      <c r="AC244" s="56" t="e">
        <f>VLOOKUP(Y244,CLASIFICADOR!$A$1:$B$603,2)</f>
        <v>#N/A</v>
      </c>
      <c r="AD244" s="57"/>
      <c r="AE244" s="57"/>
      <c r="AF244" s="57"/>
      <c r="AG244" s="57"/>
      <c r="AH244" s="57"/>
      <c r="AI244" s="57"/>
      <c r="AJ244" s="60"/>
      <c r="AK244" s="82" t="s">
        <v>1124</v>
      </c>
      <c r="AL244" s="57"/>
      <c r="AM244" s="57"/>
      <c r="AN244" s="57"/>
      <c r="AO244" s="83" t="b">
        <f>IF(AND(AM244="días",AN244="hábiles"),WORKDAY(AK244,AL244,#REF!),IF(AND(AM244="días",AM244="naturales"),WORKDAY(AK244+AL244-1,1,#REF!),IF(AM244="semanas",WORKDAY(AK244+(AL244*7)-1,1,#REF!),IF(AM244="meses",WORKDAY(EDATE(AK244,AL244)-1,1,#REF!)))))</f>
        <v>0</v>
      </c>
      <c r="AP244" s="57"/>
      <c r="AQ244" s="57"/>
      <c r="AR244" s="57"/>
      <c r="AS244" s="60"/>
      <c r="AT244" s="60"/>
      <c r="AU244" s="57"/>
      <c r="AV244" s="83"/>
      <c r="AW244" s="57"/>
      <c r="AX244" s="60"/>
      <c r="AY244" s="60"/>
      <c r="AZ244" s="132"/>
      <c r="BA244" s="60"/>
      <c r="BB244" s="60"/>
      <c r="BC244" s="60"/>
      <c r="BD244" s="57">
        <f t="shared" si="34"/>
        <v>0</v>
      </c>
      <c r="BE244" s="86"/>
      <c r="BF244" s="86"/>
      <c r="BG244" s="86"/>
      <c r="BH244" s="86"/>
      <c r="BI244" s="57" t="s">
        <v>1129</v>
      </c>
      <c r="BJ244" s="57"/>
      <c r="BK244" s="60"/>
      <c r="BL244" s="55"/>
      <c r="BM244" s="61"/>
      <c r="BN244" s="57"/>
      <c r="BO244" s="60"/>
      <c r="BP244" s="60"/>
      <c r="BQ244" s="60"/>
      <c r="BR244" s="60"/>
      <c r="BS244" s="60"/>
      <c r="BT244" s="60"/>
      <c r="BU244" s="60"/>
      <c r="BV244" s="60"/>
      <c r="BW244" s="57"/>
      <c r="BX244" s="57"/>
      <c r="BY244" s="57"/>
      <c r="BZ244" s="57"/>
    </row>
    <row r="245" spans="1:78" s="41" customFormat="1" ht="30" x14ac:dyDescent="0.25">
      <c r="A245" s="71" t="s">
        <v>998</v>
      </c>
      <c r="B245" s="65"/>
      <c r="C245" s="54"/>
      <c r="D245" s="53" t="str">
        <f>IF(ISBLANK(AX245),"",IF(ISBLANK(AY245),"REV",IF(ISBLANK(AZ245),"FIR PROV",IF(ISBLANK(BK245),"CONCL",IF(ISBLANK(BN245),"MOD REV",IF(ISBLANK(#REF!),"MOD FIR","MODI"))))))</f>
        <v/>
      </c>
      <c r="E245" s="55"/>
      <c r="F245" s="55"/>
      <c r="G245" s="55"/>
      <c r="H245" s="55"/>
      <c r="I245" s="108" t="str">
        <f t="shared" si="36"/>
        <v xml:space="preserve">  </v>
      </c>
      <c r="J245" s="56"/>
      <c r="K245" s="56"/>
      <c r="L245" s="56">
        <f t="shared" si="37"/>
        <v>0</v>
      </c>
      <c r="M245" s="56"/>
      <c r="N245" s="75"/>
      <c r="O245" s="57"/>
      <c r="P245" s="57"/>
      <c r="Q245" s="58">
        <v>0</v>
      </c>
      <c r="R245" s="58">
        <f t="shared" si="38"/>
        <v>0</v>
      </c>
      <c r="S245" s="99">
        <f t="shared" si="39"/>
        <v>0</v>
      </c>
      <c r="T245" s="59">
        <v>0</v>
      </c>
      <c r="U245" s="58">
        <f t="shared" si="35"/>
        <v>0</v>
      </c>
      <c r="V245" s="99">
        <f t="shared" si="32"/>
        <v>0</v>
      </c>
      <c r="W245" s="114">
        <f t="shared" si="33"/>
        <v>0</v>
      </c>
      <c r="X245" s="57"/>
      <c r="Y245" s="57"/>
      <c r="Z245" s="57"/>
      <c r="AA245" s="57"/>
      <c r="AB245" s="58">
        <v>0</v>
      </c>
      <c r="AC245" s="56" t="e">
        <f>VLOOKUP(Y245,CLASIFICADOR!$A$1:$B$603,2)</f>
        <v>#N/A</v>
      </c>
      <c r="AD245" s="57"/>
      <c r="AE245" s="57"/>
      <c r="AF245" s="57"/>
      <c r="AG245" s="57"/>
      <c r="AH245" s="57"/>
      <c r="AI245" s="57"/>
      <c r="AJ245" s="60"/>
      <c r="AK245" s="82" t="s">
        <v>1124</v>
      </c>
      <c r="AL245" s="57"/>
      <c r="AM245" s="57"/>
      <c r="AN245" s="57"/>
      <c r="AO245" s="83" t="b">
        <f>IF(AND(AM245="días",AN245="hábiles"),WORKDAY(AK245,AL245,#REF!),IF(AND(AM245="días",AM245="naturales"),WORKDAY(AK245+AL245-1,1,#REF!),IF(AM245="semanas",WORKDAY(AK245+(AL245*7)-1,1,#REF!),IF(AM245="meses",WORKDAY(EDATE(AK245,AL245)-1,1,#REF!)))))</f>
        <v>0</v>
      </c>
      <c r="AP245" s="57"/>
      <c r="AQ245" s="57"/>
      <c r="AR245" s="57"/>
      <c r="AS245" s="60"/>
      <c r="AT245" s="60"/>
      <c r="AU245" s="57"/>
      <c r="AV245" s="83"/>
      <c r="AW245" s="57"/>
      <c r="AX245" s="60"/>
      <c r="AY245" s="60"/>
      <c r="AZ245" s="132"/>
      <c r="BA245" s="60"/>
      <c r="BB245" s="60"/>
      <c r="BC245" s="60"/>
      <c r="BD245" s="57">
        <f t="shared" si="34"/>
        <v>0</v>
      </c>
      <c r="BE245" s="86"/>
      <c r="BF245" s="86"/>
      <c r="BG245" s="86"/>
      <c r="BH245" s="86"/>
      <c r="BI245" s="57" t="s">
        <v>1129</v>
      </c>
      <c r="BJ245" s="57"/>
      <c r="BK245" s="60"/>
      <c r="BL245" s="55"/>
      <c r="BM245" s="61"/>
      <c r="BN245" s="57"/>
      <c r="BO245" s="60"/>
      <c r="BP245" s="60"/>
      <c r="BQ245" s="60"/>
      <c r="BR245" s="60"/>
      <c r="BS245" s="60"/>
      <c r="BT245" s="60"/>
      <c r="BU245" s="60"/>
      <c r="BV245" s="60"/>
      <c r="BW245" s="57"/>
      <c r="BX245" s="57"/>
      <c r="BY245" s="57"/>
      <c r="BZ245" s="57"/>
    </row>
    <row r="246" spans="1:78" s="41" customFormat="1" ht="30" x14ac:dyDescent="0.25">
      <c r="A246" s="53" t="s">
        <v>999</v>
      </c>
      <c r="B246" s="65"/>
      <c r="C246" s="54"/>
      <c r="D246" s="53" t="str">
        <f>IF(ISBLANK(AX246),"",IF(ISBLANK(AY246),"REV",IF(ISBLANK(AZ246),"FIR PROV",IF(ISBLANK(BK246),"CONCL",IF(ISBLANK(BN246),"MOD REV",IF(ISBLANK(#REF!),"MOD FIR","MODI"))))))</f>
        <v/>
      </c>
      <c r="E246" s="55"/>
      <c r="F246" s="55"/>
      <c r="G246" s="55"/>
      <c r="H246" s="55"/>
      <c r="I246" s="108" t="str">
        <f t="shared" si="36"/>
        <v xml:space="preserve">  </v>
      </c>
      <c r="J246" s="56"/>
      <c r="K246" s="56"/>
      <c r="L246" s="56">
        <f t="shared" si="37"/>
        <v>0</v>
      </c>
      <c r="M246" s="56"/>
      <c r="N246" s="75"/>
      <c r="O246" s="57"/>
      <c r="P246" s="57"/>
      <c r="Q246" s="58">
        <v>0</v>
      </c>
      <c r="R246" s="58">
        <f t="shared" si="38"/>
        <v>0</v>
      </c>
      <c r="S246" s="99">
        <f t="shared" si="39"/>
        <v>0</v>
      </c>
      <c r="T246" s="59">
        <v>0</v>
      </c>
      <c r="U246" s="58">
        <f t="shared" si="35"/>
        <v>0</v>
      </c>
      <c r="V246" s="99">
        <f t="shared" si="32"/>
        <v>0</v>
      </c>
      <c r="W246" s="114">
        <f t="shared" si="33"/>
        <v>0</v>
      </c>
      <c r="X246" s="57"/>
      <c r="Y246" s="57"/>
      <c r="Z246" s="57"/>
      <c r="AA246" s="57"/>
      <c r="AB246" s="58">
        <v>0</v>
      </c>
      <c r="AC246" s="56" t="e">
        <f>VLOOKUP(Y246,CLASIFICADOR!$A$1:$B$603,2)</f>
        <v>#N/A</v>
      </c>
      <c r="AD246" s="57"/>
      <c r="AE246" s="57"/>
      <c r="AF246" s="57"/>
      <c r="AG246" s="57"/>
      <c r="AH246" s="57"/>
      <c r="AI246" s="57"/>
      <c r="AJ246" s="60"/>
      <c r="AK246" s="82" t="s">
        <v>1124</v>
      </c>
      <c r="AL246" s="57"/>
      <c r="AM246" s="57"/>
      <c r="AN246" s="57"/>
      <c r="AO246" s="83" t="b">
        <f>IF(AND(AM246="días",AN246="hábiles"),WORKDAY(AK246,AL246,#REF!),IF(AND(AM246="días",AM246="naturales"),WORKDAY(AK246+AL246-1,1,#REF!),IF(AM246="semanas",WORKDAY(AK246+(AL246*7)-1,1,#REF!),IF(AM246="meses",WORKDAY(EDATE(AK246,AL246)-1,1,#REF!)))))</f>
        <v>0</v>
      </c>
      <c r="AP246" s="57"/>
      <c r="AQ246" s="57"/>
      <c r="AR246" s="57"/>
      <c r="AS246" s="60"/>
      <c r="AT246" s="60"/>
      <c r="AU246" s="57"/>
      <c r="AV246" s="83"/>
      <c r="AW246" s="57"/>
      <c r="AX246" s="60"/>
      <c r="AY246" s="60"/>
      <c r="AZ246" s="132"/>
      <c r="BA246" s="60"/>
      <c r="BB246" s="60"/>
      <c r="BC246" s="60"/>
      <c r="BD246" s="57">
        <f t="shared" si="34"/>
        <v>0</v>
      </c>
      <c r="BE246" s="86"/>
      <c r="BF246" s="86"/>
      <c r="BG246" s="86"/>
      <c r="BH246" s="86"/>
      <c r="BI246" s="57" t="s">
        <v>1129</v>
      </c>
      <c r="BJ246" s="57"/>
      <c r="BK246" s="60"/>
      <c r="BL246" s="55"/>
      <c r="BM246" s="61"/>
      <c r="BN246" s="57"/>
      <c r="BO246" s="60"/>
      <c r="BP246" s="60"/>
      <c r="BQ246" s="60"/>
      <c r="BR246" s="60"/>
      <c r="BS246" s="60"/>
      <c r="BT246" s="60"/>
      <c r="BU246" s="60"/>
      <c r="BV246" s="60"/>
      <c r="BW246" s="57"/>
      <c r="BX246" s="57"/>
      <c r="BY246" s="57"/>
      <c r="BZ246" s="57"/>
    </row>
    <row r="247" spans="1:78" s="41" customFormat="1" ht="30" x14ac:dyDescent="0.25">
      <c r="A247" s="53" t="s">
        <v>1000</v>
      </c>
      <c r="B247" s="65"/>
      <c r="C247" s="54"/>
      <c r="D247" s="53" t="str">
        <f>IF(ISBLANK(AX247),"",IF(ISBLANK(AY247),"REV",IF(ISBLANK(AZ247),"FIR PROV",IF(ISBLANK(BK247),"CONCL",IF(ISBLANK(BN247),"MOD REV",IF(ISBLANK(#REF!),"MOD FIR","MODI"))))))</f>
        <v/>
      </c>
      <c r="E247" s="55"/>
      <c r="F247" s="55"/>
      <c r="G247" s="55"/>
      <c r="H247" s="55"/>
      <c r="I247" s="108" t="str">
        <f t="shared" si="36"/>
        <v xml:space="preserve">  </v>
      </c>
      <c r="J247" s="56"/>
      <c r="K247" s="56"/>
      <c r="L247" s="56">
        <f t="shared" si="37"/>
        <v>0</v>
      </c>
      <c r="M247" s="56"/>
      <c r="N247" s="75"/>
      <c r="O247" s="57"/>
      <c r="P247" s="57"/>
      <c r="Q247" s="58">
        <v>0</v>
      </c>
      <c r="R247" s="58">
        <f t="shared" si="38"/>
        <v>0</v>
      </c>
      <c r="S247" s="99">
        <f t="shared" si="39"/>
        <v>0</v>
      </c>
      <c r="T247" s="59">
        <v>0</v>
      </c>
      <c r="U247" s="58">
        <f t="shared" si="35"/>
        <v>0</v>
      </c>
      <c r="V247" s="99">
        <f t="shared" si="32"/>
        <v>0</v>
      </c>
      <c r="W247" s="114">
        <f t="shared" si="33"/>
        <v>0</v>
      </c>
      <c r="X247" s="57"/>
      <c r="Y247" s="57"/>
      <c r="Z247" s="57"/>
      <c r="AA247" s="57"/>
      <c r="AB247" s="58">
        <v>0</v>
      </c>
      <c r="AC247" s="56" t="e">
        <f>VLOOKUP(Y247,CLASIFICADOR!$A$1:$B$603,2)</f>
        <v>#N/A</v>
      </c>
      <c r="AD247" s="57"/>
      <c r="AE247" s="57"/>
      <c r="AF247" s="57"/>
      <c r="AG247" s="57"/>
      <c r="AH247" s="57"/>
      <c r="AI247" s="57"/>
      <c r="AJ247" s="60"/>
      <c r="AK247" s="82" t="s">
        <v>1124</v>
      </c>
      <c r="AL247" s="57"/>
      <c r="AM247" s="57"/>
      <c r="AN247" s="57"/>
      <c r="AO247" s="83" t="b">
        <f>IF(AND(AM247="días",AN247="hábiles"),WORKDAY(AK247,AL247,#REF!),IF(AND(AM247="días",AM247="naturales"),WORKDAY(AK247+AL247-1,1,#REF!),IF(AM247="semanas",WORKDAY(AK247+(AL247*7)-1,1,#REF!),IF(AM247="meses",WORKDAY(EDATE(AK247,AL247)-1,1,#REF!)))))</f>
        <v>0</v>
      </c>
      <c r="AP247" s="57"/>
      <c r="AQ247" s="57"/>
      <c r="AR247" s="57"/>
      <c r="AS247" s="60"/>
      <c r="AT247" s="60"/>
      <c r="AU247" s="57"/>
      <c r="AV247" s="83"/>
      <c r="AW247" s="57"/>
      <c r="AX247" s="60"/>
      <c r="AY247" s="60"/>
      <c r="AZ247" s="132"/>
      <c r="BA247" s="60"/>
      <c r="BB247" s="60"/>
      <c r="BC247" s="60"/>
      <c r="BD247" s="57">
        <f t="shared" si="34"/>
        <v>0</v>
      </c>
      <c r="BE247" s="86"/>
      <c r="BF247" s="86"/>
      <c r="BG247" s="86"/>
      <c r="BH247" s="86"/>
      <c r="BI247" s="57" t="s">
        <v>1129</v>
      </c>
      <c r="BJ247" s="57"/>
      <c r="BK247" s="60"/>
      <c r="BL247" s="55"/>
      <c r="BM247" s="61"/>
      <c r="BN247" s="57"/>
      <c r="BO247" s="60"/>
      <c r="BP247" s="60"/>
      <c r="BQ247" s="60"/>
      <c r="BR247" s="60"/>
      <c r="BS247" s="60"/>
      <c r="BT247" s="60"/>
      <c r="BU247" s="60"/>
      <c r="BV247" s="60"/>
      <c r="BW247" s="57"/>
      <c r="BX247" s="57"/>
      <c r="BY247" s="57"/>
      <c r="BZ247" s="57"/>
    </row>
    <row r="248" spans="1:78" s="41" customFormat="1" ht="30" x14ac:dyDescent="0.25">
      <c r="A248" s="71" t="s">
        <v>1001</v>
      </c>
      <c r="B248" s="65"/>
      <c r="C248" s="54"/>
      <c r="D248" s="53" t="str">
        <f>IF(ISBLANK(AX248),"",IF(ISBLANK(AY248),"REV",IF(ISBLANK(AZ248),"FIR PROV",IF(ISBLANK(BK248),"CONCL",IF(ISBLANK(BN248),"MOD REV",IF(ISBLANK(#REF!),"MOD FIR","MODI"))))))</f>
        <v/>
      </c>
      <c r="E248" s="55"/>
      <c r="F248" s="55"/>
      <c r="G248" s="55"/>
      <c r="H248" s="55"/>
      <c r="I248" s="108" t="str">
        <f t="shared" si="36"/>
        <v xml:space="preserve">  </v>
      </c>
      <c r="J248" s="56"/>
      <c r="K248" s="56"/>
      <c r="L248" s="56">
        <f t="shared" si="37"/>
        <v>0</v>
      </c>
      <c r="M248" s="56"/>
      <c r="N248" s="75"/>
      <c r="O248" s="57"/>
      <c r="P248" s="57"/>
      <c r="Q248" s="58">
        <v>0</v>
      </c>
      <c r="R248" s="58">
        <f t="shared" si="38"/>
        <v>0</v>
      </c>
      <c r="S248" s="99">
        <f t="shared" si="39"/>
        <v>0</v>
      </c>
      <c r="T248" s="59">
        <v>0</v>
      </c>
      <c r="U248" s="58">
        <f t="shared" si="35"/>
        <v>0</v>
      </c>
      <c r="V248" s="99">
        <f t="shared" si="32"/>
        <v>0</v>
      </c>
      <c r="W248" s="114">
        <f t="shared" si="33"/>
        <v>0</v>
      </c>
      <c r="X248" s="57"/>
      <c r="Y248" s="57"/>
      <c r="Z248" s="57"/>
      <c r="AA248" s="57"/>
      <c r="AB248" s="58">
        <v>0</v>
      </c>
      <c r="AC248" s="56" t="e">
        <f>VLOOKUP(Y248,CLASIFICADOR!$A$1:$B$603,2)</f>
        <v>#N/A</v>
      </c>
      <c r="AD248" s="57"/>
      <c r="AE248" s="57"/>
      <c r="AF248" s="57"/>
      <c r="AG248" s="57"/>
      <c r="AH248" s="57"/>
      <c r="AI248" s="57"/>
      <c r="AJ248" s="60"/>
      <c r="AK248" s="82" t="s">
        <v>1124</v>
      </c>
      <c r="AL248" s="57"/>
      <c r="AM248" s="57"/>
      <c r="AN248" s="57"/>
      <c r="AO248" s="83" t="b">
        <f>IF(AND(AM248="días",AN248="hábiles"),WORKDAY(AK248,AL248,#REF!),IF(AND(AM248="días",AM248="naturales"),WORKDAY(AK248+AL248-1,1,#REF!),IF(AM248="semanas",WORKDAY(AK248+(AL248*7)-1,1,#REF!),IF(AM248="meses",WORKDAY(EDATE(AK248,AL248)-1,1,#REF!)))))</f>
        <v>0</v>
      </c>
      <c r="AP248" s="57"/>
      <c r="AQ248" s="57"/>
      <c r="AR248" s="57"/>
      <c r="AS248" s="60"/>
      <c r="AT248" s="60"/>
      <c r="AU248" s="57"/>
      <c r="AV248" s="83"/>
      <c r="AW248" s="62"/>
      <c r="AX248" s="60"/>
      <c r="AY248" s="60"/>
      <c r="AZ248" s="132"/>
      <c r="BA248" s="60"/>
      <c r="BB248" s="60"/>
      <c r="BC248" s="60"/>
      <c r="BD248" s="57">
        <f t="shared" si="34"/>
        <v>0</v>
      </c>
      <c r="BE248" s="86"/>
      <c r="BF248" s="86"/>
      <c r="BG248" s="86"/>
      <c r="BH248" s="86"/>
      <c r="BI248" s="57" t="s">
        <v>1129</v>
      </c>
      <c r="BJ248" s="57"/>
      <c r="BK248" s="60"/>
      <c r="BL248" s="55"/>
      <c r="BM248" s="61"/>
      <c r="BN248" s="57"/>
      <c r="BO248" s="60"/>
      <c r="BP248" s="60"/>
      <c r="BQ248" s="60"/>
      <c r="BR248" s="60"/>
      <c r="BS248" s="60"/>
      <c r="BT248" s="60"/>
      <c r="BU248" s="60"/>
      <c r="BV248" s="60"/>
      <c r="BW248" s="57"/>
      <c r="BX248" s="57"/>
      <c r="BY248" s="57"/>
      <c r="BZ248" s="57"/>
    </row>
    <row r="249" spans="1:78" s="41" customFormat="1" ht="30" x14ac:dyDescent="0.25">
      <c r="A249" s="53" t="s">
        <v>1002</v>
      </c>
      <c r="B249" s="65"/>
      <c r="C249" s="54"/>
      <c r="D249" s="53" t="str">
        <f>IF(ISBLANK(AX249),"",IF(ISBLANK(AY249),"REV",IF(ISBLANK(AZ249),"FIR PROV",IF(ISBLANK(BK249),"CONCL",IF(ISBLANK(BN249),"MOD REV",IF(ISBLANK(#REF!),"MOD FIR","MODI"))))))</f>
        <v/>
      </c>
      <c r="E249" s="55"/>
      <c r="F249" s="55"/>
      <c r="G249" s="55"/>
      <c r="H249" s="55"/>
      <c r="I249" s="108" t="str">
        <f t="shared" si="36"/>
        <v xml:space="preserve">  </v>
      </c>
      <c r="J249" s="56"/>
      <c r="K249" s="56"/>
      <c r="L249" s="56">
        <f t="shared" si="37"/>
        <v>0</v>
      </c>
      <c r="M249" s="56"/>
      <c r="N249" s="75"/>
      <c r="O249" s="57"/>
      <c r="P249" s="57"/>
      <c r="Q249" s="58">
        <v>0</v>
      </c>
      <c r="R249" s="58">
        <f t="shared" si="38"/>
        <v>0</v>
      </c>
      <c r="S249" s="99">
        <f t="shared" si="39"/>
        <v>0</v>
      </c>
      <c r="T249" s="59">
        <v>0</v>
      </c>
      <c r="U249" s="58">
        <f t="shared" si="35"/>
        <v>0</v>
      </c>
      <c r="V249" s="99">
        <f t="shared" si="32"/>
        <v>0</v>
      </c>
      <c r="W249" s="114">
        <f t="shared" si="33"/>
        <v>0</v>
      </c>
      <c r="X249" s="57"/>
      <c r="Y249" s="57"/>
      <c r="Z249" s="57"/>
      <c r="AA249" s="57"/>
      <c r="AB249" s="58">
        <v>0</v>
      </c>
      <c r="AC249" s="56" t="e">
        <f>VLOOKUP(Y249,CLASIFICADOR!$A$1:$B$603,2)</f>
        <v>#N/A</v>
      </c>
      <c r="AD249" s="57"/>
      <c r="AE249" s="57"/>
      <c r="AF249" s="57"/>
      <c r="AG249" s="57"/>
      <c r="AH249" s="57"/>
      <c r="AI249" s="57"/>
      <c r="AJ249" s="60"/>
      <c r="AK249" s="82" t="s">
        <v>1124</v>
      </c>
      <c r="AL249" s="57"/>
      <c r="AM249" s="57"/>
      <c r="AN249" s="57"/>
      <c r="AO249" s="83" t="b">
        <f>IF(AND(AM249="días",AN249="hábiles"),WORKDAY(AK249,AL249,#REF!),IF(AND(AM249="días",AM249="naturales"),WORKDAY(AK249+AL249-1,1,#REF!),IF(AM249="semanas",WORKDAY(AK249+(AL249*7)-1,1,#REF!),IF(AM249="meses",WORKDAY(EDATE(AK249,AL249)-1,1,#REF!)))))</f>
        <v>0</v>
      </c>
      <c r="AP249" s="57"/>
      <c r="AQ249" s="57"/>
      <c r="AR249" s="57"/>
      <c r="AS249" s="60"/>
      <c r="AT249" s="60"/>
      <c r="AU249" s="57"/>
      <c r="AV249" s="83"/>
      <c r="AW249" s="62"/>
      <c r="AX249" s="60"/>
      <c r="AY249" s="60"/>
      <c r="AZ249" s="132"/>
      <c r="BA249" s="60"/>
      <c r="BB249" s="60"/>
      <c r="BC249" s="60"/>
      <c r="BD249" s="57">
        <f t="shared" si="34"/>
        <v>0</v>
      </c>
      <c r="BE249" s="86"/>
      <c r="BF249" s="86"/>
      <c r="BG249" s="86"/>
      <c r="BH249" s="86"/>
      <c r="BI249" s="57" t="s">
        <v>1129</v>
      </c>
      <c r="BJ249" s="57"/>
      <c r="BK249" s="60"/>
      <c r="BL249" s="55"/>
      <c r="BM249" s="61"/>
      <c r="BN249" s="57"/>
      <c r="BO249" s="60"/>
      <c r="BP249" s="60"/>
      <c r="BQ249" s="60"/>
      <c r="BR249" s="60"/>
      <c r="BS249" s="60"/>
      <c r="BT249" s="60"/>
      <c r="BU249" s="60"/>
      <c r="BV249" s="60"/>
      <c r="BW249" s="57"/>
      <c r="BX249" s="57"/>
      <c r="BY249" s="57"/>
      <c r="BZ249" s="57"/>
    </row>
    <row r="250" spans="1:78" s="41" customFormat="1" ht="30" x14ac:dyDescent="0.25">
      <c r="A250" s="53" t="s">
        <v>1003</v>
      </c>
      <c r="B250" s="65"/>
      <c r="C250" s="54"/>
      <c r="D250" s="53" t="str">
        <f>IF(ISBLANK(AX250),"",IF(ISBLANK(AY250),"REV",IF(ISBLANK(AZ250),"FIR PROV",IF(ISBLANK(BK250),"CONCL",IF(ISBLANK(BN250),"MOD REV",IF(ISBLANK(#REF!),"MOD FIR","MODI"))))))</f>
        <v/>
      </c>
      <c r="E250" s="55"/>
      <c r="F250" s="55"/>
      <c r="G250" s="55"/>
      <c r="H250" s="55"/>
      <c r="I250" s="108" t="str">
        <f t="shared" si="36"/>
        <v xml:space="preserve">  </v>
      </c>
      <c r="J250" s="56"/>
      <c r="K250" s="56"/>
      <c r="L250" s="56">
        <f t="shared" si="37"/>
        <v>0</v>
      </c>
      <c r="M250" s="56"/>
      <c r="N250" s="75"/>
      <c r="O250" s="57"/>
      <c r="P250" s="57"/>
      <c r="Q250" s="58">
        <v>0</v>
      </c>
      <c r="R250" s="58">
        <f t="shared" si="38"/>
        <v>0</v>
      </c>
      <c r="S250" s="99">
        <f t="shared" si="39"/>
        <v>0</v>
      </c>
      <c r="T250" s="59">
        <v>0</v>
      </c>
      <c r="U250" s="58">
        <f t="shared" si="35"/>
        <v>0</v>
      </c>
      <c r="V250" s="99">
        <f t="shared" si="32"/>
        <v>0</v>
      </c>
      <c r="W250" s="114">
        <f t="shared" si="33"/>
        <v>0</v>
      </c>
      <c r="X250" s="57"/>
      <c r="Y250" s="57"/>
      <c r="Z250" s="57"/>
      <c r="AA250" s="57"/>
      <c r="AB250" s="58">
        <v>0</v>
      </c>
      <c r="AC250" s="56" t="e">
        <f>VLOOKUP(Y250,CLASIFICADOR!$A$1:$B$603,2)</f>
        <v>#N/A</v>
      </c>
      <c r="AD250" s="57"/>
      <c r="AE250" s="57"/>
      <c r="AF250" s="57"/>
      <c r="AG250" s="57"/>
      <c r="AH250" s="57"/>
      <c r="AI250" s="57"/>
      <c r="AJ250" s="60"/>
      <c r="AK250" s="82" t="s">
        <v>1124</v>
      </c>
      <c r="AL250" s="57"/>
      <c r="AM250" s="57"/>
      <c r="AN250" s="57"/>
      <c r="AO250" s="83" t="b">
        <f>IF(AND(AM250="días",AN250="hábiles"),WORKDAY(AK250,AL250,#REF!),IF(AND(AM250="días",AM250="naturales"),WORKDAY(AK250+AL250-1,1,#REF!),IF(AM250="semanas",WORKDAY(AK250+(AL250*7)-1,1,#REF!),IF(AM250="meses",WORKDAY(EDATE(AK250,AL250)-1,1,#REF!)))))</f>
        <v>0</v>
      </c>
      <c r="AP250" s="57"/>
      <c r="AQ250" s="57"/>
      <c r="AR250" s="57"/>
      <c r="AS250" s="60"/>
      <c r="AT250" s="60"/>
      <c r="AU250" s="57"/>
      <c r="AV250" s="83"/>
      <c r="AW250" s="57"/>
      <c r="AX250" s="60"/>
      <c r="AY250" s="60"/>
      <c r="AZ250" s="132"/>
      <c r="BA250" s="60"/>
      <c r="BB250" s="60"/>
      <c r="BC250" s="60"/>
      <c r="BD250" s="57">
        <f t="shared" si="34"/>
        <v>0</v>
      </c>
      <c r="BE250" s="86"/>
      <c r="BF250" s="86"/>
      <c r="BG250" s="86"/>
      <c r="BH250" s="86"/>
      <c r="BI250" s="57" t="s">
        <v>1129</v>
      </c>
      <c r="BJ250" s="57"/>
      <c r="BK250" s="60"/>
      <c r="BL250" s="55"/>
      <c r="BM250" s="61"/>
      <c r="BN250" s="57"/>
      <c r="BO250" s="60"/>
      <c r="BP250" s="60"/>
      <c r="BQ250" s="60"/>
      <c r="BR250" s="60"/>
      <c r="BS250" s="60"/>
      <c r="BT250" s="60"/>
      <c r="BU250" s="60"/>
      <c r="BV250" s="60"/>
      <c r="BW250" s="57"/>
      <c r="BX250" s="57"/>
      <c r="BY250" s="57"/>
      <c r="BZ250" s="57"/>
    </row>
    <row r="251" spans="1:78" s="41" customFormat="1" ht="30" x14ac:dyDescent="0.25">
      <c r="A251" s="71" t="s">
        <v>1004</v>
      </c>
      <c r="B251" s="65"/>
      <c r="C251" s="54"/>
      <c r="D251" s="53" t="str">
        <f>IF(ISBLANK(AX251),"",IF(ISBLANK(AY251),"REV",IF(ISBLANK(AZ251),"FIR PROV",IF(ISBLANK(BK251),"CONCL",IF(ISBLANK(BN251),"MOD REV",IF(ISBLANK(#REF!),"MOD FIR","MODI"))))))</f>
        <v/>
      </c>
      <c r="E251" s="55"/>
      <c r="F251" s="55"/>
      <c r="G251" s="55"/>
      <c r="H251" s="55"/>
      <c r="I251" s="108" t="str">
        <f t="shared" si="36"/>
        <v xml:space="preserve">  </v>
      </c>
      <c r="J251" s="56"/>
      <c r="K251" s="56"/>
      <c r="L251" s="56">
        <f t="shared" si="37"/>
        <v>0</v>
      </c>
      <c r="M251" s="56"/>
      <c r="N251" s="75"/>
      <c r="O251" s="57"/>
      <c r="P251" s="57"/>
      <c r="Q251" s="58">
        <v>0</v>
      </c>
      <c r="R251" s="58">
        <f t="shared" si="38"/>
        <v>0</v>
      </c>
      <c r="S251" s="99">
        <f t="shared" si="39"/>
        <v>0</v>
      </c>
      <c r="T251" s="59">
        <v>0</v>
      </c>
      <c r="U251" s="58">
        <f t="shared" si="35"/>
        <v>0</v>
      </c>
      <c r="V251" s="99">
        <f t="shared" si="32"/>
        <v>0</v>
      </c>
      <c r="W251" s="114">
        <f t="shared" si="33"/>
        <v>0</v>
      </c>
      <c r="X251" s="57"/>
      <c r="Y251" s="57"/>
      <c r="Z251" s="57"/>
      <c r="AA251" s="57"/>
      <c r="AB251" s="58">
        <v>0</v>
      </c>
      <c r="AC251" s="56" t="e">
        <f>VLOOKUP(Y251,CLASIFICADOR!$A$1:$B$603,2)</f>
        <v>#N/A</v>
      </c>
      <c r="AD251" s="57"/>
      <c r="AE251" s="57"/>
      <c r="AF251" s="57"/>
      <c r="AG251" s="57"/>
      <c r="AH251" s="57"/>
      <c r="AI251" s="57"/>
      <c r="AJ251" s="60"/>
      <c r="AK251" s="82" t="s">
        <v>1124</v>
      </c>
      <c r="AL251" s="57"/>
      <c r="AM251" s="57"/>
      <c r="AN251" s="57"/>
      <c r="AO251" s="83" t="b">
        <f>IF(AND(AM251="días",AN251="hábiles"),WORKDAY(AK251,AL251,#REF!),IF(AND(AM251="días",AM251="naturales"),WORKDAY(AK251+AL251-1,1,#REF!),IF(AM251="semanas",WORKDAY(AK251+(AL251*7)-1,1,#REF!),IF(AM251="meses",WORKDAY(EDATE(AK251,AL251)-1,1,#REF!)))))</f>
        <v>0</v>
      </c>
      <c r="AP251" s="57"/>
      <c r="AQ251" s="57"/>
      <c r="AR251" s="57"/>
      <c r="AS251" s="60"/>
      <c r="AT251" s="60"/>
      <c r="AU251" s="57"/>
      <c r="AV251" s="83"/>
      <c r="AW251" s="57"/>
      <c r="AX251" s="60"/>
      <c r="AY251" s="60"/>
      <c r="AZ251" s="132"/>
      <c r="BA251" s="60"/>
      <c r="BB251" s="60"/>
      <c r="BC251" s="60"/>
      <c r="BD251" s="57">
        <f t="shared" si="34"/>
        <v>0</v>
      </c>
      <c r="BE251" s="86"/>
      <c r="BF251" s="86"/>
      <c r="BG251" s="86"/>
      <c r="BH251" s="86"/>
      <c r="BI251" s="57" t="s">
        <v>1129</v>
      </c>
      <c r="BJ251" s="57"/>
      <c r="BK251" s="60"/>
      <c r="BL251" s="55"/>
      <c r="BM251" s="61"/>
      <c r="BN251" s="57"/>
      <c r="BO251" s="60"/>
      <c r="BP251" s="60"/>
      <c r="BQ251" s="60"/>
      <c r="BR251" s="60"/>
      <c r="BS251" s="60"/>
      <c r="BT251" s="60"/>
      <c r="BU251" s="60"/>
      <c r="BV251" s="60"/>
      <c r="BW251" s="57"/>
      <c r="BX251" s="57"/>
      <c r="BY251" s="57"/>
      <c r="BZ251" s="57"/>
    </row>
    <row r="252" spans="1:78" s="41" customFormat="1" ht="30" x14ac:dyDescent="0.25">
      <c r="A252" s="53" t="s">
        <v>1005</v>
      </c>
      <c r="B252" s="65"/>
      <c r="C252" s="54"/>
      <c r="D252" s="53" t="str">
        <f>IF(ISBLANK(AX252),"",IF(ISBLANK(AY252),"REV",IF(ISBLANK(AZ252),"FIR PROV",IF(ISBLANK(BK252),"CONCL",IF(ISBLANK(BN252),"MOD REV",IF(ISBLANK(#REF!),"MOD FIR","MODI"))))))</f>
        <v/>
      </c>
      <c r="E252" s="55"/>
      <c r="F252" s="55"/>
      <c r="G252" s="55"/>
      <c r="H252" s="55"/>
      <c r="I252" s="108" t="str">
        <f t="shared" si="36"/>
        <v xml:space="preserve">  </v>
      </c>
      <c r="J252" s="56"/>
      <c r="K252" s="56"/>
      <c r="L252" s="56">
        <f t="shared" si="37"/>
        <v>0</v>
      </c>
      <c r="M252" s="56"/>
      <c r="N252" s="75"/>
      <c r="O252" s="57"/>
      <c r="P252" s="57"/>
      <c r="Q252" s="58">
        <v>0</v>
      </c>
      <c r="R252" s="58">
        <f t="shared" si="38"/>
        <v>0</v>
      </c>
      <c r="S252" s="99">
        <f t="shared" si="39"/>
        <v>0</v>
      </c>
      <c r="T252" s="59">
        <v>0</v>
      </c>
      <c r="U252" s="58">
        <f t="shared" si="35"/>
        <v>0</v>
      </c>
      <c r="V252" s="99">
        <f t="shared" si="32"/>
        <v>0</v>
      </c>
      <c r="W252" s="114">
        <f t="shared" si="33"/>
        <v>0</v>
      </c>
      <c r="X252" s="57"/>
      <c r="Y252" s="57"/>
      <c r="Z252" s="57"/>
      <c r="AA252" s="57"/>
      <c r="AB252" s="58">
        <v>0</v>
      </c>
      <c r="AC252" s="56" t="e">
        <f>VLOOKUP(Y252,CLASIFICADOR!$A$1:$B$603,2)</f>
        <v>#N/A</v>
      </c>
      <c r="AD252" s="57"/>
      <c r="AE252" s="57"/>
      <c r="AF252" s="57"/>
      <c r="AG252" s="57"/>
      <c r="AH252" s="57"/>
      <c r="AI252" s="57"/>
      <c r="AJ252" s="60"/>
      <c r="AK252" s="82" t="s">
        <v>1124</v>
      </c>
      <c r="AL252" s="57"/>
      <c r="AM252" s="57"/>
      <c r="AN252" s="57"/>
      <c r="AO252" s="83" t="b">
        <f>IF(AND(AM252="días",AN252="hábiles"),WORKDAY(AK252,AL252,#REF!),IF(AND(AM252="días",AM252="naturales"),WORKDAY(AK252+AL252-1,1,#REF!),IF(AM252="semanas",WORKDAY(AK252+(AL252*7)-1,1,#REF!),IF(AM252="meses",WORKDAY(EDATE(AK252,AL252)-1,1,#REF!)))))</f>
        <v>0</v>
      </c>
      <c r="AP252" s="57"/>
      <c r="AQ252" s="57"/>
      <c r="AR252" s="57"/>
      <c r="AS252" s="60"/>
      <c r="AT252" s="60"/>
      <c r="AU252" s="57"/>
      <c r="AV252" s="83"/>
      <c r="AW252" s="57"/>
      <c r="AX252" s="60"/>
      <c r="AY252" s="60"/>
      <c r="AZ252" s="132"/>
      <c r="BA252" s="60"/>
      <c r="BB252" s="60"/>
      <c r="BC252" s="60"/>
      <c r="BD252" s="57">
        <f t="shared" si="34"/>
        <v>0</v>
      </c>
      <c r="BE252" s="86"/>
      <c r="BF252" s="86"/>
      <c r="BG252" s="86"/>
      <c r="BH252" s="86"/>
      <c r="BI252" s="57" t="s">
        <v>1129</v>
      </c>
      <c r="BJ252" s="57"/>
      <c r="BK252" s="60"/>
      <c r="BL252" s="55"/>
      <c r="BM252" s="61"/>
      <c r="BN252" s="57"/>
      <c r="BO252" s="60"/>
      <c r="BP252" s="60"/>
      <c r="BQ252" s="60"/>
      <c r="BR252" s="60"/>
      <c r="BS252" s="60"/>
      <c r="BT252" s="60"/>
      <c r="BU252" s="60"/>
      <c r="BV252" s="60"/>
      <c r="BW252" s="57"/>
      <c r="BX252" s="57"/>
      <c r="BY252" s="57"/>
      <c r="BZ252" s="57"/>
    </row>
    <row r="253" spans="1:78" s="41" customFormat="1" ht="30" x14ac:dyDescent="0.25">
      <c r="A253" s="53" t="s">
        <v>1006</v>
      </c>
      <c r="B253" s="65"/>
      <c r="C253" s="54"/>
      <c r="D253" s="53" t="str">
        <f>IF(ISBLANK(AX253),"",IF(ISBLANK(AY253),"REV",IF(ISBLANK(AZ253),"FIR PROV",IF(ISBLANK(BK253),"CONCL",IF(ISBLANK(BN253),"MOD REV",IF(ISBLANK(#REF!),"MOD FIR","MODI"))))))</f>
        <v/>
      </c>
      <c r="E253" s="55"/>
      <c r="F253" s="55"/>
      <c r="G253" s="55"/>
      <c r="H253" s="55"/>
      <c r="I253" s="108" t="str">
        <f t="shared" si="36"/>
        <v xml:space="preserve">  </v>
      </c>
      <c r="J253" s="56"/>
      <c r="K253" s="56"/>
      <c r="L253" s="56">
        <f t="shared" si="37"/>
        <v>0</v>
      </c>
      <c r="M253" s="56"/>
      <c r="N253" s="75"/>
      <c r="O253" s="57"/>
      <c r="P253" s="57"/>
      <c r="Q253" s="58">
        <v>0</v>
      </c>
      <c r="R253" s="58">
        <f t="shared" si="38"/>
        <v>0</v>
      </c>
      <c r="S253" s="99">
        <f t="shared" si="39"/>
        <v>0</v>
      </c>
      <c r="T253" s="59">
        <v>0</v>
      </c>
      <c r="U253" s="58">
        <f t="shared" si="35"/>
        <v>0</v>
      </c>
      <c r="V253" s="99">
        <f t="shared" si="32"/>
        <v>0</v>
      </c>
      <c r="W253" s="114">
        <f t="shared" si="33"/>
        <v>0</v>
      </c>
      <c r="X253" s="57"/>
      <c r="Y253" s="57"/>
      <c r="Z253" s="57"/>
      <c r="AA253" s="57"/>
      <c r="AB253" s="58">
        <v>0</v>
      </c>
      <c r="AC253" s="56" t="e">
        <f>VLOOKUP(Y253,CLASIFICADOR!$A$1:$B$603,2)</f>
        <v>#N/A</v>
      </c>
      <c r="AD253" s="57"/>
      <c r="AE253" s="57"/>
      <c r="AF253" s="57"/>
      <c r="AG253" s="57"/>
      <c r="AH253" s="57"/>
      <c r="AI253" s="57"/>
      <c r="AJ253" s="60"/>
      <c r="AK253" s="82" t="s">
        <v>1124</v>
      </c>
      <c r="AL253" s="57"/>
      <c r="AM253" s="57"/>
      <c r="AN253" s="57"/>
      <c r="AO253" s="83" t="b">
        <f>IF(AND(AM253="días",AN253="hábiles"),WORKDAY(AK253,AL253,#REF!),IF(AND(AM253="días",AM253="naturales"),WORKDAY(AK253+AL253-1,1,#REF!),IF(AM253="semanas",WORKDAY(AK253+(AL253*7)-1,1,#REF!),IF(AM253="meses",WORKDAY(EDATE(AK253,AL253)-1,1,#REF!)))))</f>
        <v>0</v>
      </c>
      <c r="AP253" s="57"/>
      <c r="AQ253" s="57"/>
      <c r="AR253" s="57"/>
      <c r="AS253" s="60"/>
      <c r="AT253" s="60"/>
      <c r="AU253" s="57"/>
      <c r="AV253" s="83"/>
      <c r="AW253" s="57"/>
      <c r="AX253" s="60"/>
      <c r="AY253" s="60"/>
      <c r="AZ253" s="132"/>
      <c r="BA253" s="60"/>
      <c r="BB253" s="60"/>
      <c r="BC253" s="60"/>
      <c r="BD253" s="57">
        <f t="shared" si="34"/>
        <v>0</v>
      </c>
      <c r="BE253" s="86"/>
      <c r="BF253" s="86"/>
      <c r="BG253" s="86"/>
      <c r="BH253" s="86"/>
      <c r="BI253" s="57" t="s">
        <v>1129</v>
      </c>
      <c r="BJ253" s="57"/>
      <c r="BK253" s="60"/>
      <c r="BL253" s="55"/>
      <c r="BM253" s="61"/>
      <c r="BN253" s="57"/>
      <c r="BO253" s="60"/>
      <c r="BP253" s="60"/>
      <c r="BQ253" s="60"/>
      <c r="BR253" s="60"/>
      <c r="BS253" s="60"/>
      <c r="BT253" s="60"/>
      <c r="BU253" s="60"/>
      <c r="BV253" s="60"/>
      <c r="BW253" s="57"/>
      <c r="BX253" s="57"/>
      <c r="BY253" s="57"/>
      <c r="BZ253" s="57"/>
    </row>
    <row r="254" spans="1:78" s="41" customFormat="1" ht="30" x14ac:dyDescent="0.25">
      <c r="A254" s="71" t="s">
        <v>1007</v>
      </c>
      <c r="B254" s="65"/>
      <c r="C254" s="54"/>
      <c r="D254" s="53" t="str">
        <f>IF(ISBLANK(AX254),"",IF(ISBLANK(AY254),"REV",IF(ISBLANK(AZ254),"FIR PROV",IF(ISBLANK(BK254),"CONCL",IF(ISBLANK(BN254),"MOD REV",IF(ISBLANK(#REF!),"MOD FIR","MODI"))))))</f>
        <v/>
      </c>
      <c r="E254" s="55"/>
      <c r="F254" s="55"/>
      <c r="G254" s="55"/>
      <c r="H254" s="55"/>
      <c r="I254" s="108" t="str">
        <f t="shared" si="36"/>
        <v xml:space="preserve">  </v>
      </c>
      <c r="J254" s="56"/>
      <c r="K254" s="56"/>
      <c r="L254" s="56">
        <f t="shared" si="37"/>
        <v>0</v>
      </c>
      <c r="M254" s="56"/>
      <c r="N254" s="75"/>
      <c r="O254" s="57"/>
      <c r="P254" s="57"/>
      <c r="Q254" s="58">
        <v>0</v>
      </c>
      <c r="R254" s="58">
        <f t="shared" si="38"/>
        <v>0</v>
      </c>
      <c r="S254" s="99">
        <f t="shared" si="39"/>
        <v>0</v>
      </c>
      <c r="T254" s="59">
        <v>0</v>
      </c>
      <c r="U254" s="58">
        <f t="shared" si="35"/>
        <v>0</v>
      </c>
      <c r="V254" s="99">
        <f t="shared" si="32"/>
        <v>0</v>
      </c>
      <c r="W254" s="114">
        <f t="shared" si="33"/>
        <v>0</v>
      </c>
      <c r="X254" s="57"/>
      <c r="Y254" s="57"/>
      <c r="Z254" s="57"/>
      <c r="AA254" s="57"/>
      <c r="AB254" s="58">
        <v>0</v>
      </c>
      <c r="AC254" s="56" t="e">
        <f>VLOOKUP(Y254,CLASIFICADOR!$A$1:$B$603,2)</f>
        <v>#N/A</v>
      </c>
      <c r="AD254" s="57"/>
      <c r="AE254" s="57"/>
      <c r="AF254" s="57"/>
      <c r="AG254" s="57"/>
      <c r="AH254" s="57"/>
      <c r="AI254" s="57"/>
      <c r="AJ254" s="60"/>
      <c r="AK254" s="82" t="s">
        <v>1124</v>
      </c>
      <c r="AL254" s="57"/>
      <c r="AM254" s="57"/>
      <c r="AN254" s="57"/>
      <c r="AO254" s="83" t="b">
        <f>IF(AND(AM254="días",AN254="hábiles"),WORKDAY(AK254,AL254,#REF!),IF(AND(AM254="días",AM254="naturales"),WORKDAY(AK254+AL254-1,1,#REF!),IF(AM254="semanas",WORKDAY(AK254+(AL254*7)-1,1,#REF!),IF(AM254="meses",WORKDAY(EDATE(AK254,AL254)-1,1,#REF!)))))</f>
        <v>0</v>
      </c>
      <c r="AP254" s="57"/>
      <c r="AQ254" s="57"/>
      <c r="AR254" s="57"/>
      <c r="AS254" s="60"/>
      <c r="AT254" s="60"/>
      <c r="AU254" s="57"/>
      <c r="AV254" s="83"/>
      <c r="AW254" s="57"/>
      <c r="AX254" s="60"/>
      <c r="AY254" s="60"/>
      <c r="AZ254" s="132"/>
      <c r="BA254" s="60"/>
      <c r="BB254" s="60"/>
      <c r="BC254" s="60"/>
      <c r="BD254" s="57">
        <f t="shared" si="34"/>
        <v>0</v>
      </c>
      <c r="BE254" s="86"/>
      <c r="BF254" s="86"/>
      <c r="BG254" s="86"/>
      <c r="BH254" s="86"/>
      <c r="BI254" s="57" t="s">
        <v>1129</v>
      </c>
      <c r="BJ254" s="57"/>
      <c r="BK254" s="60"/>
      <c r="BL254" s="55"/>
      <c r="BM254" s="61"/>
      <c r="BN254" s="57"/>
      <c r="BO254" s="60"/>
      <c r="BP254" s="60"/>
      <c r="BQ254" s="60"/>
      <c r="BR254" s="60"/>
      <c r="BS254" s="60"/>
      <c r="BT254" s="60"/>
      <c r="BU254" s="60"/>
      <c r="BV254" s="60"/>
      <c r="BW254" s="57"/>
      <c r="BX254" s="57"/>
      <c r="BY254" s="57"/>
      <c r="BZ254" s="57"/>
    </row>
    <row r="255" spans="1:78" s="41" customFormat="1" ht="30" x14ac:dyDescent="0.25">
      <c r="A255" s="53" t="s">
        <v>1008</v>
      </c>
      <c r="B255" s="65"/>
      <c r="C255" s="54"/>
      <c r="D255" s="53" t="str">
        <f>IF(ISBLANK(AX255),"",IF(ISBLANK(AY255),"REV",IF(ISBLANK(AZ255),"FIR PROV",IF(ISBLANK(BK255),"CONCL",IF(ISBLANK(BN255),"MOD REV",IF(ISBLANK(#REF!),"MOD FIR","MODI"))))))</f>
        <v/>
      </c>
      <c r="E255" s="55"/>
      <c r="F255" s="55"/>
      <c r="G255" s="55"/>
      <c r="H255" s="55"/>
      <c r="I255" s="108" t="str">
        <f t="shared" si="36"/>
        <v xml:space="preserve">  </v>
      </c>
      <c r="J255" s="56"/>
      <c r="K255" s="56"/>
      <c r="L255" s="56">
        <f t="shared" si="37"/>
        <v>0</v>
      </c>
      <c r="M255" s="56"/>
      <c r="N255" s="75"/>
      <c r="O255" s="57"/>
      <c r="P255" s="57"/>
      <c r="Q255" s="58">
        <v>0</v>
      </c>
      <c r="R255" s="58">
        <f t="shared" si="38"/>
        <v>0</v>
      </c>
      <c r="S255" s="99">
        <f t="shared" si="39"/>
        <v>0</v>
      </c>
      <c r="T255" s="59">
        <v>0</v>
      </c>
      <c r="U255" s="58">
        <f t="shared" si="35"/>
        <v>0</v>
      </c>
      <c r="V255" s="99">
        <f t="shared" si="32"/>
        <v>0</v>
      </c>
      <c r="W255" s="114">
        <f t="shared" si="33"/>
        <v>0</v>
      </c>
      <c r="X255" s="57"/>
      <c r="Y255" s="57"/>
      <c r="Z255" s="57"/>
      <c r="AA255" s="57"/>
      <c r="AB255" s="58">
        <v>0</v>
      </c>
      <c r="AC255" s="56" t="e">
        <f>VLOOKUP(Y255,CLASIFICADOR!$A$1:$B$603,2)</f>
        <v>#N/A</v>
      </c>
      <c r="AD255" s="57"/>
      <c r="AE255" s="57"/>
      <c r="AF255" s="57"/>
      <c r="AG255" s="57"/>
      <c r="AH255" s="57"/>
      <c r="AI255" s="57"/>
      <c r="AJ255" s="60"/>
      <c r="AK255" s="82" t="s">
        <v>1124</v>
      </c>
      <c r="AL255" s="57"/>
      <c r="AM255" s="57"/>
      <c r="AN255" s="57"/>
      <c r="AO255" s="83" t="b">
        <f>IF(AND(AM255="días",AN255="hábiles"),WORKDAY(AK255,AL255,#REF!),IF(AND(AM255="días",AM255="naturales"),WORKDAY(AK255+AL255-1,1,#REF!),IF(AM255="semanas",WORKDAY(AK255+(AL255*7)-1,1,#REF!),IF(AM255="meses",WORKDAY(EDATE(AK255,AL255)-1,1,#REF!)))))</f>
        <v>0</v>
      </c>
      <c r="AP255" s="57"/>
      <c r="AQ255" s="57"/>
      <c r="AR255" s="57"/>
      <c r="AS255" s="60"/>
      <c r="AT255" s="60"/>
      <c r="AU255" s="57"/>
      <c r="AV255" s="83"/>
      <c r="AW255" s="57"/>
      <c r="AX255" s="60"/>
      <c r="AY255" s="60"/>
      <c r="AZ255" s="132"/>
      <c r="BA255" s="60"/>
      <c r="BB255" s="60"/>
      <c r="BC255" s="60"/>
      <c r="BD255" s="57">
        <f t="shared" si="34"/>
        <v>0</v>
      </c>
      <c r="BE255" s="86"/>
      <c r="BF255" s="86"/>
      <c r="BG255" s="86"/>
      <c r="BH255" s="86"/>
      <c r="BI255" s="57" t="s">
        <v>1129</v>
      </c>
      <c r="BJ255" s="57"/>
      <c r="BK255" s="60"/>
      <c r="BL255" s="55"/>
      <c r="BM255" s="61"/>
      <c r="BN255" s="57"/>
      <c r="BO255" s="60"/>
      <c r="BP255" s="60"/>
      <c r="BQ255" s="60"/>
      <c r="BR255" s="60"/>
      <c r="BS255" s="60"/>
      <c r="BT255" s="60"/>
      <c r="BU255" s="60"/>
      <c r="BV255" s="60"/>
      <c r="BW255" s="57"/>
      <c r="BX255" s="57"/>
      <c r="BY255" s="57"/>
      <c r="BZ255" s="57"/>
    </row>
    <row r="256" spans="1:78" s="41" customFormat="1" ht="30" x14ac:dyDescent="0.25">
      <c r="A256" s="53" t="s">
        <v>1009</v>
      </c>
      <c r="B256" s="65"/>
      <c r="C256" s="54"/>
      <c r="D256" s="53" t="str">
        <f>IF(ISBLANK(AX256),"",IF(ISBLANK(AY256),"REV",IF(ISBLANK(AZ256),"FIR PROV",IF(ISBLANK(BK256),"CONCL",IF(ISBLANK(BN256),"MOD REV",IF(ISBLANK(#REF!),"MOD FIR","MODI"))))))</f>
        <v/>
      </c>
      <c r="E256" s="55"/>
      <c r="F256" s="55"/>
      <c r="G256" s="55"/>
      <c r="H256" s="55"/>
      <c r="I256" s="108" t="str">
        <f t="shared" si="36"/>
        <v xml:space="preserve">  </v>
      </c>
      <c r="J256" s="56"/>
      <c r="K256" s="56"/>
      <c r="L256" s="56">
        <f t="shared" si="37"/>
        <v>0</v>
      </c>
      <c r="M256" s="56"/>
      <c r="N256" s="75"/>
      <c r="O256" s="57"/>
      <c r="P256" s="57"/>
      <c r="Q256" s="58">
        <v>0</v>
      </c>
      <c r="R256" s="58">
        <f t="shared" si="38"/>
        <v>0</v>
      </c>
      <c r="S256" s="99">
        <f t="shared" si="39"/>
        <v>0</v>
      </c>
      <c r="T256" s="59">
        <v>0</v>
      </c>
      <c r="U256" s="58">
        <f t="shared" si="35"/>
        <v>0</v>
      </c>
      <c r="V256" s="99">
        <f t="shared" si="32"/>
        <v>0</v>
      </c>
      <c r="W256" s="114">
        <f t="shared" si="33"/>
        <v>0</v>
      </c>
      <c r="X256" s="57"/>
      <c r="Y256" s="57"/>
      <c r="Z256" s="57"/>
      <c r="AA256" s="57"/>
      <c r="AB256" s="58">
        <v>0</v>
      </c>
      <c r="AC256" s="56" t="e">
        <f>VLOOKUP(Y256,CLASIFICADOR!$A$1:$B$603,2)</f>
        <v>#N/A</v>
      </c>
      <c r="AD256" s="57"/>
      <c r="AE256" s="57"/>
      <c r="AF256" s="57"/>
      <c r="AG256" s="57"/>
      <c r="AH256" s="57"/>
      <c r="AI256" s="57"/>
      <c r="AJ256" s="60"/>
      <c r="AK256" s="82" t="s">
        <v>1124</v>
      </c>
      <c r="AL256" s="57"/>
      <c r="AM256" s="57"/>
      <c r="AN256" s="57"/>
      <c r="AO256" s="83" t="b">
        <f>IF(AND(AM256="días",AN256="hábiles"),WORKDAY(AK256,AL256,#REF!),IF(AND(AM256="días",AM256="naturales"),WORKDAY(AK256+AL256-1,1,#REF!),IF(AM256="semanas",WORKDAY(AK256+(AL256*7)-1,1,#REF!),IF(AM256="meses",WORKDAY(EDATE(AK256,AL256)-1,1,#REF!)))))</f>
        <v>0</v>
      </c>
      <c r="AP256" s="57"/>
      <c r="AQ256" s="57"/>
      <c r="AR256" s="57"/>
      <c r="AS256" s="60"/>
      <c r="AT256" s="60"/>
      <c r="AU256" s="57"/>
      <c r="AV256" s="83"/>
      <c r="AW256" s="57"/>
      <c r="AX256" s="60"/>
      <c r="AY256" s="60"/>
      <c r="AZ256" s="132"/>
      <c r="BA256" s="60"/>
      <c r="BB256" s="60"/>
      <c r="BC256" s="60"/>
      <c r="BD256" s="57">
        <f t="shared" si="34"/>
        <v>0</v>
      </c>
      <c r="BE256" s="86"/>
      <c r="BF256" s="86"/>
      <c r="BG256" s="86"/>
      <c r="BH256" s="86"/>
      <c r="BI256" s="57" t="s">
        <v>1129</v>
      </c>
      <c r="BJ256" s="57"/>
      <c r="BK256" s="60"/>
      <c r="BL256" s="55"/>
      <c r="BM256" s="61"/>
      <c r="BN256" s="57"/>
      <c r="BO256" s="60"/>
      <c r="BP256" s="60"/>
      <c r="BQ256" s="60"/>
      <c r="BR256" s="60"/>
      <c r="BS256" s="60"/>
      <c r="BT256" s="60"/>
      <c r="BU256" s="60"/>
      <c r="BV256" s="60"/>
      <c r="BW256" s="57"/>
      <c r="BX256" s="57"/>
      <c r="BY256" s="57"/>
      <c r="BZ256" s="57"/>
    </row>
    <row r="257" spans="1:78" s="41" customFormat="1" ht="30" x14ac:dyDescent="0.25">
      <c r="A257" s="71" t="s">
        <v>1010</v>
      </c>
      <c r="B257" s="65"/>
      <c r="C257" s="54"/>
      <c r="D257" s="53" t="str">
        <f>IF(ISBLANK(AX257),"",IF(ISBLANK(AY257),"REV",IF(ISBLANK(AZ257),"FIR PROV",IF(ISBLANK(BK257),"CONCL",IF(ISBLANK(BN257),"MOD REV",IF(ISBLANK(#REF!),"MOD FIR","MODI"))))))</f>
        <v/>
      </c>
      <c r="E257" s="55"/>
      <c r="F257" s="55"/>
      <c r="G257" s="55"/>
      <c r="H257" s="55"/>
      <c r="I257" s="108" t="str">
        <f t="shared" si="36"/>
        <v xml:space="preserve">  </v>
      </c>
      <c r="J257" s="56"/>
      <c r="K257" s="56"/>
      <c r="L257" s="56">
        <f t="shared" si="37"/>
        <v>0</v>
      </c>
      <c r="M257" s="56"/>
      <c r="N257" s="75"/>
      <c r="O257" s="57"/>
      <c r="P257" s="57"/>
      <c r="Q257" s="58">
        <v>0</v>
      </c>
      <c r="R257" s="58">
        <f t="shared" si="38"/>
        <v>0</v>
      </c>
      <c r="S257" s="99">
        <f t="shared" si="39"/>
        <v>0</v>
      </c>
      <c r="T257" s="59">
        <v>0</v>
      </c>
      <c r="U257" s="58">
        <f t="shared" si="35"/>
        <v>0</v>
      </c>
      <c r="V257" s="99">
        <f t="shared" si="32"/>
        <v>0</v>
      </c>
      <c r="W257" s="114">
        <f t="shared" si="33"/>
        <v>0</v>
      </c>
      <c r="X257" s="57"/>
      <c r="Y257" s="57"/>
      <c r="Z257" s="57"/>
      <c r="AA257" s="57"/>
      <c r="AB257" s="58">
        <v>0</v>
      </c>
      <c r="AC257" s="56" t="e">
        <f>VLOOKUP(Y257,CLASIFICADOR!$A$1:$B$603,2)</f>
        <v>#N/A</v>
      </c>
      <c r="AD257" s="57"/>
      <c r="AE257" s="57"/>
      <c r="AF257" s="57"/>
      <c r="AG257" s="57"/>
      <c r="AH257" s="57"/>
      <c r="AI257" s="57"/>
      <c r="AJ257" s="60"/>
      <c r="AK257" s="82" t="s">
        <v>1124</v>
      </c>
      <c r="AL257" s="57"/>
      <c r="AM257" s="57"/>
      <c r="AN257" s="57"/>
      <c r="AO257" s="83" t="b">
        <f>IF(AND(AM257="días",AN257="hábiles"),WORKDAY(AK257,AL257,#REF!),IF(AND(AM257="días",AM257="naturales"),WORKDAY(AK257+AL257-1,1,#REF!),IF(AM257="semanas",WORKDAY(AK257+(AL257*7)-1,1,#REF!),IF(AM257="meses",WORKDAY(EDATE(AK257,AL257)-1,1,#REF!)))))</f>
        <v>0</v>
      </c>
      <c r="AP257" s="57"/>
      <c r="AQ257" s="57"/>
      <c r="AR257" s="57"/>
      <c r="AS257" s="60"/>
      <c r="AT257" s="60"/>
      <c r="AU257" s="57"/>
      <c r="AV257" s="83"/>
      <c r="AW257" s="57"/>
      <c r="AX257" s="60"/>
      <c r="AY257" s="60"/>
      <c r="AZ257" s="132"/>
      <c r="BA257" s="60"/>
      <c r="BB257" s="60"/>
      <c r="BC257" s="60"/>
      <c r="BD257" s="57">
        <f t="shared" si="34"/>
        <v>0</v>
      </c>
      <c r="BE257" s="86"/>
      <c r="BF257" s="86"/>
      <c r="BG257" s="86"/>
      <c r="BH257" s="86"/>
      <c r="BI257" s="57" t="s">
        <v>1129</v>
      </c>
      <c r="BJ257" s="57"/>
      <c r="BK257" s="60"/>
      <c r="BL257" s="55"/>
      <c r="BM257" s="61"/>
      <c r="BN257" s="57"/>
      <c r="BO257" s="60"/>
      <c r="BP257" s="60"/>
      <c r="BQ257" s="60"/>
      <c r="BR257" s="60"/>
      <c r="BS257" s="60"/>
      <c r="BT257" s="60"/>
      <c r="BU257" s="60"/>
      <c r="BV257" s="60"/>
      <c r="BW257" s="57"/>
      <c r="BX257" s="57"/>
      <c r="BY257" s="57"/>
      <c r="BZ257" s="57"/>
    </row>
    <row r="258" spans="1:78" s="41" customFormat="1" ht="30" x14ac:dyDescent="0.25">
      <c r="A258" s="53" t="s">
        <v>1011</v>
      </c>
      <c r="B258" s="65"/>
      <c r="C258" s="54"/>
      <c r="D258" s="53" t="str">
        <f>IF(ISBLANK(AX258),"",IF(ISBLANK(AY258),"REV",IF(ISBLANK(AZ258),"FIR PROV",IF(ISBLANK(BK258),"CONCL",IF(ISBLANK(BN258),"MOD REV",IF(ISBLANK(#REF!),"MOD FIR","MODI"))))))</f>
        <v/>
      </c>
      <c r="E258" s="55"/>
      <c r="F258" s="55"/>
      <c r="G258" s="55"/>
      <c r="H258" s="55"/>
      <c r="I258" s="108" t="str">
        <f t="shared" si="36"/>
        <v xml:space="preserve">  </v>
      </c>
      <c r="J258" s="56"/>
      <c r="K258" s="56"/>
      <c r="L258" s="56">
        <f t="shared" si="37"/>
        <v>0</v>
      </c>
      <c r="M258" s="56"/>
      <c r="N258" s="75"/>
      <c r="O258" s="57"/>
      <c r="P258" s="57"/>
      <c r="Q258" s="58">
        <v>0</v>
      </c>
      <c r="R258" s="58">
        <f t="shared" si="38"/>
        <v>0</v>
      </c>
      <c r="S258" s="99">
        <f t="shared" si="39"/>
        <v>0</v>
      </c>
      <c r="T258" s="59">
        <v>0</v>
      </c>
      <c r="U258" s="58">
        <f t="shared" si="35"/>
        <v>0</v>
      </c>
      <c r="V258" s="99">
        <f t="shared" si="32"/>
        <v>0</v>
      </c>
      <c r="W258" s="114">
        <f t="shared" si="33"/>
        <v>0</v>
      </c>
      <c r="X258" s="57"/>
      <c r="Y258" s="57"/>
      <c r="Z258" s="57"/>
      <c r="AA258" s="57"/>
      <c r="AB258" s="58">
        <v>0</v>
      </c>
      <c r="AC258" s="56" t="e">
        <f>VLOOKUP(Y258,CLASIFICADOR!$A$1:$B$603,2)</f>
        <v>#N/A</v>
      </c>
      <c r="AD258" s="57"/>
      <c r="AE258" s="57"/>
      <c r="AF258" s="57"/>
      <c r="AG258" s="57"/>
      <c r="AH258" s="57"/>
      <c r="AI258" s="57"/>
      <c r="AJ258" s="60"/>
      <c r="AK258" s="82" t="s">
        <v>1124</v>
      </c>
      <c r="AL258" s="57"/>
      <c r="AM258" s="57"/>
      <c r="AN258" s="57"/>
      <c r="AO258" s="83" t="b">
        <f>IF(AND(AM258="días",AN258="hábiles"),WORKDAY(AK258,AL258,#REF!),IF(AND(AM258="días",AM258="naturales"),WORKDAY(AK258+AL258-1,1,#REF!),IF(AM258="semanas",WORKDAY(AK258+(AL258*7)-1,1,#REF!),IF(AM258="meses",WORKDAY(EDATE(AK258,AL258)-1,1,#REF!)))))</f>
        <v>0</v>
      </c>
      <c r="AP258" s="57"/>
      <c r="AQ258" s="57"/>
      <c r="AR258" s="57"/>
      <c r="AS258" s="60"/>
      <c r="AT258" s="60"/>
      <c r="AU258" s="57"/>
      <c r="AV258" s="83"/>
      <c r="AW258" s="57"/>
      <c r="AX258" s="60"/>
      <c r="AY258" s="60"/>
      <c r="AZ258" s="132"/>
      <c r="BA258" s="60"/>
      <c r="BB258" s="60"/>
      <c r="BC258" s="60"/>
      <c r="BD258" s="57">
        <f t="shared" si="34"/>
        <v>0</v>
      </c>
      <c r="BE258" s="86"/>
      <c r="BF258" s="86"/>
      <c r="BG258" s="86"/>
      <c r="BH258" s="86"/>
      <c r="BI258" s="57" t="s">
        <v>1129</v>
      </c>
      <c r="BJ258" s="57"/>
      <c r="BK258" s="60"/>
      <c r="BL258" s="55"/>
      <c r="BM258" s="61"/>
      <c r="BN258" s="57"/>
      <c r="BO258" s="60"/>
      <c r="BP258" s="60"/>
      <c r="BQ258" s="60"/>
      <c r="BR258" s="60"/>
      <c r="BS258" s="60"/>
      <c r="BT258" s="60"/>
      <c r="BU258" s="60"/>
      <c r="BV258" s="60"/>
      <c r="BW258" s="57"/>
      <c r="BX258" s="57"/>
      <c r="BY258" s="57"/>
      <c r="BZ258" s="57"/>
    </row>
    <row r="259" spans="1:78" s="41" customFormat="1" ht="30" x14ac:dyDescent="0.25">
      <c r="A259" s="53" t="s">
        <v>1012</v>
      </c>
      <c r="B259" s="65"/>
      <c r="C259" s="54"/>
      <c r="D259" s="53" t="str">
        <f>IF(ISBLANK(AX259),"",IF(ISBLANK(AY259),"REV",IF(ISBLANK(AZ259),"FIR PROV",IF(ISBLANK(BK259),"CONCL",IF(ISBLANK(BN259),"MOD REV",IF(ISBLANK(#REF!),"MOD FIR","MODI"))))))</f>
        <v/>
      </c>
      <c r="E259" s="55"/>
      <c r="F259" s="55"/>
      <c r="G259" s="55"/>
      <c r="H259" s="55"/>
      <c r="I259" s="108" t="str">
        <f t="shared" si="36"/>
        <v xml:space="preserve">  </v>
      </c>
      <c r="J259" s="56"/>
      <c r="K259" s="56"/>
      <c r="L259" s="56">
        <f t="shared" si="37"/>
        <v>0</v>
      </c>
      <c r="M259" s="56"/>
      <c r="N259" s="75"/>
      <c r="O259" s="57"/>
      <c r="P259" s="57"/>
      <c r="Q259" s="58">
        <v>0</v>
      </c>
      <c r="R259" s="58">
        <f t="shared" si="38"/>
        <v>0</v>
      </c>
      <c r="S259" s="99">
        <f t="shared" si="39"/>
        <v>0</v>
      </c>
      <c r="T259" s="59">
        <v>0</v>
      </c>
      <c r="U259" s="58">
        <f t="shared" si="35"/>
        <v>0</v>
      </c>
      <c r="V259" s="99">
        <f t="shared" si="32"/>
        <v>0</v>
      </c>
      <c r="W259" s="114">
        <f t="shared" si="33"/>
        <v>0</v>
      </c>
      <c r="X259" s="57"/>
      <c r="Y259" s="57"/>
      <c r="Z259" s="57"/>
      <c r="AA259" s="57"/>
      <c r="AB259" s="58">
        <v>0</v>
      </c>
      <c r="AC259" s="56" t="e">
        <f>VLOOKUP(Y259,CLASIFICADOR!$A$1:$B$603,2)</f>
        <v>#N/A</v>
      </c>
      <c r="AD259" s="57"/>
      <c r="AE259" s="57"/>
      <c r="AF259" s="57"/>
      <c r="AG259" s="57"/>
      <c r="AH259" s="57"/>
      <c r="AI259" s="57"/>
      <c r="AJ259" s="60"/>
      <c r="AK259" s="82" t="s">
        <v>1124</v>
      </c>
      <c r="AL259" s="57"/>
      <c r="AM259" s="57"/>
      <c r="AN259" s="57"/>
      <c r="AO259" s="83" t="b">
        <f>IF(AND(AM259="días",AN259="hábiles"),WORKDAY(AK259,AL259,#REF!),IF(AND(AM259="días",AM259="naturales"),WORKDAY(AK259+AL259-1,1,#REF!),IF(AM259="semanas",WORKDAY(AK259+(AL259*7)-1,1,#REF!),IF(AM259="meses",WORKDAY(EDATE(AK259,AL259)-1,1,#REF!)))))</f>
        <v>0</v>
      </c>
      <c r="AP259" s="57"/>
      <c r="AQ259" s="57"/>
      <c r="AR259" s="57"/>
      <c r="AS259" s="60"/>
      <c r="AT259" s="60"/>
      <c r="AU259" s="57"/>
      <c r="AV259" s="83"/>
      <c r="AW259" s="57"/>
      <c r="AX259" s="60"/>
      <c r="AY259" s="60"/>
      <c r="AZ259" s="132"/>
      <c r="BA259" s="60"/>
      <c r="BB259" s="60"/>
      <c r="BC259" s="60"/>
      <c r="BD259" s="57">
        <f t="shared" si="34"/>
        <v>0</v>
      </c>
      <c r="BE259" s="86"/>
      <c r="BF259" s="86"/>
      <c r="BG259" s="86"/>
      <c r="BH259" s="86"/>
      <c r="BI259" s="57" t="s">
        <v>1129</v>
      </c>
      <c r="BJ259" s="57"/>
      <c r="BK259" s="60"/>
      <c r="BL259" s="55"/>
      <c r="BM259" s="61"/>
      <c r="BN259" s="57"/>
      <c r="BO259" s="60"/>
      <c r="BP259" s="60"/>
      <c r="BQ259" s="60"/>
      <c r="BR259" s="60"/>
      <c r="BS259" s="60"/>
      <c r="BT259" s="60"/>
      <c r="BU259" s="60"/>
      <c r="BV259" s="60"/>
      <c r="BW259" s="57"/>
      <c r="BX259" s="57"/>
      <c r="BY259" s="57"/>
      <c r="BZ259" s="57"/>
    </row>
    <row r="260" spans="1:78" s="41" customFormat="1" ht="30" x14ac:dyDescent="0.25">
      <c r="A260" s="71" t="s">
        <v>1013</v>
      </c>
      <c r="B260" s="65"/>
      <c r="C260" s="54"/>
      <c r="D260" s="53" t="str">
        <f>IF(ISBLANK(AX260),"",IF(ISBLANK(AY260),"REV",IF(ISBLANK(AZ260),"FIR PROV",IF(ISBLANK(BK260),"CONCL",IF(ISBLANK(BN260),"MOD REV",IF(ISBLANK(#REF!),"MOD FIR","MODI"))))))</f>
        <v/>
      </c>
      <c r="E260" s="55"/>
      <c r="F260" s="55"/>
      <c r="G260" s="55"/>
      <c r="H260" s="55"/>
      <c r="I260" s="108" t="str">
        <f t="shared" si="36"/>
        <v xml:space="preserve">  </v>
      </c>
      <c r="J260" s="56"/>
      <c r="K260" s="56"/>
      <c r="L260" s="56">
        <f t="shared" si="37"/>
        <v>0</v>
      </c>
      <c r="M260" s="56"/>
      <c r="N260" s="75"/>
      <c r="O260" s="57"/>
      <c r="P260" s="57"/>
      <c r="Q260" s="58">
        <v>0</v>
      </c>
      <c r="R260" s="58">
        <f t="shared" si="38"/>
        <v>0</v>
      </c>
      <c r="S260" s="99">
        <f t="shared" si="39"/>
        <v>0</v>
      </c>
      <c r="T260" s="59">
        <v>0</v>
      </c>
      <c r="U260" s="58">
        <f t="shared" si="35"/>
        <v>0</v>
      </c>
      <c r="V260" s="99">
        <f t="shared" ref="V260:V323" si="40">+U260+T260</f>
        <v>0</v>
      </c>
      <c r="W260" s="114">
        <f t="shared" ref="W260:W323" si="41">Q260+BM260</f>
        <v>0</v>
      </c>
      <c r="X260" s="57"/>
      <c r="Y260" s="57"/>
      <c r="Z260" s="57"/>
      <c r="AA260" s="57"/>
      <c r="AB260" s="58">
        <v>0</v>
      </c>
      <c r="AC260" s="56" t="e">
        <f>VLOOKUP(Y260,CLASIFICADOR!$A$1:$B$603,2)</f>
        <v>#N/A</v>
      </c>
      <c r="AD260" s="57"/>
      <c r="AE260" s="57"/>
      <c r="AF260" s="57"/>
      <c r="AG260" s="57"/>
      <c r="AH260" s="57"/>
      <c r="AI260" s="57"/>
      <c r="AJ260" s="60"/>
      <c r="AK260" s="82" t="s">
        <v>1124</v>
      </c>
      <c r="AL260" s="57"/>
      <c r="AM260" s="57"/>
      <c r="AN260" s="57"/>
      <c r="AO260" s="83" t="b">
        <f>IF(AND(AM260="días",AN260="hábiles"),WORKDAY(AK260,AL260,#REF!),IF(AND(AM260="días",AM260="naturales"),WORKDAY(AK260+AL260-1,1,#REF!),IF(AM260="semanas",WORKDAY(AK260+(AL260*7)-1,1,#REF!),IF(AM260="meses",WORKDAY(EDATE(AK260,AL260)-1,1,#REF!)))))</f>
        <v>0</v>
      </c>
      <c r="AP260" s="57"/>
      <c r="AQ260" s="57"/>
      <c r="AR260" s="57"/>
      <c r="AS260" s="60"/>
      <c r="AT260" s="60"/>
      <c r="AU260" s="57"/>
      <c r="AV260" s="83"/>
      <c r="AW260" s="57"/>
      <c r="AX260" s="60"/>
      <c r="AY260" s="60"/>
      <c r="AZ260" s="132"/>
      <c r="BA260" s="60"/>
      <c r="BB260" s="60"/>
      <c r="BC260" s="60"/>
      <c r="BD260" s="57">
        <f t="shared" si="34"/>
        <v>0</v>
      </c>
      <c r="BE260" s="86"/>
      <c r="BF260" s="86"/>
      <c r="BG260" s="86"/>
      <c r="BH260" s="86"/>
      <c r="BI260" s="57" t="s">
        <v>1129</v>
      </c>
      <c r="BJ260" s="57"/>
      <c r="BK260" s="60"/>
      <c r="BL260" s="55"/>
      <c r="BM260" s="61"/>
      <c r="BN260" s="57"/>
      <c r="BO260" s="60"/>
      <c r="BP260" s="60"/>
      <c r="BQ260" s="60"/>
      <c r="BR260" s="60"/>
      <c r="BS260" s="60"/>
      <c r="BT260" s="60"/>
      <c r="BU260" s="60"/>
      <c r="BV260" s="60"/>
      <c r="BW260" s="57"/>
      <c r="BX260" s="57"/>
      <c r="BY260" s="57"/>
      <c r="BZ260" s="57"/>
    </row>
    <row r="261" spans="1:78" s="41" customFormat="1" ht="30" x14ac:dyDescent="0.25">
      <c r="A261" s="53" t="s">
        <v>1014</v>
      </c>
      <c r="B261" s="65"/>
      <c r="C261" s="54"/>
      <c r="D261" s="53" t="str">
        <f>IF(ISBLANK(AX261),"",IF(ISBLANK(AY261),"REV",IF(ISBLANK(AZ261),"FIR PROV",IF(ISBLANK(BK261),"CONCL",IF(ISBLANK(BN261),"MOD REV",IF(ISBLANK(#REF!),"MOD FIR","MODI"))))))</f>
        <v/>
      </c>
      <c r="E261" s="55"/>
      <c r="F261" s="55"/>
      <c r="G261" s="55"/>
      <c r="H261" s="55"/>
      <c r="I261" s="108" t="str">
        <f t="shared" si="36"/>
        <v xml:space="preserve">  </v>
      </c>
      <c r="J261" s="56"/>
      <c r="K261" s="56"/>
      <c r="L261" s="56">
        <f t="shared" si="37"/>
        <v>0</v>
      </c>
      <c r="M261" s="56"/>
      <c r="N261" s="75"/>
      <c r="O261" s="57"/>
      <c r="P261" s="57"/>
      <c r="Q261" s="58">
        <v>0</v>
      </c>
      <c r="R261" s="58">
        <f t="shared" si="38"/>
        <v>0</v>
      </c>
      <c r="S261" s="99">
        <f t="shared" si="39"/>
        <v>0</v>
      </c>
      <c r="T261" s="59">
        <v>0</v>
      </c>
      <c r="U261" s="58">
        <f t="shared" si="35"/>
        <v>0</v>
      </c>
      <c r="V261" s="99">
        <f t="shared" si="40"/>
        <v>0</v>
      </c>
      <c r="W261" s="114">
        <f t="shared" si="41"/>
        <v>0</v>
      </c>
      <c r="X261" s="57"/>
      <c r="Y261" s="57"/>
      <c r="Z261" s="57"/>
      <c r="AA261" s="57"/>
      <c r="AB261" s="58">
        <v>0</v>
      </c>
      <c r="AC261" s="56" t="e">
        <f>VLOOKUP(Y261,CLASIFICADOR!$A$1:$B$603,2)</f>
        <v>#N/A</v>
      </c>
      <c r="AD261" s="57"/>
      <c r="AE261" s="57"/>
      <c r="AF261" s="57"/>
      <c r="AG261" s="57"/>
      <c r="AH261" s="57"/>
      <c r="AI261" s="57"/>
      <c r="AJ261" s="60"/>
      <c r="AK261" s="82" t="s">
        <v>1124</v>
      </c>
      <c r="AL261" s="57"/>
      <c r="AM261" s="57"/>
      <c r="AN261" s="57"/>
      <c r="AO261" s="83" t="b">
        <f>IF(AND(AM261="días",AN261="hábiles"),WORKDAY(AK261,AL261,#REF!),IF(AND(AM261="días",AM261="naturales"),WORKDAY(AK261+AL261-1,1,#REF!),IF(AM261="semanas",WORKDAY(AK261+(AL261*7)-1,1,#REF!),IF(AM261="meses",WORKDAY(EDATE(AK261,AL261)-1,1,#REF!)))))</f>
        <v>0</v>
      </c>
      <c r="AP261" s="57"/>
      <c r="AQ261" s="57"/>
      <c r="AR261" s="57"/>
      <c r="AS261" s="60"/>
      <c r="AT261" s="60"/>
      <c r="AU261" s="57"/>
      <c r="AV261" s="83"/>
      <c r="AW261" s="57"/>
      <c r="AX261" s="60"/>
      <c r="AY261" s="60"/>
      <c r="AZ261" s="132"/>
      <c r="BA261" s="60"/>
      <c r="BB261" s="60"/>
      <c r="BC261" s="60"/>
      <c r="BD261" s="57">
        <f t="shared" ref="BD261:BD324" si="42">+AZ261-AV261</f>
        <v>0</v>
      </c>
      <c r="BE261" s="86"/>
      <c r="BF261" s="86"/>
      <c r="BG261" s="86"/>
      <c r="BH261" s="86"/>
      <c r="BI261" s="57" t="s">
        <v>1129</v>
      </c>
      <c r="BJ261" s="57"/>
      <c r="BK261" s="60"/>
      <c r="BL261" s="55"/>
      <c r="BM261" s="61"/>
      <c r="BN261" s="57"/>
      <c r="BO261" s="60"/>
      <c r="BP261" s="60"/>
      <c r="BQ261" s="60"/>
      <c r="BR261" s="60"/>
      <c r="BS261" s="60"/>
      <c r="BT261" s="60"/>
      <c r="BU261" s="60"/>
      <c r="BV261" s="60"/>
      <c r="BW261" s="57"/>
      <c r="BX261" s="57"/>
      <c r="BY261" s="57"/>
      <c r="BZ261" s="57"/>
    </row>
    <row r="262" spans="1:78" s="41" customFormat="1" ht="30" x14ac:dyDescent="0.25">
      <c r="A262" s="53" t="s">
        <v>1015</v>
      </c>
      <c r="B262" s="65"/>
      <c r="C262" s="54"/>
      <c r="D262" s="53" t="str">
        <f>IF(ISBLANK(AX262),"",IF(ISBLANK(AY262),"REV",IF(ISBLANK(AZ262),"FIR PROV",IF(ISBLANK(BK262),"CONCL",IF(ISBLANK(BN262),"MOD REV",IF(ISBLANK(#REF!),"MOD FIR","MODI"))))))</f>
        <v/>
      </c>
      <c r="E262" s="55"/>
      <c r="F262" s="55"/>
      <c r="G262" s="55"/>
      <c r="H262" s="55"/>
      <c r="I262" s="108" t="str">
        <f t="shared" si="36"/>
        <v xml:space="preserve">  </v>
      </c>
      <c r="J262" s="56"/>
      <c r="K262" s="56"/>
      <c r="L262" s="56">
        <f t="shared" si="37"/>
        <v>0</v>
      </c>
      <c r="M262" s="56"/>
      <c r="N262" s="75"/>
      <c r="O262" s="57"/>
      <c r="P262" s="57"/>
      <c r="Q262" s="58">
        <v>0</v>
      </c>
      <c r="R262" s="58">
        <f t="shared" si="38"/>
        <v>0</v>
      </c>
      <c r="S262" s="99">
        <f t="shared" si="39"/>
        <v>0</v>
      </c>
      <c r="T262" s="59">
        <v>0</v>
      </c>
      <c r="U262" s="58">
        <f t="shared" ref="U262:U296" si="43">T262*1.16</f>
        <v>0</v>
      </c>
      <c r="V262" s="99">
        <f t="shared" si="40"/>
        <v>0</v>
      </c>
      <c r="W262" s="114">
        <f t="shared" si="41"/>
        <v>0</v>
      </c>
      <c r="X262" s="57"/>
      <c r="Y262" s="57"/>
      <c r="Z262" s="57"/>
      <c r="AA262" s="57"/>
      <c r="AB262" s="58">
        <v>0</v>
      </c>
      <c r="AC262" s="56" t="e">
        <f>VLOOKUP(Y262,CLASIFICADOR!$A$1:$B$603,2)</f>
        <v>#N/A</v>
      </c>
      <c r="AD262" s="57"/>
      <c r="AE262" s="57"/>
      <c r="AF262" s="57"/>
      <c r="AG262" s="57"/>
      <c r="AH262" s="57"/>
      <c r="AI262" s="57"/>
      <c r="AJ262" s="60"/>
      <c r="AK262" s="82" t="s">
        <v>1124</v>
      </c>
      <c r="AL262" s="57"/>
      <c r="AM262" s="57"/>
      <c r="AN262" s="57"/>
      <c r="AO262" s="83" t="b">
        <f>IF(AND(AM262="días",AN262="hábiles"),WORKDAY(AK262,AL262,#REF!),IF(AND(AM262="días",AM262="naturales"),WORKDAY(AK262+AL262-1,1,#REF!),IF(AM262="semanas",WORKDAY(AK262+(AL262*7)-1,1,#REF!),IF(AM262="meses",WORKDAY(EDATE(AK262,AL262)-1,1,#REF!)))))</f>
        <v>0</v>
      </c>
      <c r="AP262" s="57"/>
      <c r="AQ262" s="57"/>
      <c r="AR262" s="57"/>
      <c r="AS262" s="60"/>
      <c r="AT262" s="60"/>
      <c r="AU262" s="57"/>
      <c r="AV262" s="83"/>
      <c r="AW262" s="57"/>
      <c r="AX262" s="60"/>
      <c r="AY262" s="60"/>
      <c r="AZ262" s="132"/>
      <c r="BA262" s="60"/>
      <c r="BB262" s="60"/>
      <c r="BC262" s="60"/>
      <c r="BD262" s="57">
        <f t="shared" si="42"/>
        <v>0</v>
      </c>
      <c r="BE262" s="86"/>
      <c r="BF262" s="86"/>
      <c r="BG262" s="86"/>
      <c r="BH262" s="86"/>
      <c r="BI262" s="57" t="s">
        <v>1129</v>
      </c>
      <c r="BJ262" s="57"/>
      <c r="BK262" s="60"/>
      <c r="BL262" s="55"/>
      <c r="BM262" s="61"/>
      <c r="BN262" s="57"/>
      <c r="BO262" s="60"/>
      <c r="BP262" s="60"/>
      <c r="BQ262" s="60"/>
      <c r="BR262" s="60"/>
      <c r="BS262" s="60"/>
      <c r="BT262" s="60"/>
      <c r="BU262" s="60"/>
      <c r="BV262" s="60"/>
      <c r="BW262" s="57"/>
      <c r="BX262" s="57"/>
      <c r="BY262" s="57"/>
      <c r="BZ262" s="57"/>
    </row>
    <row r="263" spans="1:78" s="41" customFormat="1" ht="30" x14ac:dyDescent="0.25">
      <c r="A263" s="71" t="s">
        <v>1016</v>
      </c>
      <c r="B263" s="65"/>
      <c r="C263" s="54"/>
      <c r="D263" s="53" t="str">
        <f>IF(ISBLANK(AX263),"",IF(ISBLANK(AY263),"REV",IF(ISBLANK(AZ263),"FIR PROV",IF(ISBLANK(BK263),"CONCL",IF(ISBLANK(BN263),"MOD REV",IF(ISBLANK(#REF!),"MOD FIR","MODI"))))))</f>
        <v/>
      </c>
      <c r="E263" s="55"/>
      <c r="F263" s="55"/>
      <c r="G263" s="55"/>
      <c r="H263" s="55"/>
      <c r="I263" s="108" t="str">
        <f t="shared" ref="I263:I326" si="44">E263&amp;F263&amp;" "&amp;G263&amp;" "&amp;H263</f>
        <v xml:space="preserve">  </v>
      </c>
      <c r="J263" s="56"/>
      <c r="K263" s="56"/>
      <c r="L263" s="56">
        <f t="shared" ref="L263:L326" si="45">J263</f>
        <v>0</v>
      </c>
      <c r="M263" s="56"/>
      <c r="N263" s="75"/>
      <c r="O263" s="57"/>
      <c r="P263" s="57"/>
      <c r="Q263" s="58">
        <v>0</v>
      </c>
      <c r="R263" s="58">
        <f t="shared" ref="R263:R326" si="46">Q263*0.16</f>
        <v>0</v>
      </c>
      <c r="S263" s="99">
        <f t="shared" ref="S263:S326" si="47">Q263+R263</f>
        <v>0</v>
      </c>
      <c r="T263" s="59">
        <v>0</v>
      </c>
      <c r="U263" s="58">
        <f t="shared" si="43"/>
        <v>0</v>
      </c>
      <c r="V263" s="99">
        <f t="shared" si="40"/>
        <v>0</v>
      </c>
      <c r="W263" s="114">
        <f t="shared" si="41"/>
        <v>0</v>
      </c>
      <c r="X263" s="57"/>
      <c r="Y263" s="57"/>
      <c r="Z263" s="57"/>
      <c r="AA263" s="57"/>
      <c r="AB263" s="58">
        <v>0</v>
      </c>
      <c r="AC263" s="56" t="e">
        <f>VLOOKUP(Y263,CLASIFICADOR!$A$1:$B$603,2)</f>
        <v>#N/A</v>
      </c>
      <c r="AD263" s="57"/>
      <c r="AE263" s="57"/>
      <c r="AF263" s="57"/>
      <c r="AG263" s="57"/>
      <c r="AH263" s="57"/>
      <c r="AI263" s="57"/>
      <c r="AJ263" s="60"/>
      <c r="AK263" s="82" t="s">
        <v>1124</v>
      </c>
      <c r="AL263" s="57"/>
      <c r="AM263" s="57"/>
      <c r="AN263" s="57"/>
      <c r="AO263" s="83" t="b">
        <f>IF(AND(AM263="días",AN263="hábiles"),WORKDAY(AK263,AL263,#REF!),IF(AND(AM263="días",AM263="naturales"),WORKDAY(AK263+AL263-1,1,#REF!),IF(AM263="semanas",WORKDAY(AK263+(AL263*7)-1,1,#REF!),IF(AM263="meses",WORKDAY(EDATE(AK263,AL263)-1,1,#REF!)))))</f>
        <v>0</v>
      </c>
      <c r="AP263" s="57"/>
      <c r="AQ263" s="57"/>
      <c r="AR263" s="57"/>
      <c r="AS263" s="60"/>
      <c r="AT263" s="60"/>
      <c r="AU263" s="57"/>
      <c r="AV263" s="83"/>
      <c r="AW263" s="57"/>
      <c r="AX263" s="60"/>
      <c r="AY263" s="60"/>
      <c r="AZ263" s="132"/>
      <c r="BA263" s="60"/>
      <c r="BB263" s="60"/>
      <c r="BC263" s="60"/>
      <c r="BD263" s="57">
        <f t="shared" si="42"/>
        <v>0</v>
      </c>
      <c r="BE263" s="86"/>
      <c r="BF263" s="86"/>
      <c r="BG263" s="86"/>
      <c r="BH263" s="86"/>
      <c r="BI263" s="57" t="s">
        <v>1129</v>
      </c>
      <c r="BJ263" s="57"/>
      <c r="BK263" s="60"/>
      <c r="BL263" s="55"/>
      <c r="BM263" s="61"/>
      <c r="BN263" s="57"/>
      <c r="BO263" s="60"/>
      <c r="BP263" s="60"/>
      <c r="BQ263" s="60"/>
      <c r="BR263" s="60"/>
      <c r="BS263" s="60"/>
      <c r="BT263" s="60"/>
      <c r="BU263" s="60"/>
      <c r="BV263" s="60"/>
      <c r="BW263" s="57"/>
      <c r="BX263" s="57"/>
      <c r="BY263" s="57"/>
      <c r="BZ263" s="57"/>
    </row>
    <row r="264" spans="1:78" s="41" customFormat="1" ht="30" x14ac:dyDescent="0.25">
      <c r="A264" s="53" t="s">
        <v>1017</v>
      </c>
      <c r="B264" s="65"/>
      <c r="C264" s="54"/>
      <c r="D264" s="53" t="str">
        <f>IF(ISBLANK(AX264),"",IF(ISBLANK(AY264),"REV",IF(ISBLANK(AZ264),"FIR PROV",IF(ISBLANK(BK264),"CONCL",IF(ISBLANK(BN264),"MOD REV",IF(ISBLANK(#REF!),"MOD FIR","MODI"))))))</f>
        <v/>
      </c>
      <c r="E264" s="55"/>
      <c r="F264" s="55"/>
      <c r="G264" s="55"/>
      <c r="H264" s="55"/>
      <c r="I264" s="108" t="str">
        <f t="shared" si="44"/>
        <v xml:space="preserve">  </v>
      </c>
      <c r="J264" s="56"/>
      <c r="K264" s="56"/>
      <c r="L264" s="56">
        <f t="shared" si="45"/>
        <v>0</v>
      </c>
      <c r="M264" s="56"/>
      <c r="N264" s="75"/>
      <c r="O264" s="57"/>
      <c r="P264" s="57"/>
      <c r="Q264" s="58">
        <v>0</v>
      </c>
      <c r="R264" s="58">
        <f t="shared" si="46"/>
        <v>0</v>
      </c>
      <c r="S264" s="99">
        <f t="shared" si="47"/>
        <v>0</v>
      </c>
      <c r="T264" s="59">
        <v>0</v>
      </c>
      <c r="U264" s="58">
        <f t="shared" si="43"/>
        <v>0</v>
      </c>
      <c r="V264" s="99">
        <f t="shared" si="40"/>
        <v>0</v>
      </c>
      <c r="W264" s="114">
        <f t="shared" si="41"/>
        <v>0</v>
      </c>
      <c r="X264" s="57"/>
      <c r="Y264" s="57"/>
      <c r="Z264" s="57"/>
      <c r="AA264" s="57"/>
      <c r="AB264" s="58">
        <v>0</v>
      </c>
      <c r="AC264" s="56" t="e">
        <f>VLOOKUP(Y264,CLASIFICADOR!$A$1:$B$603,2)</f>
        <v>#N/A</v>
      </c>
      <c r="AD264" s="57"/>
      <c r="AE264" s="57"/>
      <c r="AF264" s="57"/>
      <c r="AG264" s="57"/>
      <c r="AH264" s="57"/>
      <c r="AI264" s="57"/>
      <c r="AJ264" s="60"/>
      <c r="AK264" s="82" t="s">
        <v>1124</v>
      </c>
      <c r="AL264" s="57"/>
      <c r="AM264" s="57"/>
      <c r="AN264" s="57"/>
      <c r="AO264" s="83" t="b">
        <f>IF(AND(AM264="días",AN264="hábiles"),WORKDAY(AK264,AL264,#REF!),IF(AND(AM264="días",AM264="naturales"),WORKDAY(AK264+AL264-1,1,#REF!),IF(AM264="semanas",WORKDAY(AK264+(AL264*7)-1,1,#REF!),IF(AM264="meses",WORKDAY(EDATE(AK264,AL264)-1,1,#REF!)))))</f>
        <v>0</v>
      </c>
      <c r="AP264" s="57"/>
      <c r="AQ264" s="57"/>
      <c r="AR264" s="57"/>
      <c r="AS264" s="60"/>
      <c r="AT264" s="60"/>
      <c r="AU264" s="57"/>
      <c r="AV264" s="83"/>
      <c r="AW264" s="57"/>
      <c r="AX264" s="60"/>
      <c r="AY264" s="60"/>
      <c r="AZ264" s="132"/>
      <c r="BA264" s="60"/>
      <c r="BB264" s="60"/>
      <c r="BC264" s="60"/>
      <c r="BD264" s="57">
        <f t="shared" si="42"/>
        <v>0</v>
      </c>
      <c r="BE264" s="86"/>
      <c r="BF264" s="86"/>
      <c r="BG264" s="86"/>
      <c r="BH264" s="86"/>
      <c r="BI264" s="57" t="s">
        <v>1129</v>
      </c>
      <c r="BJ264" s="57"/>
      <c r="BK264" s="60"/>
      <c r="BL264" s="55"/>
      <c r="BM264" s="61"/>
      <c r="BN264" s="57"/>
      <c r="BO264" s="60"/>
      <c r="BP264" s="60"/>
      <c r="BQ264" s="60"/>
      <c r="BR264" s="60"/>
      <c r="BS264" s="60"/>
      <c r="BT264" s="60"/>
      <c r="BU264" s="60"/>
      <c r="BV264" s="60"/>
      <c r="BW264" s="57"/>
      <c r="BX264" s="57"/>
      <c r="BY264" s="57"/>
      <c r="BZ264" s="57"/>
    </row>
    <row r="265" spans="1:78" s="41" customFormat="1" ht="30" x14ac:dyDescent="0.25">
      <c r="A265" s="53" t="s">
        <v>1018</v>
      </c>
      <c r="B265" s="65"/>
      <c r="C265" s="54"/>
      <c r="D265" s="53" t="str">
        <f>IF(ISBLANK(AX265),"",IF(ISBLANK(AY265),"REV",IF(ISBLANK(AZ265),"FIR PROV",IF(ISBLANK(BK265),"CONCL",IF(ISBLANK(BN265),"MOD REV",IF(ISBLANK(#REF!),"MOD FIR","MODI"))))))</f>
        <v/>
      </c>
      <c r="E265" s="55"/>
      <c r="F265" s="55"/>
      <c r="G265" s="55"/>
      <c r="H265" s="55"/>
      <c r="I265" s="108" t="str">
        <f t="shared" si="44"/>
        <v xml:space="preserve">  </v>
      </c>
      <c r="J265" s="56"/>
      <c r="K265" s="56"/>
      <c r="L265" s="56">
        <f t="shared" si="45"/>
        <v>0</v>
      </c>
      <c r="M265" s="56"/>
      <c r="N265" s="75"/>
      <c r="O265" s="57"/>
      <c r="P265" s="57"/>
      <c r="Q265" s="58">
        <v>0</v>
      </c>
      <c r="R265" s="58">
        <f t="shared" si="46"/>
        <v>0</v>
      </c>
      <c r="S265" s="99">
        <f t="shared" si="47"/>
        <v>0</v>
      </c>
      <c r="T265" s="59">
        <v>0</v>
      </c>
      <c r="U265" s="58">
        <f t="shared" si="43"/>
        <v>0</v>
      </c>
      <c r="V265" s="99">
        <f t="shared" si="40"/>
        <v>0</v>
      </c>
      <c r="W265" s="114">
        <f t="shared" si="41"/>
        <v>0</v>
      </c>
      <c r="X265" s="57"/>
      <c r="Y265" s="57"/>
      <c r="Z265" s="57"/>
      <c r="AA265" s="57"/>
      <c r="AB265" s="58">
        <v>0</v>
      </c>
      <c r="AC265" s="56" t="e">
        <f>VLOOKUP(Y265,CLASIFICADOR!$A$1:$B$603,2)</f>
        <v>#N/A</v>
      </c>
      <c r="AD265" s="57"/>
      <c r="AE265" s="57"/>
      <c r="AF265" s="57"/>
      <c r="AG265" s="57"/>
      <c r="AH265" s="57"/>
      <c r="AI265" s="57"/>
      <c r="AJ265" s="60"/>
      <c r="AK265" s="82" t="s">
        <v>1124</v>
      </c>
      <c r="AL265" s="57"/>
      <c r="AM265" s="57"/>
      <c r="AN265" s="57"/>
      <c r="AO265" s="83" t="b">
        <f>IF(AND(AM265="días",AN265="hábiles"),WORKDAY(AK265,AL265,#REF!),IF(AND(AM265="días",AM265="naturales"),WORKDAY(AK265+AL265-1,1,#REF!),IF(AM265="semanas",WORKDAY(AK265+(AL265*7)-1,1,#REF!),IF(AM265="meses",WORKDAY(EDATE(AK265,AL265)-1,1,#REF!)))))</f>
        <v>0</v>
      </c>
      <c r="AP265" s="57"/>
      <c r="AQ265" s="57"/>
      <c r="AR265" s="57"/>
      <c r="AS265" s="60"/>
      <c r="AT265" s="60"/>
      <c r="AU265" s="57"/>
      <c r="AV265" s="83"/>
      <c r="AW265" s="57"/>
      <c r="AX265" s="60"/>
      <c r="AY265" s="60"/>
      <c r="AZ265" s="132"/>
      <c r="BA265" s="60"/>
      <c r="BB265" s="60"/>
      <c r="BC265" s="60"/>
      <c r="BD265" s="57">
        <f t="shared" si="42"/>
        <v>0</v>
      </c>
      <c r="BE265" s="86"/>
      <c r="BF265" s="86"/>
      <c r="BG265" s="86"/>
      <c r="BH265" s="86"/>
      <c r="BI265" s="57" t="s">
        <v>1129</v>
      </c>
      <c r="BJ265" s="57"/>
      <c r="BK265" s="60"/>
      <c r="BL265" s="55"/>
      <c r="BM265" s="61"/>
      <c r="BN265" s="57"/>
      <c r="BO265" s="60"/>
      <c r="BP265" s="60"/>
      <c r="BQ265" s="60"/>
      <c r="BR265" s="60"/>
      <c r="BS265" s="60"/>
      <c r="BT265" s="60"/>
      <c r="BU265" s="60"/>
      <c r="BV265" s="60"/>
      <c r="BW265" s="57"/>
      <c r="BX265" s="57"/>
      <c r="BY265" s="57"/>
      <c r="BZ265" s="57"/>
    </row>
    <row r="266" spans="1:78" s="41" customFormat="1" ht="30" x14ac:dyDescent="0.25">
      <c r="A266" s="71" t="s">
        <v>1019</v>
      </c>
      <c r="B266" s="65"/>
      <c r="C266" s="54"/>
      <c r="D266" s="53" t="str">
        <f>IF(ISBLANK(AX266),"",IF(ISBLANK(AY266),"REV",IF(ISBLANK(AZ266),"FIR PROV",IF(ISBLANK(BK266),"CONCL",IF(ISBLANK(BN266),"MOD REV",IF(ISBLANK(#REF!),"MOD FIR","MODI"))))))</f>
        <v/>
      </c>
      <c r="E266" s="55"/>
      <c r="F266" s="55"/>
      <c r="G266" s="55"/>
      <c r="H266" s="55"/>
      <c r="I266" s="108" t="str">
        <f t="shared" si="44"/>
        <v xml:space="preserve">  </v>
      </c>
      <c r="J266" s="56"/>
      <c r="K266" s="56"/>
      <c r="L266" s="56">
        <f t="shared" si="45"/>
        <v>0</v>
      </c>
      <c r="M266" s="56"/>
      <c r="N266" s="75"/>
      <c r="O266" s="57"/>
      <c r="P266" s="57"/>
      <c r="Q266" s="58">
        <v>0</v>
      </c>
      <c r="R266" s="58">
        <f t="shared" si="46"/>
        <v>0</v>
      </c>
      <c r="S266" s="99">
        <f t="shared" si="47"/>
        <v>0</v>
      </c>
      <c r="T266" s="59">
        <v>0</v>
      </c>
      <c r="U266" s="58">
        <f t="shared" si="43"/>
        <v>0</v>
      </c>
      <c r="V266" s="99">
        <f t="shared" si="40"/>
        <v>0</v>
      </c>
      <c r="W266" s="114">
        <f t="shared" si="41"/>
        <v>0</v>
      </c>
      <c r="X266" s="57"/>
      <c r="Y266" s="57"/>
      <c r="Z266" s="57"/>
      <c r="AA266" s="57"/>
      <c r="AB266" s="58">
        <v>0</v>
      </c>
      <c r="AC266" s="56" t="e">
        <f>VLOOKUP(Y266,CLASIFICADOR!$A$1:$B$603,2)</f>
        <v>#N/A</v>
      </c>
      <c r="AD266" s="57"/>
      <c r="AE266" s="57"/>
      <c r="AF266" s="57"/>
      <c r="AG266" s="57"/>
      <c r="AH266" s="57"/>
      <c r="AI266" s="57"/>
      <c r="AJ266" s="60"/>
      <c r="AK266" s="82" t="s">
        <v>1124</v>
      </c>
      <c r="AL266" s="57"/>
      <c r="AM266" s="57"/>
      <c r="AN266" s="57"/>
      <c r="AO266" s="83" t="b">
        <f>IF(AND(AM266="días",AN266="hábiles"),WORKDAY(AK266,AL266,#REF!),IF(AND(AM266="días",AM266="naturales"),WORKDAY(AK266+AL266-1,1,#REF!),IF(AM266="semanas",WORKDAY(AK266+(AL266*7)-1,1,#REF!),IF(AM266="meses",WORKDAY(EDATE(AK266,AL266)-1,1,#REF!)))))</f>
        <v>0</v>
      </c>
      <c r="AP266" s="57"/>
      <c r="AQ266" s="57"/>
      <c r="AR266" s="57"/>
      <c r="AS266" s="60"/>
      <c r="AT266" s="60"/>
      <c r="AU266" s="57"/>
      <c r="AV266" s="83"/>
      <c r="AW266" s="57"/>
      <c r="AX266" s="60"/>
      <c r="AY266" s="60"/>
      <c r="AZ266" s="132"/>
      <c r="BA266" s="60"/>
      <c r="BB266" s="60"/>
      <c r="BC266" s="60"/>
      <c r="BD266" s="57">
        <f t="shared" si="42"/>
        <v>0</v>
      </c>
      <c r="BE266" s="86"/>
      <c r="BF266" s="86"/>
      <c r="BG266" s="86"/>
      <c r="BH266" s="86"/>
      <c r="BI266" s="57" t="s">
        <v>1129</v>
      </c>
      <c r="BJ266" s="57"/>
      <c r="BK266" s="60"/>
      <c r="BL266" s="55"/>
      <c r="BM266" s="61"/>
      <c r="BN266" s="57"/>
      <c r="BO266" s="60"/>
      <c r="BP266" s="60"/>
      <c r="BQ266" s="60"/>
      <c r="BR266" s="60"/>
      <c r="BS266" s="60"/>
      <c r="BT266" s="60"/>
      <c r="BU266" s="60"/>
      <c r="BV266" s="60"/>
      <c r="BW266" s="57"/>
      <c r="BX266" s="57"/>
      <c r="BY266" s="57"/>
      <c r="BZ266" s="57"/>
    </row>
    <row r="267" spans="1:78" s="41" customFormat="1" ht="30" x14ac:dyDescent="0.25">
      <c r="A267" s="53" t="s">
        <v>1020</v>
      </c>
      <c r="B267" s="65"/>
      <c r="C267" s="54"/>
      <c r="D267" s="53" t="str">
        <f>IF(ISBLANK(AX267),"",IF(ISBLANK(AY267),"REV",IF(ISBLANK(AZ267),"FIR PROV",IF(ISBLANK(BK267),"CONCL",IF(ISBLANK(BN267),"MOD REV",IF(ISBLANK(#REF!),"MOD FIR","MODI"))))))</f>
        <v/>
      </c>
      <c r="E267" s="55"/>
      <c r="F267" s="55"/>
      <c r="G267" s="55"/>
      <c r="H267" s="55"/>
      <c r="I267" s="108" t="str">
        <f t="shared" si="44"/>
        <v xml:space="preserve">  </v>
      </c>
      <c r="J267" s="56"/>
      <c r="K267" s="56"/>
      <c r="L267" s="56">
        <f t="shared" si="45"/>
        <v>0</v>
      </c>
      <c r="M267" s="56"/>
      <c r="N267" s="75"/>
      <c r="O267" s="57"/>
      <c r="P267" s="57"/>
      <c r="Q267" s="58">
        <v>0</v>
      </c>
      <c r="R267" s="58">
        <f t="shared" si="46"/>
        <v>0</v>
      </c>
      <c r="S267" s="99">
        <f t="shared" si="47"/>
        <v>0</v>
      </c>
      <c r="T267" s="59">
        <v>0</v>
      </c>
      <c r="U267" s="58">
        <f t="shared" si="43"/>
        <v>0</v>
      </c>
      <c r="V267" s="99">
        <f t="shared" si="40"/>
        <v>0</v>
      </c>
      <c r="W267" s="114">
        <f t="shared" si="41"/>
        <v>0</v>
      </c>
      <c r="X267" s="57"/>
      <c r="Y267" s="57"/>
      <c r="Z267" s="57"/>
      <c r="AA267" s="57"/>
      <c r="AB267" s="58">
        <v>0</v>
      </c>
      <c r="AC267" s="56" t="e">
        <f>VLOOKUP(Y267,CLASIFICADOR!$A$1:$B$603,2)</f>
        <v>#N/A</v>
      </c>
      <c r="AD267" s="57"/>
      <c r="AE267" s="57"/>
      <c r="AF267" s="57"/>
      <c r="AG267" s="57"/>
      <c r="AH267" s="57"/>
      <c r="AI267" s="57"/>
      <c r="AJ267" s="60"/>
      <c r="AK267" s="82" t="s">
        <v>1124</v>
      </c>
      <c r="AL267" s="57"/>
      <c r="AM267" s="57"/>
      <c r="AN267" s="57"/>
      <c r="AO267" s="83" t="b">
        <f>IF(AND(AM267="días",AN267="hábiles"),WORKDAY(AK267,AL267,#REF!),IF(AND(AM267="días",AM267="naturales"),WORKDAY(AK267+AL267-1,1,#REF!),IF(AM267="semanas",WORKDAY(AK267+(AL267*7)-1,1,#REF!),IF(AM267="meses",WORKDAY(EDATE(AK267,AL267)-1,1,#REF!)))))</f>
        <v>0</v>
      </c>
      <c r="AP267" s="57"/>
      <c r="AQ267" s="57"/>
      <c r="AR267" s="57"/>
      <c r="AS267" s="60"/>
      <c r="AT267" s="60"/>
      <c r="AU267" s="57"/>
      <c r="AV267" s="83"/>
      <c r="AW267" s="57"/>
      <c r="AX267" s="60"/>
      <c r="AY267" s="60"/>
      <c r="AZ267" s="132"/>
      <c r="BA267" s="60"/>
      <c r="BB267" s="60"/>
      <c r="BC267" s="60"/>
      <c r="BD267" s="57">
        <f t="shared" si="42"/>
        <v>0</v>
      </c>
      <c r="BE267" s="86"/>
      <c r="BF267" s="86"/>
      <c r="BG267" s="86"/>
      <c r="BH267" s="86"/>
      <c r="BI267" s="57" t="s">
        <v>1129</v>
      </c>
      <c r="BJ267" s="57"/>
      <c r="BK267" s="60"/>
      <c r="BL267" s="55"/>
      <c r="BM267" s="61"/>
      <c r="BN267" s="57"/>
      <c r="BO267" s="60"/>
      <c r="BP267" s="60"/>
      <c r="BQ267" s="60"/>
      <c r="BR267" s="60"/>
      <c r="BS267" s="60"/>
      <c r="BT267" s="60"/>
      <c r="BU267" s="60"/>
      <c r="BV267" s="60"/>
      <c r="BW267" s="57"/>
      <c r="BX267" s="57"/>
      <c r="BY267" s="57"/>
      <c r="BZ267" s="57"/>
    </row>
    <row r="268" spans="1:78" s="41" customFormat="1" ht="30" x14ac:dyDescent="0.25">
      <c r="A268" s="53" t="s">
        <v>1021</v>
      </c>
      <c r="B268" s="65"/>
      <c r="C268" s="54"/>
      <c r="D268" s="53" t="str">
        <f>IF(ISBLANK(AX268),"",IF(ISBLANK(AY268),"REV",IF(ISBLANK(AZ268),"FIR PROV",IF(ISBLANK(BK268),"CONCL",IF(ISBLANK(BN268),"MOD REV",IF(ISBLANK(#REF!),"MOD FIR","MODI"))))))</f>
        <v/>
      </c>
      <c r="E268" s="55"/>
      <c r="F268" s="55"/>
      <c r="G268" s="55"/>
      <c r="H268" s="55"/>
      <c r="I268" s="108" t="str">
        <f t="shared" si="44"/>
        <v xml:space="preserve">  </v>
      </c>
      <c r="J268" s="56"/>
      <c r="K268" s="56"/>
      <c r="L268" s="56">
        <f t="shared" si="45"/>
        <v>0</v>
      </c>
      <c r="M268" s="56"/>
      <c r="N268" s="75"/>
      <c r="O268" s="57"/>
      <c r="P268" s="57"/>
      <c r="Q268" s="58">
        <v>0</v>
      </c>
      <c r="R268" s="58">
        <f t="shared" si="46"/>
        <v>0</v>
      </c>
      <c r="S268" s="99">
        <f t="shared" si="47"/>
        <v>0</v>
      </c>
      <c r="T268" s="59">
        <v>0</v>
      </c>
      <c r="U268" s="58">
        <f t="shared" si="43"/>
        <v>0</v>
      </c>
      <c r="V268" s="99">
        <f t="shared" si="40"/>
        <v>0</v>
      </c>
      <c r="W268" s="114">
        <f t="shared" si="41"/>
        <v>0</v>
      </c>
      <c r="X268" s="57"/>
      <c r="Y268" s="57"/>
      <c r="Z268" s="57"/>
      <c r="AA268" s="57"/>
      <c r="AB268" s="58">
        <v>0</v>
      </c>
      <c r="AC268" s="56" t="e">
        <f>VLOOKUP(Y268,CLASIFICADOR!$A$1:$B$603,2)</f>
        <v>#N/A</v>
      </c>
      <c r="AD268" s="57"/>
      <c r="AE268" s="57"/>
      <c r="AF268" s="57"/>
      <c r="AG268" s="57"/>
      <c r="AH268" s="57"/>
      <c r="AI268" s="57"/>
      <c r="AJ268" s="60"/>
      <c r="AK268" s="82" t="s">
        <v>1124</v>
      </c>
      <c r="AL268" s="57"/>
      <c r="AM268" s="57"/>
      <c r="AN268" s="57"/>
      <c r="AO268" s="83" t="b">
        <f>IF(AND(AM268="días",AN268="hábiles"),WORKDAY(AK268,AL268,#REF!),IF(AND(AM268="días",AM268="naturales"),WORKDAY(AK268+AL268-1,1,#REF!),IF(AM268="semanas",WORKDAY(AK268+(AL268*7)-1,1,#REF!),IF(AM268="meses",WORKDAY(EDATE(AK268,AL268)-1,1,#REF!)))))</f>
        <v>0</v>
      </c>
      <c r="AP268" s="57"/>
      <c r="AQ268" s="57"/>
      <c r="AR268" s="57"/>
      <c r="AS268" s="60"/>
      <c r="AT268" s="60"/>
      <c r="AU268" s="57"/>
      <c r="AV268" s="83"/>
      <c r="AW268" s="57"/>
      <c r="AX268" s="60"/>
      <c r="AY268" s="60"/>
      <c r="AZ268" s="132"/>
      <c r="BA268" s="60"/>
      <c r="BB268" s="60"/>
      <c r="BC268" s="60"/>
      <c r="BD268" s="57">
        <f t="shared" si="42"/>
        <v>0</v>
      </c>
      <c r="BE268" s="86"/>
      <c r="BF268" s="86"/>
      <c r="BG268" s="86"/>
      <c r="BH268" s="86"/>
      <c r="BI268" s="57" t="s">
        <v>1129</v>
      </c>
      <c r="BJ268" s="57"/>
      <c r="BK268" s="60"/>
      <c r="BL268" s="55"/>
      <c r="BM268" s="61"/>
      <c r="BN268" s="57"/>
      <c r="BO268" s="60"/>
      <c r="BP268" s="60"/>
      <c r="BQ268" s="60"/>
      <c r="BR268" s="60"/>
      <c r="BS268" s="60"/>
      <c r="BT268" s="60"/>
      <c r="BU268" s="60"/>
      <c r="BV268" s="60"/>
      <c r="BW268" s="57"/>
      <c r="BX268" s="57"/>
      <c r="BY268" s="57"/>
      <c r="BZ268" s="57"/>
    </row>
    <row r="269" spans="1:78" s="41" customFormat="1" ht="30" x14ac:dyDescent="0.25">
      <c r="A269" s="71" t="s">
        <v>1022</v>
      </c>
      <c r="B269" s="65"/>
      <c r="C269" s="54"/>
      <c r="D269" s="53" t="str">
        <f>IF(ISBLANK(AX269),"",IF(ISBLANK(AY269),"REV",IF(ISBLANK(AZ269),"FIR PROV",IF(ISBLANK(BK269),"CONCL",IF(ISBLANK(BN269),"MOD REV",IF(ISBLANK(#REF!),"MOD FIR","MODI"))))))</f>
        <v/>
      </c>
      <c r="E269" s="55"/>
      <c r="F269" s="55"/>
      <c r="G269" s="55"/>
      <c r="H269" s="55"/>
      <c r="I269" s="108" t="str">
        <f t="shared" si="44"/>
        <v xml:space="preserve">  </v>
      </c>
      <c r="J269" s="56"/>
      <c r="K269" s="56"/>
      <c r="L269" s="56">
        <f t="shared" si="45"/>
        <v>0</v>
      </c>
      <c r="M269" s="56"/>
      <c r="N269" s="75"/>
      <c r="O269" s="57"/>
      <c r="P269" s="57"/>
      <c r="Q269" s="58">
        <v>0</v>
      </c>
      <c r="R269" s="58">
        <f t="shared" si="46"/>
        <v>0</v>
      </c>
      <c r="S269" s="99">
        <f t="shared" si="47"/>
        <v>0</v>
      </c>
      <c r="T269" s="59">
        <v>0</v>
      </c>
      <c r="U269" s="58">
        <f t="shared" si="43"/>
        <v>0</v>
      </c>
      <c r="V269" s="99">
        <f t="shared" si="40"/>
        <v>0</v>
      </c>
      <c r="W269" s="114">
        <f t="shared" si="41"/>
        <v>0</v>
      </c>
      <c r="X269" s="57"/>
      <c r="Y269" s="57"/>
      <c r="Z269" s="57"/>
      <c r="AA269" s="57"/>
      <c r="AB269" s="58">
        <v>0</v>
      </c>
      <c r="AC269" s="56" t="e">
        <f>VLOOKUP(Y269,CLASIFICADOR!$A$1:$B$603,2)</f>
        <v>#N/A</v>
      </c>
      <c r="AD269" s="57"/>
      <c r="AE269" s="57"/>
      <c r="AF269" s="57"/>
      <c r="AG269" s="57"/>
      <c r="AH269" s="57"/>
      <c r="AI269" s="57"/>
      <c r="AJ269" s="60"/>
      <c r="AK269" s="82" t="s">
        <v>1124</v>
      </c>
      <c r="AL269" s="57"/>
      <c r="AM269" s="57"/>
      <c r="AN269" s="57"/>
      <c r="AO269" s="83" t="b">
        <f>IF(AND(AM269="días",AN269="hábiles"),WORKDAY(AK269,AL269,#REF!),IF(AND(AM269="días",AM269="naturales"),WORKDAY(AK269+AL269-1,1,#REF!),IF(AM269="semanas",WORKDAY(AK269+(AL269*7)-1,1,#REF!),IF(AM269="meses",WORKDAY(EDATE(AK269,AL269)-1,1,#REF!)))))</f>
        <v>0</v>
      </c>
      <c r="AP269" s="57"/>
      <c r="AQ269" s="57"/>
      <c r="AR269" s="57"/>
      <c r="AS269" s="60"/>
      <c r="AT269" s="60"/>
      <c r="AU269" s="57"/>
      <c r="AV269" s="83"/>
      <c r="AW269" s="57"/>
      <c r="AX269" s="60"/>
      <c r="AY269" s="60"/>
      <c r="AZ269" s="132"/>
      <c r="BA269" s="60"/>
      <c r="BB269" s="60"/>
      <c r="BC269" s="60"/>
      <c r="BD269" s="57">
        <f t="shared" si="42"/>
        <v>0</v>
      </c>
      <c r="BE269" s="86"/>
      <c r="BF269" s="86"/>
      <c r="BG269" s="86"/>
      <c r="BH269" s="86"/>
      <c r="BI269" s="57" t="s">
        <v>1129</v>
      </c>
      <c r="BJ269" s="57"/>
      <c r="BK269" s="60"/>
      <c r="BL269" s="55"/>
      <c r="BM269" s="61"/>
      <c r="BN269" s="57"/>
      <c r="BO269" s="60"/>
      <c r="BP269" s="60"/>
      <c r="BQ269" s="60"/>
      <c r="BR269" s="60"/>
      <c r="BS269" s="60"/>
      <c r="BT269" s="60"/>
      <c r="BU269" s="60"/>
      <c r="BV269" s="60"/>
      <c r="BW269" s="57"/>
      <c r="BX269" s="57"/>
      <c r="BY269" s="57"/>
      <c r="BZ269" s="57"/>
    </row>
    <row r="270" spans="1:78" s="41" customFormat="1" ht="30" x14ac:dyDescent="0.25">
      <c r="A270" s="53" t="s">
        <v>1023</v>
      </c>
      <c r="B270" s="65"/>
      <c r="C270" s="54"/>
      <c r="D270" s="53" t="str">
        <f>IF(ISBLANK(AX270),"",IF(ISBLANK(AY270),"REV",IF(ISBLANK(AZ270),"FIR PROV",IF(ISBLANK(BK270),"CONCL",IF(ISBLANK(BN270),"MOD REV",IF(ISBLANK(#REF!),"MOD FIR","MODI"))))))</f>
        <v/>
      </c>
      <c r="E270" s="55"/>
      <c r="F270" s="55"/>
      <c r="G270" s="55"/>
      <c r="H270" s="55"/>
      <c r="I270" s="108" t="str">
        <f t="shared" si="44"/>
        <v xml:space="preserve">  </v>
      </c>
      <c r="J270" s="56"/>
      <c r="K270" s="56"/>
      <c r="L270" s="56">
        <f t="shared" si="45"/>
        <v>0</v>
      </c>
      <c r="M270" s="56"/>
      <c r="N270" s="75"/>
      <c r="O270" s="57"/>
      <c r="P270" s="57"/>
      <c r="Q270" s="58">
        <v>0</v>
      </c>
      <c r="R270" s="58">
        <f t="shared" si="46"/>
        <v>0</v>
      </c>
      <c r="S270" s="99">
        <f t="shared" si="47"/>
        <v>0</v>
      </c>
      <c r="T270" s="59">
        <v>0</v>
      </c>
      <c r="U270" s="58">
        <f t="shared" si="43"/>
        <v>0</v>
      </c>
      <c r="V270" s="99">
        <f t="shared" si="40"/>
        <v>0</v>
      </c>
      <c r="W270" s="114">
        <f t="shared" si="41"/>
        <v>0</v>
      </c>
      <c r="X270" s="57"/>
      <c r="Y270" s="57"/>
      <c r="Z270" s="57"/>
      <c r="AA270" s="57"/>
      <c r="AB270" s="58">
        <v>0</v>
      </c>
      <c r="AC270" s="56" t="e">
        <f>VLOOKUP(Y270,CLASIFICADOR!$A$1:$B$603,2)</f>
        <v>#N/A</v>
      </c>
      <c r="AD270" s="57"/>
      <c r="AE270" s="57"/>
      <c r="AF270" s="57"/>
      <c r="AG270" s="57"/>
      <c r="AH270" s="57"/>
      <c r="AI270" s="57"/>
      <c r="AJ270" s="60"/>
      <c r="AK270" s="82" t="s">
        <v>1124</v>
      </c>
      <c r="AL270" s="57"/>
      <c r="AM270" s="57"/>
      <c r="AN270" s="57"/>
      <c r="AO270" s="83" t="b">
        <f>IF(AND(AM270="días",AN270="hábiles"),WORKDAY(AK270,AL270,#REF!),IF(AND(AM270="días",AM270="naturales"),WORKDAY(AK270+AL270-1,1,#REF!),IF(AM270="semanas",WORKDAY(AK270+(AL270*7)-1,1,#REF!),IF(AM270="meses",WORKDAY(EDATE(AK270,AL270)-1,1,#REF!)))))</f>
        <v>0</v>
      </c>
      <c r="AP270" s="57"/>
      <c r="AQ270" s="57"/>
      <c r="AR270" s="57"/>
      <c r="AS270" s="60"/>
      <c r="AT270" s="60"/>
      <c r="AU270" s="57"/>
      <c r="AV270" s="83"/>
      <c r="AW270" s="57"/>
      <c r="AX270" s="60"/>
      <c r="AY270" s="60"/>
      <c r="AZ270" s="132"/>
      <c r="BA270" s="60"/>
      <c r="BB270" s="60"/>
      <c r="BC270" s="60"/>
      <c r="BD270" s="57">
        <f t="shared" si="42"/>
        <v>0</v>
      </c>
      <c r="BE270" s="86"/>
      <c r="BF270" s="86"/>
      <c r="BG270" s="86"/>
      <c r="BH270" s="86"/>
      <c r="BI270" s="57" t="s">
        <v>1129</v>
      </c>
      <c r="BJ270" s="57"/>
      <c r="BK270" s="60"/>
      <c r="BL270" s="55"/>
      <c r="BM270" s="61"/>
      <c r="BN270" s="57"/>
      <c r="BO270" s="60"/>
      <c r="BP270" s="60"/>
      <c r="BQ270" s="60"/>
      <c r="BR270" s="60"/>
      <c r="BS270" s="60"/>
      <c r="BT270" s="60"/>
      <c r="BU270" s="60"/>
      <c r="BV270" s="60"/>
      <c r="BW270" s="57"/>
      <c r="BX270" s="57"/>
      <c r="BY270" s="57"/>
      <c r="BZ270" s="57"/>
    </row>
    <row r="271" spans="1:78" s="41" customFormat="1" ht="30" x14ac:dyDescent="0.25">
      <c r="A271" s="53" t="s">
        <v>1024</v>
      </c>
      <c r="B271" s="65"/>
      <c r="C271" s="54"/>
      <c r="D271" s="53" t="str">
        <f>IF(ISBLANK(AX271),"",IF(ISBLANK(AY271),"REV",IF(ISBLANK(AZ271),"FIR PROV",IF(ISBLANK(BK271),"CONCL",IF(ISBLANK(BN271),"MOD REV",IF(ISBLANK(#REF!),"MOD FIR","MODI"))))))</f>
        <v/>
      </c>
      <c r="E271" s="55"/>
      <c r="F271" s="55"/>
      <c r="G271" s="55"/>
      <c r="H271" s="55"/>
      <c r="I271" s="108" t="str">
        <f t="shared" si="44"/>
        <v xml:space="preserve">  </v>
      </c>
      <c r="J271" s="56"/>
      <c r="K271" s="56"/>
      <c r="L271" s="56">
        <f t="shared" si="45"/>
        <v>0</v>
      </c>
      <c r="M271" s="56"/>
      <c r="N271" s="75"/>
      <c r="O271" s="57"/>
      <c r="P271" s="57"/>
      <c r="Q271" s="58">
        <v>0</v>
      </c>
      <c r="R271" s="58">
        <f t="shared" si="46"/>
        <v>0</v>
      </c>
      <c r="S271" s="99">
        <f t="shared" si="47"/>
        <v>0</v>
      </c>
      <c r="T271" s="59">
        <v>0</v>
      </c>
      <c r="U271" s="58">
        <f t="shared" si="43"/>
        <v>0</v>
      </c>
      <c r="V271" s="99">
        <f t="shared" si="40"/>
        <v>0</v>
      </c>
      <c r="W271" s="114">
        <f t="shared" si="41"/>
        <v>0</v>
      </c>
      <c r="X271" s="57"/>
      <c r="Y271" s="57"/>
      <c r="Z271" s="57"/>
      <c r="AA271" s="57"/>
      <c r="AB271" s="58">
        <v>0</v>
      </c>
      <c r="AC271" s="56" t="e">
        <f>VLOOKUP(Y271,CLASIFICADOR!$A$1:$B$603,2)</f>
        <v>#N/A</v>
      </c>
      <c r="AD271" s="57"/>
      <c r="AE271" s="57"/>
      <c r="AF271" s="57"/>
      <c r="AG271" s="57"/>
      <c r="AH271" s="57"/>
      <c r="AI271" s="57"/>
      <c r="AJ271" s="60"/>
      <c r="AK271" s="82" t="s">
        <v>1124</v>
      </c>
      <c r="AL271" s="57"/>
      <c r="AM271" s="57"/>
      <c r="AN271" s="57"/>
      <c r="AO271" s="83" t="b">
        <f>IF(AND(AM271="días",AN271="hábiles"),WORKDAY(AK271,AL271,#REF!),IF(AND(AM271="días",AM271="naturales"),WORKDAY(AK271+AL271-1,1,#REF!),IF(AM271="semanas",WORKDAY(AK271+(AL271*7)-1,1,#REF!),IF(AM271="meses",WORKDAY(EDATE(AK271,AL271)-1,1,#REF!)))))</f>
        <v>0</v>
      </c>
      <c r="AP271" s="57"/>
      <c r="AQ271" s="57"/>
      <c r="AR271" s="57"/>
      <c r="AS271" s="60"/>
      <c r="AT271" s="60"/>
      <c r="AU271" s="57"/>
      <c r="AV271" s="83"/>
      <c r="AW271" s="57"/>
      <c r="AX271" s="60"/>
      <c r="AY271" s="60"/>
      <c r="AZ271" s="132"/>
      <c r="BA271" s="60"/>
      <c r="BB271" s="60"/>
      <c r="BC271" s="60"/>
      <c r="BD271" s="57">
        <f t="shared" si="42"/>
        <v>0</v>
      </c>
      <c r="BE271" s="86"/>
      <c r="BF271" s="86"/>
      <c r="BG271" s="86"/>
      <c r="BH271" s="86"/>
      <c r="BI271" s="57" t="s">
        <v>1129</v>
      </c>
      <c r="BJ271" s="57"/>
      <c r="BK271" s="60"/>
      <c r="BL271" s="55"/>
      <c r="BM271" s="61"/>
      <c r="BN271" s="57"/>
      <c r="BO271" s="60"/>
      <c r="BP271" s="60"/>
      <c r="BQ271" s="60"/>
      <c r="BR271" s="60"/>
      <c r="BS271" s="60"/>
      <c r="BT271" s="60"/>
      <c r="BU271" s="60"/>
      <c r="BV271" s="60"/>
      <c r="BW271" s="57"/>
      <c r="BX271" s="57"/>
      <c r="BY271" s="57"/>
      <c r="BZ271" s="57"/>
    </row>
    <row r="272" spans="1:78" s="41" customFormat="1" ht="30" x14ac:dyDescent="0.25">
      <c r="A272" s="71" t="s">
        <v>1025</v>
      </c>
      <c r="B272" s="65"/>
      <c r="C272" s="54"/>
      <c r="D272" s="53" t="str">
        <f>IF(ISBLANK(AX272),"",IF(ISBLANK(AY272),"REV",IF(ISBLANK(AZ272),"FIR PROV",IF(ISBLANK(BK272),"CONCL",IF(ISBLANK(BN272),"MOD REV",IF(ISBLANK(#REF!),"MOD FIR","MODI"))))))</f>
        <v/>
      </c>
      <c r="E272" s="55"/>
      <c r="F272" s="55"/>
      <c r="G272" s="55"/>
      <c r="H272" s="55"/>
      <c r="I272" s="108" t="str">
        <f t="shared" si="44"/>
        <v xml:space="preserve">  </v>
      </c>
      <c r="J272" s="56"/>
      <c r="K272" s="56"/>
      <c r="L272" s="56">
        <f t="shared" si="45"/>
        <v>0</v>
      </c>
      <c r="M272" s="56"/>
      <c r="N272" s="75"/>
      <c r="O272" s="57"/>
      <c r="P272" s="57"/>
      <c r="Q272" s="58">
        <v>0</v>
      </c>
      <c r="R272" s="58">
        <f t="shared" si="46"/>
        <v>0</v>
      </c>
      <c r="S272" s="99">
        <f t="shared" si="47"/>
        <v>0</v>
      </c>
      <c r="T272" s="59">
        <v>0</v>
      </c>
      <c r="U272" s="58">
        <f t="shared" si="43"/>
        <v>0</v>
      </c>
      <c r="V272" s="99">
        <f t="shared" si="40"/>
        <v>0</v>
      </c>
      <c r="W272" s="114">
        <f t="shared" si="41"/>
        <v>0</v>
      </c>
      <c r="X272" s="57"/>
      <c r="Y272" s="57"/>
      <c r="Z272" s="57"/>
      <c r="AA272" s="57"/>
      <c r="AB272" s="58">
        <v>0</v>
      </c>
      <c r="AC272" s="56" t="e">
        <f>VLOOKUP(Y272,CLASIFICADOR!$A$1:$B$603,2)</f>
        <v>#N/A</v>
      </c>
      <c r="AD272" s="57"/>
      <c r="AE272" s="57"/>
      <c r="AF272" s="57"/>
      <c r="AG272" s="57"/>
      <c r="AH272" s="57"/>
      <c r="AI272" s="57"/>
      <c r="AJ272" s="60"/>
      <c r="AK272" s="82" t="s">
        <v>1124</v>
      </c>
      <c r="AL272" s="57"/>
      <c r="AM272" s="57"/>
      <c r="AN272" s="57"/>
      <c r="AO272" s="83" t="b">
        <f>IF(AND(AM272="días",AN272="hábiles"),WORKDAY(AK272,AL272,#REF!),IF(AND(AM272="días",AM272="naturales"),WORKDAY(AK272+AL272-1,1,#REF!),IF(AM272="semanas",WORKDAY(AK272+(AL272*7)-1,1,#REF!),IF(AM272="meses",WORKDAY(EDATE(AK272,AL272)-1,1,#REF!)))))</f>
        <v>0</v>
      </c>
      <c r="AP272" s="57"/>
      <c r="AQ272" s="57"/>
      <c r="AR272" s="57"/>
      <c r="AS272" s="60"/>
      <c r="AT272" s="60"/>
      <c r="AU272" s="57"/>
      <c r="AV272" s="83"/>
      <c r="AW272" s="57"/>
      <c r="AX272" s="60"/>
      <c r="AY272" s="60"/>
      <c r="AZ272" s="132"/>
      <c r="BA272" s="60"/>
      <c r="BB272" s="60"/>
      <c r="BC272" s="60"/>
      <c r="BD272" s="57">
        <f t="shared" si="42"/>
        <v>0</v>
      </c>
      <c r="BE272" s="86"/>
      <c r="BF272" s="86"/>
      <c r="BG272" s="86"/>
      <c r="BH272" s="86"/>
      <c r="BI272" s="57" t="s">
        <v>1129</v>
      </c>
      <c r="BJ272" s="57"/>
      <c r="BK272" s="60"/>
      <c r="BL272" s="55"/>
      <c r="BM272" s="61"/>
      <c r="BN272" s="57"/>
      <c r="BO272" s="60"/>
      <c r="BP272" s="60"/>
      <c r="BQ272" s="60"/>
      <c r="BR272" s="60"/>
      <c r="BS272" s="60"/>
      <c r="BT272" s="60"/>
      <c r="BU272" s="60"/>
      <c r="BV272" s="60"/>
      <c r="BW272" s="57"/>
      <c r="BX272" s="57"/>
      <c r="BY272" s="57"/>
      <c r="BZ272" s="57"/>
    </row>
    <row r="273" spans="1:78" s="41" customFormat="1" ht="30" x14ac:dyDescent="0.25">
      <c r="A273" s="53" t="s">
        <v>1026</v>
      </c>
      <c r="B273" s="65"/>
      <c r="C273" s="54"/>
      <c r="D273" s="53" t="str">
        <f>IF(ISBLANK(AX273),"",IF(ISBLANK(AY273),"REV",IF(ISBLANK(AZ273),"FIR PROV",IF(ISBLANK(BK273),"CONCL",IF(ISBLANK(BN273),"MOD REV",IF(ISBLANK(#REF!),"MOD FIR","MODI"))))))</f>
        <v/>
      </c>
      <c r="E273" s="55"/>
      <c r="F273" s="55"/>
      <c r="G273" s="55"/>
      <c r="H273" s="55"/>
      <c r="I273" s="108" t="str">
        <f t="shared" si="44"/>
        <v xml:space="preserve">  </v>
      </c>
      <c r="J273" s="56"/>
      <c r="K273" s="56"/>
      <c r="L273" s="56">
        <f t="shared" si="45"/>
        <v>0</v>
      </c>
      <c r="M273" s="56"/>
      <c r="N273" s="75"/>
      <c r="O273" s="57"/>
      <c r="P273" s="57"/>
      <c r="Q273" s="58">
        <v>0</v>
      </c>
      <c r="R273" s="58">
        <f t="shared" si="46"/>
        <v>0</v>
      </c>
      <c r="S273" s="99">
        <f t="shared" si="47"/>
        <v>0</v>
      </c>
      <c r="T273" s="59">
        <v>0</v>
      </c>
      <c r="U273" s="58">
        <f t="shared" si="43"/>
        <v>0</v>
      </c>
      <c r="V273" s="99">
        <f t="shared" si="40"/>
        <v>0</v>
      </c>
      <c r="W273" s="114">
        <f t="shared" si="41"/>
        <v>0</v>
      </c>
      <c r="X273" s="57"/>
      <c r="Y273" s="57"/>
      <c r="Z273" s="57"/>
      <c r="AA273" s="57"/>
      <c r="AB273" s="58">
        <v>0</v>
      </c>
      <c r="AC273" s="56" t="e">
        <f>VLOOKUP(Y273,CLASIFICADOR!$A$1:$B$603,2)</f>
        <v>#N/A</v>
      </c>
      <c r="AD273" s="57"/>
      <c r="AE273" s="57"/>
      <c r="AF273" s="57"/>
      <c r="AG273" s="57"/>
      <c r="AH273" s="57"/>
      <c r="AI273" s="57"/>
      <c r="AJ273" s="60"/>
      <c r="AK273" s="82" t="s">
        <v>1124</v>
      </c>
      <c r="AL273" s="57"/>
      <c r="AM273" s="57"/>
      <c r="AN273" s="57"/>
      <c r="AO273" s="83" t="b">
        <f>IF(AND(AM273="días",AN273="hábiles"),WORKDAY(AK273,AL273,#REF!),IF(AND(AM273="días",AM273="naturales"),WORKDAY(AK273+AL273-1,1,#REF!),IF(AM273="semanas",WORKDAY(AK273+(AL273*7)-1,1,#REF!),IF(AM273="meses",WORKDAY(EDATE(AK273,AL273)-1,1,#REF!)))))</f>
        <v>0</v>
      </c>
      <c r="AP273" s="57"/>
      <c r="AQ273" s="57"/>
      <c r="AR273" s="57"/>
      <c r="AS273" s="60"/>
      <c r="AT273" s="60"/>
      <c r="AU273" s="57"/>
      <c r="AV273" s="83"/>
      <c r="AW273" s="57"/>
      <c r="AX273" s="60"/>
      <c r="AY273" s="60"/>
      <c r="AZ273" s="132"/>
      <c r="BA273" s="60"/>
      <c r="BB273" s="60"/>
      <c r="BC273" s="60"/>
      <c r="BD273" s="57">
        <f t="shared" si="42"/>
        <v>0</v>
      </c>
      <c r="BE273" s="86"/>
      <c r="BF273" s="86"/>
      <c r="BG273" s="86"/>
      <c r="BH273" s="86"/>
      <c r="BI273" s="57" t="s">
        <v>1129</v>
      </c>
      <c r="BJ273" s="57"/>
      <c r="BK273" s="60"/>
      <c r="BL273" s="55"/>
      <c r="BM273" s="61"/>
      <c r="BN273" s="57"/>
      <c r="BO273" s="60"/>
      <c r="BP273" s="60"/>
      <c r="BQ273" s="60"/>
      <c r="BR273" s="60"/>
      <c r="BS273" s="60"/>
      <c r="BT273" s="60"/>
      <c r="BU273" s="60"/>
      <c r="BV273" s="60"/>
      <c r="BW273" s="57"/>
      <c r="BX273" s="57"/>
      <c r="BY273" s="57"/>
      <c r="BZ273" s="57"/>
    </row>
    <row r="274" spans="1:78" s="41" customFormat="1" ht="30" x14ac:dyDescent="0.25">
      <c r="A274" s="53" t="s">
        <v>1027</v>
      </c>
      <c r="B274" s="65"/>
      <c r="C274" s="54"/>
      <c r="D274" s="53" t="str">
        <f>IF(ISBLANK(AX274),"",IF(ISBLANK(AY274),"REV",IF(ISBLANK(AZ274),"FIR PROV",IF(ISBLANK(BK274),"CONCL",IF(ISBLANK(BN274),"MOD REV",IF(ISBLANK(#REF!),"MOD FIR","MODI"))))))</f>
        <v/>
      </c>
      <c r="E274" s="55"/>
      <c r="F274" s="55"/>
      <c r="G274" s="55"/>
      <c r="H274" s="55"/>
      <c r="I274" s="108" t="str">
        <f t="shared" si="44"/>
        <v xml:space="preserve">  </v>
      </c>
      <c r="J274" s="56"/>
      <c r="K274" s="56"/>
      <c r="L274" s="56">
        <f t="shared" si="45"/>
        <v>0</v>
      </c>
      <c r="M274" s="56"/>
      <c r="N274" s="75"/>
      <c r="O274" s="57"/>
      <c r="P274" s="57"/>
      <c r="Q274" s="58">
        <v>0</v>
      </c>
      <c r="R274" s="58">
        <f t="shared" si="46"/>
        <v>0</v>
      </c>
      <c r="S274" s="99">
        <f t="shared" si="47"/>
        <v>0</v>
      </c>
      <c r="T274" s="59">
        <v>0</v>
      </c>
      <c r="U274" s="58">
        <f t="shared" si="43"/>
        <v>0</v>
      </c>
      <c r="V274" s="99">
        <f t="shared" si="40"/>
        <v>0</v>
      </c>
      <c r="W274" s="114">
        <f t="shared" si="41"/>
        <v>0</v>
      </c>
      <c r="X274" s="57"/>
      <c r="Y274" s="57"/>
      <c r="Z274" s="57"/>
      <c r="AA274" s="57"/>
      <c r="AB274" s="58">
        <v>0</v>
      </c>
      <c r="AC274" s="56" t="e">
        <f>VLOOKUP(Y274,CLASIFICADOR!$A$1:$B$603,2)</f>
        <v>#N/A</v>
      </c>
      <c r="AD274" s="57"/>
      <c r="AE274" s="57"/>
      <c r="AF274" s="57"/>
      <c r="AG274" s="57"/>
      <c r="AH274" s="57"/>
      <c r="AI274" s="57"/>
      <c r="AJ274" s="60"/>
      <c r="AK274" s="82" t="s">
        <v>1124</v>
      </c>
      <c r="AL274" s="57"/>
      <c r="AM274" s="57"/>
      <c r="AN274" s="57"/>
      <c r="AO274" s="83" t="b">
        <f>IF(AND(AM274="días",AN274="hábiles"),WORKDAY(AK274,AL274,#REF!),IF(AND(AM274="días",AM274="naturales"),WORKDAY(AK274+AL274-1,1,#REF!),IF(AM274="semanas",WORKDAY(AK274+(AL274*7)-1,1,#REF!),IF(AM274="meses",WORKDAY(EDATE(AK274,AL274)-1,1,#REF!)))))</f>
        <v>0</v>
      </c>
      <c r="AP274" s="57"/>
      <c r="AQ274" s="57"/>
      <c r="AR274" s="57"/>
      <c r="AS274" s="60"/>
      <c r="AT274" s="60"/>
      <c r="AU274" s="57"/>
      <c r="AV274" s="83"/>
      <c r="AW274" s="57"/>
      <c r="AX274" s="60"/>
      <c r="AY274" s="60"/>
      <c r="AZ274" s="132"/>
      <c r="BA274" s="60"/>
      <c r="BB274" s="60"/>
      <c r="BC274" s="60"/>
      <c r="BD274" s="57">
        <f t="shared" si="42"/>
        <v>0</v>
      </c>
      <c r="BE274" s="86"/>
      <c r="BF274" s="86"/>
      <c r="BG274" s="86"/>
      <c r="BH274" s="86"/>
      <c r="BI274" s="57" t="s">
        <v>1129</v>
      </c>
      <c r="BJ274" s="57"/>
      <c r="BK274" s="60"/>
      <c r="BL274" s="55"/>
      <c r="BM274" s="61"/>
      <c r="BN274" s="57"/>
      <c r="BO274" s="60"/>
      <c r="BP274" s="60"/>
      <c r="BQ274" s="60"/>
      <c r="BR274" s="60"/>
      <c r="BS274" s="60"/>
      <c r="BT274" s="60"/>
      <c r="BU274" s="60"/>
      <c r="BV274" s="60"/>
      <c r="BW274" s="57"/>
      <c r="BX274" s="57"/>
      <c r="BY274" s="57"/>
      <c r="BZ274" s="57"/>
    </row>
    <row r="275" spans="1:78" s="41" customFormat="1" ht="30" x14ac:dyDescent="0.25">
      <c r="A275" s="71" t="s">
        <v>1028</v>
      </c>
      <c r="B275" s="65"/>
      <c r="C275" s="54"/>
      <c r="D275" s="53" t="str">
        <f>IF(ISBLANK(AX275),"",IF(ISBLANK(AY275),"REV",IF(ISBLANK(AZ275),"FIR PROV",IF(ISBLANK(BK275),"CONCL",IF(ISBLANK(BN275),"MOD REV",IF(ISBLANK(#REF!),"MOD FIR","MODI"))))))</f>
        <v/>
      </c>
      <c r="E275" s="55"/>
      <c r="F275" s="55"/>
      <c r="G275" s="55"/>
      <c r="H275" s="55"/>
      <c r="I275" s="108" t="str">
        <f t="shared" si="44"/>
        <v xml:space="preserve">  </v>
      </c>
      <c r="J275" s="56"/>
      <c r="K275" s="56"/>
      <c r="L275" s="56">
        <f t="shared" si="45"/>
        <v>0</v>
      </c>
      <c r="M275" s="56"/>
      <c r="N275" s="75"/>
      <c r="O275" s="57"/>
      <c r="P275" s="57"/>
      <c r="Q275" s="58">
        <v>0</v>
      </c>
      <c r="R275" s="58">
        <f t="shared" si="46"/>
        <v>0</v>
      </c>
      <c r="S275" s="99">
        <f t="shared" si="47"/>
        <v>0</v>
      </c>
      <c r="T275" s="59">
        <v>0</v>
      </c>
      <c r="U275" s="58">
        <f t="shared" si="43"/>
        <v>0</v>
      </c>
      <c r="V275" s="99">
        <f t="shared" si="40"/>
        <v>0</v>
      </c>
      <c r="W275" s="114">
        <f t="shared" si="41"/>
        <v>0</v>
      </c>
      <c r="X275" s="57"/>
      <c r="Y275" s="57"/>
      <c r="Z275" s="57"/>
      <c r="AA275" s="57"/>
      <c r="AB275" s="58">
        <v>0</v>
      </c>
      <c r="AC275" s="56" t="e">
        <f>VLOOKUP(Y275,CLASIFICADOR!$A$1:$B$603,2)</f>
        <v>#N/A</v>
      </c>
      <c r="AD275" s="57"/>
      <c r="AE275" s="57"/>
      <c r="AF275" s="57"/>
      <c r="AG275" s="57"/>
      <c r="AH275" s="57"/>
      <c r="AI275" s="57"/>
      <c r="AJ275" s="60"/>
      <c r="AK275" s="82" t="s">
        <v>1124</v>
      </c>
      <c r="AL275" s="57"/>
      <c r="AM275" s="57"/>
      <c r="AN275" s="57"/>
      <c r="AO275" s="83" t="b">
        <f>IF(AND(AM275="días",AN275="hábiles"),WORKDAY(AK275,AL275,#REF!),IF(AND(AM275="días",AM275="naturales"),WORKDAY(AK275+AL275-1,1,#REF!),IF(AM275="semanas",WORKDAY(AK275+(AL275*7)-1,1,#REF!),IF(AM275="meses",WORKDAY(EDATE(AK275,AL275)-1,1,#REF!)))))</f>
        <v>0</v>
      </c>
      <c r="AP275" s="57"/>
      <c r="AQ275" s="57"/>
      <c r="AR275" s="57"/>
      <c r="AS275" s="60"/>
      <c r="AT275" s="60"/>
      <c r="AU275" s="57"/>
      <c r="AV275" s="83"/>
      <c r="AW275" s="57"/>
      <c r="AX275" s="60"/>
      <c r="AY275" s="60"/>
      <c r="AZ275" s="132"/>
      <c r="BA275" s="60"/>
      <c r="BB275" s="60"/>
      <c r="BC275" s="60"/>
      <c r="BD275" s="57">
        <f t="shared" si="42"/>
        <v>0</v>
      </c>
      <c r="BE275" s="86"/>
      <c r="BF275" s="86"/>
      <c r="BG275" s="86"/>
      <c r="BH275" s="86"/>
      <c r="BI275" s="57" t="s">
        <v>1129</v>
      </c>
      <c r="BJ275" s="57"/>
      <c r="BK275" s="60"/>
      <c r="BL275" s="55"/>
      <c r="BM275" s="61"/>
      <c r="BN275" s="57"/>
      <c r="BO275" s="60"/>
      <c r="BP275" s="60"/>
      <c r="BQ275" s="60"/>
      <c r="BR275" s="60"/>
      <c r="BS275" s="60"/>
      <c r="BT275" s="60"/>
      <c r="BU275" s="60"/>
      <c r="BV275" s="60"/>
      <c r="BW275" s="57"/>
      <c r="BX275" s="57"/>
      <c r="BY275" s="57"/>
      <c r="BZ275" s="57"/>
    </row>
    <row r="276" spans="1:78" s="41" customFormat="1" ht="30" x14ac:dyDescent="0.25">
      <c r="A276" s="53" t="s">
        <v>1029</v>
      </c>
      <c r="B276" s="65"/>
      <c r="C276" s="54"/>
      <c r="D276" s="53" t="str">
        <f>IF(ISBLANK(AX276),"",IF(ISBLANK(AY276),"REV",IF(ISBLANK(AZ276),"FIR PROV",IF(ISBLANK(BK276),"CONCL",IF(ISBLANK(BN276),"MOD REV",IF(ISBLANK(#REF!),"MOD FIR","MODI"))))))</f>
        <v/>
      </c>
      <c r="E276" s="55"/>
      <c r="F276" s="55"/>
      <c r="G276" s="55"/>
      <c r="H276" s="55"/>
      <c r="I276" s="108" t="str">
        <f t="shared" si="44"/>
        <v xml:space="preserve">  </v>
      </c>
      <c r="J276" s="56"/>
      <c r="K276" s="56"/>
      <c r="L276" s="56">
        <f t="shared" si="45"/>
        <v>0</v>
      </c>
      <c r="M276" s="56"/>
      <c r="N276" s="75"/>
      <c r="O276" s="57"/>
      <c r="P276" s="57"/>
      <c r="Q276" s="58">
        <v>0</v>
      </c>
      <c r="R276" s="58">
        <f t="shared" si="46"/>
        <v>0</v>
      </c>
      <c r="S276" s="99">
        <f t="shared" si="47"/>
        <v>0</v>
      </c>
      <c r="T276" s="59">
        <v>0</v>
      </c>
      <c r="U276" s="58">
        <f t="shared" si="43"/>
        <v>0</v>
      </c>
      <c r="V276" s="99">
        <f t="shared" si="40"/>
        <v>0</v>
      </c>
      <c r="W276" s="114">
        <f t="shared" si="41"/>
        <v>0</v>
      </c>
      <c r="X276" s="57"/>
      <c r="Y276" s="57"/>
      <c r="Z276" s="57"/>
      <c r="AA276" s="57"/>
      <c r="AB276" s="58">
        <v>0</v>
      </c>
      <c r="AC276" s="56" t="e">
        <f>VLOOKUP(Y276,CLASIFICADOR!$A$1:$B$603,2)</f>
        <v>#N/A</v>
      </c>
      <c r="AD276" s="57"/>
      <c r="AE276" s="57"/>
      <c r="AF276" s="57"/>
      <c r="AG276" s="57"/>
      <c r="AH276" s="57"/>
      <c r="AI276" s="57"/>
      <c r="AJ276" s="60"/>
      <c r="AK276" s="82" t="s">
        <v>1124</v>
      </c>
      <c r="AL276" s="57"/>
      <c r="AM276" s="57"/>
      <c r="AN276" s="57"/>
      <c r="AO276" s="83" t="b">
        <f>IF(AND(AM276="días",AN276="hábiles"),WORKDAY(AK276,AL276,#REF!),IF(AND(AM276="días",AM276="naturales"),WORKDAY(AK276+AL276-1,1,#REF!),IF(AM276="semanas",WORKDAY(AK276+(AL276*7)-1,1,#REF!),IF(AM276="meses",WORKDAY(EDATE(AK276,AL276)-1,1,#REF!)))))</f>
        <v>0</v>
      </c>
      <c r="AP276" s="57"/>
      <c r="AQ276" s="57"/>
      <c r="AR276" s="57"/>
      <c r="AS276" s="60"/>
      <c r="AT276" s="60"/>
      <c r="AU276" s="57"/>
      <c r="AV276" s="83"/>
      <c r="AW276" s="57"/>
      <c r="AX276" s="60"/>
      <c r="AY276" s="60"/>
      <c r="AZ276" s="132"/>
      <c r="BA276" s="60"/>
      <c r="BB276" s="60"/>
      <c r="BC276" s="60"/>
      <c r="BD276" s="57">
        <f t="shared" si="42"/>
        <v>0</v>
      </c>
      <c r="BE276" s="86"/>
      <c r="BF276" s="86"/>
      <c r="BG276" s="86"/>
      <c r="BH276" s="86"/>
      <c r="BI276" s="57" t="s">
        <v>1129</v>
      </c>
      <c r="BJ276" s="57"/>
      <c r="BK276" s="60"/>
      <c r="BL276" s="55"/>
      <c r="BM276" s="61"/>
      <c r="BN276" s="57"/>
      <c r="BO276" s="60"/>
      <c r="BP276" s="60"/>
      <c r="BQ276" s="60"/>
      <c r="BR276" s="60"/>
      <c r="BS276" s="60"/>
      <c r="BT276" s="60"/>
      <c r="BU276" s="60"/>
      <c r="BV276" s="60"/>
      <c r="BW276" s="57"/>
      <c r="BX276" s="57"/>
      <c r="BY276" s="57"/>
      <c r="BZ276" s="57"/>
    </row>
    <row r="277" spans="1:78" s="41" customFormat="1" ht="30" x14ac:dyDescent="0.25">
      <c r="A277" s="53" t="s">
        <v>1030</v>
      </c>
      <c r="B277" s="65"/>
      <c r="C277" s="54"/>
      <c r="D277" s="53" t="str">
        <f>IF(ISBLANK(AX277),"",IF(ISBLANK(AY277),"REV",IF(ISBLANK(AZ277),"FIR PROV",IF(ISBLANK(BK277),"CONCL",IF(ISBLANK(BN277),"MOD REV",IF(ISBLANK(#REF!),"MOD FIR","MODI"))))))</f>
        <v/>
      </c>
      <c r="E277" s="55"/>
      <c r="F277" s="55"/>
      <c r="G277" s="55"/>
      <c r="H277" s="55"/>
      <c r="I277" s="108" t="str">
        <f t="shared" si="44"/>
        <v xml:space="preserve">  </v>
      </c>
      <c r="J277" s="56"/>
      <c r="K277" s="56"/>
      <c r="L277" s="56">
        <f t="shared" si="45"/>
        <v>0</v>
      </c>
      <c r="M277" s="56"/>
      <c r="N277" s="75"/>
      <c r="O277" s="57"/>
      <c r="P277" s="57"/>
      <c r="Q277" s="58">
        <v>0</v>
      </c>
      <c r="R277" s="58">
        <f t="shared" si="46"/>
        <v>0</v>
      </c>
      <c r="S277" s="99">
        <f t="shared" si="47"/>
        <v>0</v>
      </c>
      <c r="T277" s="59">
        <v>0</v>
      </c>
      <c r="U277" s="58">
        <f t="shared" si="43"/>
        <v>0</v>
      </c>
      <c r="V277" s="99">
        <f t="shared" si="40"/>
        <v>0</v>
      </c>
      <c r="W277" s="114">
        <f t="shared" si="41"/>
        <v>0</v>
      </c>
      <c r="X277" s="57"/>
      <c r="Y277" s="57"/>
      <c r="Z277" s="57"/>
      <c r="AA277" s="57"/>
      <c r="AB277" s="58">
        <v>0</v>
      </c>
      <c r="AC277" s="56" t="e">
        <f>VLOOKUP(Y277,CLASIFICADOR!$A$1:$B$603,2)</f>
        <v>#N/A</v>
      </c>
      <c r="AD277" s="57"/>
      <c r="AE277" s="57"/>
      <c r="AF277" s="57"/>
      <c r="AG277" s="57"/>
      <c r="AH277" s="57"/>
      <c r="AI277" s="57"/>
      <c r="AJ277" s="60"/>
      <c r="AK277" s="82" t="s">
        <v>1124</v>
      </c>
      <c r="AL277" s="57"/>
      <c r="AM277" s="57"/>
      <c r="AN277" s="57"/>
      <c r="AO277" s="83" t="b">
        <f>IF(AND(AM277="días",AN277="hábiles"),WORKDAY(AK277,AL277,#REF!),IF(AND(AM277="días",AM277="naturales"),WORKDAY(AK277+AL277-1,1,#REF!),IF(AM277="semanas",WORKDAY(AK277+(AL277*7)-1,1,#REF!),IF(AM277="meses",WORKDAY(EDATE(AK277,AL277)-1,1,#REF!)))))</f>
        <v>0</v>
      </c>
      <c r="AP277" s="57"/>
      <c r="AQ277" s="57"/>
      <c r="AR277" s="57"/>
      <c r="AS277" s="60"/>
      <c r="AT277" s="60"/>
      <c r="AU277" s="57"/>
      <c r="AV277" s="83"/>
      <c r="AW277" s="57"/>
      <c r="AX277" s="60"/>
      <c r="AY277" s="60"/>
      <c r="AZ277" s="132"/>
      <c r="BA277" s="60"/>
      <c r="BB277" s="60"/>
      <c r="BC277" s="60"/>
      <c r="BD277" s="57">
        <f t="shared" si="42"/>
        <v>0</v>
      </c>
      <c r="BE277" s="86"/>
      <c r="BF277" s="86"/>
      <c r="BG277" s="86"/>
      <c r="BH277" s="86"/>
      <c r="BI277" s="57" t="s">
        <v>1129</v>
      </c>
      <c r="BJ277" s="57"/>
      <c r="BK277" s="60"/>
      <c r="BL277" s="55"/>
      <c r="BM277" s="61"/>
      <c r="BN277" s="57"/>
      <c r="BO277" s="60"/>
      <c r="BP277" s="60"/>
      <c r="BQ277" s="60"/>
      <c r="BR277" s="60"/>
      <c r="BS277" s="60"/>
      <c r="BT277" s="60"/>
      <c r="BU277" s="60"/>
      <c r="BV277" s="60"/>
      <c r="BW277" s="57"/>
      <c r="BX277" s="57"/>
      <c r="BY277" s="57"/>
      <c r="BZ277" s="57"/>
    </row>
    <row r="278" spans="1:78" s="41" customFormat="1" ht="30" x14ac:dyDescent="0.25">
      <c r="A278" s="71" t="s">
        <v>1031</v>
      </c>
      <c r="B278" s="65"/>
      <c r="C278" s="54"/>
      <c r="D278" s="53" t="str">
        <f>IF(ISBLANK(AX278),"",IF(ISBLANK(AY278),"REV",IF(ISBLANK(AZ278),"FIR PROV",IF(ISBLANK(BK278),"CONCL",IF(ISBLANK(BN278),"MOD REV",IF(ISBLANK(#REF!),"MOD FIR","MODI"))))))</f>
        <v/>
      </c>
      <c r="E278" s="55"/>
      <c r="F278" s="55"/>
      <c r="G278" s="55"/>
      <c r="H278" s="55"/>
      <c r="I278" s="108" t="str">
        <f t="shared" si="44"/>
        <v xml:space="preserve">  </v>
      </c>
      <c r="J278" s="56"/>
      <c r="K278" s="56"/>
      <c r="L278" s="56">
        <f t="shared" si="45"/>
        <v>0</v>
      </c>
      <c r="M278" s="56"/>
      <c r="N278" s="75"/>
      <c r="O278" s="57"/>
      <c r="P278" s="57"/>
      <c r="Q278" s="58">
        <v>0</v>
      </c>
      <c r="R278" s="58">
        <f t="shared" si="46"/>
        <v>0</v>
      </c>
      <c r="S278" s="99">
        <f t="shared" si="47"/>
        <v>0</v>
      </c>
      <c r="T278" s="59">
        <v>0</v>
      </c>
      <c r="U278" s="58">
        <f t="shared" si="43"/>
        <v>0</v>
      </c>
      <c r="V278" s="99">
        <f t="shared" si="40"/>
        <v>0</v>
      </c>
      <c r="W278" s="114">
        <f t="shared" si="41"/>
        <v>0</v>
      </c>
      <c r="X278" s="57"/>
      <c r="Y278" s="57"/>
      <c r="Z278" s="57"/>
      <c r="AA278" s="57"/>
      <c r="AB278" s="58">
        <v>0</v>
      </c>
      <c r="AC278" s="56" t="e">
        <f>VLOOKUP(Y278,CLASIFICADOR!$A$1:$B$603,2)</f>
        <v>#N/A</v>
      </c>
      <c r="AD278" s="57"/>
      <c r="AE278" s="57"/>
      <c r="AF278" s="57"/>
      <c r="AG278" s="57"/>
      <c r="AH278" s="57"/>
      <c r="AI278" s="57"/>
      <c r="AJ278" s="60"/>
      <c r="AK278" s="82" t="s">
        <v>1124</v>
      </c>
      <c r="AL278" s="57"/>
      <c r="AM278" s="57"/>
      <c r="AN278" s="57"/>
      <c r="AO278" s="83" t="b">
        <f>IF(AND(AM278="días",AN278="hábiles"),WORKDAY(AK278,AL278,#REF!),IF(AND(AM278="días",AM278="naturales"),WORKDAY(AK278+AL278-1,1,#REF!),IF(AM278="semanas",WORKDAY(AK278+(AL278*7)-1,1,#REF!),IF(AM278="meses",WORKDAY(EDATE(AK278,AL278)-1,1,#REF!)))))</f>
        <v>0</v>
      </c>
      <c r="AP278" s="57"/>
      <c r="AQ278" s="57"/>
      <c r="AR278" s="57"/>
      <c r="AS278" s="60"/>
      <c r="AT278" s="60"/>
      <c r="AU278" s="57"/>
      <c r="AV278" s="83"/>
      <c r="AW278" s="57"/>
      <c r="AX278" s="60"/>
      <c r="AY278" s="60"/>
      <c r="AZ278" s="132"/>
      <c r="BA278" s="60"/>
      <c r="BB278" s="60"/>
      <c r="BC278" s="60"/>
      <c r="BD278" s="57">
        <f t="shared" si="42"/>
        <v>0</v>
      </c>
      <c r="BE278" s="86"/>
      <c r="BF278" s="86"/>
      <c r="BG278" s="86"/>
      <c r="BH278" s="86"/>
      <c r="BI278" s="57" t="s">
        <v>1129</v>
      </c>
      <c r="BJ278" s="57"/>
      <c r="BK278" s="60"/>
      <c r="BL278" s="55"/>
      <c r="BM278" s="61"/>
      <c r="BN278" s="57"/>
      <c r="BO278" s="60"/>
      <c r="BP278" s="60"/>
      <c r="BQ278" s="60"/>
      <c r="BR278" s="60"/>
      <c r="BS278" s="60"/>
      <c r="BT278" s="60"/>
      <c r="BU278" s="60"/>
      <c r="BV278" s="60"/>
      <c r="BW278" s="57"/>
      <c r="BX278" s="57"/>
      <c r="BY278" s="57"/>
      <c r="BZ278" s="57"/>
    </row>
    <row r="279" spans="1:78" s="41" customFormat="1" ht="30" x14ac:dyDescent="0.25">
      <c r="A279" s="53" t="s">
        <v>1032</v>
      </c>
      <c r="B279" s="65"/>
      <c r="C279" s="54"/>
      <c r="D279" s="53" t="str">
        <f>IF(ISBLANK(AX279),"",IF(ISBLANK(AY279),"REV",IF(ISBLANK(AZ279),"FIR PROV",IF(ISBLANK(BK279),"CONCL",IF(ISBLANK(BN279),"MOD REV",IF(ISBLANK(#REF!),"MOD FIR","MODI"))))))</f>
        <v/>
      </c>
      <c r="E279" s="55"/>
      <c r="F279" s="55"/>
      <c r="G279" s="55"/>
      <c r="H279" s="55"/>
      <c r="I279" s="108" t="str">
        <f t="shared" si="44"/>
        <v xml:space="preserve">  </v>
      </c>
      <c r="J279" s="56"/>
      <c r="K279" s="56"/>
      <c r="L279" s="56">
        <f t="shared" si="45"/>
        <v>0</v>
      </c>
      <c r="M279" s="56"/>
      <c r="N279" s="75"/>
      <c r="O279" s="57"/>
      <c r="P279" s="57"/>
      <c r="Q279" s="58">
        <v>0</v>
      </c>
      <c r="R279" s="58">
        <f t="shared" si="46"/>
        <v>0</v>
      </c>
      <c r="S279" s="99">
        <f t="shared" si="47"/>
        <v>0</v>
      </c>
      <c r="T279" s="59">
        <v>0</v>
      </c>
      <c r="U279" s="58">
        <f t="shared" si="43"/>
        <v>0</v>
      </c>
      <c r="V279" s="99">
        <f t="shared" si="40"/>
        <v>0</v>
      </c>
      <c r="W279" s="114">
        <f t="shared" si="41"/>
        <v>0</v>
      </c>
      <c r="X279" s="57"/>
      <c r="Y279" s="57"/>
      <c r="Z279" s="57"/>
      <c r="AA279" s="57"/>
      <c r="AB279" s="58">
        <v>0</v>
      </c>
      <c r="AC279" s="56" t="e">
        <f>VLOOKUP(Y279,CLASIFICADOR!$A$1:$B$603,2)</f>
        <v>#N/A</v>
      </c>
      <c r="AD279" s="57"/>
      <c r="AE279" s="57"/>
      <c r="AF279" s="57"/>
      <c r="AG279" s="57"/>
      <c r="AH279" s="57"/>
      <c r="AI279" s="57"/>
      <c r="AJ279" s="60"/>
      <c r="AK279" s="82" t="s">
        <v>1124</v>
      </c>
      <c r="AL279" s="57"/>
      <c r="AM279" s="57"/>
      <c r="AN279" s="57"/>
      <c r="AO279" s="83" t="b">
        <f>IF(AND(AM279="días",AN279="hábiles"),WORKDAY(AK279,AL279,#REF!),IF(AND(AM279="días",AM279="naturales"),WORKDAY(AK279+AL279-1,1,#REF!),IF(AM279="semanas",WORKDAY(AK279+(AL279*7)-1,1,#REF!),IF(AM279="meses",WORKDAY(EDATE(AK279,AL279)-1,1,#REF!)))))</f>
        <v>0</v>
      </c>
      <c r="AP279" s="57"/>
      <c r="AQ279" s="57"/>
      <c r="AR279" s="57"/>
      <c r="AS279" s="60"/>
      <c r="AT279" s="60"/>
      <c r="AU279" s="57"/>
      <c r="AV279" s="83"/>
      <c r="AW279" s="57"/>
      <c r="AX279" s="60"/>
      <c r="AY279" s="60"/>
      <c r="AZ279" s="132"/>
      <c r="BA279" s="60"/>
      <c r="BB279" s="60"/>
      <c r="BC279" s="60"/>
      <c r="BD279" s="57">
        <f t="shared" si="42"/>
        <v>0</v>
      </c>
      <c r="BE279" s="86"/>
      <c r="BF279" s="86"/>
      <c r="BG279" s="86"/>
      <c r="BH279" s="86"/>
      <c r="BI279" s="57" t="s">
        <v>1129</v>
      </c>
      <c r="BJ279" s="57"/>
      <c r="BK279" s="60"/>
      <c r="BL279" s="55"/>
      <c r="BM279" s="61"/>
      <c r="BN279" s="57"/>
      <c r="BO279" s="60"/>
      <c r="BP279" s="60"/>
      <c r="BQ279" s="60"/>
      <c r="BR279" s="60"/>
      <c r="BS279" s="60"/>
      <c r="BT279" s="60"/>
      <c r="BU279" s="60"/>
      <c r="BV279" s="60"/>
      <c r="BW279" s="57"/>
      <c r="BX279" s="57"/>
      <c r="BY279" s="57"/>
      <c r="BZ279" s="57"/>
    </row>
    <row r="280" spans="1:78" s="41" customFormat="1" ht="30" x14ac:dyDescent="0.25">
      <c r="A280" s="53" t="s">
        <v>1033</v>
      </c>
      <c r="B280" s="65"/>
      <c r="C280" s="54"/>
      <c r="D280" s="53" t="str">
        <f>IF(ISBLANK(AX280),"",IF(ISBLANK(AY280),"REV",IF(ISBLANK(AZ280),"FIR PROV",IF(ISBLANK(BK280),"CONCL",IF(ISBLANK(BN280),"MOD REV",IF(ISBLANK(#REF!),"MOD FIR","MODI"))))))</f>
        <v/>
      </c>
      <c r="E280" s="55"/>
      <c r="F280" s="55"/>
      <c r="G280" s="55"/>
      <c r="H280" s="55"/>
      <c r="I280" s="108" t="str">
        <f t="shared" si="44"/>
        <v xml:space="preserve">  </v>
      </c>
      <c r="J280" s="56"/>
      <c r="K280" s="56"/>
      <c r="L280" s="56">
        <f t="shared" si="45"/>
        <v>0</v>
      </c>
      <c r="M280" s="56"/>
      <c r="N280" s="75"/>
      <c r="O280" s="57"/>
      <c r="P280" s="57"/>
      <c r="Q280" s="58">
        <v>0</v>
      </c>
      <c r="R280" s="58">
        <f t="shared" si="46"/>
        <v>0</v>
      </c>
      <c r="S280" s="99">
        <f t="shared" si="47"/>
        <v>0</v>
      </c>
      <c r="T280" s="59">
        <v>0</v>
      </c>
      <c r="U280" s="58">
        <f t="shared" si="43"/>
        <v>0</v>
      </c>
      <c r="V280" s="99">
        <f t="shared" si="40"/>
        <v>0</v>
      </c>
      <c r="W280" s="114">
        <f t="shared" si="41"/>
        <v>0</v>
      </c>
      <c r="X280" s="57"/>
      <c r="Y280" s="57"/>
      <c r="Z280" s="57"/>
      <c r="AA280" s="57"/>
      <c r="AB280" s="58">
        <v>0</v>
      </c>
      <c r="AC280" s="56" t="e">
        <f>VLOOKUP(Y280,CLASIFICADOR!$A$1:$B$603,2)</f>
        <v>#N/A</v>
      </c>
      <c r="AD280" s="57"/>
      <c r="AE280" s="57"/>
      <c r="AF280" s="57"/>
      <c r="AG280" s="57"/>
      <c r="AH280" s="57"/>
      <c r="AI280" s="57"/>
      <c r="AJ280" s="60"/>
      <c r="AK280" s="82" t="s">
        <v>1124</v>
      </c>
      <c r="AL280" s="57"/>
      <c r="AM280" s="57"/>
      <c r="AN280" s="57"/>
      <c r="AO280" s="83" t="b">
        <f>IF(AND(AM280="días",AN280="hábiles"),WORKDAY(AK280,AL280,#REF!),IF(AND(AM280="días",AM280="naturales"),WORKDAY(AK280+AL280-1,1,#REF!),IF(AM280="semanas",WORKDAY(AK280+(AL280*7)-1,1,#REF!),IF(AM280="meses",WORKDAY(EDATE(AK280,AL280)-1,1,#REF!)))))</f>
        <v>0</v>
      </c>
      <c r="AP280" s="57"/>
      <c r="AQ280" s="57"/>
      <c r="AR280" s="57"/>
      <c r="AS280" s="60"/>
      <c r="AT280" s="60"/>
      <c r="AU280" s="57"/>
      <c r="AV280" s="83"/>
      <c r="AW280" s="57"/>
      <c r="AX280" s="60"/>
      <c r="AY280" s="60"/>
      <c r="AZ280" s="132"/>
      <c r="BA280" s="60"/>
      <c r="BB280" s="60"/>
      <c r="BC280" s="60"/>
      <c r="BD280" s="57">
        <f t="shared" si="42"/>
        <v>0</v>
      </c>
      <c r="BE280" s="86"/>
      <c r="BF280" s="86"/>
      <c r="BG280" s="86"/>
      <c r="BH280" s="86"/>
      <c r="BI280" s="57" t="s">
        <v>1129</v>
      </c>
      <c r="BJ280" s="57"/>
      <c r="BK280" s="60"/>
      <c r="BL280" s="55"/>
      <c r="BM280" s="61"/>
      <c r="BN280" s="57"/>
      <c r="BO280" s="60"/>
      <c r="BP280" s="60"/>
      <c r="BQ280" s="60"/>
      <c r="BR280" s="60"/>
      <c r="BS280" s="60"/>
      <c r="BT280" s="60"/>
      <c r="BU280" s="60"/>
      <c r="BV280" s="60"/>
      <c r="BW280" s="57"/>
      <c r="BX280" s="57"/>
      <c r="BY280" s="57"/>
      <c r="BZ280" s="57"/>
    </row>
    <row r="281" spans="1:78" s="41" customFormat="1" ht="30" x14ac:dyDescent="0.25">
      <c r="A281" s="71" t="s">
        <v>1034</v>
      </c>
      <c r="B281" s="65"/>
      <c r="C281" s="54"/>
      <c r="D281" s="53" t="str">
        <f>IF(ISBLANK(AX281),"",IF(ISBLANK(AY281),"REV",IF(ISBLANK(AZ281),"FIR PROV",IF(ISBLANK(BK281),"CONCL",IF(ISBLANK(BN281),"MOD REV",IF(ISBLANK(#REF!),"MOD FIR","MODI"))))))</f>
        <v/>
      </c>
      <c r="E281" s="55"/>
      <c r="F281" s="55"/>
      <c r="G281" s="55"/>
      <c r="H281" s="55"/>
      <c r="I281" s="108" t="str">
        <f t="shared" si="44"/>
        <v xml:space="preserve">  </v>
      </c>
      <c r="J281" s="56"/>
      <c r="K281" s="56"/>
      <c r="L281" s="56">
        <f t="shared" si="45"/>
        <v>0</v>
      </c>
      <c r="M281" s="56"/>
      <c r="N281" s="75"/>
      <c r="O281" s="57"/>
      <c r="P281" s="57"/>
      <c r="Q281" s="58">
        <v>0</v>
      </c>
      <c r="R281" s="58">
        <f t="shared" si="46"/>
        <v>0</v>
      </c>
      <c r="S281" s="99">
        <f t="shared" si="47"/>
        <v>0</v>
      </c>
      <c r="T281" s="59">
        <v>0</v>
      </c>
      <c r="U281" s="58">
        <f t="shared" si="43"/>
        <v>0</v>
      </c>
      <c r="V281" s="99">
        <f t="shared" si="40"/>
        <v>0</v>
      </c>
      <c r="W281" s="114">
        <f t="shared" si="41"/>
        <v>0</v>
      </c>
      <c r="X281" s="57"/>
      <c r="Y281" s="57"/>
      <c r="Z281" s="57"/>
      <c r="AA281" s="57"/>
      <c r="AB281" s="58">
        <v>0</v>
      </c>
      <c r="AC281" s="56" t="e">
        <f>VLOOKUP(Y281,CLASIFICADOR!$A$1:$B$603,2)</f>
        <v>#N/A</v>
      </c>
      <c r="AD281" s="57"/>
      <c r="AE281" s="57"/>
      <c r="AF281" s="57"/>
      <c r="AG281" s="57"/>
      <c r="AH281" s="57"/>
      <c r="AI281" s="57"/>
      <c r="AJ281" s="60"/>
      <c r="AK281" s="82" t="s">
        <v>1124</v>
      </c>
      <c r="AL281" s="57"/>
      <c r="AM281" s="57"/>
      <c r="AN281" s="57"/>
      <c r="AO281" s="83" t="b">
        <f>IF(AND(AM281="días",AN281="hábiles"),WORKDAY(AK281,AL281,#REF!),IF(AND(AM281="días",AM281="naturales"),WORKDAY(AK281+AL281-1,1,#REF!),IF(AM281="semanas",WORKDAY(AK281+(AL281*7)-1,1,#REF!),IF(AM281="meses",WORKDAY(EDATE(AK281,AL281)-1,1,#REF!)))))</f>
        <v>0</v>
      </c>
      <c r="AP281" s="57"/>
      <c r="AQ281" s="57"/>
      <c r="AR281" s="57"/>
      <c r="AS281" s="60"/>
      <c r="AT281" s="60"/>
      <c r="AU281" s="57"/>
      <c r="AV281" s="83"/>
      <c r="AW281" s="57"/>
      <c r="AX281" s="60"/>
      <c r="AY281" s="60"/>
      <c r="AZ281" s="132"/>
      <c r="BA281" s="60"/>
      <c r="BB281" s="60"/>
      <c r="BC281" s="60"/>
      <c r="BD281" s="57">
        <f t="shared" si="42"/>
        <v>0</v>
      </c>
      <c r="BE281" s="86"/>
      <c r="BF281" s="86"/>
      <c r="BG281" s="86"/>
      <c r="BH281" s="86"/>
      <c r="BI281" s="57" t="s">
        <v>1129</v>
      </c>
      <c r="BJ281" s="57"/>
      <c r="BK281" s="60"/>
      <c r="BL281" s="55"/>
      <c r="BM281" s="61"/>
      <c r="BN281" s="57"/>
      <c r="BO281" s="60"/>
      <c r="BP281" s="60"/>
      <c r="BQ281" s="60"/>
      <c r="BR281" s="60"/>
      <c r="BS281" s="60"/>
      <c r="BT281" s="60"/>
      <c r="BU281" s="60"/>
      <c r="BV281" s="60"/>
      <c r="BW281" s="57"/>
      <c r="BX281" s="57"/>
      <c r="BY281" s="57"/>
      <c r="BZ281" s="57"/>
    </row>
    <row r="282" spans="1:78" s="41" customFormat="1" ht="30" x14ac:dyDescent="0.25">
      <c r="A282" s="53" t="s">
        <v>1035</v>
      </c>
      <c r="B282" s="65"/>
      <c r="C282" s="54"/>
      <c r="D282" s="53" t="str">
        <f>IF(ISBLANK(AX282),"",IF(ISBLANK(AY282),"REV",IF(ISBLANK(AZ282),"FIR PROV",IF(ISBLANK(BK282),"CONCL",IF(ISBLANK(BN282),"MOD REV",IF(ISBLANK(#REF!),"MOD FIR","MODI"))))))</f>
        <v/>
      </c>
      <c r="E282" s="55"/>
      <c r="F282" s="55"/>
      <c r="G282" s="55"/>
      <c r="H282" s="55"/>
      <c r="I282" s="108" t="str">
        <f t="shared" si="44"/>
        <v xml:space="preserve">  </v>
      </c>
      <c r="J282" s="56"/>
      <c r="K282" s="56"/>
      <c r="L282" s="56">
        <f t="shared" si="45"/>
        <v>0</v>
      </c>
      <c r="M282" s="56"/>
      <c r="N282" s="75"/>
      <c r="O282" s="57"/>
      <c r="P282" s="57"/>
      <c r="Q282" s="58">
        <v>0</v>
      </c>
      <c r="R282" s="58">
        <f t="shared" si="46"/>
        <v>0</v>
      </c>
      <c r="S282" s="99">
        <f t="shared" si="47"/>
        <v>0</v>
      </c>
      <c r="T282" s="59">
        <v>0</v>
      </c>
      <c r="U282" s="58">
        <f t="shared" si="43"/>
        <v>0</v>
      </c>
      <c r="V282" s="99">
        <f t="shared" si="40"/>
        <v>0</v>
      </c>
      <c r="W282" s="114">
        <f t="shared" si="41"/>
        <v>0</v>
      </c>
      <c r="X282" s="57"/>
      <c r="Y282" s="57"/>
      <c r="Z282" s="57"/>
      <c r="AA282" s="57"/>
      <c r="AB282" s="58">
        <v>0</v>
      </c>
      <c r="AC282" s="56" t="e">
        <f>VLOOKUP(Y282,CLASIFICADOR!$A$1:$B$603,2)</f>
        <v>#N/A</v>
      </c>
      <c r="AD282" s="57"/>
      <c r="AE282" s="57"/>
      <c r="AF282" s="57"/>
      <c r="AG282" s="57"/>
      <c r="AH282" s="57"/>
      <c r="AI282" s="57"/>
      <c r="AJ282" s="60"/>
      <c r="AK282" s="82" t="s">
        <v>1124</v>
      </c>
      <c r="AL282" s="57"/>
      <c r="AM282" s="57"/>
      <c r="AN282" s="57"/>
      <c r="AO282" s="83" t="b">
        <f>IF(AND(AM282="días",AN282="hábiles"),WORKDAY(AK282,AL282,#REF!),IF(AND(AM282="días",AM282="naturales"),WORKDAY(AK282+AL282-1,1,#REF!),IF(AM282="semanas",WORKDAY(AK282+(AL282*7)-1,1,#REF!),IF(AM282="meses",WORKDAY(EDATE(AK282,AL282)-1,1,#REF!)))))</f>
        <v>0</v>
      </c>
      <c r="AP282" s="57"/>
      <c r="AQ282" s="57"/>
      <c r="AR282" s="57"/>
      <c r="AS282" s="60"/>
      <c r="AT282" s="60"/>
      <c r="AU282" s="57"/>
      <c r="AV282" s="83"/>
      <c r="AW282" s="57"/>
      <c r="AX282" s="60"/>
      <c r="AY282" s="60"/>
      <c r="AZ282" s="132"/>
      <c r="BA282" s="60"/>
      <c r="BB282" s="60"/>
      <c r="BC282" s="60"/>
      <c r="BD282" s="57">
        <f t="shared" si="42"/>
        <v>0</v>
      </c>
      <c r="BE282" s="86"/>
      <c r="BF282" s="86"/>
      <c r="BG282" s="86"/>
      <c r="BH282" s="86"/>
      <c r="BI282" s="57" t="s">
        <v>1129</v>
      </c>
      <c r="BJ282" s="57"/>
      <c r="BK282" s="60"/>
      <c r="BL282" s="55"/>
      <c r="BM282" s="61"/>
      <c r="BN282" s="57"/>
      <c r="BO282" s="60"/>
      <c r="BP282" s="60"/>
      <c r="BQ282" s="60"/>
      <c r="BR282" s="60"/>
      <c r="BS282" s="60"/>
      <c r="BT282" s="60"/>
      <c r="BU282" s="60"/>
      <c r="BV282" s="60"/>
      <c r="BW282" s="57"/>
      <c r="BX282" s="57"/>
      <c r="BY282" s="57"/>
      <c r="BZ282" s="57"/>
    </row>
    <row r="283" spans="1:78" s="41" customFormat="1" ht="30" x14ac:dyDescent="0.25">
      <c r="A283" s="53" t="s">
        <v>1036</v>
      </c>
      <c r="B283" s="65"/>
      <c r="C283" s="54"/>
      <c r="D283" s="53" t="str">
        <f>IF(ISBLANK(AX283),"",IF(ISBLANK(AY283),"REV",IF(ISBLANK(AZ283),"FIR PROV",IF(ISBLANK(BK283),"CONCL",IF(ISBLANK(BN283),"MOD REV",IF(ISBLANK(#REF!),"MOD FIR","MODI"))))))</f>
        <v/>
      </c>
      <c r="E283" s="55"/>
      <c r="F283" s="55"/>
      <c r="G283" s="55"/>
      <c r="H283" s="55"/>
      <c r="I283" s="108" t="str">
        <f t="shared" si="44"/>
        <v xml:space="preserve">  </v>
      </c>
      <c r="J283" s="56"/>
      <c r="K283" s="56"/>
      <c r="L283" s="56">
        <f t="shared" si="45"/>
        <v>0</v>
      </c>
      <c r="M283" s="56"/>
      <c r="N283" s="75"/>
      <c r="O283" s="57"/>
      <c r="P283" s="57"/>
      <c r="Q283" s="58">
        <v>0</v>
      </c>
      <c r="R283" s="58">
        <f t="shared" si="46"/>
        <v>0</v>
      </c>
      <c r="S283" s="99">
        <f t="shared" si="47"/>
        <v>0</v>
      </c>
      <c r="T283" s="59">
        <v>0</v>
      </c>
      <c r="U283" s="58">
        <f t="shared" si="43"/>
        <v>0</v>
      </c>
      <c r="V283" s="99">
        <f t="shared" si="40"/>
        <v>0</v>
      </c>
      <c r="W283" s="114">
        <f t="shared" si="41"/>
        <v>0</v>
      </c>
      <c r="X283" s="57"/>
      <c r="Y283" s="57"/>
      <c r="Z283" s="57"/>
      <c r="AA283" s="57"/>
      <c r="AB283" s="58">
        <v>0</v>
      </c>
      <c r="AC283" s="56" t="e">
        <f>VLOOKUP(Y283,CLASIFICADOR!$A$1:$B$603,2)</f>
        <v>#N/A</v>
      </c>
      <c r="AD283" s="57"/>
      <c r="AE283" s="57"/>
      <c r="AF283" s="57"/>
      <c r="AG283" s="57"/>
      <c r="AH283" s="57"/>
      <c r="AI283" s="57"/>
      <c r="AJ283" s="60"/>
      <c r="AK283" s="82" t="s">
        <v>1124</v>
      </c>
      <c r="AL283" s="57"/>
      <c r="AM283" s="57"/>
      <c r="AN283" s="57"/>
      <c r="AO283" s="83" t="b">
        <f>IF(AND(AM283="días",AN283="hábiles"),WORKDAY(AK283,AL283,#REF!),IF(AND(AM283="días",AM283="naturales"),WORKDAY(AK283+AL283-1,1,#REF!),IF(AM283="semanas",WORKDAY(AK283+(AL283*7)-1,1,#REF!),IF(AM283="meses",WORKDAY(EDATE(AK283,AL283)-1,1,#REF!)))))</f>
        <v>0</v>
      </c>
      <c r="AP283" s="57"/>
      <c r="AQ283" s="57"/>
      <c r="AR283" s="57"/>
      <c r="AS283" s="60"/>
      <c r="AT283" s="60"/>
      <c r="AU283" s="57"/>
      <c r="AV283" s="83"/>
      <c r="AW283" s="57"/>
      <c r="AX283" s="60"/>
      <c r="AY283" s="60"/>
      <c r="AZ283" s="132"/>
      <c r="BA283" s="60"/>
      <c r="BB283" s="60"/>
      <c r="BC283" s="60"/>
      <c r="BD283" s="57">
        <f t="shared" si="42"/>
        <v>0</v>
      </c>
      <c r="BE283" s="86"/>
      <c r="BF283" s="86"/>
      <c r="BG283" s="86"/>
      <c r="BH283" s="86"/>
      <c r="BI283" s="57" t="s">
        <v>1129</v>
      </c>
      <c r="BJ283" s="57"/>
      <c r="BK283" s="60"/>
      <c r="BL283" s="55"/>
      <c r="BM283" s="61"/>
      <c r="BN283" s="57"/>
      <c r="BO283" s="60"/>
      <c r="BP283" s="60"/>
      <c r="BQ283" s="60"/>
      <c r="BR283" s="60"/>
      <c r="BS283" s="60"/>
      <c r="BT283" s="60"/>
      <c r="BU283" s="60"/>
      <c r="BV283" s="60"/>
      <c r="BW283" s="57"/>
      <c r="BX283" s="57"/>
      <c r="BY283" s="57"/>
      <c r="BZ283" s="57"/>
    </row>
    <row r="284" spans="1:78" s="41" customFormat="1" ht="30" x14ac:dyDescent="0.25">
      <c r="A284" s="71" t="s">
        <v>1037</v>
      </c>
      <c r="B284" s="65"/>
      <c r="C284" s="54"/>
      <c r="D284" s="53" t="str">
        <f>IF(ISBLANK(AX284),"",IF(ISBLANK(AY284),"REV",IF(ISBLANK(AZ284),"FIR PROV",IF(ISBLANK(BK284),"CONCL",IF(ISBLANK(BN284),"MOD REV",IF(ISBLANK(#REF!),"MOD FIR","MODI"))))))</f>
        <v/>
      </c>
      <c r="E284" s="55"/>
      <c r="F284" s="55"/>
      <c r="G284" s="55"/>
      <c r="H284" s="55"/>
      <c r="I284" s="108" t="str">
        <f t="shared" si="44"/>
        <v xml:space="preserve">  </v>
      </c>
      <c r="J284" s="56"/>
      <c r="K284" s="56"/>
      <c r="L284" s="56">
        <f t="shared" si="45"/>
        <v>0</v>
      </c>
      <c r="M284" s="56"/>
      <c r="N284" s="75"/>
      <c r="O284" s="57"/>
      <c r="P284" s="57"/>
      <c r="Q284" s="58">
        <v>0</v>
      </c>
      <c r="R284" s="58">
        <f t="shared" si="46"/>
        <v>0</v>
      </c>
      <c r="S284" s="99">
        <f t="shared" si="47"/>
        <v>0</v>
      </c>
      <c r="T284" s="59">
        <v>0</v>
      </c>
      <c r="U284" s="58">
        <f t="shared" si="43"/>
        <v>0</v>
      </c>
      <c r="V284" s="99">
        <f t="shared" si="40"/>
        <v>0</v>
      </c>
      <c r="W284" s="114">
        <f t="shared" si="41"/>
        <v>0</v>
      </c>
      <c r="X284" s="57"/>
      <c r="Y284" s="57"/>
      <c r="Z284" s="57"/>
      <c r="AA284" s="57"/>
      <c r="AB284" s="58">
        <v>0</v>
      </c>
      <c r="AC284" s="56" t="e">
        <f>VLOOKUP(Y284,CLASIFICADOR!$A$1:$B$603,2)</f>
        <v>#N/A</v>
      </c>
      <c r="AD284" s="57"/>
      <c r="AE284" s="57"/>
      <c r="AF284" s="57"/>
      <c r="AG284" s="57"/>
      <c r="AH284" s="57"/>
      <c r="AI284" s="57"/>
      <c r="AJ284" s="60"/>
      <c r="AK284" s="82" t="s">
        <v>1124</v>
      </c>
      <c r="AL284" s="57"/>
      <c r="AM284" s="57"/>
      <c r="AN284" s="57"/>
      <c r="AO284" s="83" t="b">
        <f>IF(AND(AM284="días",AN284="hábiles"),WORKDAY(AK284,AL284,#REF!),IF(AND(AM284="días",AM284="naturales"),WORKDAY(AK284+AL284-1,1,#REF!),IF(AM284="semanas",WORKDAY(AK284+(AL284*7)-1,1,#REF!),IF(AM284="meses",WORKDAY(EDATE(AK284,AL284)-1,1,#REF!)))))</f>
        <v>0</v>
      </c>
      <c r="AP284" s="57"/>
      <c r="AQ284" s="57"/>
      <c r="AR284" s="57"/>
      <c r="AS284" s="60"/>
      <c r="AT284" s="60"/>
      <c r="AU284" s="57"/>
      <c r="AV284" s="83"/>
      <c r="AW284" s="57"/>
      <c r="AX284" s="60"/>
      <c r="AY284" s="60"/>
      <c r="AZ284" s="132"/>
      <c r="BA284" s="60"/>
      <c r="BB284" s="60"/>
      <c r="BC284" s="60"/>
      <c r="BD284" s="57">
        <f t="shared" si="42"/>
        <v>0</v>
      </c>
      <c r="BE284" s="86"/>
      <c r="BF284" s="86"/>
      <c r="BG284" s="86"/>
      <c r="BH284" s="86"/>
      <c r="BI284" s="57" t="s">
        <v>1129</v>
      </c>
      <c r="BJ284" s="57"/>
      <c r="BK284" s="60"/>
      <c r="BL284" s="55"/>
      <c r="BM284" s="61"/>
      <c r="BN284" s="57"/>
      <c r="BO284" s="60"/>
      <c r="BP284" s="60"/>
      <c r="BQ284" s="60"/>
      <c r="BR284" s="60"/>
      <c r="BS284" s="60"/>
      <c r="BT284" s="60"/>
      <c r="BU284" s="60"/>
      <c r="BV284" s="60"/>
      <c r="BW284" s="57"/>
      <c r="BX284" s="57"/>
      <c r="BY284" s="57"/>
      <c r="BZ284" s="57"/>
    </row>
    <row r="285" spans="1:78" s="41" customFormat="1" ht="30" x14ac:dyDescent="0.25">
      <c r="A285" s="53" t="s">
        <v>1038</v>
      </c>
      <c r="B285" s="65"/>
      <c r="C285" s="54"/>
      <c r="D285" s="53" t="str">
        <f>IF(ISBLANK(AX285),"",IF(ISBLANK(AY285),"REV",IF(ISBLANK(AZ285),"FIR PROV",IF(ISBLANK(BK285),"CONCL",IF(ISBLANK(BN285),"MOD REV",IF(ISBLANK(#REF!),"MOD FIR","MODI"))))))</f>
        <v/>
      </c>
      <c r="E285" s="55"/>
      <c r="F285" s="55"/>
      <c r="G285" s="55"/>
      <c r="H285" s="55"/>
      <c r="I285" s="108" t="str">
        <f t="shared" si="44"/>
        <v xml:space="preserve">  </v>
      </c>
      <c r="J285" s="56"/>
      <c r="K285" s="56"/>
      <c r="L285" s="56">
        <f t="shared" si="45"/>
        <v>0</v>
      </c>
      <c r="M285" s="56"/>
      <c r="N285" s="75"/>
      <c r="O285" s="57"/>
      <c r="P285" s="57"/>
      <c r="Q285" s="58">
        <v>0</v>
      </c>
      <c r="R285" s="58">
        <f t="shared" si="46"/>
        <v>0</v>
      </c>
      <c r="S285" s="99">
        <f t="shared" si="47"/>
        <v>0</v>
      </c>
      <c r="T285" s="59">
        <v>0</v>
      </c>
      <c r="U285" s="58">
        <f t="shared" si="43"/>
        <v>0</v>
      </c>
      <c r="V285" s="99">
        <f t="shared" si="40"/>
        <v>0</v>
      </c>
      <c r="W285" s="114">
        <f t="shared" si="41"/>
        <v>0</v>
      </c>
      <c r="X285" s="57"/>
      <c r="Y285" s="57"/>
      <c r="Z285" s="57"/>
      <c r="AA285" s="57"/>
      <c r="AB285" s="58">
        <v>0</v>
      </c>
      <c r="AC285" s="56" t="e">
        <f>VLOOKUP(Y285,CLASIFICADOR!$A$1:$B$603,2)</f>
        <v>#N/A</v>
      </c>
      <c r="AD285" s="57"/>
      <c r="AE285" s="57"/>
      <c r="AF285" s="57"/>
      <c r="AG285" s="57"/>
      <c r="AH285" s="57"/>
      <c r="AI285" s="57"/>
      <c r="AJ285" s="60"/>
      <c r="AK285" s="82" t="s">
        <v>1124</v>
      </c>
      <c r="AL285" s="57"/>
      <c r="AM285" s="57"/>
      <c r="AN285" s="57"/>
      <c r="AO285" s="83" t="b">
        <f>IF(AND(AM285="días",AN285="hábiles"),WORKDAY(AK285,AL285,#REF!),IF(AND(AM285="días",AM285="naturales"),WORKDAY(AK285+AL285-1,1,#REF!),IF(AM285="semanas",WORKDAY(AK285+(AL285*7)-1,1,#REF!),IF(AM285="meses",WORKDAY(EDATE(AK285,AL285)-1,1,#REF!)))))</f>
        <v>0</v>
      </c>
      <c r="AP285" s="57"/>
      <c r="AQ285" s="57"/>
      <c r="AR285" s="57"/>
      <c r="AS285" s="60"/>
      <c r="AT285" s="60"/>
      <c r="AU285" s="57"/>
      <c r="AV285" s="83"/>
      <c r="AW285" s="57"/>
      <c r="AX285" s="60"/>
      <c r="AY285" s="60"/>
      <c r="AZ285" s="132"/>
      <c r="BA285" s="60"/>
      <c r="BB285" s="60"/>
      <c r="BC285" s="60"/>
      <c r="BD285" s="57">
        <f t="shared" si="42"/>
        <v>0</v>
      </c>
      <c r="BE285" s="86"/>
      <c r="BF285" s="86"/>
      <c r="BG285" s="86"/>
      <c r="BH285" s="86"/>
      <c r="BI285" s="57" t="s">
        <v>1129</v>
      </c>
      <c r="BJ285" s="57"/>
      <c r="BK285" s="60"/>
      <c r="BL285" s="55"/>
      <c r="BM285" s="61"/>
      <c r="BN285" s="57"/>
      <c r="BO285" s="60"/>
      <c r="BP285" s="60"/>
      <c r="BQ285" s="60"/>
      <c r="BR285" s="60"/>
      <c r="BS285" s="60"/>
      <c r="BT285" s="60"/>
      <c r="BU285" s="60"/>
      <c r="BV285" s="60"/>
      <c r="BW285" s="57"/>
      <c r="BX285" s="57"/>
      <c r="BY285" s="57"/>
      <c r="BZ285" s="57"/>
    </row>
    <row r="286" spans="1:78" s="41" customFormat="1" ht="30" x14ac:dyDescent="0.25">
      <c r="A286" s="53" t="s">
        <v>1039</v>
      </c>
      <c r="B286" s="65"/>
      <c r="C286" s="54"/>
      <c r="D286" s="53" t="str">
        <f>IF(ISBLANK(AX286),"",IF(ISBLANK(AY286),"REV",IF(ISBLANK(AZ286),"FIR PROV",IF(ISBLANK(BK286),"CONCL",IF(ISBLANK(BN286),"MOD REV",IF(ISBLANK(#REF!),"MOD FIR","MODI"))))))</f>
        <v/>
      </c>
      <c r="E286" s="55"/>
      <c r="F286" s="55"/>
      <c r="G286" s="55"/>
      <c r="H286" s="55"/>
      <c r="I286" s="108" t="str">
        <f t="shared" si="44"/>
        <v xml:space="preserve">  </v>
      </c>
      <c r="J286" s="56"/>
      <c r="K286" s="56"/>
      <c r="L286" s="56">
        <f t="shared" si="45"/>
        <v>0</v>
      </c>
      <c r="M286" s="56"/>
      <c r="N286" s="75"/>
      <c r="O286" s="57"/>
      <c r="P286" s="57"/>
      <c r="Q286" s="58">
        <v>0</v>
      </c>
      <c r="R286" s="58">
        <f t="shared" si="46"/>
        <v>0</v>
      </c>
      <c r="S286" s="99">
        <f t="shared" si="47"/>
        <v>0</v>
      </c>
      <c r="T286" s="59">
        <v>0</v>
      </c>
      <c r="U286" s="58">
        <f t="shared" si="43"/>
        <v>0</v>
      </c>
      <c r="V286" s="99">
        <f t="shared" si="40"/>
        <v>0</v>
      </c>
      <c r="W286" s="114">
        <f t="shared" si="41"/>
        <v>0</v>
      </c>
      <c r="X286" s="57"/>
      <c r="Y286" s="57"/>
      <c r="Z286" s="57"/>
      <c r="AA286" s="57"/>
      <c r="AB286" s="58">
        <v>0</v>
      </c>
      <c r="AC286" s="56" t="e">
        <f>VLOOKUP(Y286,CLASIFICADOR!$A$1:$B$603,2)</f>
        <v>#N/A</v>
      </c>
      <c r="AD286" s="57"/>
      <c r="AE286" s="57"/>
      <c r="AF286" s="57"/>
      <c r="AG286" s="57"/>
      <c r="AH286" s="57"/>
      <c r="AI286" s="57"/>
      <c r="AJ286" s="60"/>
      <c r="AK286" s="82" t="s">
        <v>1124</v>
      </c>
      <c r="AL286" s="57"/>
      <c r="AM286" s="57"/>
      <c r="AN286" s="57"/>
      <c r="AO286" s="83" t="b">
        <f>IF(AND(AM286="días",AN286="hábiles"),WORKDAY(AK286,AL286,#REF!),IF(AND(AM286="días",AM286="naturales"),WORKDAY(AK286+AL286-1,1,#REF!),IF(AM286="semanas",WORKDAY(AK286+(AL286*7)-1,1,#REF!),IF(AM286="meses",WORKDAY(EDATE(AK286,AL286)-1,1,#REF!)))))</f>
        <v>0</v>
      </c>
      <c r="AP286" s="57"/>
      <c r="AQ286" s="57"/>
      <c r="AR286" s="57"/>
      <c r="AS286" s="60"/>
      <c r="AT286" s="60"/>
      <c r="AU286" s="57"/>
      <c r="AV286" s="83"/>
      <c r="AW286" s="57"/>
      <c r="AX286" s="60"/>
      <c r="AY286" s="60"/>
      <c r="AZ286" s="132"/>
      <c r="BA286" s="60"/>
      <c r="BB286" s="60"/>
      <c r="BC286" s="60"/>
      <c r="BD286" s="57">
        <f t="shared" si="42"/>
        <v>0</v>
      </c>
      <c r="BE286" s="86"/>
      <c r="BF286" s="86"/>
      <c r="BG286" s="86"/>
      <c r="BH286" s="86"/>
      <c r="BI286" s="57" t="s">
        <v>1129</v>
      </c>
      <c r="BJ286" s="57"/>
      <c r="BK286" s="60"/>
      <c r="BL286" s="55"/>
      <c r="BM286" s="61"/>
      <c r="BN286" s="57"/>
      <c r="BO286" s="60"/>
      <c r="BP286" s="60"/>
      <c r="BQ286" s="60"/>
      <c r="BR286" s="60"/>
      <c r="BS286" s="60"/>
      <c r="BT286" s="60"/>
      <c r="BU286" s="60"/>
      <c r="BV286" s="60"/>
      <c r="BW286" s="57"/>
      <c r="BX286" s="57"/>
      <c r="BY286" s="57"/>
      <c r="BZ286" s="57"/>
    </row>
    <row r="287" spans="1:78" s="41" customFormat="1" ht="30" x14ac:dyDescent="0.25">
      <c r="A287" s="71" t="s">
        <v>1040</v>
      </c>
      <c r="B287" s="65"/>
      <c r="C287" s="54"/>
      <c r="D287" s="53" t="str">
        <f>IF(ISBLANK(AX287),"",IF(ISBLANK(AY287),"REV",IF(ISBLANK(AZ287),"FIR PROV",IF(ISBLANK(BK287),"CONCL",IF(ISBLANK(BN287),"MOD REV",IF(ISBLANK(#REF!),"MOD FIR","MODI"))))))</f>
        <v/>
      </c>
      <c r="E287" s="55"/>
      <c r="F287" s="55"/>
      <c r="G287" s="55"/>
      <c r="H287" s="55"/>
      <c r="I287" s="108" t="str">
        <f t="shared" si="44"/>
        <v xml:space="preserve">  </v>
      </c>
      <c r="J287" s="56"/>
      <c r="K287" s="56"/>
      <c r="L287" s="56">
        <f t="shared" si="45"/>
        <v>0</v>
      </c>
      <c r="M287" s="56"/>
      <c r="N287" s="75"/>
      <c r="O287" s="57"/>
      <c r="P287" s="57"/>
      <c r="Q287" s="58">
        <v>0</v>
      </c>
      <c r="R287" s="58">
        <f t="shared" si="46"/>
        <v>0</v>
      </c>
      <c r="S287" s="99">
        <f t="shared" si="47"/>
        <v>0</v>
      </c>
      <c r="T287" s="59">
        <v>0</v>
      </c>
      <c r="U287" s="58">
        <f t="shared" si="43"/>
        <v>0</v>
      </c>
      <c r="V287" s="99">
        <f t="shared" si="40"/>
        <v>0</v>
      </c>
      <c r="W287" s="114">
        <f t="shared" si="41"/>
        <v>0</v>
      </c>
      <c r="X287" s="57"/>
      <c r="Y287" s="57"/>
      <c r="Z287" s="57"/>
      <c r="AA287" s="57"/>
      <c r="AB287" s="58">
        <v>0</v>
      </c>
      <c r="AC287" s="56" t="e">
        <f>VLOOKUP(Y287,CLASIFICADOR!$A$1:$B$603,2)</f>
        <v>#N/A</v>
      </c>
      <c r="AD287" s="57"/>
      <c r="AE287" s="57"/>
      <c r="AF287" s="57"/>
      <c r="AG287" s="57"/>
      <c r="AH287" s="57"/>
      <c r="AI287" s="57"/>
      <c r="AJ287" s="60"/>
      <c r="AK287" s="82" t="s">
        <v>1124</v>
      </c>
      <c r="AL287" s="57"/>
      <c r="AM287" s="57"/>
      <c r="AN287" s="57"/>
      <c r="AO287" s="83" t="b">
        <f>IF(AND(AM287="días",AN287="hábiles"),WORKDAY(AK287,AL287,#REF!),IF(AND(AM287="días",AM287="naturales"),WORKDAY(AK287+AL287-1,1,#REF!),IF(AM287="semanas",WORKDAY(AK287+(AL287*7)-1,1,#REF!),IF(AM287="meses",WORKDAY(EDATE(AK287,AL287)-1,1,#REF!)))))</f>
        <v>0</v>
      </c>
      <c r="AP287" s="57"/>
      <c r="AQ287" s="57"/>
      <c r="AR287" s="57"/>
      <c r="AS287" s="60"/>
      <c r="AT287" s="60"/>
      <c r="AU287" s="57"/>
      <c r="AV287" s="83"/>
      <c r="AW287" s="57"/>
      <c r="AX287" s="60"/>
      <c r="AY287" s="60"/>
      <c r="AZ287" s="132"/>
      <c r="BA287" s="60"/>
      <c r="BB287" s="60"/>
      <c r="BC287" s="60"/>
      <c r="BD287" s="57">
        <f t="shared" si="42"/>
        <v>0</v>
      </c>
      <c r="BE287" s="86"/>
      <c r="BF287" s="86"/>
      <c r="BG287" s="86"/>
      <c r="BH287" s="86"/>
      <c r="BI287" s="57" t="s">
        <v>1129</v>
      </c>
      <c r="BJ287" s="57"/>
      <c r="BK287" s="60"/>
      <c r="BL287" s="55"/>
      <c r="BM287" s="61"/>
      <c r="BN287" s="57"/>
      <c r="BO287" s="60"/>
      <c r="BP287" s="60"/>
      <c r="BQ287" s="60"/>
      <c r="BR287" s="60"/>
      <c r="BS287" s="60"/>
      <c r="BT287" s="60"/>
      <c r="BU287" s="60"/>
      <c r="BV287" s="60"/>
      <c r="BW287" s="57"/>
      <c r="BX287" s="57"/>
      <c r="BY287" s="57"/>
      <c r="BZ287" s="57"/>
    </row>
    <row r="288" spans="1:78" s="41" customFormat="1" ht="30" x14ac:dyDescent="0.25">
      <c r="A288" s="53" t="s">
        <v>1041</v>
      </c>
      <c r="B288" s="65"/>
      <c r="C288" s="54"/>
      <c r="D288" s="53" t="str">
        <f>IF(ISBLANK(AX288),"",IF(ISBLANK(AY288),"REV",IF(ISBLANK(AZ288),"FIR PROV",IF(ISBLANK(BK288),"CONCL",IF(ISBLANK(BN288),"MOD REV",IF(ISBLANK(#REF!),"MOD FIR","MODI"))))))</f>
        <v/>
      </c>
      <c r="E288" s="55"/>
      <c r="F288" s="55"/>
      <c r="G288" s="55"/>
      <c r="H288" s="55"/>
      <c r="I288" s="108" t="str">
        <f t="shared" si="44"/>
        <v xml:space="preserve">  </v>
      </c>
      <c r="J288" s="56"/>
      <c r="K288" s="56"/>
      <c r="L288" s="56">
        <f t="shared" si="45"/>
        <v>0</v>
      </c>
      <c r="M288" s="56"/>
      <c r="N288" s="75"/>
      <c r="O288" s="57"/>
      <c r="P288" s="57"/>
      <c r="Q288" s="58">
        <v>0</v>
      </c>
      <c r="R288" s="58">
        <f t="shared" si="46"/>
        <v>0</v>
      </c>
      <c r="S288" s="99">
        <f t="shared" si="47"/>
        <v>0</v>
      </c>
      <c r="T288" s="59">
        <v>0</v>
      </c>
      <c r="U288" s="58">
        <f t="shared" si="43"/>
        <v>0</v>
      </c>
      <c r="V288" s="99">
        <f t="shared" si="40"/>
        <v>0</v>
      </c>
      <c r="W288" s="114">
        <f t="shared" si="41"/>
        <v>0</v>
      </c>
      <c r="X288" s="57"/>
      <c r="Y288" s="57"/>
      <c r="Z288" s="57"/>
      <c r="AA288" s="57"/>
      <c r="AB288" s="58">
        <v>0</v>
      </c>
      <c r="AC288" s="56" t="e">
        <f>VLOOKUP(Y288,CLASIFICADOR!$A$1:$B$603,2)</f>
        <v>#N/A</v>
      </c>
      <c r="AD288" s="57"/>
      <c r="AE288" s="57"/>
      <c r="AF288" s="57"/>
      <c r="AG288" s="57"/>
      <c r="AH288" s="57"/>
      <c r="AI288" s="57"/>
      <c r="AJ288" s="60"/>
      <c r="AK288" s="82" t="s">
        <v>1124</v>
      </c>
      <c r="AL288" s="57"/>
      <c r="AM288" s="57"/>
      <c r="AN288" s="57"/>
      <c r="AO288" s="83" t="b">
        <f>IF(AND(AM288="días",AN288="hábiles"),WORKDAY(AK288,AL288,#REF!),IF(AND(AM288="días",AM288="naturales"),WORKDAY(AK288+AL288-1,1,#REF!),IF(AM288="semanas",WORKDAY(AK288+(AL288*7)-1,1,#REF!),IF(AM288="meses",WORKDAY(EDATE(AK288,AL288)-1,1,#REF!)))))</f>
        <v>0</v>
      </c>
      <c r="AP288" s="57"/>
      <c r="AQ288" s="57"/>
      <c r="AR288" s="57"/>
      <c r="AS288" s="60"/>
      <c r="AT288" s="60"/>
      <c r="AU288" s="57"/>
      <c r="AV288" s="83"/>
      <c r="AW288" s="57"/>
      <c r="AX288" s="60"/>
      <c r="AY288" s="60"/>
      <c r="AZ288" s="132"/>
      <c r="BA288" s="60"/>
      <c r="BB288" s="60"/>
      <c r="BC288" s="60"/>
      <c r="BD288" s="57">
        <f t="shared" si="42"/>
        <v>0</v>
      </c>
      <c r="BE288" s="86"/>
      <c r="BF288" s="86"/>
      <c r="BG288" s="86"/>
      <c r="BH288" s="86"/>
      <c r="BI288" s="57" t="s">
        <v>1129</v>
      </c>
      <c r="BJ288" s="57"/>
      <c r="BK288" s="60"/>
      <c r="BL288" s="55"/>
      <c r="BM288" s="61"/>
      <c r="BN288" s="57"/>
      <c r="BO288" s="60"/>
      <c r="BP288" s="60"/>
      <c r="BQ288" s="60"/>
      <c r="BR288" s="60"/>
      <c r="BS288" s="60"/>
      <c r="BT288" s="60"/>
      <c r="BU288" s="60"/>
      <c r="BV288" s="60"/>
      <c r="BW288" s="57"/>
      <c r="BX288" s="57"/>
      <c r="BY288" s="57"/>
      <c r="BZ288" s="57"/>
    </row>
    <row r="289" spans="1:78" s="41" customFormat="1" ht="30" x14ac:dyDescent="0.25">
      <c r="A289" s="53" t="s">
        <v>1042</v>
      </c>
      <c r="B289" s="65"/>
      <c r="C289" s="54"/>
      <c r="D289" s="53" t="str">
        <f>IF(ISBLANK(AX289),"",IF(ISBLANK(AY289),"REV",IF(ISBLANK(AZ289),"FIR PROV",IF(ISBLANK(BK289),"CONCL",IF(ISBLANK(BN289),"MOD REV",IF(ISBLANK(#REF!),"MOD FIR","MODI"))))))</f>
        <v/>
      </c>
      <c r="E289" s="55"/>
      <c r="F289" s="55"/>
      <c r="G289" s="55"/>
      <c r="H289" s="55"/>
      <c r="I289" s="108" t="str">
        <f t="shared" si="44"/>
        <v xml:space="preserve">  </v>
      </c>
      <c r="J289" s="56"/>
      <c r="K289" s="56"/>
      <c r="L289" s="56">
        <f t="shared" si="45"/>
        <v>0</v>
      </c>
      <c r="M289" s="56"/>
      <c r="N289" s="75"/>
      <c r="O289" s="57"/>
      <c r="P289" s="57"/>
      <c r="Q289" s="58">
        <v>0</v>
      </c>
      <c r="R289" s="58">
        <f t="shared" si="46"/>
        <v>0</v>
      </c>
      <c r="S289" s="99">
        <f t="shared" si="47"/>
        <v>0</v>
      </c>
      <c r="T289" s="59">
        <v>0</v>
      </c>
      <c r="U289" s="58">
        <f t="shared" si="43"/>
        <v>0</v>
      </c>
      <c r="V289" s="99">
        <f t="shared" si="40"/>
        <v>0</v>
      </c>
      <c r="W289" s="114">
        <f t="shared" si="41"/>
        <v>0</v>
      </c>
      <c r="X289" s="57"/>
      <c r="Y289" s="57"/>
      <c r="Z289" s="57"/>
      <c r="AA289" s="57"/>
      <c r="AB289" s="58">
        <v>0</v>
      </c>
      <c r="AC289" s="56" t="e">
        <f>VLOOKUP(Y289,CLASIFICADOR!$A$1:$B$603,2)</f>
        <v>#N/A</v>
      </c>
      <c r="AD289" s="57"/>
      <c r="AE289" s="57"/>
      <c r="AF289" s="57"/>
      <c r="AG289" s="57"/>
      <c r="AH289" s="57"/>
      <c r="AI289" s="57"/>
      <c r="AJ289" s="60"/>
      <c r="AK289" s="82" t="s">
        <v>1124</v>
      </c>
      <c r="AL289" s="57"/>
      <c r="AM289" s="57"/>
      <c r="AN289" s="57"/>
      <c r="AO289" s="83" t="b">
        <f>IF(AND(AM289="días",AN289="hábiles"),WORKDAY(AK289,AL289,#REF!),IF(AND(AM289="días",AM289="naturales"),WORKDAY(AK289+AL289-1,1,#REF!),IF(AM289="semanas",WORKDAY(AK289+(AL289*7)-1,1,#REF!),IF(AM289="meses",WORKDAY(EDATE(AK289,AL289)-1,1,#REF!)))))</f>
        <v>0</v>
      </c>
      <c r="AP289" s="57"/>
      <c r="AQ289" s="57"/>
      <c r="AR289" s="57"/>
      <c r="AS289" s="60"/>
      <c r="AT289" s="60"/>
      <c r="AU289" s="57"/>
      <c r="AV289" s="83"/>
      <c r="AW289" s="57"/>
      <c r="AX289" s="60"/>
      <c r="AY289" s="60"/>
      <c r="AZ289" s="132"/>
      <c r="BA289" s="60"/>
      <c r="BB289" s="60"/>
      <c r="BC289" s="60"/>
      <c r="BD289" s="57">
        <f t="shared" si="42"/>
        <v>0</v>
      </c>
      <c r="BE289" s="86"/>
      <c r="BF289" s="86"/>
      <c r="BG289" s="86"/>
      <c r="BH289" s="86"/>
      <c r="BI289" s="57" t="s">
        <v>1129</v>
      </c>
      <c r="BJ289" s="57"/>
      <c r="BK289" s="60"/>
      <c r="BL289" s="55"/>
      <c r="BM289" s="61"/>
      <c r="BN289" s="57"/>
      <c r="BO289" s="60"/>
      <c r="BP289" s="60"/>
      <c r="BQ289" s="60"/>
      <c r="BR289" s="60"/>
      <c r="BS289" s="60"/>
      <c r="BT289" s="60"/>
      <c r="BU289" s="60"/>
      <c r="BV289" s="60"/>
      <c r="BW289" s="57"/>
      <c r="BX289" s="57"/>
      <c r="BY289" s="57"/>
      <c r="BZ289" s="57"/>
    </row>
    <row r="290" spans="1:78" s="41" customFormat="1" ht="30" x14ac:dyDescent="0.25">
      <c r="A290" s="71" t="s">
        <v>1043</v>
      </c>
      <c r="B290" s="65"/>
      <c r="C290" s="54"/>
      <c r="D290" s="53" t="str">
        <f>IF(ISBLANK(AX290),"",IF(ISBLANK(AY290),"REV",IF(ISBLANK(AZ290),"FIR PROV",IF(ISBLANK(BK290),"CONCL",IF(ISBLANK(BN290),"MOD REV",IF(ISBLANK(#REF!),"MOD FIR","MODI"))))))</f>
        <v/>
      </c>
      <c r="E290" s="55"/>
      <c r="F290" s="55"/>
      <c r="G290" s="55"/>
      <c r="H290" s="55"/>
      <c r="I290" s="108" t="str">
        <f t="shared" si="44"/>
        <v xml:space="preserve">  </v>
      </c>
      <c r="J290" s="56"/>
      <c r="K290" s="56"/>
      <c r="L290" s="56">
        <f t="shared" si="45"/>
        <v>0</v>
      </c>
      <c r="M290" s="56"/>
      <c r="N290" s="75"/>
      <c r="O290" s="57"/>
      <c r="P290" s="57"/>
      <c r="Q290" s="58">
        <v>0</v>
      </c>
      <c r="R290" s="58">
        <f t="shared" si="46"/>
        <v>0</v>
      </c>
      <c r="S290" s="99">
        <f t="shared" si="47"/>
        <v>0</v>
      </c>
      <c r="T290" s="59">
        <v>0</v>
      </c>
      <c r="U290" s="58">
        <f t="shared" si="43"/>
        <v>0</v>
      </c>
      <c r="V290" s="99">
        <f t="shared" si="40"/>
        <v>0</v>
      </c>
      <c r="W290" s="114">
        <f t="shared" si="41"/>
        <v>0</v>
      </c>
      <c r="X290" s="57"/>
      <c r="Y290" s="57"/>
      <c r="Z290" s="57"/>
      <c r="AA290" s="57"/>
      <c r="AB290" s="58">
        <v>0</v>
      </c>
      <c r="AC290" s="56" t="e">
        <f>VLOOKUP(Y290,CLASIFICADOR!$A$1:$B$603,2)</f>
        <v>#N/A</v>
      </c>
      <c r="AD290" s="57"/>
      <c r="AE290" s="57"/>
      <c r="AF290" s="57"/>
      <c r="AG290" s="57"/>
      <c r="AH290" s="57"/>
      <c r="AI290" s="57"/>
      <c r="AJ290" s="60"/>
      <c r="AK290" s="82" t="s">
        <v>1124</v>
      </c>
      <c r="AL290" s="57"/>
      <c r="AM290" s="57"/>
      <c r="AN290" s="57"/>
      <c r="AO290" s="83" t="b">
        <f>IF(AND(AM290="días",AN290="hábiles"),WORKDAY(AK290,AL290,#REF!),IF(AND(AM290="días",AM290="naturales"),WORKDAY(AK290+AL290-1,1,#REF!),IF(AM290="semanas",WORKDAY(AK290+(AL290*7)-1,1,#REF!),IF(AM290="meses",WORKDAY(EDATE(AK290,AL290)-1,1,#REF!)))))</f>
        <v>0</v>
      </c>
      <c r="AP290" s="57"/>
      <c r="AQ290" s="57"/>
      <c r="AR290" s="57"/>
      <c r="AS290" s="60"/>
      <c r="AT290" s="60"/>
      <c r="AU290" s="57"/>
      <c r="AV290" s="83"/>
      <c r="AW290" s="57"/>
      <c r="AX290" s="60"/>
      <c r="AY290" s="60"/>
      <c r="AZ290" s="132"/>
      <c r="BA290" s="60"/>
      <c r="BB290" s="60"/>
      <c r="BC290" s="60"/>
      <c r="BD290" s="57">
        <f t="shared" si="42"/>
        <v>0</v>
      </c>
      <c r="BE290" s="86"/>
      <c r="BF290" s="86"/>
      <c r="BG290" s="86"/>
      <c r="BH290" s="86"/>
      <c r="BI290" s="57" t="s">
        <v>1129</v>
      </c>
      <c r="BJ290" s="57"/>
      <c r="BK290" s="60"/>
      <c r="BL290" s="55"/>
      <c r="BM290" s="61"/>
      <c r="BN290" s="57"/>
      <c r="BO290" s="60"/>
      <c r="BP290" s="60"/>
      <c r="BQ290" s="60"/>
      <c r="BR290" s="60"/>
      <c r="BS290" s="60"/>
      <c r="BT290" s="60"/>
      <c r="BU290" s="60"/>
      <c r="BV290" s="60"/>
      <c r="BW290" s="57"/>
      <c r="BX290" s="57"/>
      <c r="BY290" s="57"/>
      <c r="BZ290" s="57"/>
    </row>
    <row r="291" spans="1:78" s="41" customFormat="1" ht="30" x14ac:dyDescent="0.25">
      <c r="A291" s="53" t="s">
        <v>1044</v>
      </c>
      <c r="B291" s="65"/>
      <c r="C291" s="54"/>
      <c r="D291" s="53" t="str">
        <f>IF(ISBLANK(AX291),"",IF(ISBLANK(AY291),"REV",IF(ISBLANK(AZ291),"FIR PROV",IF(ISBLANK(BK291),"CONCL",IF(ISBLANK(BN291),"MOD REV",IF(ISBLANK(#REF!),"MOD FIR","MODI"))))))</f>
        <v/>
      </c>
      <c r="E291" s="55"/>
      <c r="F291" s="55"/>
      <c r="G291" s="55"/>
      <c r="H291" s="55"/>
      <c r="I291" s="108" t="str">
        <f t="shared" si="44"/>
        <v xml:space="preserve">  </v>
      </c>
      <c r="J291" s="56"/>
      <c r="K291" s="56"/>
      <c r="L291" s="56">
        <f t="shared" si="45"/>
        <v>0</v>
      </c>
      <c r="M291" s="56"/>
      <c r="N291" s="75"/>
      <c r="O291" s="57"/>
      <c r="P291" s="57"/>
      <c r="Q291" s="58">
        <v>0</v>
      </c>
      <c r="R291" s="58">
        <f t="shared" si="46"/>
        <v>0</v>
      </c>
      <c r="S291" s="99">
        <f t="shared" si="47"/>
        <v>0</v>
      </c>
      <c r="T291" s="59">
        <v>0</v>
      </c>
      <c r="U291" s="58">
        <f t="shared" si="43"/>
        <v>0</v>
      </c>
      <c r="V291" s="99">
        <f t="shared" si="40"/>
        <v>0</v>
      </c>
      <c r="W291" s="114">
        <f t="shared" si="41"/>
        <v>0</v>
      </c>
      <c r="X291" s="57"/>
      <c r="Y291" s="57"/>
      <c r="Z291" s="57"/>
      <c r="AA291" s="57"/>
      <c r="AB291" s="58">
        <v>0</v>
      </c>
      <c r="AC291" s="56" t="e">
        <f>VLOOKUP(Y291,CLASIFICADOR!$A$1:$B$603,2)</f>
        <v>#N/A</v>
      </c>
      <c r="AD291" s="57"/>
      <c r="AE291" s="57"/>
      <c r="AF291" s="57"/>
      <c r="AG291" s="57"/>
      <c r="AH291" s="57"/>
      <c r="AI291" s="57"/>
      <c r="AJ291" s="60"/>
      <c r="AK291" s="82" t="s">
        <v>1124</v>
      </c>
      <c r="AL291" s="57"/>
      <c r="AM291" s="57"/>
      <c r="AN291" s="57"/>
      <c r="AO291" s="83" t="b">
        <f>IF(AND(AM291="días",AN291="hábiles"),WORKDAY(AK291,AL291,#REF!),IF(AND(AM291="días",AM291="naturales"),WORKDAY(AK291+AL291-1,1,#REF!),IF(AM291="semanas",WORKDAY(AK291+(AL291*7)-1,1,#REF!),IF(AM291="meses",WORKDAY(EDATE(AK291,AL291)-1,1,#REF!)))))</f>
        <v>0</v>
      </c>
      <c r="AP291" s="57"/>
      <c r="AQ291" s="57"/>
      <c r="AR291" s="57"/>
      <c r="AS291" s="60"/>
      <c r="AT291" s="60"/>
      <c r="AU291" s="57"/>
      <c r="AV291" s="83"/>
      <c r="AW291" s="57"/>
      <c r="AX291" s="60"/>
      <c r="AY291" s="60"/>
      <c r="AZ291" s="132"/>
      <c r="BA291" s="60"/>
      <c r="BB291" s="60"/>
      <c r="BC291" s="60"/>
      <c r="BD291" s="57">
        <f t="shared" si="42"/>
        <v>0</v>
      </c>
      <c r="BE291" s="86"/>
      <c r="BF291" s="86"/>
      <c r="BG291" s="86"/>
      <c r="BH291" s="86"/>
      <c r="BI291" s="57" t="s">
        <v>1129</v>
      </c>
      <c r="BJ291" s="57"/>
      <c r="BK291" s="60"/>
      <c r="BL291" s="55"/>
      <c r="BM291" s="61"/>
      <c r="BN291" s="57"/>
      <c r="BO291" s="60"/>
      <c r="BP291" s="60"/>
      <c r="BQ291" s="60"/>
      <c r="BR291" s="60"/>
      <c r="BS291" s="60"/>
      <c r="BT291" s="60"/>
      <c r="BU291" s="60"/>
      <c r="BV291" s="60"/>
      <c r="BW291" s="57"/>
      <c r="BX291" s="57"/>
      <c r="BY291" s="57"/>
      <c r="BZ291" s="57"/>
    </row>
    <row r="292" spans="1:78" s="41" customFormat="1" ht="30" x14ac:dyDescent="0.25">
      <c r="A292" s="53" t="s">
        <v>1045</v>
      </c>
      <c r="B292" s="65"/>
      <c r="C292" s="54"/>
      <c r="D292" s="53" t="str">
        <f>IF(ISBLANK(AX292),"",IF(ISBLANK(AY292),"REV",IF(ISBLANK(AZ292),"FIR PROV",IF(ISBLANK(BK292),"CONCL",IF(ISBLANK(BN292),"MOD REV",IF(ISBLANK(#REF!),"MOD FIR","MODI"))))))</f>
        <v/>
      </c>
      <c r="E292" s="55"/>
      <c r="F292" s="55"/>
      <c r="G292" s="55"/>
      <c r="H292" s="55"/>
      <c r="I292" s="108" t="str">
        <f t="shared" si="44"/>
        <v xml:space="preserve">  </v>
      </c>
      <c r="J292" s="56"/>
      <c r="K292" s="56"/>
      <c r="L292" s="56">
        <f t="shared" si="45"/>
        <v>0</v>
      </c>
      <c r="M292" s="56"/>
      <c r="N292" s="75"/>
      <c r="O292" s="57"/>
      <c r="P292" s="57"/>
      <c r="Q292" s="58">
        <v>0</v>
      </c>
      <c r="R292" s="58">
        <f t="shared" si="46"/>
        <v>0</v>
      </c>
      <c r="S292" s="99">
        <f t="shared" si="47"/>
        <v>0</v>
      </c>
      <c r="T292" s="59">
        <v>0</v>
      </c>
      <c r="U292" s="58">
        <f t="shared" si="43"/>
        <v>0</v>
      </c>
      <c r="V292" s="99">
        <f t="shared" si="40"/>
        <v>0</v>
      </c>
      <c r="W292" s="114">
        <f t="shared" si="41"/>
        <v>0</v>
      </c>
      <c r="X292" s="57"/>
      <c r="Y292" s="57"/>
      <c r="Z292" s="57"/>
      <c r="AA292" s="57"/>
      <c r="AB292" s="58">
        <v>0</v>
      </c>
      <c r="AC292" s="56" t="e">
        <f>VLOOKUP(Y292,CLASIFICADOR!$A$1:$B$603,2)</f>
        <v>#N/A</v>
      </c>
      <c r="AD292" s="57"/>
      <c r="AE292" s="57"/>
      <c r="AF292" s="57"/>
      <c r="AG292" s="57"/>
      <c r="AH292" s="57"/>
      <c r="AI292" s="57"/>
      <c r="AJ292" s="60"/>
      <c r="AK292" s="82" t="s">
        <v>1124</v>
      </c>
      <c r="AL292" s="57"/>
      <c r="AM292" s="57"/>
      <c r="AN292" s="57"/>
      <c r="AO292" s="83" t="b">
        <f>IF(AND(AM292="días",AN292="hábiles"),WORKDAY(AK292,AL292,#REF!),IF(AND(AM292="días",AM292="naturales"),WORKDAY(AK292+AL292-1,1,#REF!),IF(AM292="semanas",WORKDAY(AK292+(AL292*7)-1,1,#REF!),IF(AM292="meses",WORKDAY(EDATE(AK292,AL292)-1,1,#REF!)))))</f>
        <v>0</v>
      </c>
      <c r="AP292" s="57"/>
      <c r="AQ292" s="57"/>
      <c r="AR292" s="57"/>
      <c r="AS292" s="60"/>
      <c r="AT292" s="60"/>
      <c r="AU292" s="57"/>
      <c r="AV292" s="83"/>
      <c r="AW292" s="57"/>
      <c r="AX292" s="60"/>
      <c r="AY292" s="60"/>
      <c r="AZ292" s="132"/>
      <c r="BA292" s="60"/>
      <c r="BB292" s="60"/>
      <c r="BC292" s="60"/>
      <c r="BD292" s="57">
        <f t="shared" si="42"/>
        <v>0</v>
      </c>
      <c r="BE292" s="86"/>
      <c r="BF292" s="86"/>
      <c r="BG292" s="86"/>
      <c r="BH292" s="86"/>
      <c r="BI292" s="57" t="s">
        <v>1129</v>
      </c>
      <c r="BJ292" s="57"/>
      <c r="BK292" s="60"/>
      <c r="BL292" s="55"/>
      <c r="BM292" s="61"/>
      <c r="BN292" s="57"/>
      <c r="BO292" s="60"/>
      <c r="BP292" s="60"/>
      <c r="BQ292" s="60"/>
      <c r="BR292" s="60"/>
      <c r="BS292" s="60"/>
      <c r="BT292" s="60"/>
      <c r="BU292" s="60"/>
      <c r="BV292" s="60"/>
      <c r="BW292" s="57"/>
      <c r="BX292" s="57"/>
      <c r="BY292" s="57"/>
      <c r="BZ292" s="57"/>
    </row>
    <row r="293" spans="1:78" s="41" customFormat="1" ht="30" x14ac:dyDescent="0.25">
      <c r="A293" s="71" t="s">
        <v>1046</v>
      </c>
      <c r="B293" s="65"/>
      <c r="C293" s="54"/>
      <c r="D293" s="53" t="str">
        <f>IF(ISBLANK(AX293),"",IF(ISBLANK(AY293),"REV",IF(ISBLANK(AZ293),"FIR PROV",IF(ISBLANK(BK293),"CONCL",IF(ISBLANK(BN293),"MOD REV",IF(ISBLANK(#REF!),"MOD FIR","MODI"))))))</f>
        <v/>
      </c>
      <c r="E293" s="55"/>
      <c r="F293" s="55"/>
      <c r="G293" s="55"/>
      <c r="H293" s="55"/>
      <c r="I293" s="108" t="str">
        <f t="shared" si="44"/>
        <v xml:space="preserve">  </v>
      </c>
      <c r="J293" s="56"/>
      <c r="K293" s="56"/>
      <c r="L293" s="56">
        <f t="shared" si="45"/>
        <v>0</v>
      </c>
      <c r="M293" s="56"/>
      <c r="N293" s="75"/>
      <c r="O293" s="57"/>
      <c r="P293" s="57"/>
      <c r="Q293" s="58">
        <v>0</v>
      </c>
      <c r="R293" s="58">
        <f t="shared" si="46"/>
        <v>0</v>
      </c>
      <c r="S293" s="99">
        <f t="shared" si="47"/>
        <v>0</v>
      </c>
      <c r="T293" s="59">
        <v>0</v>
      </c>
      <c r="U293" s="58">
        <f t="shared" si="43"/>
        <v>0</v>
      </c>
      <c r="V293" s="99">
        <f t="shared" si="40"/>
        <v>0</v>
      </c>
      <c r="W293" s="114">
        <f t="shared" si="41"/>
        <v>0</v>
      </c>
      <c r="X293" s="57"/>
      <c r="Y293" s="57"/>
      <c r="Z293" s="57"/>
      <c r="AA293" s="57"/>
      <c r="AB293" s="58">
        <v>0</v>
      </c>
      <c r="AC293" s="56" t="e">
        <f>VLOOKUP(Y293,CLASIFICADOR!$A$1:$B$603,2)</f>
        <v>#N/A</v>
      </c>
      <c r="AD293" s="57"/>
      <c r="AE293" s="57"/>
      <c r="AF293" s="57"/>
      <c r="AG293" s="57"/>
      <c r="AH293" s="57"/>
      <c r="AI293" s="57"/>
      <c r="AJ293" s="60"/>
      <c r="AK293" s="82" t="s">
        <v>1124</v>
      </c>
      <c r="AL293" s="57"/>
      <c r="AM293" s="57"/>
      <c r="AN293" s="57"/>
      <c r="AO293" s="83" t="b">
        <f>IF(AND(AM293="días",AN293="hábiles"),WORKDAY(AK293,AL293,#REF!),IF(AND(AM293="días",AM293="naturales"),WORKDAY(AK293+AL293-1,1,#REF!),IF(AM293="semanas",WORKDAY(AK293+(AL293*7)-1,1,#REF!),IF(AM293="meses",WORKDAY(EDATE(AK293,AL293)-1,1,#REF!)))))</f>
        <v>0</v>
      </c>
      <c r="AP293" s="57"/>
      <c r="AQ293" s="57"/>
      <c r="AR293" s="57"/>
      <c r="AS293" s="60"/>
      <c r="AT293" s="60"/>
      <c r="AU293" s="57"/>
      <c r="AV293" s="83"/>
      <c r="AW293" s="57"/>
      <c r="AX293" s="60"/>
      <c r="AY293" s="60"/>
      <c r="AZ293" s="132"/>
      <c r="BA293" s="60"/>
      <c r="BB293" s="60"/>
      <c r="BC293" s="60"/>
      <c r="BD293" s="57">
        <f t="shared" si="42"/>
        <v>0</v>
      </c>
      <c r="BE293" s="86"/>
      <c r="BF293" s="86"/>
      <c r="BG293" s="86"/>
      <c r="BH293" s="86"/>
      <c r="BI293" s="57" t="s">
        <v>1129</v>
      </c>
      <c r="BJ293" s="57"/>
      <c r="BK293" s="60"/>
      <c r="BL293" s="55"/>
      <c r="BM293" s="61"/>
      <c r="BN293" s="57"/>
      <c r="BO293" s="60"/>
      <c r="BP293" s="60"/>
      <c r="BQ293" s="60"/>
      <c r="BR293" s="60"/>
      <c r="BS293" s="60"/>
      <c r="BT293" s="60"/>
      <c r="BU293" s="60"/>
      <c r="BV293" s="60"/>
      <c r="BW293" s="57"/>
      <c r="BX293" s="93"/>
      <c r="BY293" s="57"/>
      <c r="BZ293" s="93"/>
    </row>
    <row r="294" spans="1:78" s="41" customFormat="1" ht="30" x14ac:dyDescent="0.25">
      <c r="A294" s="53" t="s">
        <v>1047</v>
      </c>
      <c r="B294" s="65"/>
      <c r="C294" s="54"/>
      <c r="D294" s="53" t="str">
        <f>IF(ISBLANK(AX294),"",IF(ISBLANK(AY294),"REV",IF(ISBLANK(AZ294),"FIR PROV",IF(ISBLANK(BK294),"CONCL",IF(ISBLANK(BN294),"MOD REV",IF(ISBLANK(#REF!),"MOD FIR","MODI"))))))</f>
        <v/>
      </c>
      <c r="E294" s="55"/>
      <c r="F294" s="55"/>
      <c r="G294" s="55"/>
      <c r="H294" s="55"/>
      <c r="I294" s="108" t="str">
        <f t="shared" si="44"/>
        <v xml:space="preserve">  </v>
      </c>
      <c r="J294" s="56"/>
      <c r="K294" s="56"/>
      <c r="L294" s="56">
        <f t="shared" si="45"/>
        <v>0</v>
      </c>
      <c r="M294" s="56"/>
      <c r="N294" s="75"/>
      <c r="O294" s="57"/>
      <c r="P294" s="57"/>
      <c r="Q294" s="58">
        <v>0</v>
      </c>
      <c r="R294" s="58">
        <f t="shared" si="46"/>
        <v>0</v>
      </c>
      <c r="S294" s="99">
        <f t="shared" si="47"/>
        <v>0</v>
      </c>
      <c r="T294" s="59">
        <v>0</v>
      </c>
      <c r="U294" s="58">
        <f t="shared" si="43"/>
        <v>0</v>
      </c>
      <c r="V294" s="99">
        <f t="shared" si="40"/>
        <v>0</v>
      </c>
      <c r="W294" s="114">
        <f t="shared" si="41"/>
        <v>0</v>
      </c>
      <c r="X294" s="57"/>
      <c r="Y294" s="57"/>
      <c r="Z294" s="57"/>
      <c r="AA294" s="57"/>
      <c r="AB294" s="58">
        <v>0</v>
      </c>
      <c r="AC294" s="56" t="e">
        <f>VLOOKUP(Y294,CLASIFICADOR!$A$1:$B$603,2)</f>
        <v>#N/A</v>
      </c>
      <c r="AD294" s="57"/>
      <c r="AE294" s="57"/>
      <c r="AF294" s="57"/>
      <c r="AG294" s="57"/>
      <c r="AH294" s="57"/>
      <c r="AI294" s="57"/>
      <c r="AJ294" s="60"/>
      <c r="AK294" s="82" t="s">
        <v>1124</v>
      </c>
      <c r="AL294" s="57"/>
      <c r="AM294" s="57"/>
      <c r="AN294" s="57"/>
      <c r="AO294" s="83" t="b">
        <f>IF(AND(AM294="días",AN294="hábiles"),WORKDAY(AK294,AL294,#REF!),IF(AND(AM294="días",AM294="naturales"),WORKDAY(AK294+AL294-1,1,#REF!),IF(AM294="semanas",WORKDAY(AK294+(AL294*7)-1,1,#REF!),IF(AM294="meses",WORKDAY(EDATE(AK294,AL294)-1,1,#REF!)))))</f>
        <v>0</v>
      </c>
      <c r="AP294" s="57"/>
      <c r="AQ294" s="57"/>
      <c r="AR294" s="57"/>
      <c r="AS294" s="60"/>
      <c r="AT294" s="60"/>
      <c r="AU294" s="57"/>
      <c r="AV294" s="83"/>
      <c r="AW294" s="57"/>
      <c r="AX294" s="60"/>
      <c r="AY294" s="60"/>
      <c r="AZ294" s="132"/>
      <c r="BA294" s="60"/>
      <c r="BB294" s="60"/>
      <c r="BC294" s="60"/>
      <c r="BD294" s="57">
        <f t="shared" si="42"/>
        <v>0</v>
      </c>
      <c r="BE294" s="86"/>
      <c r="BF294" s="86"/>
      <c r="BG294" s="86"/>
      <c r="BH294" s="86"/>
      <c r="BI294" s="57" t="s">
        <v>1129</v>
      </c>
      <c r="BJ294" s="57"/>
      <c r="BK294" s="60"/>
      <c r="BL294" s="55"/>
      <c r="BM294" s="61"/>
      <c r="BN294" s="57"/>
      <c r="BO294" s="60"/>
      <c r="BP294" s="60"/>
      <c r="BQ294" s="60"/>
      <c r="BR294" s="60"/>
      <c r="BS294" s="60"/>
      <c r="BT294" s="60"/>
      <c r="BU294" s="60"/>
      <c r="BV294" s="60"/>
      <c r="BW294" s="57"/>
      <c r="BX294" s="57"/>
      <c r="BY294" s="57"/>
      <c r="BZ294" s="57"/>
    </row>
    <row r="295" spans="1:78" s="41" customFormat="1" ht="30" x14ac:dyDescent="0.25">
      <c r="A295" s="53" t="s">
        <v>1048</v>
      </c>
      <c r="B295" s="65"/>
      <c r="C295" s="54"/>
      <c r="D295" s="53" t="str">
        <f>IF(ISBLANK(AX295),"",IF(ISBLANK(AY295),"REV",IF(ISBLANK(AZ295),"FIR PROV",IF(ISBLANK(BK295),"CONCL",IF(ISBLANK(BN295),"MOD REV",IF(ISBLANK(#REF!),"MOD FIR","MODI"))))))</f>
        <v/>
      </c>
      <c r="E295" s="55"/>
      <c r="F295" s="55"/>
      <c r="G295" s="55"/>
      <c r="H295" s="55"/>
      <c r="I295" s="108" t="str">
        <f t="shared" si="44"/>
        <v xml:space="preserve">  </v>
      </c>
      <c r="J295" s="56"/>
      <c r="K295" s="56"/>
      <c r="L295" s="56">
        <f t="shared" si="45"/>
        <v>0</v>
      </c>
      <c r="M295" s="56"/>
      <c r="N295" s="75"/>
      <c r="O295" s="57"/>
      <c r="P295" s="57"/>
      <c r="Q295" s="58">
        <v>0</v>
      </c>
      <c r="R295" s="58">
        <f t="shared" si="46"/>
        <v>0</v>
      </c>
      <c r="S295" s="99">
        <f t="shared" si="47"/>
        <v>0</v>
      </c>
      <c r="T295" s="59">
        <v>0</v>
      </c>
      <c r="U295" s="58">
        <f t="shared" si="43"/>
        <v>0</v>
      </c>
      <c r="V295" s="99">
        <f t="shared" si="40"/>
        <v>0</v>
      </c>
      <c r="W295" s="114">
        <f t="shared" si="41"/>
        <v>0</v>
      </c>
      <c r="X295" s="57"/>
      <c r="Y295" s="57"/>
      <c r="Z295" s="57"/>
      <c r="AA295" s="57"/>
      <c r="AB295" s="58">
        <v>0</v>
      </c>
      <c r="AC295" s="56" t="e">
        <f>VLOOKUP(Y295,CLASIFICADOR!$A$1:$B$603,2)</f>
        <v>#N/A</v>
      </c>
      <c r="AD295" s="57"/>
      <c r="AE295" s="57"/>
      <c r="AF295" s="57"/>
      <c r="AG295" s="57"/>
      <c r="AH295" s="57"/>
      <c r="AI295" s="57"/>
      <c r="AJ295" s="60"/>
      <c r="AK295" s="82" t="s">
        <v>1124</v>
      </c>
      <c r="AL295" s="57"/>
      <c r="AM295" s="57"/>
      <c r="AN295" s="57"/>
      <c r="AO295" s="83" t="b">
        <f>IF(AND(AM295="días",AN295="hábiles"),WORKDAY(AK295,AL295,#REF!),IF(AND(AM295="días",AM295="naturales"),WORKDAY(AK295+AL295-1,1,#REF!),IF(AM295="semanas",WORKDAY(AK295+(AL295*7)-1,1,#REF!),IF(AM295="meses",WORKDAY(EDATE(AK295,AL295)-1,1,#REF!)))))</f>
        <v>0</v>
      </c>
      <c r="AP295" s="57"/>
      <c r="AQ295" s="57"/>
      <c r="AR295" s="57"/>
      <c r="AS295" s="60"/>
      <c r="AT295" s="60"/>
      <c r="AU295" s="57"/>
      <c r="AV295" s="83"/>
      <c r="AW295" s="57"/>
      <c r="AX295" s="60"/>
      <c r="AY295" s="60"/>
      <c r="AZ295" s="132"/>
      <c r="BA295" s="60"/>
      <c r="BB295" s="60"/>
      <c r="BC295" s="60"/>
      <c r="BD295" s="57">
        <f t="shared" si="42"/>
        <v>0</v>
      </c>
      <c r="BE295" s="86"/>
      <c r="BF295" s="86"/>
      <c r="BG295" s="86"/>
      <c r="BH295" s="86"/>
      <c r="BI295" s="57" t="s">
        <v>1129</v>
      </c>
      <c r="BJ295" s="57"/>
      <c r="BK295" s="60"/>
      <c r="BL295" s="55"/>
      <c r="BM295" s="61"/>
      <c r="BN295" s="57"/>
      <c r="BO295" s="60"/>
      <c r="BP295" s="60"/>
      <c r="BQ295" s="60"/>
      <c r="BR295" s="60"/>
      <c r="BS295" s="60"/>
      <c r="BT295" s="60"/>
      <c r="BU295" s="60"/>
      <c r="BV295" s="60"/>
      <c r="BW295" s="57"/>
      <c r="BX295" s="57"/>
      <c r="BY295" s="57"/>
      <c r="BZ295" s="57"/>
    </row>
    <row r="296" spans="1:78" s="41" customFormat="1" ht="30" x14ac:dyDescent="0.25">
      <c r="A296" s="71" t="s">
        <v>1049</v>
      </c>
      <c r="B296" s="65"/>
      <c r="C296" s="54"/>
      <c r="D296" s="53" t="str">
        <f>IF(ISBLANK(AX296),"",IF(ISBLANK(AY296),"REV",IF(ISBLANK(AZ296),"FIR PROV",IF(ISBLANK(BK296),"CONCL",IF(ISBLANK(BN296),"MOD REV",IF(ISBLANK(#REF!),"MOD FIR","MODI"))))))</f>
        <v/>
      </c>
      <c r="E296" s="55"/>
      <c r="F296" s="55"/>
      <c r="G296" s="55"/>
      <c r="H296" s="55"/>
      <c r="I296" s="108" t="str">
        <f t="shared" si="44"/>
        <v xml:space="preserve">  </v>
      </c>
      <c r="J296" s="56"/>
      <c r="K296" s="56"/>
      <c r="L296" s="56">
        <f t="shared" si="45"/>
        <v>0</v>
      </c>
      <c r="M296" s="56"/>
      <c r="N296" s="75"/>
      <c r="O296" s="57"/>
      <c r="P296" s="57"/>
      <c r="Q296" s="58">
        <v>0</v>
      </c>
      <c r="R296" s="58">
        <f t="shared" si="46"/>
        <v>0</v>
      </c>
      <c r="S296" s="99">
        <f t="shared" si="47"/>
        <v>0</v>
      </c>
      <c r="T296" s="59">
        <v>0</v>
      </c>
      <c r="U296" s="58">
        <f t="shared" si="43"/>
        <v>0</v>
      </c>
      <c r="V296" s="99">
        <f t="shared" si="40"/>
        <v>0</v>
      </c>
      <c r="W296" s="114">
        <f t="shared" si="41"/>
        <v>0</v>
      </c>
      <c r="X296" s="57"/>
      <c r="Y296" s="57"/>
      <c r="Z296" s="57"/>
      <c r="AA296" s="57"/>
      <c r="AB296" s="58">
        <v>0</v>
      </c>
      <c r="AC296" s="56" t="e">
        <f>VLOOKUP(Y296,CLASIFICADOR!$A$1:$B$603,2)</f>
        <v>#N/A</v>
      </c>
      <c r="AD296" s="57"/>
      <c r="AE296" s="57"/>
      <c r="AF296" s="57"/>
      <c r="AG296" s="57"/>
      <c r="AH296" s="57"/>
      <c r="AI296" s="57"/>
      <c r="AJ296" s="60"/>
      <c r="AK296" s="82" t="s">
        <v>1124</v>
      </c>
      <c r="AL296" s="57"/>
      <c r="AM296" s="57"/>
      <c r="AN296" s="57"/>
      <c r="AO296" s="83" t="b">
        <f>IF(AND(AM296="días",AN296="hábiles"),WORKDAY(AK296,AL296,#REF!),IF(AND(AM296="días",AM296="naturales"),WORKDAY(AK296+AL296-1,1,#REF!),IF(AM296="semanas",WORKDAY(AK296+(AL296*7)-1,1,#REF!),IF(AM296="meses",WORKDAY(EDATE(AK296,AL296)-1,1,#REF!)))))</f>
        <v>0</v>
      </c>
      <c r="AP296" s="57"/>
      <c r="AQ296" s="57"/>
      <c r="AR296" s="57"/>
      <c r="AS296" s="60"/>
      <c r="AT296" s="60"/>
      <c r="AU296" s="57"/>
      <c r="AV296" s="83"/>
      <c r="AW296" s="57"/>
      <c r="AX296" s="60"/>
      <c r="AY296" s="60"/>
      <c r="AZ296" s="132"/>
      <c r="BA296" s="60"/>
      <c r="BB296" s="60"/>
      <c r="BC296" s="60"/>
      <c r="BD296" s="57">
        <f t="shared" si="42"/>
        <v>0</v>
      </c>
      <c r="BE296" s="86"/>
      <c r="BF296" s="86"/>
      <c r="BG296" s="86"/>
      <c r="BH296" s="86"/>
      <c r="BI296" s="57" t="s">
        <v>1129</v>
      </c>
      <c r="BJ296" s="57"/>
      <c r="BK296" s="60"/>
      <c r="BL296" s="55"/>
      <c r="BM296" s="61"/>
      <c r="BN296" s="57"/>
      <c r="BO296" s="60"/>
      <c r="BP296" s="60"/>
      <c r="BQ296" s="60"/>
      <c r="BR296" s="60"/>
      <c r="BS296" s="60"/>
      <c r="BT296" s="60"/>
      <c r="BU296" s="60"/>
      <c r="BV296" s="60"/>
      <c r="BW296" s="57"/>
      <c r="BX296" s="57"/>
      <c r="BY296" s="57"/>
      <c r="BZ296" s="57"/>
    </row>
    <row r="297" spans="1:78" s="41" customFormat="1" ht="30" x14ac:dyDescent="0.25">
      <c r="A297" s="53" t="s">
        <v>1050</v>
      </c>
      <c r="B297" s="65"/>
      <c r="C297" s="54"/>
      <c r="D297" s="53" t="str">
        <f>IF(ISBLANK(AX297),"",IF(ISBLANK(AY297),"REV",IF(ISBLANK(AZ297),"FIR PROV",IF(ISBLANK(BK297),"CONCL",IF(ISBLANK(BN297),"MOD REV",IF(ISBLANK(#REF!),"MOD FIR","MODI"))))))</f>
        <v/>
      </c>
      <c r="E297" s="55"/>
      <c r="F297" s="55"/>
      <c r="G297" s="55"/>
      <c r="H297" s="55"/>
      <c r="I297" s="108" t="str">
        <f t="shared" si="44"/>
        <v xml:space="preserve">  </v>
      </c>
      <c r="J297" s="56"/>
      <c r="K297" s="56"/>
      <c r="L297" s="56">
        <f t="shared" si="45"/>
        <v>0</v>
      </c>
      <c r="M297" s="56"/>
      <c r="N297" s="75"/>
      <c r="O297" s="57"/>
      <c r="P297" s="57"/>
      <c r="Q297" s="58">
        <v>0</v>
      </c>
      <c r="R297" s="58">
        <f t="shared" si="46"/>
        <v>0</v>
      </c>
      <c r="S297" s="99">
        <f t="shared" si="47"/>
        <v>0</v>
      </c>
      <c r="T297" s="59">
        <v>0</v>
      </c>
      <c r="U297" s="58">
        <f>T297*1.16</f>
        <v>0</v>
      </c>
      <c r="V297" s="99">
        <f t="shared" si="40"/>
        <v>0</v>
      </c>
      <c r="W297" s="114">
        <f t="shared" si="41"/>
        <v>0</v>
      </c>
      <c r="X297" s="57"/>
      <c r="Y297" s="57"/>
      <c r="Z297" s="57"/>
      <c r="AA297" s="57"/>
      <c r="AB297" s="58">
        <v>0</v>
      </c>
      <c r="AC297" s="56" t="e">
        <f>VLOOKUP(Y297,CLASIFICADOR!$A$1:$B$603,2)</f>
        <v>#N/A</v>
      </c>
      <c r="AD297" s="57"/>
      <c r="AE297" s="57"/>
      <c r="AF297" s="57"/>
      <c r="AG297" s="57"/>
      <c r="AH297" s="57"/>
      <c r="AI297" s="57"/>
      <c r="AJ297" s="60"/>
      <c r="AK297" s="82" t="s">
        <v>1124</v>
      </c>
      <c r="AL297" s="57"/>
      <c r="AM297" s="57"/>
      <c r="AN297" s="57"/>
      <c r="AO297" s="83" t="b">
        <f>IF(AND(AM297="días",AN297="hábiles"),WORKDAY(AK297,AL297,#REF!),IF(AND(AM297="días",AM297="naturales"),WORKDAY(AK297+AL297-1,1,#REF!),IF(AM297="semanas",WORKDAY(AK297+(AL297*7)-1,1,#REF!),IF(AM297="meses",WORKDAY(EDATE(AK297,AL297)-1,1,#REF!)))))</f>
        <v>0</v>
      </c>
      <c r="AP297" s="57"/>
      <c r="AQ297" s="57"/>
      <c r="AR297" s="57"/>
      <c r="AS297" s="60"/>
      <c r="AT297" s="60"/>
      <c r="AU297" s="57"/>
      <c r="AV297" s="83"/>
      <c r="AW297" s="57"/>
      <c r="AX297" s="60"/>
      <c r="AY297" s="60"/>
      <c r="AZ297" s="132"/>
      <c r="BA297" s="60"/>
      <c r="BB297" s="60"/>
      <c r="BC297" s="60"/>
      <c r="BD297" s="57">
        <f t="shared" si="42"/>
        <v>0</v>
      </c>
      <c r="BE297" s="86"/>
      <c r="BF297" s="86"/>
      <c r="BG297" s="86"/>
      <c r="BH297" s="86"/>
      <c r="BI297" s="57" t="s">
        <v>1129</v>
      </c>
      <c r="BJ297" s="57"/>
      <c r="BK297" s="60"/>
      <c r="BL297" s="55"/>
      <c r="BM297" s="61"/>
      <c r="BN297" s="57"/>
      <c r="BO297" s="60"/>
      <c r="BP297" s="60"/>
      <c r="BQ297" s="60"/>
      <c r="BR297" s="60"/>
      <c r="BS297" s="60"/>
      <c r="BT297" s="60"/>
      <c r="BU297" s="60"/>
      <c r="BV297" s="60"/>
      <c r="BW297" s="57"/>
      <c r="BX297" s="57"/>
      <c r="BY297" s="57"/>
      <c r="BZ297" s="57"/>
    </row>
    <row r="298" spans="1:78" s="41" customFormat="1" ht="30" x14ac:dyDescent="0.25">
      <c r="A298" s="53" t="s">
        <v>1051</v>
      </c>
      <c r="B298" s="65"/>
      <c r="C298" s="54"/>
      <c r="D298" s="53" t="str">
        <f>IF(ISBLANK(AX298),"",IF(ISBLANK(AY298),"REV",IF(ISBLANK(AZ298),"FIR PROV",IF(ISBLANK(BK298),"CONCL",IF(ISBLANK(BN298),"MOD REV",IF(ISBLANK(#REF!),"MOD FIR","MODI"))))))</f>
        <v/>
      </c>
      <c r="E298" s="55"/>
      <c r="F298" s="55"/>
      <c r="G298" s="55"/>
      <c r="H298" s="55"/>
      <c r="I298" s="108" t="str">
        <f t="shared" si="44"/>
        <v xml:space="preserve">  </v>
      </c>
      <c r="J298" s="56"/>
      <c r="K298" s="56"/>
      <c r="L298" s="56">
        <f t="shared" si="45"/>
        <v>0</v>
      </c>
      <c r="M298" s="56"/>
      <c r="N298" s="75"/>
      <c r="O298" s="57"/>
      <c r="P298" s="57"/>
      <c r="Q298" s="58">
        <v>0</v>
      </c>
      <c r="R298" s="58">
        <f t="shared" si="46"/>
        <v>0</v>
      </c>
      <c r="S298" s="99">
        <f t="shared" si="47"/>
        <v>0</v>
      </c>
      <c r="T298" s="59">
        <v>0</v>
      </c>
      <c r="U298" s="58">
        <f>T298*1.16</f>
        <v>0</v>
      </c>
      <c r="V298" s="99">
        <f t="shared" si="40"/>
        <v>0</v>
      </c>
      <c r="W298" s="114">
        <f t="shared" si="41"/>
        <v>0</v>
      </c>
      <c r="X298" s="57"/>
      <c r="Y298" s="57"/>
      <c r="Z298" s="57"/>
      <c r="AA298" s="57"/>
      <c r="AB298" s="58">
        <v>0</v>
      </c>
      <c r="AC298" s="56" t="e">
        <f>VLOOKUP(Y298,CLASIFICADOR!$A$1:$B$603,2)</f>
        <v>#N/A</v>
      </c>
      <c r="AD298" s="57"/>
      <c r="AE298" s="57"/>
      <c r="AF298" s="57"/>
      <c r="AG298" s="57"/>
      <c r="AH298" s="57"/>
      <c r="AI298" s="57"/>
      <c r="AJ298" s="60"/>
      <c r="AK298" s="82" t="s">
        <v>1124</v>
      </c>
      <c r="AL298" s="57"/>
      <c r="AM298" s="57"/>
      <c r="AN298" s="57"/>
      <c r="AO298" s="83" t="b">
        <f>IF(AND(AM298="días",AN298="hábiles"),WORKDAY(AK298,AL298,#REF!),IF(AND(AM298="días",AM298="naturales"),WORKDAY(AK298+AL298-1,1,#REF!),IF(AM298="semanas",WORKDAY(AK298+(AL298*7)-1,1,#REF!),IF(AM298="meses",WORKDAY(EDATE(AK298,AL298)-1,1,#REF!)))))</f>
        <v>0</v>
      </c>
      <c r="AP298" s="57"/>
      <c r="AQ298" s="57"/>
      <c r="AR298" s="57"/>
      <c r="AS298" s="60"/>
      <c r="AT298" s="60"/>
      <c r="AU298" s="57"/>
      <c r="AV298" s="83"/>
      <c r="AW298" s="57"/>
      <c r="AX298" s="60"/>
      <c r="AY298" s="60"/>
      <c r="AZ298" s="132"/>
      <c r="BA298" s="60"/>
      <c r="BB298" s="60"/>
      <c r="BC298" s="60"/>
      <c r="BD298" s="57">
        <f t="shared" si="42"/>
        <v>0</v>
      </c>
      <c r="BE298" s="86"/>
      <c r="BF298" s="86"/>
      <c r="BG298" s="86"/>
      <c r="BH298" s="86"/>
      <c r="BI298" s="57" t="s">
        <v>1129</v>
      </c>
      <c r="BJ298" s="57"/>
      <c r="BK298" s="60"/>
      <c r="BL298" s="55"/>
      <c r="BM298" s="61"/>
      <c r="BN298" s="57"/>
      <c r="BO298" s="60"/>
      <c r="BP298" s="60"/>
      <c r="BQ298" s="60"/>
      <c r="BR298" s="60"/>
      <c r="BS298" s="60"/>
      <c r="BT298" s="60"/>
      <c r="BU298" s="60"/>
      <c r="BV298" s="60"/>
      <c r="BW298" s="57"/>
      <c r="BX298" s="57"/>
      <c r="BY298" s="57"/>
      <c r="BZ298" s="57"/>
    </row>
    <row r="299" spans="1:78" s="41" customFormat="1" ht="30" x14ac:dyDescent="0.25">
      <c r="A299" s="71" t="s">
        <v>1052</v>
      </c>
      <c r="B299" s="65"/>
      <c r="C299" s="54"/>
      <c r="D299" s="53" t="str">
        <f>IF(ISBLANK(AX299),"",IF(ISBLANK(AY299),"REV",IF(ISBLANK(AZ299),"FIR PROV",IF(ISBLANK(BK299),"CONCL",IF(ISBLANK(BN299),"MOD REV",IF(ISBLANK(#REF!),"MOD FIR","MODI"))))))</f>
        <v/>
      </c>
      <c r="E299" s="55"/>
      <c r="F299" s="55"/>
      <c r="G299" s="55"/>
      <c r="H299" s="55"/>
      <c r="I299" s="108" t="str">
        <f t="shared" si="44"/>
        <v xml:space="preserve">  </v>
      </c>
      <c r="J299" s="56"/>
      <c r="K299" s="56"/>
      <c r="L299" s="56">
        <f t="shared" si="45"/>
        <v>0</v>
      </c>
      <c r="M299" s="56"/>
      <c r="N299" s="75"/>
      <c r="O299" s="57"/>
      <c r="P299" s="57"/>
      <c r="Q299" s="58">
        <v>0</v>
      </c>
      <c r="R299" s="58">
        <f t="shared" si="46"/>
        <v>0</v>
      </c>
      <c r="S299" s="99">
        <f t="shared" si="47"/>
        <v>0</v>
      </c>
      <c r="T299" s="59">
        <v>0</v>
      </c>
      <c r="U299" s="58">
        <f>T299*1.16</f>
        <v>0</v>
      </c>
      <c r="V299" s="99">
        <f t="shared" si="40"/>
        <v>0</v>
      </c>
      <c r="W299" s="114">
        <f t="shared" si="41"/>
        <v>0</v>
      </c>
      <c r="X299" s="57"/>
      <c r="Y299" s="57"/>
      <c r="Z299" s="57"/>
      <c r="AA299" s="57"/>
      <c r="AB299" s="58">
        <v>0</v>
      </c>
      <c r="AC299" s="56" t="e">
        <f>VLOOKUP(Y299,CLASIFICADOR!$A$1:$B$603,2)</f>
        <v>#N/A</v>
      </c>
      <c r="AD299" s="57"/>
      <c r="AE299" s="57"/>
      <c r="AF299" s="57"/>
      <c r="AG299" s="57"/>
      <c r="AH299" s="57"/>
      <c r="AI299" s="57"/>
      <c r="AJ299" s="60"/>
      <c r="AK299" s="82" t="s">
        <v>1124</v>
      </c>
      <c r="AL299" s="57"/>
      <c r="AM299" s="57"/>
      <c r="AN299" s="57"/>
      <c r="AO299" s="83" t="b">
        <f>IF(AND(AM299="días",AN299="hábiles"),WORKDAY(AK299,AL299,#REF!),IF(AND(AM299="días",AM299="naturales"),WORKDAY(AK299+AL299-1,1,#REF!),IF(AM299="semanas",WORKDAY(AK299+(AL299*7)-1,1,#REF!),IF(AM299="meses",WORKDAY(EDATE(AK299,AL299)-1,1,#REF!)))))</f>
        <v>0</v>
      </c>
      <c r="AP299" s="57"/>
      <c r="AQ299" s="57"/>
      <c r="AR299" s="57"/>
      <c r="AS299" s="60"/>
      <c r="AT299" s="60"/>
      <c r="AU299" s="57"/>
      <c r="AV299" s="83"/>
      <c r="AW299" s="57"/>
      <c r="AX299" s="60"/>
      <c r="AY299" s="60"/>
      <c r="AZ299" s="132"/>
      <c r="BA299" s="60"/>
      <c r="BB299" s="60"/>
      <c r="BC299" s="60"/>
      <c r="BD299" s="57">
        <f t="shared" si="42"/>
        <v>0</v>
      </c>
      <c r="BE299" s="86"/>
      <c r="BF299" s="86"/>
      <c r="BG299" s="86"/>
      <c r="BH299" s="86"/>
      <c r="BI299" s="57" t="s">
        <v>1129</v>
      </c>
      <c r="BJ299" s="57"/>
      <c r="BK299" s="60"/>
      <c r="BL299" s="55"/>
      <c r="BM299" s="61"/>
      <c r="BN299" s="57"/>
      <c r="BO299" s="60"/>
      <c r="BP299" s="60"/>
      <c r="BQ299" s="60"/>
      <c r="BR299" s="60"/>
      <c r="BS299" s="60"/>
      <c r="BT299" s="60"/>
      <c r="BU299" s="60"/>
      <c r="BV299" s="60"/>
      <c r="BW299" s="57"/>
      <c r="BX299" s="57"/>
      <c r="BY299" s="57"/>
      <c r="BZ299" s="57"/>
    </row>
    <row r="300" spans="1:78" s="41" customFormat="1" ht="30" x14ac:dyDescent="0.25">
      <c r="A300" s="53" t="s">
        <v>1053</v>
      </c>
      <c r="B300" s="65"/>
      <c r="C300" s="54"/>
      <c r="D300" s="53" t="str">
        <f>IF(ISBLANK(AX300),"",IF(ISBLANK(AY300),"REV",IF(ISBLANK(AZ300),"FIR PROV",IF(ISBLANK(BK300),"CONCL",IF(ISBLANK(BN300),"MOD REV",IF(ISBLANK(#REF!),"MOD FIR","MODI"))))))</f>
        <v/>
      </c>
      <c r="E300" s="55"/>
      <c r="F300" s="55"/>
      <c r="G300" s="55"/>
      <c r="H300" s="55"/>
      <c r="I300" s="108" t="str">
        <f t="shared" si="44"/>
        <v xml:space="preserve">  </v>
      </c>
      <c r="J300" s="56"/>
      <c r="K300" s="56"/>
      <c r="L300" s="56">
        <f t="shared" si="45"/>
        <v>0</v>
      </c>
      <c r="M300" s="56"/>
      <c r="N300" s="75"/>
      <c r="O300" s="57"/>
      <c r="P300" s="57"/>
      <c r="Q300" s="58">
        <v>0</v>
      </c>
      <c r="R300" s="58">
        <f t="shared" si="46"/>
        <v>0</v>
      </c>
      <c r="S300" s="99">
        <f t="shared" si="47"/>
        <v>0</v>
      </c>
      <c r="T300" s="59">
        <v>0</v>
      </c>
      <c r="U300" s="58">
        <f>T300*1.16</f>
        <v>0</v>
      </c>
      <c r="V300" s="99">
        <f t="shared" si="40"/>
        <v>0</v>
      </c>
      <c r="W300" s="114">
        <f t="shared" si="41"/>
        <v>0</v>
      </c>
      <c r="X300" s="57"/>
      <c r="Y300" s="57"/>
      <c r="Z300" s="57"/>
      <c r="AA300" s="57"/>
      <c r="AB300" s="58">
        <v>0</v>
      </c>
      <c r="AC300" s="56" t="e">
        <f>VLOOKUP(Y300,CLASIFICADOR!$A$1:$B$603,2)</f>
        <v>#N/A</v>
      </c>
      <c r="AD300" s="57"/>
      <c r="AE300" s="57"/>
      <c r="AF300" s="57"/>
      <c r="AG300" s="57"/>
      <c r="AH300" s="57"/>
      <c r="AI300" s="57"/>
      <c r="AJ300" s="60"/>
      <c r="AK300" s="82" t="s">
        <v>1124</v>
      </c>
      <c r="AL300" s="57"/>
      <c r="AM300" s="57"/>
      <c r="AN300" s="57"/>
      <c r="AO300" s="83" t="b">
        <f>IF(AND(AM300="días",AN300="hábiles"),WORKDAY(AK300,AL300,#REF!),IF(AND(AM300="días",AM300="naturales"),WORKDAY(AK300+AL300-1,1,#REF!),IF(AM300="semanas",WORKDAY(AK300+(AL300*7)-1,1,#REF!),IF(AM300="meses",WORKDAY(EDATE(AK300,AL300)-1,1,#REF!)))))</f>
        <v>0</v>
      </c>
      <c r="AP300" s="57"/>
      <c r="AQ300" s="57"/>
      <c r="AR300" s="57"/>
      <c r="AS300" s="60"/>
      <c r="AT300" s="60"/>
      <c r="AU300" s="57"/>
      <c r="AV300" s="83"/>
      <c r="AW300" s="57"/>
      <c r="AX300" s="60"/>
      <c r="AY300" s="60"/>
      <c r="AZ300" s="132"/>
      <c r="BA300" s="60"/>
      <c r="BB300" s="60"/>
      <c r="BC300" s="60"/>
      <c r="BD300" s="57">
        <f t="shared" si="42"/>
        <v>0</v>
      </c>
      <c r="BE300" s="86"/>
      <c r="BF300" s="86"/>
      <c r="BG300" s="86"/>
      <c r="BH300" s="86"/>
      <c r="BI300" s="57" t="s">
        <v>1129</v>
      </c>
      <c r="BJ300" s="57"/>
      <c r="BK300" s="60"/>
      <c r="BL300" s="55"/>
      <c r="BM300" s="61"/>
      <c r="BN300" s="57"/>
      <c r="BO300" s="60"/>
      <c r="BP300" s="60"/>
      <c r="BQ300" s="60"/>
      <c r="BR300" s="60"/>
      <c r="BS300" s="60"/>
      <c r="BT300" s="60"/>
      <c r="BU300" s="60"/>
      <c r="BV300" s="60"/>
      <c r="BW300" s="57"/>
      <c r="BX300" s="57"/>
      <c r="BY300" s="57"/>
      <c r="BZ300" s="57"/>
    </row>
    <row r="301" spans="1:78" s="41" customFormat="1" ht="30" x14ac:dyDescent="0.25">
      <c r="A301" s="53" t="s">
        <v>1054</v>
      </c>
      <c r="B301" s="65"/>
      <c r="C301" s="54"/>
      <c r="D301" s="53" t="str">
        <f>IF(ISBLANK(AX301),"",IF(ISBLANK(AY301),"REV",IF(ISBLANK(AZ301),"FIR PROV",IF(ISBLANK(BK301),"CONCL",IF(ISBLANK(BN301),"MOD REV",IF(ISBLANK(#REF!),"MOD FIR","MODI"))))))</f>
        <v/>
      </c>
      <c r="E301" s="55"/>
      <c r="F301" s="55"/>
      <c r="G301" s="55"/>
      <c r="H301" s="55"/>
      <c r="I301" s="108" t="str">
        <f t="shared" si="44"/>
        <v xml:space="preserve">  </v>
      </c>
      <c r="J301" s="56"/>
      <c r="K301" s="56"/>
      <c r="L301" s="56">
        <f t="shared" si="45"/>
        <v>0</v>
      </c>
      <c r="M301" s="56"/>
      <c r="N301" s="75"/>
      <c r="O301" s="57"/>
      <c r="P301" s="57"/>
      <c r="Q301" s="58">
        <v>0</v>
      </c>
      <c r="R301" s="58">
        <f t="shared" si="46"/>
        <v>0</v>
      </c>
      <c r="S301" s="99">
        <f t="shared" si="47"/>
        <v>0</v>
      </c>
      <c r="T301" s="59">
        <v>0</v>
      </c>
      <c r="U301" s="58">
        <f t="shared" ref="U301:U326" si="48">T301*1.16</f>
        <v>0</v>
      </c>
      <c r="V301" s="99">
        <f t="shared" si="40"/>
        <v>0</v>
      </c>
      <c r="W301" s="114">
        <f t="shared" si="41"/>
        <v>0</v>
      </c>
      <c r="X301" s="57"/>
      <c r="Y301" s="57"/>
      <c r="Z301" s="57"/>
      <c r="AA301" s="57"/>
      <c r="AB301" s="58">
        <v>0</v>
      </c>
      <c r="AC301" s="56" t="e">
        <f>VLOOKUP(Y301,CLASIFICADOR!$A$1:$B$603,2)</f>
        <v>#N/A</v>
      </c>
      <c r="AD301" s="57"/>
      <c r="AE301" s="57"/>
      <c r="AF301" s="57"/>
      <c r="AG301" s="57"/>
      <c r="AH301" s="57"/>
      <c r="AI301" s="57"/>
      <c r="AJ301" s="60"/>
      <c r="AK301" s="82" t="s">
        <v>1124</v>
      </c>
      <c r="AL301" s="57"/>
      <c r="AM301" s="57"/>
      <c r="AN301" s="57"/>
      <c r="AO301" s="83" t="b">
        <f>IF(AND(AM301="días",AN301="hábiles"),WORKDAY(AK301,AL301,#REF!),IF(AND(AM301="días",AM301="naturales"),WORKDAY(AK301+AL301-1,1,#REF!),IF(AM301="semanas",WORKDAY(AK301+(AL301*7)-1,1,#REF!),IF(AM301="meses",WORKDAY(EDATE(AK301,AL301)-1,1,#REF!)))))</f>
        <v>0</v>
      </c>
      <c r="AP301" s="57"/>
      <c r="AQ301" s="57"/>
      <c r="AR301" s="57"/>
      <c r="AS301" s="60"/>
      <c r="AT301" s="60"/>
      <c r="AU301" s="57"/>
      <c r="AV301" s="83"/>
      <c r="AW301" s="57"/>
      <c r="AX301" s="60"/>
      <c r="AY301" s="60"/>
      <c r="AZ301" s="132"/>
      <c r="BA301" s="60"/>
      <c r="BB301" s="60"/>
      <c r="BC301" s="60"/>
      <c r="BD301" s="57">
        <f t="shared" si="42"/>
        <v>0</v>
      </c>
      <c r="BE301" s="86"/>
      <c r="BF301" s="86"/>
      <c r="BG301" s="86"/>
      <c r="BH301" s="86"/>
      <c r="BI301" s="57" t="s">
        <v>1129</v>
      </c>
      <c r="BJ301" s="57"/>
      <c r="BK301" s="60"/>
      <c r="BL301" s="55"/>
      <c r="BM301" s="61"/>
      <c r="BN301" s="57"/>
      <c r="BO301" s="60"/>
      <c r="BP301" s="60"/>
      <c r="BQ301" s="60"/>
      <c r="BR301" s="60"/>
      <c r="BS301" s="60"/>
      <c r="BT301" s="60"/>
      <c r="BU301" s="60"/>
      <c r="BV301" s="60"/>
      <c r="BW301" s="57"/>
      <c r="BX301" s="57"/>
      <c r="BY301" s="57"/>
      <c r="BZ301" s="57"/>
    </row>
    <row r="302" spans="1:78" s="41" customFormat="1" ht="30" x14ac:dyDescent="0.25">
      <c r="A302" s="71" t="s">
        <v>1055</v>
      </c>
      <c r="B302" s="65"/>
      <c r="C302" s="54"/>
      <c r="D302" s="53" t="str">
        <f>IF(ISBLANK(AX302),"",IF(ISBLANK(AY302),"REV",IF(ISBLANK(AZ302),"FIR PROV",IF(ISBLANK(BK302),"CONCL",IF(ISBLANK(BN302),"MOD REV",IF(ISBLANK(#REF!),"MOD FIR","MODI"))))))</f>
        <v/>
      </c>
      <c r="E302" s="55"/>
      <c r="F302" s="55"/>
      <c r="G302" s="55"/>
      <c r="H302" s="55"/>
      <c r="I302" s="108" t="str">
        <f t="shared" si="44"/>
        <v xml:space="preserve">  </v>
      </c>
      <c r="J302" s="56"/>
      <c r="K302" s="56"/>
      <c r="L302" s="56">
        <f t="shared" si="45"/>
        <v>0</v>
      </c>
      <c r="M302" s="56"/>
      <c r="N302" s="75"/>
      <c r="O302" s="57"/>
      <c r="P302" s="57"/>
      <c r="Q302" s="58">
        <v>0</v>
      </c>
      <c r="R302" s="58">
        <f t="shared" si="46"/>
        <v>0</v>
      </c>
      <c r="S302" s="99">
        <f t="shared" si="47"/>
        <v>0</v>
      </c>
      <c r="T302" s="59">
        <v>0</v>
      </c>
      <c r="U302" s="58">
        <f t="shared" si="48"/>
        <v>0</v>
      </c>
      <c r="V302" s="99">
        <f t="shared" si="40"/>
        <v>0</v>
      </c>
      <c r="W302" s="114">
        <f t="shared" si="41"/>
        <v>0</v>
      </c>
      <c r="X302" s="57"/>
      <c r="Y302" s="57"/>
      <c r="Z302" s="57"/>
      <c r="AA302" s="57"/>
      <c r="AB302" s="58">
        <v>0</v>
      </c>
      <c r="AC302" s="56" t="e">
        <f>VLOOKUP(Y302,CLASIFICADOR!$A$1:$B$603,2)</f>
        <v>#N/A</v>
      </c>
      <c r="AD302" s="57"/>
      <c r="AE302" s="57"/>
      <c r="AF302" s="57"/>
      <c r="AG302" s="57"/>
      <c r="AH302" s="57"/>
      <c r="AI302" s="57"/>
      <c r="AJ302" s="60"/>
      <c r="AK302" s="82" t="s">
        <v>1124</v>
      </c>
      <c r="AL302" s="57"/>
      <c r="AM302" s="57"/>
      <c r="AN302" s="57"/>
      <c r="AO302" s="83" t="b">
        <f>IF(AND(AM302="días",AN302="hábiles"),WORKDAY(AK302,AL302,#REF!),IF(AND(AM302="días",AM302="naturales"),WORKDAY(AK302+AL302-1,1,#REF!),IF(AM302="semanas",WORKDAY(AK302+(AL302*7)-1,1,#REF!),IF(AM302="meses",WORKDAY(EDATE(AK302,AL302)-1,1,#REF!)))))</f>
        <v>0</v>
      </c>
      <c r="AP302" s="57"/>
      <c r="AQ302" s="57"/>
      <c r="AR302" s="57"/>
      <c r="AS302" s="60"/>
      <c r="AT302" s="60"/>
      <c r="AU302" s="57"/>
      <c r="AV302" s="83"/>
      <c r="AW302" s="57"/>
      <c r="AX302" s="60"/>
      <c r="AY302" s="60"/>
      <c r="AZ302" s="132"/>
      <c r="BA302" s="60"/>
      <c r="BB302" s="60"/>
      <c r="BC302" s="60"/>
      <c r="BD302" s="57">
        <f t="shared" si="42"/>
        <v>0</v>
      </c>
      <c r="BE302" s="86"/>
      <c r="BF302" s="86"/>
      <c r="BG302" s="86"/>
      <c r="BH302" s="86"/>
      <c r="BI302" s="57" t="s">
        <v>1129</v>
      </c>
      <c r="BJ302" s="57"/>
      <c r="BK302" s="60"/>
      <c r="BL302" s="55"/>
      <c r="BM302" s="61"/>
      <c r="BN302" s="57"/>
      <c r="BO302" s="60"/>
      <c r="BP302" s="60"/>
      <c r="BQ302" s="60"/>
      <c r="BR302" s="60"/>
      <c r="BS302" s="60"/>
      <c r="BT302" s="60"/>
      <c r="BU302" s="60"/>
      <c r="BV302" s="60"/>
      <c r="BW302" s="57"/>
      <c r="BX302" s="57"/>
      <c r="BY302" s="57"/>
      <c r="BZ302" s="57"/>
    </row>
    <row r="303" spans="1:78" s="41" customFormat="1" ht="30" x14ac:dyDescent="0.25">
      <c r="A303" s="53" t="s">
        <v>1056</v>
      </c>
      <c r="B303" s="65"/>
      <c r="C303" s="54"/>
      <c r="D303" s="53" t="str">
        <f>IF(ISBLANK(AX303),"",IF(ISBLANK(AY303),"REV",IF(ISBLANK(AZ303),"FIR PROV",IF(ISBLANK(BK303),"CONCL",IF(ISBLANK(BN303),"MOD REV",IF(ISBLANK(#REF!),"MOD FIR","MODI"))))))</f>
        <v/>
      </c>
      <c r="E303" s="55"/>
      <c r="F303" s="55"/>
      <c r="G303" s="55"/>
      <c r="H303" s="55"/>
      <c r="I303" s="108" t="str">
        <f t="shared" si="44"/>
        <v xml:space="preserve">  </v>
      </c>
      <c r="J303" s="56"/>
      <c r="K303" s="56"/>
      <c r="L303" s="56">
        <f t="shared" si="45"/>
        <v>0</v>
      </c>
      <c r="M303" s="56"/>
      <c r="N303" s="75"/>
      <c r="O303" s="57"/>
      <c r="P303" s="57"/>
      <c r="Q303" s="58">
        <v>0</v>
      </c>
      <c r="R303" s="58">
        <f t="shared" si="46"/>
        <v>0</v>
      </c>
      <c r="S303" s="99">
        <f t="shared" si="47"/>
        <v>0</v>
      </c>
      <c r="T303" s="59">
        <v>0</v>
      </c>
      <c r="U303" s="58">
        <f t="shared" si="48"/>
        <v>0</v>
      </c>
      <c r="V303" s="99">
        <f t="shared" si="40"/>
        <v>0</v>
      </c>
      <c r="W303" s="114">
        <f t="shared" si="41"/>
        <v>0</v>
      </c>
      <c r="X303" s="57"/>
      <c r="Y303" s="57"/>
      <c r="Z303" s="57"/>
      <c r="AA303" s="57"/>
      <c r="AB303" s="58">
        <v>0</v>
      </c>
      <c r="AC303" s="56" t="e">
        <f>VLOOKUP(Y303,CLASIFICADOR!$A$1:$B$603,2)</f>
        <v>#N/A</v>
      </c>
      <c r="AD303" s="57"/>
      <c r="AE303" s="57"/>
      <c r="AF303" s="57"/>
      <c r="AG303" s="57"/>
      <c r="AH303" s="57"/>
      <c r="AI303" s="57"/>
      <c r="AJ303" s="60"/>
      <c r="AK303" s="82" t="s">
        <v>1124</v>
      </c>
      <c r="AL303" s="57"/>
      <c r="AM303" s="57"/>
      <c r="AN303" s="57"/>
      <c r="AO303" s="83" t="b">
        <f>IF(AND(AM303="días",AN303="hábiles"),WORKDAY(AK303,AL303,#REF!),IF(AND(AM303="días",AM303="naturales"),WORKDAY(AK303+AL303-1,1,#REF!),IF(AM303="semanas",WORKDAY(AK303+(AL303*7)-1,1,#REF!),IF(AM303="meses",WORKDAY(EDATE(AK303,AL303)-1,1,#REF!)))))</f>
        <v>0</v>
      </c>
      <c r="AP303" s="57"/>
      <c r="AQ303" s="57"/>
      <c r="AR303" s="57"/>
      <c r="AS303" s="60"/>
      <c r="AT303" s="60"/>
      <c r="AU303" s="57"/>
      <c r="AV303" s="83"/>
      <c r="AW303" s="57"/>
      <c r="AX303" s="60"/>
      <c r="AY303" s="60"/>
      <c r="AZ303" s="132"/>
      <c r="BA303" s="60"/>
      <c r="BB303" s="60"/>
      <c r="BC303" s="60"/>
      <c r="BD303" s="57">
        <f t="shared" si="42"/>
        <v>0</v>
      </c>
      <c r="BE303" s="86"/>
      <c r="BF303" s="86"/>
      <c r="BG303" s="86"/>
      <c r="BH303" s="86"/>
      <c r="BI303" s="57" t="s">
        <v>1129</v>
      </c>
      <c r="BJ303" s="57"/>
      <c r="BK303" s="60"/>
      <c r="BL303" s="55"/>
      <c r="BM303" s="61"/>
      <c r="BN303" s="57"/>
      <c r="BO303" s="60"/>
      <c r="BP303" s="60"/>
      <c r="BQ303" s="60"/>
      <c r="BR303" s="60"/>
      <c r="BS303" s="60"/>
      <c r="BT303" s="60"/>
      <c r="BU303" s="60"/>
      <c r="BV303" s="60"/>
      <c r="BW303" s="57"/>
      <c r="BX303" s="57"/>
      <c r="BY303" s="57"/>
      <c r="BZ303" s="57"/>
    </row>
    <row r="304" spans="1:78" s="41" customFormat="1" ht="30" x14ac:dyDescent="0.25">
      <c r="A304" s="53" t="s">
        <v>1057</v>
      </c>
      <c r="B304" s="65"/>
      <c r="C304" s="54"/>
      <c r="D304" s="53" t="str">
        <f>IF(ISBLANK(AX304),"",IF(ISBLANK(AY304),"REV",IF(ISBLANK(AZ304),"FIR PROV",IF(ISBLANK(BK304),"CONCL",IF(ISBLANK(BN304),"MOD REV",IF(ISBLANK(#REF!),"MOD FIR","MODI"))))))</f>
        <v/>
      </c>
      <c r="E304" s="55"/>
      <c r="F304" s="55"/>
      <c r="G304" s="55"/>
      <c r="H304" s="55"/>
      <c r="I304" s="108" t="str">
        <f t="shared" si="44"/>
        <v xml:space="preserve">  </v>
      </c>
      <c r="J304" s="56"/>
      <c r="K304" s="56"/>
      <c r="L304" s="56">
        <f t="shared" si="45"/>
        <v>0</v>
      </c>
      <c r="M304" s="56"/>
      <c r="N304" s="75"/>
      <c r="O304" s="57"/>
      <c r="P304" s="57"/>
      <c r="Q304" s="58">
        <v>0</v>
      </c>
      <c r="R304" s="58">
        <f t="shared" si="46"/>
        <v>0</v>
      </c>
      <c r="S304" s="99">
        <f t="shared" si="47"/>
        <v>0</v>
      </c>
      <c r="T304" s="59">
        <v>0</v>
      </c>
      <c r="U304" s="58">
        <f t="shared" si="48"/>
        <v>0</v>
      </c>
      <c r="V304" s="99">
        <f t="shared" si="40"/>
        <v>0</v>
      </c>
      <c r="W304" s="114">
        <f t="shared" si="41"/>
        <v>0</v>
      </c>
      <c r="X304" s="57"/>
      <c r="Y304" s="57"/>
      <c r="Z304" s="57"/>
      <c r="AA304" s="57"/>
      <c r="AB304" s="58">
        <v>0</v>
      </c>
      <c r="AC304" s="56" t="e">
        <f>VLOOKUP(Y304,CLASIFICADOR!$A$1:$B$603,2)</f>
        <v>#N/A</v>
      </c>
      <c r="AD304" s="57"/>
      <c r="AE304" s="57"/>
      <c r="AF304" s="57"/>
      <c r="AG304" s="57"/>
      <c r="AH304" s="57"/>
      <c r="AI304" s="57"/>
      <c r="AJ304" s="60"/>
      <c r="AK304" s="82" t="s">
        <v>1124</v>
      </c>
      <c r="AL304" s="57"/>
      <c r="AM304" s="57"/>
      <c r="AN304" s="57"/>
      <c r="AO304" s="83" t="b">
        <f>IF(AND(AM304="días",AN304="hábiles"),WORKDAY(AK304,AL304,#REF!),IF(AND(AM304="días",AM304="naturales"),WORKDAY(AK304+AL304-1,1,#REF!),IF(AM304="semanas",WORKDAY(AK304+(AL304*7)-1,1,#REF!),IF(AM304="meses",WORKDAY(EDATE(AK304,AL304)-1,1,#REF!)))))</f>
        <v>0</v>
      </c>
      <c r="AP304" s="57"/>
      <c r="AQ304" s="57"/>
      <c r="AR304" s="57"/>
      <c r="AS304" s="60"/>
      <c r="AT304" s="60"/>
      <c r="AU304" s="57"/>
      <c r="AV304" s="83"/>
      <c r="AW304" s="57"/>
      <c r="AX304" s="60"/>
      <c r="AY304" s="60"/>
      <c r="AZ304" s="132"/>
      <c r="BA304" s="60"/>
      <c r="BB304" s="60"/>
      <c r="BC304" s="60"/>
      <c r="BD304" s="57">
        <f t="shared" si="42"/>
        <v>0</v>
      </c>
      <c r="BE304" s="86"/>
      <c r="BF304" s="86"/>
      <c r="BG304" s="86"/>
      <c r="BH304" s="86"/>
      <c r="BI304" s="57" t="s">
        <v>1129</v>
      </c>
      <c r="BJ304" s="57"/>
      <c r="BK304" s="60"/>
      <c r="BL304" s="55"/>
      <c r="BM304" s="61"/>
      <c r="BN304" s="57"/>
      <c r="BO304" s="60"/>
      <c r="BP304" s="60"/>
      <c r="BQ304" s="60"/>
      <c r="BR304" s="60"/>
      <c r="BS304" s="60"/>
      <c r="BT304" s="60"/>
      <c r="BU304" s="60"/>
      <c r="BV304" s="60"/>
      <c r="BW304" s="57"/>
      <c r="BX304" s="57"/>
      <c r="BY304" s="57"/>
      <c r="BZ304" s="57"/>
    </row>
    <row r="305" spans="1:78" s="41" customFormat="1" ht="30" x14ac:dyDescent="0.25">
      <c r="A305" s="71" t="s">
        <v>1058</v>
      </c>
      <c r="B305" s="65"/>
      <c r="C305" s="54"/>
      <c r="D305" s="53" t="str">
        <f>IF(ISBLANK(AX305),"",IF(ISBLANK(AY305),"REV",IF(ISBLANK(AZ305),"FIR PROV",IF(ISBLANK(BK305),"CONCL",IF(ISBLANK(BN305),"MOD REV",IF(ISBLANK(#REF!),"MOD FIR","MODI"))))))</f>
        <v/>
      </c>
      <c r="E305" s="55"/>
      <c r="F305" s="55"/>
      <c r="G305" s="55"/>
      <c r="H305" s="55"/>
      <c r="I305" s="108" t="str">
        <f t="shared" si="44"/>
        <v xml:space="preserve">  </v>
      </c>
      <c r="J305" s="56"/>
      <c r="K305" s="56"/>
      <c r="L305" s="56">
        <f t="shared" si="45"/>
        <v>0</v>
      </c>
      <c r="M305" s="56"/>
      <c r="N305" s="75"/>
      <c r="O305" s="57"/>
      <c r="P305" s="57"/>
      <c r="Q305" s="58">
        <v>0</v>
      </c>
      <c r="R305" s="58">
        <f t="shared" si="46"/>
        <v>0</v>
      </c>
      <c r="S305" s="99">
        <f t="shared" si="47"/>
        <v>0</v>
      </c>
      <c r="T305" s="59">
        <v>0</v>
      </c>
      <c r="U305" s="58">
        <f t="shared" si="48"/>
        <v>0</v>
      </c>
      <c r="V305" s="99">
        <f t="shared" si="40"/>
        <v>0</v>
      </c>
      <c r="W305" s="114">
        <f t="shared" si="41"/>
        <v>0</v>
      </c>
      <c r="X305" s="57"/>
      <c r="Y305" s="57"/>
      <c r="Z305" s="57"/>
      <c r="AA305" s="57"/>
      <c r="AB305" s="58">
        <v>0</v>
      </c>
      <c r="AC305" s="56" t="e">
        <f>VLOOKUP(Y305,CLASIFICADOR!$A$1:$B$603,2)</f>
        <v>#N/A</v>
      </c>
      <c r="AD305" s="57"/>
      <c r="AE305" s="57"/>
      <c r="AF305" s="57"/>
      <c r="AG305" s="57"/>
      <c r="AH305" s="57"/>
      <c r="AI305" s="57"/>
      <c r="AJ305" s="60"/>
      <c r="AK305" s="82" t="s">
        <v>1124</v>
      </c>
      <c r="AL305" s="57"/>
      <c r="AM305" s="57"/>
      <c r="AN305" s="57"/>
      <c r="AO305" s="83" t="b">
        <f>IF(AND(AM305="días",AN305="hábiles"),WORKDAY(AK305,AL305,#REF!),IF(AND(AM305="días",AM305="naturales"),WORKDAY(AK305+AL305-1,1,#REF!),IF(AM305="semanas",WORKDAY(AK305+(AL305*7)-1,1,#REF!),IF(AM305="meses",WORKDAY(EDATE(AK305,AL305)-1,1,#REF!)))))</f>
        <v>0</v>
      </c>
      <c r="AP305" s="57"/>
      <c r="AQ305" s="57"/>
      <c r="AR305" s="57"/>
      <c r="AS305" s="60"/>
      <c r="AT305" s="60"/>
      <c r="AU305" s="57"/>
      <c r="AV305" s="83"/>
      <c r="AW305" s="57"/>
      <c r="AX305" s="60"/>
      <c r="AY305" s="60"/>
      <c r="AZ305" s="132"/>
      <c r="BA305" s="60"/>
      <c r="BB305" s="60"/>
      <c r="BC305" s="60"/>
      <c r="BD305" s="57">
        <f t="shared" si="42"/>
        <v>0</v>
      </c>
      <c r="BE305" s="86"/>
      <c r="BF305" s="86"/>
      <c r="BG305" s="86"/>
      <c r="BH305" s="86"/>
      <c r="BI305" s="57" t="s">
        <v>1129</v>
      </c>
      <c r="BJ305" s="57"/>
      <c r="BK305" s="60"/>
      <c r="BL305" s="55"/>
      <c r="BM305" s="61"/>
      <c r="BN305" s="57"/>
      <c r="BO305" s="60"/>
      <c r="BP305" s="60"/>
      <c r="BQ305" s="60"/>
      <c r="BR305" s="60"/>
      <c r="BS305" s="60"/>
      <c r="BT305" s="60"/>
      <c r="BU305" s="60"/>
      <c r="BV305" s="60"/>
      <c r="BW305" s="57"/>
      <c r="BX305" s="57"/>
      <c r="BY305" s="57"/>
      <c r="BZ305" s="57"/>
    </row>
    <row r="306" spans="1:78" s="41" customFormat="1" ht="30" x14ac:dyDescent="0.25">
      <c r="A306" s="53" t="s">
        <v>1059</v>
      </c>
      <c r="B306" s="65"/>
      <c r="C306" s="54"/>
      <c r="D306" s="53" t="str">
        <f>IF(ISBLANK(AX306),"",IF(ISBLANK(AY306),"REV",IF(ISBLANK(AZ306),"FIR PROV",IF(ISBLANK(BK306),"CONCL",IF(ISBLANK(BN306),"MOD REV",IF(ISBLANK(#REF!),"MOD FIR","MODI"))))))</f>
        <v/>
      </c>
      <c r="E306" s="55"/>
      <c r="F306" s="55"/>
      <c r="G306" s="55"/>
      <c r="H306" s="55"/>
      <c r="I306" s="108" t="str">
        <f t="shared" si="44"/>
        <v xml:space="preserve">  </v>
      </c>
      <c r="J306" s="56"/>
      <c r="K306" s="56"/>
      <c r="L306" s="56">
        <f t="shared" si="45"/>
        <v>0</v>
      </c>
      <c r="M306" s="56"/>
      <c r="N306" s="75"/>
      <c r="O306" s="57"/>
      <c r="P306" s="57"/>
      <c r="Q306" s="58">
        <v>0</v>
      </c>
      <c r="R306" s="58">
        <f t="shared" si="46"/>
        <v>0</v>
      </c>
      <c r="S306" s="99">
        <f t="shared" si="47"/>
        <v>0</v>
      </c>
      <c r="T306" s="59">
        <v>0</v>
      </c>
      <c r="U306" s="58">
        <f t="shared" si="48"/>
        <v>0</v>
      </c>
      <c r="V306" s="99">
        <f t="shared" si="40"/>
        <v>0</v>
      </c>
      <c r="W306" s="114">
        <f t="shared" si="41"/>
        <v>0</v>
      </c>
      <c r="X306" s="57"/>
      <c r="Y306" s="57"/>
      <c r="Z306" s="57"/>
      <c r="AA306" s="57"/>
      <c r="AB306" s="58">
        <v>0</v>
      </c>
      <c r="AC306" s="56" t="e">
        <f>VLOOKUP(Y306,CLASIFICADOR!$A$1:$B$603,2)</f>
        <v>#N/A</v>
      </c>
      <c r="AD306" s="57"/>
      <c r="AE306" s="57"/>
      <c r="AF306" s="57"/>
      <c r="AG306" s="57"/>
      <c r="AH306" s="57"/>
      <c r="AI306" s="57"/>
      <c r="AJ306" s="60"/>
      <c r="AK306" s="82" t="s">
        <v>1124</v>
      </c>
      <c r="AL306" s="57"/>
      <c r="AM306" s="57"/>
      <c r="AN306" s="57"/>
      <c r="AO306" s="83" t="b">
        <f>IF(AND(AM306="días",AN306="hábiles"),WORKDAY(AK306,AL306,#REF!),IF(AND(AM306="días",AM306="naturales"),WORKDAY(AK306+AL306-1,1,#REF!),IF(AM306="semanas",WORKDAY(AK306+(AL306*7)-1,1,#REF!),IF(AM306="meses",WORKDAY(EDATE(AK306,AL306)-1,1,#REF!)))))</f>
        <v>0</v>
      </c>
      <c r="AP306" s="57"/>
      <c r="AQ306" s="57"/>
      <c r="AR306" s="57"/>
      <c r="AS306" s="60"/>
      <c r="AT306" s="60"/>
      <c r="AU306" s="57"/>
      <c r="AV306" s="83"/>
      <c r="AW306" s="57"/>
      <c r="AX306" s="60"/>
      <c r="AY306" s="60"/>
      <c r="AZ306" s="132"/>
      <c r="BA306" s="60"/>
      <c r="BB306" s="60"/>
      <c r="BC306" s="60"/>
      <c r="BD306" s="57">
        <f t="shared" si="42"/>
        <v>0</v>
      </c>
      <c r="BE306" s="86"/>
      <c r="BF306" s="86"/>
      <c r="BG306" s="86"/>
      <c r="BH306" s="86"/>
      <c r="BI306" s="57" t="s">
        <v>1129</v>
      </c>
      <c r="BJ306" s="57"/>
      <c r="BK306" s="60"/>
      <c r="BL306" s="55"/>
      <c r="BM306" s="61"/>
      <c r="BN306" s="57"/>
      <c r="BO306" s="60"/>
      <c r="BP306" s="60"/>
      <c r="BQ306" s="60"/>
      <c r="BR306" s="60"/>
      <c r="BS306" s="60"/>
      <c r="BT306" s="60"/>
      <c r="BU306" s="60"/>
      <c r="BV306" s="60"/>
      <c r="BW306" s="57"/>
      <c r="BX306" s="57"/>
      <c r="BY306" s="57"/>
      <c r="BZ306" s="57"/>
    </row>
    <row r="307" spans="1:78" s="41" customFormat="1" ht="30" x14ac:dyDescent="0.25">
      <c r="A307" s="53" t="s">
        <v>1060</v>
      </c>
      <c r="B307" s="65"/>
      <c r="C307" s="54"/>
      <c r="D307" s="53" t="str">
        <f>IF(ISBLANK(AX307),"",IF(ISBLANK(AY307),"REV",IF(ISBLANK(AZ307),"FIR PROV",IF(ISBLANK(BK307),"CONCL",IF(ISBLANK(BN307),"MOD REV",IF(ISBLANK(#REF!),"MOD FIR","MODI"))))))</f>
        <v/>
      </c>
      <c r="E307" s="55"/>
      <c r="F307" s="55"/>
      <c r="G307" s="55"/>
      <c r="H307" s="55"/>
      <c r="I307" s="108" t="str">
        <f t="shared" si="44"/>
        <v xml:space="preserve">  </v>
      </c>
      <c r="J307" s="56"/>
      <c r="K307" s="56"/>
      <c r="L307" s="56">
        <f t="shared" si="45"/>
        <v>0</v>
      </c>
      <c r="M307" s="56"/>
      <c r="N307" s="75"/>
      <c r="O307" s="57"/>
      <c r="P307" s="57"/>
      <c r="Q307" s="58">
        <v>0</v>
      </c>
      <c r="R307" s="58">
        <f t="shared" si="46"/>
        <v>0</v>
      </c>
      <c r="S307" s="99">
        <f t="shared" si="47"/>
        <v>0</v>
      </c>
      <c r="T307" s="59">
        <v>0</v>
      </c>
      <c r="U307" s="58">
        <f t="shared" si="48"/>
        <v>0</v>
      </c>
      <c r="V307" s="99">
        <f t="shared" si="40"/>
        <v>0</v>
      </c>
      <c r="W307" s="114">
        <f t="shared" si="41"/>
        <v>0</v>
      </c>
      <c r="X307" s="57"/>
      <c r="Y307" s="57"/>
      <c r="Z307" s="57"/>
      <c r="AA307" s="57"/>
      <c r="AB307" s="58">
        <v>0</v>
      </c>
      <c r="AC307" s="56" t="e">
        <f>VLOOKUP(Y307,CLASIFICADOR!$A$1:$B$603,2)</f>
        <v>#N/A</v>
      </c>
      <c r="AD307" s="57"/>
      <c r="AE307" s="57"/>
      <c r="AF307" s="57"/>
      <c r="AG307" s="57"/>
      <c r="AH307" s="57"/>
      <c r="AI307" s="57"/>
      <c r="AJ307" s="60"/>
      <c r="AK307" s="82" t="s">
        <v>1124</v>
      </c>
      <c r="AL307" s="57"/>
      <c r="AM307" s="57"/>
      <c r="AN307" s="57"/>
      <c r="AO307" s="83" t="b">
        <f>IF(AND(AM307="días",AN307="hábiles"),WORKDAY(AK307,AL307,#REF!),IF(AND(AM307="días",AM307="naturales"),WORKDAY(AK307+AL307-1,1,#REF!),IF(AM307="semanas",WORKDAY(AK307+(AL307*7)-1,1,#REF!),IF(AM307="meses",WORKDAY(EDATE(AK307,AL307)-1,1,#REF!)))))</f>
        <v>0</v>
      </c>
      <c r="AP307" s="57"/>
      <c r="AQ307" s="57"/>
      <c r="AR307" s="57"/>
      <c r="AS307" s="60"/>
      <c r="AT307" s="60"/>
      <c r="AU307" s="57"/>
      <c r="AV307" s="83"/>
      <c r="AW307" s="57"/>
      <c r="AX307" s="60"/>
      <c r="AY307" s="60"/>
      <c r="AZ307" s="132"/>
      <c r="BA307" s="60"/>
      <c r="BB307" s="60"/>
      <c r="BC307" s="60"/>
      <c r="BD307" s="57">
        <f t="shared" si="42"/>
        <v>0</v>
      </c>
      <c r="BE307" s="86"/>
      <c r="BF307" s="86"/>
      <c r="BG307" s="86"/>
      <c r="BH307" s="86"/>
      <c r="BI307" s="57" t="s">
        <v>1129</v>
      </c>
      <c r="BJ307" s="57"/>
      <c r="BK307" s="60"/>
      <c r="BL307" s="55"/>
      <c r="BM307" s="61"/>
      <c r="BN307" s="57"/>
      <c r="BO307" s="60"/>
      <c r="BP307" s="60"/>
      <c r="BQ307" s="60"/>
      <c r="BR307" s="60"/>
      <c r="BS307" s="60"/>
      <c r="BT307" s="60"/>
      <c r="BU307" s="60"/>
      <c r="BV307" s="60"/>
      <c r="BW307" s="57"/>
      <c r="BX307" s="57"/>
      <c r="BY307" s="57"/>
      <c r="BZ307" s="57"/>
    </row>
    <row r="308" spans="1:78" s="41" customFormat="1" ht="30" x14ac:dyDescent="0.25">
      <c r="A308" s="71" t="s">
        <v>1061</v>
      </c>
      <c r="B308" s="65"/>
      <c r="C308" s="54"/>
      <c r="D308" s="53" t="str">
        <f>IF(ISBLANK(AX308),"",IF(ISBLANK(AY308),"REV",IF(ISBLANK(AZ308),"FIR PROV",IF(ISBLANK(BK308),"CONCL",IF(ISBLANK(BN308),"MOD REV",IF(ISBLANK(#REF!),"MOD FIR","MODI"))))))</f>
        <v/>
      </c>
      <c r="E308" s="55"/>
      <c r="F308" s="55"/>
      <c r="G308" s="55"/>
      <c r="H308" s="55"/>
      <c r="I308" s="108" t="str">
        <f t="shared" si="44"/>
        <v xml:space="preserve">  </v>
      </c>
      <c r="J308" s="56"/>
      <c r="K308" s="56"/>
      <c r="L308" s="56">
        <f t="shared" si="45"/>
        <v>0</v>
      </c>
      <c r="M308" s="56"/>
      <c r="N308" s="75"/>
      <c r="O308" s="57"/>
      <c r="P308" s="57"/>
      <c r="Q308" s="58">
        <v>0</v>
      </c>
      <c r="R308" s="58">
        <f t="shared" si="46"/>
        <v>0</v>
      </c>
      <c r="S308" s="99">
        <f t="shared" si="47"/>
        <v>0</v>
      </c>
      <c r="T308" s="59">
        <v>0</v>
      </c>
      <c r="U308" s="58">
        <f t="shared" si="48"/>
        <v>0</v>
      </c>
      <c r="V308" s="99">
        <f t="shared" si="40"/>
        <v>0</v>
      </c>
      <c r="W308" s="114">
        <f t="shared" si="41"/>
        <v>0</v>
      </c>
      <c r="X308" s="57"/>
      <c r="Y308" s="57"/>
      <c r="Z308" s="57"/>
      <c r="AA308" s="57"/>
      <c r="AB308" s="58">
        <v>0</v>
      </c>
      <c r="AC308" s="56" t="e">
        <f>VLOOKUP(Y308,CLASIFICADOR!$A$1:$B$603,2)</f>
        <v>#N/A</v>
      </c>
      <c r="AD308" s="57"/>
      <c r="AE308" s="57"/>
      <c r="AF308" s="57"/>
      <c r="AG308" s="57"/>
      <c r="AH308" s="57"/>
      <c r="AI308" s="57"/>
      <c r="AJ308" s="60"/>
      <c r="AK308" s="82" t="s">
        <v>1124</v>
      </c>
      <c r="AL308" s="57"/>
      <c r="AM308" s="57"/>
      <c r="AN308" s="57"/>
      <c r="AO308" s="83" t="b">
        <f>IF(AND(AM308="días",AN308="hábiles"),WORKDAY(AK308,AL308,#REF!),IF(AND(AM308="días",AM308="naturales"),WORKDAY(AK308+AL308-1,1,#REF!),IF(AM308="semanas",WORKDAY(AK308+(AL308*7)-1,1,#REF!),IF(AM308="meses",WORKDAY(EDATE(AK308,AL308)-1,1,#REF!)))))</f>
        <v>0</v>
      </c>
      <c r="AP308" s="57"/>
      <c r="AQ308" s="57"/>
      <c r="AR308" s="57"/>
      <c r="AS308" s="60"/>
      <c r="AT308" s="60"/>
      <c r="AU308" s="57"/>
      <c r="AV308" s="83"/>
      <c r="AW308" s="57"/>
      <c r="AX308" s="60"/>
      <c r="AY308" s="60"/>
      <c r="AZ308" s="132"/>
      <c r="BA308" s="60"/>
      <c r="BB308" s="60"/>
      <c r="BC308" s="60"/>
      <c r="BD308" s="57">
        <f t="shared" si="42"/>
        <v>0</v>
      </c>
      <c r="BE308" s="86"/>
      <c r="BF308" s="86"/>
      <c r="BG308" s="86"/>
      <c r="BH308" s="86"/>
      <c r="BI308" s="57" t="s">
        <v>1129</v>
      </c>
      <c r="BJ308" s="57"/>
      <c r="BK308" s="60"/>
      <c r="BL308" s="55"/>
      <c r="BM308" s="61"/>
      <c r="BN308" s="57"/>
      <c r="BO308" s="60"/>
      <c r="BP308" s="60"/>
      <c r="BQ308" s="60"/>
      <c r="BR308" s="60"/>
      <c r="BS308" s="60"/>
      <c r="BT308" s="60"/>
      <c r="BU308" s="60"/>
      <c r="BV308" s="60"/>
      <c r="BW308" s="57"/>
      <c r="BX308" s="57"/>
      <c r="BY308" s="57"/>
      <c r="BZ308" s="57"/>
    </row>
    <row r="309" spans="1:78" s="41" customFormat="1" ht="30" x14ac:dyDescent="0.25">
      <c r="A309" s="53" t="s">
        <v>1062</v>
      </c>
      <c r="B309" s="65"/>
      <c r="C309" s="54"/>
      <c r="D309" s="53" t="str">
        <f>IF(ISBLANK(AX309),"",IF(ISBLANK(AY309),"REV",IF(ISBLANK(AZ309),"FIR PROV",IF(ISBLANK(BK309),"CONCL",IF(ISBLANK(BN309),"MOD REV",IF(ISBLANK(#REF!),"MOD FIR","MODI"))))))</f>
        <v/>
      </c>
      <c r="E309" s="55"/>
      <c r="F309" s="55"/>
      <c r="G309" s="55"/>
      <c r="H309" s="55"/>
      <c r="I309" s="108" t="str">
        <f t="shared" si="44"/>
        <v xml:space="preserve">  </v>
      </c>
      <c r="J309" s="56"/>
      <c r="K309" s="56"/>
      <c r="L309" s="56">
        <f t="shared" si="45"/>
        <v>0</v>
      </c>
      <c r="M309" s="56"/>
      <c r="N309" s="75"/>
      <c r="O309" s="57"/>
      <c r="P309" s="57"/>
      <c r="Q309" s="58">
        <v>0</v>
      </c>
      <c r="R309" s="58">
        <f t="shared" si="46"/>
        <v>0</v>
      </c>
      <c r="S309" s="99">
        <f t="shared" si="47"/>
        <v>0</v>
      </c>
      <c r="T309" s="59">
        <v>0</v>
      </c>
      <c r="U309" s="58">
        <f t="shared" si="48"/>
        <v>0</v>
      </c>
      <c r="V309" s="99">
        <f t="shared" si="40"/>
        <v>0</v>
      </c>
      <c r="W309" s="114">
        <f t="shared" si="41"/>
        <v>0</v>
      </c>
      <c r="X309" s="57"/>
      <c r="Y309" s="57"/>
      <c r="Z309" s="57"/>
      <c r="AA309" s="57"/>
      <c r="AB309" s="58">
        <v>0</v>
      </c>
      <c r="AC309" s="56" t="e">
        <f>VLOOKUP(Y309,CLASIFICADOR!$A$1:$B$603,2)</f>
        <v>#N/A</v>
      </c>
      <c r="AD309" s="57"/>
      <c r="AE309" s="57"/>
      <c r="AF309" s="57"/>
      <c r="AG309" s="57"/>
      <c r="AH309" s="57"/>
      <c r="AI309" s="57"/>
      <c r="AJ309" s="60"/>
      <c r="AK309" s="82" t="s">
        <v>1124</v>
      </c>
      <c r="AL309" s="57"/>
      <c r="AM309" s="57"/>
      <c r="AN309" s="57"/>
      <c r="AO309" s="83" t="b">
        <f>IF(AND(AM309="días",AN309="hábiles"),WORKDAY(AK309,AL309,#REF!),IF(AND(AM309="días",AM309="naturales"),WORKDAY(AK309+AL309-1,1,#REF!),IF(AM309="semanas",WORKDAY(AK309+(AL309*7)-1,1,#REF!),IF(AM309="meses",WORKDAY(EDATE(AK309,AL309)-1,1,#REF!)))))</f>
        <v>0</v>
      </c>
      <c r="AP309" s="57"/>
      <c r="AQ309" s="57"/>
      <c r="AR309" s="57"/>
      <c r="AS309" s="60"/>
      <c r="AT309" s="60"/>
      <c r="AU309" s="57"/>
      <c r="AV309" s="83"/>
      <c r="AW309" s="57"/>
      <c r="AX309" s="60"/>
      <c r="AY309" s="60"/>
      <c r="AZ309" s="132"/>
      <c r="BA309" s="60"/>
      <c r="BB309" s="60"/>
      <c r="BC309" s="60"/>
      <c r="BD309" s="57">
        <f t="shared" si="42"/>
        <v>0</v>
      </c>
      <c r="BE309" s="86"/>
      <c r="BF309" s="86"/>
      <c r="BG309" s="86"/>
      <c r="BH309" s="86"/>
      <c r="BI309" s="57" t="s">
        <v>1129</v>
      </c>
      <c r="BJ309" s="57"/>
      <c r="BK309" s="60"/>
      <c r="BL309" s="55"/>
      <c r="BM309" s="61"/>
      <c r="BN309" s="57"/>
      <c r="BO309" s="60"/>
      <c r="BP309" s="60"/>
      <c r="BQ309" s="60"/>
      <c r="BR309" s="60"/>
      <c r="BS309" s="60"/>
      <c r="BT309" s="60"/>
      <c r="BU309" s="60"/>
      <c r="BV309" s="60"/>
      <c r="BW309" s="57"/>
      <c r="BX309" s="57"/>
      <c r="BY309" s="57"/>
      <c r="BZ309" s="57"/>
    </row>
    <row r="310" spans="1:78" s="41" customFormat="1" ht="30" x14ac:dyDescent="0.25">
      <c r="A310" s="53" t="s">
        <v>1063</v>
      </c>
      <c r="B310" s="65"/>
      <c r="C310" s="54"/>
      <c r="D310" s="53" t="str">
        <f>IF(ISBLANK(AX310),"",IF(ISBLANK(AY310),"REV",IF(ISBLANK(AZ310),"FIR PROV",IF(ISBLANK(BK310),"CONCL",IF(ISBLANK(BN310),"MOD REV",IF(ISBLANK(#REF!),"MOD FIR","MODI"))))))</f>
        <v/>
      </c>
      <c r="E310" s="55"/>
      <c r="F310" s="55"/>
      <c r="G310" s="55"/>
      <c r="H310" s="55"/>
      <c r="I310" s="108" t="str">
        <f t="shared" si="44"/>
        <v xml:space="preserve">  </v>
      </c>
      <c r="J310" s="56"/>
      <c r="K310" s="56"/>
      <c r="L310" s="56">
        <f t="shared" si="45"/>
        <v>0</v>
      </c>
      <c r="M310" s="56"/>
      <c r="N310" s="75"/>
      <c r="O310" s="57"/>
      <c r="P310" s="57"/>
      <c r="Q310" s="58">
        <v>0</v>
      </c>
      <c r="R310" s="58">
        <f t="shared" si="46"/>
        <v>0</v>
      </c>
      <c r="S310" s="99">
        <f t="shared" si="47"/>
        <v>0</v>
      </c>
      <c r="T310" s="59">
        <v>0</v>
      </c>
      <c r="U310" s="58">
        <f t="shared" si="48"/>
        <v>0</v>
      </c>
      <c r="V310" s="99">
        <f t="shared" si="40"/>
        <v>0</v>
      </c>
      <c r="W310" s="114">
        <f t="shared" si="41"/>
        <v>0</v>
      </c>
      <c r="X310" s="57"/>
      <c r="Y310" s="57"/>
      <c r="Z310" s="57"/>
      <c r="AA310" s="57"/>
      <c r="AB310" s="58">
        <v>0</v>
      </c>
      <c r="AC310" s="56" t="e">
        <f>VLOOKUP(Y310,CLASIFICADOR!$A$1:$B$603,2)</f>
        <v>#N/A</v>
      </c>
      <c r="AD310" s="57"/>
      <c r="AE310" s="57"/>
      <c r="AF310" s="57"/>
      <c r="AG310" s="57"/>
      <c r="AH310" s="57"/>
      <c r="AI310" s="57"/>
      <c r="AJ310" s="60"/>
      <c r="AK310" s="82" t="s">
        <v>1124</v>
      </c>
      <c r="AL310" s="57"/>
      <c r="AM310" s="57"/>
      <c r="AN310" s="57"/>
      <c r="AO310" s="83" t="b">
        <f>IF(AND(AM310="días",AN310="hábiles"),WORKDAY(AK310,AL310,#REF!),IF(AND(AM310="días",AM310="naturales"),WORKDAY(AK310+AL310-1,1,#REF!),IF(AM310="semanas",WORKDAY(AK310+(AL310*7)-1,1,#REF!),IF(AM310="meses",WORKDAY(EDATE(AK310,AL310)-1,1,#REF!)))))</f>
        <v>0</v>
      </c>
      <c r="AP310" s="57"/>
      <c r="AQ310" s="57"/>
      <c r="AR310" s="57"/>
      <c r="AS310" s="60"/>
      <c r="AT310" s="60"/>
      <c r="AU310" s="57"/>
      <c r="AV310" s="83"/>
      <c r="AW310" s="57"/>
      <c r="AX310" s="60"/>
      <c r="AY310" s="60"/>
      <c r="AZ310" s="132"/>
      <c r="BA310" s="60"/>
      <c r="BB310" s="60"/>
      <c r="BC310" s="60"/>
      <c r="BD310" s="57">
        <f t="shared" si="42"/>
        <v>0</v>
      </c>
      <c r="BE310" s="86"/>
      <c r="BF310" s="86"/>
      <c r="BG310" s="86"/>
      <c r="BH310" s="86"/>
      <c r="BI310" s="57" t="s">
        <v>1129</v>
      </c>
      <c r="BJ310" s="57"/>
      <c r="BK310" s="60"/>
      <c r="BL310" s="55"/>
      <c r="BM310" s="61"/>
      <c r="BN310" s="57"/>
      <c r="BO310" s="60"/>
      <c r="BP310" s="60"/>
      <c r="BQ310" s="60"/>
      <c r="BR310" s="60"/>
      <c r="BS310" s="60"/>
      <c r="BT310" s="60"/>
      <c r="BU310" s="60"/>
      <c r="BV310" s="60"/>
      <c r="BW310" s="57"/>
      <c r="BX310" s="57"/>
      <c r="BY310" s="57"/>
      <c r="BZ310" s="57"/>
    </row>
    <row r="311" spans="1:78" s="41" customFormat="1" ht="30" x14ac:dyDescent="0.25">
      <c r="A311" s="71" t="s">
        <v>1064</v>
      </c>
      <c r="B311" s="65"/>
      <c r="C311" s="54"/>
      <c r="D311" s="53" t="str">
        <f>IF(ISBLANK(AX311),"",IF(ISBLANK(AY311),"REV",IF(ISBLANK(AZ311),"FIR PROV",IF(ISBLANK(BK311),"CONCL",IF(ISBLANK(BN311),"MOD REV",IF(ISBLANK(#REF!),"MOD FIR","MODI"))))))</f>
        <v/>
      </c>
      <c r="E311" s="55"/>
      <c r="F311" s="55"/>
      <c r="G311" s="55"/>
      <c r="H311" s="55"/>
      <c r="I311" s="108" t="str">
        <f t="shared" si="44"/>
        <v xml:space="preserve">  </v>
      </c>
      <c r="J311" s="56"/>
      <c r="K311" s="56"/>
      <c r="L311" s="56">
        <f t="shared" si="45"/>
        <v>0</v>
      </c>
      <c r="M311" s="56"/>
      <c r="N311" s="75"/>
      <c r="O311" s="57"/>
      <c r="P311" s="57"/>
      <c r="Q311" s="58">
        <v>0</v>
      </c>
      <c r="R311" s="58">
        <f t="shared" si="46"/>
        <v>0</v>
      </c>
      <c r="S311" s="99">
        <f t="shared" si="47"/>
        <v>0</v>
      </c>
      <c r="T311" s="59">
        <v>0</v>
      </c>
      <c r="U311" s="58">
        <f t="shared" si="48"/>
        <v>0</v>
      </c>
      <c r="V311" s="99">
        <f t="shared" si="40"/>
        <v>0</v>
      </c>
      <c r="W311" s="114">
        <f t="shared" si="41"/>
        <v>0</v>
      </c>
      <c r="X311" s="57"/>
      <c r="Y311" s="57"/>
      <c r="Z311" s="57"/>
      <c r="AA311" s="57"/>
      <c r="AB311" s="58">
        <v>0</v>
      </c>
      <c r="AC311" s="56" t="e">
        <f>VLOOKUP(Y311,CLASIFICADOR!$A$1:$B$603,2)</f>
        <v>#N/A</v>
      </c>
      <c r="AD311" s="57"/>
      <c r="AE311" s="57"/>
      <c r="AF311" s="57"/>
      <c r="AG311" s="57"/>
      <c r="AH311" s="57"/>
      <c r="AI311" s="57"/>
      <c r="AJ311" s="60"/>
      <c r="AK311" s="82" t="s">
        <v>1124</v>
      </c>
      <c r="AL311" s="57"/>
      <c r="AM311" s="57"/>
      <c r="AN311" s="57"/>
      <c r="AO311" s="83" t="b">
        <f>IF(AND(AM311="días",AN311="hábiles"),WORKDAY(AK311,AL311,#REF!),IF(AND(AM311="días",AM311="naturales"),WORKDAY(AK311+AL311-1,1,#REF!),IF(AM311="semanas",WORKDAY(AK311+(AL311*7)-1,1,#REF!),IF(AM311="meses",WORKDAY(EDATE(AK311,AL311)-1,1,#REF!)))))</f>
        <v>0</v>
      </c>
      <c r="AP311" s="57"/>
      <c r="AQ311" s="57"/>
      <c r="AR311" s="57"/>
      <c r="AS311" s="60"/>
      <c r="AT311" s="60"/>
      <c r="AU311" s="57"/>
      <c r="AV311" s="83"/>
      <c r="AW311" s="57"/>
      <c r="AX311" s="60"/>
      <c r="AY311" s="60"/>
      <c r="AZ311" s="132"/>
      <c r="BA311" s="60"/>
      <c r="BB311" s="60"/>
      <c r="BC311" s="60"/>
      <c r="BD311" s="57">
        <f t="shared" si="42"/>
        <v>0</v>
      </c>
      <c r="BE311" s="86"/>
      <c r="BF311" s="86"/>
      <c r="BG311" s="86"/>
      <c r="BH311" s="86"/>
      <c r="BI311" s="57" t="s">
        <v>1129</v>
      </c>
      <c r="BJ311" s="57"/>
      <c r="BK311" s="60"/>
      <c r="BL311" s="55"/>
      <c r="BM311" s="61"/>
      <c r="BN311" s="57"/>
      <c r="BO311" s="60"/>
      <c r="BP311" s="60"/>
      <c r="BQ311" s="60"/>
      <c r="BR311" s="60"/>
      <c r="BS311" s="60"/>
      <c r="BT311" s="60"/>
      <c r="BU311" s="60"/>
      <c r="BV311" s="60"/>
      <c r="BW311" s="57"/>
      <c r="BX311" s="57"/>
      <c r="BY311" s="57"/>
      <c r="BZ311" s="57"/>
    </row>
    <row r="312" spans="1:78" s="41" customFormat="1" ht="30" x14ac:dyDescent="0.25">
      <c r="A312" s="53" t="s">
        <v>1065</v>
      </c>
      <c r="B312" s="65"/>
      <c r="C312" s="54"/>
      <c r="D312" s="53" t="str">
        <f>IF(ISBLANK(AX312),"",IF(ISBLANK(AY312),"REV",IF(ISBLANK(AZ312),"FIR PROV",IF(ISBLANK(BK312),"CONCL",IF(ISBLANK(BN312),"MOD REV",IF(ISBLANK(#REF!),"MOD FIR","MODI"))))))</f>
        <v/>
      </c>
      <c r="E312" s="55"/>
      <c r="F312" s="55"/>
      <c r="G312" s="55"/>
      <c r="H312" s="55"/>
      <c r="I312" s="108" t="str">
        <f t="shared" si="44"/>
        <v xml:space="preserve">  </v>
      </c>
      <c r="J312" s="56"/>
      <c r="K312" s="56"/>
      <c r="L312" s="56">
        <f t="shared" si="45"/>
        <v>0</v>
      </c>
      <c r="M312" s="56"/>
      <c r="N312" s="75"/>
      <c r="O312" s="57"/>
      <c r="P312" s="57"/>
      <c r="Q312" s="58">
        <v>0</v>
      </c>
      <c r="R312" s="58">
        <f t="shared" si="46"/>
        <v>0</v>
      </c>
      <c r="S312" s="99">
        <f t="shared" si="47"/>
        <v>0</v>
      </c>
      <c r="T312" s="59">
        <v>0</v>
      </c>
      <c r="U312" s="58">
        <f t="shared" si="48"/>
        <v>0</v>
      </c>
      <c r="V312" s="99">
        <f t="shared" si="40"/>
        <v>0</v>
      </c>
      <c r="W312" s="114">
        <f t="shared" si="41"/>
        <v>0</v>
      </c>
      <c r="X312" s="57"/>
      <c r="Y312" s="57"/>
      <c r="Z312" s="57"/>
      <c r="AA312" s="57"/>
      <c r="AB312" s="58">
        <v>0</v>
      </c>
      <c r="AC312" s="56" t="e">
        <f>VLOOKUP(Y312,CLASIFICADOR!$A$1:$B$603,2)</f>
        <v>#N/A</v>
      </c>
      <c r="AD312" s="57"/>
      <c r="AE312" s="57"/>
      <c r="AF312" s="57"/>
      <c r="AG312" s="57"/>
      <c r="AH312" s="57"/>
      <c r="AI312" s="57"/>
      <c r="AJ312" s="60"/>
      <c r="AK312" s="82" t="s">
        <v>1124</v>
      </c>
      <c r="AL312" s="57"/>
      <c r="AM312" s="57"/>
      <c r="AN312" s="57"/>
      <c r="AO312" s="83" t="b">
        <f>IF(AND(AM312="días",AN312="hábiles"),WORKDAY(AK312,AL312,#REF!),IF(AND(AM312="días",AM312="naturales"),WORKDAY(AK312+AL312-1,1,#REF!),IF(AM312="semanas",WORKDAY(AK312+(AL312*7)-1,1,#REF!),IF(AM312="meses",WORKDAY(EDATE(AK312,AL312)-1,1,#REF!)))))</f>
        <v>0</v>
      </c>
      <c r="AP312" s="57"/>
      <c r="AQ312" s="57"/>
      <c r="AR312" s="57"/>
      <c r="AS312" s="60"/>
      <c r="AT312" s="60"/>
      <c r="AU312" s="57"/>
      <c r="AV312" s="83"/>
      <c r="AW312" s="57"/>
      <c r="AX312" s="60"/>
      <c r="AY312" s="60"/>
      <c r="AZ312" s="132"/>
      <c r="BA312" s="60"/>
      <c r="BB312" s="60"/>
      <c r="BC312" s="60"/>
      <c r="BD312" s="57">
        <f t="shared" si="42"/>
        <v>0</v>
      </c>
      <c r="BE312" s="86"/>
      <c r="BF312" s="86"/>
      <c r="BG312" s="86"/>
      <c r="BH312" s="86"/>
      <c r="BI312" s="57" t="s">
        <v>1129</v>
      </c>
      <c r="BJ312" s="57"/>
      <c r="BK312" s="60"/>
      <c r="BL312" s="55"/>
      <c r="BM312" s="61"/>
      <c r="BN312" s="57"/>
      <c r="BO312" s="60"/>
      <c r="BP312" s="60"/>
      <c r="BQ312" s="60"/>
      <c r="BR312" s="60"/>
      <c r="BS312" s="60"/>
      <c r="BT312" s="60"/>
      <c r="BU312" s="60"/>
      <c r="BV312" s="60"/>
      <c r="BW312" s="57"/>
      <c r="BX312" s="57"/>
      <c r="BY312" s="57"/>
      <c r="BZ312" s="57"/>
    </row>
    <row r="313" spans="1:78" s="41" customFormat="1" ht="30" x14ac:dyDescent="0.25">
      <c r="A313" s="53" t="s">
        <v>1066</v>
      </c>
      <c r="B313" s="65"/>
      <c r="C313" s="54"/>
      <c r="D313" s="53" t="str">
        <f>IF(ISBLANK(AX313),"",IF(ISBLANK(AY313),"REV",IF(ISBLANK(AZ313),"FIR PROV",IF(ISBLANK(BK313),"CONCL",IF(ISBLANK(BN313),"MOD REV",IF(ISBLANK(#REF!),"MOD FIR","MODI"))))))</f>
        <v/>
      </c>
      <c r="E313" s="55"/>
      <c r="F313" s="55"/>
      <c r="G313" s="55"/>
      <c r="H313" s="55"/>
      <c r="I313" s="108" t="str">
        <f t="shared" si="44"/>
        <v xml:space="preserve">  </v>
      </c>
      <c r="J313" s="56"/>
      <c r="K313" s="56"/>
      <c r="L313" s="56">
        <f t="shared" si="45"/>
        <v>0</v>
      </c>
      <c r="M313" s="56"/>
      <c r="N313" s="75"/>
      <c r="O313" s="57"/>
      <c r="P313" s="57"/>
      <c r="Q313" s="58">
        <v>0</v>
      </c>
      <c r="R313" s="58">
        <f t="shared" si="46"/>
        <v>0</v>
      </c>
      <c r="S313" s="99">
        <f t="shared" si="47"/>
        <v>0</v>
      </c>
      <c r="T313" s="59">
        <v>0</v>
      </c>
      <c r="U313" s="58">
        <f t="shared" si="48"/>
        <v>0</v>
      </c>
      <c r="V313" s="99">
        <f t="shared" si="40"/>
        <v>0</v>
      </c>
      <c r="W313" s="114">
        <f t="shared" si="41"/>
        <v>0</v>
      </c>
      <c r="X313" s="57"/>
      <c r="Y313" s="57"/>
      <c r="Z313" s="57"/>
      <c r="AA313" s="57"/>
      <c r="AB313" s="58">
        <v>0</v>
      </c>
      <c r="AC313" s="56" t="e">
        <f>VLOOKUP(Y313,CLASIFICADOR!$A$1:$B$603,2)</f>
        <v>#N/A</v>
      </c>
      <c r="AD313" s="57"/>
      <c r="AE313" s="57"/>
      <c r="AF313" s="57"/>
      <c r="AG313" s="57"/>
      <c r="AH313" s="57"/>
      <c r="AI313" s="57"/>
      <c r="AJ313" s="60"/>
      <c r="AK313" s="82" t="s">
        <v>1124</v>
      </c>
      <c r="AL313" s="57"/>
      <c r="AM313" s="57"/>
      <c r="AN313" s="57"/>
      <c r="AO313" s="83" t="b">
        <f>IF(AND(AM313="días",AN313="hábiles"),WORKDAY(AK313,AL313,#REF!),IF(AND(AM313="días",AM313="naturales"),WORKDAY(AK313+AL313-1,1,#REF!),IF(AM313="semanas",WORKDAY(AK313+(AL313*7)-1,1,#REF!),IF(AM313="meses",WORKDAY(EDATE(AK313,AL313)-1,1,#REF!)))))</f>
        <v>0</v>
      </c>
      <c r="AP313" s="57"/>
      <c r="AQ313" s="57"/>
      <c r="AR313" s="57"/>
      <c r="AS313" s="60"/>
      <c r="AT313" s="60"/>
      <c r="AU313" s="57"/>
      <c r="AV313" s="83"/>
      <c r="AW313" s="57"/>
      <c r="AX313" s="60"/>
      <c r="AY313" s="60"/>
      <c r="AZ313" s="132"/>
      <c r="BA313" s="60"/>
      <c r="BB313" s="60"/>
      <c r="BC313" s="60"/>
      <c r="BD313" s="57">
        <f t="shared" si="42"/>
        <v>0</v>
      </c>
      <c r="BE313" s="86"/>
      <c r="BF313" s="86"/>
      <c r="BG313" s="86"/>
      <c r="BH313" s="86"/>
      <c r="BI313" s="57" t="s">
        <v>1129</v>
      </c>
      <c r="BJ313" s="57"/>
      <c r="BK313" s="60"/>
      <c r="BL313" s="55"/>
      <c r="BM313" s="61"/>
      <c r="BN313" s="57"/>
      <c r="BO313" s="60"/>
      <c r="BP313" s="60"/>
      <c r="BQ313" s="60"/>
      <c r="BR313" s="60"/>
      <c r="BS313" s="60"/>
      <c r="BT313" s="60"/>
      <c r="BU313" s="60"/>
      <c r="BV313" s="60"/>
      <c r="BW313" s="57"/>
      <c r="BX313" s="57"/>
      <c r="BY313" s="57"/>
      <c r="BZ313" s="57"/>
    </row>
    <row r="314" spans="1:78" s="41" customFormat="1" ht="30" x14ac:dyDescent="0.25">
      <c r="A314" s="71" t="s">
        <v>1067</v>
      </c>
      <c r="B314" s="65"/>
      <c r="C314" s="54"/>
      <c r="D314" s="53" t="str">
        <f>IF(ISBLANK(AX314),"",IF(ISBLANK(AY314),"REV",IF(ISBLANK(AZ314),"FIR PROV",IF(ISBLANK(BK314),"CONCL",IF(ISBLANK(BN314),"MOD REV",IF(ISBLANK(#REF!),"MOD FIR","MODI"))))))</f>
        <v/>
      </c>
      <c r="E314" s="55"/>
      <c r="F314" s="55"/>
      <c r="G314" s="55"/>
      <c r="H314" s="55"/>
      <c r="I314" s="108" t="str">
        <f t="shared" si="44"/>
        <v xml:space="preserve">  </v>
      </c>
      <c r="J314" s="56"/>
      <c r="K314" s="56"/>
      <c r="L314" s="56">
        <f t="shared" si="45"/>
        <v>0</v>
      </c>
      <c r="M314" s="56"/>
      <c r="N314" s="75"/>
      <c r="O314" s="57"/>
      <c r="P314" s="57"/>
      <c r="Q314" s="58">
        <v>0</v>
      </c>
      <c r="R314" s="58">
        <f t="shared" si="46"/>
        <v>0</v>
      </c>
      <c r="S314" s="99">
        <f t="shared" si="47"/>
        <v>0</v>
      </c>
      <c r="T314" s="59">
        <v>0</v>
      </c>
      <c r="U314" s="58">
        <f t="shared" si="48"/>
        <v>0</v>
      </c>
      <c r="V314" s="99">
        <f t="shared" si="40"/>
        <v>0</v>
      </c>
      <c r="W314" s="114">
        <f t="shared" si="41"/>
        <v>0</v>
      </c>
      <c r="X314" s="57"/>
      <c r="Y314" s="57"/>
      <c r="Z314" s="57"/>
      <c r="AA314" s="57"/>
      <c r="AB314" s="58">
        <v>0</v>
      </c>
      <c r="AC314" s="56" t="e">
        <f>VLOOKUP(Y314,CLASIFICADOR!$A$1:$B$603,2)</f>
        <v>#N/A</v>
      </c>
      <c r="AD314" s="57"/>
      <c r="AE314" s="57"/>
      <c r="AF314" s="57"/>
      <c r="AG314" s="57"/>
      <c r="AH314" s="57"/>
      <c r="AI314" s="57"/>
      <c r="AJ314" s="60"/>
      <c r="AK314" s="82" t="s">
        <v>1124</v>
      </c>
      <c r="AL314" s="57"/>
      <c r="AM314" s="57"/>
      <c r="AN314" s="57"/>
      <c r="AO314" s="83" t="b">
        <f>IF(AND(AM314="días",AN314="hábiles"),WORKDAY(AK314,AL314,#REF!),IF(AND(AM314="días",AM314="naturales"),WORKDAY(AK314+AL314-1,1,#REF!),IF(AM314="semanas",WORKDAY(AK314+(AL314*7)-1,1,#REF!),IF(AM314="meses",WORKDAY(EDATE(AK314,AL314)-1,1,#REF!)))))</f>
        <v>0</v>
      </c>
      <c r="AP314" s="57"/>
      <c r="AQ314" s="57"/>
      <c r="AR314" s="57"/>
      <c r="AS314" s="60"/>
      <c r="AT314" s="60"/>
      <c r="AU314" s="57"/>
      <c r="AV314" s="83"/>
      <c r="AW314" s="57"/>
      <c r="AX314" s="60"/>
      <c r="AY314" s="60"/>
      <c r="AZ314" s="132"/>
      <c r="BA314" s="60"/>
      <c r="BB314" s="60"/>
      <c r="BC314" s="60"/>
      <c r="BD314" s="57">
        <f t="shared" si="42"/>
        <v>0</v>
      </c>
      <c r="BE314" s="86"/>
      <c r="BF314" s="86"/>
      <c r="BG314" s="86"/>
      <c r="BH314" s="86"/>
      <c r="BI314" s="57" t="s">
        <v>1129</v>
      </c>
      <c r="BJ314" s="57"/>
      <c r="BK314" s="60"/>
      <c r="BL314" s="55"/>
      <c r="BM314" s="61"/>
      <c r="BN314" s="57"/>
      <c r="BO314" s="60"/>
      <c r="BP314" s="60"/>
      <c r="BQ314" s="60"/>
      <c r="BR314" s="60"/>
      <c r="BS314" s="60"/>
      <c r="BT314" s="60"/>
      <c r="BU314" s="60"/>
      <c r="BV314" s="60"/>
      <c r="BW314" s="57"/>
      <c r="BX314" s="57"/>
      <c r="BY314" s="57"/>
      <c r="BZ314" s="57"/>
    </row>
    <row r="315" spans="1:78" s="41" customFormat="1" ht="30" x14ac:dyDescent="0.25">
      <c r="A315" s="53" t="s">
        <v>1068</v>
      </c>
      <c r="B315" s="65"/>
      <c r="C315" s="54"/>
      <c r="D315" s="53" t="str">
        <f>IF(ISBLANK(AX315),"",IF(ISBLANK(AY315),"REV",IF(ISBLANK(AZ315),"FIR PROV",IF(ISBLANK(BK315),"CONCL",IF(ISBLANK(BN315),"MOD REV",IF(ISBLANK(#REF!),"MOD FIR","MODI"))))))</f>
        <v/>
      </c>
      <c r="E315" s="55"/>
      <c r="F315" s="55"/>
      <c r="G315" s="55"/>
      <c r="H315" s="55"/>
      <c r="I315" s="108" t="str">
        <f t="shared" si="44"/>
        <v xml:space="preserve">  </v>
      </c>
      <c r="J315" s="56"/>
      <c r="K315" s="56"/>
      <c r="L315" s="56">
        <f t="shared" si="45"/>
        <v>0</v>
      </c>
      <c r="M315" s="56"/>
      <c r="N315" s="75"/>
      <c r="O315" s="57"/>
      <c r="P315" s="57"/>
      <c r="Q315" s="58">
        <v>0</v>
      </c>
      <c r="R315" s="58">
        <f t="shared" si="46"/>
        <v>0</v>
      </c>
      <c r="S315" s="99">
        <f t="shared" si="47"/>
        <v>0</v>
      </c>
      <c r="T315" s="59">
        <v>0</v>
      </c>
      <c r="U315" s="58">
        <f t="shared" si="48"/>
        <v>0</v>
      </c>
      <c r="V315" s="99">
        <f t="shared" si="40"/>
        <v>0</v>
      </c>
      <c r="W315" s="114">
        <f t="shared" si="41"/>
        <v>0</v>
      </c>
      <c r="X315" s="57"/>
      <c r="Y315" s="57"/>
      <c r="Z315" s="57"/>
      <c r="AA315" s="57"/>
      <c r="AB315" s="58">
        <v>0</v>
      </c>
      <c r="AC315" s="56" t="e">
        <f>VLOOKUP(Y315,CLASIFICADOR!$A$1:$B$603,2)</f>
        <v>#N/A</v>
      </c>
      <c r="AD315" s="57"/>
      <c r="AE315" s="57"/>
      <c r="AF315" s="57"/>
      <c r="AG315" s="57"/>
      <c r="AH315" s="57"/>
      <c r="AI315" s="57"/>
      <c r="AJ315" s="60"/>
      <c r="AK315" s="82" t="s">
        <v>1124</v>
      </c>
      <c r="AL315" s="57"/>
      <c r="AM315" s="57"/>
      <c r="AN315" s="57"/>
      <c r="AO315" s="83" t="b">
        <f>IF(AND(AM315="días",AN315="hábiles"),WORKDAY(AK315,AL315,#REF!),IF(AND(AM315="días",AM315="naturales"),WORKDAY(AK315+AL315-1,1,#REF!),IF(AM315="semanas",WORKDAY(AK315+(AL315*7)-1,1,#REF!),IF(AM315="meses",WORKDAY(EDATE(AK315,AL315)-1,1,#REF!)))))</f>
        <v>0</v>
      </c>
      <c r="AP315" s="57"/>
      <c r="AQ315" s="57"/>
      <c r="AR315" s="57"/>
      <c r="AS315" s="60"/>
      <c r="AT315" s="60"/>
      <c r="AU315" s="57"/>
      <c r="AV315" s="83"/>
      <c r="AW315" s="57"/>
      <c r="AX315" s="60"/>
      <c r="AY315" s="60"/>
      <c r="AZ315" s="132"/>
      <c r="BA315" s="60"/>
      <c r="BB315" s="60"/>
      <c r="BC315" s="60"/>
      <c r="BD315" s="57">
        <f t="shared" si="42"/>
        <v>0</v>
      </c>
      <c r="BE315" s="86"/>
      <c r="BF315" s="86"/>
      <c r="BG315" s="86"/>
      <c r="BH315" s="86"/>
      <c r="BI315" s="57" t="s">
        <v>1129</v>
      </c>
      <c r="BJ315" s="57"/>
      <c r="BK315" s="60"/>
      <c r="BL315" s="55"/>
      <c r="BM315" s="61"/>
      <c r="BN315" s="57"/>
      <c r="BO315" s="60"/>
      <c r="BP315" s="60"/>
      <c r="BQ315" s="60"/>
      <c r="BR315" s="60"/>
      <c r="BS315" s="60"/>
      <c r="BT315" s="60"/>
      <c r="BU315" s="60"/>
      <c r="BV315" s="60"/>
      <c r="BW315" s="57"/>
      <c r="BX315" s="57"/>
      <c r="BY315" s="57"/>
      <c r="BZ315" s="57"/>
    </row>
    <row r="316" spans="1:78" s="41" customFormat="1" ht="30" x14ac:dyDescent="0.25">
      <c r="A316" s="53" t="s">
        <v>1069</v>
      </c>
      <c r="B316" s="65"/>
      <c r="C316" s="54"/>
      <c r="D316" s="53" t="str">
        <f>IF(ISBLANK(AX316),"",IF(ISBLANK(AY316),"REV",IF(ISBLANK(AZ316),"FIR PROV",IF(ISBLANK(BK316),"CONCL",IF(ISBLANK(BN316),"MOD REV",IF(ISBLANK(#REF!),"MOD FIR","MODI"))))))</f>
        <v/>
      </c>
      <c r="E316" s="55"/>
      <c r="F316" s="55"/>
      <c r="G316" s="55"/>
      <c r="H316" s="55"/>
      <c r="I316" s="108" t="str">
        <f t="shared" si="44"/>
        <v xml:space="preserve">  </v>
      </c>
      <c r="J316" s="56"/>
      <c r="K316" s="56"/>
      <c r="L316" s="56">
        <f t="shared" si="45"/>
        <v>0</v>
      </c>
      <c r="M316" s="56"/>
      <c r="N316" s="75"/>
      <c r="O316" s="57"/>
      <c r="P316" s="57"/>
      <c r="Q316" s="58">
        <v>0</v>
      </c>
      <c r="R316" s="58">
        <f t="shared" si="46"/>
        <v>0</v>
      </c>
      <c r="S316" s="99">
        <f t="shared" si="47"/>
        <v>0</v>
      </c>
      <c r="T316" s="59">
        <v>0</v>
      </c>
      <c r="U316" s="58">
        <f t="shared" si="48"/>
        <v>0</v>
      </c>
      <c r="V316" s="99">
        <f t="shared" si="40"/>
        <v>0</v>
      </c>
      <c r="W316" s="114">
        <f t="shared" si="41"/>
        <v>0</v>
      </c>
      <c r="X316" s="57"/>
      <c r="Y316" s="57"/>
      <c r="Z316" s="57"/>
      <c r="AA316" s="57"/>
      <c r="AB316" s="58">
        <v>0</v>
      </c>
      <c r="AC316" s="56" t="e">
        <f>VLOOKUP(Y316,CLASIFICADOR!$A$1:$B$603,2)</f>
        <v>#N/A</v>
      </c>
      <c r="AD316" s="57"/>
      <c r="AE316" s="57"/>
      <c r="AF316" s="57"/>
      <c r="AG316" s="57"/>
      <c r="AH316" s="57"/>
      <c r="AI316" s="57"/>
      <c r="AJ316" s="60"/>
      <c r="AK316" s="82" t="s">
        <v>1124</v>
      </c>
      <c r="AL316" s="57"/>
      <c r="AM316" s="57"/>
      <c r="AN316" s="57"/>
      <c r="AO316" s="83" t="b">
        <f>IF(AND(AM316="días",AN316="hábiles"),WORKDAY(AK316,AL316,#REF!),IF(AND(AM316="días",AM316="naturales"),WORKDAY(AK316+AL316-1,1,#REF!),IF(AM316="semanas",WORKDAY(AK316+(AL316*7)-1,1,#REF!),IF(AM316="meses",WORKDAY(EDATE(AK316,AL316)-1,1,#REF!)))))</f>
        <v>0</v>
      </c>
      <c r="AP316" s="57"/>
      <c r="AQ316" s="57"/>
      <c r="AR316" s="57"/>
      <c r="AS316" s="60"/>
      <c r="AT316" s="60"/>
      <c r="AU316" s="57"/>
      <c r="AV316" s="83"/>
      <c r="AW316" s="57"/>
      <c r="AX316" s="60"/>
      <c r="AY316" s="60"/>
      <c r="AZ316" s="132"/>
      <c r="BA316" s="60"/>
      <c r="BB316" s="60"/>
      <c r="BC316" s="60"/>
      <c r="BD316" s="57">
        <f t="shared" si="42"/>
        <v>0</v>
      </c>
      <c r="BE316" s="86"/>
      <c r="BF316" s="86"/>
      <c r="BG316" s="86"/>
      <c r="BH316" s="86"/>
      <c r="BI316" s="57" t="s">
        <v>1129</v>
      </c>
      <c r="BJ316" s="57"/>
      <c r="BK316" s="60"/>
      <c r="BL316" s="55"/>
      <c r="BM316" s="61"/>
      <c r="BN316" s="57"/>
      <c r="BO316" s="60"/>
      <c r="BP316" s="60"/>
      <c r="BQ316" s="60"/>
      <c r="BR316" s="60"/>
      <c r="BS316" s="60"/>
      <c r="BT316" s="60"/>
      <c r="BU316" s="60"/>
      <c r="BV316" s="60"/>
      <c r="BW316" s="57"/>
      <c r="BX316" s="57"/>
      <c r="BY316" s="57"/>
      <c r="BZ316" s="57"/>
    </row>
    <row r="317" spans="1:78" s="41" customFormat="1" ht="30" x14ac:dyDescent="0.25">
      <c r="A317" s="71" t="s">
        <v>1070</v>
      </c>
      <c r="B317" s="65"/>
      <c r="C317" s="54"/>
      <c r="D317" s="53" t="str">
        <f>IF(ISBLANK(AX317),"",IF(ISBLANK(AY317),"REV",IF(ISBLANK(AZ317),"FIR PROV",IF(ISBLANK(BK317),"CONCL",IF(ISBLANK(BN317),"MOD REV",IF(ISBLANK(#REF!),"MOD FIR","MODI"))))))</f>
        <v/>
      </c>
      <c r="E317" s="55"/>
      <c r="F317" s="55"/>
      <c r="G317" s="55"/>
      <c r="H317" s="55"/>
      <c r="I317" s="108" t="str">
        <f t="shared" si="44"/>
        <v xml:space="preserve">  </v>
      </c>
      <c r="J317" s="56"/>
      <c r="K317" s="56"/>
      <c r="L317" s="56">
        <f t="shared" si="45"/>
        <v>0</v>
      </c>
      <c r="M317" s="56"/>
      <c r="N317" s="75"/>
      <c r="O317" s="57"/>
      <c r="P317" s="57"/>
      <c r="Q317" s="58">
        <v>0</v>
      </c>
      <c r="R317" s="58">
        <f t="shared" si="46"/>
        <v>0</v>
      </c>
      <c r="S317" s="99">
        <f t="shared" si="47"/>
        <v>0</v>
      </c>
      <c r="T317" s="59">
        <v>0</v>
      </c>
      <c r="U317" s="58">
        <f t="shared" si="48"/>
        <v>0</v>
      </c>
      <c r="V317" s="99">
        <f t="shared" si="40"/>
        <v>0</v>
      </c>
      <c r="W317" s="114">
        <f t="shared" si="41"/>
        <v>0</v>
      </c>
      <c r="X317" s="57"/>
      <c r="Y317" s="57"/>
      <c r="Z317" s="57"/>
      <c r="AA317" s="57"/>
      <c r="AB317" s="58">
        <v>0</v>
      </c>
      <c r="AC317" s="56" t="e">
        <f>VLOOKUP(Y317,CLASIFICADOR!$A$1:$B$603,2)</f>
        <v>#N/A</v>
      </c>
      <c r="AD317" s="57"/>
      <c r="AE317" s="57"/>
      <c r="AF317" s="57"/>
      <c r="AG317" s="57"/>
      <c r="AH317" s="57"/>
      <c r="AI317" s="57"/>
      <c r="AJ317" s="60"/>
      <c r="AK317" s="82" t="s">
        <v>1124</v>
      </c>
      <c r="AL317" s="57"/>
      <c r="AM317" s="57"/>
      <c r="AN317" s="57"/>
      <c r="AO317" s="83" t="b">
        <f>IF(AND(AM317="días",AN317="hábiles"),WORKDAY(AK317,AL317,#REF!),IF(AND(AM317="días",AM317="naturales"),WORKDAY(AK317+AL317-1,1,#REF!),IF(AM317="semanas",WORKDAY(AK317+(AL317*7)-1,1,#REF!),IF(AM317="meses",WORKDAY(EDATE(AK317,AL317)-1,1,#REF!)))))</f>
        <v>0</v>
      </c>
      <c r="AP317" s="57"/>
      <c r="AQ317" s="57"/>
      <c r="AR317" s="57"/>
      <c r="AS317" s="60"/>
      <c r="AT317" s="60"/>
      <c r="AU317" s="57"/>
      <c r="AV317" s="83"/>
      <c r="AW317" s="57"/>
      <c r="AX317" s="60"/>
      <c r="AY317" s="60"/>
      <c r="AZ317" s="132"/>
      <c r="BA317" s="60"/>
      <c r="BB317" s="60"/>
      <c r="BC317" s="60"/>
      <c r="BD317" s="57">
        <f t="shared" si="42"/>
        <v>0</v>
      </c>
      <c r="BE317" s="86"/>
      <c r="BF317" s="86"/>
      <c r="BG317" s="86"/>
      <c r="BH317" s="86"/>
      <c r="BI317" s="57" t="s">
        <v>1129</v>
      </c>
      <c r="BJ317" s="57"/>
      <c r="BK317" s="60"/>
      <c r="BL317" s="55"/>
      <c r="BM317" s="61"/>
      <c r="BN317" s="57"/>
      <c r="BO317" s="60"/>
      <c r="BP317" s="60"/>
      <c r="BQ317" s="60"/>
      <c r="BR317" s="60"/>
      <c r="BS317" s="60"/>
      <c r="BT317" s="60"/>
      <c r="BU317" s="60"/>
      <c r="BV317" s="60"/>
      <c r="BW317" s="57"/>
      <c r="BX317" s="57"/>
      <c r="BY317" s="57"/>
      <c r="BZ317" s="57"/>
    </row>
    <row r="318" spans="1:78" s="41" customFormat="1" ht="30" x14ac:dyDescent="0.25">
      <c r="A318" s="53" t="s">
        <v>1071</v>
      </c>
      <c r="B318" s="65"/>
      <c r="C318" s="54"/>
      <c r="D318" s="53" t="str">
        <f>IF(ISBLANK(AX318),"",IF(ISBLANK(AY318),"REV",IF(ISBLANK(AZ318),"FIR PROV",IF(ISBLANK(BK318),"CONCL",IF(ISBLANK(BN318),"MOD REV",IF(ISBLANK(#REF!),"MOD FIR","MODI"))))))</f>
        <v/>
      </c>
      <c r="E318" s="55"/>
      <c r="F318" s="55"/>
      <c r="G318" s="55"/>
      <c r="H318" s="55"/>
      <c r="I318" s="108" t="str">
        <f t="shared" si="44"/>
        <v xml:space="preserve">  </v>
      </c>
      <c r="J318" s="56"/>
      <c r="K318" s="56"/>
      <c r="L318" s="56">
        <f t="shared" si="45"/>
        <v>0</v>
      </c>
      <c r="M318" s="56"/>
      <c r="N318" s="75"/>
      <c r="O318" s="57"/>
      <c r="P318" s="57"/>
      <c r="Q318" s="58">
        <v>0</v>
      </c>
      <c r="R318" s="58">
        <f t="shared" si="46"/>
        <v>0</v>
      </c>
      <c r="S318" s="99">
        <f t="shared" si="47"/>
        <v>0</v>
      </c>
      <c r="T318" s="59">
        <v>0</v>
      </c>
      <c r="U318" s="58">
        <f t="shared" si="48"/>
        <v>0</v>
      </c>
      <c r="V318" s="99">
        <f t="shared" si="40"/>
        <v>0</v>
      </c>
      <c r="W318" s="114">
        <f t="shared" si="41"/>
        <v>0</v>
      </c>
      <c r="X318" s="57"/>
      <c r="Y318" s="57"/>
      <c r="Z318" s="57"/>
      <c r="AA318" s="57"/>
      <c r="AB318" s="58">
        <v>0</v>
      </c>
      <c r="AC318" s="56" t="e">
        <f>VLOOKUP(Y318,CLASIFICADOR!$A$1:$B$603,2)</f>
        <v>#N/A</v>
      </c>
      <c r="AD318" s="57"/>
      <c r="AE318" s="57"/>
      <c r="AF318" s="57"/>
      <c r="AG318" s="57"/>
      <c r="AH318" s="57"/>
      <c r="AI318" s="57"/>
      <c r="AJ318" s="60"/>
      <c r="AK318" s="82" t="s">
        <v>1124</v>
      </c>
      <c r="AL318" s="57"/>
      <c r="AM318" s="57"/>
      <c r="AN318" s="57"/>
      <c r="AO318" s="83" t="b">
        <f>IF(AND(AM318="días",AN318="hábiles"),WORKDAY(AK318,AL318,#REF!),IF(AND(AM318="días",AM318="naturales"),WORKDAY(AK318+AL318-1,1,#REF!),IF(AM318="semanas",WORKDAY(AK318+(AL318*7)-1,1,#REF!),IF(AM318="meses",WORKDAY(EDATE(AK318,AL318)-1,1,#REF!)))))</f>
        <v>0</v>
      </c>
      <c r="AP318" s="57"/>
      <c r="AQ318" s="57"/>
      <c r="AR318" s="57"/>
      <c r="AS318" s="60"/>
      <c r="AT318" s="60"/>
      <c r="AU318" s="57"/>
      <c r="AV318" s="83"/>
      <c r="AW318" s="57"/>
      <c r="AX318" s="60"/>
      <c r="AY318" s="60"/>
      <c r="AZ318" s="132"/>
      <c r="BA318" s="60"/>
      <c r="BB318" s="60"/>
      <c r="BC318" s="60"/>
      <c r="BD318" s="57">
        <f t="shared" si="42"/>
        <v>0</v>
      </c>
      <c r="BE318" s="86"/>
      <c r="BF318" s="86"/>
      <c r="BG318" s="86"/>
      <c r="BH318" s="86"/>
      <c r="BI318" s="57" t="s">
        <v>1129</v>
      </c>
      <c r="BJ318" s="57"/>
      <c r="BK318" s="60"/>
      <c r="BL318" s="55"/>
      <c r="BM318" s="61"/>
      <c r="BN318" s="57"/>
      <c r="BO318" s="60"/>
      <c r="BP318" s="60"/>
      <c r="BQ318" s="60"/>
      <c r="BR318" s="60"/>
      <c r="BS318" s="60"/>
      <c r="BT318" s="60"/>
      <c r="BU318" s="60"/>
      <c r="BV318" s="60"/>
      <c r="BW318" s="57"/>
      <c r="BX318" s="57"/>
      <c r="BY318" s="57"/>
      <c r="BZ318" s="57"/>
    </row>
    <row r="319" spans="1:78" s="41" customFormat="1" ht="30" x14ac:dyDescent="0.25">
      <c r="A319" s="53" t="s">
        <v>1072</v>
      </c>
      <c r="B319" s="65"/>
      <c r="C319" s="54"/>
      <c r="D319" s="53" t="str">
        <f>IF(ISBLANK(AX319),"",IF(ISBLANK(AY319),"REV",IF(ISBLANK(AZ319),"FIR PROV",IF(ISBLANK(BK319),"CONCL",IF(ISBLANK(BN319),"MOD REV",IF(ISBLANK(#REF!),"MOD FIR","MODI"))))))</f>
        <v/>
      </c>
      <c r="E319" s="55"/>
      <c r="F319" s="55"/>
      <c r="G319" s="55"/>
      <c r="H319" s="55"/>
      <c r="I319" s="108" t="str">
        <f t="shared" si="44"/>
        <v xml:space="preserve">  </v>
      </c>
      <c r="J319" s="56"/>
      <c r="K319" s="56"/>
      <c r="L319" s="56">
        <f t="shared" si="45"/>
        <v>0</v>
      </c>
      <c r="M319" s="56"/>
      <c r="N319" s="75"/>
      <c r="O319" s="57"/>
      <c r="P319" s="57"/>
      <c r="Q319" s="58">
        <v>0</v>
      </c>
      <c r="R319" s="58">
        <f t="shared" si="46"/>
        <v>0</v>
      </c>
      <c r="S319" s="99">
        <f t="shared" si="47"/>
        <v>0</v>
      </c>
      <c r="T319" s="59">
        <v>0</v>
      </c>
      <c r="U319" s="58">
        <f t="shared" si="48"/>
        <v>0</v>
      </c>
      <c r="V319" s="99">
        <f t="shared" si="40"/>
        <v>0</v>
      </c>
      <c r="W319" s="114">
        <f t="shared" si="41"/>
        <v>0</v>
      </c>
      <c r="X319" s="57"/>
      <c r="Y319" s="57"/>
      <c r="Z319" s="57"/>
      <c r="AA319" s="57"/>
      <c r="AB319" s="58">
        <v>0</v>
      </c>
      <c r="AC319" s="56" t="e">
        <f>VLOOKUP(Y319,CLASIFICADOR!$A$1:$B$603,2)</f>
        <v>#N/A</v>
      </c>
      <c r="AD319" s="57"/>
      <c r="AE319" s="57"/>
      <c r="AF319" s="57"/>
      <c r="AG319" s="57"/>
      <c r="AH319" s="57"/>
      <c r="AI319" s="57"/>
      <c r="AJ319" s="60"/>
      <c r="AK319" s="82" t="s">
        <v>1124</v>
      </c>
      <c r="AL319" s="57"/>
      <c r="AM319" s="57"/>
      <c r="AN319" s="57"/>
      <c r="AO319" s="83" t="b">
        <f>IF(AND(AM319="días",AN319="hábiles"),WORKDAY(AK319,AL319,#REF!),IF(AND(AM319="días",AM319="naturales"),WORKDAY(AK319+AL319-1,1,#REF!),IF(AM319="semanas",WORKDAY(AK319+(AL319*7)-1,1,#REF!),IF(AM319="meses",WORKDAY(EDATE(AK319,AL319)-1,1,#REF!)))))</f>
        <v>0</v>
      </c>
      <c r="AP319" s="57"/>
      <c r="AQ319" s="57"/>
      <c r="AR319" s="57"/>
      <c r="AS319" s="60"/>
      <c r="AT319" s="60"/>
      <c r="AU319" s="57"/>
      <c r="AV319" s="83"/>
      <c r="AW319" s="57"/>
      <c r="AX319" s="60"/>
      <c r="AY319" s="60"/>
      <c r="AZ319" s="132"/>
      <c r="BA319" s="60"/>
      <c r="BB319" s="60"/>
      <c r="BC319" s="60"/>
      <c r="BD319" s="57">
        <f t="shared" si="42"/>
        <v>0</v>
      </c>
      <c r="BE319" s="86"/>
      <c r="BF319" s="86"/>
      <c r="BG319" s="86"/>
      <c r="BH319" s="86"/>
      <c r="BI319" s="57" t="s">
        <v>1129</v>
      </c>
      <c r="BJ319" s="57"/>
      <c r="BK319" s="60"/>
      <c r="BL319" s="55"/>
      <c r="BM319" s="61"/>
      <c r="BN319" s="57"/>
      <c r="BO319" s="60"/>
      <c r="BP319" s="60"/>
      <c r="BQ319" s="60"/>
      <c r="BR319" s="60"/>
      <c r="BS319" s="60"/>
      <c r="BT319" s="60"/>
      <c r="BU319" s="60"/>
      <c r="BV319" s="60"/>
      <c r="BW319" s="57"/>
      <c r="BX319" s="57"/>
      <c r="BY319" s="57"/>
      <c r="BZ319" s="57"/>
    </row>
    <row r="320" spans="1:78" s="41" customFormat="1" ht="30" x14ac:dyDescent="0.25">
      <c r="A320" s="71" t="s">
        <v>1073</v>
      </c>
      <c r="B320" s="65"/>
      <c r="C320" s="54"/>
      <c r="D320" s="53" t="str">
        <f>IF(ISBLANK(AX320),"",IF(ISBLANK(AY320),"REV",IF(ISBLANK(AZ320),"FIR PROV",IF(ISBLANK(BK320),"CONCL",IF(ISBLANK(BN320),"MOD REV",IF(ISBLANK(#REF!),"MOD FIR","MODI"))))))</f>
        <v/>
      </c>
      <c r="E320" s="55"/>
      <c r="F320" s="55"/>
      <c r="G320" s="55"/>
      <c r="H320" s="55"/>
      <c r="I320" s="108" t="str">
        <f t="shared" si="44"/>
        <v xml:space="preserve">  </v>
      </c>
      <c r="J320" s="56"/>
      <c r="K320" s="56"/>
      <c r="L320" s="56">
        <f t="shared" si="45"/>
        <v>0</v>
      </c>
      <c r="M320" s="56"/>
      <c r="N320" s="75"/>
      <c r="O320" s="57"/>
      <c r="P320" s="57"/>
      <c r="Q320" s="58">
        <v>0</v>
      </c>
      <c r="R320" s="58">
        <f t="shared" si="46"/>
        <v>0</v>
      </c>
      <c r="S320" s="99">
        <f t="shared" si="47"/>
        <v>0</v>
      </c>
      <c r="T320" s="59">
        <v>0</v>
      </c>
      <c r="U320" s="58">
        <f t="shared" si="48"/>
        <v>0</v>
      </c>
      <c r="V320" s="99">
        <f t="shared" si="40"/>
        <v>0</v>
      </c>
      <c r="W320" s="114">
        <f t="shared" si="41"/>
        <v>0</v>
      </c>
      <c r="X320" s="57"/>
      <c r="Y320" s="57"/>
      <c r="Z320" s="57"/>
      <c r="AA320" s="57"/>
      <c r="AB320" s="58">
        <v>0</v>
      </c>
      <c r="AC320" s="56" t="e">
        <f>VLOOKUP(Y320,CLASIFICADOR!$A$1:$B$603,2)</f>
        <v>#N/A</v>
      </c>
      <c r="AD320" s="57"/>
      <c r="AE320" s="57"/>
      <c r="AF320" s="57"/>
      <c r="AG320" s="57"/>
      <c r="AH320" s="57"/>
      <c r="AI320" s="57"/>
      <c r="AJ320" s="60"/>
      <c r="AK320" s="82" t="s">
        <v>1124</v>
      </c>
      <c r="AL320" s="57"/>
      <c r="AM320" s="57"/>
      <c r="AN320" s="57"/>
      <c r="AO320" s="83" t="b">
        <f>IF(AND(AM320="días",AN320="hábiles"),WORKDAY(AK320,AL320,#REF!),IF(AND(AM320="días",AM320="naturales"),WORKDAY(AK320+AL320-1,1,#REF!),IF(AM320="semanas",WORKDAY(AK320+(AL320*7)-1,1,#REF!),IF(AM320="meses",WORKDAY(EDATE(AK320,AL320)-1,1,#REF!)))))</f>
        <v>0</v>
      </c>
      <c r="AP320" s="57"/>
      <c r="AQ320" s="57"/>
      <c r="AR320" s="57"/>
      <c r="AS320" s="60"/>
      <c r="AT320" s="60"/>
      <c r="AU320" s="57"/>
      <c r="AV320" s="83"/>
      <c r="AW320" s="57"/>
      <c r="AX320" s="60"/>
      <c r="AY320" s="60"/>
      <c r="AZ320" s="132"/>
      <c r="BA320" s="60"/>
      <c r="BB320" s="60"/>
      <c r="BC320" s="60"/>
      <c r="BD320" s="57">
        <f t="shared" si="42"/>
        <v>0</v>
      </c>
      <c r="BE320" s="86"/>
      <c r="BF320" s="86"/>
      <c r="BG320" s="86"/>
      <c r="BH320" s="86"/>
      <c r="BI320" s="57" t="s">
        <v>1129</v>
      </c>
      <c r="BJ320" s="57"/>
      <c r="BK320" s="60"/>
      <c r="BL320" s="55"/>
      <c r="BM320" s="61"/>
      <c r="BN320" s="57"/>
      <c r="BO320" s="60"/>
      <c r="BP320" s="60"/>
      <c r="BQ320" s="60"/>
      <c r="BR320" s="60"/>
      <c r="BS320" s="60"/>
      <c r="BT320" s="60"/>
      <c r="BU320" s="60"/>
      <c r="BV320" s="60"/>
      <c r="BW320" s="57"/>
      <c r="BX320" s="57"/>
      <c r="BY320" s="57"/>
      <c r="BZ320" s="57"/>
    </row>
    <row r="321" spans="1:78" s="41" customFormat="1" ht="30" x14ac:dyDescent="0.25">
      <c r="A321" s="53" t="s">
        <v>1074</v>
      </c>
      <c r="B321" s="65"/>
      <c r="C321" s="54"/>
      <c r="D321" s="53" t="str">
        <f>IF(ISBLANK(AX321),"",IF(ISBLANK(AY321),"REV",IF(ISBLANK(AZ321),"FIR PROV",IF(ISBLANK(BK321),"CONCL",IF(ISBLANK(BN321),"MOD REV",IF(ISBLANK(#REF!),"MOD FIR","MODI"))))))</f>
        <v/>
      </c>
      <c r="E321" s="55"/>
      <c r="F321" s="55"/>
      <c r="G321" s="55"/>
      <c r="H321" s="55"/>
      <c r="I321" s="108" t="str">
        <f t="shared" si="44"/>
        <v xml:space="preserve">  </v>
      </c>
      <c r="J321" s="56"/>
      <c r="K321" s="56"/>
      <c r="L321" s="56">
        <f t="shared" si="45"/>
        <v>0</v>
      </c>
      <c r="M321" s="56"/>
      <c r="N321" s="75"/>
      <c r="O321" s="57"/>
      <c r="P321" s="57"/>
      <c r="Q321" s="58">
        <v>0</v>
      </c>
      <c r="R321" s="58">
        <f t="shared" si="46"/>
        <v>0</v>
      </c>
      <c r="S321" s="99">
        <f t="shared" si="47"/>
        <v>0</v>
      </c>
      <c r="T321" s="59">
        <v>0</v>
      </c>
      <c r="U321" s="58">
        <f t="shared" si="48"/>
        <v>0</v>
      </c>
      <c r="V321" s="99">
        <f t="shared" si="40"/>
        <v>0</v>
      </c>
      <c r="W321" s="114">
        <f t="shared" si="41"/>
        <v>0</v>
      </c>
      <c r="X321" s="57"/>
      <c r="Y321" s="57"/>
      <c r="Z321" s="57"/>
      <c r="AA321" s="57"/>
      <c r="AB321" s="58">
        <v>0</v>
      </c>
      <c r="AC321" s="56" t="e">
        <f>VLOOKUP(Y321,CLASIFICADOR!$A$1:$B$603,2)</f>
        <v>#N/A</v>
      </c>
      <c r="AD321" s="57"/>
      <c r="AE321" s="57"/>
      <c r="AF321" s="57"/>
      <c r="AG321" s="57"/>
      <c r="AH321" s="57"/>
      <c r="AI321" s="57"/>
      <c r="AJ321" s="60"/>
      <c r="AK321" s="82" t="s">
        <v>1124</v>
      </c>
      <c r="AL321" s="57"/>
      <c r="AM321" s="57"/>
      <c r="AN321" s="57"/>
      <c r="AO321" s="83" t="b">
        <f>IF(AND(AM321="días",AN321="hábiles"),WORKDAY(AK321,AL321,#REF!),IF(AND(AM321="días",AM321="naturales"),WORKDAY(AK321+AL321-1,1,#REF!),IF(AM321="semanas",WORKDAY(AK321+(AL321*7)-1,1,#REF!),IF(AM321="meses",WORKDAY(EDATE(AK321,AL321)-1,1,#REF!)))))</f>
        <v>0</v>
      </c>
      <c r="AP321" s="57"/>
      <c r="AQ321" s="57"/>
      <c r="AR321" s="57"/>
      <c r="AS321" s="60"/>
      <c r="AT321" s="60"/>
      <c r="AU321" s="57"/>
      <c r="AV321" s="83"/>
      <c r="AW321" s="57"/>
      <c r="AX321" s="60"/>
      <c r="AY321" s="60"/>
      <c r="AZ321" s="132"/>
      <c r="BA321" s="60"/>
      <c r="BB321" s="60"/>
      <c r="BC321" s="60"/>
      <c r="BD321" s="57">
        <f t="shared" si="42"/>
        <v>0</v>
      </c>
      <c r="BE321" s="86"/>
      <c r="BF321" s="86"/>
      <c r="BG321" s="86"/>
      <c r="BH321" s="86"/>
      <c r="BI321" s="57" t="s">
        <v>1129</v>
      </c>
      <c r="BJ321" s="57"/>
      <c r="BK321" s="60"/>
      <c r="BL321" s="55"/>
      <c r="BM321" s="61"/>
      <c r="BN321" s="57"/>
      <c r="BO321" s="60"/>
      <c r="BP321" s="60"/>
      <c r="BQ321" s="60"/>
      <c r="BR321" s="60"/>
      <c r="BS321" s="60"/>
      <c r="BT321" s="60"/>
      <c r="BU321" s="60"/>
      <c r="BV321" s="60"/>
      <c r="BW321" s="57"/>
      <c r="BX321" s="57"/>
      <c r="BY321" s="57"/>
      <c r="BZ321" s="57"/>
    </row>
    <row r="322" spans="1:78" s="41" customFormat="1" ht="30" x14ac:dyDescent="0.25">
      <c r="A322" s="53" t="s">
        <v>1075</v>
      </c>
      <c r="B322" s="65"/>
      <c r="C322" s="54"/>
      <c r="D322" s="53" t="str">
        <f>IF(ISBLANK(AX322),"",IF(ISBLANK(AY322),"REV",IF(ISBLANK(AZ322),"FIR PROV",IF(ISBLANK(BK322),"CONCL",IF(ISBLANK(BN322),"MOD REV",IF(ISBLANK(#REF!),"MOD FIR","MODI"))))))</f>
        <v/>
      </c>
      <c r="E322" s="55"/>
      <c r="F322" s="55"/>
      <c r="G322" s="55"/>
      <c r="H322" s="55"/>
      <c r="I322" s="108" t="str">
        <f t="shared" si="44"/>
        <v xml:space="preserve">  </v>
      </c>
      <c r="J322" s="56"/>
      <c r="K322" s="56"/>
      <c r="L322" s="56">
        <f t="shared" si="45"/>
        <v>0</v>
      </c>
      <c r="M322" s="56"/>
      <c r="N322" s="75"/>
      <c r="O322" s="57"/>
      <c r="P322" s="57"/>
      <c r="Q322" s="58">
        <v>0</v>
      </c>
      <c r="R322" s="58">
        <f t="shared" si="46"/>
        <v>0</v>
      </c>
      <c r="S322" s="99">
        <f t="shared" si="47"/>
        <v>0</v>
      </c>
      <c r="T322" s="59">
        <v>0</v>
      </c>
      <c r="U322" s="58">
        <f t="shared" si="48"/>
        <v>0</v>
      </c>
      <c r="V322" s="99">
        <f t="shared" si="40"/>
        <v>0</v>
      </c>
      <c r="W322" s="114">
        <f t="shared" si="41"/>
        <v>0</v>
      </c>
      <c r="X322" s="57"/>
      <c r="Y322" s="57"/>
      <c r="Z322" s="57"/>
      <c r="AA322" s="57"/>
      <c r="AB322" s="58">
        <v>0</v>
      </c>
      <c r="AC322" s="56" t="e">
        <f>VLOOKUP(Y322,CLASIFICADOR!$A$1:$B$603,2)</f>
        <v>#N/A</v>
      </c>
      <c r="AD322" s="57"/>
      <c r="AE322" s="57"/>
      <c r="AF322" s="57"/>
      <c r="AG322" s="57"/>
      <c r="AH322" s="57"/>
      <c r="AI322" s="57"/>
      <c r="AJ322" s="60"/>
      <c r="AK322" s="82" t="s">
        <v>1124</v>
      </c>
      <c r="AL322" s="57"/>
      <c r="AM322" s="57"/>
      <c r="AN322" s="57"/>
      <c r="AO322" s="83" t="b">
        <f>IF(AND(AM322="días",AN322="hábiles"),WORKDAY(AK322,AL322,#REF!),IF(AND(AM322="días",AM322="naturales"),WORKDAY(AK322+AL322-1,1,#REF!),IF(AM322="semanas",WORKDAY(AK322+(AL322*7)-1,1,#REF!),IF(AM322="meses",WORKDAY(EDATE(AK322,AL322)-1,1,#REF!)))))</f>
        <v>0</v>
      </c>
      <c r="AP322" s="57"/>
      <c r="AQ322" s="57"/>
      <c r="AR322" s="57"/>
      <c r="AS322" s="60"/>
      <c r="AT322" s="60"/>
      <c r="AU322" s="57"/>
      <c r="AV322" s="83"/>
      <c r="AW322" s="57"/>
      <c r="AX322" s="60"/>
      <c r="AY322" s="60"/>
      <c r="AZ322" s="132"/>
      <c r="BA322" s="60"/>
      <c r="BB322" s="60"/>
      <c r="BC322" s="60"/>
      <c r="BD322" s="57">
        <f t="shared" si="42"/>
        <v>0</v>
      </c>
      <c r="BE322" s="86"/>
      <c r="BF322" s="86"/>
      <c r="BG322" s="86"/>
      <c r="BH322" s="86"/>
      <c r="BI322" s="57" t="s">
        <v>1129</v>
      </c>
      <c r="BJ322" s="57"/>
      <c r="BK322" s="60"/>
      <c r="BL322" s="55"/>
      <c r="BM322" s="61"/>
      <c r="BN322" s="57"/>
      <c r="BO322" s="60"/>
      <c r="BP322" s="60"/>
      <c r="BQ322" s="60"/>
      <c r="BR322" s="60"/>
      <c r="BS322" s="60"/>
      <c r="BT322" s="60"/>
      <c r="BU322" s="60"/>
      <c r="BV322" s="60"/>
      <c r="BW322" s="57"/>
      <c r="BX322" s="57"/>
      <c r="BY322" s="57"/>
      <c r="BZ322" s="57"/>
    </row>
    <row r="323" spans="1:78" s="41" customFormat="1" ht="30" x14ac:dyDescent="0.25">
      <c r="A323" s="71" t="s">
        <v>1076</v>
      </c>
      <c r="B323" s="65"/>
      <c r="C323" s="54"/>
      <c r="D323" s="53" t="str">
        <f>IF(ISBLANK(AX323),"",IF(ISBLANK(AY323),"REV",IF(ISBLANK(AZ323),"FIR PROV",IF(ISBLANK(BK323),"CONCL",IF(ISBLANK(BN323),"MOD REV",IF(ISBLANK(#REF!),"MOD FIR","MODI"))))))</f>
        <v/>
      </c>
      <c r="E323" s="55"/>
      <c r="F323" s="55"/>
      <c r="G323" s="55"/>
      <c r="H323" s="55"/>
      <c r="I323" s="108" t="str">
        <f t="shared" si="44"/>
        <v xml:space="preserve">  </v>
      </c>
      <c r="J323" s="56"/>
      <c r="K323" s="56"/>
      <c r="L323" s="56">
        <f t="shared" si="45"/>
        <v>0</v>
      </c>
      <c r="M323" s="56"/>
      <c r="N323" s="75"/>
      <c r="O323" s="57"/>
      <c r="P323" s="57"/>
      <c r="Q323" s="58">
        <v>0</v>
      </c>
      <c r="R323" s="58">
        <f t="shared" si="46"/>
        <v>0</v>
      </c>
      <c r="S323" s="99">
        <f t="shared" si="47"/>
        <v>0</v>
      </c>
      <c r="T323" s="59">
        <v>0</v>
      </c>
      <c r="U323" s="58">
        <f t="shared" si="48"/>
        <v>0</v>
      </c>
      <c r="V323" s="99">
        <f t="shared" si="40"/>
        <v>0</v>
      </c>
      <c r="W323" s="114">
        <f t="shared" si="41"/>
        <v>0</v>
      </c>
      <c r="X323" s="57"/>
      <c r="Y323" s="57"/>
      <c r="Z323" s="57"/>
      <c r="AA323" s="57"/>
      <c r="AB323" s="58">
        <v>0</v>
      </c>
      <c r="AC323" s="56" t="e">
        <f>VLOOKUP(Y323,CLASIFICADOR!$A$1:$B$603,2)</f>
        <v>#N/A</v>
      </c>
      <c r="AD323" s="57"/>
      <c r="AE323" s="57"/>
      <c r="AF323" s="57"/>
      <c r="AG323" s="57"/>
      <c r="AH323" s="57"/>
      <c r="AI323" s="57"/>
      <c r="AJ323" s="60"/>
      <c r="AK323" s="82" t="s">
        <v>1124</v>
      </c>
      <c r="AL323" s="57"/>
      <c r="AM323" s="57"/>
      <c r="AN323" s="57"/>
      <c r="AO323" s="83" t="b">
        <f>IF(AND(AM323="días",AN323="hábiles"),WORKDAY(AK323,AL323,#REF!),IF(AND(AM323="días",AM323="naturales"),WORKDAY(AK323+AL323-1,1,#REF!),IF(AM323="semanas",WORKDAY(AK323+(AL323*7)-1,1,#REF!),IF(AM323="meses",WORKDAY(EDATE(AK323,AL323)-1,1,#REF!)))))</f>
        <v>0</v>
      </c>
      <c r="AP323" s="57"/>
      <c r="AQ323" s="57"/>
      <c r="AR323" s="57"/>
      <c r="AS323" s="60"/>
      <c r="AT323" s="60"/>
      <c r="AU323" s="57"/>
      <c r="AV323" s="83"/>
      <c r="AW323" s="57"/>
      <c r="AX323" s="60"/>
      <c r="AY323" s="60"/>
      <c r="AZ323" s="132"/>
      <c r="BA323" s="60"/>
      <c r="BB323" s="60"/>
      <c r="BC323" s="60"/>
      <c r="BD323" s="57">
        <f t="shared" si="42"/>
        <v>0</v>
      </c>
      <c r="BE323" s="86"/>
      <c r="BF323" s="86"/>
      <c r="BG323" s="86"/>
      <c r="BH323" s="86"/>
      <c r="BI323" s="57" t="s">
        <v>1129</v>
      </c>
      <c r="BJ323" s="57"/>
      <c r="BK323" s="60"/>
      <c r="BL323" s="55"/>
      <c r="BM323" s="61"/>
      <c r="BN323" s="57"/>
      <c r="BO323" s="60"/>
      <c r="BP323" s="60"/>
      <c r="BQ323" s="60"/>
      <c r="BR323" s="60"/>
      <c r="BS323" s="60"/>
      <c r="BT323" s="60"/>
      <c r="BU323" s="60"/>
      <c r="BV323" s="60"/>
      <c r="BW323" s="57"/>
      <c r="BX323" s="57"/>
      <c r="BY323" s="57"/>
      <c r="BZ323" s="57"/>
    </row>
    <row r="324" spans="1:78" s="41" customFormat="1" ht="30" x14ac:dyDescent="0.25">
      <c r="A324" s="53" t="s">
        <v>1077</v>
      </c>
      <c r="B324" s="65"/>
      <c r="C324" s="54"/>
      <c r="D324" s="53" t="str">
        <f>IF(ISBLANK(AX324),"",IF(ISBLANK(AY324),"REV",IF(ISBLANK(AZ324),"FIR PROV",IF(ISBLANK(BK324),"CONCL",IF(ISBLANK(BN324),"MOD REV",IF(ISBLANK(#REF!),"MOD FIR","MODI"))))))</f>
        <v/>
      </c>
      <c r="E324" s="55"/>
      <c r="F324" s="55"/>
      <c r="G324" s="55"/>
      <c r="H324" s="55"/>
      <c r="I324" s="108" t="str">
        <f t="shared" si="44"/>
        <v xml:space="preserve">  </v>
      </c>
      <c r="J324" s="56"/>
      <c r="K324" s="56"/>
      <c r="L324" s="56">
        <f t="shared" si="45"/>
        <v>0</v>
      </c>
      <c r="M324" s="56"/>
      <c r="N324" s="75"/>
      <c r="O324" s="57"/>
      <c r="P324" s="57"/>
      <c r="Q324" s="58">
        <v>0</v>
      </c>
      <c r="R324" s="58">
        <f t="shared" si="46"/>
        <v>0</v>
      </c>
      <c r="S324" s="99">
        <f t="shared" si="47"/>
        <v>0</v>
      </c>
      <c r="T324" s="59">
        <v>0</v>
      </c>
      <c r="U324" s="58">
        <f t="shared" si="48"/>
        <v>0</v>
      </c>
      <c r="V324" s="99">
        <f t="shared" ref="V324:V352" si="49">+U324+T324</f>
        <v>0</v>
      </c>
      <c r="W324" s="114">
        <f t="shared" ref="W324:W352" si="50">Q324+BM324</f>
        <v>0</v>
      </c>
      <c r="X324" s="57"/>
      <c r="Y324" s="57"/>
      <c r="Z324" s="57"/>
      <c r="AA324" s="57"/>
      <c r="AB324" s="58">
        <v>0</v>
      </c>
      <c r="AC324" s="56" t="e">
        <f>VLOOKUP(Y324,CLASIFICADOR!$A$1:$B$603,2)</f>
        <v>#N/A</v>
      </c>
      <c r="AD324" s="57"/>
      <c r="AE324" s="57"/>
      <c r="AF324" s="57"/>
      <c r="AG324" s="57"/>
      <c r="AH324" s="57"/>
      <c r="AI324" s="57"/>
      <c r="AJ324" s="60"/>
      <c r="AK324" s="82" t="s">
        <v>1124</v>
      </c>
      <c r="AL324" s="57"/>
      <c r="AM324" s="57"/>
      <c r="AN324" s="57"/>
      <c r="AO324" s="83" t="b">
        <f>IF(AND(AM324="días",AN324="hábiles"),WORKDAY(AK324,AL324,#REF!),IF(AND(AM324="días",AM324="naturales"),WORKDAY(AK324+AL324-1,1,#REF!),IF(AM324="semanas",WORKDAY(AK324+(AL324*7)-1,1,#REF!),IF(AM324="meses",WORKDAY(EDATE(AK324,AL324)-1,1,#REF!)))))</f>
        <v>0</v>
      </c>
      <c r="AP324" s="57"/>
      <c r="AQ324" s="57"/>
      <c r="AR324" s="57"/>
      <c r="AS324" s="60"/>
      <c r="AT324" s="60"/>
      <c r="AU324" s="57"/>
      <c r="AV324" s="83"/>
      <c r="AW324" s="57"/>
      <c r="AX324" s="60"/>
      <c r="AY324" s="60"/>
      <c r="AZ324" s="132"/>
      <c r="BA324" s="60"/>
      <c r="BB324" s="60"/>
      <c r="BC324" s="60"/>
      <c r="BD324" s="57">
        <f t="shared" si="42"/>
        <v>0</v>
      </c>
      <c r="BE324" s="86"/>
      <c r="BF324" s="86"/>
      <c r="BG324" s="86"/>
      <c r="BH324" s="86"/>
      <c r="BI324" s="57" t="s">
        <v>1129</v>
      </c>
      <c r="BJ324" s="57"/>
      <c r="BK324" s="60"/>
      <c r="BL324" s="55"/>
      <c r="BM324" s="61"/>
      <c r="BN324" s="57"/>
      <c r="BO324" s="60"/>
      <c r="BP324" s="60"/>
      <c r="BQ324" s="60"/>
      <c r="BR324" s="60"/>
      <c r="BS324" s="60"/>
      <c r="BT324" s="60"/>
      <c r="BU324" s="60"/>
      <c r="BV324" s="60"/>
      <c r="BW324" s="57"/>
      <c r="BX324" s="57"/>
      <c r="BY324" s="57"/>
      <c r="BZ324" s="57"/>
    </row>
    <row r="325" spans="1:78" s="41" customFormat="1" ht="30" x14ac:dyDescent="0.25">
      <c r="A325" s="53" t="s">
        <v>1078</v>
      </c>
      <c r="B325" s="65"/>
      <c r="C325" s="54"/>
      <c r="D325" s="53" t="str">
        <f>IF(ISBLANK(AX325),"",IF(ISBLANK(AY325),"REV",IF(ISBLANK(AZ325),"FIR PROV",IF(ISBLANK(BK325),"CONCL",IF(ISBLANK(BN325),"MOD REV",IF(ISBLANK(#REF!),"MOD FIR","MODI"))))))</f>
        <v/>
      </c>
      <c r="E325" s="55"/>
      <c r="F325" s="55"/>
      <c r="G325" s="55"/>
      <c r="H325" s="55"/>
      <c r="I325" s="108" t="str">
        <f t="shared" si="44"/>
        <v xml:space="preserve">  </v>
      </c>
      <c r="J325" s="56"/>
      <c r="K325" s="56"/>
      <c r="L325" s="56">
        <f t="shared" si="45"/>
        <v>0</v>
      </c>
      <c r="M325" s="56"/>
      <c r="N325" s="75"/>
      <c r="O325" s="57"/>
      <c r="P325" s="57"/>
      <c r="Q325" s="58">
        <v>0</v>
      </c>
      <c r="R325" s="58">
        <f t="shared" si="46"/>
        <v>0</v>
      </c>
      <c r="S325" s="99">
        <f t="shared" si="47"/>
        <v>0</v>
      </c>
      <c r="T325" s="59">
        <v>0</v>
      </c>
      <c r="U325" s="58">
        <f t="shared" si="48"/>
        <v>0</v>
      </c>
      <c r="V325" s="99">
        <f t="shared" si="49"/>
        <v>0</v>
      </c>
      <c r="W325" s="114">
        <f t="shared" si="50"/>
        <v>0</v>
      </c>
      <c r="X325" s="57"/>
      <c r="Y325" s="57"/>
      <c r="Z325" s="57"/>
      <c r="AA325" s="57"/>
      <c r="AB325" s="58">
        <v>0</v>
      </c>
      <c r="AC325" s="56" t="e">
        <f>VLOOKUP(Y325,CLASIFICADOR!$A$1:$B$603,2)</f>
        <v>#N/A</v>
      </c>
      <c r="AD325" s="57"/>
      <c r="AE325" s="57"/>
      <c r="AF325" s="57"/>
      <c r="AG325" s="57"/>
      <c r="AH325" s="57"/>
      <c r="AI325" s="57"/>
      <c r="AJ325" s="60"/>
      <c r="AK325" s="82" t="s">
        <v>1124</v>
      </c>
      <c r="AL325" s="57"/>
      <c r="AM325" s="57"/>
      <c r="AN325" s="57"/>
      <c r="AO325" s="83" t="b">
        <f>IF(AND(AM325="días",AN325="hábiles"),WORKDAY(AK325,AL325,#REF!),IF(AND(AM325="días",AM325="naturales"),WORKDAY(AK325+AL325-1,1,#REF!),IF(AM325="semanas",WORKDAY(AK325+(AL325*7)-1,1,#REF!),IF(AM325="meses",WORKDAY(EDATE(AK325,AL325)-1,1,#REF!)))))</f>
        <v>0</v>
      </c>
      <c r="AP325" s="57"/>
      <c r="AQ325" s="57"/>
      <c r="AR325" s="57"/>
      <c r="AS325" s="60"/>
      <c r="AT325" s="60"/>
      <c r="AU325" s="57"/>
      <c r="AV325" s="83"/>
      <c r="AW325" s="57"/>
      <c r="AX325" s="60"/>
      <c r="AY325" s="60"/>
      <c r="AZ325" s="132"/>
      <c r="BA325" s="60"/>
      <c r="BB325" s="60"/>
      <c r="BC325" s="60"/>
      <c r="BD325" s="57">
        <f t="shared" ref="BD325:BD352" si="51">+AZ325-AV325</f>
        <v>0</v>
      </c>
      <c r="BE325" s="86"/>
      <c r="BF325" s="86"/>
      <c r="BG325" s="86"/>
      <c r="BH325" s="86"/>
      <c r="BI325" s="57" t="s">
        <v>1129</v>
      </c>
      <c r="BJ325" s="57"/>
      <c r="BK325" s="60"/>
      <c r="BL325" s="55"/>
      <c r="BM325" s="61"/>
      <c r="BN325" s="57"/>
      <c r="BO325" s="60"/>
      <c r="BP325" s="60"/>
      <c r="BQ325" s="60"/>
      <c r="BR325" s="60"/>
      <c r="BS325" s="60"/>
      <c r="BT325" s="60"/>
      <c r="BU325" s="60"/>
      <c r="BV325" s="60"/>
      <c r="BW325" s="57"/>
      <c r="BX325" s="57"/>
      <c r="BY325" s="57"/>
      <c r="BZ325" s="57"/>
    </row>
    <row r="326" spans="1:78" s="41" customFormat="1" ht="30" x14ac:dyDescent="0.25">
      <c r="A326" s="71" t="s">
        <v>1079</v>
      </c>
      <c r="B326" s="65"/>
      <c r="C326" s="54"/>
      <c r="D326" s="53" t="str">
        <f>IF(ISBLANK(AX326),"",IF(ISBLANK(AY326),"REV",IF(ISBLANK(AZ326),"FIR PROV",IF(ISBLANK(BK326),"CONCL",IF(ISBLANK(BN326),"MOD REV",IF(ISBLANK(#REF!),"MOD FIR","MODI"))))))</f>
        <v/>
      </c>
      <c r="E326" s="55"/>
      <c r="F326" s="55"/>
      <c r="G326" s="55"/>
      <c r="H326" s="55"/>
      <c r="I326" s="108" t="str">
        <f t="shared" si="44"/>
        <v xml:space="preserve">  </v>
      </c>
      <c r="J326" s="56"/>
      <c r="K326" s="56"/>
      <c r="L326" s="56">
        <f t="shared" si="45"/>
        <v>0</v>
      </c>
      <c r="M326" s="56"/>
      <c r="N326" s="75"/>
      <c r="O326" s="57"/>
      <c r="P326" s="57"/>
      <c r="Q326" s="58">
        <v>0</v>
      </c>
      <c r="R326" s="58">
        <f t="shared" si="46"/>
        <v>0</v>
      </c>
      <c r="S326" s="99">
        <f t="shared" si="47"/>
        <v>0</v>
      </c>
      <c r="T326" s="59">
        <v>0</v>
      </c>
      <c r="U326" s="58">
        <f t="shared" si="48"/>
        <v>0</v>
      </c>
      <c r="V326" s="99">
        <f t="shared" si="49"/>
        <v>0</v>
      </c>
      <c r="W326" s="114">
        <f t="shared" si="50"/>
        <v>0</v>
      </c>
      <c r="X326" s="57"/>
      <c r="Y326" s="57"/>
      <c r="Z326" s="57"/>
      <c r="AA326" s="57"/>
      <c r="AB326" s="58">
        <v>0</v>
      </c>
      <c r="AC326" s="56" t="e">
        <f>VLOOKUP(Y326,CLASIFICADOR!$A$1:$B$603,2)</f>
        <v>#N/A</v>
      </c>
      <c r="AD326" s="57"/>
      <c r="AE326" s="57"/>
      <c r="AF326" s="57"/>
      <c r="AG326" s="57"/>
      <c r="AH326" s="57"/>
      <c r="AI326" s="57"/>
      <c r="AJ326" s="60"/>
      <c r="AK326" s="82" t="s">
        <v>1124</v>
      </c>
      <c r="AL326" s="57"/>
      <c r="AM326" s="57"/>
      <c r="AN326" s="57"/>
      <c r="AO326" s="83" t="b">
        <f>IF(AND(AM326="días",AN326="hábiles"),WORKDAY(AK326,AL326,#REF!),IF(AND(AM326="días",AM326="naturales"),WORKDAY(AK326+AL326-1,1,#REF!),IF(AM326="semanas",WORKDAY(AK326+(AL326*7)-1,1,#REF!),IF(AM326="meses",WORKDAY(EDATE(AK326,AL326)-1,1,#REF!)))))</f>
        <v>0</v>
      </c>
      <c r="AP326" s="57"/>
      <c r="AQ326" s="57"/>
      <c r="AR326" s="57"/>
      <c r="AS326" s="60"/>
      <c r="AT326" s="60"/>
      <c r="AU326" s="57"/>
      <c r="AV326" s="83"/>
      <c r="AW326" s="57"/>
      <c r="AX326" s="60"/>
      <c r="AY326" s="60"/>
      <c r="AZ326" s="132"/>
      <c r="BA326" s="60"/>
      <c r="BB326" s="60"/>
      <c r="BC326" s="60"/>
      <c r="BD326" s="57">
        <f t="shared" si="51"/>
        <v>0</v>
      </c>
      <c r="BE326" s="86"/>
      <c r="BF326" s="86"/>
      <c r="BG326" s="86"/>
      <c r="BH326" s="86"/>
      <c r="BI326" s="57" t="s">
        <v>1129</v>
      </c>
      <c r="BJ326" s="57"/>
      <c r="BK326" s="60"/>
      <c r="BL326" s="55"/>
      <c r="BM326" s="61"/>
      <c r="BN326" s="57"/>
      <c r="BO326" s="60"/>
      <c r="BP326" s="60"/>
      <c r="BQ326" s="60"/>
      <c r="BR326" s="60"/>
      <c r="BS326" s="60"/>
      <c r="BT326" s="60"/>
      <c r="BU326" s="60"/>
      <c r="BV326" s="60"/>
      <c r="BW326" s="57"/>
      <c r="BX326" s="57"/>
      <c r="BY326" s="57"/>
      <c r="BZ326" s="57"/>
    </row>
    <row r="327" spans="1:78" s="41" customFormat="1" ht="30" x14ac:dyDescent="0.25">
      <c r="A327" s="53" t="s">
        <v>1080</v>
      </c>
      <c r="B327" s="65"/>
      <c r="C327" s="54"/>
      <c r="D327" s="53" t="str">
        <f>IF(ISBLANK(AX327),"",IF(ISBLANK(AY327),"REV",IF(ISBLANK(AZ327),"FIR PROV",IF(ISBLANK(BK327),"CONCL",IF(ISBLANK(BN327),"MOD REV",IF(ISBLANK(#REF!),"MOD FIR","MODI"))))))</f>
        <v/>
      </c>
      <c r="E327" s="55"/>
      <c r="F327" s="55"/>
      <c r="G327" s="55"/>
      <c r="H327" s="55"/>
      <c r="I327" s="108" t="str">
        <f t="shared" ref="I327:I352" si="52">E327&amp;F327&amp;" "&amp;G327&amp;" "&amp;H327</f>
        <v xml:space="preserve">  </v>
      </c>
      <c r="J327" s="56"/>
      <c r="K327" s="56"/>
      <c r="L327" s="56">
        <f t="shared" ref="L327:L347" si="53">J327</f>
        <v>0</v>
      </c>
      <c r="M327" s="56"/>
      <c r="N327" s="75"/>
      <c r="O327" s="57"/>
      <c r="P327" s="57"/>
      <c r="Q327" s="58">
        <v>0</v>
      </c>
      <c r="R327" s="58">
        <f t="shared" ref="R327:R352" si="54">Q327*0.16</f>
        <v>0</v>
      </c>
      <c r="S327" s="99">
        <f t="shared" ref="S327:S352" si="55">Q327+R327</f>
        <v>0</v>
      </c>
      <c r="T327" s="59">
        <v>0</v>
      </c>
      <c r="U327" s="58">
        <f t="shared" ref="U327:U352" si="56">T327*1.16</f>
        <v>0</v>
      </c>
      <c r="V327" s="99">
        <f t="shared" si="49"/>
        <v>0</v>
      </c>
      <c r="W327" s="114">
        <f t="shared" si="50"/>
        <v>0</v>
      </c>
      <c r="X327" s="57"/>
      <c r="Y327" s="57"/>
      <c r="Z327" s="57"/>
      <c r="AA327" s="57"/>
      <c r="AB327" s="58">
        <v>0</v>
      </c>
      <c r="AC327" s="56" t="e">
        <f>VLOOKUP(Y327,CLASIFICADOR!$A$1:$B$603,2)</f>
        <v>#N/A</v>
      </c>
      <c r="AD327" s="57"/>
      <c r="AE327" s="57"/>
      <c r="AF327" s="57"/>
      <c r="AG327" s="57"/>
      <c r="AH327" s="57"/>
      <c r="AI327" s="57"/>
      <c r="AJ327" s="60"/>
      <c r="AK327" s="82" t="s">
        <v>1124</v>
      </c>
      <c r="AL327" s="57"/>
      <c r="AM327" s="57"/>
      <c r="AN327" s="57"/>
      <c r="AO327" s="83" t="b">
        <f>IF(AND(AM327="días",AN327="hábiles"),WORKDAY(AK327,AL327,#REF!),IF(AND(AM327="días",AM327="naturales"),WORKDAY(AK327+AL327-1,1,#REF!),IF(AM327="semanas",WORKDAY(AK327+(AL327*7)-1,1,#REF!),IF(AM327="meses",WORKDAY(EDATE(AK327,AL327)-1,1,#REF!)))))</f>
        <v>0</v>
      </c>
      <c r="AP327" s="57"/>
      <c r="AQ327" s="57"/>
      <c r="AR327" s="57"/>
      <c r="AS327" s="60"/>
      <c r="AT327" s="60"/>
      <c r="AU327" s="57"/>
      <c r="AV327" s="83"/>
      <c r="AW327" s="57"/>
      <c r="AX327" s="60"/>
      <c r="AY327" s="60"/>
      <c r="AZ327" s="132"/>
      <c r="BA327" s="60"/>
      <c r="BB327" s="60"/>
      <c r="BC327" s="60"/>
      <c r="BD327" s="57">
        <f t="shared" si="51"/>
        <v>0</v>
      </c>
      <c r="BE327" s="86"/>
      <c r="BF327" s="86"/>
      <c r="BG327" s="86"/>
      <c r="BH327" s="86"/>
      <c r="BI327" s="57" t="s">
        <v>1129</v>
      </c>
      <c r="BJ327" s="57"/>
      <c r="BK327" s="60"/>
      <c r="BL327" s="55"/>
      <c r="BM327" s="61"/>
      <c r="BN327" s="57"/>
      <c r="BO327" s="60"/>
      <c r="BP327" s="60"/>
      <c r="BQ327" s="60"/>
      <c r="BR327" s="60"/>
      <c r="BS327" s="60"/>
      <c r="BT327" s="60"/>
      <c r="BU327" s="60"/>
      <c r="BV327" s="60"/>
      <c r="BW327" s="57"/>
      <c r="BX327" s="57"/>
      <c r="BY327" s="57"/>
      <c r="BZ327" s="57"/>
    </row>
    <row r="328" spans="1:78" s="41" customFormat="1" ht="30" x14ac:dyDescent="0.25">
      <c r="A328" s="53" t="s">
        <v>1081</v>
      </c>
      <c r="B328" s="65"/>
      <c r="C328" s="54"/>
      <c r="D328" s="53" t="str">
        <f>IF(ISBLANK(AX328),"",IF(ISBLANK(AY328),"REV",IF(ISBLANK(AZ328),"FIR PROV",IF(ISBLANK(BK328),"CONCL",IF(ISBLANK(BN328),"MOD REV",IF(ISBLANK(#REF!),"MOD FIR","MODI"))))))</f>
        <v/>
      </c>
      <c r="E328" s="55"/>
      <c r="F328" s="55"/>
      <c r="G328" s="55"/>
      <c r="H328" s="55"/>
      <c r="I328" s="108" t="str">
        <f t="shared" si="52"/>
        <v xml:space="preserve">  </v>
      </c>
      <c r="J328" s="56"/>
      <c r="K328" s="56"/>
      <c r="L328" s="56">
        <f t="shared" si="53"/>
        <v>0</v>
      </c>
      <c r="M328" s="56"/>
      <c r="N328" s="75"/>
      <c r="O328" s="57"/>
      <c r="P328" s="57"/>
      <c r="Q328" s="58">
        <v>0</v>
      </c>
      <c r="R328" s="58">
        <f t="shared" si="54"/>
        <v>0</v>
      </c>
      <c r="S328" s="99">
        <f t="shared" si="55"/>
        <v>0</v>
      </c>
      <c r="T328" s="59">
        <v>0</v>
      </c>
      <c r="U328" s="58">
        <f t="shared" si="56"/>
        <v>0</v>
      </c>
      <c r="V328" s="99">
        <f t="shared" si="49"/>
        <v>0</v>
      </c>
      <c r="W328" s="114">
        <f t="shared" si="50"/>
        <v>0</v>
      </c>
      <c r="X328" s="57"/>
      <c r="Y328" s="57"/>
      <c r="Z328" s="57"/>
      <c r="AA328" s="57"/>
      <c r="AB328" s="58">
        <v>0</v>
      </c>
      <c r="AC328" s="56" t="e">
        <f>VLOOKUP(Y328,CLASIFICADOR!$A$1:$B$603,2)</f>
        <v>#N/A</v>
      </c>
      <c r="AD328" s="57"/>
      <c r="AE328" s="57"/>
      <c r="AF328" s="57"/>
      <c r="AG328" s="57"/>
      <c r="AH328" s="57"/>
      <c r="AI328" s="57"/>
      <c r="AJ328" s="60"/>
      <c r="AK328" s="82" t="s">
        <v>1124</v>
      </c>
      <c r="AL328" s="57"/>
      <c r="AM328" s="57"/>
      <c r="AN328" s="57"/>
      <c r="AO328" s="83" t="b">
        <f>IF(AND(AM328="días",AN328="hábiles"),WORKDAY(AK328,AL328,#REF!),IF(AND(AM328="días",AM328="naturales"),WORKDAY(AK328+AL328-1,1,#REF!),IF(AM328="semanas",WORKDAY(AK328+(AL328*7)-1,1,#REF!),IF(AM328="meses",WORKDAY(EDATE(AK328,AL328)-1,1,#REF!)))))</f>
        <v>0</v>
      </c>
      <c r="AP328" s="57"/>
      <c r="AQ328" s="57"/>
      <c r="AR328" s="57"/>
      <c r="AS328" s="60"/>
      <c r="AT328" s="60"/>
      <c r="AU328" s="57"/>
      <c r="AV328" s="83"/>
      <c r="AW328" s="57"/>
      <c r="AX328" s="60"/>
      <c r="AY328" s="60"/>
      <c r="AZ328" s="132"/>
      <c r="BA328" s="60"/>
      <c r="BB328" s="60"/>
      <c r="BC328" s="60"/>
      <c r="BD328" s="57">
        <f t="shared" si="51"/>
        <v>0</v>
      </c>
      <c r="BE328" s="86"/>
      <c r="BF328" s="86"/>
      <c r="BG328" s="86"/>
      <c r="BH328" s="86"/>
      <c r="BI328" s="57" t="s">
        <v>1129</v>
      </c>
      <c r="BJ328" s="57"/>
      <c r="BK328" s="60"/>
      <c r="BL328" s="55"/>
      <c r="BM328" s="61"/>
      <c r="BN328" s="57"/>
      <c r="BO328" s="60"/>
      <c r="BP328" s="60"/>
      <c r="BQ328" s="60"/>
      <c r="BR328" s="60"/>
      <c r="BS328" s="60"/>
      <c r="BT328" s="60"/>
      <c r="BU328" s="60"/>
      <c r="BV328" s="60"/>
      <c r="BW328" s="57"/>
      <c r="BX328" s="57"/>
      <c r="BY328" s="57"/>
      <c r="BZ328" s="57"/>
    </row>
    <row r="329" spans="1:78" s="41" customFormat="1" ht="30" x14ac:dyDescent="0.25">
      <c r="A329" s="71" t="s">
        <v>1082</v>
      </c>
      <c r="B329" s="65"/>
      <c r="C329" s="54"/>
      <c r="D329" s="53" t="str">
        <f>IF(ISBLANK(AX329),"",IF(ISBLANK(AY329),"REV",IF(ISBLANK(AZ329),"FIR PROV",IF(ISBLANK(BK329),"CONCL",IF(ISBLANK(BN329),"MOD REV",IF(ISBLANK(#REF!),"MOD FIR","MODI"))))))</f>
        <v/>
      </c>
      <c r="E329" s="55"/>
      <c r="F329" s="55"/>
      <c r="G329" s="55"/>
      <c r="H329" s="55"/>
      <c r="I329" s="108" t="str">
        <f t="shared" si="52"/>
        <v xml:space="preserve">  </v>
      </c>
      <c r="J329" s="56"/>
      <c r="K329" s="56"/>
      <c r="L329" s="56">
        <f t="shared" si="53"/>
        <v>0</v>
      </c>
      <c r="M329" s="56"/>
      <c r="N329" s="75"/>
      <c r="O329" s="57"/>
      <c r="P329" s="57"/>
      <c r="Q329" s="58">
        <v>0</v>
      </c>
      <c r="R329" s="58">
        <f t="shared" si="54"/>
        <v>0</v>
      </c>
      <c r="S329" s="99">
        <f t="shared" si="55"/>
        <v>0</v>
      </c>
      <c r="T329" s="59">
        <v>0</v>
      </c>
      <c r="U329" s="58">
        <f t="shared" si="56"/>
        <v>0</v>
      </c>
      <c r="V329" s="99">
        <f t="shared" si="49"/>
        <v>0</v>
      </c>
      <c r="W329" s="114">
        <f t="shared" si="50"/>
        <v>0</v>
      </c>
      <c r="X329" s="57"/>
      <c r="Y329" s="57"/>
      <c r="Z329" s="57"/>
      <c r="AA329" s="57"/>
      <c r="AB329" s="58">
        <v>0</v>
      </c>
      <c r="AC329" s="56" t="e">
        <f>VLOOKUP(Y329,CLASIFICADOR!$A$1:$B$603,2)</f>
        <v>#N/A</v>
      </c>
      <c r="AD329" s="57"/>
      <c r="AE329" s="57"/>
      <c r="AF329" s="57"/>
      <c r="AG329" s="57"/>
      <c r="AH329" s="57"/>
      <c r="AI329" s="57"/>
      <c r="AJ329" s="60"/>
      <c r="AK329" s="82" t="s">
        <v>1124</v>
      </c>
      <c r="AL329" s="57"/>
      <c r="AM329" s="57"/>
      <c r="AN329" s="57"/>
      <c r="AO329" s="83" t="b">
        <f>IF(AND(AM329="días",AN329="hábiles"),WORKDAY(AK329,AL329,#REF!),IF(AND(AM329="días",AM329="naturales"),WORKDAY(AK329+AL329-1,1,#REF!),IF(AM329="semanas",WORKDAY(AK329+(AL329*7)-1,1,#REF!),IF(AM329="meses",WORKDAY(EDATE(AK329,AL329)-1,1,#REF!)))))</f>
        <v>0</v>
      </c>
      <c r="AP329" s="57"/>
      <c r="AQ329" s="57"/>
      <c r="AR329" s="57"/>
      <c r="AS329" s="60"/>
      <c r="AT329" s="60"/>
      <c r="AU329" s="57"/>
      <c r="AV329" s="83"/>
      <c r="AW329" s="57"/>
      <c r="AX329" s="60"/>
      <c r="AY329" s="60"/>
      <c r="AZ329" s="132"/>
      <c r="BA329" s="60"/>
      <c r="BB329" s="60"/>
      <c r="BC329" s="60"/>
      <c r="BD329" s="57">
        <f t="shared" si="51"/>
        <v>0</v>
      </c>
      <c r="BE329" s="86"/>
      <c r="BF329" s="86"/>
      <c r="BG329" s="86"/>
      <c r="BH329" s="86"/>
      <c r="BI329" s="57" t="s">
        <v>1129</v>
      </c>
      <c r="BJ329" s="57"/>
      <c r="BK329" s="60"/>
      <c r="BL329" s="55"/>
      <c r="BM329" s="61"/>
      <c r="BN329" s="57"/>
      <c r="BO329" s="60"/>
      <c r="BP329" s="60"/>
      <c r="BQ329" s="60"/>
      <c r="BR329" s="60"/>
      <c r="BS329" s="60"/>
      <c r="BT329" s="60"/>
      <c r="BU329" s="60"/>
      <c r="BV329" s="60"/>
      <c r="BW329" s="57"/>
      <c r="BX329" s="57"/>
      <c r="BY329" s="57"/>
      <c r="BZ329" s="57"/>
    </row>
    <row r="330" spans="1:78" s="41" customFormat="1" ht="30" x14ac:dyDescent="0.25">
      <c r="A330" s="53" t="s">
        <v>1083</v>
      </c>
      <c r="B330" s="65"/>
      <c r="C330" s="54"/>
      <c r="D330" s="53" t="str">
        <f>IF(ISBLANK(AX330),"",IF(ISBLANK(AY330),"REV",IF(ISBLANK(AZ330),"FIR PROV",IF(ISBLANK(BK330),"CONCL",IF(ISBLANK(BN330),"MOD REV",IF(ISBLANK(#REF!),"MOD FIR","MODI"))))))</f>
        <v/>
      </c>
      <c r="E330" s="55"/>
      <c r="F330" s="55"/>
      <c r="G330" s="55"/>
      <c r="H330" s="55"/>
      <c r="I330" s="108" t="str">
        <f t="shared" si="52"/>
        <v xml:space="preserve">  </v>
      </c>
      <c r="J330" s="56"/>
      <c r="K330" s="56"/>
      <c r="L330" s="56">
        <f t="shared" si="53"/>
        <v>0</v>
      </c>
      <c r="M330" s="56"/>
      <c r="N330" s="75"/>
      <c r="O330" s="57"/>
      <c r="P330" s="57"/>
      <c r="Q330" s="58">
        <v>0</v>
      </c>
      <c r="R330" s="58">
        <f t="shared" si="54"/>
        <v>0</v>
      </c>
      <c r="S330" s="99">
        <f t="shared" si="55"/>
        <v>0</v>
      </c>
      <c r="T330" s="59">
        <v>0</v>
      </c>
      <c r="U330" s="58">
        <f t="shared" si="56"/>
        <v>0</v>
      </c>
      <c r="V330" s="99">
        <f t="shared" si="49"/>
        <v>0</v>
      </c>
      <c r="W330" s="114">
        <f t="shared" si="50"/>
        <v>0</v>
      </c>
      <c r="X330" s="57"/>
      <c r="Y330" s="57"/>
      <c r="Z330" s="57"/>
      <c r="AA330" s="57"/>
      <c r="AB330" s="58">
        <v>0</v>
      </c>
      <c r="AC330" s="56" t="e">
        <f>VLOOKUP(Y330,CLASIFICADOR!$A$1:$B$603,2)</f>
        <v>#N/A</v>
      </c>
      <c r="AD330" s="57"/>
      <c r="AE330" s="57"/>
      <c r="AF330" s="57"/>
      <c r="AG330" s="57"/>
      <c r="AH330" s="57"/>
      <c r="AI330" s="57"/>
      <c r="AJ330" s="60"/>
      <c r="AK330" s="82" t="s">
        <v>1124</v>
      </c>
      <c r="AL330" s="57"/>
      <c r="AM330" s="57"/>
      <c r="AN330" s="57"/>
      <c r="AO330" s="83" t="b">
        <f>IF(AND(AM330="días",AN330="hábiles"),WORKDAY(AK330,AL330,#REF!),IF(AND(AM330="días",AM330="naturales"),WORKDAY(AK330+AL330-1,1,#REF!),IF(AM330="semanas",WORKDAY(AK330+(AL330*7)-1,1,#REF!),IF(AM330="meses",WORKDAY(EDATE(AK330,AL330)-1,1,#REF!)))))</f>
        <v>0</v>
      </c>
      <c r="AP330" s="57"/>
      <c r="AQ330" s="57"/>
      <c r="AR330" s="57"/>
      <c r="AS330" s="60"/>
      <c r="AT330" s="60"/>
      <c r="AU330" s="57"/>
      <c r="AV330" s="83"/>
      <c r="AW330" s="57"/>
      <c r="AX330" s="60"/>
      <c r="AY330" s="60"/>
      <c r="AZ330" s="132"/>
      <c r="BA330" s="60"/>
      <c r="BB330" s="60"/>
      <c r="BC330" s="60"/>
      <c r="BD330" s="57">
        <f t="shared" si="51"/>
        <v>0</v>
      </c>
      <c r="BE330" s="86"/>
      <c r="BF330" s="86"/>
      <c r="BG330" s="86"/>
      <c r="BH330" s="86"/>
      <c r="BI330" s="57" t="s">
        <v>1129</v>
      </c>
      <c r="BJ330" s="57"/>
      <c r="BK330" s="60"/>
      <c r="BL330" s="55"/>
      <c r="BM330" s="61"/>
      <c r="BN330" s="57"/>
      <c r="BO330" s="60"/>
      <c r="BP330" s="60"/>
      <c r="BQ330" s="60"/>
      <c r="BR330" s="60"/>
      <c r="BS330" s="60"/>
      <c r="BT330" s="60"/>
      <c r="BU330" s="60"/>
      <c r="BV330" s="60"/>
      <c r="BW330" s="57"/>
      <c r="BX330" s="57"/>
      <c r="BY330" s="57"/>
      <c r="BZ330" s="57"/>
    </row>
    <row r="331" spans="1:78" s="41" customFormat="1" ht="30" x14ac:dyDescent="0.25">
      <c r="A331" s="53" t="s">
        <v>1084</v>
      </c>
      <c r="B331" s="65"/>
      <c r="C331" s="54"/>
      <c r="D331" s="53" t="str">
        <f>IF(ISBLANK(AX331),"",IF(ISBLANK(AY331),"REV",IF(ISBLANK(AZ331),"FIR PROV",IF(ISBLANK(BK331),"CONCL",IF(ISBLANK(BN331),"MOD REV",IF(ISBLANK(#REF!),"MOD FIR","MODI"))))))</f>
        <v/>
      </c>
      <c r="E331" s="55"/>
      <c r="F331" s="55"/>
      <c r="G331" s="55"/>
      <c r="H331" s="55"/>
      <c r="I331" s="108" t="str">
        <f t="shared" si="52"/>
        <v xml:space="preserve">  </v>
      </c>
      <c r="J331" s="56"/>
      <c r="K331" s="56"/>
      <c r="L331" s="56">
        <f t="shared" si="53"/>
        <v>0</v>
      </c>
      <c r="M331" s="56"/>
      <c r="N331" s="75"/>
      <c r="O331" s="57"/>
      <c r="P331" s="57"/>
      <c r="Q331" s="58">
        <v>0</v>
      </c>
      <c r="R331" s="58">
        <f t="shared" si="54"/>
        <v>0</v>
      </c>
      <c r="S331" s="99">
        <f t="shared" si="55"/>
        <v>0</v>
      </c>
      <c r="T331" s="59">
        <v>0</v>
      </c>
      <c r="U331" s="58">
        <f t="shared" si="56"/>
        <v>0</v>
      </c>
      <c r="V331" s="99">
        <f t="shared" si="49"/>
        <v>0</v>
      </c>
      <c r="W331" s="114">
        <f t="shared" si="50"/>
        <v>0</v>
      </c>
      <c r="X331" s="57"/>
      <c r="Y331" s="57"/>
      <c r="Z331" s="57"/>
      <c r="AA331" s="57"/>
      <c r="AB331" s="58">
        <v>0</v>
      </c>
      <c r="AC331" s="56" t="e">
        <f>VLOOKUP(Y331,CLASIFICADOR!$A$1:$B$603,2)</f>
        <v>#N/A</v>
      </c>
      <c r="AD331" s="57"/>
      <c r="AE331" s="57"/>
      <c r="AF331" s="57"/>
      <c r="AG331" s="57"/>
      <c r="AH331" s="57"/>
      <c r="AI331" s="57"/>
      <c r="AJ331" s="60"/>
      <c r="AK331" s="82" t="s">
        <v>1124</v>
      </c>
      <c r="AL331" s="57"/>
      <c r="AM331" s="57"/>
      <c r="AN331" s="57"/>
      <c r="AO331" s="83" t="b">
        <f>IF(AND(AM331="días",AN331="hábiles"),WORKDAY(AK331,AL331,#REF!),IF(AND(AM331="días",AM331="naturales"),WORKDAY(AK331+AL331-1,1,#REF!),IF(AM331="semanas",WORKDAY(AK331+(AL331*7)-1,1,#REF!),IF(AM331="meses",WORKDAY(EDATE(AK331,AL331)-1,1,#REF!)))))</f>
        <v>0</v>
      </c>
      <c r="AP331" s="57"/>
      <c r="AQ331" s="57"/>
      <c r="AR331" s="57"/>
      <c r="AS331" s="60"/>
      <c r="AT331" s="60"/>
      <c r="AU331" s="57"/>
      <c r="AV331" s="83"/>
      <c r="AW331" s="57"/>
      <c r="AX331" s="60"/>
      <c r="AY331" s="60"/>
      <c r="AZ331" s="132"/>
      <c r="BA331" s="60"/>
      <c r="BB331" s="60"/>
      <c r="BC331" s="60"/>
      <c r="BD331" s="57">
        <f t="shared" si="51"/>
        <v>0</v>
      </c>
      <c r="BE331" s="86"/>
      <c r="BF331" s="86"/>
      <c r="BG331" s="86"/>
      <c r="BH331" s="86"/>
      <c r="BI331" s="57" t="s">
        <v>1129</v>
      </c>
      <c r="BJ331" s="57"/>
      <c r="BK331" s="60"/>
      <c r="BL331" s="55"/>
      <c r="BM331" s="61"/>
      <c r="BN331" s="57"/>
      <c r="BO331" s="60"/>
      <c r="BP331" s="60"/>
      <c r="BQ331" s="60"/>
      <c r="BR331" s="60"/>
      <c r="BS331" s="60"/>
      <c r="BT331" s="60"/>
      <c r="BU331" s="60"/>
      <c r="BV331" s="60"/>
      <c r="BW331" s="57"/>
      <c r="BX331" s="57"/>
      <c r="BY331" s="57"/>
      <c r="BZ331" s="57"/>
    </row>
    <row r="332" spans="1:78" s="41" customFormat="1" ht="30" x14ac:dyDescent="0.25">
      <c r="A332" s="71" t="s">
        <v>1085</v>
      </c>
      <c r="B332" s="65"/>
      <c r="C332" s="54"/>
      <c r="D332" s="53" t="str">
        <f>IF(ISBLANK(AX332),"",IF(ISBLANK(AY332),"REV",IF(ISBLANK(AZ332),"FIR PROV",IF(ISBLANK(BK332),"CONCL",IF(ISBLANK(BN332),"MOD REV",IF(ISBLANK(#REF!),"MOD FIR","MODI"))))))</f>
        <v/>
      </c>
      <c r="E332" s="55"/>
      <c r="F332" s="55"/>
      <c r="G332" s="55"/>
      <c r="H332" s="55"/>
      <c r="I332" s="108" t="str">
        <f t="shared" si="52"/>
        <v xml:space="preserve">  </v>
      </c>
      <c r="J332" s="56"/>
      <c r="K332" s="56"/>
      <c r="L332" s="56">
        <f t="shared" si="53"/>
        <v>0</v>
      </c>
      <c r="M332" s="56"/>
      <c r="N332" s="75"/>
      <c r="O332" s="57"/>
      <c r="P332" s="57"/>
      <c r="Q332" s="58">
        <v>0</v>
      </c>
      <c r="R332" s="58">
        <f t="shared" si="54"/>
        <v>0</v>
      </c>
      <c r="S332" s="99">
        <f t="shared" si="55"/>
        <v>0</v>
      </c>
      <c r="T332" s="59">
        <v>0</v>
      </c>
      <c r="U332" s="58">
        <f t="shared" si="56"/>
        <v>0</v>
      </c>
      <c r="V332" s="99">
        <f t="shared" si="49"/>
        <v>0</v>
      </c>
      <c r="W332" s="114">
        <f t="shared" si="50"/>
        <v>0</v>
      </c>
      <c r="X332" s="57"/>
      <c r="Y332" s="57"/>
      <c r="Z332" s="57"/>
      <c r="AA332" s="57"/>
      <c r="AB332" s="58">
        <v>0</v>
      </c>
      <c r="AC332" s="56" t="e">
        <f>VLOOKUP(Y332,CLASIFICADOR!$A$1:$B$603,2)</f>
        <v>#N/A</v>
      </c>
      <c r="AD332" s="57"/>
      <c r="AE332" s="57"/>
      <c r="AF332" s="57"/>
      <c r="AG332" s="57"/>
      <c r="AH332" s="57"/>
      <c r="AI332" s="57"/>
      <c r="AJ332" s="60"/>
      <c r="AK332" s="82" t="s">
        <v>1124</v>
      </c>
      <c r="AL332" s="57"/>
      <c r="AM332" s="57"/>
      <c r="AN332" s="57"/>
      <c r="AO332" s="83" t="b">
        <f>IF(AND(AM332="días",AN332="hábiles"),WORKDAY(AK332,AL332,#REF!),IF(AND(AM332="días",AM332="naturales"),WORKDAY(AK332+AL332-1,1,#REF!),IF(AM332="semanas",WORKDAY(AK332+(AL332*7)-1,1,#REF!),IF(AM332="meses",WORKDAY(EDATE(AK332,AL332)-1,1,#REF!)))))</f>
        <v>0</v>
      </c>
      <c r="AP332" s="57"/>
      <c r="AQ332" s="57"/>
      <c r="AR332" s="57"/>
      <c r="AS332" s="60"/>
      <c r="AT332" s="60"/>
      <c r="AU332" s="57"/>
      <c r="AV332" s="83"/>
      <c r="AW332" s="57"/>
      <c r="AX332" s="60"/>
      <c r="AY332" s="60"/>
      <c r="AZ332" s="132"/>
      <c r="BA332" s="60"/>
      <c r="BB332" s="60"/>
      <c r="BC332" s="60"/>
      <c r="BD332" s="57">
        <f t="shared" si="51"/>
        <v>0</v>
      </c>
      <c r="BE332" s="86"/>
      <c r="BF332" s="86"/>
      <c r="BG332" s="86"/>
      <c r="BH332" s="86"/>
      <c r="BI332" s="57" t="s">
        <v>1129</v>
      </c>
      <c r="BJ332" s="57"/>
      <c r="BK332" s="60"/>
      <c r="BL332" s="55"/>
      <c r="BM332" s="61"/>
      <c r="BN332" s="57"/>
      <c r="BO332" s="60"/>
      <c r="BP332" s="60"/>
      <c r="BQ332" s="60"/>
      <c r="BR332" s="60"/>
      <c r="BS332" s="60"/>
      <c r="BT332" s="60"/>
      <c r="BU332" s="60"/>
      <c r="BV332" s="60"/>
      <c r="BW332" s="57"/>
      <c r="BX332" s="57"/>
      <c r="BY332" s="57"/>
      <c r="BZ332" s="57"/>
    </row>
    <row r="333" spans="1:78" s="41" customFormat="1" ht="30" x14ac:dyDescent="0.25">
      <c r="A333" s="53" t="s">
        <v>1086</v>
      </c>
      <c r="B333" s="65"/>
      <c r="C333" s="54"/>
      <c r="D333" s="53" t="str">
        <f>IF(ISBLANK(AX333),"",IF(ISBLANK(AY333),"REV",IF(ISBLANK(AZ333),"FIR PROV",IF(ISBLANK(BK333),"CONCL",IF(ISBLANK(BN333),"MOD REV",IF(ISBLANK(#REF!),"MOD FIR","MODI"))))))</f>
        <v/>
      </c>
      <c r="E333" s="55"/>
      <c r="F333" s="55"/>
      <c r="G333" s="55"/>
      <c r="H333" s="55"/>
      <c r="I333" s="108" t="str">
        <f t="shared" si="52"/>
        <v xml:space="preserve">  </v>
      </c>
      <c r="J333" s="56"/>
      <c r="K333" s="56"/>
      <c r="L333" s="56">
        <f t="shared" si="53"/>
        <v>0</v>
      </c>
      <c r="M333" s="56"/>
      <c r="N333" s="75"/>
      <c r="O333" s="57"/>
      <c r="P333" s="57"/>
      <c r="Q333" s="58">
        <v>0</v>
      </c>
      <c r="R333" s="58">
        <f t="shared" si="54"/>
        <v>0</v>
      </c>
      <c r="S333" s="99">
        <f t="shared" si="55"/>
        <v>0</v>
      </c>
      <c r="T333" s="59">
        <v>0</v>
      </c>
      <c r="U333" s="58">
        <f t="shared" si="56"/>
        <v>0</v>
      </c>
      <c r="V333" s="99">
        <f t="shared" si="49"/>
        <v>0</v>
      </c>
      <c r="W333" s="114">
        <f t="shared" si="50"/>
        <v>0</v>
      </c>
      <c r="X333" s="57"/>
      <c r="Y333" s="57"/>
      <c r="Z333" s="57"/>
      <c r="AA333" s="57"/>
      <c r="AB333" s="58">
        <v>0</v>
      </c>
      <c r="AC333" s="56" t="e">
        <f>VLOOKUP(Y333,CLASIFICADOR!$A$1:$B$603,2)</f>
        <v>#N/A</v>
      </c>
      <c r="AD333" s="57"/>
      <c r="AE333" s="57"/>
      <c r="AF333" s="57"/>
      <c r="AG333" s="57"/>
      <c r="AH333" s="57"/>
      <c r="AI333" s="57"/>
      <c r="AJ333" s="60"/>
      <c r="AK333" s="82" t="s">
        <v>1124</v>
      </c>
      <c r="AL333" s="57"/>
      <c r="AM333" s="57"/>
      <c r="AN333" s="57"/>
      <c r="AO333" s="83" t="b">
        <f>IF(AND(AM333="días",AN333="hábiles"),WORKDAY(AK333,AL333,#REF!),IF(AND(AM333="días",AM333="naturales"),WORKDAY(AK333+AL333-1,1,#REF!),IF(AM333="semanas",WORKDAY(AK333+(AL333*7)-1,1,#REF!),IF(AM333="meses",WORKDAY(EDATE(AK333,AL333)-1,1,#REF!)))))</f>
        <v>0</v>
      </c>
      <c r="AP333" s="57"/>
      <c r="AQ333" s="57"/>
      <c r="AR333" s="57"/>
      <c r="AS333" s="60"/>
      <c r="AT333" s="60"/>
      <c r="AU333" s="57"/>
      <c r="AV333" s="83"/>
      <c r="AW333" s="57"/>
      <c r="AX333" s="60"/>
      <c r="AY333" s="60"/>
      <c r="AZ333" s="132"/>
      <c r="BA333" s="60"/>
      <c r="BB333" s="60"/>
      <c r="BC333" s="60"/>
      <c r="BD333" s="57">
        <f t="shared" si="51"/>
        <v>0</v>
      </c>
      <c r="BE333" s="86"/>
      <c r="BF333" s="86"/>
      <c r="BG333" s="86"/>
      <c r="BH333" s="86"/>
      <c r="BI333" s="57" t="s">
        <v>1129</v>
      </c>
      <c r="BJ333" s="57"/>
      <c r="BK333" s="60"/>
      <c r="BL333" s="55"/>
      <c r="BM333" s="61"/>
      <c r="BN333" s="57"/>
      <c r="BO333" s="60"/>
      <c r="BP333" s="60"/>
      <c r="BQ333" s="60"/>
      <c r="BR333" s="60"/>
      <c r="BS333" s="60"/>
      <c r="BT333" s="60"/>
      <c r="BU333" s="60"/>
      <c r="BV333" s="60"/>
      <c r="BW333" s="57"/>
      <c r="BX333" s="57"/>
      <c r="BY333" s="57"/>
      <c r="BZ333" s="57"/>
    </row>
    <row r="334" spans="1:78" s="41" customFormat="1" ht="30" x14ac:dyDescent="0.25">
      <c r="A334" s="53" t="s">
        <v>1087</v>
      </c>
      <c r="B334" s="65"/>
      <c r="C334" s="54"/>
      <c r="D334" s="53" t="str">
        <f>IF(ISBLANK(AX334),"",IF(ISBLANK(AY334),"REV",IF(ISBLANK(AZ334),"FIR PROV",IF(ISBLANK(BK334),"CONCL",IF(ISBLANK(BN334),"MOD REV",IF(ISBLANK(#REF!),"MOD FIR","MODI"))))))</f>
        <v/>
      </c>
      <c r="E334" s="55"/>
      <c r="F334" s="55"/>
      <c r="G334" s="55"/>
      <c r="H334" s="55"/>
      <c r="I334" s="108" t="str">
        <f t="shared" si="52"/>
        <v xml:space="preserve">  </v>
      </c>
      <c r="J334" s="56"/>
      <c r="K334" s="56"/>
      <c r="L334" s="56">
        <f t="shared" si="53"/>
        <v>0</v>
      </c>
      <c r="M334" s="56"/>
      <c r="N334" s="75"/>
      <c r="O334" s="57"/>
      <c r="P334" s="57"/>
      <c r="Q334" s="58">
        <v>0</v>
      </c>
      <c r="R334" s="58">
        <f t="shared" si="54"/>
        <v>0</v>
      </c>
      <c r="S334" s="99">
        <f t="shared" si="55"/>
        <v>0</v>
      </c>
      <c r="T334" s="59">
        <v>0</v>
      </c>
      <c r="U334" s="58">
        <f t="shared" si="56"/>
        <v>0</v>
      </c>
      <c r="V334" s="99">
        <f t="shared" si="49"/>
        <v>0</v>
      </c>
      <c r="W334" s="114">
        <f t="shared" si="50"/>
        <v>0</v>
      </c>
      <c r="X334" s="57"/>
      <c r="Y334" s="57"/>
      <c r="Z334" s="57"/>
      <c r="AA334" s="57"/>
      <c r="AB334" s="58">
        <v>0</v>
      </c>
      <c r="AC334" s="56" t="e">
        <f>VLOOKUP(Y334,CLASIFICADOR!$A$1:$B$603,2)</f>
        <v>#N/A</v>
      </c>
      <c r="AD334" s="57"/>
      <c r="AE334" s="57"/>
      <c r="AF334" s="57"/>
      <c r="AG334" s="57"/>
      <c r="AH334" s="57"/>
      <c r="AI334" s="57"/>
      <c r="AJ334" s="60"/>
      <c r="AK334" s="82" t="s">
        <v>1124</v>
      </c>
      <c r="AL334" s="57"/>
      <c r="AM334" s="57"/>
      <c r="AN334" s="57"/>
      <c r="AO334" s="83" t="b">
        <f>IF(AND(AM334="días",AN334="hábiles"),WORKDAY(AK334,AL334,#REF!),IF(AND(AM334="días",AM334="naturales"),WORKDAY(AK334+AL334-1,1,#REF!),IF(AM334="semanas",WORKDAY(AK334+(AL334*7)-1,1,#REF!),IF(AM334="meses",WORKDAY(EDATE(AK334,AL334)-1,1,#REF!)))))</f>
        <v>0</v>
      </c>
      <c r="AP334" s="57"/>
      <c r="AQ334" s="57"/>
      <c r="AR334" s="57"/>
      <c r="AS334" s="60"/>
      <c r="AT334" s="60"/>
      <c r="AU334" s="57"/>
      <c r="AV334" s="83"/>
      <c r="AW334" s="57"/>
      <c r="AX334" s="60"/>
      <c r="AY334" s="60"/>
      <c r="AZ334" s="132"/>
      <c r="BA334" s="60"/>
      <c r="BB334" s="60"/>
      <c r="BC334" s="60"/>
      <c r="BD334" s="57">
        <f t="shared" si="51"/>
        <v>0</v>
      </c>
      <c r="BE334" s="86"/>
      <c r="BF334" s="86"/>
      <c r="BG334" s="86"/>
      <c r="BH334" s="86"/>
      <c r="BI334" s="57" t="s">
        <v>1129</v>
      </c>
      <c r="BJ334" s="57"/>
      <c r="BK334" s="60"/>
      <c r="BL334" s="55"/>
      <c r="BM334" s="61"/>
      <c r="BN334" s="57"/>
      <c r="BO334" s="60"/>
      <c r="BP334" s="60"/>
      <c r="BQ334" s="60"/>
      <c r="BR334" s="60"/>
      <c r="BS334" s="60"/>
      <c r="BT334" s="60"/>
      <c r="BU334" s="60"/>
      <c r="BV334" s="60"/>
      <c r="BW334" s="57"/>
      <c r="BX334" s="57"/>
      <c r="BY334" s="57"/>
      <c r="BZ334" s="57"/>
    </row>
    <row r="335" spans="1:78" s="41" customFormat="1" ht="30" x14ac:dyDescent="0.25">
      <c r="A335" s="71" t="s">
        <v>1088</v>
      </c>
      <c r="B335" s="65"/>
      <c r="C335" s="54"/>
      <c r="D335" s="53" t="str">
        <f>IF(ISBLANK(AX335),"",IF(ISBLANK(AY335),"REV",IF(ISBLANK(AZ335),"FIR PROV",IF(ISBLANK(BK335),"CONCL",IF(ISBLANK(BN335),"MOD REV",IF(ISBLANK(#REF!),"MOD FIR","MODI"))))))</f>
        <v/>
      </c>
      <c r="E335" s="55"/>
      <c r="F335" s="55"/>
      <c r="G335" s="55"/>
      <c r="H335" s="55"/>
      <c r="I335" s="108" t="str">
        <f t="shared" si="52"/>
        <v xml:space="preserve">  </v>
      </c>
      <c r="J335" s="56"/>
      <c r="K335" s="56"/>
      <c r="L335" s="56">
        <f t="shared" si="53"/>
        <v>0</v>
      </c>
      <c r="M335" s="56"/>
      <c r="N335" s="75"/>
      <c r="O335" s="57"/>
      <c r="P335" s="57"/>
      <c r="Q335" s="58">
        <v>0</v>
      </c>
      <c r="R335" s="58">
        <f t="shared" si="54"/>
        <v>0</v>
      </c>
      <c r="S335" s="99">
        <f t="shared" si="55"/>
        <v>0</v>
      </c>
      <c r="T335" s="59">
        <v>0</v>
      </c>
      <c r="U335" s="58">
        <f t="shared" si="56"/>
        <v>0</v>
      </c>
      <c r="V335" s="99">
        <f t="shared" si="49"/>
        <v>0</v>
      </c>
      <c r="W335" s="114">
        <f t="shared" si="50"/>
        <v>0</v>
      </c>
      <c r="X335" s="57"/>
      <c r="Y335" s="57"/>
      <c r="Z335" s="57"/>
      <c r="AA335" s="57"/>
      <c r="AB335" s="58">
        <v>0</v>
      </c>
      <c r="AC335" s="56" t="e">
        <f>VLOOKUP(Y335,CLASIFICADOR!$A$1:$B$603,2)</f>
        <v>#N/A</v>
      </c>
      <c r="AD335" s="57"/>
      <c r="AE335" s="57"/>
      <c r="AF335" s="57"/>
      <c r="AG335" s="57"/>
      <c r="AH335" s="57"/>
      <c r="AI335" s="57"/>
      <c r="AJ335" s="60"/>
      <c r="AK335" s="82" t="s">
        <v>1124</v>
      </c>
      <c r="AL335" s="57"/>
      <c r="AM335" s="57"/>
      <c r="AN335" s="57"/>
      <c r="AO335" s="83" t="b">
        <f>IF(AND(AM335="días",AN335="hábiles"),WORKDAY(AK335,AL335,#REF!),IF(AND(AM335="días",AM335="naturales"),WORKDAY(AK335+AL335-1,1,#REF!),IF(AM335="semanas",WORKDAY(AK335+(AL335*7)-1,1,#REF!),IF(AM335="meses",WORKDAY(EDATE(AK335,AL335)-1,1,#REF!)))))</f>
        <v>0</v>
      </c>
      <c r="AP335" s="57"/>
      <c r="AQ335" s="57"/>
      <c r="AR335" s="57"/>
      <c r="AS335" s="60"/>
      <c r="AT335" s="60"/>
      <c r="AU335" s="57"/>
      <c r="AV335" s="83"/>
      <c r="AW335" s="57"/>
      <c r="AX335" s="60"/>
      <c r="AY335" s="60"/>
      <c r="AZ335" s="132"/>
      <c r="BA335" s="60"/>
      <c r="BB335" s="60"/>
      <c r="BC335" s="60"/>
      <c r="BD335" s="57">
        <f t="shared" si="51"/>
        <v>0</v>
      </c>
      <c r="BE335" s="86"/>
      <c r="BF335" s="86"/>
      <c r="BG335" s="86"/>
      <c r="BH335" s="86"/>
      <c r="BI335" s="57" t="s">
        <v>1129</v>
      </c>
      <c r="BJ335" s="57"/>
      <c r="BK335" s="60"/>
      <c r="BL335" s="55"/>
      <c r="BM335" s="61"/>
      <c r="BN335" s="57"/>
      <c r="BO335" s="60"/>
      <c r="BP335" s="60"/>
      <c r="BQ335" s="60"/>
      <c r="BR335" s="60"/>
      <c r="BS335" s="60"/>
      <c r="BT335" s="60"/>
      <c r="BU335" s="60"/>
      <c r="BV335" s="60"/>
      <c r="BW335" s="57"/>
      <c r="BX335" s="57"/>
      <c r="BY335" s="57"/>
      <c r="BZ335" s="57"/>
    </row>
    <row r="336" spans="1:78" s="41" customFormat="1" ht="30" x14ac:dyDescent="0.25">
      <c r="A336" s="53" t="s">
        <v>1089</v>
      </c>
      <c r="B336" s="65"/>
      <c r="C336" s="54"/>
      <c r="D336" s="53" t="str">
        <f>IF(ISBLANK(AX336),"",IF(ISBLANK(AY336),"REV",IF(ISBLANK(AZ336),"FIR PROV",IF(ISBLANK(BK336),"CONCL",IF(ISBLANK(BN336),"MOD REV",IF(ISBLANK(#REF!),"MOD FIR","MODI"))))))</f>
        <v/>
      </c>
      <c r="E336" s="55"/>
      <c r="F336" s="55"/>
      <c r="G336" s="55"/>
      <c r="H336" s="55"/>
      <c r="I336" s="108" t="str">
        <f t="shared" si="52"/>
        <v xml:space="preserve">  </v>
      </c>
      <c r="J336" s="56"/>
      <c r="K336" s="56"/>
      <c r="L336" s="56">
        <f t="shared" si="53"/>
        <v>0</v>
      </c>
      <c r="M336" s="56"/>
      <c r="N336" s="75"/>
      <c r="O336" s="57"/>
      <c r="P336" s="57"/>
      <c r="Q336" s="58">
        <v>0</v>
      </c>
      <c r="R336" s="58">
        <f t="shared" si="54"/>
        <v>0</v>
      </c>
      <c r="S336" s="99">
        <f t="shared" si="55"/>
        <v>0</v>
      </c>
      <c r="T336" s="59">
        <v>0</v>
      </c>
      <c r="U336" s="58">
        <f t="shared" si="56"/>
        <v>0</v>
      </c>
      <c r="V336" s="99">
        <f t="shared" si="49"/>
        <v>0</v>
      </c>
      <c r="W336" s="114">
        <f t="shared" si="50"/>
        <v>0</v>
      </c>
      <c r="X336" s="57"/>
      <c r="Y336" s="57"/>
      <c r="Z336" s="57"/>
      <c r="AA336" s="57"/>
      <c r="AB336" s="58">
        <v>0</v>
      </c>
      <c r="AC336" s="56" t="e">
        <f>VLOOKUP(Y336,CLASIFICADOR!$A$1:$B$603,2)</f>
        <v>#N/A</v>
      </c>
      <c r="AD336" s="57"/>
      <c r="AE336" s="57"/>
      <c r="AF336" s="57"/>
      <c r="AG336" s="57"/>
      <c r="AH336" s="57"/>
      <c r="AI336" s="57"/>
      <c r="AJ336" s="60"/>
      <c r="AK336" s="82" t="s">
        <v>1124</v>
      </c>
      <c r="AL336" s="57"/>
      <c r="AM336" s="57"/>
      <c r="AN336" s="57"/>
      <c r="AO336" s="83" t="b">
        <f>IF(AND(AM336="días",AN336="hábiles"),WORKDAY(AK336,AL336,#REF!),IF(AND(AM336="días",AM336="naturales"),WORKDAY(AK336+AL336-1,1,#REF!),IF(AM336="semanas",WORKDAY(AK336+(AL336*7)-1,1,#REF!),IF(AM336="meses",WORKDAY(EDATE(AK336,AL336)-1,1,#REF!)))))</f>
        <v>0</v>
      </c>
      <c r="AP336" s="57"/>
      <c r="AQ336" s="57"/>
      <c r="AR336" s="57"/>
      <c r="AS336" s="60"/>
      <c r="AT336" s="60"/>
      <c r="AU336" s="57"/>
      <c r="AV336" s="83"/>
      <c r="AW336" s="57"/>
      <c r="AX336" s="60"/>
      <c r="AY336" s="60"/>
      <c r="AZ336" s="132"/>
      <c r="BA336" s="60"/>
      <c r="BB336" s="60"/>
      <c r="BC336" s="60"/>
      <c r="BD336" s="57">
        <f t="shared" si="51"/>
        <v>0</v>
      </c>
      <c r="BE336" s="86"/>
      <c r="BF336" s="86"/>
      <c r="BG336" s="86"/>
      <c r="BH336" s="86"/>
      <c r="BI336" s="57" t="s">
        <v>1129</v>
      </c>
      <c r="BJ336" s="57"/>
      <c r="BK336" s="60"/>
      <c r="BL336" s="55"/>
      <c r="BM336" s="61"/>
      <c r="BN336" s="57"/>
      <c r="BO336" s="60"/>
      <c r="BP336" s="60"/>
      <c r="BQ336" s="60"/>
      <c r="BR336" s="60"/>
      <c r="BS336" s="60"/>
      <c r="BT336" s="60"/>
      <c r="BU336" s="60"/>
      <c r="BV336" s="60"/>
      <c r="BW336" s="57"/>
      <c r="BX336" s="57"/>
      <c r="BY336" s="57"/>
      <c r="BZ336" s="57"/>
    </row>
    <row r="337" spans="1:78" s="41" customFormat="1" ht="30" x14ac:dyDescent="0.25">
      <c r="A337" s="53" t="s">
        <v>1090</v>
      </c>
      <c r="B337" s="65"/>
      <c r="C337" s="54"/>
      <c r="D337" s="53" t="str">
        <f>IF(ISBLANK(AX337),"",IF(ISBLANK(AY337),"REV",IF(ISBLANK(AZ337),"FIR PROV",IF(ISBLANK(BK337),"CONCL",IF(ISBLANK(BN337),"MOD REV",IF(ISBLANK(#REF!),"MOD FIR","MODI"))))))</f>
        <v/>
      </c>
      <c r="E337" s="55"/>
      <c r="F337" s="55"/>
      <c r="G337" s="55"/>
      <c r="H337" s="55"/>
      <c r="I337" s="108" t="str">
        <f t="shared" si="52"/>
        <v xml:space="preserve">  </v>
      </c>
      <c r="J337" s="56"/>
      <c r="K337" s="56"/>
      <c r="L337" s="56">
        <f t="shared" si="53"/>
        <v>0</v>
      </c>
      <c r="M337" s="56"/>
      <c r="N337" s="75"/>
      <c r="O337" s="57"/>
      <c r="P337" s="57"/>
      <c r="Q337" s="58">
        <v>0</v>
      </c>
      <c r="R337" s="58">
        <f t="shared" si="54"/>
        <v>0</v>
      </c>
      <c r="S337" s="99">
        <f t="shared" si="55"/>
        <v>0</v>
      </c>
      <c r="T337" s="59">
        <v>0</v>
      </c>
      <c r="U337" s="58">
        <f t="shared" si="56"/>
        <v>0</v>
      </c>
      <c r="V337" s="99">
        <f t="shared" si="49"/>
        <v>0</v>
      </c>
      <c r="W337" s="114">
        <f t="shared" si="50"/>
        <v>0</v>
      </c>
      <c r="X337" s="57"/>
      <c r="Y337" s="57"/>
      <c r="Z337" s="57"/>
      <c r="AA337" s="57"/>
      <c r="AB337" s="58">
        <v>0</v>
      </c>
      <c r="AC337" s="56" t="e">
        <f>VLOOKUP(Y337,CLASIFICADOR!$A$1:$B$603,2)</f>
        <v>#N/A</v>
      </c>
      <c r="AD337" s="57"/>
      <c r="AE337" s="57"/>
      <c r="AF337" s="57"/>
      <c r="AG337" s="57"/>
      <c r="AH337" s="57"/>
      <c r="AI337" s="57"/>
      <c r="AJ337" s="60"/>
      <c r="AK337" s="82" t="s">
        <v>1124</v>
      </c>
      <c r="AL337" s="57"/>
      <c r="AM337" s="57"/>
      <c r="AN337" s="57"/>
      <c r="AO337" s="83" t="b">
        <f>IF(AND(AM337="días",AN337="hábiles"),WORKDAY(AK337,AL337,#REF!),IF(AND(AM337="días",AM337="naturales"),WORKDAY(AK337+AL337-1,1,#REF!),IF(AM337="semanas",WORKDAY(AK337+(AL337*7)-1,1,#REF!),IF(AM337="meses",WORKDAY(EDATE(AK337,AL337)-1,1,#REF!)))))</f>
        <v>0</v>
      </c>
      <c r="AP337" s="57"/>
      <c r="AQ337" s="57"/>
      <c r="AR337" s="57"/>
      <c r="AS337" s="60"/>
      <c r="AT337" s="60"/>
      <c r="AU337" s="57"/>
      <c r="AV337" s="83"/>
      <c r="AW337" s="57"/>
      <c r="AX337" s="60"/>
      <c r="AY337" s="60"/>
      <c r="AZ337" s="132"/>
      <c r="BA337" s="60"/>
      <c r="BB337" s="60"/>
      <c r="BC337" s="60"/>
      <c r="BD337" s="57">
        <f t="shared" si="51"/>
        <v>0</v>
      </c>
      <c r="BE337" s="86"/>
      <c r="BF337" s="86"/>
      <c r="BG337" s="86"/>
      <c r="BH337" s="86"/>
      <c r="BI337" s="57" t="s">
        <v>1129</v>
      </c>
      <c r="BJ337" s="57"/>
      <c r="BK337" s="60"/>
      <c r="BL337" s="55"/>
      <c r="BM337" s="61"/>
      <c r="BN337" s="57"/>
      <c r="BO337" s="60"/>
      <c r="BP337" s="60"/>
      <c r="BQ337" s="60"/>
      <c r="BR337" s="60"/>
      <c r="BS337" s="60"/>
      <c r="BT337" s="60"/>
      <c r="BU337" s="60"/>
      <c r="BV337" s="60"/>
      <c r="BW337" s="57"/>
      <c r="BX337" s="57"/>
      <c r="BY337" s="57"/>
      <c r="BZ337" s="57"/>
    </row>
    <row r="338" spans="1:78" s="41" customFormat="1" ht="30" x14ac:dyDescent="0.25">
      <c r="A338" s="71" t="s">
        <v>1091</v>
      </c>
      <c r="B338" s="65"/>
      <c r="C338" s="54"/>
      <c r="D338" s="53" t="str">
        <f>IF(ISBLANK(AX338),"",IF(ISBLANK(AY338),"REV",IF(ISBLANK(AZ338),"FIR PROV",IF(ISBLANK(BK338),"CONCL",IF(ISBLANK(BN338),"MOD REV",IF(ISBLANK(#REF!),"MOD FIR","MODI"))))))</f>
        <v/>
      </c>
      <c r="E338" s="55"/>
      <c r="F338" s="55"/>
      <c r="G338" s="55"/>
      <c r="H338" s="55"/>
      <c r="I338" s="108" t="str">
        <f t="shared" si="52"/>
        <v xml:space="preserve">  </v>
      </c>
      <c r="J338" s="56"/>
      <c r="K338" s="56"/>
      <c r="L338" s="56">
        <f t="shared" si="53"/>
        <v>0</v>
      </c>
      <c r="M338" s="56"/>
      <c r="N338" s="75"/>
      <c r="O338" s="57"/>
      <c r="P338" s="57"/>
      <c r="Q338" s="58">
        <v>0</v>
      </c>
      <c r="R338" s="58">
        <f t="shared" si="54"/>
        <v>0</v>
      </c>
      <c r="S338" s="99">
        <f t="shared" si="55"/>
        <v>0</v>
      </c>
      <c r="T338" s="59">
        <v>0</v>
      </c>
      <c r="U338" s="58">
        <f t="shared" si="56"/>
        <v>0</v>
      </c>
      <c r="V338" s="99">
        <f t="shared" si="49"/>
        <v>0</v>
      </c>
      <c r="W338" s="114">
        <f t="shared" si="50"/>
        <v>0</v>
      </c>
      <c r="X338" s="57"/>
      <c r="Y338" s="57"/>
      <c r="Z338" s="57"/>
      <c r="AA338" s="57"/>
      <c r="AB338" s="58">
        <v>0</v>
      </c>
      <c r="AC338" s="56" t="e">
        <f>VLOOKUP(Y338,CLASIFICADOR!$A$1:$B$603,2)</f>
        <v>#N/A</v>
      </c>
      <c r="AD338" s="57"/>
      <c r="AE338" s="57"/>
      <c r="AF338" s="57"/>
      <c r="AG338" s="57"/>
      <c r="AH338" s="57"/>
      <c r="AI338" s="57"/>
      <c r="AJ338" s="60"/>
      <c r="AK338" s="82" t="s">
        <v>1124</v>
      </c>
      <c r="AL338" s="57"/>
      <c r="AM338" s="57"/>
      <c r="AN338" s="57"/>
      <c r="AO338" s="83" t="b">
        <f>IF(AND(AM338="días",AN338="hábiles"),WORKDAY(AK338,AL338,#REF!),IF(AND(AM338="días",AM338="naturales"),WORKDAY(AK338+AL338-1,1,#REF!),IF(AM338="semanas",WORKDAY(AK338+(AL338*7)-1,1,#REF!),IF(AM338="meses",WORKDAY(EDATE(AK338,AL338)-1,1,#REF!)))))</f>
        <v>0</v>
      </c>
      <c r="AP338" s="57"/>
      <c r="AQ338" s="57"/>
      <c r="AR338" s="57"/>
      <c r="AS338" s="60"/>
      <c r="AT338" s="60"/>
      <c r="AU338" s="57"/>
      <c r="AV338" s="83"/>
      <c r="AW338" s="57"/>
      <c r="AX338" s="60"/>
      <c r="AY338" s="60"/>
      <c r="AZ338" s="132"/>
      <c r="BA338" s="60"/>
      <c r="BB338" s="60"/>
      <c r="BC338" s="60"/>
      <c r="BD338" s="57">
        <f t="shared" si="51"/>
        <v>0</v>
      </c>
      <c r="BE338" s="86"/>
      <c r="BF338" s="86"/>
      <c r="BG338" s="86"/>
      <c r="BH338" s="86"/>
      <c r="BI338" s="57" t="s">
        <v>1129</v>
      </c>
      <c r="BJ338" s="57"/>
      <c r="BK338" s="60"/>
      <c r="BL338" s="55"/>
      <c r="BM338" s="61"/>
      <c r="BN338" s="57"/>
      <c r="BO338" s="60"/>
      <c r="BP338" s="60"/>
      <c r="BQ338" s="60"/>
      <c r="BR338" s="60"/>
      <c r="BS338" s="60"/>
      <c r="BT338" s="60"/>
      <c r="BU338" s="60"/>
      <c r="BV338" s="60"/>
      <c r="BW338" s="57"/>
      <c r="BX338" s="57"/>
      <c r="BY338" s="57"/>
      <c r="BZ338" s="57"/>
    </row>
    <row r="339" spans="1:78" s="41" customFormat="1" ht="30" x14ac:dyDescent="0.25">
      <c r="A339" s="53" t="s">
        <v>1092</v>
      </c>
      <c r="B339" s="65"/>
      <c r="C339" s="54"/>
      <c r="D339" s="53" t="str">
        <f>IF(ISBLANK(AX339),"",IF(ISBLANK(AY339),"REV",IF(ISBLANK(AZ339),"FIR PROV",IF(ISBLANK(BK339),"CONCL",IF(ISBLANK(BN339),"MOD REV",IF(ISBLANK(#REF!),"MOD FIR","MODI"))))))</f>
        <v/>
      </c>
      <c r="E339" s="55"/>
      <c r="F339" s="55"/>
      <c r="G339" s="55"/>
      <c r="H339" s="55"/>
      <c r="I339" s="108" t="str">
        <f t="shared" si="52"/>
        <v xml:space="preserve">  </v>
      </c>
      <c r="J339" s="56"/>
      <c r="K339" s="56"/>
      <c r="L339" s="56">
        <f t="shared" si="53"/>
        <v>0</v>
      </c>
      <c r="M339" s="56"/>
      <c r="N339" s="75"/>
      <c r="O339" s="57"/>
      <c r="P339" s="57"/>
      <c r="Q339" s="58">
        <v>0</v>
      </c>
      <c r="R339" s="58">
        <f t="shared" si="54"/>
        <v>0</v>
      </c>
      <c r="S339" s="99">
        <f t="shared" si="55"/>
        <v>0</v>
      </c>
      <c r="T339" s="59">
        <v>0</v>
      </c>
      <c r="U339" s="58">
        <f t="shared" si="56"/>
        <v>0</v>
      </c>
      <c r="V339" s="99">
        <f t="shared" si="49"/>
        <v>0</v>
      </c>
      <c r="W339" s="114">
        <f t="shared" si="50"/>
        <v>0</v>
      </c>
      <c r="X339" s="57"/>
      <c r="Y339" s="57"/>
      <c r="Z339" s="57"/>
      <c r="AA339" s="57"/>
      <c r="AB339" s="58">
        <v>0</v>
      </c>
      <c r="AC339" s="56" t="e">
        <f>VLOOKUP(Y339,CLASIFICADOR!$A$1:$B$603,2)</f>
        <v>#N/A</v>
      </c>
      <c r="AD339" s="57"/>
      <c r="AE339" s="57"/>
      <c r="AF339" s="57"/>
      <c r="AG339" s="57"/>
      <c r="AH339" s="57"/>
      <c r="AI339" s="57"/>
      <c r="AJ339" s="60"/>
      <c r="AK339" s="82" t="s">
        <v>1124</v>
      </c>
      <c r="AL339" s="57"/>
      <c r="AM339" s="57"/>
      <c r="AN339" s="57"/>
      <c r="AO339" s="83" t="b">
        <f>IF(AND(AM339="días",AN339="hábiles"),WORKDAY(AK339,AL339,#REF!),IF(AND(AM339="días",AM339="naturales"),WORKDAY(AK339+AL339-1,1,#REF!),IF(AM339="semanas",WORKDAY(AK339+(AL339*7)-1,1,#REF!),IF(AM339="meses",WORKDAY(EDATE(AK339,AL339)-1,1,#REF!)))))</f>
        <v>0</v>
      </c>
      <c r="AP339" s="57"/>
      <c r="AQ339" s="57"/>
      <c r="AR339" s="57"/>
      <c r="AS339" s="60"/>
      <c r="AT339" s="60"/>
      <c r="AU339" s="57"/>
      <c r="AV339" s="83"/>
      <c r="AW339" s="57"/>
      <c r="AX339" s="60"/>
      <c r="AY339" s="60"/>
      <c r="AZ339" s="132"/>
      <c r="BA339" s="60"/>
      <c r="BB339" s="60"/>
      <c r="BC339" s="60"/>
      <c r="BD339" s="57">
        <f t="shared" si="51"/>
        <v>0</v>
      </c>
      <c r="BE339" s="86"/>
      <c r="BF339" s="86"/>
      <c r="BG339" s="86"/>
      <c r="BH339" s="86"/>
      <c r="BI339" s="57" t="s">
        <v>1129</v>
      </c>
      <c r="BJ339" s="57"/>
      <c r="BK339" s="60"/>
      <c r="BL339" s="55"/>
      <c r="BM339" s="61"/>
      <c r="BN339" s="57"/>
      <c r="BO339" s="60"/>
      <c r="BP339" s="60"/>
      <c r="BQ339" s="60"/>
      <c r="BR339" s="60"/>
      <c r="BS339" s="60"/>
      <c r="BT339" s="60"/>
      <c r="BU339" s="60"/>
      <c r="BV339" s="60"/>
      <c r="BW339" s="57"/>
      <c r="BX339" s="57"/>
      <c r="BY339" s="57"/>
      <c r="BZ339" s="57"/>
    </row>
    <row r="340" spans="1:78" s="41" customFormat="1" ht="30" x14ac:dyDescent="0.25">
      <c r="A340" s="53" t="s">
        <v>1093</v>
      </c>
      <c r="B340" s="65"/>
      <c r="C340" s="54"/>
      <c r="D340" s="53" t="str">
        <f>IF(ISBLANK(AX340),"",IF(ISBLANK(AY340),"REV",IF(ISBLANK(AZ340),"FIR PROV",IF(ISBLANK(BK340),"CONCL",IF(ISBLANK(BN340),"MOD REV",IF(ISBLANK(#REF!),"MOD FIR","MODI"))))))</f>
        <v/>
      </c>
      <c r="E340" s="55"/>
      <c r="F340" s="55"/>
      <c r="G340" s="55"/>
      <c r="H340" s="55"/>
      <c r="I340" s="108" t="str">
        <f t="shared" si="52"/>
        <v xml:space="preserve">  </v>
      </c>
      <c r="J340" s="56"/>
      <c r="K340" s="56"/>
      <c r="L340" s="56">
        <f t="shared" si="53"/>
        <v>0</v>
      </c>
      <c r="M340" s="56"/>
      <c r="N340" s="75"/>
      <c r="O340" s="57"/>
      <c r="P340" s="57"/>
      <c r="Q340" s="58">
        <v>0</v>
      </c>
      <c r="R340" s="58">
        <f t="shared" si="54"/>
        <v>0</v>
      </c>
      <c r="S340" s="99">
        <f t="shared" si="55"/>
        <v>0</v>
      </c>
      <c r="T340" s="59">
        <v>0</v>
      </c>
      <c r="U340" s="58">
        <f t="shared" si="56"/>
        <v>0</v>
      </c>
      <c r="V340" s="99">
        <f t="shared" si="49"/>
        <v>0</v>
      </c>
      <c r="W340" s="114">
        <f t="shared" si="50"/>
        <v>0</v>
      </c>
      <c r="X340" s="57"/>
      <c r="Y340" s="57"/>
      <c r="Z340" s="57"/>
      <c r="AA340" s="57"/>
      <c r="AB340" s="58">
        <v>0</v>
      </c>
      <c r="AC340" s="56" t="e">
        <f>VLOOKUP(Y340,CLASIFICADOR!$A$1:$B$603,2)</f>
        <v>#N/A</v>
      </c>
      <c r="AD340" s="57"/>
      <c r="AE340" s="57"/>
      <c r="AF340" s="57"/>
      <c r="AG340" s="57"/>
      <c r="AH340" s="57"/>
      <c r="AI340" s="57"/>
      <c r="AJ340" s="60"/>
      <c r="AK340" s="82" t="s">
        <v>1124</v>
      </c>
      <c r="AL340" s="57"/>
      <c r="AM340" s="57"/>
      <c r="AN340" s="57"/>
      <c r="AO340" s="83" t="b">
        <f>IF(AND(AM340="días",AN340="hábiles"),WORKDAY(AK340,AL340,#REF!),IF(AND(AM340="días",AM340="naturales"),WORKDAY(AK340+AL340-1,1,#REF!),IF(AM340="semanas",WORKDAY(AK340+(AL340*7)-1,1,#REF!),IF(AM340="meses",WORKDAY(EDATE(AK340,AL340)-1,1,#REF!)))))</f>
        <v>0</v>
      </c>
      <c r="AP340" s="57"/>
      <c r="AQ340" s="57"/>
      <c r="AR340" s="57"/>
      <c r="AS340" s="60"/>
      <c r="AT340" s="60"/>
      <c r="AU340" s="57"/>
      <c r="AV340" s="83"/>
      <c r="AW340" s="57"/>
      <c r="AX340" s="60"/>
      <c r="AY340" s="60"/>
      <c r="AZ340" s="132"/>
      <c r="BA340" s="60"/>
      <c r="BB340" s="60"/>
      <c r="BC340" s="60"/>
      <c r="BD340" s="57">
        <f t="shared" si="51"/>
        <v>0</v>
      </c>
      <c r="BE340" s="86"/>
      <c r="BF340" s="86"/>
      <c r="BG340" s="86"/>
      <c r="BH340" s="86"/>
      <c r="BI340" s="57" t="s">
        <v>1129</v>
      </c>
      <c r="BJ340" s="57"/>
      <c r="BK340" s="60"/>
      <c r="BL340" s="55"/>
      <c r="BM340" s="61"/>
      <c r="BN340" s="57"/>
      <c r="BO340" s="60"/>
      <c r="BP340" s="60"/>
      <c r="BQ340" s="60"/>
      <c r="BR340" s="60"/>
      <c r="BS340" s="60"/>
      <c r="BT340" s="60"/>
      <c r="BU340" s="60"/>
      <c r="BV340" s="60"/>
      <c r="BW340" s="57"/>
      <c r="BX340" s="57"/>
      <c r="BY340" s="57"/>
      <c r="BZ340" s="57"/>
    </row>
    <row r="341" spans="1:78" s="41" customFormat="1" ht="30" x14ac:dyDescent="0.25">
      <c r="A341" s="71" t="s">
        <v>1094</v>
      </c>
      <c r="B341" s="65"/>
      <c r="C341" s="54"/>
      <c r="D341" s="53" t="str">
        <f>IF(ISBLANK(AX341),"",IF(ISBLANK(AY341),"REV",IF(ISBLANK(AZ341),"FIR PROV",IF(ISBLANK(BK341),"CONCL",IF(ISBLANK(BN341),"MOD REV",IF(ISBLANK(#REF!),"MOD FIR","MODI"))))))</f>
        <v/>
      </c>
      <c r="E341" s="55"/>
      <c r="F341" s="55"/>
      <c r="G341" s="55"/>
      <c r="H341" s="55"/>
      <c r="I341" s="108" t="str">
        <f t="shared" si="52"/>
        <v xml:space="preserve">  </v>
      </c>
      <c r="J341" s="56"/>
      <c r="K341" s="56"/>
      <c r="L341" s="56">
        <f t="shared" si="53"/>
        <v>0</v>
      </c>
      <c r="M341" s="56"/>
      <c r="N341" s="75"/>
      <c r="O341" s="57"/>
      <c r="P341" s="57"/>
      <c r="Q341" s="58">
        <v>0</v>
      </c>
      <c r="R341" s="58">
        <f t="shared" si="54"/>
        <v>0</v>
      </c>
      <c r="S341" s="99">
        <f t="shared" si="55"/>
        <v>0</v>
      </c>
      <c r="T341" s="59">
        <v>0</v>
      </c>
      <c r="U341" s="58">
        <f t="shared" si="56"/>
        <v>0</v>
      </c>
      <c r="V341" s="99">
        <f t="shared" si="49"/>
        <v>0</v>
      </c>
      <c r="W341" s="114">
        <f t="shared" si="50"/>
        <v>0</v>
      </c>
      <c r="X341" s="57"/>
      <c r="Y341" s="57"/>
      <c r="Z341" s="57"/>
      <c r="AA341" s="57"/>
      <c r="AB341" s="58">
        <v>0</v>
      </c>
      <c r="AC341" s="56" t="e">
        <f>VLOOKUP(Y341,CLASIFICADOR!$A$1:$B$603,2)</f>
        <v>#N/A</v>
      </c>
      <c r="AD341" s="57"/>
      <c r="AE341" s="57"/>
      <c r="AF341" s="57"/>
      <c r="AG341" s="57"/>
      <c r="AH341" s="57"/>
      <c r="AI341" s="57"/>
      <c r="AJ341" s="60"/>
      <c r="AK341" s="82" t="s">
        <v>1124</v>
      </c>
      <c r="AL341" s="57"/>
      <c r="AM341" s="57"/>
      <c r="AN341" s="57"/>
      <c r="AO341" s="83" t="b">
        <f>IF(AND(AM341="días",AN341="hábiles"),WORKDAY(AK341,AL341,#REF!),IF(AND(AM341="días",AM341="naturales"),WORKDAY(AK341+AL341-1,1,#REF!),IF(AM341="semanas",WORKDAY(AK341+(AL341*7)-1,1,#REF!),IF(AM341="meses",WORKDAY(EDATE(AK341,AL341)-1,1,#REF!)))))</f>
        <v>0</v>
      </c>
      <c r="AP341" s="57"/>
      <c r="AQ341" s="57"/>
      <c r="AR341" s="57"/>
      <c r="AS341" s="60"/>
      <c r="AT341" s="60"/>
      <c r="AU341" s="57"/>
      <c r="AV341" s="83"/>
      <c r="AW341" s="57"/>
      <c r="AX341" s="60"/>
      <c r="AY341" s="60"/>
      <c r="AZ341" s="132"/>
      <c r="BA341" s="60"/>
      <c r="BB341" s="60"/>
      <c r="BC341" s="60"/>
      <c r="BD341" s="57">
        <f t="shared" si="51"/>
        <v>0</v>
      </c>
      <c r="BE341" s="86"/>
      <c r="BF341" s="86"/>
      <c r="BG341" s="86"/>
      <c r="BH341" s="86"/>
      <c r="BI341" s="57" t="s">
        <v>1129</v>
      </c>
      <c r="BJ341" s="57"/>
      <c r="BK341" s="60"/>
      <c r="BL341" s="55"/>
      <c r="BM341" s="61"/>
      <c r="BN341" s="57"/>
      <c r="BO341" s="60"/>
      <c r="BP341" s="60"/>
      <c r="BQ341" s="60"/>
      <c r="BR341" s="60"/>
      <c r="BS341" s="60"/>
      <c r="BT341" s="60"/>
      <c r="BU341" s="60"/>
      <c r="BV341" s="60"/>
      <c r="BW341" s="57"/>
      <c r="BX341" s="57"/>
      <c r="BY341" s="57"/>
      <c r="BZ341" s="57"/>
    </row>
    <row r="342" spans="1:78" s="41" customFormat="1" ht="30" x14ac:dyDescent="0.25">
      <c r="A342" s="53" t="s">
        <v>1095</v>
      </c>
      <c r="B342" s="65"/>
      <c r="C342" s="54"/>
      <c r="D342" s="53" t="str">
        <f>IF(ISBLANK(AX342),"",IF(ISBLANK(AY342),"REV",IF(ISBLANK(AZ342),"FIR PROV",IF(ISBLANK(BK342),"CONCL",IF(ISBLANK(BN342),"MOD REV",IF(ISBLANK(#REF!),"MOD FIR","MODI"))))))</f>
        <v/>
      </c>
      <c r="E342" s="55"/>
      <c r="F342" s="55"/>
      <c r="G342" s="55"/>
      <c r="H342" s="55"/>
      <c r="I342" s="108" t="str">
        <f t="shared" si="52"/>
        <v xml:space="preserve">  </v>
      </c>
      <c r="J342" s="56"/>
      <c r="K342" s="56"/>
      <c r="L342" s="56">
        <f t="shared" si="53"/>
        <v>0</v>
      </c>
      <c r="M342" s="56"/>
      <c r="N342" s="75"/>
      <c r="O342" s="57"/>
      <c r="P342" s="57"/>
      <c r="Q342" s="58">
        <v>0</v>
      </c>
      <c r="R342" s="58">
        <f t="shared" si="54"/>
        <v>0</v>
      </c>
      <c r="S342" s="99">
        <f t="shared" si="55"/>
        <v>0</v>
      </c>
      <c r="T342" s="59">
        <v>0</v>
      </c>
      <c r="U342" s="58">
        <f t="shared" si="56"/>
        <v>0</v>
      </c>
      <c r="V342" s="99">
        <f t="shared" si="49"/>
        <v>0</v>
      </c>
      <c r="W342" s="114">
        <f t="shared" si="50"/>
        <v>0</v>
      </c>
      <c r="X342" s="57"/>
      <c r="Y342" s="57"/>
      <c r="Z342" s="57"/>
      <c r="AA342" s="57"/>
      <c r="AB342" s="58">
        <v>0</v>
      </c>
      <c r="AC342" s="56" t="e">
        <f>VLOOKUP(Y342,CLASIFICADOR!$A$1:$B$603,2)</f>
        <v>#N/A</v>
      </c>
      <c r="AD342" s="57"/>
      <c r="AE342" s="57"/>
      <c r="AF342" s="57"/>
      <c r="AG342" s="57"/>
      <c r="AH342" s="57"/>
      <c r="AI342" s="57"/>
      <c r="AJ342" s="60"/>
      <c r="AK342" s="82" t="s">
        <v>1124</v>
      </c>
      <c r="AL342" s="57"/>
      <c r="AM342" s="57"/>
      <c r="AN342" s="57"/>
      <c r="AO342" s="83" t="b">
        <f>IF(AND(AM342="días",AN342="hábiles"),WORKDAY(AK342,AL342,#REF!),IF(AND(AM342="días",AM342="naturales"),WORKDAY(AK342+AL342-1,1,#REF!),IF(AM342="semanas",WORKDAY(AK342+(AL342*7)-1,1,#REF!),IF(AM342="meses",WORKDAY(EDATE(AK342,AL342)-1,1,#REF!)))))</f>
        <v>0</v>
      </c>
      <c r="AP342" s="57"/>
      <c r="AQ342" s="57"/>
      <c r="AR342" s="57"/>
      <c r="AS342" s="60"/>
      <c r="AT342" s="60"/>
      <c r="AU342" s="57"/>
      <c r="AV342" s="83"/>
      <c r="AW342" s="57"/>
      <c r="AX342" s="60"/>
      <c r="AY342" s="60"/>
      <c r="AZ342" s="132"/>
      <c r="BA342" s="60"/>
      <c r="BB342" s="60"/>
      <c r="BC342" s="60"/>
      <c r="BD342" s="57">
        <f t="shared" si="51"/>
        <v>0</v>
      </c>
      <c r="BE342" s="86"/>
      <c r="BF342" s="86"/>
      <c r="BG342" s="86"/>
      <c r="BH342" s="86"/>
      <c r="BI342" s="57" t="s">
        <v>1129</v>
      </c>
      <c r="BJ342" s="57"/>
      <c r="BK342" s="60"/>
      <c r="BL342" s="55"/>
      <c r="BM342" s="61"/>
      <c r="BN342" s="57"/>
      <c r="BO342" s="60"/>
      <c r="BP342" s="60"/>
      <c r="BQ342" s="60"/>
      <c r="BR342" s="60"/>
      <c r="BS342" s="60"/>
      <c r="BT342" s="60"/>
      <c r="BU342" s="60"/>
      <c r="BV342" s="60"/>
      <c r="BW342" s="57"/>
      <c r="BX342" s="57"/>
      <c r="BY342" s="57"/>
      <c r="BZ342" s="57"/>
    </row>
    <row r="343" spans="1:78" s="41" customFormat="1" ht="30" x14ac:dyDescent="0.25">
      <c r="A343" s="53" t="s">
        <v>1096</v>
      </c>
      <c r="B343" s="65"/>
      <c r="C343" s="54"/>
      <c r="D343" s="53" t="str">
        <f>IF(ISBLANK(AX343),"",IF(ISBLANK(AY343),"REV",IF(ISBLANK(AZ343),"FIR PROV",IF(ISBLANK(BK343),"CONCL",IF(ISBLANK(BN343),"MOD REV",IF(ISBLANK(#REF!),"MOD FIR","MODI"))))))</f>
        <v/>
      </c>
      <c r="E343" s="55"/>
      <c r="F343" s="55"/>
      <c r="G343" s="55"/>
      <c r="H343" s="55"/>
      <c r="I343" s="108" t="str">
        <f t="shared" si="52"/>
        <v xml:space="preserve">  </v>
      </c>
      <c r="J343" s="56"/>
      <c r="K343" s="56"/>
      <c r="L343" s="56">
        <f t="shared" si="53"/>
        <v>0</v>
      </c>
      <c r="M343" s="56"/>
      <c r="N343" s="75"/>
      <c r="O343" s="57"/>
      <c r="P343" s="57"/>
      <c r="Q343" s="58">
        <v>0</v>
      </c>
      <c r="R343" s="58">
        <f t="shared" si="54"/>
        <v>0</v>
      </c>
      <c r="S343" s="99">
        <f t="shared" si="55"/>
        <v>0</v>
      </c>
      <c r="T343" s="59">
        <v>0</v>
      </c>
      <c r="U343" s="58">
        <f t="shared" si="56"/>
        <v>0</v>
      </c>
      <c r="V343" s="99">
        <f t="shared" si="49"/>
        <v>0</v>
      </c>
      <c r="W343" s="114">
        <f t="shared" si="50"/>
        <v>0</v>
      </c>
      <c r="X343" s="57"/>
      <c r="Y343" s="57"/>
      <c r="Z343" s="57"/>
      <c r="AA343" s="57"/>
      <c r="AB343" s="58">
        <v>0</v>
      </c>
      <c r="AC343" s="56" t="e">
        <f>VLOOKUP(Y343,CLASIFICADOR!$A$1:$B$603,2)</f>
        <v>#N/A</v>
      </c>
      <c r="AD343" s="57"/>
      <c r="AE343" s="57"/>
      <c r="AF343" s="57"/>
      <c r="AG343" s="57"/>
      <c r="AH343" s="57"/>
      <c r="AI343" s="57"/>
      <c r="AJ343" s="60"/>
      <c r="AK343" s="82" t="s">
        <v>1124</v>
      </c>
      <c r="AL343" s="57"/>
      <c r="AM343" s="57"/>
      <c r="AN343" s="57"/>
      <c r="AO343" s="83" t="b">
        <f>IF(AND(AM343="días",AN343="hábiles"),WORKDAY(AK343,AL343,#REF!),IF(AND(AM343="días",AM343="naturales"),WORKDAY(AK343+AL343-1,1,#REF!),IF(AM343="semanas",WORKDAY(AK343+(AL343*7)-1,1,#REF!),IF(AM343="meses",WORKDAY(EDATE(AK343,AL343)-1,1,#REF!)))))</f>
        <v>0</v>
      </c>
      <c r="AP343" s="57"/>
      <c r="AQ343" s="57"/>
      <c r="AR343" s="57"/>
      <c r="AS343" s="60"/>
      <c r="AT343" s="60"/>
      <c r="AU343" s="57"/>
      <c r="AV343" s="83"/>
      <c r="AW343" s="57"/>
      <c r="AX343" s="60"/>
      <c r="AY343" s="60"/>
      <c r="AZ343" s="132"/>
      <c r="BA343" s="60"/>
      <c r="BB343" s="60"/>
      <c r="BC343" s="60"/>
      <c r="BD343" s="57">
        <f t="shared" si="51"/>
        <v>0</v>
      </c>
      <c r="BE343" s="86"/>
      <c r="BF343" s="86"/>
      <c r="BG343" s="86"/>
      <c r="BH343" s="86"/>
      <c r="BI343" s="57" t="s">
        <v>1129</v>
      </c>
      <c r="BJ343" s="57"/>
      <c r="BK343" s="60"/>
      <c r="BL343" s="55"/>
      <c r="BM343" s="61"/>
      <c r="BN343" s="57"/>
      <c r="BO343" s="60"/>
      <c r="BP343" s="60"/>
      <c r="BQ343" s="60"/>
      <c r="BR343" s="60"/>
      <c r="BS343" s="60"/>
      <c r="BT343" s="60"/>
      <c r="BU343" s="60"/>
      <c r="BV343" s="60"/>
      <c r="BW343" s="57"/>
      <c r="BX343" s="57"/>
      <c r="BY343" s="57"/>
      <c r="BZ343" s="57"/>
    </row>
    <row r="344" spans="1:78" s="41" customFormat="1" ht="30" x14ac:dyDescent="0.25">
      <c r="A344" s="71" t="s">
        <v>1097</v>
      </c>
      <c r="B344" s="65"/>
      <c r="C344" s="54"/>
      <c r="D344" s="53" t="str">
        <f>IF(ISBLANK(AX344),"",IF(ISBLANK(AY344),"REV",IF(ISBLANK(AZ344),"FIR PROV",IF(ISBLANK(BK344),"CONCL",IF(ISBLANK(BN344),"MOD REV",IF(ISBLANK(#REF!),"MOD FIR","MODI"))))))</f>
        <v/>
      </c>
      <c r="E344" s="55"/>
      <c r="F344" s="55"/>
      <c r="G344" s="55"/>
      <c r="H344" s="55"/>
      <c r="I344" s="108" t="str">
        <f t="shared" si="52"/>
        <v xml:space="preserve">  </v>
      </c>
      <c r="J344" s="56"/>
      <c r="K344" s="56"/>
      <c r="L344" s="56">
        <f t="shared" si="53"/>
        <v>0</v>
      </c>
      <c r="M344" s="56"/>
      <c r="N344" s="75"/>
      <c r="O344" s="57"/>
      <c r="P344" s="57"/>
      <c r="Q344" s="58">
        <v>0</v>
      </c>
      <c r="R344" s="58">
        <f t="shared" si="54"/>
        <v>0</v>
      </c>
      <c r="S344" s="99">
        <f t="shared" si="55"/>
        <v>0</v>
      </c>
      <c r="T344" s="59">
        <v>0</v>
      </c>
      <c r="U344" s="58">
        <f t="shared" si="56"/>
        <v>0</v>
      </c>
      <c r="V344" s="99">
        <f t="shared" si="49"/>
        <v>0</v>
      </c>
      <c r="W344" s="114">
        <f t="shared" si="50"/>
        <v>0</v>
      </c>
      <c r="X344" s="57"/>
      <c r="Y344" s="57"/>
      <c r="Z344" s="57"/>
      <c r="AA344" s="57"/>
      <c r="AB344" s="58">
        <v>0</v>
      </c>
      <c r="AC344" s="56" t="e">
        <f>VLOOKUP(Y344,CLASIFICADOR!$A$1:$B$603,2)</f>
        <v>#N/A</v>
      </c>
      <c r="AD344" s="57"/>
      <c r="AE344" s="57"/>
      <c r="AF344" s="57"/>
      <c r="AG344" s="57"/>
      <c r="AH344" s="57"/>
      <c r="AI344" s="57"/>
      <c r="AJ344" s="60"/>
      <c r="AK344" s="82" t="s">
        <v>1124</v>
      </c>
      <c r="AL344" s="57"/>
      <c r="AM344" s="57"/>
      <c r="AN344" s="57"/>
      <c r="AO344" s="83" t="b">
        <f>IF(AND(AM344="días",AN344="hábiles"),WORKDAY(AK344,AL344,#REF!),IF(AND(AM344="días",AM344="naturales"),WORKDAY(AK344+AL344-1,1,#REF!),IF(AM344="semanas",WORKDAY(AK344+(AL344*7)-1,1,#REF!),IF(AM344="meses",WORKDAY(EDATE(AK344,AL344)-1,1,#REF!)))))</f>
        <v>0</v>
      </c>
      <c r="AP344" s="57"/>
      <c r="AQ344" s="57"/>
      <c r="AR344" s="57"/>
      <c r="AS344" s="60"/>
      <c r="AT344" s="60"/>
      <c r="AU344" s="57"/>
      <c r="AV344" s="83"/>
      <c r="AW344" s="57"/>
      <c r="AX344" s="60"/>
      <c r="AY344" s="60"/>
      <c r="AZ344" s="132"/>
      <c r="BA344" s="60"/>
      <c r="BB344" s="60"/>
      <c r="BC344" s="60"/>
      <c r="BD344" s="57">
        <f t="shared" si="51"/>
        <v>0</v>
      </c>
      <c r="BE344" s="86"/>
      <c r="BF344" s="86"/>
      <c r="BG344" s="86"/>
      <c r="BH344" s="86"/>
      <c r="BI344" s="57" t="s">
        <v>1129</v>
      </c>
      <c r="BJ344" s="57"/>
      <c r="BK344" s="60"/>
      <c r="BL344" s="55"/>
      <c r="BM344" s="61"/>
      <c r="BN344" s="57"/>
      <c r="BO344" s="60"/>
      <c r="BP344" s="60"/>
      <c r="BQ344" s="60"/>
      <c r="BR344" s="60"/>
      <c r="BS344" s="60"/>
      <c r="BT344" s="60"/>
      <c r="BU344" s="60"/>
      <c r="BV344" s="60"/>
      <c r="BW344" s="57"/>
      <c r="BX344" s="57"/>
      <c r="BY344" s="57"/>
      <c r="BZ344" s="57"/>
    </row>
    <row r="345" spans="1:78" s="41" customFormat="1" ht="30" x14ac:dyDescent="0.25">
      <c r="A345" s="53" t="s">
        <v>1098</v>
      </c>
      <c r="B345" s="65"/>
      <c r="C345" s="54"/>
      <c r="D345" s="53" t="str">
        <f>IF(ISBLANK(AX345),"",IF(ISBLANK(AY345),"REV",IF(ISBLANK(AZ345),"FIR PROV",IF(ISBLANK(BK345),"CONCL",IF(ISBLANK(BN345),"MOD REV",IF(ISBLANK(#REF!),"MOD FIR","MODI"))))))</f>
        <v/>
      </c>
      <c r="E345" s="55"/>
      <c r="F345" s="55"/>
      <c r="G345" s="55"/>
      <c r="H345" s="55"/>
      <c r="I345" s="108" t="str">
        <f t="shared" si="52"/>
        <v xml:space="preserve">  </v>
      </c>
      <c r="J345" s="56"/>
      <c r="K345" s="56"/>
      <c r="L345" s="56">
        <f t="shared" si="53"/>
        <v>0</v>
      </c>
      <c r="M345" s="56"/>
      <c r="N345" s="75"/>
      <c r="O345" s="57"/>
      <c r="P345" s="57"/>
      <c r="Q345" s="58">
        <v>0</v>
      </c>
      <c r="R345" s="58">
        <f t="shared" si="54"/>
        <v>0</v>
      </c>
      <c r="S345" s="99">
        <f t="shared" si="55"/>
        <v>0</v>
      </c>
      <c r="T345" s="59">
        <v>0</v>
      </c>
      <c r="U345" s="58">
        <f t="shared" si="56"/>
        <v>0</v>
      </c>
      <c r="V345" s="99">
        <f t="shared" si="49"/>
        <v>0</v>
      </c>
      <c r="W345" s="114">
        <f t="shared" si="50"/>
        <v>0</v>
      </c>
      <c r="X345" s="57"/>
      <c r="Y345" s="57"/>
      <c r="Z345" s="57"/>
      <c r="AA345" s="57"/>
      <c r="AB345" s="58">
        <v>0</v>
      </c>
      <c r="AC345" s="56" t="e">
        <f>VLOOKUP(Y345,CLASIFICADOR!$A$1:$B$603,2)</f>
        <v>#N/A</v>
      </c>
      <c r="AD345" s="57"/>
      <c r="AE345" s="57"/>
      <c r="AF345" s="57"/>
      <c r="AG345" s="57"/>
      <c r="AH345" s="57"/>
      <c r="AI345" s="57"/>
      <c r="AJ345" s="60"/>
      <c r="AK345" s="82" t="s">
        <v>1124</v>
      </c>
      <c r="AL345" s="57"/>
      <c r="AM345" s="57"/>
      <c r="AN345" s="57"/>
      <c r="AO345" s="83" t="b">
        <f>IF(AND(AM345="días",AN345="hábiles"),WORKDAY(AK345,AL345,#REF!),IF(AND(AM345="días",AM345="naturales"),WORKDAY(AK345+AL345-1,1,#REF!),IF(AM345="semanas",WORKDAY(AK345+(AL345*7)-1,1,#REF!),IF(AM345="meses",WORKDAY(EDATE(AK345,AL345)-1,1,#REF!)))))</f>
        <v>0</v>
      </c>
      <c r="AP345" s="57"/>
      <c r="AQ345" s="57"/>
      <c r="AR345" s="57"/>
      <c r="AS345" s="60"/>
      <c r="AT345" s="60"/>
      <c r="AU345" s="57"/>
      <c r="AV345" s="83"/>
      <c r="AW345" s="57"/>
      <c r="AX345" s="60"/>
      <c r="AY345" s="60"/>
      <c r="AZ345" s="132"/>
      <c r="BA345" s="60"/>
      <c r="BB345" s="60"/>
      <c r="BC345" s="60"/>
      <c r="BD345" s="57">
        <f t="shared" si="51"/>
        <v>0</v>
      </c>
      <c r="BE345" s="86"/>
      <c r="BF345" s="86"/>
      <c r="BG345" s="86"/>
      <c r="BH345" s="86"/>
      <c r="BI345" s="57" t="s">
        <v>1129</v>
      </c>
      <c r="BJ345" s="57"/>
      <c r="BK345" s="60"/>
      <c r="BL345" s="55"/>
      <c r="BM345" s="61"/>
      <c r="BN345" s="57"/>
      <c r="BO345" s="60"/>
      <c r="BP345" s="60"/>
      <c r="BQ345" s="60"/>
      <c r="BR345" s="60"/>
      <c r="BS345" s="60"/>
      <c r="BT345" s="60"/>
      <c r="BU345" s="60"/>
      <c r="BV345" s="60"/>
      <c r="BW345" s="57"/>
      <c r="BX345" s="57"/>
      <c r="BY345" s="57"/>
      <c r="BZ345" s="57"/>
    </row>
    <row r="346" spans="1:78" s="41" customFormat="1" ht="30" x14ac:dyDescent="0.25">
      <c r="A346" s="53" t="s">
        <v>1099</v>
      </c>
      <c r="B346" s="65"/>
      <c r="C346" s="54"/>
      <c r="D346" s="53" t="str">
        <f>IF(ISBLANK(AX346),"",IF(ISBLANK(AY346),"REV",IF(ISBLANK(AZ346),"FIR PROV",IF(ISBLANK(BK346),"CONCL",IF(ISBLANK(BN346),"MOD REV",IF(ISBLANK(#REF!),"MOD FIR","MODI"))))))</f>
        <v/>
      </c>
      <c r="E346" s="55"/>
      <c r="F346" s="55"/>
      <c r="G346" s="55"/>
      <c r="H346" s="55"/>
      <c r="I346" s="108" t="str">
        <f t="shared" si="52"/>
        <v xml:space="preserve">  </v>
      </c>
      <c r="J346" s="56"/>
      <c r="K346" s="56"/>
      <c r="L346" s="56">
        <f t="shared" si="53"/>
        <v>0</v>
      </c>
      <c r="M346" s="56"/>
      <c r="N346" s="75"/>
      <c r="O346" s="57"/>
      <c r="P346" s="57"/>
      <c r="Q346" s="58">
        <v>0</v>
      </c>
      <c r="R346" s="58">
        <f t="shared" si="54"/>
        <v>0</v>
      </c>
      <c r="S346" s="99">
        <f t="shared" si="55"/>
        <v>0</v>
      </c>
      <c r="T346" s="59">
        <v>0</v>
      </c>
      <c r="U346" s="58">
        <f t="shared" si="56"/>
        <v>0</v>
      </c>
      <c r="V346" s="99">
        <f t="shared" si="49"/>
        <v>0</v>
      </c>
      <c r="W346" s="114">
        <f t="shared" si="50"/>
        <v>0</v>
      </c>
      <c r="X346" s="57"/>
      <c r="Y346" s="57"/>
      <c r="Z346" s="57"/>
      <c r="AA346" s="57"/>
      <c r="AB346" s="58">
        <v>0</v>
      </c>
      <c r="AC346" s="56" t="e">
        <f>VLOOKUP(Y346,CLASIFICADOR!$A$1:$B$603,2)</f>
        <v>#N/A</v>
      </c>
      <c r="AD346" s="57"/>
      <c r="AE346" s="57"/>
      <c r="AF346" s="57"/>
      <c r="AG346" s="57"/>
      <c r="AH346" s="57"/>
      <c r="AI346" s="57"/>
      <c r="AJ346" s="60"/>
      <c r="AK346" s="82" t="s">
        <v>1124</v>
      </c>
      <c r="AL346" s="57"/>
      <c r="AM346" s="57"/>
      <c r="AN346" s="57"/>
      <c r="AO346" s="83" t="b">
        <f>IF(AND(AM346="días",AN346="hábiles"),WORKDAY(AK346,AL346,#REF!),IF(AND(AM346="días",AM346="naturales"),WORKDAY(AK346+AL346-1,1,#REF!),IF(AM346="semanas",WORKDAY(AK346+(AL346*7)-1,1,#REF!),IF(AM346="meses",WORKDAY(EDATE(AK346,AL346)-1,1,#REF!)))))</f>
        <v>0</v>
      </c>
      <c r="AP346" s="57"/>
      <c r="AQ346" s="57"/>
      <c r="AR346" s="57"/>
      <c r="AS346" s="60"/>
      <c r="AT346" s="60"/>
      <c r="AU346" s="57"/>
      <c r="AV346" s="83"/>
      <c r="AW346" s="57"/>
      <c r="AX346" s="60"/>
      <c r="AY346" s="60"/>
      <c r="AZ346" s="132"/>
      <c r="BA346" s="60"/>
      <c r="BB346" s="60"/>
      <c r="BC346" s="60"/>
      <c r="BD346" s="57">
        <f t="shared" si="51"/>
        <v>0</v>
      </c>
      <c r="BE346" s="86"/>
      <c r="BF346" s="86"/>
      <c r="BG346" s="86"/>
      <c r="BH346" s="86"/>
      <c r="BI346" s="57" t="s">
        <v>1129</v>
      </c>
      <c r="BJ346" s="57"/>
      <c r="BK346" s="60"/>
      <c r="BL346" s="55"/>
      <c r="BM346" s="61"/>
      <c r="BN346" s="57"/>
      <c r="BO346" s="60"/>
      <c r="BP346" s="60"/>
      <c r="BQ346" s="60"/>
      <c r="BR346" s="60"/>
      <c r="BS346" s="60"/>
      <c r="BT346" s="60"/>
      <c r="BU346" s="60"/>
      <c r="BV346" s="60"/>
      <c r="BW346" s="57"/>
      <c r="BX346" s="57"/>
      <c r="BY346" s="57"/>
      <c r="BZ346" s="57"/>
    </row>
    <row r="347" spans="1:78" s="41" customFormat="1" ht="30" x14ac:dyDescent="0.25">
      <c r="A347" s="71" t="s">
        <v>1100</v>
      </c>
      <c r="B347" s="65"/>
      <c r="C347" s="54"/>
      <c r="D347" s="53" t="str">
        <f>IF(ISBLANK(AX347),"",IF(ISBLANK(AY347),"REV",IF(ISBLANK(AZ347),"FIR PROV",IF(ISBLANK(BK347),"CONCL",IF(ISBLANK(BN347),"MOD REV",IF(ISBLANK(#REF!),"MOD FIR","MODI"))))))</f>
        <v/>
      </c>
      <c r="E347" s="55"/>
      <c r="F347" s="55"/>
      <c r="G347" s="55"/>
      <c r="H347" s="55"/>
      <c r="I347" s="108" t="str">
        <f t="shared" si="52"/>
        <v xml:space="preserve">  </v>
      </c>
      <c r="J347" s="56"/>
      <c r="K347" s="56"/>
      <c r="L347" s="56">
        <f t="shared" si="53"/>
        <v>0</v>
      </c>
      <c r="M347" s="56"/>
      <c r="N347" s="75"/>
      <c r="O347" s="57"/>
      <c r="P347" s="57"/>
      <c r="Q347" s="58">
        <v>0</v>
      </c>
      <c r="R347" s="58">
        <f t="shared" si="54"/>
        <v>0</v>
      </c>
      <c r="S347" s="99">
        <f t="shared" si="55"/>
        <v>0</v>
      </c>
      <c r="T347" s="59">
        <v>0</v>
      </c>
      <c r="U347" s="58">
        <f t="shared" si="56"/>
        <v>0</v>
      </c>
      <c r="V347" s="99">
        <f t="shared" si="49"/>
        <v>0</v>
      </c>
      <c r="W347" s="114">
        <f t="shared" si="50"/>
        <v>0</v>
      </c>
      <c r="X347" s="57"/>
      <c r="Y347" s="57"/>
      <c r="Z347" s="57"/>
      <c r="AA347" s="57"/>
      <c r="AB347" s="58">
        <v>0</v>
      </c>
      <c r="AC347" s="56" t="e">
        <f>VLOOKUP(Y347,CLASIFICADOR!$A$1:$B$603,2)</f>
        <v>#N/A</v>
      </c>
      <c r="AD347" s="57"/>
      <c r="AE347" s="57"/>
      <c r="AF347" s="57"/>
      <c r="AG347" s="57"/>
      <c r="AH347" s="57"/>
      <c r="AI347" s="57"/>
      <c r="AJ347" s="60"/>
      <c r="AK347" s="82" t="s">
        <v>1124</v>
      </c>
      <c r="AL347" s="57"/>
      <c r="AM347" s="57"/>
      <c r="AN347" s="57"/>
      <c r="AO347" s="83" t="b">
        <f>IF(AND(AM347="días",AN347="hábiles"),WORKDAY(AK347,AL347,#REF!),IF(AND(AM347="días",AM347="naturales"),WORKDAY(AK347+AL347-1,1,#REF!),IF(AM347="semanas",WORKDAY(AK347+(AL347*7)-1,1,#REF!),IF(AM347="meses",WORKDAY(EDATE(AK347,AL347)-1,1,#REF!)))))</f>
        <v>0</v>
      </c>
      <c r="AP347" s="57"/>
      <c r="AQ347" s="57"/>
      <c r="AR347" s="57"/>
      <c r="AS347" s="60"/>
      <c r="AT347" s="60"/>
      <c r="AU347" s="57"/>
      <c r="AV347" s="83"/>
      <c r="AW347" s="57"/>
      <c r="AX347" s="60"/>
      <c r="AY347" s="60"/>
      <c r="AZ347" s="132"/>
      <c r="BA347" s="60"/>
      <c r="BB347" s="60"/>
      <c r="BC347" s="60"/>
      <c r="BD347" s="57">
        <f t="shared" si="51"/>
        <v>0</v>
      </c>
      <c r="BE347" s="86"/>
      <c r="BF347" s="86"/>
      <c r="BG347" s="86"/>
      <c r="BH347" s="86"/>
      <c r="BI347" s="57" t="s">
        <v>1129</v>
      </c>
      <c r="BJ347" s="57"/>
      <c r="BK347" s="60"/>
      <c r="BL347" s="55"/>
      <c r="BM347" s="61"/>
      <c r="BN347" s="57"/>
      <c r="BO347" s="60"/>
      <c r="BP347" s="60"/>
      <c r="BQ347" s="60"/>
      <c r="BR347" s="60"/>
      <c r="BS347" s="60"/>
      <c r="BT347" s="60"/>
      <c r="BU347" s="60"/>
      <c r="BV347" s="60"/>
      <c r="BW347" s="57"/>
      <c r="BX347" s="57"/>
      <c r="BY347" s="57"/>
      <c r="BZ347" s="57"/>
    </row>
    <row r="348" spans="1:78" s="41" customFormat="1" ht="30" x14ac:dyDescent="0.25">
      <c r="A348" s="53" t="s">
        <v>1101</v>
      </c>
      <c r="B348" s="65"/>
      <c r="C348" s="54"/>
      <c r="D348" s="53" t="str">
        <f>IF(ISBLANK(AX348),"",IF(ISBLANK(AY348),"REV",IF(ISBLANK(AZ348),"FIR PROV",IF(ISBLANK(BK348),"CONCL",IF(ISBLANK(BN348),"MOD REV",IF(ISBLANK(#REF!),"MOD FIR","MODI"))))))</f>
        <v/>
      </c>
      <c r="E348" s="55"/>
      <c r="F348" s="55"/>
      <c r="G348" s="55"/>
      <c r="H348" s="55"/>
      <c r="I348" s="108" t="str">
        <f t="shared" si="52"/>
        <v xml:space="preserve">  </v>
      </c>
      <c r="J348" s="56"/>
      <c r="K348" s="56"/>
      <c r="L348" s="56"/>
      <c r="M348" s="56"/>
      <c r="N348" s="75"/>
      <c r="O348" s="57"/>
      <c r="P348" s="57"/>
      <c r="Q348" s="58">
        <v>0</v>
      </c>
      <c r="R348" s="58">
        <f t="shared" si="54"/>
        <v>0</v>
      </c>
      <c r="S348" s="99">
        <f t="shared" si="55"/>
        <v>0</v>
      </c>
      <c r="T348" s="59">
        <v>0</v>
      </c>
      <c r="U348" s="58">
        <f t="shared" si="56"/>
        <v>0</v>
      </c>
      <c r="V348" s="99">
        <f t="shared" si="49"/>
        <v>0</v>
      </c>
      <c r="W348" s="114">
        <f t="shared" si="50"/>
        <v>0</v>
      </c>
      <c r="X348" s="57"/>
      <c r="Y348" s="57"/>
      <c r="Z348" s="57"/>
      <c r="AA348" s="57"/>
      <c r="AB348" s="58">
        <v>0</v>
      </c>
      <c r="AC348" s="56" t="e">
        <f>VLOOKUP(Y348,CLASIFICADOR!$A$1:$B$603,2)</f>
        <v>#N/A</v>
      </c>
      <c r="AD348" s="57"/>
      <c r="AE348" s="57"/>
      <c r="AF348" s="57"/>
      <c r="AG348" s="57"/>
      <c r="AH348" s="57"/>
      <c r="AI348" s="57"/>
      <c r="AJ348" s="60"/>
      <c r="AK348" s="82" t="s">
        <v>1124</v>
      </c>
      <c r="AL348" s="57"/>
      <c r="AM348" s="57"/>
      <c r="AN348" s="57"/>
      <c r="AO348" s="83" t="b">
        <f>IF(AND(AM348="días",AN348="hábiles"),WORKDAY(AK348,AL348,#REF!),IF(AND(AM348="días",AM348="naturales"),WORKDAY(AK348+AL348-1,1,#REF!),IF(AM348="semanas",WORKDAY(AK348+(AL348*7)-1,1,#REF!),IF(AM348="meses",WORKDAY(EDATE(AK348,AL348)-1,1,#REF!)))))</f>
        <v>0</v>
      </c>
      <c r="AP348" s="57"/>
      <c r="AQ348" s="57"/>
      <c r="AR348" s="57"/>
      <c r="AS348" s="60"/>
      <c r="AT348" s="60"/>
      <c r="AU348" s="57"/>
      <c r="AV348" s="83"/>
      <c r="AW348" s="57"/>
      <c r="AX348" s="60"/>
      <c r="AY348" s="60"/>
      <c r="AZ348" s="132"/>
      <c r="BA348" s="60"/>
      <c r="BB348" s="60"/>
      <c r="BC348" s="60"/>
      <c r="BD348" s="57">
        <f t="shared" si="51"/>
        <v>0</v>
      </c>
      <c r="BE348" s="86"/>
      <c r="BF348" s="86"/>
      <c r="BG348" s="86"/>
      <c r="BH348" s="86"/>
      <c r="BI348" s="57" t="s">
        <v>1129</v>
      </c>
      <c r="BJ348" s="57"/>
      <c r="BK348" s="60"/>
      <c r="BL348" s="55"/>
      <c r="BM348" s="61"/>
      <c r="BN348" s="57"/>
      <c r="BO348" s="60"/>
      <c r="BP348" s="60"/>
      <c r="BQ348" s="60"/>
      <c r="BR348" s="60"/>
      <c r="BS348" s="60"/>
      <c r="BT348" s="60"/>
      <c r="BU348" s="60"/>
      <c r="BV348" s="60"/>
      <c r="BW348" s="57"/>
      <c r="BX348" s="57"/>
      <c r="BY348" s="57"/>
      <c r="BZ348" s="57"/>
    </row>
    <row r="349" spans="1:78" s="41" customFormat="1" ht="30" x14ac:dyDescent="0.25">
      <c r="A349" s="53" t="s">
        <v>1102</v>
      </c>
      <c r="B349" s="65"/>
      <c r="C349" s="54"/>
      <c r="D349" s="53" t="str">
        <f>IF(ISBLANK(AX349),"",IF(ISBLANK(AY349),"REV",IF(ISBLANK(AZ349),"FIR PROV",IF(ISBLANK(BK349),"CONCL",IF(ISBLANK(BN349),"MOD REV",IF(ISBLANK(#REF!),"MOD FIR","MODI"))))))</f>
        <v/>
      </c>
      <c r="E349" s="55"/>
      <c r="F349" s="55"/>
      <c r="G349" s="55"/>
      <c r="H349" s="55"/>
      <c r="I349" s="108" t="str">
        <f t="shared" si="52"/>
        <v xml:space="preserve">  </v>
      </c>
      <c r="J349" s="56"/>
      <c r="K349" s="56"/>
      <c r="L349" s="56"/>
      <c r="M349" s="56"/>
      <c r="N349" s="75"/>
      <c r="O349" s="57"/>
      <c r="P349" s="57"/>
      <c r="Q349" s="58">
        <v>0</v>
      </c>
      <c r="R349" s="58">
        <f t="shared" si="54"/>
        <v>0</v>
      </c>
      <c r="S349" s="99">
        <f t="shared" si="55"/>
        <v>0</v>
      </c>
      <c r="T349" s="59">
        <v>0</v>
      </c>
      <c r="U349" s="58">
        <f t="shared" si="56"/>
        <v>0</v>
      </c>
      <c r="V349" s="99">
        <f t="shared" si="49"/>
        <v>0</v>
      </c>
      <c r="W349" s="114">
        <f t="shared" si="50"/>
        <v>0</v>
      </c>
      <c r="X349" s="57"/>
      <c r="Y349" s="57"/>
      <c r="Z349" s="57"/>
      <c r="AA349" s="57"/>
      <c r="AB349" s="58">
        <v>0</v>
      </c>
      <c r="AC349" s="56" t="e">
        <f>VLOOKUP(Y349,CLASIFICADOR!$A$1:$B$603,2)</f>
        <v>#N/A</v>
      </c>
      <c r="AD349" s="57"/>
      <c r="AE349" s="57"/>
      <c r="AF349" s="57"/>
      <c r="AG349" s="57"/>
      <c r="AH349" s="57"/>
      <c r="AI349" s="57"/>
      <c r="AJ349" s="60"/>
      <c r="AK349" s="82" t="s">
        <v>1124</v>
      </c>
      <c r="AL349" s="57"/>
      <c r="AM349" s="57"/>
      <c r="AN349" s="57"/>
      <c r="AO349" s="83" t="b">
        <f>IF(AND(AM349="días",AN349="hábiles"),WORKDAY(AK349,AL349,#REF!),IF(AND(AM349="días",AM349="naturales"),WORKDAY(AK349+AL349-1,1,#REF!),IF(AM349="semanas",WORKDAY(AK349+(AL349*7)-1,1,#REF!),IF(AM349="meses",WORKDAY(EDATE(AK349,AL349)-1,1,#REF!)))))</f>
        <v>0</v>
      </c>
      <c r="AP349" s="57"/>
      <c r="AQ349" s="57"/>
      <c r="AR349" s="57"/>
      <c r="AS349" s="60"/>
      <c r="AT349" s="60"/>
      <c r="AU349" s="57"/>
      <c r="AV349" s="83"/>
      <c r="AW349" s="57"/>
      <c r="AX349" s="60"/>
      <c r="AY349" s="60"/>
      <c r="AZ349" s="132"/>
      <c r="BA349" s="60"/>
      <c r="BB349" s="60"/>
      <c r="BC349" s="60"/>
      <c r="BD349" s="57">
        <f t="shared" si="51"/>
        <v>0</v>
      </c>
      <c r="BE349" s="86"/>
      <c r="BF349" s="86"/>
      <c r="BG349" s="86"/>
      <c r="BH349" s="86"/>
      <c r="BI349" s="57" t="s">
        <v>1129</v>
      </c>
      <c r="BJ349" s="57"/>
      <c r="BK349" s="60"/>
      <c r="BL349" s="55"/>
      <c r="BM349" s="61"/>
      <c r="BN349" s="57"/>
      <c r="BO349" s="60"/>
      <c r="BP349" s="60"/>
      <c r="BQ349" s="60"/>
      <c r="BR349" s="60"/>
      <c r="BS349" s="60"/>
      <c r="BT349" s="60"/>
      <c r="BU349" s="60"/>
      <c r="BV349" s="60"/>
      <c r="BW349" s="57"/>
      <c r="BX349" s="57"/>
      <c r="BY349" s="57"/>
      <c r="BZ349" s="57"/>
    </row>
    <row r="350" spans="1:78" s="41" customFormat="1" ht="30" x14ac:dyDescent="0.25">
      <c r="A350" s="71" t="s">
        <v>1103</v>
      </c>
      <c r="B350" s="65"/>
      <c r="C350" s="54"/>
      <c r="D350" s="53" t="str">
        <f>IF(ISBLANK(AX350),"",IF(ISBLANK(AY350),"REV",IF(ISBLANK(AZ350),"FIR PROV",IF(ISBLANK(BK350),"CONCL",IF(ISBLANK(BN350),"MOD REV",IF(ISBLANK(#REF!),"MOD FIR","MODI"))))))</f>
        <v/>
      </c>
      <c r="E350" s="55"/>
      <c r="F350" s="55"/>
      <c r="G350" s="55"/>
      <c r="H350" s="55"/>
      <c r="I350" s="108" t="str">
        <f t="shared" si="52"/>
        <v xml:space="preserve">  </v>
      </c>
      <c r="J350" s="56"/>
      <c r="K350" s="56"/>
      <c r="L350" s="56"/>
      <c r="M350" s="56"/>
      <c r="N350" s="75"/>
      <c r="O350" s="57"/>
      <c r="P350" s="57"/>
      <c r="Q350" s="58">
        <v>0</v>
      </c>
      <c r="R350" s="58">
        <f t="shared" si="54"/>
        <v>0</v>
      </c>
      <c r="S350" s="99">
        <f t="shared" si="55"/>
        <v>0</v>
      </c>
      <c r="T350" s="59">
        <v>0</v>
      </c>
      <c r="U350" s="58">
        <f t="shared" si="56"/>
        <v>0</v>
      </c>
      <c r="V350" s="99">
        <f t="shared" si="49"/>
        <v>0</v>
      </c>
      <c r="W350" s="114">
        <f t="shared" si="50"/>
        <v>0</v>
      </c>
      <c r="X350" s="57"/>
      <c r="Y350" s="57"/>
      <c r="Z350" s="57"/>
      <c r="AA350" s="57"/>
      <c r="AB350" s="58">
        <v>0</v>
      </c>
      <c r="AC350" s="56" t="e">
        <f>VLOOKUP(Y350,CLASIFICADOR!$A$1:$B$603,2)</f>
        <v>#N/A</v>
      </c>
      <c r="AD350" s="57"/>
      <c r="AE350" s="57"/>
      <c r="AF350" s="57"/>
      <c r="AG350" s="57"/>
      <c r="AH350" s="57"/>
      <c r="AI350" s="57"/>
      <c r="AJ350" s="60"/>
      <c r="AK350" s="82" t="s">
        <v>1124</v>
      </c>
      <c r="AL350" s="57"/>
      <c r="AM350" s="57"/>
      <c r="AN350" s="57"/>
      <c r="AO350" s="83" t="b">
        <f>IF(AND(AM350="días",AN350="hábiles"),WORKDAY(AK350,AL350,#REF!),IF(AND(AM350="días",AM350="naturales"),WORKDAY(AK350+AL350-1,1,#REF!),IF(AM350="semanas",WORKDAY(AK350+(AL350*7)-1,1,#REF!),IF(AM350="meses",WORKDAY(EDATE(AK350,AL350)-1,1,#REF!)))))</f>
        <v>0</v>
      </c>
      <c r="AP350" s="57"/>
      <c r="AQ350" s="57"/>
      <c r="AR350" s="57"/>
      <c r="AS350" s="60"/>
      <c r="AT350" s="60"/>
      <c r="AU350" s="57"/>
      <c r="AV350" s="83"/>
      <c r="AW350" s="57"/>
      <c r="AX350" s="60"/>
      <c r="AY350" s="60"/>
      <c r="AZ350" s="132"/>
      <c r="BA350" s="60"/>
      <c r="BB350" s="60"/>
      <c r="BC350" s="60"/>
      <c r="BD350" s="57">
        <f t="shared" si="51"/>
        <v>0</v>
      </c>
      <c r="BE350" s="86"/>
      <c r="BF350" s="86"/>
      <c r="BG350" s="86"/>
      <c r="BH350" s="86"/>
      <c r="BI350" s="57" t="s">
        <v>1129</v>
      </c>
      <c r="BJ350" s="57"/>
      <c r="BK350" s="60"/>
      <c r="BL350" s="55"/>
      <c r="BM350" s="61"/>
      <c r="BN350" s="57"/>
      <c r="BO350" s="60"/>
      <c r="BP350" s="60"/>
      <c r="BQ350" s="60"/>
      <c r="BR350" s="60"/>
      <c r="BS350" s="60"/>
      <c r="BT350" s="60"/>
      <c r="BU350" s="60"/>
      <c r="BV350" s="60"/>
      <c r="BW350" s="57"/>
      <c r="BX350" s="57"/>
      <c r="BY350" s="57"/>
      <c r="BZ350" s="57"/>
    </row>
    <row r="351" spans="1:78" s="41" customFormat="1" ht="30" x14ac:dyDescent="0.25">
      <c r="A351" s="53" t="s">
        <v>1104</v>
      </c>
      <c r="B351" s="65"/>
      <c r="C351" s="54"/>
      <c r="D351" s="53" t="str">
        <f>IF(ISBLANK(AX351),"",IF(ISBLANK(AY351),"REV",IF(ISBLANK(AZ351),"FIR PROV",IF(ISBLANK(BK351),"CONCL",IF(ISBLANK(BN351),"MOD REV",IF(ISBLANK(#REF!),"MOD FIR","MODI"))))))</f>
        <v/>
      </c>
      <c r="E351" s="55"/>
      <c r="F351" s="55"/>
      <c r="G351" s="55"/>
      <c r="H351" s="55"/>
      <c r="I351" s="108" t="str">
        <f t="shared" si="52"/>
        <v xml:space="preserve">  </v>
      </c>
      <c r="J351" s="56"/>
      <c r="K351" s="56"/>
      <c r="L351" s="56"/>
      <c r="M351" s="56"/>
      <c r="N351" s="75"/>
      <c r="O351" s="57"/>
      <c r="P351" s="57"/>
      <c r="Q351" s="58">
        <v>0</v>
      </c>
      <c r="R351" s="58">
        <f t="shared" si="54"/>
        <v>0</v>
      </c>
      <c r="S351" s="99">
        <f t="shared" si="55"/>
        <v>0</v>
      </c>
      <c r="T351" s="59">
        <v>0</v>
      </c>
      <c r="U351" s="58">
        <f t="shared" si="56"/>
        <v>0</v>
      </c>
      <c r="V351" s="99">
        <f t="shared" si="49"/>
        <v>0</v>
      </c>
      <c r="W351" s="114">
        <f t="shared" si="50"/>
        <v>0</v>
      </c>
      <c r="X351" s="57"/>
      <c r="Y351" s="57"/>
      <c r="Z351" s="57"/>
      <c r="AA351" s="57"/>
      <c r="AB351" s="58">
        <v>0</v>
      </c>
      <c r="AC351" s="56" t="e">
        <f>VLOOKUP(Y351,CLASIFICADOR!$A$1:$B$603,2)</f>
        <v>#N/A</v>
      </c>
      <c r="AD351" s="57"/>
      <c r="AE351" s="57"/>
      <c r="AF351" s="57"/>
      <c r="AG351" s="57"/>
      <c r="AH351" s="57"/>
      <c r="AI351" s="57"/>
      <c r="AJ351" s="60"/>
      <c r="AK351" s="82" t="s">
        <v>1124</v>
      </c>
      <c r="AL351" s="57"/>
      <c r="AM351" s="57"/>
      <c r="AN351" s="57"/>
      <c r="AO351" s="83" t="b">
        <f>IF(AND(AM351="días",AN351="hábiles"),WORKDAY(AK351,AL351,#REF!),IF(AND(AM351="días",AM351="naturales"),WORKDAY(AK351+AL351-1,1,#REF!),IF(AM351="semanas",WORKDAY(AK351+(AL351*7)-1,1,#REF!),IF(AM351="meses",WORKDAY(EDATE(AK351,AL351)-1,1,#REF!)))))</f>
        <v>0</v>
      </c>
      <c r="AP351" s="57"/>
      <c r="AQ351" s="57"/>
      <c r="AR351" s="57"/>
      <c r="AS351" s="60"/>
      <c r="AT351" s="60"/>
      <c r="AU351" s="57"/>
      <c r="AV351" s="83"/>
      <c r="AW351" s="57"/>
      <c r="AX351" s="60"/>
      <c r="AY351" s="60"/>
      <c r="AZ351" s="132"/>
      <c r="BA351" s="60"/>
      <c r="BB351" s="60"/>
      <c r="BC351" s="60"/>
      <c r="BD351" s="57">
        <f t="shared" si="51"/>
        <v>0</v>
      </c>
      <c r="BE351" s="86"/>
      <c r="BF351" s="86"/>
      <c r="BG351" s="86"/>
      <c r="BH351" s="86"/>
      <c r="BI351" s="57" t="s">
        <v>1129</v>
      </c>
      <c r="BJ351" s="57"/>
      <c r="BK351" s="60"/>
      <c r="BL351" s="55"/>
      <c r="BM351" s="61"/>
      <c r="BN351" s="57"/>
      <c r="BO351" s="60"/>
      <c r="BP351" s="60"/>
      <c r="BQ351" s="60"/>
      <c r="BR351" s="60"/>
      <c r="BS351" s="60"/>
      <c r="BT351" s="60"/>
      <c r="BU351" s="60"/>
      <c r="BV351" s="60"/>
      <c r="BW351" s="57"/>
      <c r="BX351" s="57"/>
      <c r="BY351" s="57"/>
      <c r="BZ351" s="57"/>
    </row>
    <row r="352" spans="1:78" s="41" customFormat="1" ht="30" x14ac:dyDescent="0.25">
      <c r="A352" s="53" t="s">
        <v>1105</v>
      </c>
      <c r="B352" s="65"/>
      <c r="C352" s="54"/>
      <c r="D352" s="53" t="str">
        <f>IF(ISBLANK(AX352),"",IF(ISBLANK(AY352),"REV",IF(ISBLANK(AZ352),"FIR PROV",IF(ISBLANK(BK352),"CONCL",IF(ISBLANK(BN352),"MOD REV",IF(ISBLANK(#REF!),"MOD FIR","MODI"))))))</f>
        <v/>
      </c>
      <c r="E352" s="55"/>
      <c r="F352" s="55"/>
      <c r="G352" s="55"/>
      <c r="H352" s="55"/>
      <c r="I352" s="108" t="str">
        <f t="shared" si="52"/>
        <v xml:space="preserve">  </v>
      </c>
      <c r="J352" s="56"/>
      <c r="K352" s="56"/>
      <c r="L352" s="56"/>
      <c r="M352" s="56"/>
      <c r="N352" s="75"/>
      <c r="O352" s="57"/>
      <c r="P352" s="57"/>
      <c r="Q352" s="58">
        <v>0</v>
      </c>
      <c r="R352" s="58">
        <f t="shared" si="54"/>
        <v>0</v>
      </c>
      <c r="S352" s="99">
        <f t="shared" si="55"/>
        <v>0</v>
      </c>
      <c r="T352" s="59">
        <v>0</v>
      </c>
      <c r="U352" s="58">
        <f t="shared" si="56"/>
        <v>0</v>
      </c>
      <c r="V352" s="99">
        <f t="shared" si="49"/>
        <v>0</v>
      </c>
      <c r="W352" s="114">
        <f t="shared" si="50"/>
        <v>0</v>
      </c>
      <c r="X352" s="57"/>
      <c r="Y352" s="57"/>
      <c r="Z352" s="57"/>
      <c r="AA352" s="57"/>
      <c r="AB352" s="58">
        <v>0</v>
      </c>
      <c r="AC352" s="56" t="e">
        <f>VLOOKUP(Y352,CLASIFICADOR!$A$1:$B$603,2)</f>
        <v>#N/A</v>
      </c>
      <c r="AD352" s="57"/>
      <c r="AE352" s="57"/>
      <c r="AF352" s="57"/>
      <c r="AG352" s="57"/>
      <c r="AH352" s="57"/>
      <c r="AI352" s="57"/>
      <c r="AJ352" s="60"/>
      <c r="AK352" s="82" t="s">
        <v>1124</v>
      </c>
      <c r="AL352" s="57"/>
      <c r="AM352" s="57"/>
      <c r="AN352" s="57"/>
      <c r="AO352" s="83" t="b">
        <f>IF(AND(AM352="días",AN352="hábiles"),WORKDAY(AK352,AL352,#REF!),IF(AND(AM352="días",AM352="naturales"),WORKDAY(AK352+AL352-1,1,#REF!),IF(AM352="semanas",WORKDAY(AK352+(AL352*7)-1,1,#REF!),IF(AM352="meses",WORKDAY(EDATE(AK352,AL352)-1,1,#REF!)))))</f>
        <v>0</v>
      </c>
      <c r="AP352" s="57"/>
      <c r="AQ352" s="57"/>
      <c r="AR352" s="57"/>
      <c r="AS352" s="60"/>
      <c r="AT352" s="60"/>
      <c r="AU352" s="57"/>
      <c r="AV352" s="83"/>
      <c r="AW352" s="57"/>
      <c r="AX352" s="60"/>
      <c r="AY352" s="60"/>
      <c r="AZ352" s="132"/>
      <c r="BA352" s="60"/>
      <c r="BB352" s="60"/>
      <c r="BC352" s="60"/>
      <c r="BD352" s="57">
        <f t="shared" si="51"/>
        <v>0</v>
      </c>
      <c r="BE352" s="86"/>
      <c r="BF352" s="86"/>
      <c r="BG352" s="86"/>
      <c r="BH352" s="86"/>
      <c r="BI352" s="57" t="s">
        <v>1129</v>
      </c>
      <c r="BJ352" s="57"/>
      <c r="BK352" s="60"/>
      <c r="BL352" s="55"/>
      <c r="BM352" s="61"/>
      <c r="BN352" s="57"/>
      <c r="BO352" s="60"/>
      <c r="BP352" s="60"/>
      <c r="BQ352" s="60"/>
      <c r="BR352" s="60"/>
      <c r="BS352" s="60"/>
      <c r="BT352" s="60"/>
      <c r="BU352" s="60"/>
      <c r="BV352" s="60"/>
      <c r="BW352" s="57"/>
      <c r="BX352" s="57"/>
      <c r="BY352" s="57"/>
      <c r="BZ352" s="57"/>
    </row>
    <row r="353" spans="1:77" s="41" customFormat="1" x14ac:dyDescent="0.25">
      <c r="A353" s="32"/>
      <c r="B353" s="33"/>
      <c r="C353" s="33"/>
      <c r="D353" s="32"/>
      <c r="E353" s="34"/>
      <c r="F353" s="34"/>
      <c r="G353" s="34"/>
      <c r="H353" s="34"/>
      <c r="I353" s="109"/>
      <c r="J353" s="35"/>
      <c r="K353" s="35"/>
      <c r="L353" s="35"/>
      <c r="M353" s="35"/>
      <c r="N353" s="35"/>
      <c r="O353" s="36"/>
      <c r="P353" s="36"/>
      <c r="Q353" s="37"/>
      <c r="R353" s="37"/>
      <c r="S353" s="100"/>
      <c r="T353" s="38"/>
      <c r="U353" s="37"/>
      <c r="V353" s="100"/>
      <c r="W353" s="100"/>
      <c r="X353" s="36"/>
      <c r="Y353" s="36"/>
      <c r="Z353" s="36"/>
      <c r="AA353" s="36"/>
      <c r="AB353" s="37"/>
      <c r="AC353" s="35"/>
      <c r="AD353" s="36"/>
      <c r="AE353" s="36"/>
      <c r="AF353" s="36"/>
      <c r="AG353" s="36"/>
      <c r="AH353" s="36"/>
      <c r="AI353" s="36"/>
      <c r="AJ353" s="39"/>
      <c r="AK353" s="39"/>
      <c r="AL353" s="36"/>
      <c r="AM353" s="36"/>
      <c r="AN353" s="36"/>
      <c r="AO353" s="80"/>
      <c r="AP353" s="36"/>
      <c r="AQ353" s="36"/>
      <c r="AR353" s="36"/>
      <c r="AS353" s="39"/>
      <c r="AT353" s="39"/>
      <c r="AU353" s="36"/>
      <c r="AV353" s="80"/>
      <c r="AW353" s="36"/>
      <c r="AX353" s="39"/>
      <c r="AY353" s="39"/>
      <c r="AZ353" s="39"/>
      <c r="BA353" s="39"/>
      <c r="BB353" s="39"/>
      <c r="BC353" s="39"/>
      <c r="BD353" s="36"/>
      <c r="BE353" s="87"/>
      <c r="BF353" s="87"/>
      <c r="BG353" s="87"/>
      <c r="BH353" s="87"/>
      <c r="BI353" s="36"/>
      <c r="BJ353" s="36"/>
      <c r="BK353" s="39"/>
      <c r="BL353" s="34"/>
      <c r="BM353" s="40"/>
      <c r="BN353" s="36"/>
      <c r="BO353" s="39"/>
      <c r="BP353" s="39"/>
      <c r="BQ353" s="39"/>
      <c r="BR353" s="39"/>
      <c r="BS353" s="39"/>
      <c r="BT353" s="39"/>
      <c r="BU353" s="39"/>
      <c r="BV353" s="39"/>
      <c r="BW353" s="36"/>
      <c r="BX353" s="36"/>
      <c r="BY353" s="36"/>
    </row>
    <row r="354" spans="1:77" s="41" customFormat="1" x14ac:dyDescent="0.25">
      <c r="A354" s="32"/>
      <c r="B354" s="33"/>
      <c r="C354" s="33"/>
      <c r="D354" s="32"/>
      <c r="E354" s="34"/>
      <c r="F354" s="34"/>
      <c r="G354" s="34"/>
      <c r="H354" s="34"/>
      <c r="I354" s="109"/>
      <c r="J354" s="35"/>
      <c r="K354" s="35"/>
      <c r="L354" s="35"/>
      <c r="M354" s="35"/>
      <c r="N354" s="35"/>
      <c r="O354" s="36"/>
      <c r="P354" s="36"/>
      <c r="Q354" s="37"/>
      <c r="R354" s="37"/>
      <c r="S354" s="100"/>
      <c r="T354" s="38"/>
      <c r="U354" s="37"/>
      <c r="V354" s="100"/>
      <c r="W354" s="100"/>
      <c r="X354" s="36"/>
      <c r="Y354" s="36"/>
      <c r="Z354" s="36"/>
      <c r="AA354" s="36"/>
      <c r="AB354" s="37"/>
      <c r="AC354" s="35"/>
      <c r="AD354" s="36"/>
      <c r="AE354" s="36"/>
      <c r="AF354" s="36"/>
      <c r="AG354" s="36"/>
      <c r="AH354" s="36"/>
      <c r="AI354" s="36"/>
      <c r="AJ354" s="39"/>
      <c r="AK354" s="39"/>
      <c r="AL354" s="36"/>
      <c r="AM354" s="36"/>
      <c r="AN354" s="36"/>
      <c r="AO354" s="80"/>
      <c r="AP354" s="36"/>
      <c r="AQ354" s="36"/>
      <c r="AR354" s="36"/>
      <c r="AS354" s="39"/>
      <c r="AT354" s="39"/>
      <c r="AU354" s="36"/>
      <c r="AV354" s="80"/>
      <c r="AW354" s="36"/>
      <c r="AX354" s="39"/>
      <c r="AY354" s="39"/>
      <c r="AZ354" s="39"/>
      <c r="BA354" s="39"/>
      <c r="BB354" s="39"/>
      <c r="BC354" s="39"/>
      <c r="BD354" s="36"/>
      <c r="BE354" s="87"/>
      <c r="BF354" s="87"/>
      <c r="BG354" s="87"/>
      <c r="BH354" s="87"/>
      <c r="BI354" s="36"/>
      <c r="BJ354" s="36"/>
      <c r="BK354" s="39"/>
      <c r="BL354" s="34"/>
      <c r="BM354" s="40"/>
      <c r="BN354" s="36"/>
      <c r="BO354" s="39"/>
      <c r="BP354" s="39"/>
      <c r="BQ354" s="39"/>
      <c r="BR354" s="39"/>
      <c r="BS354" s="39"/>
      <c r="BT354" s="39"/>
      <c r="BU354" s="39"/>
      <c r="BV354" s="39"/>
      <c r="BW354" s="36"/>
      <c r="BX354" s="36"/>
      <c r="BY354" s="36"/>
    </row>
    <row r="355" spans="1:77" s="41" customFormat="1" x14ac:dyDescent="0.25">
      <c r="A355" s="32"/>
      <c r="B355" s="33"/>
      <c r="C355" s="33"/>
      <c r="D355" s="32"/>
      <c r="E355" s="34"/>
      <c r="F355" s="34"/>
      <c r="G355" s="34"/>
      <c r="H355" s="34"/>
      <c r="I355" s="109"/>
      <c r="J355" s="35"/>
      <c r="K355" s="35"/>
      <c r="L355" s="35"/>
      <c r="M355" s="35"/>
      <c r="N355" s="35"/>
      <c r="O355" s="36"/>
      <c r="P355" s="36"/>
      <c r="Q355" s="37"/>
      <c r="R355" s="37"/>
      <c r="S355" s="100"/>
      <c r="T355" s="38"/>
      <c r="U355" s="37"/>
      <c r="V355" s="100"/>
      <c r="W355" s="100"/>
      <c r="X355" s="36"/>
      <c r="Y355" s="36"/>
      <c r="Z355" s="36"/>
      <c r="AA355" s="36"/>
      <c r="AB355" s="37"/>
      <c r="AC355" s="35"/>
      <c r="AD355" s="36"/>
      <c r="AE355" s="36"/>
      <c r="AF355" s="36"/>
      <c r="AG355" s="36"/>
      <c r="AH355" s="36"/>
      <c r="AI355" s="36"/>
      <c r="AJ355" s="39"/>
      <c r="AK355" s="39"/>
      <c r="AL355" s="36"/>
      <c r="AM355" s="36"/>
      <c r="AN355" s="36"/>
      <c r="AO355" s="80"/>
      <c r="AP355" s="36"/>
      <c r="AQ355" s="36"/>
      <c r="AR355" s="36"/>
      <c r="AS355" s="39"/>
      <c r="AT355" s="39"/>
      <c r="AU355" s="36"/>
      <c r="AV355" s="80"/>
      <c r="AW355" s="36"/>
      <c r="AX355" s="39"/>
      <c r="AY355" s="39"/>
      <c r="AZ355" s="39"/>
      <c r="BA355" s="39"/>
      <c r="BB355" s="39"/>
      <c r="BC355" s="39"/>
      <c r="BD355" s="36"/>
      <c r="BE355" s="87"/>
      <c r="BF355" s="87"/>
      <c r="BG355" s="87"/>
      <c r="BH355" s="87"/>
      <c r="BI355" s="36"/>
      <c r="BJ355" s="36"/>
      <c r="BK355" s="39"/>
      <c r="BL355" s="34"/>
      <c r="BM355" s="40"/>
      <c r="BN355" s="36"/>
      <c r="BO355" s="39"/>
      <c r="BP355" s="39"/>
      <c r="BQ355" s="39"/>
      <c r="BR355" s="39"/>
      <c r="BS355" s="39"/>
      <c r="BT355" s="39"/>
      <c r="BU355" s="39"/>
      <c r="BV355" s="39"/>
      <c r="BW355" s="36"/>
      <c r="BX355" s="36"/>
      <c r="BY355" s="36"/>
    </row>
    <row r="356" spans="1:77" s="41" customFormat="1" x14ac:dyDescent="0.25">
      <c r="A356" s="32"/>
      <c r="B356" s="33"/>
      <c r="C356" s="33"/>
      <c r="D356" s="32"/>
      <c r="E356" s="34"/>
      <c r="F356" s="34"/>
      <c r="G356" s="34"/>
      <c r="H356" s="34"/>
      <c r="I356" s="109"/>
      <c r="J356" s="35"/>
      <c r="K356" s="35"/>
      <c r="L356" s="35"/>
      <c r="M356" s="35"/>
      <c r="N356" s="35"/>
      <c r="O356" s="36"/>
      <c r="P356" s="36"/>
      <c r="Q356" s="37"/>
      <c r="R356" s="37"/>
      <c r="S356" s="100"/>
      <c r="T356" s="38"/>
      <c r="U356" s="37"/>
      <c r="V356" s="100"/>
      <c r="W356" s="100"/>
      <c r="X356" s="36"/>
      <c r="Y356" s="36"/>
      <c r="Z356" s="36"/>
      <c r="AA356" s="36"/>
      <c r="AB356" s="37"/>
      <c r="AC356" s="35"/>
      <c r="AD356" s="36"/>
      <c r="AE356" s="36"/>
      <c r="AF356" s="36"/>
      <c r="AG356" s="36"/>
      <c r="AH356" s="36"/>
      <c r="AI356" s="36"/>
      <c r="AJ356" s="39"/>
      <c r="AK356" s="39"/>
      <c r="AL356" s="36"/>
      <c r="AM356" s="36"/>
      <c r="AN356" s="36"/>
      <c r="AO356" s="80"/>
      <c r="AP356" s="36"/>
      <c r="AQ356" s="36"/>
      <c r="AR356" s="36"/>
      <c r="AS356" s="39"/>
      <c r="AT356" s="39"/>
      <c r="AU356" s="36"/>
      <c r="AV356" s="80"/>
      <c r="AW356" s="36"/>
      <c r="AX356" s="39"/>
      <c r="AY356" s="39"/>
      <c r="AZ356" s="39"/>
      <c r="BA356" s="39"/>
      <c r="BB356" s="39"/>
      <c r="BC356" s="39"/>
      <c r="BD356" s="36"/>
      <c r="BE356" s="87"/>
      <c r="BF356" s="87"/>
      <c r="BG356" s="87"/>
      <c r="BH356" s="87"/>
      <c r="BI356" s="36"/>
      <c r="BJ356" s="36"/>
      <c r="BK356" s="39"/>
      <c r="BL356" s="34"/>
      <c r="BM356" s="40"/>
      <c r="BN356" s="36"/>
      <c r="BO356" s="39"/>
      <c r="BP356" s="39"/>
      <c r="BQ356" s="39"/>
      <c r="BR356" s="39"/>
      <c r="BS356" s="39"/>
      <c r="BT356" s="39"/>
      <c r="BU356" s="39"/>
      <c r="BV356" s="39"/>
      <c r="BW356" s="36"/>
      <c r="BX356" s="36"/>
      <c r="BY356" s="36"/>
    </row>
    <row r="357" spans="1:77" s="41" customFormat="1" x14ac:dyDescent="0.25">
      <c r="A357" s="32"/>
      <c r="B357" s="33"/>
      <c r="C357" s="33"/>
      <c r="D357" s="32"/>
      <c r="E357" s="34"/>
      <c r="F357" s="34"/>
      <c r="G357" s="34"/>
      <c r="H357" s="34"/>
      <c r="I357" s="109"/>
      <c r="J357" s="35"/>
      <c r="K357" s="35"/>
      <c r="L357" s="35"/>
      <c r="M357" s="35"/>
      <c r="N357" s="35"/>
      <c r="O357" s="36"/>
      <c r="P357" s="36"/>
      <c r="Q357" s="37"/>
      <c r="R357" s="37"/>
      <c r="S357" s="100"/>
      <c r="T357" s="38"/>
      <c r="U357" s="37"/>
      <c r="V357" s="100"/>
      <c r="W357" s="100"/>
      <c r="X357" s="36"/>
      <c r="Y357" s="36"/>
      <c r="Z357" s="36"/>
      <c r="AA357" s="36"/>
      <c r="AB357" s="37"/>
      <c r="AC357" s="35"/>
      <c r="AD357" s="36"/>
      <c r="AE357" s="36"/>
      <c r="AF357" s="36"/>
      <c r="AG357" s="36"/>
      <c r="AH357" s="36"/>
      <c r="AI357" s="36"/>
      <c r="AJ357" s="39"/>
      <c r="AK357" s="39"/>
      <c r="AL357" s="36"/>
      <c r="AM357" s="36"/>
      <c r="AN357" s="36"/>
      <c r="AO357" s="80"/>
      <c r="AP357" s="36"/>
      <c r="AQ357" s="36"/>
      <c r="AR357" s="36"/>
      <c r="AS357" s="39"/>
      <c r="AT357" s="39"/>
      <c r="AU357" s="36"/>
      <c r="AV357" s="80"/>
      <c r="AW357" s="36"/>
      <c r="AX357" s="39"/>
      <c r="AY357" s="39"/>
      <c r="AZ357" s="39"/>
      <c r="BA357" s="39"/>
      <c r="BB357" s="39"/>
      <c r="BC357" s="39"/>
      <c r="BD357" s="36"/>
      <c r="BE357" s="87"/>
      <c r="BF357" s="87"/>
      <c r="BG357" s="87"/>
      <c r="BH357" s="87"/>
      <c r="BI357" s="36"/>
      <c r="BJ357" s="36"/>
      <c r="BK357" s="39"/>
      <c r="BL357" s="34"/>
      <c r="BM357" s="40"/>
      <c r="BN357" s="36"/>
      <c r="BO357" s="39"/>
      <c r="BP357" s="39"/>
      <c r="BQ357" s="39"/>
      <c r="BR357" s="39"/>
      <c r="BS357" s="39"/>
      <c r="BT357" s="39"/>
      <c r="BU357" s="39"/>
      <c r="BV357" s="39"/>
      <c r="BW357" s="36"/>
      <c r="BX357" s="36"/>
      <c r="BY357" s="36"/>
    </row>
    <row r="358" spans="1:77" s="41" customFormat="1" x14ac:dyDescent="0.25">
      <c r="A358" s="32"/>
      <c r="B358" s="33"/>
      <c r="C358" s="33"/>
      <c r="D358" s="32"/>
      <c r="E358" s="34"/>
      <c r="F358" s="34"/>
      <c r="G358" s="34"/>
      <c r="H358" s="34"/>
      <c r="I358" s="109"/>
      <c r="J358" s="35"/>
      <c r="K358" s="35"/>
      <c r="L358" s="35"/>
      <c r="M358" s="35"/>
      <c r="N358" s="35"/>
      <c r="O358" s="36"/>
      <c r="P358" s="36"/>
      <c r="Q358" s="37"/>
      <c r="R358" s="37"/>
      <c r="S358" s="100"/>
      <c r="T358" s="38"/>
      <c r="U358" s="37"/>
      <c r="V358" s="100"/>
      <c r="W358" s="100"/>
      <c r="X358" s="36"/>
      <c r="Y358" s="36"/>
      <c r="Z358" s="36"/>
      <c r="AA358" s="36"/>
      <c r="AB358" s="37"/>
      <c r="AC358" s="35"/>
      <c r="AD358" s="36"/>
      <c r="AE358" s="36"/>
      <c r="AF358" s="36"/>
      <c r="AG358" s="36"/>
      <c r="AH358" s="36"/>
      <c r="AI358" s="36"/>
      <c r="AJ358" s="39"/>
      <c r="AK358" s="39"/>
      <c r="AL358" s="36"/>
      <c r="AM358" s="36"/>
      <c r="AN358" s="36"/>
      <c r="AO358" s="80"/>
      <c r="AP358" s="36"/>
      <c r="AQ358" s="36"/>
      <c r="AR358" s="36"/>
      <c r="AS358" s="39"/>
      <c r="AT358" s="39"/>
      <c r="AU358" s="36"/>
      <c r="AV358" s="80"/>
      <c r="AW358" s="36"/>
      <c r="AX358" s="39"/>
      <c r="AY358" s="39"/>
      <c r="AZ358" s="39"/>
      <c r="BA358" s="39"/>
      <c r="BB358" s="39"/>
      <c r="BC358" s="39"/>
      <c r="BD358" s="36"/>
      <c r="BE358" s="87"/>
      <c r="BF358" s="87"/>
      <c r="BG358" s="87"/>
      <c r="BH358" s="87"/>
      <c r="BI358" s="36"/>
      <c r="BJ358" s="36"/>
      <c r="BK358" s="39"/>
      <c r="BL358" s="34"/>
      <c r="BM358" s="40"/>
      <c r="BN358" s="36"/>
      <c r="BO358" s="39"/>
      <c r="BP358" s="39"/>
      <c r="BQ358" s="39"/>
      <c r="BR358" s="39"/>
      <c r="BS358" s="39"/>
      <c r="BT358" s="39"/>
      <c r="BU358" s="39"/>
      <c r="BV358" s="39"/>
      <c r="BW358" s="36"/>
      <c r="BX358" s="36"/>
      <c r="BY358" s="36"/>
    </row>
    <row r="359" spans="1:77" s="41" customFormat="1" x14ac:dyDescent="0.25">
      <c r="A359" s="32"/>
      <c r="B359" s="33"/>
      <c r="C359" s="33"/>
      <c r="D359" s="32"/>
      <c r="E359" s="34"/>
      <c r="F359" s="34"/>
      <c r="G359" s="34"/>
      <c r="H359" s="34"/>
      <c r="I359" s="109"/>
      <c r="J359" s="35"/>
      <c r="K359" s="35"/>
      <c r="L359" s="35"/>
      <c r="M359" s="35"/>
      <c r="N359" s="35"/>
      <c r="O359" s="36"/>
      <c r="P359" s="36"/>
      <c r="Q359" s="37"/>
      <c r="R359" s="37"/>
      <c r="S359" s="100"/>
      <c r="T359" s="38"/>
      <c r="U359" s="37"/>
      <c r="V359" s="100"/>
      <c r="W359" s="100"/>
      <c r="X359" s="36"/>
      <c r="Y359" s="36"/>
      <c r="Z359" s="36"/>
      <c r="AA359" s="36"/>
      <c r="AB359" s="37"/>
      <c r="AC359" s="35"/>
      <c r="AD359" s="36"/>
      <c r="AE359" s="36"/>
      <c r="AF359" s="36"/>
      <c r="AG359" s="36"/>
      <c r="AH359" s="36"/>
      <c r="AI359" s="36"/>
      <c r="AJ359" s="39"/>
      <c r="AK359" s="39"/>
      <c r="AL359" s="36"/>
      <c r="AM359" s="36"/>
      <c r="AN359" s="36"/>
      <c r="AO359" s="80"/>
      <c r="AP359" s="36"/>
      <c r="AQ359" s="36"/>
      <c r="AR359" s="36"/>
      <c r="AS359" s="39"/>
      <c r="AT359" s="39"/>
      <c r="AU359" s="36"/>
      <c r="AV359" s="80"/>
      <c r="AW359" s="36"/>
      <c r="AX359" s="39"/>
      <c r="AY359" s="39"/>
      <c r="AZ359" s="39"/>
      <c r="BA359" s="39"/>
      <c r="BB359" s="39"/>
      <c r="BC359" s="39"/>
      <c r="BD359" s="36"/>
      <c r="BE359" s="87"/>
      <c r="BF359" s="87"/>
      <c r="BG359" s="87"/>
      <c r="BH359" s="87"/>
      <c r="BI359" s="36"/>
      <c r="BJ359" s="36"/>
      <c r="BK359" s="39"/>
      <c r="BL359" s="34"/>
      <c r="BM359" s="40"/>
      <c r="BN359" s="36"/>
      <c r="BO359" s="39"/>
      <c r="BP359" s="39"/>
      <c r="BQ359" s="39"/>
      <c r="BR359" s="39"/>
      <c r="BS359" s="39"/>
      <c r="BT359" s="39"/>
      <c r="BU359" s="39"/>
      <c r="BV359" s="39"/>
      <c r="BW359" s="36"/>
      <c r="BX359" s="36"/>
      <c r="BY359" s="36"/>
    </row>
    <row r="360" spans="1:77" s="41" customFormat="1" x14ac:dyDescent="0.25">
      <c r="A360" s="32"/>
      <c r="B360" s="33"/>
      <c r="C360" s="33"/>
      <c r="D360" s="32"/>
      <c r="E360" s="34"/>
      <c r="F360" s="34"/>
      <c r="G360" s="34"/>
      <c r="H360" s="34"/>
      <c r="I360" s="109"/>
      <c r="J360" s="35"/>
      <c r="K360" s="35"/>
      <c r="L360" s="35"/>
      <c r="M360" s="35"/>
      <c r="N360" s="35"/>
      <c r="O360" s="36"/>
      <c r="P360" s="36"/>
      <c r="Q360" s="37"/>
      <c r="R360" s="37"/>
      <c r="S360" s="100"/>
      <c r="T360" s="38"/>
      <c r="U360" s="37"/>
      <c r="V360" s="100"/>
      <c r="W360" s="100"/>
      <c r="X360" s="36"/>
      <c r="Y360" s="36"/>
      <c r="Z360" s="36"/>
      <c r="AA360" s="36"/>
      <c r="AB360" s="37"/>
      <c r="AC360" s="35"/>
      <c r="AD360" s="36"/>
      <c r="AE360" s="36"/>
      <c r="AF360" s="36"/>
      <c r="AG360" s="36"/>
      <c r="AH360" s="36"/>
      <c r="AI360" s="36"/>
      <c r="AJ360" s="39"/>
      <c r="AK360" s="39"/>
      <c r="AL360" s="36"/>
      <c r="AM360" s="36"/>
      <c r="AN360" s="36"/>
      <c r="AO360" s="80"/>
      <c r="AP360" s="36"/>
      <c r="AQ360" s="36"/>
      <c r="AR360" s="36"/>
      <c r="AS360" s="39"/>
      <c r="AT360" s="39"/>
      <c r="AU360" s="36"/>
      <c r="AV360" s="80"/>
      <c r="AW360" s="36"/>
      <c r="AX360" s="39"/>
      <c r="AY360" s="39"/>
      <c r="AZ360" s="39"/>
      <c r="BA360" s="39"/>
      <c r="BB360" s="39"/>
      <c r="BC360" s="39"/>
      <c r="BD360" s="36"/>
      <c r="BE360" s="87"/>
      <c r="BF360" s="87"/>
      <c r="BG360" s="87"/>
      <c r="BH360" s="87"/>
      <c r="BI360" s="36"/>
      <c r="BJ360" s="36"/>
      <c r="BK360" s="39"/>
      <c r="BL360" s="34"/>
      <c r="BM360" s="40"/>
      <c r="BN360" s="36"/>
      <c r="BO360" s="39"/>
      <c r="BP360" s="39"/>
      <c r="BQ360" s="39"/>
      <c r="BR360" s="39"/>
      <c r="BS360" s="39"/>
      <c r="BT360" s="39"/>
      <c r="BU360" s="39"/>
      <c r="BV360" s="39"/>
      <c r="BW360" s="36"/>
      <c r="BX360" s="36"/>
      <c r="BY360" s="36"/>
    </row>
    <row r="361" spans="1:77" s="41" customFormat="1" x14ac:dyDescent="0.25">
      <c r="A361" s="32"/>
      <c r="B361" s="33"/>
      <c r="C361" s="33"/>
      <c r="D361" s="32"/>
      <c r="E361" s="34"/>
      <c r="F361" s="34"/>
      <c r="G361" s="34"/>
      <c r="H361" s="34"/>
      <c r="I361" s="109"/>
      <c r="J361" s="35"/>
      <c r="K361" s="35"/>
      <c r="L361" s="35"/>
      <c r="M361" s="35"/>
      <c r="N361" s="35"/>
      <c r="O361" s="36"/>
      <c r="P361" s="36"/>
      <c r="Q361" s="37"/>
      <c r="R361" s="37"/>
      <c r="S361" s="100"/>
      <c r="T361" s="38"/>
      <c r="U361" s="37"/>
      <c r="V361" s="100"/>
      <c r="W361" s="100"/>
      <c r="X361" s="36"/>
      <c r="Y361" s="36"/>
      <c r="Z361" s="36"/>
      <c r="AA361" s="36"/>
      <c r="AB361" s="37"/>
      <c r="AC361" s="35"/>
      <c r="AD361" s="36"/>
      <c r="AE361" s="36"/>
      <c r="AF361" s="36"/>
      <c r="AG361" s="36"/>
      <c r="AH361" s="36"/>
      <c r="AI361" s="36"/>
      <c r="AJ361" s="39"/>
      <c r="AK361" s="39"/>
      <c r="AL361" s="36"/>
      <c r="AM361" s="36"/>
      <c r="AN361" s="36"/>
      <c r="AO361" s="80"/>
      <c r="AP361" s="36"/>
      <c r="AQ361" s="36"/>
      <c r="AR361" s="36"/>
      <c r="AS361" s="39"/>
      <c r="AT361" s="39"/>
      <c r="AU361" s="36"/>
      <c r="AV361" s="80"/>
      <c r="AW361" s="36"/>
      <c r="AX361" s="39"/>
      <c r="AY361" s="39"/>
      <c r="AZ361" s="39"/>
      <c r="BA361" s="39"/>
      <c r="BB361" s="39"/>
      <c r="BC361" s="39"/>
      <c r="BD361" s="36"/>
      <c r="BE361" s="87"/>
      <c r="BF361" s="87"/>
      <c r="BG361" s="87"/>
      <c r="BH361" s="87"/>
      <c r="BI361" s="36"/>
      <c r="BJ361" s="36"/>
      <c r="BK361" s="39"/>
      <c r="BL361" s="34"/>
      <c r="BM361" s="40"/>
      <c r="BN361" s="36"/>
      <c r="BO361" s="39"/>
      <c r="BP361" s="39"/>
      <c r="BQ361" s="39"/>
      <c r="BR361" s="39"/>
      <c r="BS361" s="39"/>
      <c r="BT361" s="39"/>
      <c r="BU361" s="39"/>
      <c r="BV361" s="39"/>
      <c r="BW361" s="36"/>
      <c r="BX361" s="36"/>
      <c r="BY361" s="36"/>
    </row>
    <row r="362" spans="1:77" s="41" customFormat="1" x14ac:dyDescent="0.25">
      <c r="A362" s="32"/>
      <c r="B362" s="33"/>
      <c r="C362" s="33"/>
      <c r="D362" s="32"/>
      <c r="E362" s="34"/>
      <c r="F362" s="34"/>
      <c r="G362" s="34"/>
      <c r="H362" s="34"/>
      <c r="I362" s="109"/>
      <c r="J362" s="35"/>
      <c r="K362" s="35"/>
      <c r="L362" s="35"/>
      <c r="M362" s="35"/>
      <c r="N362" s="35"/>
      <c r="O362" s="36"/>
      <c r="P362" s="36"/>
      <c r="Q362" s="37"/>
      <c r="R362" s="37"/>
      <c r="S362" s="100"/>
      <c r="T362" s="38"/>
      <c r="U362" s="37"/>
      <c r="V362" s="100"/>
      <c r="W362" s="100"/>
      <c r="X362" s="36"/>
      <c r="Y362" s="36"/>
      <c r="Z362" s="36"/>
      <c r="AA362" s="36"/>
      <c r="AB362" s="37"/>
      <c r="AC362" s="35"/>
      <c r="AD362" s="36"/>
      <c r="AE362" s="36"/>
      <c r="AF362" s="36"/>
      <c r="AG362" s="36"/>
      <c r="AH362" s="36"/>
      <c r="AI362" s="36"/>
      <c r="AJ362" s="39"/>
      <c r="AK362" s="39"/>
      <c r="AL362" s="36"/>
      <c r="AM362" s="36"/>
      <c r="AN362" s="36"/>
      <c r="AO362" s="80"/>
      <c r="AP362" s="36"/>
      <c r="AQ362" s="36"/>
      <c r="AR362" s="36"/>
      <c r="AS362" s="39"/>
      <c r="AT362" s="39"/>
      <c r="AU362" s="36"/>
      <c r="AV362" s="80"/>
      <c r="AW362" s="36"/>
      <c r="AX362" s="39"/>
      <c r="AY362" s="39"/>
      <c r="AZ362" s="39"/>
      <c r="BA362" s="39"/>
      <c r="BB362" s="39"/>
      <c r="BC362" s="39"/>
      <c r="BD362" s="36"/>
      <c r="BE362" s="87"/>
      <c r="BF362" s="87"/>
      <c r="BG362" s="87"/>
      <c r="BH362" s="87"/>
      <c r="BI362" s="36"/>
      <c r="BJ362" s="36"/>
      <c r="BK362" s="39"/>
      <c r="BL362" s="34"/>
      <c r="BM362" s="40"/>
      <c r="BN362" s="36"/>
      <c r="BO362" s="39"/>
      <c r="BP362" s="39"/>
      <c r="BQ362" s="39"/>
      <c r="BR362" s="39"/>
      <c r="BS362" s="39"/>
      <c r="BT362" s="39"/>
      <c r="BU362" s="39"/>
      <c r="BV362" s="39"/>
      <c r="BW362" s="36"/>
      <c r="BX362" s="36"/>
      <c r="BY362" s="36"/>
    </row>
    <row r="363" spans="1:77" s="41" customFormat="1" x14ac:dyDescent="0.25">
      <c r="A363" s="32"/>
      <c r="B363" s="33"/>
      <c r="C363" s="33"/>
      <c r="D363" s="32"/>
      <c r="E363" s="34"/>
      <c r="F363" s="34"/>
      <c r="G363" s="34"/>
      <c r="H363" s="34"/>
      <c r="I363" s="109"/>
      <c r="J363" s="35"/>
      <c r="K363" s="35"/>
      <c r="L363" s="35"/>
      <c r="M363" s="35"/>
      <c r="N363" s="35"/>
      <c r="O363" s="36"/>
      <c r="P363" s="36"/>
      <c r="Q363" s="37"/>
      <c r="R363" s="37"/>
      <c r="S363" s="100"/>
      <c r="T363" s="38"/>
      <c r="U363" s="37"/>
      <c r="V363" s="100"/>
      <c r="W363" s="100"/>
      <c r="X363" s="36"/>
      <c r="Y363" s="36"/>
      <c r="Z363" s="36"/>
      <c r="AA363" s="36"/>
      <c r="AB363" s="37"/>
      <c r="AC363" s="35"/>
      <c r="AD363" s="36"/>
      <c r="AE363" s="36"/>
      <c r="AF363" s="36"/>
      <c r="AG363" s="36"/>
      <c r="AH363" s="36"/>
      <c r="AI363" s="36"/>
      <c r="AJ363" s="39"/>
      <c r="AK363" s="39"/>
      <c r="AL363" s="36"/>
      <c r="AM363" s="36"/>
      <c r="AN363" s="36"/>
      <c r="AO363" s="80"/>
      <c r="AP363" s="36"/>
      <c r="AQ363" s="36"/>
      <c r="AR363" s="36"/>
      <c r="AS363" s="39"/>
      <c r="AT363" s="39"/>
      <c r="AU363" s="36"/>
      <c r="AV363" s="80"/>
      <c r="AW363" s="36"/>
      <c r="AX363" s="39"/>
      <c r="AY363" s="39"/>
      <c r="AZ363" s="39"/>
      <c r="BA363" s="39"/>
      <c r="BB363" s="39"/>
      <c r="BC363" s="39"/>
      <c r="BD363" s="36"/>
      <c r="BE363" s="87"/>
      <c r="BF363" s="87"/>
      <c r="BG363" s="87"/>
      <c r="BH363" s="87"/>
      <c r="BI363" s="36"/>
      <c r="BJ363" s="36"/>
      <c r="BK363" s="39"/>
      <c r="BL363" s="34"/>
      <c r="BM363" s="40"/>
      <c r="BN363" s="36"/>
      <c r="BO363" s="39"/>
      <c r="BP363" s="39"/>
      <c r="BQ363" s="39"/>
      <c r="BR363" s="39"/>
      <c r="BS363" s="39"/>
      <c r="BT363" s="39"/>
      <c r="BU363" s="39"/>
      <c r="BV363" s="39"/>
      <c r="BW363" s="36"/>
      <c r="BX363" s="36"/>
      <c r="BY363" s="36"/>
    </row>
    <row r="364" spans="1:77" s="41" customFormat="1" x14ac:dyDescent="0.25">
      <c r="A364" s="32"/>
      <c r="B364" s="33"/>
      <c r="C364" s="33"/>
      <c r="D364" s="32"/>
      <c r="E364" s="34"/>
      <c r="F364" s="34"/>
      <c r="G364" s="34"/>
      <c r="H364" s="34"/>
      <c r="I364" s="109"/>
      <c r="J364" s="35"/>
      <c r="K364" s="35"/>
      <c r="L364" s="35"/>
      <c r="M364" s="35"/>
      <c r="N364" s="35"/>
      <c r="O364" s="36"/>
      <c r="P364" s="36"/>
      <c r="Q364" s="37"/>
      <c r="R364" s="37"/>
      <c r="S364" s="100"/>
      <c r="T364" s="38"/>
      <c r="U364" s="37"/>
      <c r="V364" s="100"/>
      <c r="W364" s="100"/>
      <c r="X364" s="36"/>
      <c r="Y364" s="36"/>
      <c r="Z364" s="36"/>
      <c r="AA364" s="36"/>
      <c r="AB364" s="37"/>
      <c r="AC364" s="35"/>
      <c r="AD364" s="36"/>
      <c r="AE364" s="36"/>
      <c r="AF364" s="36"/>
      <c r="AG364" s="36"/>
      <c r="AH364" s="36"/>
      <c r="AI364" s="36"/>
      <c r="AJ364" s="39"/>
      <c r="AK364" s="39"/>
      <c r="AL364" s="36"/>
      <c r="AM364" s="36"/>
      <c r="AN364" s="36"/>
      <c r="AO364" s="80"/>
      <c r="AP364" s="36"/>
      <c r="AQ364" s="36"/>
      <c r="AR364" s="36"/>
      <c r="AS364" s="39"/>
      <c r="AT364" s="39"/>
      <c r="AU364" s="36"/>
      <c r="AV364" s="80"/>
      <c r="AW364" s="36"/>
      <c r="AX364" s="39"/>
      <c r="AY364" s="39"/>
      <c r="AZ364" s="39"/>
      <c r="BA364" s="39"/>
      <c r="BB364" s="39"/>
      <c r="BC364" s="39"/>
      <c r="BD364" s="36"/>
      <c r="BE364" s="87"/>
      <c r="BF364" s="87"/>
      <c r="BG364" s="87"/>
      <c r="BH364" s="87"/>
      <c r="BI364" s="36"/>
      <c r="BJ364" s="36"/>
      <c r="BK364" s="39"/>
      <c r="BL364" s="34"/>
      <c r="BM364" s="40"/>
      <c r="BN364" s="36"/>
      <c r="BO364" s="39"/>
      <c r="BP364" s="39"/>
      <c r="BQ364" s="39"/>
      <c r="BR364" s="39"/>
      <c r="BS364" s="39"/>
      <c r="BT364" s="39"/>
      <c r="BU364" s="39"/>
      <c r="BV364" s="39"/>
      <c r="BW364" s="36"/>
      <c r="BX364" s="36"/>
      <c r="BY364" s="36"/>
    </row>
    <row r="365" spans="1:77" s="41" customFormat="1" x14ac:dyDescent="0.25">
      <c r="A365" s="32"/>
      <c r="B365" s="33"/>
      <c r="C365" s="33"/>
      <c r="D365" s="32"/>
      <c r="E365" s="34"/>
      <c r="F365" s="34"/>
      <c r="G365" s="34"/>
      <c r="H365" s="34"/>
      <c r="I365" s="109"/>
      <c r="J365" s="35"/>
      <c r="K365" s="35"/>
      <c r="L365" s="35"/>
      <c r="M365" s="35"/>
      <c r="N365" s="35"/>
      <c r="O365" s="36"/>
      <c r="P365" s="36"/>
      <c r="Q365" s="37"/>
      <c r="R365" s="37"/>
      <c r="S365" s="100"/>
      <c r="T365" s="38"/>
      <c r="U365" s="37"/>
      <c r="V365" s="100"/>
      <c r="W365" s="100"/>
      <c r="X365" s="36"/>
      <c r="Y365" s="36"/>
      <c r="Z365" s="36"/>
      <c r="AA365" s="36"/>
      <c r="AB365" s="37"/>
      <c r="AC365" s="35"/>
      <c r="AD365" s="36"/>
      <c r="AE365" s="36"/>
      <c r="AF365" s="36"/>
      <c r="AG365" s="36"/>
      <c r="AH365" s="36"/>
      <c r="AI365" s="36"/>
      <c r="AJ365" s="39"/>
      <c r="AK365" s="39"/>
      <c r="AL365" s="36"/>
      <c r="AM365" s="36"/>
      <c r="AN365" s="36"/>
      <c r="AO365" s="80"/>
      <c r="AP365" s="36"/>
      <c r="AQ365" s="36"/>
      <c r="AR365" s="36"/>
      <c r="AS365" s="39"/>
      <c r="AT365" s="39"/>
      <c r="AU365" s="36"/>
      <c r="AV365" s="80"/>
      <c r="AW365" s="36"/>
      <c r="AX365" s="39"/>
      <c r="AY365" s="39"/>
      <c r="AZ365" s="39"/>
      <c r="BA365" s="39"/>
      <c r="BB365" s="39"/>
      <c r="BC365" s="39"/>
      <c r="BD365" s="36"/>
      <c r="BE365" s="87"/>
      <c r="BF365" s="87"/>
      <c r="BG365" s="87"/>
      <c r="BH365" s="87"/>
      <c r="BI365" s="36"/>
      <c r="BJ365" s="36"/>
      <c r="BK365" s="39"/>
      <c r="BL365" s="34"/>
      <c r="BM365" s="40"/>
      <c r="BN365" s="36"/>
      <c r="BO365" s="39"/>
      <c r="BP365" s="39"/>
      <c r="BQ365" s="39"/>
      <c r="BR365" s="39"/>
      <c r="BS365" s="39"/>
      <c r="BT365" s="39"/>
      <c r="BU365" s="39"/>
      <c r="BV365" s="39"/>
      <c r="BW365" s="36"/>
      <c r="BX365" s="36"/>
      <c r="BY365" s="36"/>
    </row>
    <row r="366" spans="1:77" s="41" customFormat="1" x14ac:dyDescent="0.25">
      <c r="A366" s="32"/>
      <c r="B366" s="33"/>
      <c r="C366" s="33"/>
      <c r="D366" s="32"/>
      <c r="E366" s="34"/>
      <c r="F366" s="34"/>
      <c r="G366" s="34"/>
      <c r="H366" s="34"/>
      <c r="I366" s="109"/>
      <c r="J366" s="35"/>
      <c r="K366" s="35"/>
      <c r="L366" s="35"/>
      <c r="M366" s="35"/>
      <c r="N366" s="35"/>
      <c r="O366" s="36"/>
      <c r="P366" s="36"/>
      <c r="Q366" s="37"/>
      <c r="R366" s="37"/>
      <c r="S366" s="100"/>
      <c r="T366" s="38"/>
      <c r="U366" s="37"/>
      <c r="V366" s="100"/>
      <c r="W366" s="100"/>
      <c r="X366" s="36"/>
      <c r="Y366" s="36"/>
      <c r="Z366" s="36"/>
      <c r="AA366" s="36"/>
      <c r="AB366" s="37"/>
      <c r="AC366" s="35"/>
      <c r="AD366" s="36"/>
      <c r="AE366" s="36"/>
      <c r="AF366" s="36"/>
      <c r="AG366" s="36"/>
      <c r="AH366" s="36"/>
      <c r="AI366" s="36"/>
      <c r="AJ366" s="39"/>
      <c r="AK366" s="39"/>
      <c r="AL366" s="36"/>
      <c r="AM366" s="36"/>
      <c r="AN366" s="36"/>
      <c r="AO366" s="80"/>
      <c r="AP366" s="36"/>
      <c r="AQ366" s="36"/>
      <c r="AR366" s="36"/>
      <c r="AS366" s="39"/>
      <c r="AT366" s="39"/>
      <c r="AU366" s="36"/>
      <c r="AV366" s="80"/>
      <c r="AW366" s="36"/>
      <c r="AX366" s="39"/>
      <c r="AY366" s="39"/>
      <c r="AZ366" s="39"/>
      <c r="BA366" s="39"/>
      <c r="BB366" s="39"/>
      <c r="BC366" s="39"/>
      <c r="BD366" s="36"/>
      <c r="BE366" s="87"/>
      <c r="BF366" s="87"/>
      <c r="BG366" s="87"/>
      <c r="BH366" s="87"/>
      <c r="BI366" s="36"/>
      <c r="BJ366" s="36"/>
      <c r="BK366" s="39"/>
      <c r="BL366" s="34"/>
      <c r="BM366" s="40"/>
      <c r="BN366" s="36"/>
      <c r="BO366" s="39"/>
      <c r="BP366" s="39"/>
      <c r="BQ366" s="39"/>
      <c r="BR366" s="39"/>
      <c r="BS366" s="39"/>
      <c r="BT366" s="39"/>
      <c r="BU366" s="39"/>
      <c r="BV366" s="39"/>
      <c r="BW366" s="36"/>
      <c r="BX366" s="36"/>
      <c r="BY366" s="36"/>
    </row>
    <row r="367" spans="1:77" s="41" customFormat="1" x14ac:dyDescent="0.25">
      <c r="A367" s="32"/>
      <c r="B367" s="33"/>
      <c r="C367" s="33"/>
      <c r="D367" s="32"/>
      <c r="E367" s="34"/>
      <c r="F367" s="34"/>
      <c r="G367" s="34"/>
      <c r="H367" s="34"/>
      <c r="I367" s="109"/>
      <c r="J367" s="35"/>
      <c r="K367" s="35"/>
      <c r="L367" s="35"/>
      <c r="M367" s="35"/>
      <c r="N367" s="35"/>
      <c r="O367" s="36"/>
      <c r="P367" s="36"/>
      <c r="Q367" s="37"/>
      <c r="R367" s="37"/>
      <c r="S367" s="100"/>
      <c r="T367" s="38"/>
      <c r="U367" s="37"/>
      <c r="V367" s="100"/>
      <c r="W367" s="100"/>
      <c r="X367" s="36"/>
      <c r="Y367" s="36"/>
      <c r="Z367" s="36"/>
      <c r="AA367" s="36"/>
      <c r="AB367" s="37"/>
      <c r="AC367" s="35"/>
      <c r="AD367" s="36"/>
      <c r="AE367" s="36"/>
      <c r="AF367" s="36"/>
      <c r="AG367" s="36"/>
      <c r="AH367" s="36"/>
      <c r="AI367" s="36"/>
      <c r="AJ367" s="39"/>
      <c r="AK367" s="39"/>
      <c r="AL367" s="36"/>
      <c r="AM367" s="36"/>
      <c r="AN367" s="36"/>
      <c r="AO367" s="80"/>
      <c r="AP367" s="36"/>
      <c r="AQ367" s="36"/>
      <c r="AR367" s="36"/>
      <c r="AS367" s="39"/>
      <c r="AT367" s="39"/>
      <c r="AU367" s="36"/>
      <c r="AV367" s="80"/>
      <c r="AW367" s="36"/>
      <c r="AX367" s="39"/>
      <c r="AY367" s="39"/>
      <c r="AZ367" s="39"/>
      <c r="BA367" s="39"/>
      <c r="BB367" s="39"/>
      <c r="BC367" s="39"/>
      <c r="BD367" s="36"/>
      <c r="BE367" s="87"/>
      <c r="BF367" s="87"/>
      <c r="BG367" s="87"/>
      <c r="BH367" s="87"/>
      <c r="BI367" s="36"/>
      <c r="BJ367" s="36"/>
      <c r="BK367" s="39"/>
      <c r="BL367" s="34"/>
      <c r="BM367" s="40"/>
      <c r="BN367" s="36"/>
      <c r="BO367" s="39"/>
      <c r="BP367" s="39"/>
      <c r="BQ367" s="39"/>
      <c r="BR367" s="39"/>
      <c r="BS367" s="39"/>
      <c r="BT367" s="39"/>
      <c r="BU367" s="39"/>
      <c r="BV367" s="39"/>
      <c r="BW367" s="36"/>
      <c r="BX367" s="36"/>
      <c r="BY367" s="36"/>
    </row>
    <row r="368" spans="1:77" s="41" customFormat="1" x14ac:dyDescent="0.25">
      <c r="A368" s="32"/>
      <c r="B368" s="33"/>
      <c r="C368" s="33"/>
      <c r="D368" s="32"/>
      <c r="E368" s="34"/>
      <c r="F368" s="34"/>
      <c r="G368" s="34"/>
      <c r="H368" s="34"/>
      <c r="I368" s="109"/>
      <c r="J368" s="35"/>
      <c r="K368" s="35"/>
      <c r="L368" s="35"/>
      <c r="M368" s="35"/>
      <c r="N368" s="35"/>
      <c r="O368" s="36"/>
      <c r="P368" s="36"/>
      <c r="Q368" s="37"/>
      <c r="R368" s="37"/>
      <c r="S368" s="100"/>
      <c r="T368" s="38"/>
      <c r="U368" s="37"/>
      <c r="V368" s="100"/>
      <c r="W368" s="100"/>
      <c r="X368" s="36"/>
      <c r="Y368" s="36"/>
      <c r="Z368" s="36"/>
      <c r="AA368" s="36"/>
      <c r="AB368" s="37"/>
      <c r="AC368" s="35"/>
      <c r="AD368" s="36"/>
      <c r="AE368" s="36"/>
      <c r="AF368" s="36"/>
      <c r="AG368" s="36"/>
      <c r="AH368" s="36"/>
      <c r="AI368" s="36"/>
      <c r="AJ368" s="39"/>
      <c r="AK368" s="39"/>
      <c r="AL368" s="36"/>
      <c r="AM368" s="36"/>
      <c r="AN368" s="36"/>
      <c r="AO368" s="80"/>
      <c r="AP368" s="36"/>
      <c r="AQ368" s="36"/>
      <c r="AR368" s="36"/>
      <c r="AS368" s="39"/>
      <c r="AT368" s="39"/>
      <c r="AU368" s="36"/>
      <c r="AV368" s="80"/>
      <c r="AW368" s="36"/>
      <c r="AX368" s="39"/>
      <c r="AY368" s="39"/>
      <c r="AZ368" s="39"/>
      <c r="BA368" s="39"/>
      <c r="BB368" s="39"/>
      <c r="BC368" s="39"/>
      <c r="BD368" s="36"/>
      <c r="BE368" s="87"/>
      <c r="BF368" s="87"/>
      <c r="BG368" s="87"/>
      <c r="BH368" s="87"/>
      <c r="BI368" s="36"/>
      <c r="BJ368" s="36"/>
      <c r="BK368" s="39"/>
      <c r="BL368" s="34"/>
      <c r="BM368" s="40"/>
      <c r="BN368" s="36"/>
      <c r="BO368" s="39"/>
      <c r="BP368" s="39"/>
      <c r="BQ368" s="39"/>
      <c r="BR368" s="39"/>
      <c r="BS368" s="39"/>
      <c r="BT368" s="39"/>
      <c r="BU368" s="39"/>
      <c r="BV368" s="39"/>
      <c r="BW368" s="36"/>
      <c r="BX368" s="36"/>
      <c r="BY368" s="36"/>
    </row>
    <row r="369" spans="1:77" s="41" customFormat="1" x14ac:dyDescent="0.25">
      <c r="A369" s="32"/>
      <c r="B369" s="33"/>
      <c r="C369" s="33"/>
      <c r="D369" s="32"/>
      <c r="E369" s="34"/>
      <c r="F369" s="34"/>
      <c r="G369" s="34"/>
      <c r="H369" s="34"/>
      <c r="I369" s="109"/>
      <c r="J369" s="35"/>
      <c r="K369" s="35"/>
      <c r="L369" s="35"/>
      <c r="M369" s="35"/>
      <c r="N369" s="35"/>
      <c r="O369" s="36"/>
      <c r="P369" s="36"/>
      <c r="Q369" s="37"/>
      <c r="R369" s="37"/>
      <c r="S369" s="100"/>
      <c r="T369" s="38"/>
      <c r="U369" s="37"/>
      <c r="V369" s="100"/>
      <c r="W369" s="100"/>
      <c r="X369" s="36"/>
      <c r="Y369" s="36"/>
      <c r="Z369" s="36"/>
      <c r="AA369" s="36"/>
      <c r="AB369" s="37"/>
      <c r="AC369" s="35"/>
      <c r="AD369" s="36"/>
      <c r="AE369" s="36"/>
      <c r="AF369" s="36"/>
      <c r="AG369" s="36"/>
      <c r="AH369" s="36"/>
      <c r="AI369" s="36"/>
      <c r="AJ369" s="39"/>
      <c r="AK369" s="39"/>
      <c r="AL369" s="36"/>
      <c r="AM369" s="36"/>
      <c r="AN369" s="36"/>
      <c r="AO369" s="80"/>
      <c r="AP369" s="36"/>
      <c r="AQ369" s="36"/>
      <c r="AR369" s="36"/>
      <c r="AS369" s="39"/>
      <c r="AT369" s="39"/>
      <c r="AU369" s="36"/>
      <c r="AV369" s="80"/>
      <c r="AW369" s="36"/>
      <c r="AX369" s="39"/>
      <c r="AY369" s="39"/>
      <c r="AZ369" s="39"/>
      <c r="BA369" s="39"/>
      <c r="BB369" s="39"/>
      <c r="BC369" s="39"/>
      <c r="BD369" s="36"/>
      <c r="BE369" s="87"/>
      <c r="BF369" s="87"/>
      <c r="BG369" s="87"/>
      <c r="BH369" s="87"/>
      <c r="BI369" s="36"/>
      <c r="BJ369" s="36"/>
      <c r="BK369" s="39"/>
      <c r="BL369" s="34"/>
      <c r="BM369" s="40"/>
      <c r="BN369" s="36"/>
      <c r="BO369" s="39"/>
      <c r="BP369" s="39"/>
      <c r="BQ369" s="39"/>
      <c r="BR369" s="39"/>
      <c r="BS369" s="39"/>
      <c r="BT369" s="39"/>
      <c r="BU369" s="39"/>
      <c r="BV369" s="39"/>
      <c r="BW369" s="36"/>
      <c r="BX369" s="36"/>
      <c r="BY369" s="36"/>
    </row>
    <row r="370" spans="1:77" s="41" customFormat="1" x14ac:dyDescent="0.25">
      <c r="A370" s="32"/>
      <c r="B370" s="33"/>
      <c r="C370" s="33"/>
      <c r="D370" s="32"/>
      <c r="E370" s="34"/>
      <c r="F370" s="34"/>
      <c r="G370" s="34"/>
      <c r="H370" s="34"/>
      <c r="I370" s="109"/>
      <c r="J370" s="35"/>
      <c r="K370" s="35"/>
      <c r="L370" s="35"/>
      <c r="M370" s="35"/>
      <c r="N370" s="35"/>
      <c r="O370" s="36"/>
      <c r="P370" s="36"/>
      <c r="Q370" s="37"/>
      <c r="R370" s="37"/>
      <c r="S370" s="100"/>
      <c r="T370" s="38"/>
      <c r="U370" s="37"/>
      <c r="V370" s="100"/>
      <c r="W370" s="100"/>
      <c r="X370" s="36"/>
      <c r="Y370" s="36"/>
      <c r="Z370" s="36"/>
      <c r="AA370" s="36"/>
      <c r="AB370" s="37"/>
      <c r="AC370" s="35"/>
      <c r="AD370" s="36"/>
      <c r="AE370" s="36"/>
      <c r="AF370" s="36"/>
      <c r="AG370" s="36"/>
      <c r="AH370" s="36"/>
      <c r="AI370" s="36"/>
      <c r="AJ370" s="39"/>
      <c r="AK370" s="39"/>
      <c r="AL370" s="36"/>
      <c r="AM370" s="36"/>
      <c r="AN370" s="36"/>
      <c r="AO370" s="80"/>
      <c r="AP370" s="36"/>
      <c r="AQ370" s="36"/>
      <c r="AR370" s="36"/>
      <c r="AS370" s="39"/>
      <c r="AT370" s="39"/>
      <c r="AU370" s="36"/>
      <c r="AV370" s="80"/>
      <c r="AW370" s="36"/>
      <c r="AX370" s="39"/>
      <c r="AY370" s="39"/>
      <c r="AZ370" s="39"/>
      <c r="BA370" s="39"/>
      <c r="BB370" s="39"/>
      <c r="BC370" s="39"/>
      <c r="BD370" s="36"/>
      <c r="BE370" s="87"/>
      <c r="BF370" s="87"/>
      <c r="BG370" s="87"/>
      <c r="BH370" s="87"/>
      <c r="BI370" s="36"/>
      <c r="BJ370" s="36"/>
      <c r="BK370" s="39"/>
      <c r="BL370" s="34"/>
      <c r="BM370" s="40"/>
      <c r="BN370" s="36"/>
      <c r="BO370" s="39"/>
      <c r="BP370" s="39"/>
      <c r="BQ370" s="39"/>
      <c r="BR370" s="39"/>
      <c r="BS370" s="39"/>
      <c r="BT370" s="39"/>
      <c r="BU370" s="39"/>
      <c r="BV370" s="39"/>
      <c r="BW370" s="36"/>
      <c r="BX370" s="36"/>
      <c r="BY370" s="36"/>
    </row>
    <row r="371" spans="1:77" s="41" customFormat="1" x14ac:dyDescent="0.25">
      <c r="A371" s="32"/>
      <c r="B371" s="33"/>
      <c r="C371" s="33"/>
      <c r="D371" s="32"/>
      <c r="E371" s="34"/>
      <c r="F371" s="34"/>
      <c r="G371" s="34"/>
      <c r="H371" s="34"/>
      <c r="I371" s="109"/>
      <c r="J371" s="35"/>
      <c r="K371" s="35"/>
      <c r="L371" s="35"/>
      <c r="M371" s="35"/>
      <c r="N371" s="35"/>
      <c r="O371" s="36"/>
      <c r="P371" s="36"/>
      <c r="Q371" s="37"/>
      <c r="R371" s="37"/>
      <c r="S371" s="100"/>
      <c r="T371" s="38"/>
      <c r="U371" s="37"/>
      <c r="V371" s="100"/>
      <c r="W371" s="100"/>
      <c r="X371" s="36"/>
      <c r="Y371" s="36"/>
      <c r="Z371" s="36"/>
      <c r="AA371" s="36"/>
      <c r="AB371" s="37"/>
      <c r="AC371" s="35"/>
      <c r="AD371" s="36"/>
      <c r="AE371" s="36"/>
      <c r="AF371" s="36"/>
      <c r="AG371" s="36"/>
      <c r="AH371" s="36"/>
      <c r="AI371" s="36"/>
      <c r="AJ371" s="39"/>
      <c r="AK371" s="39"/>
      <c r="AL371" s="36"/>
      <c r="AM371" s="36"/>
      <c r="AN371" s="36"/>
      <c r="AO371" s="80"/>
      <c r="AP371" s="36"/>
      <c r="AQ371" s="36"/>
      <c r="AR371" s="36"/>
      <c r="AS371" s="39"/>
      <c r="AT371" s="39"/>
      <c r="AU371" s="36"/>
      <c r="AV371" s="80"/>
      <c r="AW371" s="36"/>
      <c r="AX371" s="39"/>
      <c r="AY371" s="39"/>
      <c r="AZ371" s="39"/>
      <c r="BA371" s="39"/>
      <c r="BB371" s="39"/>
      <c r="BC371" s="39"/>
      <c r="BD371" s="36"/>
      <c r="BE371" s="87"/>
      <c r="BF371" s="87"/>
      <c r="BG371" s="87"/>
      <c r="BH371" s="87"/>
      <c r="BI371" s="36"/>
      <c r="BJ371" s="36"/>
      <c r="BK371" s="39"/>
      <c r="BL371" s="34"/>
      <c r="BM371" s="40"/>
      <c r="BN371" s="36"/>
      <c r="BO371" s="39"/>
      <c r="BP371" s="39"/>
      <c r="BQ371" s="39"/>
      <c r="BR371" s="39"/>
      <c r="BS371" s="39"/>
      <c r="BT371" s="39"/>
      <c r="BU371" s="39"/>
      <c r="BV371" s="39"/>
      <c r="BW371" s="36"/>
      <c r="BX371" s="36"/>
      <c r="BY371" s="36"/>
    </row>
    <row r="372" spans="1:77" s="41" customFormat="1" x14ac:dyDescent="0.25">
      <c r="A372" s="32"/>
      <c r="B372" s="33"/>
      <c r="C372" s="33"/>
      <c r="D372" s="32"/>
      <c r="E372" s="34"/>
      <c r="F372" s="34"/>
      <c r="G372" s="34"/>
      <c r="H372" s="34"/>
      <c r="I372" s="109"/>
      <c r="J372" s="35"/>
      <c r="K372" s="35"/>
      <c r="L372" s="35"/>
      <c r="M372" s="35"/>
      <c r="N372" s="35"/>
      <c r="O372" s="36"/>
      <c r="P372" s="36"/>
      <c r="Q372" s="37"/>
      <c r="R372" s="37"/>
      <c r="S372" s="100"/>
      <c r="T372" s="38"/>
      <c r="U372" s="37"/>
      <c r="V372" s="100"/>
      <c r="W372" s="100"/>
      <c r="X372" s="36"/>
      <c r="Y372" s="36"/>
      <c r="Z372" s="36"/>
      <c r="AA372" s="36"/>
      <c r="AB372" s="37"/>
      <c r="AC372" s="35"/>
      <c r="AD372" s="36"/>
      <c r="AE372" s="36"/>
      <c r="AF372" s="36"/>
      <c r="AG372" s="36"/>
      <c r="AH372" s="36"/>
      <c r="AI372" s="36"/>
      <c r="AJ372" s="39"/>
      <c r="AK372" s="39"/>
      <c r="AL372" s="36"/>
      <c r="AM372" s="36"/>
      <c r="AN372" s="36"/>
      <c r="AO372" s="80"/>
      <c r="AP372" s="36"/>
      <c r="AQ372" s="36"/>
      <c r="AR372" s="36"/>
      <c r="AS372" s="39"/>
      <c r="AT372" s="39"/>
      <c r="AU372" s="36"/>
      <c r="AV372" s="80"/>
      <c r="AW372" s="36"/>
      <c r="AX372" s="39"/>
      <c r="AY372" s="39"/>
      <c r="AZ372" s="39"/>
      <c r="BA372" s="39"/>
      <c r="BB372" s="39"/>
      <c r="BC372" s="39"/>
      <c r="BD372" s="36"/>
      <c r="BE372" s="87"/>
      <c r="BF372" s="87"/>
      <c r="BG372" s="87"/>
      <c r="BH372" s="87"/>
      <c r="BI372" s="36"/>
      <c r="BJ372" s="36"/>
      <c r="BK372" s="39"/>
      <c r="BL372" s="34"/>
      <c r="BM372" s="40"/>
      <c r="BN372" s="36"/>
      <c r="BO372" s="39"/>
      <c r="BP372" s="39"/>
      <c r="BQ372" s="39"/>
      <c r="BR372" s="39"/>
      <c r="BS372" s="39"/>
      <c r="BT372" s="39"/>
      <c r="BU372" s="39"/>
      <c r="BV372" s="39"/>
      <c r="BW372" s="36"/>
      <c r="BX372" s="36"/>
      <c r="BY372" s="36"/>
    </row>
    <row r="373" spans="1:77" s="41" customFormat="1" x14ac:dyDescent="0.25">
      <c r="A373" s="32"/>
      <c r="B373" s="33"/>
      <c r="C373" s="33"/>
      <c r="D373" s="32"/>
      <c r="E373" s="34"/>
      <c r="F373" s="34"/>
      <c r="G373" s="34"/>
      <c r="H373" s="34"/>
      <c r="I373" s="109"/>
      <c r="J373" s="35"/>
      <c r="K373" s="35"/>
      <c r="L373" s="35"/>
      <c r="M373" s="35"/>
      <c r="N373" s="35"/>
      <c r="O373" s="36"/>
      <c r="P373" s="36"/>
      <c r="Q373" s="37"/>
      <c r="R373" s="37"/>
      <c r="S373" s="100"/>
      <c r="T373" s="38"/>
      <c r="U373" s="37"/>
      <c r="V373" s="100"/>
      <c r="W373" s="100"/>
      <c r="X373" s="36"/>
      <c r="Y373" s="36"/>
      <c r="Z373" s="36"/>
      <c r="AA373" s="36"/>
      <c r="AB373" s="37"/>
      <c r="AC373" s="35"/>
      <c r="AD373" s="36"/>
      <c r="AE373" s="36"/>
      <c r="AF373" s="36"/>
      <c r="AG373" s="36"/>
      <c r="AH373" s="36"/>
      <c r="AI373" s="36"/>
      <c r="AJ373" s="39"/>
      <c r="AK373" s="39"/>
      <c r="AL373" s="36"/>
      <c r="AM373" s="36"/>
      <c r="AN373" s="36"/>
      <c r="AO373" s="80"/>
      <c r="AP373" s="36"/>
      <c r="AQ373" s="36"/>
      <c r="AR373" s="36"/>
      <c r="AS373" s="39"/>
      <c r="AT373" s="39"/>
      <c r="AU373" s="36"/>
      <c r="AV373" s="80"/>
      <c r="AW373" s="36"/>
      <c r="AX373" s="39"/>
      <c r="AY373" s="39"/>
      <c r="AZ373" s="39"/>
      <c r="BA373" s="39"/>
      <c r="BB373" s="39"/>
      <c r="BC373" s="39"/>
      <c r="BD373" s="36"/>
      <c r="BE373" s="87"/>
      <c r="BF373" s="87"/>
      <c r="BG373" s="87"/>
      <c r="BH373" s="87"/>
      <c r="BI373" s="36"/>
      <c r="BJ373" s="36"/>
      <c r="BK373" s="39"/>
      <c r="BL373" s="34"/>
      <c r="BM373" s="40"/>
      <c r="BN373" s="36"/>
      <c r="BO373" s="39"/>
      <c r="BP373" s="39"/>
      <c r="BQ373" s="39"/>
      <c r="BR373" s="39"/>
      <c r="BS373" s="39"/>
      <c r="BT373" s="39"/>
      <c r="BU373" s="39"/>
      <c r="BV373" s="39"/>
      <c r="BW373" s="36"/>
      <c r="BX373" s="36"/>
      <c r="BY373" s="36"/>
    </row>
    <row r="374" spans="1:77" s="41" customFormat="1" x14ac:dyDescent="0.25">
      <c r="A374" s="32"/>
      <c r="B374" s="33"/>
      <c r="C374" s="33"/>
      <c r="D374" s="32"/>
      <c r="E374" s="34"/>
      <c r="F374" s="34"/>
      <c r="G374" s="34"/>
      <c r="H374" s="34"/>
      <c r="I374" s="109"/>
      <c r="J374" s="35"/>
      <c r="K374" s="35"/>
      <c r="L374" s="35"/>
      <c r="M374" s="35"/>
      <c r="N374" s="35"/>
      <c r="O374" s="36"/>
      <c r="P374" s="36"/>
      <c r="Q374" s="37"/>
      <c r="R374" s="37"/>
      <c r="S374" s="100"/>
      <c r="T374" s="38"/>
      <c r="U374" s="37"/>
      <c r="V374" s="100"/>
      <c r="W374" s="100"/>
      <c r="X374" s="36"/>
      <c r="Y374" s="36"/>
      <c r="Z374" s="36"/>
      <c r="AA374" s="36"/>
      <c r="AB374" s="37"/>
      <c r="AC374" s="35"/>
      <c r="AD374" s="36"/>
      <c r="AE374" s="36"/>
      <c r="AF374" s="36"/>
      <c r="AG374" s="36"/>
      <c r="AH374" s="36"/>
      <c r="AI374" s="36"/>
      <c r="AJ374" s="39"/>
      <c r="AK374" s="39"/>
      <c r="AL374" s="36"/>
      <c r="AM374" s="36"/>
      <c r="AN374" s="36"/>
      <c r="AO374" s="80"/>
      <c r="AP374" s="36"/>
      <c r="AQ374" s="36"/>
      <c r="AR374" s="36"/>
      <c r="AS374" s="39"/>
      <c r="AT374" s="39"/>
      <c r="AU374" s="36"/>
      <c r="AV374" s="80"/>
      <c r="AW374" s="36"/>
      <c r="AX374" s="39"/>
      <c r="AY374" s="39"/>
      <c r="AZ374" s="39"/>
      <c r="BA374" s="39"/>
      <c r="BB374" s="39"/>
      <c r="BC374" s="39"/>
      <c r="BD374" s="36"/>
      <c r="BE374" s="87"/>
      <c r="BF374" s="87"/>
      <c r="BG374" s="87"/>
      <c r="BH374" s="87"/>
      <c r="BI374" s="36"/>
      <c r="BJ374" s="36"/>
      <c r="BK374" s="39"/>
      <c r="BL374" s="34"/>
      <c r="BM374" s="40"/>
      <c r="BN374" s="36"/>
      <c r="BO374" s="39"/>
      <c r="BP374" s="39"/>
      <c r="BQ374" s="39"/>
      <c r="BR374" s="39"/>
      <c r="BS374" s="39"/>
      <c r="BT374" s="39"/>
      <c r="BU374" s="39"/>
      <c r="BV374" s="39"/>
      <c r="BW374" s="36"/>
      <c r="BX374" s="36"/>
      <c r="BY374" s="36"/>
    </row>
    <row r="375" spans="1:77" s="41" customFormat="1" x14ac:dyDescent="0.25">
      <c r="A375" s="32"/>
      <c r="B375" s="33"/>
      <c r="C375" s="33"/>
      <c r="D375" s="32"/>
      <c r="E375" s="34"/>
      <c r="F375" s="34"/>
      <c r="G375" s="34"/>
      <c r="H375" s="34"/>
      <c r="I375" s="109"/>
      <c r="J375" s="35"/>
      <c r="K375" s="35"/>
      <c r="L375" s="35"/>
      <c r="M375" s="35"/>
      <c r="N375" s="35"/>
      <c r="O375" s="36"/>
      <c r="P375" s="36"/>
      <c r="Q375" s="37"/>
      <c r="R375" s="37"/>
      <c r="S375" s="100"/>
      <c r="T375" s="38"/>
      <c r="U375" s="37"/>
      <c r="V375" s="100"/>
      <c r="W375" s="100"/>
      <c r="X375" s="36"/>
      <c r="Y375" s="36"/>
      <c r="Z375" s="36"/>
      <c r="AA375" s="36"/>
      <c r="AB375" s="37"/>
      <c r="AC375" s="35"/>
      <c r="AD375" s="36"/>
      <c r="AE375" s="36"/>
      <c r="AF375" s="36"/>
      <c r="AG375" s="36"/>
      <c r="AH375" s="36"/>
      <c r="AI375" s="36"/>
      <c r="AJ375" s="39"/>
      <c r="AK375" s="39"/>
      <c r="AL375" s="36"/>
      <c r="AM375" s="36"/>
      <c r="AN375" s="36"/>
      <c r="AO375" s="80"/>
      <c r="AP375" s="36"/>
      <c r="AQ375" s="36"/>
      <c r="AR375" s="36"/>
      <c r="AS375" s="39"/>
      <c r="AT375" s="39"/>
      <c r="AU375" s="36"/>
      <c r="AV375" s="80"/>
      <c r="AW375" s="36"/>
      <c r="AX375" s="39"/>
      <c r="AY375" s="39"/>
      <c r="AZ375" s="39"/>
      <c r="BA375" s="39"/>
      <c r="BB375" s="39"/>
      <c r="BC375" s="39"/>
      <c r="BD375" s="36"/>
      <c r="BE375" s="87"/>
      <c r="BF375" s="87"/>
      <c r="BG375" s="87"/>
      <c r="BH375" s="87"/>
      <c r="BI375" s="36"/>
      <c r="BJ375" s="36"/>
      <c r="BK375" s="39"/>
      <c r="BL375" s="34"/>
      <c r="BM375" s="40"/>
      <c r="BN375" s="36"/>
      <c r="BO375" s="39"/>
      <c r="BP375" s="39"/>
      <c r="BQ375" s="39"/>
      <c r="BR375" s="39"/>
      <c r="BS375" s="39"/>
      <c r="BT375" s="39"/>
      <c r="BU375" s="39"/>
      <c r="BV375" s="39"/>
      <c r="BW375" s="36"/>
      <c r="BX375" s="36"/>
      <c r="BY375" s="36"/>
    </row>
    <row r="376" spans="1:77" s="41" customFormat="1" x14ac:dyDescent="0.25">
      <c r="A376" s="32"/>
      <c r="B376" s="33"/>
      <c r="C376" s="33"/>
      <c r="D376" s="32"/>
      <c r="E376" s="34"/>
      <c r="F376" s="34"/>
      <c r="G376" s="34"/>
      <c r="H376" s="34"/>
      <c r="I376" s="109"/>
      <c r="J376" s="35"/>
      <c r="K376" s="35"/>
      <c r="L376" s="35"/>
      <c r="M376" s="35"/>
      <c r="N376" s="35"/>
      <c r="O376" s="36"/>
      <c r="P376" s="36"/>
      <c r="Q376" s="37"/>
      <c r="R376" s="37"/>
      <c r="S376" s="100"/>
      <c r="T376" s="38"/>
      <c r="U376" s="37"/>
      <c r="V376" s="100"/>
      <c r="W376" s="100"/>
      <c r="X376" s="36"/>
      <c r="Y376" s="36"/>
      <c r="Z376" s="36"/>
      <c r="AA376" s="36"/>
      <c r="AB376" s="37"/>
      <c r="AC376" s="35"/>
      <c r="AD376" s="36"/>
      <c r="AE376" s="36"/>
      <c r="AF376" s="36"/>
      <c r="AG376" s="36"/>
      <c r="AH376" s="36"/>
      <c r="AI376" s="36"/>
      <c r="AJ376" s="39"/>
      <c r="AK376" s="39"/>
      <c r="AL376" s="36"/>
      <c r="AM376" s="36"/>
      <c r="AN376" s="36"/>
      <c r="AO376" s="80"/>
      <c r="AP376" s="36"/>
      <c r="AQ376" s="36"/>
      <c r="AR376" s="36"/>
      <c r="AS376" s="39"/>
      <c r="AT376" s="39"/>
      <c r="AU376" s="36"/>
      <c r="AV376" s="80"/>
      <c r="AW376" s="36"/>
      <c r="AX376" s="39"/>
      <c r="AY376" s="39"/>
      <c r="AZ376" s="39"/>
      <c r="BA376" s="39"/>
      <c r="BB376" s="39"/>
      <c r="BC376" s="39"/>
      <c r="BD376" s="36"/>
      <c r="BE376" s="87"/>
      <c r="BF376" s="87"/>
      <c r="BG376" s="87"/>
      <c r="BH376" s="87"/>
      <c r="BI376" s="36"/>
      <c r="BJ376" s="36"/>
      <c r="BK376" s="39"/>
      <c r="BL376" s="34"/>
      <c r="BM376" s="40"/>
      <c r="BN376" s="36"/>
      <c r="BO376" s="39"/>
      <c r="BP376" s="39"/>
      <c r="BQ376" s="39"/>
      <c r="BR376" s="39"/>
      <c r="BS376" s="39"/>
      <c r="BT376" s="39"/>
      <c r="BU376" s="39"/>
      <c r="BV376" s="39"/>
      <c r="BW376" s="36"/>
      <c r="BX376" s="36"/>
      <c r="BY376" s="36"/>
    </row>
    <row r="377" spans="1:77" s="41" customFormat="1" x14ac:dyDescent="0.25">
      <c r="A377" s="32"/>
      <c r="B377" s="33"/>
      <c r="C377" s="33"/>
      <c r="D377" s="32"/>
      <c r="E377" s="34"/>
      <c r="F377" s="34"/>
      <c r="G377" s="34"/>
      <c r="H377" s="34"/>
      <c r="I377" s="109"/>
      <c r="J377" s="35"/>
      <c r="K377" s="35"/>
      <c r="L377" s="35"/>
      <c r="M377" s="35"/>
      <c r="N377" s="35"/>
      <c r="O377" s="36"/>
      <c r="P377" s="36"/>
      <c r="Q377" s="37"/>
      <c r="R377" s="37"/>
      <c r="S377" s="100"/>
      <c r="T377" s="38"/>
      <c r="U377" s="37"/>
      <c r="V377" s="100"/>
      <c r="W377" s="100"/>
      <c r="X377" s="36"/>
      <c r="Y377" s="36"/>
      <c r="Z377" s="36"/>
      <c r="AA377" s="36"/>
      <c r="AB377" s="37"/>
      <c r="AC377" s="35"/>
      <c r="AD377" s="36"/>
      <c r="AE377" s="36"/>
      <c r="AF377" s="36"/>
      <c r="AG377" s="36"/>
      <c r="AH377" s="36"/>
      <c r="AI377" s="36"/>
      <c r="AJ377" s="39"/>
      <c r="AK377" s="39"/>
      <c r="AL377" s="36"/>
      <c r="AM377" s="36"/>
      <c r="AN377" s="36"/>
      <c r="AO377" s="80"/>
      <c r="AP377" s="36"/>
      <c r="AQ377" s="36"/>
      <c r="AR377" s="36"/>
      <c r="AS377" s="39"/>
      <c r="AT377" s="39"/>
      <c r="AU377" s="36"/>
      <c r="AV377" s="80"/>
      <c r="AW377" s="36"/>
      <c r="AX377" s="39"/>
      <c r="AY377" s="39"/>
      <c r="AZ377" s="39"/>
      <c r="BA377" s="39"/>
      <c r="BB377" s="39"/>
      <c r="BC377" s="39"/>
      <c r="BD377" s="36"/>
      <c r="BE377" s="87"/>
      <c r="BF377" s="87"/>
      <c r="BG377" s="87"/>
      <c r="BH377" s="87"/>
      <c r="BI377" s="36"/>
      <c r="BJ377" s="36"/>
      <c r="BK377" s="39"/>
      <c r="BL377" s="34"/>
      <c r="BM377" s="40"/>
      <c r="BN377" s="36"/>
      <c r="BO377" s="39"/>
      <c r="BP377" s="39"/>
      <c r="BQ377" s="39"/>
      <c r="BR377" s="39"/>
      <c r="BS377" s="39"/>
      <c r="BT377" s="39"/>
      <c r="BU377" s="39"/>
      <c r="BV377" s="39"/>
      <c r="BW377" s="36"/>
      <c r="BX377" s="36"/>
      <c r="BY377" s="36"/>
    </row>
    <row r="378" spans="1:77" s="41" customFormat="1" x14ac:dyDescent="0.25">
      <c r="A378" s="32"/>
      <c r="B378" s="33"/>
      <c r="C378" s="33"/>
      <c r="D378" s="32"/>
      <c r="E378" s="34"/>
      <c r="F378" s="34"/>
      <c r="G378" s="34"/>
      <c r="H378" s="34"/>
      <c r="I378" s="109"/>
      <c r="J378" s="35"/>
      <c r="K378" s="35"/>
      <c r="L378" s="35"/>
      <c r="M378" s="35"/>
      <c r="N378" s="35"/>
      <c r="O378" s="36"/>
      <c r="P378" s="36"/>
      <c r="Q378" s="37"/>
      <c r="R378" s="37"/>
      <c r="S378" s="100"/>
      <c r="T378" s="38"/>
      <c r="U378" s="37"/>
      <c r="V378" s="100"/>
      <c r="W378" s="100"/>
      <c r="X378" s="36"/>
      <c r="Y378" s="36"/>
      <c r="Z378" s="36"/>
      <c r="AA378" s="36"/>
      <c r="AB378" s="37"/>
      <c r="AC378" s="35"/>
      <c r="AD378" s="36"/>
      <c r="AE378" s="36"/>
      <c r="AF378" s="36"/>
      <c r="AG378" s="36"/>
      <c r="AH378" s="36"/>
      <c r="AI378" s="36"/>
      <c r="AJ378" s="39"/>
      <c r="AK378" s="39"/>
      <c r="AL378" s="36"/>
      <c r="AM378" s="36"/>
      <c r="AN378" s="36"/>
      <c r="AO378" s="80"/>
      <c r="AP378" s="36"/>
      <c r="AQ378" s="36"/>
      <c r="AR378" s="36"/>
      <c r="AS378" s="39"/>
      <c r="AT378" s="39"/>
      <c r="AU378" s="36"/>
      <c r="AV378" s="80"/>
      <c r="AW378" s="36"/>
      <c r="AX378" s="39"/>
      <c r="AY378" s="39"/>
      <c r="AZ378" s="39"/>
      <c r="BA378" s="39"/>
      <c r="BB378" s="39"/>
      <c r="BC378" s="39"/>
      <c r="BD378" s="36"/>
      <c r="BE378" s="87"/>
      <c r="BF378" s="87"/>
      <c r="BG378" s="87"/>
      <c r="BH378" s="87"/>
      <c r="BI378" s="36"/>
      <c r="BJ378" s="36"/>
      <c r="BK378" s="39"/>
      <c r="BL378" s="34"/>
      <c r="BM378" s="40"/>
      <c r="BN378" s="36"/>
      <c r="BO378" s="39"/>
      <c r="BP378" s="39"/>
      <c r="BQ378" s="39"/>
      <c r="BR378" s="39"/>
      <c r="BS378" s="39"/>
      <c r="BT378" s="39"/>
      <c r="BU378" s="39"/>
      <c r="BV378" s="39"/>
      <c r="BW378" s="36"/>
      <c r="BX378" s="36"/>
      <c r="BY378" s="36"/>
    </row>
    <row r="379" spans="1:77" s="41" customFormat="1" x14ac:dyDescent="0.25">
      <c r="A379" s="32"/>
      <c r="B379" s="33"/>
      <c r="C379" s="33"/>
      <c r="D379" s="32"/>
      <c r="E379" s="34"/>
      <c r="F379" s="34"/>
      <c r="G379" s="34"/>
      <c r="H379" s="34"/>
      <c r="I379" s="109"/>
      <c r="J379" s="35"/>
      <c r="K379" s="35"/>
      <c r="L379" s="35"/>
      <c r="M379" s="35"/>
      <c r="N379" s="35"/>
      <c r="O379" s="36"/>
      <c r="P379" s="36"/>
      <c r="Q379" s="37"/>
      <c r="R379" s="37"/>
      <c r="S379" s="100"/>
      <c r="T379" s="38"/>
      <c r="U379" s="37"/>
      <c r="V379" s="100"/>
      <c r="W379" s="100"/>
      <c r="X379" s="36"/>
      <c r="Y379" s="36"/>
      <c r="Z379" s="36"/>
      <c r="AA379" s="36"/>
      <c r="AB379" s="37"/>
      <c r="AC379" s="35"/>
      <c r="AD379" s="36"/>
      <c r="AE379" s="36"/>
      <c r="AF379" s="36"/>
      <c r="AG379" s="36"/>
      <c r="AH379" s="36"/>
      <c r="AI379" s="36"/>
      <c r="AJ379" s="39"/>
      <c r="AK379" s="39"/>
      <c r="AL379" s="36"/>
      <c r="AM379" s="36"/>
      <c r="AN379" s="36"/>
      <c r="AO379" s="80"/>
      <c r="AP379" s="36"/>
      <c r="AQ379" s="36"/>
      <c r="AR379" s="36"/>
      <c r="AS379" s="39"/>
      <c r="AT379" s="39"/>
      <c r="AU379" s="36"/>
      <c r="AV379" s="80"/>
      <c r="AW379" s="36"/>
      <c r="AX379" s="39"/>
      <c r="AY379" s="39"/>
      <c r="AZ379" s="39"/>
      <c r="BA379" s="39"/>
      <c r="BB379" s="39"/>
      <c r="BC379" s="39"/>
      <c r="BD379" s="36"/>
      <c r="BE379" s="87"/>
      <c r="BF379" s="87"/>
      <c r="BG379" s="87"/>
      <c r="BH379" s="87"/>
      <c r="BI379" s="36"/>
      <c r="BJ379" s="36"/>
      <c r="BK379" s="39"/>
      <c r="BL379" s="34"/>
      <c r="BM379" s="40"/>
      <c r="BN379" s="36"/>
      <c r="BO379" s="39"/>
      <c r="BP379" s="39"/>
      <c r="BQ379" s="39"/>
      <c r="BR379" s="39"/>
      <c r="BS379" s="39"/>
      <c r="BT379" s="39"/>
      <c r="BU379" s="39"/>
      <c r="BV379" s="39"/>
      <c r="BW379" s="36"/>
      <c r="BX379" s="36"/>
      <c r="BY379" s="36"/>
    </row>
    <row r="380" spans="1:77" s="41" customFormat="1" x14ac:dyDescent="0.25">
      <c r="A380" s="32"/>
      <c r="B380" s="33"/>
      <c r="C380" s="33"/>
      <c r="D380" s="32"/>
      <c r="E380" s="34"/>
      <c r="F380" s="34"/>
      <c r="G380" s="34"/>
      <c r="H380" s="34"/>
      <c r="I380" s="109"/>
      <c r="J380" s="35"/>
      <c r="K380" s="35"/>
      <c r="L380" s="35"/>
      <c r="M380" s="35"/>
      <c r="N380" s="35"/>
      <c r="O380" s="36"/>
      <c r="P380" s="36"/>
      <c r="Q380" s="37"/>
      <c r="R380" s="37"/>
      <c r="S380" s="100"/>
      <c r="T380" s="38"/>
      <c r="U380" s="37"/>
      <c r="V380" s="100"/>
      <c r="W380" s="100"/>
      <c r="X380" s="36"/>
      <c r="Y380" s="36"/>
      <c r="Z380" s="36"/>
      <c r="AA380" s="36"/>
      <c r="AB380" s="37"/>
      <c r="AC380" s="35"/>
      <c r="AD380" s="36"/>
      <c r="AE380" s="36"/>
      <c r="AF380" s="36"/>
      <c r="AG380" s="36"/>
      <c r="AH380" s="36"/>
      <c r="AI380" s="36"/>
      <c r="AJ380" s="39"/>
      <c r="AK380" s="39"/>
      <c r="AL380" s="36"/>
      <c r="AM380" s="36"/>
      <c r="AN380" s="36"/>
      <c r="AO380" s="80"/>
      <c r="AP380" s="36"/>
      <c r="AQ380" s="36"/>
      <c r="AR380" s="36"/>
      <c r="AS380" s="39"/>
      <c r="AT380" s="39"/>
      <c r="AU380" s="36"/>
      <c r="AV380" s="80"/>
      <c r="AW380" s="36"/>
      <c r="AX380" s="39"/>
      <c r="AY380" s="39"/>
      <c r="AZ380" s="39"/>
      <c r="BA380" s="39"/>
      <c r="BB380" s="39"/>
      <c r="BC380" s="39"/>
      <c r="BD380" s="36"/>
      <c r="BE380" s="87"/>
      <c r="BF380" s="87"/>
      <c r="BG380" s="87"/>
      <c r="BH380" s="87"/>
      <c r="BI380" s="36"/>
      <c r="BJ380" s="36"/>
      <c r="BK380" s="39"/>
      <c r="BL380" s="34"/>
      <c r="BM380" s="40"/>
      <c r="BN380" s="36"/>
      <c r="BO380" s="39"/>
      <c r="BP380" s="39"/>
      <c r="BQ380" s="39"/>
      <c r="BR380" s="39"/>
      <c r="BS380" s="39"/>
      <c r="BT380" s="39"/>
      <c r="BU380" s="39"/>
      <c r="BV380" s="39"/>
      <c r="BW380" s="36"/>
      <c r="BX380" s="36"/>
      <c r="BY380" s="36"/>
    </row>
    <row r="381" spans="1:77" s="41" customFormat="1" x14ac:dyDescent="0.25">
      <c r="A381" s="32"/>
      <c r="B381" s="33"/>
      <c r="C381" s="33"/>
      <c r="D381" s="32"/>
      <c r="E381" s="34"/>
      <c r="F381" s="34"/>
      <c r="G381" s="34"/>
      <c r="H381" s="34"/>
      <c r="I381" s="109"/>
      <c r="J381" s="35"/>
      <c r="K381" s="35"/>
      <c r="L381" s="35"/>
      <c r="M381" s="35"/>
      <c r="N381" s="35"/>
      <c r="O381" s="36"/>
      <c r="P381" s="36"/>
      <c r="Q381" s="37"/>
      <c r="R381" s="37"/>
      <c r="S381" s="100"/>
      <c r="T381" s="38"/>
      <c r="U381" s="37"/>
      <c r="V381" s="100"/>
      <c r="W381" s="100"/>
      <c r="X381" s="36"/>
      <c r="Y381" s="36"/>
      <c r="Z381" s="36"/>
      <c r="AA381" s="36"/>
      <c r="AB381" s="37"/>
      <c r="AC381" s="35"/>
      <c r="AD381" s="36"/>
      <c r="AE381" s="36"/>
      <c r="AF381" s="36"/>
      <c r="AG381" s="36"/>
      <c r="AH381" s="36"/>
      <c r="AI381" s="36"/>
      <c r="AJ381" s="39"/>
      <c r="AK381" s="39"/>
      <c r="AL381" s="36"/>
      <c r="AM381" s="36"/>
      <c r="AN381" s="36"/>
      <c r="AO381" s="80"/>
      <c r="AP381" s="36"/>
      <c r="AQ381" s="36"/>
      <c r="AR381" s="36"/>
      <c r="AS381" s="39"/>
      <c r="AT381" s="39"/>
      <c r="AU381" s="36"/>
      <c r="AV381" s="80"/>
      <c r="AW381" s="36"/>
      <c r="AX381" s="39"/>
      <c r="AY381" s="39"/>
      <c r="AZ381" s="39"/>
      <c r="BA381" s="39"/>
      <c r="BB381" s="39"/>
      <c r="BC381" s="39"/>
      <c r="BD381" s="36"/>
      <c r="BE381" s="87"/>
      <c r="BF381" s="87"/>
      <c r="BG381" s="87"/>
      <c r="BH381" s="87"/>
      <c r="BI381" s="36"/>
      <c r="BJ381" s="36"/>
      <c r="BK381" s="39"/>
      <c r="BL381" s="34"/>
      <c r="BM381" s="40"/>
      <c r="BN381" s="36"/>
      <c r="BO381" s="39"/>
      <c r="BP381" s="39"/>
      <c r="BQ381" s="39"/>
      <c r="BR381" s="39"/>
      <c r="BS381" s="39"/>
      <c r="BT381" s="39"/>
      <c r="BU381" s="39"/>
      <c r="BV381" s="39"/>
      <c r="BW381" s="36"/>
      <c r="BX381" s="36"/>
      <c r="BY381" s="36"/>
    </row>
    <row r="382" spans="1:77" s="41" customFormat="1" x14ac:dyDescent="0.25">
      <c r="A382" s="32"/>
      <c r="B382" s="33"/>
      <c r="C382" s="33"/>
      <c r="D382" s="32"/>
      <c r="E382" s="34"/>
      <c r="F382" s="34"/>
      <c r="G382" s="34"/>
      <c r="H382" s="34"/>
      <c r="I382" s="109"/>
      <c r="J382" s="35"/>
      <c r="K382" s="35"/>
      <c r="L382" s="35"/>
      <c r="M382" s="35"/>
      <c r="N382" s="35"/>
      <c r="O382" s="36"/>
      <c r="P382" s="36"/>
      <c r="Q382" s="37"/>
      <c r="R382" s="37"/>
      <c r="S382" s="100"/>
      <c r="T382" s="38"/>
      <c r="U382" s="37"/>
      <c r="V382" s="100"/>
      <c r="W382" s="100"/>
      <c r="X382" s="36"/>
      <c r="Y382" s="36"/>
      <c r="Z382" s="36"/>
      <c r="AA382" s="36"/>
      <c r="AB382" s="37"/>
      <c r="AC382" s="35"/>
      <c r="AD382" s="36"/>
      <c r="AE382" s="36"/>
      <c r="AF382" s="36"/>
      <c r="AG382" s="36"/>
      <c r="AH382" s="36"/>
      <c r="AI382" s="36"/>
      <c r="AJ382" s="39"/>
      <c r="AK382" s="39"/>
      <c r="AL382" s="36"/>
      <c r="AM382" s="36"/>
      <c r="AN382" s="36"/>
      <c r="AO382" s="80"/>
      <c r="AP382" s="36"/>
      <c r="AQ382" s="36"/>
      <c r="AR382" s="36"/>
      <c r="AS382" s="39"/>
      <c r="AT382" s="39"/>
      <c r="AU382" s="36"/>
      <c r="AV382" s="80"/>
      <c r="AW382" s="36"/>
      <c r="AX382" s="39"/>
      <c r="AY382" s="39"/>
      <c r="AZ382" s="39"/>
      <c r="BA382" s="39"/>
      <c r="BB382" s="39"/>
      <c r="BC382" s="39"/>
      <c r="BD382" s="36"/>
      <c r="BE382" s="87"/>
      <c r="BF382" s="87"/>
      <c r="BG382" s="87"/>
      <c r="BH382" s="87"/>
      <c r="BI382" s="36"/>
      <c r="BJ382" s="36"/>
      <c r="BK382" s="39"/>
      <c r="BL382" s="34"/>
      <c r="BM382" s="40"/>
      <c r="BN382" s="36"/>
      <c r="BO382" s="39"/>
      <c r="BP382" s="39"/>
      <c r="BQ382" s="39"/>
      <c r="BR382" s="39"/>
      <c r="BS382" s="39"/>
      <c r="BT382" s="39"/>
      <c r="BU382" s="39"/>
      <c r="BV382" s="39"/>
      <c r="BW382" s="36"/>
      <c r="BX382" s="36"/>
      <c r="BY382" s="36"/>
    </row>
    <row r="383" spans="1:77" s="41" customFormat="1" x14ac:dyDescent="0.25">
      <c r="A383" s="32"/>
      <c r="B383" s="33"/>
      <c r="C383" s="33"/>
      <c r="D383" s="32"/>
      <c r="E383" s="34"/>
      <c r="F383" s="34"/>
      <c r="G383" s="34"/>
      <c r="H383" s="34"/>
      <c r="I383" s="109"/>
      <c r="J383" s="35"/>
      <c r="K383" s="35"/>
      <c r="L383" s="35"/>
      <c r="M383" s="35"/>
      <c r="N383" s="35"/>
      <c r="O383" s="36"/>
      <c r="P383" s="36"/>
      <c r="Q383" s="37"/>
      <c r="R383" s="37"/>
      <c r="S383" s="100"/>
      <c r="T383" s="38"/>
      <c r="U383" s="37"/>
      <c r="V383" s="100"/>
      <c r="W383" s="100"/>
      <c r="X383" s="36"/>
      <c r="Y383" s="36"/>
      <c r="Z383" s="36"/>
      <c r="AA383" s="36"/>
      <c r="AB383" s="37"/>
      <c r="AC383" s="35"/>
      <c r="AD383" s="36"/>
      <c r="AE383" s="36"/>
      <c r="AF383" s="36"/>
      <c r="AG383" s="36"/>
      <c r="AH383" s="36"/>
      <c r="AI383" s="36"/>
      <c r="AJ383" s="39"/>
      <c r="AK383" s="39"/>
      <c r="AL383" s="36"/>
      <c r="AM383" s="36"/>
      <c r="AN383" s="36"/>
      <c r="AO383" s="80"/>
      <c r="AP383" s="36"/>
      <c r="AQ383" s="36"/>
      <c r="AR383" s="36"/>
      <c r="AS383" s="39"/>
      <c r="AT383" s="39"/>
      <c r="AU383" s="36"/>
      <c r="AV383" s="80"/>
      <c r="AW383" s="36"/>
      <c r="AX383" s="39"/>
      <c r="AY383" s="39"/>
      <c r="AZ383" s="39"/>
      <c r="BA383" s="39"/>
      <c r="BB383" s="39"/>
      <c r="BC383" s="39"/>
      <c r="BD383" s="36"/>
      <c r="BE383" s="87"/>
      <c r="BF383" s="87"/>
      <c r="BG383" s="87"/>
      <c r="BH383" s="87"/>
      <c r="BI383" s="36"/>
      <c r="BJ383" s="36"/>
      <c r="BK383" s="39"/>
      <c r="BL383" s="34"/>
      <c r="BM383" s="40"/>
      <c r="BN383" s="36"/>
      <c r="BO383" s="39"/>
      <c r="BP383" s="39"/>
      <c r="BQ383" s="39"/>
      <c r="BR383" s="39"/>
      <c r="BS383" s="39"/>
      <c r="BT383" s="39"/>
      <c r="BU383" s="39"/>
      <c r="BV383" s="39"/>
      <c r="BW383" s="36"/>
      <c r="BX383" s="36"/>
      <c r="BY383" s="36"/>
    </row>
    <row r="384" spans="1:77" s="41" customFormat="1" x14ac:dyDescent="0.25">
      <c r="A384" s="32"/>
      <c r="B384" s="33"/>
      <c r="C384" s="33"/>
      <c r="D384" s="32"/>
      <c r="E384" s="34"/>
      <c r="F384" s="34"/>
      <c r="G384" s="34"/>
      <c r="H384" s="34"/>
      <c r="I384" s="109"/>
      <c r="J384" s="35"/>
      <c r="K384" s="35"/>
      <c r="L384" s="35"/>
      <c r="M384" s="35"/>
      <c r="N384" s="35"/>
      <c r="O384" s="36"/>
      <c r="P384" s="36"/>
      <c r="Q384" s="37"/>
      <c r="R384" s="37"/>
      <c r="S384" s="100"/>
      <c r="T384" s="38"/>
      <c r="U384" s="37"/>
      <c r="V384" s="100"/>
      <c r="W384" s="100"/>
      <c r="X384" s="36"/>
      <c r="Y384" s="36"/>
      <c r="Z384" s="36"/>
      <c r="AA384" s="36"/>
      <c r="AB384" s="37"/>
      <c r="AC384" s="35"/>
      <c r="AD384" s="36"/>
      <c r="AE384" s="36"/>
      <c r="AF384" s="36"/>
      <c r="AG384" s="36"/>
      <c r="AH384" s="36"/>
      <c r="AI384" s="36"/>
      <c r="AJ384" s="39"/>
      <c r="AK384" s="39"/>
      <c r="AL384" s="36"/>
      <c r="AM384" s="36"/>
      <c r="AN384" s="36"/>
      <c r="AO384" s="80"/>
      <c r="AP384" s="36"/>
      <c r="AQ384" s="36"/>
      <c r="AR384" s="36"/>
      <c r="AS384" s="39"/>
      <c r="AT384" s="39"/>
      <c r="AU384" s="36"/>
      <c r="AV384" s="80"/>
      <c r="AW384" s="36"/>
      <c r="AX384" s="39"/>
      <c r="AY384" s="39"/>
      <c r="AZ384" s="39"/>
      <c r="BA384" s="39"/>
      <c r="BB384" s="39"/>
      <c r="BC384" s="39"/>
      <c r="BD384" s="36"/>
      <c r="BE384" s="87"/>
      <c r="BF384" s="87"/>
      <c r="BG384" s="87"/>
      <c r="BH384" s="87"/>
      <c r="BI384" s="36"/>
      <c r="BJ384" s="36"/>
      <c r="BK384" s="39"/>
      <c r="BL384" s="34"/>
      <c r="BM384" s="40"/>
      <c r="BN384" s="36"/>
      <c r="BO384" s="39"/>
      <c r="BP384" s="39"/>
      <c r="BQ384" s="39"/>
      <c r="BR384" s="39"/>
      <c r="BS384" s="39"/>
      <c r="BT384" s="39"/>
      <c r="BU384" s="39"/>
      <c r="BV384" s="39"/>
      <c r="BW384" s="36"/>
      <c r="BX384" s="36"/>
      <c r="BY384" s="36"/>
    </row>
    <row r="385" spans="1:77" s="41" customFormat="1" x14ac:dyDescent="0.25">
      <c r="A385" s="32"/>
      <c r="B385" s="33"/>
      <c r="C385" s="33"/>
      <c r="D385" s="32"/>
      <c r="E385" s="34"/>
      <c r="F385" s="34"/>
      <c r="G385" s="34"/>
      <c r="H385" s="34"/>
      <c r="I385" s="109"/>
      <c r="J385" s="35"/>
      <c r="K385" s="35"/>
      <c r="L385" s="35"/>
      <c r="M385" s="35"/>
      <c r="N385" s="35"/>
      <c r="O385" s="36"/>
      <c r="P385" s="36"/>
      <c r="Q385" s="37"/>
      <c r="R385" s="37"/>
      <c r="S385" s="100"/>
      <c r="T385" s="38"/>
      <c r="U385" s="37"/>
      <c r="V385" s="100"/>
      <c r="W385" s="100"/>
      <c r="X385" s="36"/>
      <c r="Y385" s="36"/>
      <c r="Z385" s="36"/>
      <c r="AA385" s="36"/>
      <c r="AB385" s="37"/>
      <c r="AC385" s="35"/>
      <c r="AD385" s="36"/>
      <c r="AE385" s="36"/>
      <c r="AF385" s="36"/>
      <c r="AG385" s="36"/>
      <c r="AH385" s="36"/>
      <c r="AI385" s="36"/>
      <c r="AJ385" s="39"/>
      <c r="AK385" s="39"/>
      <c r="AL385" s="36"/>
      <c r="AM385" s="36"/>
      <c r="AN385" s="36"/>
      <c r="AO385" s="80"/>
      <c r="AP385" s="36"/>
      <c r="AQ385" s="36"/>
      <c r="AR385" s="36"/>
      <c r="AS385" s="39"/>
      <c r="AT385" s="39"/>
      <c r="AU385" s="36"/>
      <c r="AV385" s="80"/>
      <c r="AW385" s="36"/>
      <c r="AX385" s="39"/>
      <c r="AY385" s="39"/>
      <c r="AZ385" s="39"/>
      <c r="BA385" s="39"/>
      <c r="BB385" s="39"/>
      <c r="BC385" s="39"/>
      <c r="BD385" s="36"/>
      <c r="BE385" s="87"/>
      <c r="BF385" s="87"/>
      <c r="BG385" s="87"/>
      <c r="BH385" s="87"/>
      <c r="BI385" s="36"/>
      <c r="BJ385" s="36"/>
      <c r="BK385" s="39"/>
      <c r="BL385" s="34"/>
      <c r="BM385" s="40"/>
      <c r="BN385" s="36"/>
      <c r="BO385" s="39"/>
      <c r="BP385" s="39"/>
      <c r="BQ385" s="39"/>
      <c r="BR385" s="39"/>
      <c r="BS385" s="39"/>
      <c r="BT385" s="39"/>
      <c r="BU385" s="39"/>
      <c r="BV385" s="39"/>
      <c r="BW385" s="36"/>
      <c r="BX385" s="36"/>
      <c r="BY385" s="36"/>
    </row>
    <row r="386" spans="1:77" s="41" customFormat="1" x14ac:dyDescent="0.25">
      <c r="A386" s="32"/>
      <c r="B386" s="33"/>
      <c r="C386" s="33"/>
      <c r="D386" s="32"/>
      <c r="E386" s="34"/>
      <c r="F386" s="34"/>
      <c r="G386" s="34"/>
      <c r="H386" s="34"/>
      <c r="I386" s="109"/>
      <c r="J386" s="35"/>
      <c r="K386" s="35"/>
      <c r="L386" s="35"/>
      <c r="M386" s="35"/>
      <c r="N386" s="35"/>
      <c r="O386" s="36"/>
      <c r="P386" s="36"/>
      <c r="Q386" s="37"/>
      <c r="R386" s="37"/>
      <c r="S386" s="100"/>
      <c r="T386" s="38"/>
      <c r="U386" s="37"/>
      <c r="V386" s="100"/>
      <c r="W386" s="100"/>
      <c r="X386" s="36"/>
      <c r="Y386" s="36"/>
      <c r="Z386" s="36"/>
      <c r="AA386" s="36"/>
      <c r="AB386" s="37"/>
      <c r="AC386" s="35"/>
      <c r="AD386" s="36"/>
      <c r="AE386" s="36"/>
      <c r="AF386" s="36"/>
      <c r="AG386" s="36"/>
      <c r="AH386" s="36"/>
      <c r="AI386" s="36"/>
      <c r="AJ386" s="39"/>
      <c r="AK386" s="39"/>
      <c r="AL386" s="36"/>
      <c r="AM386" s="36"/>
      <c r="AN386" s="36"/>
      <c r="AO386" s="80"/>
      <c r="AP386" s="36"/>
      <c r="AQ386" s="36"/>
      <c r="AR386" s="36"/>
      <c r="AS386" s="39"/>
      <c r="AT386" s="39"/>
      <c r="AU386" s="36"/>
      <c r="AV386" s="80"/>
      <c r="AW386" s="36"/>
      <c r="AX386" s="39"/>
      <c r="AY386" s="39"/>
      <c r="AZ386" s="39"/>
      <c r="BA386" s="39"/>
      <c r="BB386" s="39"/>
      <c r="BC386" s="39"/>
      <c r="BD386" s="36"/>
      <c r="BE386" s="87"/>
      <c r="BF386" s="87"/>
      <c r="BG386" s="87"/>
      <c r="BH386" s="87"/>
      <c r="BI386" s="36"/>
      <c r="BJ386" s="36"/>
      <c r="BK386" s="39"/>
      <c r="BL386" s="34"/>
      <c r="BM386" s="40"/>
      <c r="BN386" s="36"/>
      <c r="BO386" s="39"/>
      <c r="BP386" s="39"/>
      <c r="BQ386" s="39"/>
      <c r="BR386" s="39"/>
      <c r="BS386" s="39"/>
      <c r="BT386" s="39"/>
      <c r="BU386" s="39"/>
      <c r="BV386" s="39"/>
      <c r="BW386" s="36"/>
      <c r="BX386" s="36"/>
      <c r="BY386" s="36"/>
    </row>
    <row r="387" spans="1:77" s="41" customFormat="1" x14ac:dyDescent="0.25">
      <c r="A387" s="32"/>
      <c r="B387" s="33"/>
      <c r="C387" s="33"/>
      <c r="D387" s="32"/>
      <c r="E387" s="34"/>
      <c r="F387" s="34"/>
      <c r="G387" s="34"/>
      <c r="H387" s="34"/>
      <c r="I387" s="109"/>
      <c r="J387" s="35"/>
      <c r="K387" s="35"/>
      <c r="L387" s="35"/>
      <c r="M387" s="35"/>
      <c r="N387" s="35"/>
      <c r="O387" s="36"/>
      <c r="P387" s="36"/>
      <c r="Q387" s="37"/>
      <c r="R387" s="37"/>
      <c r="S387" s="100"/>
      <c r="T387" s="38"/>
      <c r="U387" s="37"/>
      <c r="V387" s="100"/>
      <c r="W387" s="100"/>
      <c r="X387" s="36"/>
      <c r="Y387" s="36"/>
      <c r="Z387" s="36"/>
      <c r="AA387" s="36"/>
      <c r="AB387" s="37"/>
      <c r="AC387" s="35"/>
      <c r="AD387" s="36"/>
      <c r="AE387" s="36"/>
      <c r="AF387" s="36"/>
      <c r="AG387" s="36"/>
      <c r="AH387" s="36"/>
      <c r="AI387" s="36"/>
      <c r="AJ387" s="39"/>
      <c r="AK387" s="39"/>
      <c r="AL387" s="36"/>
      <c r="AM387" s="36"/>
      <c r="AN387" s="36"/>
      <c r="AO387" s="80"/>
      <c r="AP387" s="36"/>
      <c r="AQ387" s="36"/>
      <c r="AR387" s="36"/>
      <c r="AS387" s="39"/>
      <c r="AT387" s="39"/>
      <c r="AU387" s="36"/>
      <c r="AV387" s="80"/>
      <c r="AW387" s="36"/>
      <c r="AX387" s="39"/>
      <c r="AY387" s="39"/>
      <c r="AZ387" s="39"/>
      <c r="BA387" s="39"/>
      <c r="BB387" s="39"/>
      <c r="BC387" s="39"/>
      <c r="BD387" s="36"/>
      <c r="BE387" s="87"/>
      <c r="BF387" s="87"/>
      <c r="BG387" s="87"/>
      <c r="BH387" s="87"/>
      <c r="BI387" s="36"/>
      <c r="BJ387" s="36"/>
      <c r="BK387" s="39"/>
      <c r="BL387" s="34"/>
      <c r="BM387" s="40"/>
      <c r="BN387" s="36"/>
      <c r="BO387" s="39"/>
      <c r="BP387" s="39"/>
      <c r="BQ387" s="39"/>
      <c r="BR387" s="39"/>
      <c r="BS387" s="39"/>
      <c r="BT387" s="39"/>
      <c r="BU387" s="39"/>
      <c r="BV387" s="39"/>
      <c r="BW387" s="36"/>
      <c r="BX387" s="36"/>
      <c r="BY387" s="36"/>
    </row>
    <row r="388" spans="1:77" s="41" customFormat="1" x14ac:dyDescent="0.25">
      <c r="A388" s="32"/>
      <c r="B388" s="33"/>
      <c r="C388" s="33"/>
      <c r="D388" s="32"/>
      <c r="E388" s="34"/>
      <c r="F388" s="34"/>
      <c r="G388" s="34"/>
      <c r="H388" s="34"/>
      <c r="I388" s="109"/>
      <c r="J388" s="35"/>
      <c r="K388" s="35"/>
      <c r="L388" s="35"/>
      <c r="M388" s="35"/>
      <c r="N388" s="35"/>
      <c r="O388" s="36"/>
      <c r="P388" s="36"/>
      <c r="Q388" s="37"/>
      <c r="R388" s="37"/>
      <c r="S388" s="100"/>
      <c r="T388" s="38"/>
      <c r="U388" s="37"/>
      <c r="V388" s="100"/>
      <c r="W388" s="100"/>
      <c r="X388" s="36"/>
      <c r="Y388" s="36"/>
      <c r="Z388" s="36"/>
      <c r="AA388" s="36"/>
      <c r="AB388" s="37"/>
      <c r="AC388" s="35"/>
      <c r="AD388" s="36"/>
      <c r="AE388" s="36"/>
      <c r="AF388" s="36"/>
      <c r="AG388" s="36"/>
      <c r="AH388" s="36"/>
      <c r="AI388" s="36"/>
      <c r="AJ388" s="39"/>
      <c r="AK388" s="39"/>
      <c r="AL388" s="36"/>
      <c r="AM388" s="36"/>
      <c r="AN388" s="36"/>
      <c r="AO388" s="80"/>
      <c r="AP388" s="36"/>
      <c r="AQ388" s="36"/>
      <c r="AR388" s="36"/>
      <c r="AS388" s="39"/>
      <c r="AT388" s="39"/>
      <c r="AU388" s="36"/>
      <c r="AV388" s="80"/>
      <c r="AW388" s="36"/>
      <c r="AX388" s="39"/>
      <c r="AY388" s="39"/>
      <c r="AZ388" s="39"/>
      <c r="BA388" s="39"/>
      <c r="BB388" s="39"/>
      <c r="BC388" s="39"/>
      <c r="BD388" s="36"/>
      <c r="BE388" s="87"/>
      <c r="BF388" s="87"/>
      <c r="BG388" s="87"/>
      <c r="BH388" s="87"/>
      <c r="BI388" s="36"/>
      <c r="BJ388" s="36"/>
      <c r="BK388" s="39"/>
      <c r="BL388" s="34"/>
      <c r="BM388" s="40"/>
      <c r="BN388" s="36"/>
      <c r="BO388" s="39"/>
      <c r="BP388" s="39"/>
      <c r="BQ388" s="39"/>
      <c r="BR388" s="39"/>
      <c r="BS388" s="39"/>
      <c r="BT388" s="39"/>
      <c r="BU388" s="39"/>
      <c r="BV388" s="39"/>
      <c r="BW388" s="36"/>
      <c r="BX388" s="36"/>
      <c r="BY388" s="36"/>
    </row>
    <row r="389" spans="1:77" s="41" customFormat="1" x14ac:dyDescent="0.25">
      <c r="A389" s="32"/>
      <c r="B389" s="33"/>
      <c r="C389" s="33"/>
      <c r="D389" s="32"/>
      <c r="E389" s="34"/>
      <c r="F389" s="34"/>
      <c r="G389" s="34"/>
      <c r="H389" s="34"/>
      <c r="I389" s="109"/>
      <c r="J389" s="35"/>
      <c r="K389" s="35"/>
      <c r="L389" s="35"/>
      <c r="M389" s="35"/>
      <c r="N389" s="35"/>
      <c r="O389" s="36"/>
      <c r="P389" s="36"/>
      <c r="Q389" s="37"/>
      <c r="R389" s="37"/>
      <c r="S389" s="100"/>
      <c r="T389" s="38"/>
      <c r="U389" s="37"/>
      <c r="V389" s="100"/>
      <c r="W389" s="100"/>
      <c r="X389" s="36"/>
      <c r="Y389" s="36"/>
      <c r="Z389" s="36"/>
      <c r="AA389" s="36"/>
      <c r="AB389" s="37"/>
      <c r="AC389" s="35"/>
      <c r="AD389" s="36"/>
      <c r="AE389" s="36"/>
      <c r="AF389" s="36"/>
      <c r="AG389" s="36"/>
      <c r="AH389" s="36"/>
      <c r="AI389" s="36"/>
      <c r="AJ389" s="39"/>
      <c r="AK389" s="39"/>
      <c r="AL389" s="36"/>
      <c r="AM389" s="36"/>
      <c r="AN389" s="36"/>
      <c r="AO389" s="80"/>
      <c r="AP389" s="36"/>
      <c r="AQ389" s="36"/>
      <c r="AR389" s="36"/>
      <c r="AS389" s="39"/>
      <c r="AT389" s="39"/>
      <c r="AU389" s="36"/>
      <c r="AV389" s="80"/>
      <c r="AW389" s="36"/>
      <c r="AX389" s="39"/>
      <c r="AY389" s="39"/>
      <c r="AZ389" s="39"/>
      <c r="BA389" s="39"/>
      <c r="BB389" s="39"/>
      <c r="BC389" s="39"/>
      <c r="BD389" s="36"/>
      <c r="BE389" s="87"/>
      <c r="BF389" s="87"/>
      <c r="BG389" s="87"/>
      <c r="BH389" s="87"/>
      <c r="BI389" s="36"/>
      <c r="BJ389" s="36"/>
      <c r="BK389" s="39"/>
      <c r="BL389" s="34"/>
      <c r="BM389" s="40"/>
      <c r="BN389" s="36"/>
      <c r="BO389" s="39"/>
      <c r="BP389" s="39"/>
      <c r="BQ389" s="39"/>
      <c r="BR389" s="39"/>
      <c r="BS389" s="39"/>
      <c r="BT389" s="39"/>
      <c r="BU389" s="39"/>
      <c r="BV389" s="39"/>
      <c r="BW389" s="36"/>
      <c r="BX389" s="36"/>
      <c r="BY389" s="36"/>
    </row>
    <row r="390" spans="1:77" s="41" customFormat="1" x14ac:dyDescent="0.25">
      <c r="A390" s="32"/>
      <c r="B390" s="33"/>
      <c r="C390" s="33"/>
      <c r="D390" s="32"/>
      <c r="E390" s="34"/>
      <c r="F390" s="34"/>
      <c r="G390" s="34"/>
      <c r="H390" s="34"/>
      <c r="I390" s="109"/>
      <c r="J390" s="35"/>
      <c r="K390" s="35"/>
      <c r="L390" s="35"/>
      <c r="M390" s="35"/>
      <c r="N390" s="35"/>
      <c r="O390" s="36"/>
      <c r="P390" s="36"/>
      <c r="Q390" s="37"/>
      <c r="R390" s="37"/>
      <c r="S390" s="100"/>
      <c r="T390" s="38"/>
      <c r="U390" s="37"/>
      <c r="V390" s="100"/>
      <c r="W390" s="100"/>
      <c r="X390" s="36"/>
      <c r="Y390" s="36"/>
      <c r="Z390" s="36"/>
      <c r="AA390" s="36"/>
      <c r="AB390" s="37"/>
      <c r="AC390" s="35"/>
      <c r="AD390" s="36"/>
      <c r="AE390" s="36"/>
      <c r="AF390" s="36"/>
      <c r="AG390" s="36"/>
      <c r="AH390" s="36"/>
      <c r="AI390" s="36"/>
      <c r="AJ390" s="39"/>
      <c r="AK390" s="39"/>
      <c r="AL390" s="36"/>
      <c r="AM390" s="36"/>
      <c r="AN390" s="36"/>
      <c r="AO390" s="80"/>
      <c r="AP390" s="36"/>
      <c r="AQ390" s="36"/>
      <c r="AR390" s="36"/>
      <c r="AS390" s="39"/>
      <c r="AT390" s="39"/>
      <c r="AU390" s="36"/>
      <c r="AV390" s="80"/>
      <c r="AW390" s="36"/>
      <c r="AX390" s="39"/>
      <c r="AY390" s="39"/>
      <c r="AZ390" s="39"/>
      <c r="BA390" s="39"/>
      <c r="BB390" s="39"/>
      <c r="BC390" s="39"/>
      <c r="BD390" s="36"/>
      <c r="BE390" s="87"/>
      <c r="BF390" s="87"/>
      <c r="BG390" s="87"/>
      <c r="BH390" s="87"/>
      <c r="BI390" s="36"/>
      <c r="BJ390" s="36"/>
      <c r="BK390" s="39"/>
      <c r="BL390" s="34"/>
      <c r="BM390" s="40"/>
      <c r="BN390" s="36"/>
      <c r="BO390" s="39"/>
      <c r="BP390" s="39"/>
      <c r="BQ390" s="39"/>
      <c r="BR390" s="39"/>
      <c r="BS390" s="39"/>
      <c r="BT390" s="39"/>
      <c r="BU390" s="39"/>
      <c r="BV390" s="39"/>
      <c r="BW390" s="36"/>
      <c r="BX390" s="36"/>
      <c r="BY390" s="36"/>
    </row>
    <row r="391" spans="1:77" s="41" customFormat="1" x14ac:dyDescent="0.25">
      <c r="A391" s="32"/>
      <c r="B391" s="33"/>
      <c r="C391" s="33"/>
      <c r="D391" s="32"/>
      <c r="E391" s="34"/>
      <c r="F391" s="34"/>
      <c r="G391" s="34"/>
      <c r="H391" s="34"/>
      <c r="I391" s="109"/>
      <c r="J391" s="35"/>
      <c r="K391" s="35"/>
      <c r="L391" s="35"/>
      <c r="M391" s="35"/>
      <c r="N391" s="35"/>
      <c r="O391" s="36"/>
      <c r="P391" s="36"/>
      <c r="Q391" s="37"/>
      <c r="R391" s="37"/>
      <c r="S391" s="100"/>
      <c r="T391" s="38"/>
      <c r="U391" s="37"/>
      <c r="V391" s="100"/>
      <c r="W391" s="100"/>
      <c r="X391" s="36"/>
      <c r="Y391" s="36"/>
      <c r="Z391" s="36"/>
      <c r="AA391" s="36"/>
      <c r="AB391" s="37"/>
      <c r="AC391" s="35"/>
      <c r="AD391" s="36"/>
      <c r="AE391" s="36"/>
      <c r="AF391" s="36"/>
      <c r="AG391" s="36"/>
      <c r="AH391" s="36"/>
      <c r="AI391" s="36"/>
      <c r="AJ391" s="39"/>
      <c r="AK391" s="39"/>
      <c r="AL391" s="36"/>
      <c r="AM391" s="36"/>
      <c r="AN391" s="36"/>
      <c r="AO391" s="80"/>
      <c r="AP391" s="36"/>
      <c r="AQ391" s="36"/>
      <c r="AR391" s="36"/>
      <c r="AS391" s="39"/>
      <c r="AT391" s="39"/>
      <c r="AU391" s="36"/>
      <c r="AV391" s="80"/>
      <c r="AW391" s="36"/>
      <c r="AX391" s="39"/>
      <c r="AY391" s="39"/>
      <c r="AZ391" s="39"/>
      <c r="BA391" s="39"/>
      <c r="BB391" s="39"/>
      <c r="BC391" s="39"/>
      <c r="BD391" s="36"/>
      <c r="BE391" s="87"/>
      <c r="BF391" s="87"/>
      <c r="BG391" s="87"/>
      <c r="BH391" s="87"/>
      <c r="BI391" s="36"/>
      <c r="BJ391" s="36"/>
      <c r="BK391" s="39"/>
      <c r="BL391" s="34"/>
      <c r="BM391" s="40"/>
      <c r="BN391" s="36"/>
      <c r="BO391" s="39"/>
      <c r="BP391" s="39"/>
      <c r="BQ391" s="39"/>
      <c r="BR391" s="39"/>
      <c r="BS391" s="39"/>
      <c r="BT391" s="39"/>
      <c r="BU391" s="39"/>
      <c r="BV391" s="39"/>
      <c r="BW391" s="36"/>
      <c r="BX391" s="36"/>
      <c r="BY391" s="36"/>
    </row>
    <row r="392" spans="1:77" s="41" customFormat="1" x14ac:dyDescent="0.25">
      <c r="A392" s="32"/>
      <c r="B392" s="33"/>
      <c r="C392" s="33"/>
      <c r="D392" s="32"/>
      <c r="E392" s="34"/>
      <c r="F392" s="34"/>
      <c r="G392" s="34"/>
      <c r="H392" s="34"/>
      <c r="I392" s="109"/>
      <c r="J392" s="35"/>
      <c r="K392" s="35"/>
      <c r="L392" s="35"/>
      <c r="M392" s="35"/>
      <c r="N392" s="35"/>
      <c r="O392" s="36"/>
      <c r="P392" s="36"/>
      <c r="Q392" s="37"/>
      <c r="R392" s="37"/>
      <c r="S392" s="100"/>
      <c r="T392" s="38"/>
      <c r="U392" s="37"/>
      <c r="V392" s="100"/>
      <c r="W392" s="100"/>
      <c r="X392" s="36"/>
      <c r="Y392" s="36"/>
      <c r="Z392" s="36"/>
      <c r="AA392" s="36"/>
      <c r="AB392" s="37"/>
      <c r="AC392" s="35"/>
      <c r="AD392" s="36"/>
      <c r="AE392" s="36"/>
      <c r="AF392" s="36"/>
      <c r="AG392" s="36"/>
      <c r="AH392" s="36"/>
      <c r="AI392" s="36"/>
      <c r="AJ392" s="39"/>
      <c r="AK392" s="39"/>
      <c r="AL392" s="36"/>
      <c r="AM392" s="36"/>
      <c r="AN392" s="36"/>
      <c r="AO392" s="80"/>
      <c r="AP392" s="36"/>
      <c r="AQ392" s="36"/>
      <c r="AR392" s="36"/>
      <c r="AS392" s="39"/>
      <c r="AT392" s="39"/>
      <c r="AU392" s="36"/>
      <c r="AV392" s="80"/>
      <c r="AW392" s="36"/>
      <c r="AX392" s="39"/>
      <c r="AY392" s="39"/>
      <c r="AZ392" s="39"/>
      <c r="BA392" s="39"/>
      <c r="BB392" s="39"/>
      <c r="BC392" s="39"/>
      <c r="BD392" s="36"/>
      <c r="BE392" s="87"/>
      <c r="BF392" s="87"/>
      <c r="BG392" s="87"/>
      <c r="BH392" s="87"/>
      <c r="BI392" s="36"/>
      <c r="BJ392" s="36"/>
      <c r="BK392" s="39"/>
      <c r="BL392" s="34"/>
      <c r="BM392" s="40"/>
      <c r="BN392" s="36"/>
      <c r="BO392" s="39"/>
      <c r="BP392" s="39"/>
      <c r="BQ392" s="39"/>
      <c r="BR392" s="39"/>
      <c r="BS392" s="39"/>
      <c r="BT392" s="39"/>
      <c r="BU392" s="39"/>
      <c r="BV392" s="39"/>
      <c r="BW392" s="36"/>
      <c r="BX392" s="36"/>
      <c r="BY392" s="36"/>
    </row>
    <row r="393" spans="1:77" s="41" customFormat="1" x14ac:dyDescent="0.25">
      <c r="A393" s="32"/>
      <c r="B393" s="33"/>
      <c r="C393" s="33"/>
      <c r="D393" s="32"/>
      <c r="E393" s="34"/>
      <c r="F393" s="34"/>
      <c r="G393" s="34"/>
      <c r="H393" s="34"/>
      <c r="I393" s="109"/>
      <c r="J393" s="35"/>
      <c r="K393" s="35"/>
      <c r="L393" s="35"/>
      <c r="M393" s="35"/>
      <c r="N393" s="35"/>
      <c r="O393" s="36"/>
      <c r="P393" s="36"/>
      <c r="Q393" s="37"/>
      <c r="R393" s="37"/>
      <c r="S393" s="100"/>
      <c r="T393" s="38"/>
      <c r="U393" s="37"/>
      <c r="V393" s="100"/>
      <c r="W393" s="100"/>
      <c r="X393" s="36"/>
      <c r="Y393" s="36"/>
      <c r="Z393" s="36"/>
      <c r="AA393" s="36"/>
      <c r="AB393" s="37"/>
      <c r="AC393" s="35"/>
      <c r="AD393" s="36"/>
      <c r="AE393" s="36"/>
      <c r="AF393" s="36"/>
      <c r="AG393" s="36"/>
      <c r="AH393" s="36"/>
      <c r="AI393" s="36"/>
      <c r="AJ393" s="39"/>
      <c r="AK393" s="39"/>
      <c r="AL393" s="36"/>
      <c r="AM393" s="36"/>
      <c r="AN393" s="36"/>
      <c r="AO393" s="80"/>
      <c r="AP393" s="36"/>
      <c r="AQ393" s="36"/>
      <c r="AR393" s="36"/>
      <c r="AS393" s="39"/>
      <c r="AT393" s="39"/>
      <c r="AU393" s="36"/>
      <c r="AV393" s="80"/>
      <c r="AW393" s="36"/>
      <c r="AX393" s="39"/>
      <c r="AY393" s="39"/>
      <c r="AZ393" s="39"/>
      <c r="BA393" s="39"/>
      <c r="BB393" s="39"/>
      <c r="BC393" s="39"/>
      <c r="BD393" s="36"/>
      <c r="BE393" s="87"/>
      <c r="BF393" s="87"/>
      <c r="BG393" s="87"/>
      <c r="BH393" s="87"/>
      <c r="BI393" s="36"/>
      <c r="BJ393" s="36"/>
      <c r="BK393" s="39"/>
      <c r="BL393" s="34"/>
      <c r="BM393" s="40"/>
      <c r="BN393" s="36"/>
      <c r="BO393" s="39"/>
      <c r="BP393" s="39"/>
      <c r="BQ393" s="39"/>
      <c r="BR393" s="39"/>
      <c r="BS393" s="39"/>
      <c r="BT393" s="39"/>
      <c r="BU393" s="39"/>
      <c r="BV393" s="39"/>
      <c r="BW393" s="36"/>
      <c r="BX393" s="36"/>
      <c r="BY393" s="36"/>
    </row>
    <row r="394" spans="1:77" s="41" customFormat="1" x14ac:dyDescent="0.25">
      <c r="A394" s="32"/>
      <c r="B394" s="33"/>
      <c r="C394" s="33"/>
      <c r="D394" s="32"/>
      <c r="E394" s="34"/>
      <c r="F394" s="34"/>
      <c r="G394" s="34"/>
      <c r="H394" s="34"/>
      <c r="I394" s="109"/>
      <c r="J394" s="35"/>
      <c r="K394" s="35"/>
      <c r="L394" s="35"/>
      <c r="M394" s="35"/>
      <c r="N394" s="35"/>
      <c r="O394" s="36"/>
      <c r="P394" s="36"/>
      <c r="Q394" s="37"/>
      <c r="R394" s="37"/>
      <c r="S394" s="100"/>
      <c r="T394" s="38"/>
      <c r="U394" s="37"/>
      <c r="V394" s="100"/>
      <c r="W394" s="100"/>
      <c r="X394" s="36"/>
      <c r="Y394" s="36"/>
      <c r="Z394" s="36"/>
      <c r="AA394" s="36"/>
      <c r="AB394" s="37"/>
      <c r="AC394" s="35"/>
      <c r="AD394" s="36"/>
      <c r="AE394" s="36"/>
      <c r="AF394" s="36"/>
      <c r="AG394" s="36"/>
      <c r="AH394" s="36"/>
      <c r="AI394" s="36"/>
      <c r="AJ394" s="39"/>
      <c r="AK394" s="39"/>
      <c r="AL394" s="36"/>
      <c r="AM394" s="36"/>
      <c r="AN394" s="36"/>
      <c r="AO394" s="80"/>
      <c r="AP394" s="36"/>
      <c r="AQ394" s="36"/>
      <c r="AR394" s="36"/>
      <c r="AS394" s="39"/>
      <c r="AT394" s="39"/>
      <c r="AU394" s="36"/>
      <c r="AV394" s="80"/>
      <c r="AW394" s="36"/>
      <c r="AX394" s="39"/>
      <c r="AY394" s="39"/>
      <c r="AZ394" s="39"/>
      <c r="BA394" s="39"/>
      <c r="BB394" s="39"/>
      <c r="BC394" s="39"/>
      <c r="BD394" s="36"/>
      <c r="BE394" s="87"/>
      <c r="BF394" s="87"/>
      <c r="BG394" s="87"/>
      <c r="BH394" s="87"/>
      <c r="BI394" s="36"/>
      <c r="BJ394" s="36"/>
      <c r="BK394" s="39"/>
      <c r="BL394" s="34"/>
      <c r="BM394" s="40"/>
      <c r="BN394" s="36"/>
      <c r="BO394" s="39"/>
      <c r="BP394" s="39"/>
      <c r="BQ394" s="39"/>
      <c r="BR394" s="39"/>
      <c r="BS394" s="39"/>
      <c r="BT394" s="39"/>
      <c r="BU394" s="39"/>
      <c r="BV394" s="39"/>
      <c r="BW394" s="36"/>
      <c r="BX394" s="36"/>
      <c r="BY394" s="36"/>
    </row>
    <row r="395" spans="1:77" s="41" customFormat="1" x14ac:dyDescent="0.25">
      <c r="A395" s="32"/>
      <c r="B395" s="33"/>
      <c r="C395" s="33"/>
      <c r="D395" s="32"/>
      <c r="E395" s="34"/>
      <c r="F395" s="34"/>
      <c r="G395" s="34"/>
      <c r="H395" s="34"/>
      <c r="I395" s="109"/>
      <c r="J395" s="35"/>
      <c r="K395" s="35"/>
      <c r="L395" s="35"/>
      <c r="M395" s="35"/>
      <c r="N395" s="35"/>
      <c r="O395" s="36"/>
      <c r="P395" s="36"/>
      <c r="Q395" s="37"/>
      <c r="R395" s="37"/>
      <c r="S395" s="100"/>
      <c r="T395" s="38"/>
      <c r="U395" s="37"/>
      <c r="V395" s="100"/>
      <c r="W395" s="100"/>
      <c r="X395" s="36"/>
      <c r="Y395" s="36"/>
      <c r="Z395" s="36"/>
      <c r="AA395" s="36"/>
      <c r="AB395" s="37"/>
      <c r="AC395" s="35"/>
      <c r="AD395" s="36"/>
      <c r="AE395" s="36"/>
      <c r="AF395" s="36"/>
      <c r="AG395" s="36"/>
      <c r="AH395" s="36"/>
      <c r="AI395" s="36"/>
      <c r="AJ395" s="39"/>
      <c r="AK395" s="39"/>
      <c r="AL395" s="36"/>
      <c r="AM395" s="36"/>
      <c r="AN395" s="36"/>
      <c r="AO395" s="80"/>
      <c r="AP395" s="36"/>
      <c r="AQ395" s="36"/>
      <c r="AR395" s="36"/>
      <c r="AS395" s="39"/>
      <c r="AT395" s="39"/>
      <c r="AU395" s="36"/>
      <c r="AV395" s="80"/>
      <c r="AW395" s="36"/>
      <c r="AX395" s="39"/>
      <c r="AY395" s="39"/>
      <c r="AZ395" s="39"/>
      <c r="BA395" s="39"/>
      <c r="BB395" s="39"/>
      <c r="BC395" s="39"/>
      <c r="BD395" s="36"/>
      <c r="BE395" s="87"/>
      <c r="BF395" s="87"/>
      <c r="BG395" s="87"/>
      <c r="BH395" s="87"/>
      <c r="BI395" s="36"/>
      <c r="BJ395" s="36"/>
      <c r="BK395" s="39"/>
      <c r="BL395" s="34"/>
      <c r="BM395" s="40"/>
      <c r="BN395" s="36"/>
      <c r="BO395" s="39"/>
      <c r="BP395" s="39"/>
      <c r="BQ395" s="39"/>
      <c r="BR395" s="39"/>
      <c r="BS395" s="39"/>
      <c r="BT395" s="39"/>
      <c r="BU395" s="39"/>
      <c r="BV395" s="39"/>
      <c r="BW395" s="36"/>
      <c r="BX395" s="36"/>
      <c r="BY395" s="36"/>
    </row>
    <row r="396" spans="1:77" s="41" customFormat="1" x14ac:dyDescent="0.25">
      <c r="A396" s="32"/>
      <c r="B396" s="33"/>
      <c r="C396" s="33"/>
      <c r="D396" s="32"/>
      <c r="E396" s="34"/>
      <c r="F396" s="34"/>
      <c r="G396" s="34"/>
      <c r="H396" s="34"/>
      <c r="I396" s="109"/>
      <c r="J396" s="35"/>
      <c r="K396" s="35"/>
      <c r="L396" s="35"/>
      <c r="M396" s="35"/>
      <c r="N396" s="35"/>
      <c r="O396" s="36"/>
      <c r="P396" s="36"/>
      <c r="Q396" s="37"/>
      <c r="R396" s="37"/>
      <c r="S396" s="100"/>
      <c r="T396" s="38"/>
      <c r="U396" s="37"/>
      <c r="V396" s="100"/>
      <c r="W396" s="100"/>
      <c r="X396" s="36"/>
      <c r="Y396" s="36"/>
      <c r="Z396" s="36"/>
      <c r="AA396" s="36"/>
      <c r="AB396" s="37"/>
      <c r="AC396" s="35"/>
      <c r="AD396" s="36"/>
      <c r="AE396" s="36"/>
      <c r="AF396" s="36"/>
      <c r="AG396" s="36"/>
      <c r="AH396" s="36"/>
      <c r="AI396" s="36"/>
      <c r="AJ396" s="39"/>
      <c r="AK396" s="39"/>
      <c r="AL396" s="36"/>
      <c r="AM396" s="36"/>
      <c r="AN396" s="36"/>
      <c r="AO396" s="80"/>
      <c r="AP396" s="36"/>
      <c r="AQ396" s="36"/>
      <c r="AR396" s="36"/>
      <c r="AS396" s="39"/>
      <c r="AT396" s="39"/>
      <c r="AU396" s="36"/>
      <c r="AV396" s="80"/>
      <c r="AW396" s="36"/>
      <c r="AX396" s="39"/>
      <c r="AY396" s="39"/>
      <c r="AZ396" s="39"/>
      <c r="BA396" s="39"/>
      <c r="BB396" s="39"/>
      <c r="BC396" s="39"/>
      <c r="BD396" s="36"/>
      <c r="BE396" s="87"/>
      <c r="BF396" s="87"/>
      <c r="BG396" s="87"/>
      <c r="BH396" s="87"/>
      <c r="BI396" s="36"/>
      <c r="BJ396" s="36"/>
      <c r="BK396" s="39"/>
      <c r="BL396" s="34"/>
      <c r="BM396" s="40"/>
      <c r="BN396" s="36"/>
      <c r="BO396" s="39"/>
      <c r="BP396" s="39"/>
      <c r="BQ396" s="39"/>
      <c r="BR396" s="39"/>
      <c r="BS396" s="39"/>
      <c r="BT396" s="39"/>
      <c r="BU396" s="39"/>
      <c r="BV396" s="39"/>
      <c r="BW396" s="36"/>
      <c r="BX396" s="36"/>
      <c r="BY396" s="36"/>
    </row>
    <row r="397" spans="1:77" s="41" customFormat="1" x14ac:dyDescent="0.25">
      <c r="A397" s="32"/>
      <c r="B397" s="33"/>
      <c r="C397" s="33"/>
      <c r="D397" s="32"/>
      <c r="E397" s="34"/>
      <c r="F397" s="34"/>
      <c r="G397" s="34"/>
      <c r="H397" s="34"/>
      <c r="I397" s="109"/>
      <c r="J397" s="35"/>
      <c r="K397" s="35"/>
      <c r="L397" s="35"/>
      <c r="M397" s="35"/>
      <c r="N397" s="35"/>
      <c r="O397" s="36"/>
      <c r="P397" s="36"/>
      <c r="Q397" s="37"/>
      <c r="R397" s="37"/>
      <c r="S397" s="100"/>
      <c r="T397" s="38"/>
      <c r="U397" s="37"/>
      <c r="V397" s="100"/>
      <c r="W397" s="100"/>
      <c r="X397" s="36"/>
      <c r="Y397" s="36"/>
      <c r="Z397" s="36"/>
      <c r="AA397" s="36"/>
      <c r="AB397" s="37"/>
      <c r="AC397" s="35"/>
      <c r="AD397" s="36"/>
      <c r="AE397" s="36"/>
      <c r="AF397" s="36"/>
      <c r="AG397" s="36"/>
      <c r="AH397" s="36"/>
      <c r="AI397" s="36"/>
      <c r="AJ397" s="39"/>
      <c r="AK397" s="39"/>
      <c r="AL397" s="36"/>
      <c r="AM397" s="36"/>
      <c r="AN397" s="36"/>
      <c r="AO397" s="80"/>
      <c r="AP397" s="36"/>
      <c r="AQ397" s="36"/>
      <c r="AR397" s="36"/>
      <c r="AS397" s="39"/>
      <c r="AT397" s="39"/>
      <c r="AU397" s="36"/>
      <c r="AV397" s="80"/>
      <c r="AW397" s="36"/>
      <c r="AX397" s="39"/>
      <c r="AY397" s="39"/>
      <c r="AZ397" s="39"/>
      <c r="BA397" s="39"/>
      <c r="BB397" s="39"/>
      <c r="BC397" s="39"/>
      <c r="BD397" s="36"/>
      <c r="BE397" s="87"/>
      <c r="BF397" s="87"/>
      <c r="BG397" s="87"/>
      <c r="BH397" s="87"/>
      <c r="BI397" s="36"/>
      <c r="BJ397" s="36"/>
      <c r="BK397" s="39"/>
      <c r="BL397" s="34"/>
      <c r="BM397" s="40"/>
      <c r="BN397" s="36"/>
      <c r="BO397" s="39"/>
      <c r="BP397" s="39"/>
      <c r="BQ397" s="39"/>
      <c r="BR397" s="39"/>
      <c r="BS397" s="39"/>
      <c r="BT397" s="39"/>
      <c r="BU397" s="39"/>
      <c r="BV397" s="39"/>
      <c r="BW397" s="36"/>
      <c r="BX397" s="36"/>
      <c r="BY397" s="36"/>
    </row>
    <row r="398" spans="1:77" s="41" customFormat="1" x14ac:dyDescent="0.25">
      <c r="A398" s="32"/>
      <c r="B398" s="33"/>
      <c r="C398" s="33"/>
      <c r="D398" s="32"/>
      <c r="E398" s="34"/>
      <c r="F398" s="34"/>
      <c r="G398" s="34"/>
      <c r="H398" s="34"/>
      <c r="I398" s="109"/>
      <c r="J398" s="35"/>
      <c r="K398" s="35"/>
      <c r="L398" s="35"/>
      <c r="M398" s="35"/>
      <c r="N398" s="35"/>
      <c r="O398" s="36"/>
      <c r="P398" s="36"/>
      <c r="Q398" s="37"/>
      <c r="R398" s="37"/>
      <c r="S398" s="100"/>
      <c r="T398" s="38"/>
      <c r="U398" s="37"/>
      <c r="V398" s="100"/>
      <c r="W398" s="100"/>
      <c r="X398" s="36"/>
      <c r="Y398" s="36"/>
      <c r="Z398" s="36"/>
      <c r="AA398" s="36"/>
      <c r="AB398" s="37"/>
      <c r="AC398" s="35"/>
      <c r="AD398" s="36"/>
      <c r="AE398" s="36"/>
      <c r="AF398" s="36"/>
      <c r="AG398" s="36"/>
      <c r="AH398" s="36"/>
      <c r="AI398" s="36"/>
      <c r="AJ398" s="39"/>
      <c r="AK398" s="39"/>
      <c r="AL398" s="36"/>
      <c r="AM398" s="36"/>
      <c r="AN398" s="36"/>
      <c r="AO398" s="80"/>
      <c r="AP398" s="36"/>
      <c r="AQ398" s="36"/>
      <c r="AR398" s="36"/>
      <c r="AS398" s="39"/>
      <c r="AT398" s="39"/>
      <c r="AU398" s="36"/>
      <c r="AV398" s="80"/>
      <c r="AW398" s="36"/>
      <c r="AX398" s="39"/>
      <c r="AY398" s="39"/>
      <c r="AZ398" s="39"/>
      <c r="BA398" s="39"/>
      <c r="BB398" s="39"/>
      <c r="BC398" s="39"/>
      <c r="BD398" s="36"/>
      <c r="BE398" s="87"/>
      <c r="BF398" s="87"/>
      <c r="BG398" s="87"/>
      <c r="BH398" s="87"/>
      <c r="BI398" s="36"/>
      <c r="BJ398" s="36"/>
      <c r="BK398" s="39"/>
      <c r="BL398" s="34"/>
      <c r="BM398" s="40"/>
      <c r="BN398" s="36"/>
      <c r="BO398" s="39"/>
      <c r="BP398" s="39"/>
      <c r="BQ398" s="39"/>
      <c r="BR398" s="39"/>
      <c r="BS398" s="39"/>
      <c r="BT398" s="39"/>
      <c r="BU398" s="39"/>
      <c r="BV398" s="39"/>
      <c r="BW398" s="36"/>
      <c r="BX398" s="36"/>
      <c r="BY398" s="36"/>
    </row>
    <row r="399" spans="1:77" s="41" customFormat="1" x14ac:dyDescent="0.25">
      <c r="A399" s="32"/>
      <c r="B399" s="33"/>
      <c r="C399" s="33"/>
      <c r="D399" s="32"/>
      <c r="E399" s="34"/>
      <c r="F399" s="34"/>
      <c r="G399" s="34"/>
      <c r="H399" s="34"/>
      <c r="I399" s="109"/>
      <c r="J399" s="35"/>
      <c r="K399" s="35"/>
      <c r="L399" s="35"/>
      <c r="M399" s="35"/>
      <c r="N399" s="35"/>
      <c r="O399" s="36"/>
      <c r="P399" s="36"/>
      <c r="Q399" s="37"/>
      <c r="R399" s="37"/>
      <c r="S399" s="100"/>
      <c r="T399" s="38"/>
      <c r="U399" s="37"/>
      <c r="V399" s="100"/>
      <c r="W399" s="100"/>
      <c r="X399" s="36"/>
      <c r="Y399" s="36"/>
      <c r="Z399" s="36"/>
      <c r="AA399" s="36"/>
      <c r="AB399" s="37"/>
      <c r="AC399" s="35"/>
      <c r="AD399" s="36"/>
      <c r="AE399" s="36"/>
      <c r="AF399" s="36"/>
      <c r="AG399" s="36"/>
      <c r="AH399" s="36"/>
      <c r="AI399" s="36"/>
      <c r="AJ399" s="39"/>
      <c r="AK399" s="39"/>
      <c r="AL399" s="36"/>
      <c r="AM399" s="36"/>
      <c r="AN399" s="36"/>
      <c r="AO399" s="80"/>
      <c r="AP399" s="36"/>
      <c r="AQ399" s="36"/>
      <c r="AR399" s="36"/>
      <c r="AS399" s="39"/>
      <c r="AT399" s="39"/>
      <c r="AU399" s="36"/>
      <c r="AV399" s="80"/>
      <c r="AW399" s="36"/>
      <c r="AX399" s="39"/>
      <c r="AY399" s="39"/>
      <c r="AZ399" s="39"/>
      <c r="BA399" s="39"/>
      <c r="BB399" s="39"/>
      <c r="BC399" s="39"/>
      <c r="BD399" s="36"/>
      <c r="BE399" s="87"/>
      <c r="BF399" s="87"/>
      <c r="BG399" s="87"/>
      <c r="BH399" s="87"/>
      <c r="BI399" s="36"/>
      <c r="BJ399" s="36"/>
      <c r="BK399" s="39"/>
      <c r="BL399" s="34"/>
      <c r="BM399" s="40"/>
      <c r="BN399" s="36"/>
      <c r="BO399" s="39"/>
      <c r="BP399" s="39"/>
      <c r="BQ399" s="39"/>
      <c r="BR399" s="39"/>
      <c r="BS399" s="39"/>
      <c r="BT399" s="39"/>
      <c r="BU399" s="39"/>
      <c r="BV399" s="39"/>
      <c r="BW399" s="36"/>
      <c r="BX399" s="36"/>
      <c r="BY399" s="36"/>
    </row>
    <row r="400" spans="1:77" s="41" customFormat="1" x14ac:dyDescent="0.25">
      <c r="A400" s="32"/>
      <c r="B400" s="33"/>
      <c r="C400" s="33"/>
      <c r="D400" s="32"/>
      <c r="E400" s="34"/>
      <c r="F400" s="34"/>
      <c r="G400" s="34"/>
      <c r="H400" s="34"/>
      <c r="I400" s="109"/>
      <c r="J400" s="35"/>
      <c r="K400" s="35"/>
      <c r="L400" s="35"/>
      <c r="M400" s="35"/>
      <c r="N400" s="35"/>
      <c r="O400" s="36"/>
      <c r="P400" s="36"/>
      <c r="Q400" s="37"/>
      <c r="R400" s="37"/>
      <c r="S400" s="100"/>
      <c r="T400" s="38"/>
      <c r="U400" s="37"/>
      <c r="V400" s="100"/>
      <c r="W400" s="100"/>
      <c r="X400" s="36"/>
      <c r="Y400" s="36"/>
      <c r="Z400" s="36"/>
      <c r="AA400" s="36"/>
      <c r="AB400" s="37"/>
      <c r="AC400" s="35"/>
      <c r="AD400" s="36"/>
      <c r="AE400" s="36"/>
      <c r="AF400" s="36"/>
      <c r="AG400" s="36"/>
      <c r="AH400" s="36"/>
      <c r="AI400" s="36"/>
      <c r="AJ400" s="39"/>
      <c r="AK400" s="39"/>
      <c r="AL400" s="36"/>
      <c r="AM400" s="36"/>
      <c r="AN400" s="36"/>
      <c r="AO400" s="80"/>
      <c r="AP400" s="36"/>
      <c r="AQ400" s="36"/>
      <c r="AR400" s="36"/>
      <c r="AS400" s="39"/>
      <c r="AT400" s="39"/>
      <c r="AU400" s="36"/>
      <c r="AV400" s="80"/>
      <c r="AW400" s="36"/>
      <c r="AX400" s="39"/>
      <c r="AY400" s="39"/>
      <c r="AZ400" s="39"/>
      <c r="BA400" s="39"/>
      <c r="BB400" s="39"/>
      <c r="BC400" s="39"/>
      <c r="BD400" s="36"/>
      <c r="BE400" s="87"/>
      <c r="BF400" s="87"/>
      <c r="BG400" s="87"/>
      <c r="BH400" s="87"/>
      <c r="BI400" s="36"/>
      <c r="BJ400" s="36"/>
      <c r="BK400" s="39"/>
      <c r="BL400" s="34"/>
      <c r="BM400" s="40"/>
      <c r="BN400" s="36"/>
      <c r="BO400" s="39"/>
      <c r="BP400" s="39"/>
      <c r="BQ400" s="39"/>
      <c r="BR400" s="39"/>
      <c r="BS400" s="39"/>
      <c r="BT400" s="39"/>
      <c r="BU400" s="39"/>
      <c r="BV400" s="39"/>
      <c r="BW400" s="36"/>
      <c r="BX400" s="36"/>
      <c r="BY400" s="36"/>
    </row>
    <row r="401" spans="1:77" s="41" customFormat="1" x14ac:dyDescent="0.25">
      <c r="A401" s="32"/>
      <c r="B401" s="33"/>
      <c r="C401" s="33"/>
      <c r="D401" s="32"/>
      <c r="E401" s="34"/>
      <c r="F401" s="34"/>
      <c r="G401" s="34"/>
      <c r="H401" s="34"/>
      <c r="I401" s="109"/>
      <c r="J401" s="35"/>
      <c r="K401" s="35"/>
      <c r="L401" s="35"/>
      <c r="M401" s="35"/>
      <c r="N401" s="35"/>
      <c r="O401" s="36"/>
      <c r="P401" s="36"/>
      <c r="Q401" s="37"/>
      <c r="R401" s="37"/>
      <c r="S401" s="100"/>
      <c r="T401" s="38"/>
      <c r="U401" s="37"/>
      <c r="V401" s="100"/>
      <c r="W401" s="100"/>
      <c r="X401" s="36"/>
      <c r="Y401" s="36"/>
      <c r="Z401" s="36"/>
      <c r="AA401" s="36"/>
      <c r="AB401" s="37"/>
      <c r="AC401" s="35"/>
      <c r="AD401" s="36"/>
      <c r="AE401" s="36"/>
      <c r="AF401" s="36"/>
      <c r="AG401" s="36"/>
      <c r="AH401" s="36"/>
      <c r="AI401" s="36"/>
      <c r="AJ401" s="39"/>
      <c r="AK401" s="39"/>
      <c r="AL401" s="36"/>
      <c r="AM401" s="36"/>
      <c r="AN401" s="36"/>
      <c r="AO401" s="80"/>
      <c r="AP401" s="36"/>
      <c r="AQ401" s="36"/>
      <c r="AR401" s="36"/>
      <c r="AS401" s="39"/>
      <c r="AT401" s="39"/>
      <c r="AU401" s="36"/>
      <c r="AV401" s="80"/>
      <c r="AW401" s="36"/>
      <c r="AX401" s="39"/>
      <c r="AY401" s="39"/>
      <c r="AZ401" s="39"/>
      <c r="BA401" s="39"/>
      <c r="BB401" s="39"/>
      <c r="BC401" s="39"/>
      <c r="BD401" s="36"/>
      <c r="BE401" s="87"/>
      <c r="BF401" s="87"/>
      <c r="BG401" s="87"/>
      <c r="BH401" s="87"/>
      <c r="BI401" s="36"/>
      <c r="BJ401" s="36"/>
      <c r="BK401" s="39"/>
      <c r="BL401" s="34"/>
      <c r="BM401" s="40"/>
      <c r="BN401" s="36"/>
      <c r="BO401" s="39"/>
      <c r="BP401" s="39"/>
      <c r="BQ401" s="39"/>
      <c r="BR401" s="39"/>
      <c r="BS401" s="39"/>
      <c r="BT401" s="39"/>
      <c r="BU401" s="39"/>
      <c r="BV401" s="39"/>
      <c r="BW401" s="36"/>
      <c r="BX401" s="36"/>
      <c r="BY401" s="36"/>
    </row>
    <row r="402" spans="1:77" s="41" customFormat="1" x14ac:dyDescent="0.25">
      <c r="A402" s="32"/>
      <c r="B402" s="33"/>
      <c r="C402" s="33"/>
      <c r="D402" s="32"/>
      <c r="E402" s="34"/>
      <c r="F402" s="34"/>
      <c r="G402" s="34"/>
      <c r="H402" s="34"/>
      <c r="I402" s="109"/>
      <c r="J402" s="35"/>
      <c r="K402" s="35"/>
      <c r="L402" s="35"/>
      <c r="M402" s="35"/>
      <c r="N402" s="35"/>
      <c r="O402" s="36"/>
      <c r="P402" s="36"/>
      <c r="Q402" s="37"/>
      <c r="R402" s="37"/>
      <c r="S402" s="100"/>
      <c r="T402" s="38"/>
      <c r="U402" s="37"/>
      <c r="V402" s="100"/>
      <c r="W402" s="100"/>
      <c r="X402" s="36"/>
      <c r="Y402" s="36"/>
      <c r="Z402" s="36"/>
      <c r="AA402" s="36"/>
      <c r="AB402" s="37"/>
      <c r="AC402" s="35"/>
      <c r="AD402" s="36"/>
      <c r="AE402" s="36"/>
      <c r="AF402" s="36"/>
      <c r="AG402" s="36"/>
      <c r="AH402" s="36"/>
      <c r="AI402" s="36"/>
      <c r="AJ402" s="39"/>
      <c r="AK402" s="39"/>
      <c r="AL402" s="36"/>
      <c r="AM402" s="36"/>
      <c r="AN402" s="36"/>
      <c r="AO402" s="80"/>
      <c r="AP402" s="36"/>
      <c r="AQ402" s="36"/>
      <c r="AR402" s="36"/>
      <c r="AS402" s="39"/>
      <c r="AT402" s="39"/>
      <c r="AU402" s="36"/>
      <c r="AV402" s="80"/>
      <c r="AW402" s="36"/>
      <c r="AX402" s="39"/>
      <c r="AY402" s="39"/>
      <c r="AZ402" s="39"/>
      <c r="BA402" s="39"/>
      <c r="BB402" s="39"/>
      <c r="BC402" s="39"/>
      <c r="BD402" s="36"/>
      <c r="BE402" s="87"/>
      <c r="BF402" s="87"/>
      <c r="BG402" s="87"/>
      <c r="BH402" s="87"/>
      <c r="BI402" s="36"/>
      <c r="BJ402" s="36"/>
      <c r="BK402" s="39"/>
      <c r="BL402" s="34"/>
      <c r="BM402" s="40"/>
      <c r="BN402" s="36"/>
      <c r="BO402" s="39"/>
      <c r="BP402" s="39"/>
      <c r="BQ402" s="39"/>
      <c r="BR402" s="39"/>
      <c r="BS402" s="39"/>
      <c r="BT402" s="39"/>
      <c r="BU402" s="39"/>
      <c r="BV402" s="39"/>
      <c r="BW402" s="36"/>
      <c r="BX402" s="36"/>
      <c r="BY402" s="36"/>
    </row>
    <row r="403" spans="1:77" s="41" customFormat="1" x14ac:dyDescent="0.25">
      <c r="A403" s="32"/>
      <c r="B403" s="33"/>
      <c r="C403" s="33"/>
      <c r="D403" s="32"/>
      <c r="E403" s="34"/>
      <c r="F403" s="34"/>
      <c r="G403" s="34"/>
      <c r="H403" s="34"/>
      <c r="I403" s="109"/>
      <c r="J403" s="35"/>
      <c r="K403" s="35"/>
      <c r="L403" s="35"/>
      <c r="M403" s="35"/>
      <c r="N403" s="35"/>
      <c r="O403" s="36"/>
      <c r="P403" s="36"/>
      <c r="Q403" s="37"/>
      <c r="R403" s="37"/>
      <c r="S403" s="100"/>
      <c r="T403" s="38"/>
      <c r="U403" s="37"/>
      <c r="V403" s="100"/>
      <c r="W403" s="100"/>
      <c r="X403" s="36"/>
      <c r="Y403" s="36"/>
      <c r="Z403" s="36"/>
      <c r="AA403" s="36"/>
      <c r="AB403" s="37"/>
      <c r="AC403" s="35"/>
      <c r="AD403" s="36"/>
      <c r="AE403" s="36"/>
      <c r="AF403" s="36"/>
      <c r="AG403" s="36"/>
      <c r="AH403" s="36"/>
      <c r="AI403" s="36"/>
      <c r="AJ403" s="39"/>
      <c r="AK403" s="39"/>
      <c r="AL403" s="36"/>
      <c r="AM403" s="36"/>
      <c r="AN403" s="36"/>
      <c r="AO403" s="80"/>
      <c r="AP403" s="36"/>
      <c r="AQ403" s="36"/>
      <c r="AR403" s="36"/>
      <c r="AS403" s="39"/>
      <c r="AT403" s="39"/>
      <c r="AU403" s="36"/>
      <c r="AV403" s="80"/>
      <c r="AW403" s="36"/>
      <c r="AX403" s="39"/>
      <c r="AY403" s="39"/>
      <c r="AZ403" s="39"/>
      <c r="BA403" s="39"/>
      <c r="BB403" s="39"/>
      <c r="BC403" s="39"/>
      <c r="BD403" s="36"/>
      <c r="BE403" s="87"/>
      <c r="BF403" s="87"/>
      <c r="BG403" s="87"/>
      <c r="BH403" s="87"/>
      <c r="BI403" s="36"/>
      <c r="BJ403" s="36"/>
      <c r="BK403" s="39"/>
      <c r="BL403" s="34"/>
      <c r="BM403" s="40"/>
      <c r="BN403" s="36"/>
      <c r="BO403" s="39"/>
      <c r="BP403" s="39"/>
      <c r="BQ403" s="39"/>
      <c r="BR403" s="39"/>
      <c r="BS403" s="39"/>
      <c r="BT403" s="39"/>
      <c r="BU403" s="39"/>
      <c r="BV403" s="39"/>
      <c r="BW403" s="36"/>
      <c r="BX403" s="36"/>
      <c r="BY403" s="36"/>
    </row>
    <row r="404" spans="1:77" s="41" customFormat="1" x14ac:dyDescent="0.25">
      <c r="A404" s="32"/>
      <c r="B404" s="33"/>
      <c r="C404" s="33"/>
      <c r="D404" s="32"/>
      <c r="E404" s="34"/>
      <c r="F404" s="34"/>
      <c r="G404" s="34"/>
      <c r="H404" s="34"/>
      <c r="I404" s="109"/>
      <c r="J404" s="35"/>
      <c r="K404" s="35"/>
      <c r="L404" s="35"/>
      <c r="M404" s="35"/>
      <c r="N404" s="35"/>
      <c r="O404" s="36"/>
      <c r="P404" s="36"/>
      <c r="Q404" s="37"/>
      <c r="R404" s="37"/>
      <c r="S404" s="100"/>
      <c r="T404" s="38"/>
      <c r="U404" s="37"/>
      <c r="V404" s="100"/>
      <c r="W404" s="100"/>
      <c r="X404" s="36"/>
      <c r="Y404" s="36"/>
      <c r="Z404" s="36"/>
      <c r="AA404" s="36"/>
      <c r="AB404" s="37"/>
      <c r="AC404" s="35"/>
      <c r="AD404" s="36"/>
      <c r="AE404" s="36"/>
      <c r="AF404" s="36"/>
      <c r="AG404" s="36"/>
      <c r="AH404" s="36"/>
      <c r="AI404" s="36"/>
      <c r="AJ404" s="39"/>
      <c r="AK404" s="39"/>
      <c r="AL404" s="36"/>
      <c r="AM404" s="36"/>
      <c r="AN404" s="36"/>
      <c r="AO404" s="80"/>
      <c r="AP404" s="36"/>
      <c r="AQ404" s="36"/>
      <c r="AR404" s="36"/>
      <c r="AS404" s="39"/>
      <c r="AT404" s="39"/>
      <c r="AU404" s="36"/>
      <c r="AV404" s="80"/>
      <c r="AW404" s="36"/>
      <c r="AX404" s="39"/>
      <c r="AY404" s="39"/>
      <c r="AZ404" s="39"/>
      <c r="BA404" s="39"/>
      <c r="BB404" s="39"/>
      <c r="BC404" s="39"/>
      <c r="BD404" s="36"/>
      <c r="BE404" s="87"/>
      <c r="BF404" s="87"/>
      <c r="BG404" s="87"/>
      <c r="BH404" s="87"/>
      <c r="BI404" s="36"/>
      <c r="BJ404" s="36"/>
      <c r="BK404" s="39"/>
      <c r="BL404" s="34"/>
      <c r="BM404" s="40"/>
      <c r="BN404" s="36"/>
      <c r="BO404" s="39"/>
      <c r="BP404" s="39"/>
      <c r="BQ404" s="39"/>
      <c r="BR404" s="39"/>
      <c r="BS404" s="39"/>
      <c r="BT404" s="39"/>
      <c r="BU404" s="39"/>
      <c r="BV404" s="39"/>
      <c r="BW404" s="36"/>
      <c r="BX404" s="36"/>
      <c r="BY404" s="36"/>
    </row>
    <row r="405" spans="1:77" s="41" customFormat="1" x14ac:dyDescent="0.25">
      <c r="A405" s="32"/>
      <c r="B405" s="33"/>
      <c r="C405" s="33"/>
      <c r="D405" s="32"/>
      <c r="E405" s="34"/>
      <c r="F405" s="34"/>
      <c r="G405" s="34"/>
      <c r="H405" s="34"/>
      <c r="I405" s="109"/>
      <c r="J405" s="35"/>
      <c r="K405" s="35"/>
      <c r="L405" s="35"/>
      <c r="M405" s="35"/>
      <c r="N405" s="35"/>
      <c r="O405" s="36"/>
      <c r="P405" s="36"/>
      <c r="Q405" s="37"/>
      <c r="R405" s="37"/>
      <c r="S405" s="100"/>
      <c r="T405" s="38"/>
      <c r="U405" s="37"/>
      <c r="V405" s="100"/>
      <c r="W405" s="100"/>
      <c r="X405" s="36"/>
      <c r="Y405" s="36"/>
      <c r="Z405" s="36"/>
      <c r="AA405" s="36"/>
      <c r="AB405" s="37"/>
      <c r="AC405" s="35"/>
      <c r="AD405" s="36"/>
      <c r="AE405" s="36"/>
      <c r="AF405" s="36"/>
      <c r="AG405" s="36"/>
      <c r="AH405" s="36"/>
      <c r="AI405" s="36"/>
      <c r="AJ405" s="39"/>
      <c r="AK405" s="39"/>
      <c r="AL405" s="36"/>
      <c r="AM405" s="36"/>
      <c r="AN405" s="36"/>
      <c r="AO405" s="80"/>
      <c r="AP405" s="36"/>
      <c r="AQ405" s="36"/>
      <c r="AR405" s="36"/>
      <c r="AS405" s="39"/>
      <c r="AT405" s="39"/>
      <c r="AU405" s="36"/>
      <c r="AV405" s="80"/>
      <c r="AW405" s="36"/>
      <c r="AX405" s="39"/>
      <c r="AY405" s="39"/>
      <c r="AZ405" s="39"/>
      <c r="BA405" s="39"/>
      <c r="BB405" s="39"/>
      <c r="BC405" s="39"/>
      <c r="BD405" s="36"/>
      <c r="BE405" s="87"/>
      <c r="BF405" s="87"/>
      <c r="BG405" s="87"/>
      <c r="BH405" s="87"/>
      <c r="BI405" s="36"/>
      <c r="BJ405" s="36"/>
      <c r="BK405" s="39"/>
      <c r="BL405" s="34"/>
      <c r="BM405" s="40"/>
      <c r="BN405" s="36"/>
      <c r="BO405" s="39"/>
      <c r="BP405" s="39"/>
      <c r="BQ405" s="39"/>
      <c r="BR405" s="39"/>
      <c r="BS405" s="39"/>
      <c r="BT405" s="39"/>
      <c r="BU405" s="39"/>
      <c r="BV405" s="39"/>
      <c r="BW405" s="36"/>
      <c r="BX405" s="36"/>
      <c r="BY405" s="36"/>
    </row>
    <row r="406" spans="1:77" s="41" customFormat="1" x14ac:dyDescent="0.25">
      <c r="A406" s="32"/>
      <c r="B406" s="33"/>
      <c r="C406" s="33"/>
      <c r="D406" s="32"/>
      <c r="E406" s="34"/>
      <c r="F406" s="34"/>
      <c r="G406" s="34"/>
      <c r="H406" s="34"/>
      <c r="I406" s="109"/>
      <c r="J406" s="35"/>
      <c r="K406" s="35"/>
      <c r="L406" s="35"/>
      <c r="M406" s="35"/>
      <c r="N406" s="35"/>
      <c r="O406" s="36"/>
      <c r="P406" s="36"/>
      <c r="Q406" s="37"/>
      <c r="R406" s="37"/>
      <c r="S406" s="100"/>
      <c r="T406" s="38"/>
      <c r="U406" s="37"/>
      <c r="V406" s="100"/>
      <c r="W406" s="100"/>
      <c r="X406" s="36"/>
      <c r="Y406" s="36"/>
      <c r="Z406" s="36"/>
      <c r="AA406" s="36"/>
      <c r="AB406" s="37"/>
      <c r="AC406" s="35"/>
      <c r="AD406" s="36"/>
      <c r="AE406" s="36"/>
      <c r="AF406" s="36"/>
      <c r="AG406" s="36"/>
      <c r="AH406" s="36"/>
      <c r="AI406" s="36"/>
      <c r="AJ406" s="39"/>
      <c r="AK406" s="39"/>
      <c r="AL406" s="36"/>
      <c r="AM406" s="36"/>
      <c r="AN406" s="36"/>
      <c r="AO406" s="80"/>
      <c r="AP406" s="36"/>
      <c r="AQ406" s="36"/>
      <c r="AR406" s="36"/>
      <c r="AS406" s="39"/>
      <c r="AT406" s="39"/>
      <c r="AU406" s="36"/>
      <c r="AV406" s="80"/>
      <c r="AW406" s="36"/>
      <c r="AX406" s="39"/>
      <c r="AY406" s="39"/>
      <c r="AZ406" s="39"/>
      <c r="BA406" s="39"/>
      <c r="BB406" s="39"/>
      <c r="BC406" s="39"/>
      <c r="BD406" s="36"/>
      <c r="BE406" s="87"/>
      <c r="BF406" s="87"/>
      <c r="BG406" s="87"/>
      <c r="BH406" s="87"/>
      <c r="BI406" s="36"/>
      <c r="BJ406" s="36"/>
      <c r="BK406" s="39"/>
      <c r="BL406" s="34"/>
      <c r="BM406" s="40"/>
      <c r="BN406" s="36"/>
      <c r="BO406" s="39"/>
      <c r="BP406" s="39"/>
      <c r="BQ406" s="39"/>
      <c r="BR406" s="39"/>
      <c r="BS406" s="39"/>
      <c r="BT406" s="39"/>
      <c r="BU406" s="39"/>
      <c r="BV406" s="39"/>
      <c r="BW406" s="36"/>
      <c r="BX406" s="36"/>
      <c r="BY406" s="36"/>
    </row>
    <row r="407" spans="1:77" s="41" customFormat="1" x14ac:dyDescent="0.25">
      <c r="A407" s="32"/>
      <c r="B407" s="33"/>
      <c r="C407" s="33"/>
      <c r="D407" s="32"/>
      <c r="E407" s="34"/>
      <c r="F407" s="34"/>
      <c r="G407" s="34"/>
      <c r="H407" s="34"/>
      <c r="I407" s="109"/>
      <c r="J407" s="35"/>
      <c r="K407" s="35"/>
      <c r="L407" s="35"/>
      <c r="M407" s="35"/>
      <c r="N407" s="35"/>
      <c r="O407" s="36"/>
      <c r="P407" s="36"/>
      <c r="Q407" s="37"/>
      <c r="R407" s="37"/>
      <c r="S407" s="100"/>
      <c r="T407" s="38"/>
      <c r="U407" s="37"/>
      <c r="V407" s="100"/>
      <c r="W407" s="100"/>
      <c r="X407" s="36"/>
      <c r="Y407" s="36"/>
      <c r="Z407" s="36"/>
      <c r="AA407" s="36"/>
      <c r="AB407" s="37"/>
      <c r="AC407" s="35"/>
      <c r="AD407" s="36"/>
      <c r="AE407" s="36"/>
      <c r="AF407" s="36"/>
      <c r="AG407" s="36"/>
      <c r="AH407" s="36"/>
      <c r="AI407" s="36"/>
      <c r="AJ407" s="39"/>
      <c r="AK407" s="39"/>
      <c r="AL407" s="36"/>
      <c r="AM407" s="36"/>
      <c r="AN407" s="36"/>
      <c r="AO407" s="80"/>
      <c r="AP407" s="36"/>
      <c r="AQ407" s="36"/>
      <c r="AR407" s="36"/>
      <c r="AS407" s="39"/>
      <c r="AT407" s="39"/>
      <c r="AU407" s="36"/>
      <c r="AV407" s="80"/>
      <c r="AW407" s="36"/>
      <c r="AX407" s="39"/>
      <c r="AY407" s="39"/>
      <c r="AZ407" s="39"/>
      <c r="BA407" s="39"/>
      <c r="BB407" s="39"/>
      <c r="BC407" s="39"/>
      <c r="BD407" s="36"/>
      <c r="BE407" s="87"/>
      <c r="BF407" s="87"/>
      <c r="BG407" s="87"/>
      <c r="BH407" s="87"/>
      <c r="BI407" s="36"/>
      <c r="BJ407" s="36"/>
      <c r="BK407" s="39"/>
      <c r="BL407" s="34"/>
      <c r="BM407" s="40"/>
      <c r="BN407" s="36"/>
      <c r="BO407" s="39"/>
      <c r="BP407" s="39"/>
      <c r="BQ407" s="39"/>
      <c r="BR407" s="39"/>
      <c r="BS407" s="39"/>
      <c r="BT407" s="39"/>
      <c r="BU407" s="39"/>
      <c r="BV407" s="39"/>
      <c r="BW407" s="36"/>
      <c r="BX407" s="36"/>
      <c r="BY407" s="36"/>
    </row>
    <row r="408" spans="1:77" s="41" customFormat="1" x14ac:dyDescent="0.25">
      <c r="A408" s="32"/>
      <c r="B408" s="33"/>
      <c r="C408" s="33"/>
      <c r="D408" s="32"/>
      <c r="E408" s="34"/>
      <c r="F408" s="34"/>
      <c r="G408" s="34"/>
      <c r="H408" s="34"/>
      <c r="I408" s="109"/>
      <c r="J408" s="35"/>
      <c r="K408" s="35"/>
      <c r="L408" s="35"/>
      <c r="M408" s="35"/>
      <c r="N408" s="35"/>
      <c r="O408" s="36"/>
      <c r="P408" s="36"/>
      <c r="Q408" s="37"/>
      <c r="R408" s="37"/>
      <c r="S408" s="100"/>
      <c r="T408" s="38"/>
      <c r="U408" s="37"/>
      <c r="V408" s="100"/>
      <c r="W408" s="100"/>
      <c r="X408" s="36"/>
      <c r="Y408" s="36"/>
      <c r="Z408" s="36"/>
      <c r="AA408" s="36"/>
      <c r="AB408" s="37"/>
      <c r="AC408" s="35"/>
      <c r="AD408" s="36"/>
      <c r="AE408" s="36"/>
      <c r="AF408" s="36"/>
      <c r="AG408" s="36"/>
      <c r="AH408" s="36"/>
      <c r="AI408" s="36"/>
      <c r="AJ408" s="39"/>
      <c r="AK408" s="39"/>
      <c r="AL408" s="36"/>
      <c r="AM408" s="36"/>
      <c r="AN408" s="36"/>
      <c r="AO408" s="80"/>
      <c r="AP408" s="36"/>
      <c r="AQ408" s="36"/>
      <c r="AR408" s="36"/>
      <c r="AS408" s="39"/>
      <c r="AT408" s="39"/>
      <c r="AU408" s="36"/>
      <c r="AV408" s="80"/>
      <c r="AW408" s="36"/>
      <c r="AX408" s="39"/>
      <c r="AY408" s="39"/>
      <c r="AZ408" s="39"/>
      <c r="BA408" s="39"/>
      <c r="BB408" s="39"/>
      <c r="BC408" s="39"/>
      <c r="BD408" s="36"/>
      <c r="BE408" s="87"/>
      <c r="BF408" s="87"/>
      <c r="BG408" s="87"/>
      <c r="BH408" s="87"/>
      <c r="BI408" s="36"/>
      <c r="BJ408" s="36"/>
      <c r="BK408" s="39"/>
      <c r="BL408" s="34"/>
      <c r="BM408" s="40"/>
      <c r="BN408" s="36"/>
      <c r="BO408" s="39"/>
      <c r="BP408" s="39"/>
      <c r="BQ408" s="39"/>
      <c r="BR408" s="39"/>
      <c r="BS408" s="39"/>
      <c r="BT408" s="39"/>
      <c r="BU408" s="39"/>
      <c r="BV408" s="39"/>
      <c r="BW408" s="36"/>
      <c r="BX408" s="36"/>
      <c r="BY408" s="36"/>
    </row>
    <row r="409" spans="1:77" s="41" customFormat="1" x14ac:dyDescent="0.25">
      <c r="A409" s="32"/>
      <c r="B409" s="33"/>
      <c r="C409" s="33"/>
      <c r="D409" s="32"/>
      <c r="E409" s="34"/>
      <c r="F409" s="34"/>
      <c r="G409" s="34"/>
      <c r="H409" s="34"/>
      <c r="I409" s="109"/>
      <c r="J409" s="35"/>
      <c r="K409" s="35"/>
      <c r="L409" s="35"/>
      <c r="M409" s="35"/>
      <c r="N409" s="35"/>
      <c r="O409" s="36"/>
      <c r="P409" s="36"/>
      <c r="Q409" s="37"/>
      <c r="R409" s="37"/>
      <c r="S409" s="100"/>
      <c r="T409" s="38"/>
      <c r="U409" s="37"/>
      <c r="V409" s="100"/>
      <c r="W409" s="100"/>
      <c r="X409" s="36"/>
      <c r="Y409" s="36"/>
      <c r="Z409" s="36"/>
      <c r="AA409" s="36"/>
      <c r="AB409" s="37"/>
      <c r="AC409" s="35"/>
      <c r="AD409" s="36"/>
      <c r="AE409" s="36"/>
      <c r="AF409" s="36"/>
      <c r="AG409" s="36"/>
      <c r="AH409" s="36"/>
      <c r="AI409" s="36"/>
      <c r="AJ409" s="39"/>
      <c r="AK409" s="39"/>
      <c r="AL409" s="36"/>
      <c r="AM409" s="36"/>
      <c r="AN409" s="36"/>
      <c r="AO409" s="80"/>
      <c r="AP409" s="36"/>
      <c r="AQ409" s="36"/>
      <c r="AR409" s="36"/>
      <c r="AS409" s="39"/>
      <c r="AT409" s="39"/>
      <c r="AU409" s="36"/>
      <c r="AV409" s="80"/>
      <c r="AW409" s="36"/>
      <c r="AX409" s="39"/>
      <c r="AY409" s="39"/>
      <c r="AZ409" s="39"/>
      <c r="BA409" s="39"/>
      <c r="BB409" s="39"/>
      <c r="BC409" s="39"/>
      <c r="BD409" s="36"/>
      <c r="BE409" s="87"/>
      <c r="BF409" s="87"/>
      <c r="BG409" s="87"/>
      <c r="BH409" s="87"/>
      <c r="BI409" s="36"/>
      <c r="BJ409" s="36"/>
      <c r="BK409" s="39"/>
      <c r="BL409" s="34"/>
      <c r="BM409" s="40"/>
      <c r="BN409" s="36"/>
      <c r="BO409" s="39"/>
      <c r="BP409" s="39"/>
      <c r="BQ409" s="39"/>
      <c r="BR409" s="39"/>
      <c r="BS409" s="39"/>
      <c r="BT409" s="39"/>
      <c r="BU409" s="39"/>
      <c r="BV409" s="39"/>
      <c r="BW409" s="36"/>
      <c r="BX409" s="36"/>
      <c r="BY409" s="36"/>
    </row>
    <row r="410" spans="1:77" s="41" customFormat="1" x14ac:dyDescent="0.25">
      <c r="A410" s="32"/>
      <c r="B410" s="33"/>
      <c r="C410" s="33"/>
      <c r="D410" s="32"/>
      <c r="E410" s="34"/>
      <c r="F410" s="34"/>
      <c r="G410" s="34"/>
      <c r="H410" s="34"/>
      <c r="I410" s="109"/>
      <c r="J410" s="35"/>
      <c r="K410" s="35"/>
      <c r="L410" s="35"/>
      <c r="M410" s="35"/>
      <c r="N410" s="35"/>
      <c r="O410" s="36"/>
      <c r="P410" s="36"/>
      <c r="Q410" s="37"/>
      <c r="R410" s="37"/>
      <c r="S410" s="100"/>
      <c r="T410" s="38"/>
      <c r="U410" s="37"/>
      <c r="V410" s="100"/>
      <c r="W410" s="100"/>
      <c r="X410" s="36"/>
      <c r="Y410" s="36"/>
      <c r="Z410" s="36"/>
      <c r="AA410" s="36"/>
      <c r="AB410" s="37"/>
      <c r="AC410" s="35"/>
      <c r="AD410" s="36"/>
      <c r="AE410" s="36"/>
      <c r="AF410" s="36"/>
      <c r="AG410" s="36"/>
      <c r="AH410" s="36"/>
      <c r="AI410" s="36"/>
      <c r="AJ410" s="39"/>
      <c r="AK410" s="39"/>
      <c r="AL410" s="36"/>
      <c r="AM410" s="36"/>
      <c r="AN410" s="36"/>
      <c r="AO410" s="80"/>
      <c r="AP410" s="36"/>
      <c r="AQ410" s="36"/>
      <c r="AR410" s="36"/>
      <c r="AS410" s="39"/>
      <c r="AT410" s="39"/>
      <c r="AU410" s="36"/>
      <c r="AV410" s="80"/>
      <c r="AW410" s="36"/>
      <c r="AX410" s="39"/>
      <c r="AY410" s="39"/>
      <c r="AZ410" s="39"/>
      <c r="BA410" s="39"/>
      <c r="BB410" s="39"/>
      <c r="BC410" s="39"/>
      <c r="BD410" s="36"/>
      <c r="BE410" s="87"/>
      <c r="BF410" s="87"/>
      <c r="BG410" s="87"/>
      <c r="BH410" s="87"/>
      <c r="BI410" s="36"/>
      <c r="BJ410" s="36"/>
      <c r="BK410" s="39"/>
      <c r="BL410" s="34"/>
      <c r="BM410" s="40"/>
      <c r="BN410" s="36"/>
      <c r="BO410" s="39"/>
      <c r="BP410" s="39"/>
      <c r="BQ410" s="39"/>
      <c r="BR410" s="39"/>
      <c r="BS410" s="39"/>
      <c r="BT410" s="39"/>
      <c r="BU410" s="39"/>
      <c r="BV410" s="39"/>
      <c r="BW410" s="36"/>
      <c r="BX410" s="36"/>
      <c r="BY410" s="36"/>
    </row>
    <row r="411" spans="1:77" s="41" customFormat="1" x14ac:dyDescent="0.25">
      <c r="A411" s="32"/>
      <c r="B411" s="33"/>
      <c r="C411" s="33"/>
      <c r="D411" s="32"/>
      <c r="E411" s="34"/>
      <c r="F411" s="34"/>
      <c r="G411" s="34"/>
      <c r="H411" s="34"/>
      <c r="I411" s="109"/>
      <c r="J411" s="35"/>
      <c r="K411" s="35"/>
      <c r="L411" s="35"/>
      <c r="M411" s="35"/>
      <c r="N411" s="35"/>
      <c r="O411" s="36"/>
      <c r="P411" s="36"/>
      <c r="Q411" s="37"/>
      <c r="R411" s="37"/>
      <c r="S411" s="100"/>
      <c r="T411" s="38"/>
      <c r="U411" s="37"/>
      <c r="V411" s="100"/>
      <c r="W411" s="100"/>
      <c r="X411" s="36"/>
      <c r="Y411" s="36"/>
      <c r="Z411" s="36"/>
      <c r="AA411" s="36"/>
      <c r="AB411" s="37"/>
      <c r="AC411" s="35"/>
      <c r="AD411" s="36"/>
      <c r="AE411" s="36"/>
      <c r="AF411" s="36"/>
      <c r="AG411" s="36"/>
      <c r="AH411" s="36"/>
      <c r="AI411" s="36"/>
      <c r="AJ411" s="39"/>
      <c r="AK411" s="39"/>
      <c r="AL411" s="36"/>
      <c r="AM411" s="36"/>
      <c r="AN411" s="36"/>
      <c r="AO411" s="80"/>
      <c r="AP411" s="36"/>
      <c r="AQ411" s="36"/>
      <c r="AR411" s="36"/>
      <c r="AS411" s="39"/>
      <c r="AT411" s="39"/>
      <c r="AU411" s="36"/>
      <c r="AV411" s="80"/>
      <c r="AW411" s="36"/>
      <c r="AX411" s="39"/>
      <c r="AY411" s="39"/>
      <c r="AZ411" s="39"/>
      <c r="BA411" s="39"/>
      <c r="BB411" s="39"/>
      <c r="BC411" s="39"/>
      <c r="BD411" s="36"/>
      <c r="BE411" s="87"/>
      <c r="BF411" s="87"/>
      <c r="BG411" s="87"/>
      <c r="BH411" s="87"/>
      <c r="BI411" s="36"/>
      <c r="BJ411" s="36"/>
      <c r="BK411" s="39"/>
      <c r="BL411" s="34"/>
      <c r="BM411" s="40"/>
      <c r="BN411" s="36"/>
      <c r="BO411" s="39"/>
      <c r="BP411" s="39"/>
      <c r="BQ411" s="39"/>
      <c r="BR411" s="39"/>
      <c r="BS411" s="39"/>
      <c r="BT411" s="39"/>
      <c r="BU411" s="39"/>
      <c r="BV411" s="39"/>
      <c r="BW411" s="36"/>
      <c r="BX411" s="36"/>
      <c r="BY411" s="36"/>
    </row>
    <row r="412" spans="1:77" s="41" customFormat="1" x14ac:dyDescent="0.25">
      <c r="A412" s="32"/>
      <c r="B412" s="33"/>
      <c r="C412" s="33"/>
      <c r="D412" s="32"/>
      <c r="E412" s="34"/>
      <c r="F412" s="34"/>
      <c r="G412" s="34"/>
      <c r="H412" s="34"/>
      <c r="I412" s="109"/>
      <c r="J412" s="35"/>
      <c r="K412" s="35"/>
      <c r="L412" s="35"/>
      <c r="M412" s="35"/>
      <c r="N412" s="35"/>
      <c r="O412" s="36"/>
      <c r="P412" s="36"/>
      <c r="Q412" s="37"/>
      <c r="R412" s="37"/>
      <c r="S412" s="100"/>
      <c r="T412" s="38"/>
      <c r="U412" s="37"/>
      <c r="V412" s="100"/>
      <c r="W412" s="100"/>
      <c r="X412" s="36"/>
      <c r="Y412" s="36"/>
      <c r="Z412" s="36"/>
      <c r="AA412" s="36"/>
      <c r="AB412" s="37"/>
      <c r="AC412" s="35"/>
      <c r="AD412" s="36"/>
      <c r="AE412" s="36"/>
      <c r="AF412" s="36"/>
      <c r="AG412" s="36"/>
      <c r="AH412" s="36"/>
      <c r="AI412" s="36"/>
      <c r="AJ412" s="39"/>
      <c r="AK412" s="39"/>
      <c r="AL412" s="36"/>
      <c r="AM412" s="36"/>
      <c r="AN412" s="36"/>
      <c r="AO412" s="80"/>
      <c r="AP412" s="36"/>
      <c r="AQ412" s="36"/>
      <c r="AR412" s="36"/>
      <c r="AS412" s="39"/>
      <c r="AT412" s="39"/>
      <c r="AU412" s="36"/>
      <c r="AV412" s="80"/>
      <c r="AW412" s="36"/>
      <c r="AX412" s="39"/>
      <c r="AY412" s="39"/>
      <c r="AZ412" s="39"/>
      <c r="BA412" s="39"/>
      <c r="BB412" s="39"/>
      <c r="BC412" s="39"/>
      <c r="BD412" s="36"/>
      <c r="BE412" s="87"/>
      <c r="BF412" s="87"/>
      <c r="BG412" s="87"/>
      <c r="BH412" s="87"/>
      <c r="BI412" s="36"/>
      <c r="BJ412" s="36"/>
      <c r="BK412" s="39"/>
      <c r="BL412" s="34"/>
      <c r="BM412" s="40"/>
      <c r="BN412" s="36"/>
      <c r="BO412" s="39"/>
      <c r="BP412" s="39"/>
      <c r="BQ412" s="39"/>
      <c r="BR412" s="39"/>
      <c r="BS412" s="39"/>
      <c r="BT412" s="39"/>
      <c r="BU412" s="39"/>
      <c r="BV412" s="39"/>
      <c r="BW412" s="36"/>
      <c r="BX412" s="36"/>
      <c r="BY412" s="36"/>
    </row>
    <row r="413" spans="1:77" s="41" customFormat="1" x14ac:dyDescent="0.25">
      <c r="A413" s="32"/>
      <c r="B413" s="33"/>
      <c r="C413" s="33"/>
      <c r="D413" s="32"/>
      <c r="E413" s="34"/>
      <c r="F413" s="34"/>
      <c r="G413" s="34"/>
      <c r="H413" s="34"/>
      <c r="I413" s="109"/>
      <c r="J413" s="35"/>
      <c r="K413" s="35"/>
      <c r="L413" s="35"/>
      <c r="M413" s="35"/>
      <c r="N413" s="35"/>
      <c r="O413" s="36"/>
      <c r="P413" s="36"/>
      <c r="Q413" s="37"/>
      <c r="R413" s="37"/>
      <c r="S413" s="100"/>
      <c r="T413" s="38"/>
      <c r="U413" s="37"/>
      <c r="V413" s="100"/>
      <c r="W413" s="100"/>
      <c r="X413" s="36"/>
      <c r="Y413" s="36"/>
      <c r="Z413" s="36"/>
      <c r="AA413" s="36"/>
      <c r="AB413" s="37"/>
      <c r="AC413" s="35"/>
      <c r="AD413" s="36"/>
      <c r="AE413" s="36"/>
      <c r="AF413" s="36"/>
      <c r="AG413" s="36"/>
      <c r="AH413" s="36"/>
      <c r="AI413" s="36"/>
      <c r="AJ413" s="39"/>
      <c r="AK413" s="39"/>
      <c r="AL413" s="36"/>
      <c r="AM413" s="36"/>
      <c r="AN413" s="36"/>
      <c r="AO413" s="80"/>
      <c r="AP413" s="36"/>
      <c r="AQ413" s="36"/>
      <c r="AR413" s="36"/>
      <c r="AS413" s="39"/>
      <c r="AT413" s="39"/>
      <c r="AU413" s="36"/>
      <c r="AV413" s="80"/>
      <c r="AW413" s="36"/>
      <c r="AX413" s="39"/>
      <c r="AY413" s="39"/>
      <c r="AZ413" s="39"/>
      <c r="BA413" s="39"/>
      <c r="BB413" s="39"/>
      <c r="BC413" s="39"/>
      <c r="BD413" s="36"/>
      <c r="BE413" s="87"/>
      <c r="BF413" s="87"/>
      <c r="BG413" s="87"/>
      <c r="BH413" s="87"/>
      <c r="BI413" s="36"/>
      <c r="BJ413" s="36"/>
      <c r="BK413" s="39"/>
      <c r="BL413" s="34"/>
      <c r="BM413" s="40"/>
      <c r="BN413" s="36"/>
      <c r="BO413" s="39"/>
      <c r="BP413" s="39"/>
      <c r="BQ413" s="39"/>
      <c r="BR413" s="39"/>
      <c r="BS413" s="39"/>
      <c r="BT413" s="39"/>
      <c r="BU413" s="39"/>
      <c r="BV413" s="39"/>
      <c r="BW413" s="36"/>
      <c r="BX413" s="36"/>
      <c r="BY413" s="36"/>
    </row>
    <row r="414" spans="1:77" s="41" customFormat="1" x14ac:dyDescent="0.25">
      <c r="A414" s="32"/>
      <c r="B414" s="33"/>
      <c r="C414" s="33"/>
      <c r="D414" s="32"/>
      <c r="E414" s="34"/>
      <c r="F414" s="34"/>
      <c r="G414" s="34"/>
      <c r="H414" s="34"/>
      <c r="I414" s="109"/>
      <c r="J414" s="35"/>
      <c r="K414" s="35"/>
      <c r="L414" s="35"/>
      <c r="M414" s="35"/>
      <c r="N414" s="35"/>
      <c r="O414" s="36"/>
      <c r="P414" s="36"/>
      <c r="Q414" s="37"/>
      <c r="R414" s="37"/>
      <c r="S414" s="100"/>
      <c r="T414" s="38"/>
      <c r="U414" s="37"/>
      <c r="V414" s="100"/>
      <c r="W414" s="100"/>
      <c r="X414" s="36"/>
      <c r="Y414" s="36"/>
      <c r="Z414" s="36"/>
      <c r="AA414" s="36"/>
      <c r="AB414" s="37"/>
      <c r="AC414" s="35"/>
      <c r="AD414" s="36"/>
      <c r="AE414" s="36"/>
      <c r="AF414" s="36"/>
      <c r="AG414" s="36"/>
      <c r="AH414" s="36"/>
      <c r="AI414" s="36"/>
      <c r="AJ414" s="39"/>
      <c r="AK414" s="39"/>
      <c r="AL414" s="36"/>
      <c r="AM414" s="36"/>
      <c r="AN414" s="36"/>
      <c r="AO414" s="80"/>
      <c r="AP414" s="36"/>
      <c r="AQ414" s="36"/>
      <c r="AR414" s="36"/>
      <c r="AS414" s="39"/>
      <c r="AT414" s="39"/>
      <c r="AU414" s="36"/>
      <c r="AV414" s="80"/>
      <c r="AW414" s="36"/>
      <c r="AX414" s="39"/>
      <c r="AY414" s="39"/>
      <c r="AZ414" s="39"/>
      <c r="BA414" s="39"/>
      <c r="BB414" s="39"/>
      <c r="BC414" s="39"/>
      <c r="BD414" s="36"/>
      <c r="BE414" s="87"/>
      <c r="BF414" s="87"/>
      <c r="BG414" s="87"/>
      <c r="BH414" s="87"/>
      <c r="BI414" s="36"/>
      <c r="BJ414" s="36"/>
      <c r="BK414" s="39"/>
      <c r="BL414" s="34"/>
      <c r="BM414" s="40"/>
      <c r="BN414" s="36"/>
      <c r="BO414" s="39"/>
      <c r="BP414" s="39"/>
      <c r="BQ414" s="39"/>
      <c r="BR414" s="39"/>
      <c r="BS414" s="39"/>
      <c r="BT414" s="39"/>
      <c r="BU414" s="39"/>
      <c r="BV414" s="39"/>
      <c r="BW414" s="36"/>
      <c r="BX414" s="36"/>
      <c r="BY414" s="36"/>
    </row>
    <row r="415" spans="1:77" s="41" customFormat="1" x14ac:dyDescent="0.25">
      <c r="A415" s="32"/>
      <c r="B415" s="33"/>
      <c r="C415" s="33"/>
      <c r="D415" s="32"/>
      <c r="E415" s="34"/>
      <c r="F415" s="34"/>
      <c r="G415" s="34"/>
      <c r="H415" s="34"/>
      <c r="I415" s="109"/>
      <c r="J415" s="35"/>
      <c r="K415" s="35"/>
      <c r="L415" s="35"/>
      <c r="M415" s="35"/>
      <c r="N415" s="35"/>
      <c r="O415" s="36"/>
      <c r="P415" s="36"/>
      <c r="Q415" s="37"/>
      <c r="R415" s="37"/>
      <c r="S415" s="100"/>
      <c r="T415" s="38"/>
      <c r="U415" s="37"/>
      <c r="V415" s="100"/>
      <c r="W415" s="100"/>
      <c r="X415" s="36"/>
      <c r="Y415" s="36"/>
      <c r="Z415" s="36"/>
      <c r="AA415" s="36"/>
      <c r="AB415" s="37"/>
      <c r="AC415" s="35"/>
      <c r="AD415" s="36"/>
      <c r="AE415" s="36"/>
      <c r="AF415" s="36"/>
      <c r="AG415" s="36"/>
      <c r="AH415" s="36"/>
      <c r="AI415" s="36"/>
      <c r="AJ415" s="39"/>
      <c r="AK415" s="39"/>
      <c r="AL415" s="36"/>
      <c r="AM415" s="36"/>
      <c r="AN415" s="36"/>
      <c r="AO415" s="80"/>
      <c r="AP415" s="36"/>
      <c r="AQ415" s="36"/>
      <c r="AR415" s="36"/>
      <c r="AS415" s="39"/>
      <c r="AT415" s="39"/>
      <c r="AU415" s="36"/>
      <c r="AV415" s="80"/>
      <c r="AW415" s="36"/>
      <c r="AX415" s="39"/>
      <c r="AY415" s="39"/>
      <c r="AZ415" s="39"/>
      <c r="BA415" s="39"/>
      <c r="BB415" s="39"/>
      <c r="BC415" s="39"/>
      <c r="BD415" s="36"/>
      <c r="BE415" s="87"/>
      <c r="BF415" s="87"/>
      <c r="BG415" s="87"/>
      <c r="BH415" s="87"/>
      <c r="BI415" s="36"/>
      <c r="BJ415" s="36"/>
      <c r="BK415" s="39"/>
      <c r="BL415" s="34"/>
      <c r="BM415" s="40"/>
      <c r="BN415" s="36"/>
      <c r="BO415" s="39"/>
      <c r="BP415" s="39"/>
      <c r="BQ415" s="39"/>
      <c r="BR415" s="39"/>
      <c r="BS415" s="39"/>
      <c r="BT415" s="39"/>
      <c r="BU415" s="39"/>
      <c r="BV415" s="39"/>
      <c r="BW415" s="36"/>
      <c r="BX415" s="36"/>
      <c r="BY415" s="36"/>
    </row>
    <row r="416" spans="1:77" s="41" customFormat="1" x14ac:dyDescent="0.25">
      <c r="A416" s="32"/>
      <c r="B416" s="33"/>
      <c r="C416" s="33"/>
      <c r="D416" s="32"/>
      <c r="E416" s="34"/>
      <c r="F416" s="34"/>
      <c r="G416" s="34"/>
      <c r="H416" s="34"/>
      <c r="I416" s="109"/>
      <c r="J416" s="35"/>
      <c r="K416" s="35"/>
      <c r="L416" s="35"/>
      <c r="M416" s="35"/>
      <c r="N416" s="35"/>
      <c r="O416" s="36"/>
      <c r="P416" s="36"/>
      <c r="Q416" s="37"/>
      <c r="R416" s="37"/>
      <c r="S416" s="100"/>
      <c r="T416" s="38"/>
      <c r="U416" s="37"/>
      <c r="V416" s="100"/>
      <c r="W416" s="100"/>
      <c r="X416" s="36"/>
      <c r="Y416" s="36"/>
      <c r="Z416" s="36"/>
      <c r="AA416" s="36"/>
      <c r="AB416" s="37"/>
      <c r="AC416" s="35"/>
      <c r="AD416" s="36"/>
      <c r="AE416" s="36"/>
      <c r="AF416" s="36"/>
      <c r="AG416" s="36"/>
      <c r="AH416" s="36"/>
      <c r="AI416" s="36"/>
      <c r="AJ416" s="39"/>
      <c r="AK416" s="39"/>
      <c r="AL416" s="36"/>
      <c r="AM416" s="36"/>
      <c r="AN416" s="36"/>
      <c r="AO416" s="80"/>
      <c r="AP416" s="36"/>
      <c r="AQ416" s="36"/>
      <c r="AR416" s="36"/>
      <c r="AS416" s="39"/>
      <c r="AT416" s="39"/>
      <c r="AU416" s="36"/>
      <c r="AV416" s="80"/>
      <c r="AW416" s="36"/>
      <c r="AX416" s="39"/>
      <c r="AY416" s="39"/>
      <c r="AZ416" s="39"/>
      <c r="BA416" s="39"/>
      <c r="BB416" s="39"/>
      <c r="BC416" s="39"/>
      <c r="BD416" s="36"/>
      <c r="BE416" s="87"/>
      <c r="BF416" s="87"/>
      <c r="BG416" s="87"/>
      <c r="BH416" s="87"/>
      <c r="BI416" s="36"/>
      <c r="BJ416" s="36"/>
      <c r="BK416" s="39"/>
      <c r="BL416" s="34"/>
      <c r="BM416" s="40"/>
      <c r="BN416" s="36"/>
      <c r="BO416" s="39"/>
      <c r="BP416" s="39"/>
      <c r="BQ416" s="39"/>
      <c r="BR416" s="39"/>
      <c r="BS416" s="39"/>
      <c r="BT416" s="39"/>
      <c r="BU416" s="39"/>
      <c r="BV416" s="39"/>
      <c r="BW416" s="36"/>
      <c r="BX416" s="36"/>
      <c r="BY416" s="36"/>
    </row>
    <row r="417" spans="1:77" s="41" customFormat="1" x14ac:dyDescent="0.25">
      <c r="A417" s="32"/>
      <c r="B417" s="33"/>
      <c r="C417" s="33"/>
      <c r="D417" s="32"/>
      <c r="E417" s="34"/>
      <c r="F417" s="34"/>
      <c r="G417" s="34"/>
      <c r="H417" s="34"/>
      <c r="I417" s="109"/>
      <c r="J417" s="35"/>
      <c r="K417" s="35"/>
      <c r="L417" s="35"/>
      <c r="M417" s="35"/>
      <c r="N417" s="35"/>
      <c r="O417" s="36"/>
      <c r="P417" s="36"/>
      <c r="Q417" s="37"/>
      <c r="R417" s="37"/>
      <c r="S417" s="100"/>
      <c r="T417" s="38"/>
      <c r="U417" s="37"/>
      <c r="V417" s="100"/>
      <c r="W417" s="100"/>
      <c r="X417" s="36"/>
      <c r="Y417" s="36"/>
      <c r="Z417" s="36"/>
      <c r="AA417" s="36"/>
      <c r="AB417" s="37"/>
      <c r="AC417" s="35"/>
      <c r="AD417" s="36"/>
      <c r="AE417" s="36"/>
      <c r="AF417" s="36"/>
      <c r="AG417" s="36"/>
      <c r="AH417" s="36"/>
      <c r="AI417" s="36"/>
      <c r="AJ417" s="39"/>
      <c r="AK417" s="39"/>
      <c r="AL417" s="36"/>
      <c r="AM417" s="36"/>
      <c r="AN417" s="36"/>
      <c r="AO417" s="80"/>
      <c r="AP417" s="36"/>
      <c r="AQ417" s="36"/>
      <c r="AR417" s="36"/>
      <c r="AS417" s="39"/>
      <c r="AT417" s="39"/>
      <c r="AU417" s="36"/>
      <c r="AV417" s="80"/>
      <c r="AW417" s="36"/>
      <c r="AX417" s="39"/>
      <c r="AY417" s="39"/>
      <c r="AZ417" s="39"/>
      <c r="BA417" s="39"/>
      <c r="BB417" s="39"/>
      <c r="BC417" s="39"/>
      <c r="BD417" s="36"/>
      <c r="BE417" s="87"/>
      <c r="BF417" s="87"/>
      <c r="BG417" s="87"/>
      <c r="BH417" s="87"/>
      <c r="BI417" s="36"/>
      <c r="BJ417" s="36"/>
      <c r="BK417" s="39"/>
      <c r="BL417" s="34"/>
      <c r="BM417" s="40"/>
      <c r="BN417" s="36"/>
      <c r="BO417" s="39"/>
      <c r="BP417" s="39"/>
      <c r="BQ417" s="39"/>
      <c r="BR417" s="39"/>
      <c r="BS417" s="39"/>
      <c r="BT417" s="39"/>
      <c r="BU417" s="39"/>
      <c r="BV417" s="39"/>
      <c r="BW417" s="36"/>
      <c r="BX417" s="36"/>
      <c r="BY417" s="36"/>
    </row>
    <row r="418" spans="1:77" s="41" customFormat="1" x14ac:dyDescent="0.25">
      <c r="A418" s="32"/>
      <c r="B418" s="33"/>
      <c r="C418" s="33"/>
      <c r="D418" s="32"/>
      <c r="E418" s="34"/>
      <c r="F418" s="34"/>
      <c r="G418" s="34"/>
      <c r="H418" s="34"/>
      <c r="I418" s="109"/>
      <c r="J418" s="35"/>
      <c r="K418" s="35"/>
      <c r="L418" s="35"/>
      <c r="M418" s="35"/>
      <c r="N418" s="35"/>
      <c r="O418" s="36"/>
      <c r="P418" s="36"/>
      <c r="Q418" s="37"/>
      <c r="R418" s="37"/>
      <c r="S418" s="100"/>
      <c r="T418" s="38"/>
      <c r="U418" s="37"/>
      <c r="V418" s="100"/>
      <c r="W418" s="100"/>
      <c r="X418" s="36"/>
      <c r="Y418" s="36"/>
      <c r="Z418" s="36"/>
      <c r="AA418" s="36"/>
      <c r="AB418" s="37"/>
      <c r="AC418" s="35"/>
      <c r="AD418" s="36"/>
      <c r="AE418" s="36"/>
      <c r="AF418" s="36"/>
      <c r="AG418" s="36"/>
      <c r="AH418" s="36"/>
      <c r="AI418" s="36"/>
      <c r="AJ418" s="39"/>
      <c r="AK418" s="39"/>
      <c r="AL418" s="36"/>
      <c r="AM418" s="36"/>
      <c r="AN418" s="36"/>
      <c r="AO418" s="80"/>
      <c r="AP418" s="36"/>
      <c r="AQ418" s="36"/>
      <c r="AR418" s="36"/>
      <c r="AS418" s="39"/>
      <c r="AT418" s="39"/>
      <c r="AU418" s="36"/>
      <c r="AV418" s="80"/>
      <c r="AW418" s="36"/>
      <c r="AX418" s="39"/>
      <c r="AY418" s="39"/>
      <c r="AZ418" s="39"/>
      <c r="BA418" s="39"/>
      <c r="BB418" s="39"/>
      <c r="BC418" s="39"/>
      <c r="BD418" s="36"/>
      <c r="BE418" s="87"/>
      <c r="BF418" s="87"/>
      <c r="BG418" s="87"/>
      <c r="BH418" s="87"/>
      <c r="BI418" s="36"/>
      <c r="BJ418" s="36"/>
      <c r="BK418" s="39"/>
      <c r="BL418" s="34"/>
      <c r="BM418" s="40"/>
      <c r="BN418" s="36"/>
      <c r="BO418" s="39"/>
      <c r="BP418" s="39"/>
      <c r="BQ418" s="39"/>
      <c r="BR418" s="39"/>
      <c r="BS418" s="39"/>
      <c r="BT418" s="39"/>
      <c r="BU418" s="39"/>
      <c r="BV418" s="39"/>
      <c r="BW418" s="36"/>
      <c r="BX418" s="36"/>
      <c r="BY418" s="36"/>
    </row>
    <row r="419" spans="1:77" s="41" customFormat="1" x14ac:dyDescent="0.25">
      <c r="A419" s="32"/>
      <c r="B419" s="33"/>
      <c r="C419" s="33"/>
      <c r="D419" s="32"/>
      <c r="E419" s="34"/>
      <c r="F419" s="34"/>
      <c r="G419" s="34"/>
      <c r="H419" s="34"/>
      <c r="I419" s="109"/>
      <c r="J419" s="35"/>
      <c r="K419" s="35"/>
      <c r="L419" s="35"/>
      <c r="M419" s="35"/>
      <c r="N419" s="35"/>
      <c r="O419" s="36"/>
      <c r="P419" s="36"/>
      <c r="Q419" s="37"/>
      <c r="R419" s="37"/>
      <c r="S419" s="100"/>
      <c r="T419" s="38"/>
      <c r="U419" s="37"/>
      <c r="V419" s="100"/>
      <c r="W419" s="100"/>
      <c r="X419" s="36"/>
      <c r="Y419" s="36"/>
      <c r="Z419" s="36"/>
      <c r="AA419" s="36"/>
      <c r="AB419" s="37"/>
      <c r="AC419" s="35"/>
      <c r="AD419" s="36"/>
      <c r="AE419" s="36"/>
      <c r="AF419" s="36"/>
      <c r="AG419" s="36"/>
      <c r="AH419" s="36"/>
      <c r="AI419" s="36"/>
      <c r="AJ419" s="39"/>
      <c r="AK419" s="39"/>
      <c r="AL419" s="36"/>
      <c r="AM419" s="36"/>
      <c r="AN419" s="36"/>
      <c r="AO419" s="80"/>
      <c r="AP419" s="36"/>
      <c r="AQ419" s="36"/>
      <c r="AR419" s="36"/>
      <c r="AS419" s="39"/>
      <c r="AT419" s="39"/>
      <c r="AU419" s="36"/>
      <c r="AV419" s="80"/>
      <c r="AW419" s="36"/>
      <c r="AX419" s="39"/>
      <c r="AY419" s="39"/>
      <c r="AZ419" s="39"/>
      <c r="BA419" s="39"/>
      <c r="BB419" s="39"/>
      <c r="BC419" s="39"/>
      <c r="BD419" s="36"/>
      <c r="BE419" s="87"/>
      <c r="BF419" s="87"/>
      <c r="BG419" s="87"/>
      <c r="BH419" s="87"/>
      <c r="BI419" s="36"/>
      <c r="BJ419" s="36"/>
      <c r="BK419" s="39"/>
      <c r="BL419" s="34"/>
      <c r="BM419" s="40"/>
      <c r="BN419" s="36"/>
      <c r="BO419" s="39"/>
      <c r="BP419" s="39"/>
      <c r="BQ419" s="39"/>
      <c r="BR419" s="39"/>
      <c r="BS419" s="39"/>
      <c r="BT419" s="39"/>
      <c r="BU419" s="39"/>
      <c r="BV419" s="39"/>
      <c r="BW419" s="36"/>
      <c r="BX419" s="36"/>
      <c r="BY419" s="36"/>
    </row>
    <row r="420" spans="1:77" s="41" customFormat="1" x14ac:dyDescent="0.25">
      <c r="A420" s="32"/>
      <c r="B420" s="33"/>
      <c r="C420" s="33"/>
      <c r="D420" s="32"/>
      <c r="E420" s="34"/>
      <c r="F420" s="34"/>
      <c r="G420" s="34"/>
      <c r="H420" s="34"/>
      <c r="I420" s="109"/>
      <c r="J420" s="35"/>
      <c r="K420" s="35"/>
      <c r="L420" s="35"/>
      <c r="M420" s="35"/>
      <c r="N420" s="35"/>
      <c r="O420" s="36"/>
      <c r="P420" s="36"/>
      <c r="Q420" s="37"/>
      <c r="R420" s="37"/>
      <c r="S420" s="100"/>
      <c r="T420" s="38"/>
      <c r="U420" s="37"/>
      <c r="V420" s="100"/>
      <c r="W420" s="100"/>
      <c r="X420" s="36"/>
      <c r="Y420" s="36"/>
      <c r="Z420" s="36"/>
      <c r="AA420" s="36"/>
      <c r="AB420" s="37"/>
      <c r="AC420" s="35"/>
      <c r="AD420" s="36"/>
      <c r="AE420" s="36"/>
      <c r="AF420" s="36"/>
      <c r="AG420" s="36"/>
      <c r="AH420" s="36"/>
      <c r="AI420" s="36"/>
      <c r="AJ420" s="39"/>
      <c r="AK420" s="39"/>
      <c r="AL420" s="36"/>
      <c r="AM420" s="36"/>
      <c r="AN420" s="36"/>
      <c r="AO420" s="80"/>
      <c r="AP420" s="36"/>
      <c r="AQ420" s="36"/>
      <c r="AR420" s="36"/>
      <c r="AS420" s="39"/>
      <c r="AT420" s="39"/>
      <c r="AU420" s="36"/>
      <c r="AV420" s="80"/>
      <c r="AW420" s="36"/>
      <c r="AX420" s="39"/>
      <c r="AY420" s="39"/>
      <c r="AZ420" s="39"/>
      <c r="BA420" s="39"/>
      <c r="BB420" s="39"/>
      <c r="BC420" s="39"/>
      <c r="BD420" s="36"/>
      <c r="BE420" s="87"/>
      <c r="BF420" s="87"/>
      <c r="BG420" s="87"/>
      <c r="BH420" s="87"/>
      <c r="BI420" s="36"/>
      <c r="BJ420" s="36"/>
      <c r="BK420" s="39"/>
      <c r="BL420" s="34"/>
      <c r="BM420" s="40"/>
      <c r="BN420" s="36"/>
      <c r="BO420" s="39"/>
      <c r="BP420" s="39"/>
      <c r="BQ420" s="39"/>
      <c r="BR420" s="39"/>
      <c r="BS420" s="39"/>
      <c r="BT420" s="39"/>
      <c r="BU420" s="39"/>
      <c r="BV420" s="39"/>
      <c r="BW420" s="36"/>
      <c r="BX420" s="36"/>
      <c r="BY420" s="36"/>
    </row>
    <row r="421" spans="1:77" s="41" customFormat="1" x14ac:dyDescent="0.25">
      <c r="A421" s="32"/>
      <c r="B421" s="33"/>
      <c r="C421" s="33"/>
      <c r="D421" s="32"/>
      <c r="E421" s="34"/>
      <c r="F421" s="34"/>
      <c r="G421" s="34"/>
      <c r="H421" s="34"/>
      <c r="I421" s="109"/>
      <c r="J421" s="35"/>
      <c r="K421" s="35"/>
      <c r="L421" s="35"/>
      <c r="M421" s="35"/>
      <c r="N421" s="35"/>
      <c r="O421" s="36"/>
      <c r="P421" s="36"/>
      <c r="Q421" s="37"/>
      <c r="R421" s="37"/>
      <c r="S421" s="100"/>
      <c r="T421" s="38"/>
      <c r="U421" s="37"/>
      <c r="V421" s="100"/>
      <c r="W421" s="100"/>
      <c r="X421" s="36"/>
      <c r="Y421" s="36"/>
      <c r="Z421" s="36"/>
      <c r="AA421" s="36"/>
      <c r="AB421" s="37"/>
      <c r="AC421" s="35"/>
      <c r="AD421" s="36"/>
      <c r="AE421" s="36"/>
      <c r="AF421" s="36"/>
      <c r="AG421" s="36"/>
      <c r="AH421" s="36"/>
      <c r="AI421" s="36"/>
      <c r="AJ421" s="39"/>
      <c r="AK421" s="39"/>
      <c r="AL421" s="36"/>
      <c r="AM421" s="36"/>
      <c r="AN421" s="36"/>
      <c r="AO421" s="80"/>
      <c r="AP421" s="36"/>
      <c r="AQ421" s="36"/>
      <c r="AR421" s="36"/>
      <c r="AS421" s="39"/>
      <c r="AT421" s="39"/>
      <c r="AU421" s="36"/>
      <c r="AV421" s="80"/>
      <c r="AW421" s="36"/>
      <c r="AX421" s="39"/>
      <c r="AY421" s="39"/>
      <c r="AZ421" s="39"/>
      <c r="BA421" s="39"/>
      <c r="BB421" s="39"/>
      <c r="BC421" s="39"/>
      <c r="BD421" s="36"/>
      <c r="BE421" s="87"/>
      <c r="BF421" s="87"/>
      <c r="BG421" s="87"/>
      <c r="BH421" s="87"/>
      <c r="BI421" s="36"/>
      <c r="BJ421" s="36"/>
      <c r="BK421" s="39"/>
      <c r="BL421" s="34"/>
      <c r="BM421" s="40"/>
      <c r="BN421" s="36"/>
      <c r="BO421" s="39"/>
      <c r="BP421" s="39"/>
      <c r="BQ421" s="39"/>
      <c r="BR421" s="39"/>
      <c r="BS421" s="39"/>
      <c r="BT421" s="39"/>
      <c r="BU421" s="39"/>
      <c r="BV421" s="39"/>
      <c r="BW421" s="36"/>
      <c r="BX421" s="36"/>
      <c r="BY421" s="36"/>
    </row>
    <row r="422" spans="1:77" s="41" customFormat="1" x14ac:dyDescent="0.25">
      <c r="A422" s="32"/>
      <c r="B422" s="33"/>
      <c r="C422" s="33"/>
      <c r="D422" s="32"/>
      <c r="E422" s="34"/>
      <c r="F422" s="34"/>
      <c r="G422" s="34"/>
      <c r="H422" s="34"/>
      <c r="I422" s="109"/>
      <c r="J422" s="35"/>
      <c r="K422" s="35"/>
      <c r="L422" s="35"/>
      <c r="M422" s="35"/>
      <c r="N422" s="35"/>
      <c r="O422" s="36"/>
      <c r="P422" s="36"/>
      <c r="Q422" s="37"/>
      <c r="R422" s="37"/>
      <c r="S422" s="100"/>
      <c r="T422" s="38"/>
      <c r="U422" s="37"/>
      <c r="V422" s="100"/>
      <c r="W422" s="100"/>
      <c r="X422" s="36"/>
      <c r="Y422" s="36"/>
      <c r="Z422" s="36"/>
      <c r="AA422" s="36"/>
      <c r="AB422" s="37"/>
      <c r="AC422" s="35"/>
      <c r="AD422" s="36"/>
      <c r="AE422" s="36"/>
      <c r="AF422" s="36"/>
      <c r="AG422" s="36"/>
      <c r="AH422" s="36"/>
      <c r="AI422" s="36"/>
      <c r="AJ422" s="39"/>
      <c r="AK422" s="39"/>
      <c r="AL422" s="36"/>
      <c r="AM422" s="36"/>
      <c r="AN422" s="36"/>
      <c r="AO422" s="80"/>
      <c r="AP422" s="36"/>
      <c r="AQ422" s="36"/>
      <c r="AR422" s="36"/>
      <c r="AS422" s="39"/>
      <c r="AT422" s="39"/>
      <c r="AU422" s="36"/>
      <c r="AV422" s="80"/>
      <c r="AW422" s="36"/>
      <c r="AX422" s="39"/>
      <c r="AY422" s="39"/>
      <c r="AZ422" s="39"/>
      <c r="BA422" s="39"/>
      <c r="BB422" s="39"/>
      <c r="BC422" s="39"/>
      <c r="BD422" s="36"/>
      <c r="BE422" s="87"/>
      <c r="BF422" s="87"/>
      <c r="BG422" s="87"/>
      <c r="BH422" s="87"/>
      <c r="BI422" s="36"/>
      <c r="BJ422" s="36"/>
      <c r="BK422" s="39"/>
      <c r="BL422" s="34"/>
      <c r="BM422" s="40"/>
      <c r="BN422" s="36"/>
      <c r="BO422" s="39"/>
      <c r="BP422" s="39"/>
      <c r="BQ422" s="39"/>
      <c r="BR422" s="39"/>
      <c r="BS422" s="39"/>
      <c r="BT422" s="39"/>
      <c r="BU422" s="39"/>
      <c r="BV422" s="39"/>
      <c r="BW422" s="36"/>
      <c r="BX422" s="36"/>
      <c r="BY422" s="36"/>
    </row>
    <row r="423" spans="1:77" s="41" customFormat="1" x14ac:dyDescent="0.25">
      <c r="A423" s="32"/>
      <c r="B423" s="33"/>
      <c r="C423" s="33"/>
      <c r="D423" s="32"/>
      <c r="E423" s="34"/>
      <c r="F423" s="34"/>
      <c r="G423" s="34"/>
      <c r="H423" s="34"/>
      <c r="I423" s="109"/>
      <c r="J423" s="35"/>
      <c r="K423" s="35"/>
      <c r="L423" s="35"/>
      <c r="M423" s="35"/>
      <c r="N423" s="35"/>
      <c r="O423" s="36"/>
      <c r="P423" s="36"/>
      <c r="Q423" s="37"/>
      <c r="R423" s="37"/>
      <c r="S423" s="100"/>
      <c r="T423" s="38"/>
      <c r="U423" s="37"/>
      <c r="V423" s="100"/>
      <c r="W423" s="100"/>
      <c r="X423" s="36"/>
      <c r="Y423" s="36"/>
      <c r="Z423" s="36"/>
      <c r="AA423" s="36"/>
      <c r="AB423" s="37"/>
      <c r="AC423" s="35"/>
      <c r="AD423" s="36"/>
      <c r="AE423" s="36"/>
      <c r="AF423" s="36"/>
      <c r="AG423" s="36"/>
      <c r="AH423" s="36"/>
      <c r="AI423" s="36"/>
      <c r="AJ423" s="39"/>
      <c r="AK423" s="39"/>
      <c r="AL423" s="36"/>
      <c r="AM423" s="36"/>
      <c r="AN423" s="36"/>
      <c r="AO423" s="80"/>
      <c r="AP423" s="36"/>
      <c r="AQ423" s="36"/>
      <c r="AR423" s="36"/>
      <c r="AS423" s="39"/>
      <c r="AT423" s="39"/>
      <c r="AU423" s="36"/>
      <c r="AV423" s="80"/>
      <c r="AW423" s="36"/>
      <c r="AX423" s="39"/>
      <c r="AY423" s="39"/>
      <c r="AZ423" s="39"/>
      <c r="BA423" s="39"/>
      <c r="BB423" s="39"/>
      <c r="BC423" s="39"/>
      <c r="BD423" s="36"/>
      <c r="BE423" s="87"/>
      <c r="BF423" s="87"/>
      <c r="BG423" s="87"/>
      <c r="BH423" s="87"/>
      <c r="BI423" s="36"/>
      <c r="BJ423" s="36"/>
      <c r="BK423" s="39"/>
      <c r="BL423" s="34"/>
      <c r="BM423" s="40"/>
      <c r="BN423" s="36"/>
      <c r="BO423" s="39"/>
      <c r="BP423" s="39"/>
      <c r="BQ423" s="39"/>
      <c r="BR423" s="39"/>
      <c r="BS423" s="39"/>
      <c r="BT423" s="39"/>
      <c r="BU423" s="39"/>
      <c r="BV423" s="39"/>
      <c r="BW423" s="36"/>
      <c r="BX423" s="36"/>
      <c r="BY423" s="36"/>
    </row>
    <row r="424" spans="1:77" s="41" customFormat="1" x14ac:dyDescent="0.25">
      <c r="A424" s="32"/>
      <c r="B424" s="33"/>
      <c r="C424" s="33"/>
      <c r="D424" s="32"/>
      <c r="E424" s="34"/>
      <c r="F424" s="34"/>
      <c r="G424" s="34"/>
      <c r="H424" s="34"/>
      <c r="I424" s="109"/>
      <c r="J424" s="35"/>
      <c r="K424" s="35"/>
      <c r="L424" s="35"/>
      <c r="M424" s="35"/>
      <c r="N424" s="35"/>
      <c r="O424" s="36"/>
      <c r="P424" s="36"/>
      <c r="Q424" s="37"/>
      <c r="R424" s="37"/>
      <c r="S424" s="100"/>
      <c r="T424" s="38"/>
      <c r="U424" s="37"/>
      <c r="V424" s="100"/>
      <c r="W424" s="100"/>
      <c r="X424" s="36"/>
      <c r="Y424" s="36"/>
      <c r="Z424" s="36"/>
      <c r="AA424" s="36"/>
      <c r="AB424" s="37"/>
      <c r="AC424" s="35"/>
      <c r="AD424" s="36"/>
      <c r="AE424" s="36"/>
      <c r="AF424" s="36"/>
      <c r="AG424" s="36"/>
      <c r="AH424" s="36"/>
      <c r="AI424" s="36"/>
      <c r="AJ424" s="39"/>
      <c r="AK424" s="39"/>
      <c r="AL424" s="36"/>
      <c r="AM424" s="36"/>
      <c r="AN424" s="36"/>
      <c r="AO424" s="80"/>
      <c r="AP424" s="36"/>
      <c r="AQ424" s="36"/>
      <c r="AR424" s="36"/>
      <c r="AS424" s="39"/>
      <c r="AT424" s="39"/>
      <c r="AU424" s="36"/>
      <c r="AV424" s="80"/>
      <c r="AW424" s="36"/>
      <c r="AX424" s="39"/>
      <c r="AY424" s="39"/>
      <c r="AZ424" s="39"/>
      <c r="BA424" s="39"/>
      <c r="BB424" s="39"/>
      <c r="BC424" s="39"/>
      <c r="BD424" s="36"/>
      <c r="BE424" s="87"/>
      <c r="BF424" s="87"/>
      <c r="BG424" s="87"/>
      <c r="BH424" s="87"/>
      <c r="BI424" s="36"/>
      <c r="BJ424" s="36"/>
      <c r="BK424" s="39"/>
      <c r="BL424" s="34"/>
      <c r="BM424" s="40"/>
      <c r="BN424" s="36"/>
      <c r="BO424" s="39"/>
      <c r="BP424" s="39"/>
      <c r="BQ424" s="39"/>
      <c r="BR424" s="39"/>
      <c r="BS424" s="39"/>
      <c r="BT424" s="39"/>
      <c r="BU424" s="39"/>
      <c r="BV424" s="39"/>
      <c r="BW424" s="36"/>
      <c r="BX424" s="36"/>
      <c r="BY424" s="36"/>
    </row>
    <row r="425" spans="1:77" s="41" customFormat="1" x14ac:dyDescent="0.25">
      <c r="A425" s="32"/>
      <c r="B425" s="33"/>
      <c r="C425" s="33"/>
      <c r="D425" s="32"/>
      <c r="E425" s="34"/>
      <c r="F425" s="34"/>
      <c r="G425" s="34"/>
      <c r="H425" s="34"/>
      <c r="I425" s="109"/>
      <c r="J425" s="35"/>
      <c r="K425" s="35"/>
      <c r="L425" s="35"/>
      <c r="M425" s="35"/>
      <c r="N425" s="35"/>
      <c r="O425" s="36"/>
      <c r="P425" s="36"/>
      <c r="Q425" s="37"/>
      <c r="R425" s="37"/>
      <c r="S425" s="100"/>
      <c r="T425" s="38"/>
      <c r="U425" s="37"/>
      <c r="V425" s="100"/>
      <c r="W425" s="100"/>
      <c r="X425" s="36"/>
      <c r="Y425" s="36"/>
      <c r="Z425" s="36"/>
      <c r="AA425" s="36"/>
      <c r="AB425" s="37"/>
      <c r="AC425" s="35"/>
      <c r="AD425" s="36"/>
      <c r="AE425" s="36"/>
      <c r="AF425" s="36"/>
      <c r="AG425" s="36"/>
      <c r="AH425" s="36"/>
      <c r="AI425" s="36"/>
      <c r="AJ425" s="39"/>
      <c r="AK425" s="39"/>
      <c r="AL425" s="36"/>
      <c r="AM425" s="36"/>
      <c r="AN425" s="36"/>
      <c r="AO425" s="80"/>
      <c r="AP425" s="36"/>
      <c r="AQ425" s="36"/>
      <c r="AR425" s="36"/>
      <c r="AS425" s="39"/>
      <c r="AT425" s="39"/>
      <c r="AU425" s="36"/>
      <c r="AV425" s="80"/>
      <c r="AW425" s="36"/>
      <c r="AX425" s="39"/>
      <c r="AY425" s="39"/>
      <c r="AZ425" s="39"/>
      <c r="BA425" s="39"/>
      <c r="BB425" s="39"/>
      <c r="BC425" s="39"/>
      <c r="BD425" s="36"/>
      <c r="BE425" s="87"/>
      <c r="BF425" s="87"/>
      <c r="BG425" s="87"/>
      <c r="BH425" s="87"/>
      <c r="BI425" s="36"/>
      <c r="BJ425" s="36"/>
      <c r="BK425" s="39"/>
      <c r="BL425" s="34"/>
      <c r="BM425" s="40"/>
      <c r="BN425" s="36"/>
      <c r="BO425" s="39"/>
      <c r="BP425" s="39"/>
      <c r="BQ425" s="39"/>
      <c r="BR425" s="39"/>
      <c r="BS425" s="39"/>
      <c r="BT425" s="39"/>
      <c r="BU425" s="39"/>
      <c r="BV425" s="39"/>
      <c r="BW425" s="36"/>
      <c r="BX425" s="36"/>
      <c r="BY425" s="36"/>
    </row>
    <row r="426" spans="1:77" s="41" customFormat="1" x14ac:dyDescent="0.25">
      <c r="A426" s="32"/>
      <c r="B426" s="33"/>
      <c r="C426" s="33"/>
      <c r="D426" s="32"/>
      <c r="E426" s="34"/>
      <c r="F426" s="34"/>
      <c r="G426" s="34"/>
      <c r="H426" s="34"/>
      <c r="I426" s="109"/>
      <c r="J426" s="35"/>
      <c r="K426" s="35"/>
      <c r="L426" s="35"/>
      <c r="M426" s="35"/>
      <c r="N426" s="35"/>
      <c r="O426" s="36"/>
      <c r="P426" s="36"/>
      <c r="Q426" s="37"/>
      <c r="R426" s="37"/>
      <c r="S426" s="100"/>
      <c r="T426" s="38"/>
      <c r="U426" s="37"/>
      <c r="V426" s="100"/>
      <c r="W426" s="100"/>
      <c r="X426" s="36"/>
      <c r="Y426" s="36"/>
      <c r="Z426" s="36"/>
      <c r="AA426" s="36"/>
      <c r="AB426" s="37"/>
      <c r="AC426" s="35"/>
      <c r="AD426" s="36"/>
      <c r="AE426" s="36"/>
      <c r="AF426" s="36"/>
      <c r="AG426" s="36"/>
      <c r="AH426" s="36"/>
      <c r="AI426" s="36"/>
      <c r="AJ426" s="39"/>
      <c r="AK426" s="39"/>
      <c r="AL426" s="36"/>
      <c r="AM426" s="36"/>
      <c r="AN426" s="36"/>
      <c r="AO426" s="80"/>
      <c r="AP426" s="36"/>
      <c r="AQ426" s="36"/>
      <c r="AR426" s="36"/>
      <c r="AS426" s="39"/>
      <c r="AT426" s="39"/>
      <c r="AU426" s="36"/>
      <c r="AV426" s="80"/>
      <c r="AW426" s="36"/>
      <c r="AX426" s="39"/>
      <c r="AY426" s="39"/>
      <c r="AZ426" s="39"/>
      <c r="BA426" s="39"/>
      <c r="BB426" s="39"/>
      <c r="BC426" s="39"/>
      <c r="BD426" s="36"/>
      <c r="BE426" s="87"/>
      <c r="BF426" s="87"/>
      <c r="BG426" s="87"/>
      <c r="BH426" s="87"/>
      <c r="BI426" s="36"/>
      <c r="BJ426" s="36"/>
      <c r="BK426" s="39"/>
      <c r="BL426" s="34"/>
      <c r="BM426" s="40"/>
      <c r="BN426" s="36"/>
      <c r="BO426" s="39"/>
      <c r="BP426" s="39"/>
      <c r="BQ426" s="39"/>
      <c r="BR426" s="39"/>
      <c r="BS426" s="39"/>
      <c r="BT426" s="39"/>
      <c r="BU426" s="39"/>
      <c r="BV426" s="39"/>
      <c r="BW426" s="36"/>
      <c r="BX426" s="36"/>
      <c r="BY426" s="36"/>
    </row>
    <row r="427" spans="1:77" s="41" customFormat="1" x14ac:dyDescent="0.25">
      <c r="A427" s="32"/>
      <c r="B427" s="33"/>
      <c r="C427" s="33"/>
      <c r="D427" s="32"/>
      <c r="E427" s="34"/>
      <c r="F427" s="34"/>
      <c r="G427" s="34"/>
      <c r="H427" s="34"/>
      <c r="I427" s="109"/>
      <c r="J427" s="35"/>
      <c r="K427" s="35"/>
      <c r="L427" s="35"/>
      <c r="M427" s="35"/>
      <c r="N427" s="35"/>
      <c r="O427" s="36"/>
      <c r="P427" s="36"/>
      <c r="Q427" s="37"/>
      <c r="R427" s="37"/>
      <c r="S427" s="100"/>
      <c r="T427" s="38"/>
      <c r="U427" s="37"/>
      <c r="V427" s="100"/>
      <c r="W427" s="100"/>
      <c r="X427" s="36"/>
      <c r="Y427" s="36"/>
      <c r="Z427" s="36"/>
      <c r="AA427" s="36"/>
      <c r="AB427" s="37"/>
      <c r="AC427" s="35"/>
      <c r="AD427" s="36"/>
      <c r="AE427" s="36"/>
      <c r="AF427" s="36"/>
      <c r="AG427" s="36"/>
      <c r="AH427" s="36"/>
      <c r="AI427" s="36"/>
      <c r="AJ427" s="39"/>
      <c r="AK427" s="39"/>
      <c r="AL427" s="36"/>
      <c r="AM427" s="36"/>
      <c r="AN427" s="36"/>
      <c r="AO427" s="80"/>
      <c r="AP427" s="36"/>
      <c r="AQ427" s="36"/>
      <c r="AR427" s="36"/>
      <c r="AS427" s="39"/>
      <c r="AT427" s="39"/>
      <c r="AU427" s="36"/>
      <c r="AV427" s="80"/>
      <c r="AW427" s="36"/>
      <c r="AX427" s="39"/>
      <c r="AY427" s="39"/>
      <c r="AZ427" s="39"/>
      <c r="BA427" s="39"/>
      <c r="BB427" s="39"/>
      <c r="BC427" s="39"/>
      <c r="BD427" s="36"/>
      <c r="BE427" s="87"/>
      <c r="BF427" s="87"/>
      <c r="BG427" s="87"/>
      <c r="BH427" s="87"/>
      <c r="BI427" s="36"/>
      <c r="BJ427" s="36"/>
      <c r="BK427" s="39"/>
      <c r="BL427" s="34"/>
      <c r="BM427" s="40"/>
      <c r="BN427" s="36"/>
      <c r="BO427" s="39"/>
      <c r="BP427" s="39"/>
      <c r="BQ427" s="39"/>
      <c r="BR427" s="39"/>
      <c r="BS427" s="39"/>
      <c r="BT427" s="39"/>
      <c r="BU427" s="39"/>
      <c r="BV427" s="39"/>
      <c r="BW427" s="36"/>
      <c r="BX427" s="36"/>
      <c r="BY427" s="36"/>
    </row>
    <row r="428" spans="1:77" s="41" customFormat="1" x14ac:dyDescent="0.25">
      <c r="A428" s="32"/>
      <c r="B428" s="33"/>
      <c r="C428" s="33"/>
      <c r="D428" s="32"/>
      <c r="E428" s="34"/>
      <c r="F428" s="34"/>
      <c r="G428" s="34"/>
      <c r="H428" s="34"/>
      <c r="I428" s="109"/>
      <c r="J428" s="35"/>
      <c r="K428" s="35"/>
      <c r="L428" s="35"/>
      <c r="M428" s="35"/>
      <c r="N428" s="35"/>
      <c r="O428" s="36"/>
      <c r="P428" s="36"/>
      <c r="Q428" s="37"/>
      <c r="R428" s="37"/>
      <c r="S428" s="100"/>
      <c r="T428" s="38"/>
      <c r="U428" s="37"/>
      <c r="V428" s="100"/>
      <c r="W428" s="100"/>
      <c r="X428" s="36"/>
      <c r="Y428" s="36"/>
      <c r="Z428" s="36"/>
      <c r="AA428" s="36"/>
      <c r="AB428" s="37"/>
      <c r="AC428" s="35"/>
      <c r="AD428" s="36"/>
      <c r="AE428" s="36"/>
      <c r="AF428" s="36"/>
      <c r="AG428" s="36"/>
      <c r="AH428" s="36"/>
      <c r="AI428" s="36"/>
      <c r="AJ428" s="39"/>
      <c r="AK428" s="39"/>
      <c r="AL428" s="36"/>
      <c r="AM428" s="36"/>
      <c r="AN428" s="36"/>
      <c r="AO428" s="80"/>
      <c r="AP428" s="36"/>
      <c r="AQ428" s="36"/>
      <c r="AR428" s="36"/>
      <c r="AS428" s="39"/>
      <c r="AT428" s="39"/>
      <c r="AU428" s="36"/>
      <c r="AV428" s="80"/>
      <c r="AW428" s="36"/>
      <c r="AX428" s="39"/>
      <c r="AY428" s="39"/>
      <c r="AZ428" s="39"/>
      <c r="BA428" s="39"/>
      <c r="BB428" s="39"/>
      <c r="BC428" s="39"/>
      <c r="BD428" s="36"/>
      <c r="BE428" s="87"/>
      <c r="BF428" s="87"/>
      <c r="BG428" s="87"/>
      <c r="BH428" s="87"/>
      <c r="BI428" s="36"/>
      <c r="BJ428" s="36"/>
      <c r="BK428" s="39"/>
      <c r="BL428" s="34"/>
      <c r="BM428" s="40"/>
      <c r="BN428" s="36"/>
      <c r="BO428" s="39"/>
      <c r="BP428" s="39"/>
      <c r="BQ428" s="39"/>
      <c r="BR428" s="39"/>
      <c r="BS428" s="39"/>
      <c r="BT428" s="39"/>
      <c r="BU428" s="39"/>
      <c r="BV428" s="39"/>
      <c r="BW428" s="36"/>
      <c r="BX428" s="36"/>
      <c r="BY428" s="36"/>
    </row>
    <row r="429" spans="1:77" s="41" customFormat="1" x14ac:dyDescent="0.25">
      <c r="A429" s="32"/>
      <c r="B429" s="33"/>
      <c r="C429" s="33"/>
      <c r="D429" s="32"/>
      <c r="E429" s="34"/>
      <c r="F429" s="34"/>
      <c r="G429" s="34"/>
      <c r="H429" s="34"/>
      <c r="I429" s="109"/>
      <c r="J429" s="35"/>
      <c r="K429" s="35"/>
      <c r="L429" s="35"/>
      <c r="M429" s="35"/>
      <c r="N429" s="35"/>
      <c r="O429" s="36"/>
      <c r="P429" s="36"/>
      <c r="Q429" s="37"/>
      <c r="R429" s="37"/>
      <c r="S429" s="100"/>
      <c r="T429" s="38"/>
      <c r="U429" s="37"/>
      <c r="V429" s="100"/>
      <c r="W429" s="100"/>
      <c r="X429" s="36"/>
      <c r="Y429" s="36"/>
      <c r="Z429" s="36"/>
      <c r="AA429" s="36"/>
      <c r="AB429" s="37"/>
      <c r="AC429" s="35"/>
      <c r="AD429" s="36"/>
      <c r="AE429" s="36"/>
      <c r="AF429" s="36"/>
      <c r="AG429" s="36"/>
      <c r="AH429" s="36"/>
      <c r="AI429" s="36"/>
      <c r="AJ429" s="39"/>
      <c r="AK429" s="39"/>
      <c r="AL429" s="36"/>
      <c r="AM429" s="36"/>
      <c r="AN429" s="36"/>
      <c r="AO429" s="80"/>
      <c r="AP429" s="36"/>
      <c r="AQ429" s="36"/>
      <c r="AR429" s="36"/>
      <c r="AS429" s="39"/>
      <c r="AT429" s="39"/>
      <c r="AU429" s="36"/>
      <c r="AV429" s="80"/>
      <c r="AW429" s="36"/>
      <c r="AX429" s="39"/>
      <c r="AY429" s="39"/>
      <c r="AZ429" s="39"/>
      <c r="BA429" s="39"/>
      <c r="BB429" s="39"/>
      <c r="BC429" s="39"/>
      <c r="BD429" s="36"/>
      <c r="BE429" s="87"/>
      <c r="BF429" s="87"/>
      <c r="BG429" s="87"/>
      <c r="BH429" s="87"/>
      <c r="BI429" s="36"/>
      <c r="BJ429" s="36"/>
      <c r="BK429" s="39"/>
      <c r="BL429" s="34"/>
      <c r="BM429" s="40"/>
      <c r="BN429" s="36"/>
      <c r="BO429" s="39"/>
      <c r="BP429" s="39"/>
      <c r="BQ429" s="39"/>
      <c r="BR429" s="39"/>
      <c r="BS429" s="39"/>
      <c r="BT429" s="39"/>
      <c r="BU429" s="39"/>
      <c r="BV429" s="39"/>
      <c r="BW429" s="36"/>
      <c r="BX429" s="36"/>
      <c r="BY429" s="36"/>
    </row>
    <row r="430" spans="1:77" s="41" customFormat="1" x14ac:dyDescent="0.25">
      <c r="A430" s="32"/>
      <c r="B430" s="33"/>
      <c r="C430" s="33"/>
      <c r="D430" s="32"/>
      <c r="E430" s="34"/>
      <c r="F430" s="34"/>
      <c r="G430" s="34"/>
      <c r="H430" s="34"/>
      <c r="I430" s="109"/>
      <c r="J430" s="35"/>
      <c r="K430" s="35"/>
      <c r="L430" s="35"/>
      <c r="M430" s="35"/>
      <c r="N430" s="35"/>
      <c r="O430" s="36"/>
      <c r="P430" s="36"/>
      <c r="Q430" s="37"/>
      <c r="R430" s="37"/>
      <c r="S430" s="100"/>
      <c r="T430" s="38"/>
      <c r="U430" s="37"/>
      <c r="V430" s="100"/>
      <c r="W430" s="100"/>
      <c r="X430" s="36"/>
      <c r="Y430" s="36"/>
      <c r="Z430" s="36"/>
      <c r="AA430" s="36"/>
      <c r="AB430" s="37"/>
      <c r="AC430" s="35"/>
      <c r="AD430" s="36"/>
      <c r="AE430" s="36"/>
      <c r="AF430" s="36"/>
      <c r="AG430" s="36"/>
      <c r="AH430" s="36"/>
      <c r="AI430" s="36"/>
      <c r="AJ430" s="39"/>
      <c r="AK430" s="39"/>
      <c r="AL430" s="36"/>
      <c r="AM430" s="36"/>
      <c r="AN430" s="36"/>
      <c r="AO430" s="80"/>
      <c r="AP430" s="36"/>
      <c r="AQ430" s="36"/>
      <c r="AR430" s="36"/>
      <c r="AS430" s="39"/>
      <c r="AT430" s="39"/>
      <c r="AU430" s="36"/>
      <c r="AV430" s="80"/>
      <c r="AW430" s="36"/>
      <c r="AX430" s="39"/>
      <c r="AY430" s="39"/>
      <c r="AZ430" s="39"/>
      <c r="BA430" s="39"/>
      <c r="BB430" s="39"/>
      <c r="BC430" s="39"/>
      <c r="BD430" s="36"/>
      <c r="BE430" s="87"/>
      <c r="BF430" s="87"/>
      <c r="BG430" s="87"/>
      <c r="BH430" s="87"/>
      <c r="BI430" s="36"/>
      <c r="BJ430" s="36"/>
      <c r="BK430" s="39"/>
      <c r="BL430" s="34"/>
      <c r="BM430" s="40"/>
      <c r="BN430" s="36"/>
      <c r="BO430" s="39"/>
      <c r="BP430" s="39"/>
      <c r="BQ430" s="39"/>
      <c r="BR430" s="39"/>
      <c r="BS430" s="39"/>
      <c r="BT430" s="39"/>
      <c r="BU430" s="39"/>
      <c r="BV430" s="39"/>
      <c r="BW430" s="36"/>
      <c r="BX430" s="36"/>
      <c r="BY430" s="36"/>
    </row>
    <row r="431" spans="1:77" s="41" customFormat="1" x14ac:dyDescent="0.25">
      <c r="A431" s="32"/>
      <c r="B431" s="33"/>
      <c r="C431" s="33"/>
      <c r="D431" s="32"/>
      <c r="E431" s="34"/>
      <c r="F431" s="34"/>
      <c r="G431" s="34"/>
      <c r="H431" s="34"/>
      <c r="I431" s="109"/>
      <c r="J431" s="35"/>
      <c r="K431" s="35"/>
      <c r="L431" s="35"/>
      <c r="M431" s="35"/>
      <c r="N431" s="35"/>
      <c r="O431" s="36"/>
      <c r="P431" s="36"/>
      <c r="Q431" s="37"/>
      <c r="R431" s="37"/>
      <c r="S431" s="100"/>
      <c r="T431" s="38"/>
      <c r="U431" s="37"/>
      <c r="V431" s="100"/>
      <c r="W431" s="100"/>
      <c r="X431" s="36"/>
      <c r="Y431" s="36"/>
      <c r="Z431" s="36"/>
      <c r="AA431" s="36"/>
      <c r="AB431" s="37"/>
      <c r="AC431" s="35"/>
      <c r="AD431" s="36"/>
      <c r="AE431" s="36"/>
      <c r="AF431" s="36"/>
      <c r="AG431" s="36"/>
      <c r="AH431" s="36"/>
      <c r="AI431" s="36"/>
      <c r="AJ431" s="39"/>
      <c r="AK431" s="39"/>
      <c r="AL431" s="36"/>
      <c r="AM431" s="36"/>
      <c r="AN431" s="36"/>
      <c r="AO431" s="80"/>
      <c r="AP431" s="36"/>
      <c r="AQ431" s="36"/>
      <c r="AR431" s="36"/>
      <c r="AS431" s="39"/>
      <c r="AT431" s="39"/>
      <c r="AU431" s="36"/>
      <c r="AV431" s="80"/>
      <c r="AW431" s="36"/>
      <c r="AX431" s="39"/>
      <c r="AY431" s="39"/>
      <c r="AZ431" s="39"/>
      <c r="BA431" s="39"/>
      <c r="BB431" s="39"/>
      <c r="BC431" s="39"/>
      <c r="BD431" s="36"/>
      <c r="BE431" s="87"/>
      <c r="BF431" s="87"/>
      <c r="BG431" s="87"/>
      <c r="BH431" s="87"/>
      <c r="BI431" s="36"/>
      <c r="BJ431" s="36"/>
      <c r="BK431" s="39"/>
      <c r="BL431" s="34"/>
      <c r="BM431" s="40"/>
      <c r="BN431" s="36"/>
      <c r="BO431" s="39"/>
      <c r="BP431" s="39"/>
      <c r="BQ431" s="39"/>
      <c r="BR431" s="39"/>
      <c r="BS431" s="39"/>
      <c r="BT431" s="39"/>
      <c r="BU431" s="39"/>
      <c r="BV431" s="39"/>
      <c r="BW431" s="36"/>
      <c r="BX431" s="36"/>
      <c r="BY431" s="36"/>
    </row>
    <row r="432" spans="1:77" s="41" customFormat="1" x14ac:dyDescent="0.25">
      <c r="A432" s="32"/>
      <c r="B432" s="33"/>
      <c r="C432" s="33"/>
      <c r="D432" s="32"/>
      <c r="E432" s="34"/>
      <c r="F432" s="34"/>
      <c r="G432" s="34"/>
      <c r="H432" s="34"/>
      <c r="I432" s="109"/>
      <c r="J432" s="35"/>
      <c r="K432" s="35"/>
      <c r="L432" s="35"/>
      <c r="M432" s="35"/>
      <c r="N432" s="35"/>
      <c r="O432" s="36"/>
      <c r="P432" s="36"/>
      <c r="Q432" s="37"/>
      <c r="R432" s="37"/>
      <c r="S432" s="100"/>
      <c r="T432" s="38"/>
      <c r="U432" s="37"/>
      <c r="V432" s="100"/>
      <c r="W432" s="100"/>
      <c r="X432" s="36"/>
      <c r="Y432" s="36"/>
      <c r="Z432" s="36"/>
      <c r="AA432" s="36"/>
      <c r="AB432" s="37"/>
      <c r="AC432" s="35"/>
      <c r="AD432" s="36"/>
      <c r="AE432" s="36"/>
      <c r="AF432" s="36"/>
      <c r="AG432" s="36"/>
      <c r="AH432" s="36"/>
      <c r="AI432" s="36"/>
      <c r="AJ432" s="39"/>
      <c r="AK432" s="39"/>
      <c r="AL432" s="36"/>
      <c r="AM432" s="36"/>
      <c r="AN432" s="36"/>
      <c r="AO432" s="80"/>
      <c r="AP432" s="36"/>
      <c r="AQ432" s="36"/>
      <c r="AR432" s="36"/>
      <c r="AS432" s="39"/>
      <c r="AT432" s="39"/>
      <c r="AU432" s="36"/>
      <c r="AV432" s="80"/>
      <c r="AW432" s="36"/>
      <c r="AX432" s="39"/>
      <c r="AY432" s="39"/>
      <c r="AZ432" s="39"/>
      <c r="BA432" s="39"/>
      <c r="BB432" s="39"/>
      <c r="BC432" s="39"/>
      <c r="BD432" s="36"/>
      <c r="BE432" s="87"/>
      <c r="BF432" s="87"/>
      <c r="BG432" s="87"/>
      <c r="BH432" s="87"/>
      <c r="BI432" s="36"/>
      <c r="BJ432" s="36"/>
      <c r="BK432" s="39"/>
      <c r="BL432" s="34"/>
      <c r="BM432" s="40"/>
      <c r="BN432" s="36"/>
      <c r="BO432" s="39"/>
      <c r="BP432" s="39"/>
      <c r="BQ432" s="39"/>
      <c r="BR432" s="39"/>
      <c r="BS432" s="39"/>
      <c r="BT432" s="39"/>
      <c r="BU432" s="39"/>
      <c r="BV432" s="39"/>
      <c r="BW432" s="36"/>
      <c r="BX432" s="36"/>
      <c r="BY432" s="36"/>
    </row>
    <row r="433" spans="1:77" s="41" customFormat="1" x14ac:dyDescent="0.25">
      <c r="A433" s="32"/>
      <c r="B433" s="33"/>
      <c r="C433" s="33"/>
      <c r="D433" s="32"/>
      <c r="E433" s="34"/>
      <c r="F433" s="34"/>
      <c r="G433" s="34"/>
      <c r="H433" s="34"/>
      <c r="I433" s="109"/>
      <c r="J433" s="35"/>
      <c r="K433" s="35"/>
      <c r="L433" s="35"/>
      <c r="M433" s="35"/>
      <c r="N433" s="35"/>
      <c r="O433" s="36"/>
      <c r="P433" s="36"/>
      <c r="Q433" s="37"/>
      <c r="R433" s="37"/>
      <c r="S433" s="100"/>
      <c r="T433" s="38"/>
      <c r="U433" s="37"/>
      <c r="V433" s="100"/>
      <c r="W433" s="100"/>
      <c r="X433" s="36"/>
      <c r="Y433" s="36"/>
      <c r="Z433" s="36"/>
      <c r="AA433" s="36"/>
      <c r="AB433" s="37"/>
      <c r="AC433" s="35"/>
      <c r="AD433" s="36"/>
      <c r="AE433" s="36"/>
      <c r="AF433" s="36"/>
      <c r="AG433" s="36"/>
      <c r="AH433" s="36"/>
      <c r="AI433" s="36"/>
      <c r="AJ433" s="39"/>
      <c r="AK433" s="39"/>
      <c r="AL433" s="36"/>
      <c r="AM433" s="36"/>
      <c r="AN433" s="36"/>
      <c r="AO433" s="80"/>
      <c r="AP433" s="36"/>
      <c r="AQ433" s="36"/>
      <c r="AR433" s="36"/>
      <c r="AS433" s="39"/>
      <c r="AT433" s="39"/>
      <c r="AU433" s="36"/>
      <c r="AV433" s="80"/>
      <c r="AW433" s="36"/>
      <c r="AX433" s="39"/>
      <c r="AY433" s="39"/>
      <c r="AZ433" s="39"/>
      <c r="BA433" s="39"/>
      <c r="BB433" s="39"/>
      <c r="BC433" s="39"/>
      <c r="BD433" s="36"/>
      <c r="BE433" s="87"/>
      <c r="BF433" s="87"/>
      <c r="BG433" s="87"/>
      <c r="BH433" s="87"/>
      <c r="BI433" s="36"/>
      <c r="BJ433" s="36"/>
      <c r="BK433" s="39"/>
      <c r="BL433" s="34"/>
      <c r="BM433" s="40"/>
      <c r="BN433" s="36"/>
      <c r="BO433" s="39"/>
      <c r="BP433" s="39"/>
      <c r="BQ433" s="39"/>
      <c r="BR433" s="39"/>
      <c r="BS433" s="39"/>
      <c r="BT433" s="39"/>
      <c r="BU433" s="39"/>
      <c r="BV433" s="39"/>
      <c r="BW433" s="36"/>
      <c r="BX433" s="36"/>
      <c r="BY433" s="36"/>
    </row>
    <row r="434" spans="1:77" s="41" customFormat="1" x14ac:dyDescent="0.25">
      <c r="A434" s="32"/>
      <c r="B434" s="33"/>
      <c r="C434" s="33"/>
      <c r="D434" s="32"/>
      <c r="E434" s="34"/>
      <c r="F434" s="34"/>
      <c r="G434" s="34"/>
      <c r="H434" s="34"/>
      <c r="I434" s="109"/>
      <c r="J434" s="35"/>
      <c r="K434" s="35"/>
      <c r="L434" s="35"/>
      <c r="M434" s="35"/>
      <c r="N434" s="35"/>
      <c r="O434" s="36"/>
      <c r="P434" s="36"/>
      <c r="Q434" s="37"/>
      <c r="R434" s="37"/>
      <c r="S434" s="100"/>
      <c r="T434" s="38"/>
      <c r="U434" s="37"/>
      <c r="V434" s="100"/>
      <c r="W434" s="100"/>
      <c r="X434" s="36"/>
      <c r="Y434" s="36"/>
      <c r="Z434" s="36"/>
      <c r="AA434" s="36"/>
      <c r="AB434" s="37"/>
      <c r="AC434" s="35"/>
      <c r="AD434" s="36"/>
      <c r="AE434" s="36"/>
      <c r="AF434" s="36"/>
      <c r="AG434" s="36"/>
      <c r="AH434" s="36"/>
      <c r="AI434" s="36"/>
      <c r="AJ434" s="39"/>
      <c r="AK434" s="39"/>
      <c r="AL434" s="36"/>
      <c r="AM434" s="36"/>
      <c r="AN434" s="36"/>
      <c r="AO434" s="80"/>
      <c r="AP434" s="36"/>
      <c r="AQ434" s="36"/>
      <c r="AR434" s="36"/>
      <c r="AS434" s="39"/>
      <c r="AT434" s="39"/>
      <c r="AU434" s="36"/>
      <c r="AV434" s="80"/>
      <c r="AW434" s="36"/>
      <c r="AX434" s="39"/>
      <c r="AY434" s="39"/>
      <c r="AZ434" s="39"/>
      <c r="BA434" s="39"/>
      <c r="BB434" s="39"/>
      <c r="BC434" s="39"/>
      <c r="BD434" s="36"/>
      <c r="BE434" s="87"/>
      <c r="BF434" s="87"/>
      <c r="BG434" s="87"/>
      <c r="BH434" s="87"/>
      <c r="BI434" s="36"/>
      <c r="BJ434" s="36"/>
      <c r="BK434" s="39"/>
      <c r="BL434" s="34"/>
      <c r="BM434" s="40"/>
      <c r="BN434" s="36"/>
      <c r="BO434" s="39"/>
      <c r="BP434" s="39"/>
      <c r="BQ434" s="39"/>
      <c r="BR434" s="39"/>
      <c r="BS434" s="39"/>
      <c r="BT434" s="39"/>
      <c r="BU434" s="39"/>
      <c r="BV434" s="39"/>
      <c r="BW434" s="36"/>
      <c r="BX434" s="36"/>
      <c r="BY434" s="36"/>
    </row>
    <row r="435" spans="1:77" s="41" customFormat="1" x14ac:dyDescent="0.25">
      <c r="A435" s="32"/>
      <c r="B435" s="33"/>
      <c r="C435" s="33"/>
      <c r="D435" s="32"/>
      <c r="E435" s="34"/>
      <c r="F435" s="34"/>
      <c r="G435" s="34"/>
      <c r="H435" s="34"/>
      <c r="I435" s="109"/>
      <c r="J435" s="35"/>
      <c r="K435" s="35"/>
      <c r="L435" s="35"/>
      <c r="M435" s="35"/>
      <c r="N435" s="35"/>
      <c r="O435" s="36"/>
      <c r="P435" s="36"/>
      <c r="Q435" s="37"/>
      <c r="R435" s="37"/>
      <c r="S435" s="100"/>
      <c r="T435" s="38"/>
      <c r="U435" s="37"/>
      <c r="V435" s="100"/>
      <c r="W435" s="100"/>
      <c r="X435" s="36"/>
      <c r="Y435" s="36"/>
      <c r="Z435" s="36"/>
      <c r="AA435" s="36"/>
      <c r="AB435" s="37"/>
      <c r="AC435" s="35"/>
      <c r="AD435" s="36"/>
      <c r="AE435" s="36"/>
      <c r="AF435" s="36"/>
      <c r="AG435" s="36"/>
      <c r="AH435" s="36"/>
      <c r="AI435" s="36"/>
      <c r="AJ435" s="39"/>
      <c r="AK435" s="39"/>
      <c r="AL435" s="36"/>
      <c r="AM435" s="36"/>
      <c r="AN435" s="36"/>
      <c r="AO435" s="80"/>
      <c r="AP435" s="36"/>
      <c r="AQ435" s="36"/>
      <c r="AR435" s="36"/>
      <c r="AS435" s="39"/>
      <c r="AT435" s="39"/>
      <c r="AU435" s="36"/>
      <c r="AV435" s="80"/>
      <c r="AW435" s="36"/>
      <c r="AX435" s="39"/>
      <c r="AY435" s="39"/>
      <c r="AZ435" s="39"/>
      <c r="BA435" s="39"/>
      <c r="BB435" s="39"/>
      <c r="BC435" s="39"/>
      <c r="BD435" s="36"/>
      <c r="BE435" s="87"/>
      <c r="BF435" s="87"/>
      <c r="BG435" s="87"/>
      <c r="BH435" s="87"/>
      <c r="BI435" s="36"/>
      <c r="BJ435" s="36"/>
      <c r="BK435" s="39"/>
      <c r="BL435" s="34"/>
      <c r="BM435" s="40"/>
      <c r="BN435" s="36"/>
      <c r="BO435" s="39"/>
      <c r="BP435" s="39"/>
      <c r="BQ435" s="39"/>
      <c r="BR435" s="39"/>
      <c r="BS435" s="39"/>
      <c r="BT435" s="39"/>
      <c r="BU435" s="39"/>
      <c r="BV435" s="39"/>
      <c r="BW435" s="36"/>
      <c r="BX435" s="36"/>
      <c r="BY435" s="36"/>
    </row>
    <row r="436" spans="1:77" s="41" customFormat="1" x14ac:dyDescent="0.25">
      <c r="A436" s="32"/>
      <c r="B436" s="33"/>
      <c r="C436" s="33"/>
      <c r="D436" s="32"/>
      <c r="E436" s="34"/>
      <c r="F436" s="34"/>
      <c r="G436" s="34"/>
      <c r="H436" s="34"/>
      <c r="I436" s="109"/>
      <c r="J436" s="35"/>
      <c r="K436" s="35"/>
      <c r="L436" s="35"/>
      <c r="M436" s="35"/>
      <c r="N436" s="35"/>
      <c r="O436" s="36"/>
      <c r="P436" s="36"/>
      <c r="Q436" s="37"/>
      <c r="R436" s="37"/>
      <c r="S436" s="100"/>
      <c r="T436" s="38"/>
      <c r="U436" s="37"/>
      <c r="V436" s="100"/>
      <c r="W436" s="100"/>
      <c r="X436" s="36"/>
      <c r="Y436" s="36"/>
      <c r="Z436" s="36"/>
      <c r="AA436" s="36"/>
      <c r="AB436" s="37"/>
      <c r="AC436" s="35"/>
      <c r="AD436" s="36"/>
      <c r="AE436" s="36"/>
      <c r="AF436" s="36"/>
      <c r="AG436" s="36"/>
      <c r="AH436" s="36"/>
      <c r="AI436" s="36"/>
      <c r="AJ436" s="39"/>
      <c r="AK436" s="39"/>
      <c r="AL436" s="36"/>
      <c r="AM436" s="36"/>
      <c r="AN436" s="36"/>
      <c r="AO436" s="80"/>
      <c r="AP436" s="36"/>
      <c r="AQ436" s="36"/>
      <c r="AR436" s="36"/>
      <c r="AS436" s="39"/>
      <c r="AT436" s="39"/>
      <c r="AU436" s="36"/>
      <c r="AV436" s="80"/>
      <c r="AW436" s="36"/>
      <c r="AX436" s="39"/>
      <c r="AY436" s="39"/>
      <c r="AZ436" s="39"/>
      <c r="BA436" s="39"/>
      <c r="BB436" s="39"/>
      <c r="BC436" s="39"/>
      <c r="BD436" s="36"/>
      <c r="BE436" s="87"/>
      <c r="BF436" s="87"/>
      <c r="BG436" s="87"/>
      <c r="BH436" s="87"/>
      <c r="BI436" s="36"/>
      <c r="BJ436" s="36"/>
      <c r="BK436" s="39"/>
      <c r="BL436" s="34"/>
      <c r="BM436" s="40"/>
      <c r="BN436" s="36"/>
      <c r="BO436" s="39"/>
      <c r="BP436" s="39"/>
      <c r="BQ436" s="39"/>
      <c r="BR436" s="39"/>
      <c r="BS436" s="39"/>
      <c r="BT436" s="39"/>
      <c r="BU436" s="39"/>
      <c r="BV436" s="39"/>
      <c r="BW436" s="36"/>
      <c r="BX436" s="36"/>
      <c r="BY436" s="36"/>
    </row>
    <row r="437" spans="1:77" s="41" customFormat="1" x14ac:dyDescent="0.25">
      <c r="A437" s="32"/>
      <c r="B437" s="33"/>
      <c r="C437" s="33"/>
      <c r="D437" s="32"/>
      <c r="E437" s="34"/>
      <c r="F437" s="34"/>
      <c r="G437" s="34"/>
      <c r="H437" s="34"/>
      <c r="I437" s="109"/>
      <c r="J437" s="35"/>
      <c r="K437" s="35"/>
      <c r="L437" s="35"/>
      <c r="M437" s="35"/>
      <c r="N437" s="35"/>
      <c r="O437" s="36"/>
      <c r="P437" s="36"/>
      <c r="Q437" s="37"/>
      <c r="R437" s="37"/>
      <c r="S437" s="100"/>
      <c r="T437" s="38"/>
      <c r="U437" s="37"/>
      <c r="V437" s="100"/>
      <c r="W437" s="100"/>
      <c r="X437" s="36"/>
      <c r="Y437" s="36"/>
      <c r="Z437" s="36"/>
      <c r="AA437" s="36"/>
      <c r="AB437" s="37"/>
      <c r="AC437" s="35"/>
      <c r="AD437" s="36"/>
      <c r="AE437" s="36"/>
      <c r="AF437" s="36"/>
      <c r="AG437" s="36"/>
      <c r="AH437" s="36"/>
      <c r="AI437" s="36"/>
      <c r="AJ437" s="39"/>
      <c r="AK437" s="39"/>
      <c r="AL437" s="36"/>
      <c r="AM437" s="36"/>
      <c r="AN437" s="36"/>
      <c r="AO437" s="80"/>
      <c r="AP437" s="36"/>
      <c r="AQ437" s="36"/>
      <c r="AR437" s="36"/>
      <c r="AS437" s="39"/>
      <c r="AT437" s="39"/>
      <c r="AU437" s="36"/>
      <c r="AV437" s="80"/>
      <c r="AW437" s="36"/>
      <c r="AX437" s="39"/>
      <c r="AY437" s="39"/>
      <c r="AZ437" s="39"/>
      <c r="BA437" s="39"/>
      <c r="BB437" s="39"/>
      <c r="BC437" s="39"/>
      <c r="BD437" s="36"/>
      <c r="BE437" s="87"/>
      <c r="BF437" s="87"/>
      <c r="BG437" s="87"/>
      <c r="BH437" s="87"/>
      <c r="BI437" s="36"/>
      <c r="BJ437" s="36"/>
      <c r="BK437" s="39"/>
      <c r="BL437" s="34"/>
      <c r="BM437" s="40"/>
      <c r="BN437" s="36"/>
      <c r="BO437" s="39"/>
      <c r="BP437" s="39"/>
      <c r="BQ437" s="39"/>
      <c r="BR437" s="39"/>
      <c r="BS437" s="39"/>
      <c r="BT437" s="39"/>
      <c r="BU437" s="39"/>
      <c r="BV437" s="39"/>
      <c r="BW437" s="36"/>
      <c r="BX437" s="36"/>
      <c r="BY437" s="36"/>
    </row>
    <row r="438" spans="1:77" s="41" customFormat="1" x14ac:dyDescent="0.25">
      <c r="A438" s="32"/>
      <c r="B438" s="33"/>
      <c r="C438" s="33"/>
      <c r="D438" s="32"/>
      <c r="E438" s="34"/>
      <c r="F438" s="34"/>
      <c r="G438" s="34"/>
      <c r="H438" s="34"/>
      <c r="I438" s="109"/>
      <c r="J438" s="35"/>
      <c r="K438" s="35"/>
      <c r="L438" s="35"/>
      <c r="M438" s="35"/>
      <c r="N438" s="35"/>
      <c r="O438" s="36"/>
      <c r="P438" s="36"/>
      <c r="Q438" s="37"/>
      <c r="R438" s="37"/>
      <c r="S438" s="100"/>
      <c r="T438" s="38"/>
      <c r="U438" s="37"/>
      <c r="V438" s="100"/>
      <c r="W438" s="100"/>
      <c r="X438" s="36"/>
      <c r="Y438" s="36"/>
      <c r="Z438" s="36"/>
      <c r="AA438" s="36"/>
      <c r="AB438" s="37"/>
      <c r="AC438" s="35"/>
      <c r="AD438" s="36"/>
      <c r="AE438" s="36"/>
      <c r="AF438" s="36"/>
      <c r="AG438" s="36"/>
      <c r="AH438" s="36"/>
      <c r="AI438" s="36"/>
      <c r="AJ438" s="39"/>
      <c r="AK438" s="39"/>
      <c r="AL438" s="36"/>
      <c r="AM438" s="36"/>
      <c r="AN438" s="36"/>
      <c r="AO438" s="80"/>
      <c r="AP438" s="36"/>
      <c r="AQ438" s="36"/>
      <c r="AR438" s="36"/>
      <c r="AS438" s="39"/>
      <c r="AT438" s="39"/>
      <c r="AU438" s="36"/>
      <c r="AV438" s="80"/>
      <c r="AW438" s="36"/>
      <c r="AX438" s="39"/>
      <c r="AY438" s="39"/>
      <c r="AZ438" s="39"/>
      <c r="BA438" s="39"/>
      <c r="BB438" s="39"/>
      <c r="BC438" s="39"/>
      <c r="BD438" s="36"/>
      <c r="BE438" s="87"/>
      <c r="BF438" s="87"/>
      <c r="BG438" s="87"/>
      <c r="BH438" s="87"/>
      <c r="BI438" s="36"/>
      <c r="BJ438" s="36"/>
      <c r="BK438" s="39"/>
      <c r="BL438" s="34"/>
      <c r="BM438" s="40"/>
      <c r="BN438" s="36"/>
      <c r="BO438" s="39"/>
      <c r="BP438" s="39"/>
      <c r="BQ438" s="39"/>
      <c r="BR438" s="39"/>
      <c r="BS438" s="39"/>
      <c r="BT438" s="39"/>
      <c r="BU438" s="39"/>
      <c r="BV438" s="39"/>
      <c r="BW438" s="36"/>
      <c r="BX438" s="36"/>
      <c r="BY438" s="36"/>
    </row>
    <row r="439" spans="1:77" s="41" customFormat="1" x14ac:dyDescent="0.25">
      <c r="A439" s="32"/>
      <c r="B439" s="33"/>
      <c r="C439" s="33"/>
      <c r="D439" s="32"/>
      <c r="E439" s="34"/>
      <c r="F439" s="34"/>
      <c r="G439" s="34"/>
      <c r="H439" s="34"/>
      <c r="I439" s="109"/>
      <c r="J439" s="35"/>
      <c r="K439" s="35"/>
      <c r="L439" s="35"/>
      <c r="M439" s="35"/>
      <c r="N439" s="35"/>
      <c r="O439" s="36"/>
      <c r="P439" s="36"/>
      <c r="Q439" s="37"/>
      <c r="R439" s="37"/>
      <c r="S439" s="100"/>
      <c r="T439" s="38"/>
      <c r="U439" s="37"/>
      <c r="V439" s="100"/>
      <c r="W439" s="100"/>
      <c r="X439" s="36"/>
      <c r="Y439" s="36"/>
      <c r="Z439" s="36"/>
      <c r="AA439" s="36"/>
      <c r="AB439" s="37"/>
      <c r="AC439" s="35"/>
      <c r="AD439" s="36"/>
      <c r="AE439" s="36"/>
      <c r="AF439" s="36"/>
      <c r="AG439" s="36"/>
      <c r="AH439" s="36"/>
      <c r="AI439" s="36"/>
      <c r="AJ439" s="39"/>
      <c r="AK439" s="39"/>
      <c r="AL439" s="36"/>
      <c r="AM439" s="36"/>
      <c r="AN439" s="36"/>
      <c r="AO439" s="80"/>
      <c r="AP439" s="36"/>
      <c r="AQ439" s="36"/>
      <c r="AR439" s="36"/>
      <c r="AS439" s="39"/>
      <c r="AT439" s="39"/>
      <c r="AU439" s="36"/>
      <c r="AV439" s="80"/>
      <c r="AW439" s="36"/>
      <c r="AX439" s="39"/>
      <c r="AY439" s="39"/>
      <c r="AZ439" s="39"/>
      <c r="BA439" s="39"/>
      <c r="BB439" s="39"/>
      <c r="BC439" s="39"/>
      <c r="BD439" s="36"/>
      <c r="BE439" s="87"/>
      <c r="BF439" s="87"/>
      <c r="BG439" s="87"/>
      <c r="BH439" s="87"/>
      <c r="BI439" s="36"/>
      <c r="BJ439" s="36"/>
      <c r="BK439" s="39"/>
      <c r="BL439" s="34"/>
      <c r="BM439" s="40"/>
      <c r="BN439" s="36"/>
      <c r="BO439" s="39"/>
      <c r="BP439" s="39"/>
      <c r="BQ439" s="39"/>
      <c r="BR439" s="39"/>
      <c r="BS439" s="39"/>
      <c r="BT439" s="39"/>
      <c r="BU439" s="39"/>
      <c r="BV439" s="39"/>
      <c r="BW439" s="36"/>
      <c r="BX439" s="36"/>
      <c r="BY439" s="36"/>
    </row>
    <row r="440" spans="1:77" s="41" customFormat="1" x14ac:dyDescent="0.25">
      <c r="A440" s="32"/>
      <c r="B440" s="33"/>
      <c r="C440" s="33"/>
      <c r="D440" s="32"/>
      <c r="E440" s="34"/>
      <c r="F440" s="34"/>
      <c r="G440" s="34"/>
      <c r="H440" s="34"/>
      <c r="I440" s="109"/>
      <c r="J440" s="35"/>
      <c r="K440" s="35"/>
      <c r="L440" s="35"/>
      <c r="M440" s="35"/>
      <c r="N440" s="35"/>
      <c r="O440" s="36"/>
      <c r="P440" s="36"/>
      <c r="Q440" s="37"/>
      <c r="R440" s="37"/>
      <c r="S440" s="100"/>
      <c r="T440" s="38"/>
      <c r="U440" s="37"/>
      <c r="V440" s="100"/>
      <c r="W440" s="100"/>
      <c r="X440" s="36"/>
      <c r="Y440" s="36"/>
      <c r="Z440" s="36"/>
      <c r="AA440" s="36"/>
      <c r="AB440" s="37"/>
      <c r="AC440" s="35"/>
      <c r="AD440" s="36"/>
      <c r="AE440" s="36"/>
      <c r="AF440" s="36"/>
      <c r="AG440" s="36"/>
      <c r="AH440" s="36"/>
      <c r="AI440" s="36"/>
      <c r="AJ440" s="39"/>
      <c r="AK440" s="39"/>
      <c r="AL440" s="36"/>
      <c r="AM440" s="36"/>
      <c r="AN440" s="36"/>
      <c r="AO440" s="80"/>
      <c r="AP440" s="36"/>
      <c r="AQ440" s="36"/>
      <c r="AR440" s="36"/>
      <c r="AS440" s="39"/>
      <c r="AT440" s="39"/>
      <c r="AU440" s="36"/>
      <c r="AV440" s="80"/>
      <c r="AW440" s="36"/>
      <c r="AX440" s="39"/>
      <c r="AY440" s="39"/>
      <c r="AZ440" s="39"/>
      <c r="BA440" s="39"/>
      <c r="BB440" s="39"/>
      <c r="BC440" s="39"/>
      <c r="BD440" s="36"/>
      <c r="BE440" s="87"/>
      <c r="BF440" s="87"/>
      <c r="BG440" s="87"/>
      <c r="BH440" s="87"/>
      <c r="BI440" s="36"/>
      <c r="BJ440" s="36"/>
      <c r="BK440" s="39"/>
      <c r="BL440" s="34"/>
      <c r="BM440" s="40"/>
      <c r="BN440" s="36"/>
      <c r="BO440" s="39"/>
      <c r="BP440" s="39"/>
      <c r="BQ440" s="39"/>
      <c r="BR440" s="39"/>
      <c r="BS440" s="39"/>
      <c r="BT440" s="39"/>
      <c r="BU440" s="39"/>
      <c r="BV440" s="39"/>
      <c r="BW440" s="36"/>
      <c r="BX440" s="36"/>
      <c r="BY440" s="36"/>
    </row>
    <row r="441" spans="1:77" s="41" customFormat="1" x14ac:dyDescent="0.25">
      <c r="A441" s="32"/>
      <c r="B441" s="33"/>
      <c r="C441" s="33"/>
      <c r="D441" s="32"/>
      <c r="E441" s="34"/>
      <c r="F441" s="34"/>
      <c r="G441" s="34"/>
      <c r="H441" s="34"/>
      <c r="I441" s="109"/>
      <c r="J441" s="35"/>
      <c r="K441" s="35"/>
      <c r="L441" s="35"/>
      <c r="M441" s="35"/>
      <c r="N441" s="35"/>
      <c r="O441" s="36"/>
      <c r="P441" s="36"/>
      <c r="Q441" s="37"/>
      <c r="R441" s="37"/>
      <c r="S441" s="100"/>
      <c r="T441" s="38"/>
      <c r="U441" s="37"/>
      <c r="V441" s="100"/>
      <c r="W441" s="100"/>
      <c r="X441" s="36"/>
      <c r="Y441" s="36"/>
      <c r="Z441" s="36"/>
      <c r="AA441" s="36"/>
      <c r="AB441" s="37"/>
      <c r="AC441" s="35"/>
      <c r="AD441" s="36"/>
      <c r="AE441" s="36"/>
      <c r="AF441" s="36"/>
      <c r="AG441" s="36"/>
      <c r="AH441" s="36"/>
      <c r="AI441" s="36"/>
      <c r="AJ441" s="39"/>
      <c r="AK441" s="39"/>
      <c r="AL441" s="36"/>
      <c r="AM441" s="36"/>
      <c r="AN441" s="36"/>
      <c r="AO441" s="80"/>
      <c r="AP441" s="36"/>
      <c r="AQ441" s="36"/>
      <c r="AR441" s="36"/>
      <c r="AS441" s="39"/>
      <c r="AT441" s="39"/>
      <c r="AU441" s="36"/>
      <c r="AV441" s="80"/>
      <c r="AW441" s="36"/>
      <c r="AX441" s="39"/>
      <c r="AY441" s="39"/>
      <c r="AZ441" s="39"/>
      <c r="BA441" s="39"/>
      <c r="BB441" s="39"/>
      <c r="BC441" s="39"/>
      <c r="BD441" s="36"/>
      <c r="BE441" s="87"/>
      <c r="BF441" s="87"/>
      <c r="BG441" s="87"/>
      <c r="BH441" s="87"/>
      <c r="BI441" s="36"/>
      <c r="BJ441" s="36"/>
      <c r="BK441" s="39"/>
      <c r="BL441" s="34"/>
      <c r="BM441" s="40"/>
      <c r="BN441" s="36"/>
      <c r="BO441" s="39"/>
      <c r="BP441" s="39"/>
      <c r="BQ441" s="39"/>
      <c r="BR441" s="39"/>
      <c r="BS441" s="39"/>
      <c r="BT441" s="39"/>
      <c r="BU441" s="39"/>
      <c r="BV441" s="39"/>
      <c r="BW441" s="36"/>
      <c r="BX441" s="36"/>
      <c r="BY441" s="36"/>
    </row>
    <row r="442" spans="1:77" s="41" customFormat="1" x14ac:dyDescent="0.25">
      <c r="A442" s="32"/>
      <c r="B442" s="33"/>
      <c r="C442" s="33"/>
      <c r="D442" s="32"/>
      <c r="E442" s="34"/>
      <c r="F442" s="34"/>
      <c r="G442" s="34"/>
      <c r="H442" s="34"/>
      <c r="I442" s="109"/>
      <c r="J442" s="35"/>
      <c r="K442" s="35"/>
      <c r="L442" s="35"/>
      <c r="M442" s="35"/>
      <c r="N442" s="35"/>
      <c r="O442" s="36"/>
      <c r="P442" s="36"/>
      <c r="Q442" s="37"/>
      <c r="R442" s="37"/>
      <c r="S442" s="100"/>
      <c r="T442" s="38"/>
      <c r="U442" s="37"/>
      <c r="V442" s="100"/>
      <c r="W442" s="100"/>
      <c r="X442" s="36"/>
      <c r="Y442" s="36"/>
      <c r="Z442" s="36"/>
      <c r="AA442" s="36"/>
      <c r="AB442" s="37"/>
      <c r="AC442" s="35"/>
      <c r="AD442" s="36"/>
      <c r="AE442" s="36"/>
      <c r="AF442" s="36"/>
      <c r="AG442" s="36"/>
      <c r="AH442" s="36"/>
      <c r="AI442" s="36"/>
      <c r="AJ442" s="39"/>
      <c r="AK442" s="39"/>
      <c r="AL442" s="36"/>
      <c r="AM442" s="36"/>
      <c r="AN442" s="36"/>
      <c r="AO442" s="80"/>
      <c r="AP442" s="36"/>
      <c r="AQ442" s="36"/>
      <c r="AR442" s="36"/>
      <c r="AS442" s="39"/>
      <c r="AT442" s="39"/>
      <c r="AU442" s="36"/>
      <c r="AV442" s="80"/>
      <c r="AW442" s="36"/>
      <c r="AX442" s="39"/>
      <c r="AY442" s="39"/>
      <c r="AZ442" s="39"/>
      <c r="BA442" s="39"/>
      <c r="BB442" s="39"/>
      <c r="BC442" s="39"/>
      <c r="BD442" s="36"/>
      <c r="BE442" s="87"/>
      <c r="BF442" s="87"/>
      <c r="BG442" s="87"/>
      <c r="BH442" s="87"/>
      <c r="BI442" s="36"/>
      <c r="BJ442" s="36"/>
      <c r="BK442" s="39"/>
      <c r="BL442" s="34"/>
      <c r="BM442" s="40"/>
      <c r="BN442" s="36"/>
      <c r="BO442" s="39"/>
      <c r="BP442" s="39"/>
      <c r="BQ442" s="39"/>
      <c r="BR442" s="39"/>
      <c r="BS442" s="39"/>
      <c r="BT442" s="39"/>
      <c r="BU442" s="39"/>
      <c r="BV442" s="39"/>
      <c r="BW442" s="36"/>
      <c r="BX442" s="36"/>
      <c r="BY442" s="36"/>
    </row>
    <row r="443" spans="1:77" s="41" customFormat="1" x14ac:dyDescent="0.25">
      <c r="A443" s="32"/>
      <c r="B443" s="33"/>
      <c r="C443" s="33"/>
      <c r="D443" s="32"/>
      <c r="E443" s="34"/>
      <c r="F443" s="34"/>
      <c r="G443" s="34"/>
      <c r="H443" s="34"/>
      <c r="I443" s="109"/>
      <c r="J443" s="35"/>
      <c r="K443" s="35"/>
      <c r="L443" s="35"/>
      <c r="M443" s="35"/>
      <c r="N443" s="35"/>
      <c r="O443" s="36"/>
      <c r="P443" s="36"/>
      <c r="Q443" s="37"/>
      <c r="R443" s="37"/>
      <c r="S443" s="100"/>
      <c r="T443" s="38"/>
      <c r="U443" s="37"/>
      <c r="V443" s="100"/>
      <c r="W443" s="100"/>
      <c r="X443" s="36"/>
      <c r="Y443" s="36"/>
      <c r="Z443" s="36"/>
      <c r="AA443" s="36"/>
      <c r="AB443" s="37"/>
      <c r="AC443" s="35"/>
      <c r="AD443" s="36"/>
      <c r="AE443" s="36"/>
      <c r="AF443" s="36"/>
      <c r="AG443" s="36"/>
      <c r="AH443" s="36"/>
      <c r="AI443" s="36"/>
      <c r="AJ443" s="39"/>
      <c r="AK443" s="39"/>
      <c r="AL443" s="36"/>
      <c r="AM443" s="36"/>
      <c r="AN443" s="36"/>
      <c r="AO443" s="80"/>
      <c r="AP443" s="36"/>
      <c r="AQ443" s="36"/>
      <c r="AR443" s="36"/>
      <c r="AS443" s="39"/>
      <c r="AT443" s="39"/>
      <c r="AU443" s="36"/>
      <c r="AV443" s="80"/>
      <c r="AW443" s="36"/>
      <c r="AX443" s="39"/>
      <c r="AY443" s="39"/>
      <c r="AZ443" s="39"/>
      <c r="BA443" s="39"/>
      <c r="BB443" s="39"/>
      <c r="BC443" s="39"/>
      <c r="BD443" s="36"/>
      <c r="BE443" s="87"/>
      <c r="BF443" s="87"/>
      <c r="BG443" s="87"/>
      <c r="BH443" s="87"/>
      <c r="BI443" s="36"/>
      <c r="BJ443" s="36"/>
      <c r="BK443" s="39"/>
      <c r="BL443" s="34"/>
      <c r="BM443" s="40"/>
      <c r="BN443" s="36"/>
      <c r="BO443" s="39"/>
      <c r="BP443" s="39"/>
      <c r="BQ443" s="39"/>
      <c r="BR443" s="39"/>
      <c r="BS443" s="39"/>
      <c r="BT443" s="39"/>
      <c r="BU443" s="39"/>
      <c r="BV443" s="39"/>
      <c r="BW443" s="36"/>
      <c r="BX443" s="36"/>
      <c r="BY443" s="36"/>
    </row>
    <row r="444" spans="1:77" s="41" customFormat="1" x14ac:dyDescent="0.25">
      <c r="A444" s="32"/>
      <c r="B444" s="33"/>
      <c r="C444" s="33"/>
      <c r="D444" s="32"/>
      <c r="E444" s="34"/>
      <c r="F444" s="34"/>
      <c r="G444" s="34"/>
      <c r="H444" s="34"/>
      <c r="I444" s="109"/>
      <c r="J444" s="35"/>
      <c r="K444" s="35"/>
      <c r="L444" s="35"/>
      <c r="M444" s="35"/>
      <c r="N444" s="35"/>
      <c r="O444" s="36"/>
      <c r="P444" s="36"/>
      <c r="Q444" s="37"/>
      <c r="R444" s="37"/>
      <c r="S444" s="100"/>
      <c r="T444" s="38"/>
      <c r="U444" s="37"/>
      <c r="V444" s="100"/>
      <c r="W444" s="100"/>
      <c r="X444" s="36"/>
      <c r="Y444" s="36"/>
      <c r="Z444" s="36"/>
      <c r="AA444" s="36"/>
      <c r="AB444" s="37"/>
      <c r="AC444" s="35"/>
      <c r="AD444" s="36"/>
      <c r="AE444" s="36"/>
      <c r="AF444" s="36"/>
      <c r="AG444" s="36"/>
      <c r="AH444" s="36"/>
      <c r="AI444" s="36"/>
      <c r="AJ444" s="39"/>
      <c r="AK444" s="39"/>
      <c r="AL444" s="36"/>
      <c r="AM444" s="36"/>
      <c r="AN444" s="36"/>
      <c r="AO444" s="80"/>
      <c r="AP444" s="36"/>
      <c r="AQ444" s="36"/>
      <c r="AR444" s="36"/>
      <c r="AS444" s="39"/>
      <c r="AT444" s="39"/>
      <c r="AU444" s="36"/>
      <c r="AV444" s="80"/>
      <c r="AW444" s="36"/>
      <c r="AX444" s="39"/>
      <c r="AY444" s="39"/>
      <c r="AZ444" s="39"/>
      <c r="BA444" s="39"/>
      <c r="BB444" s="39"/>
      <c r="BC444" s="39"/>
      <c r="BD444" s="36"/>
      <c r="BE444" s="87"/>
      <c r="BF444" s="87"/>
      <c r="BG444" s="87"/>
      <c r="BH444" s="87"/>
      <c r="BI444" s="36"/>
      <c r="BJ444" s="36"/>
      <c r="BK444" s="39"/>
      <c r="BL444" s="34"/>
      <c r="BM444" s="40"/>
      <c r="BN444" s="36"/>
      <c r="BO444" s="39"/>
      <c r="BP444" s="39"/>
      <c r="BQ444" s="39"/>
      <c r="BR444" s="39"/>
      <c r="BS444" s="39"/>
      <c r="BT444" s="39"/>
      <c r="BU444" s="39"/>
      <c r="BV444" s="39"/>
      <c r="BW444" s="36"/>
      <c r="BX444" s="36"/>
      <c r="BY444" s="36"/>
    </row>
    <row r="445" spans="1:77" s="41" customFormat="1" x14ac:dyDescent="0.25">
      <c r="A445" s="32"/>
      <c r="B445" s="33"/>
      <c r="C445" s="33"/>
      <c r="D445" s="32"/>
      <c r="E445" s="34"/>
      <c r="F445" s="34"/>
      <c r="G445" s="34"/>
      <c r="H445" s="34"/>
      <c r="I445" s="109"/>
      <c r="J445" s="35"/>
      <c r="K445" s="35"/>
      <c r="L445" s="35"/>
      <c r="M445" s="35"/>
      <c r="N445" s="35"/>
      <c r="O445" s="36"/>
      <c r="P445" s="36"/>
      <c r="Q445" s="37"/>
      <c r="R445" s="37"/>
      <c r="S445" s="100"/>
      <c r="T445" s="38"/>
      <c r="U445" s="37"/>
      <c r="V445" s="100"/>
      <c r="W445" s="100"/>
      <c r="X445" s="36"/>
      <c r="Y445" s="36"/>
      <c r="Z445" s="36"/>
      <c r="AA445" s="36"/>
      <c r="AB445" s="37"/>
      <c r="AC445" s="35"/>
      <c r="AD445" s="36"/>
      <c r="AE445" s="36"/>
      <c r="AF445" s="36"/>
      <c r="AG445" s="36"/>
      <c r="AH445" s="36"/>
      <c r="AI445" s="36"/>
      <c r="AJ445" s="39"/>
      <c r="AK445" s="39"/>
      <c r="AL445" s="36"/>
      <c r="AM445" s="36"/>
      <c r="AN445" s="36"/>
      <c r="AO445" s="80"/>
      <c r="AP445" s="36"/>
      <c r="AQ445" s="36"/>
      <c r="AR445" s="36"/>
      <c r="AS445" s="39"/>
      <c r="AT445" s="39"/>
      <c r="AU445" s="36"/>
      <c r="AV445" s="80"/>
      <c r="AW445" s="36"/>
      <c r="AX445" s="39"/>
      <c r="AY445" s="39"/>
      <c r="AZ445" s="39"/>
      <c r="BA445" s="39"/>
      <c r="BB445" s="39"/>
      <c r="BC445" s="39"/>
      <c r="BD445" s="36"/>
      <c r="BE445" s="87"/>
      <c r="BF445" s="87"/>
      <c r="BG445" s="87"/>
      <c r="BH445" s="87"/>
      <c r="BI445" s="36"/>
      <c r="BJ445" s="36"/>
      <c r="BK445" s="39"/>
      <c r="BL445" s="34"/>
      <c r="BM445" s="40"/>
      <c r="BN445" s="36"/>
      <c r="BO445" s="39"/>
      <c r="BP445" s="39"/>
      <c r="BQ445" s="39"/>
      <c r="BR445" s="39"/>
      <c r="BS445" s="39"/>
      <c r="BT445" s="39"/>
      <c r="BU445" s="39"/>
      <c r="BV445" s="39"/>
      <c r="BW445" s="36"/>
      <c r="BX445" s="36"/>
      <c r="BY445" s="36"/>
    </row>
    <row r="446" spans="1:77" s="41" customFormat="1" x14ac:dyDescent="0.25">
      <c r="A446" s="32"/>
      <c r="B446" s="33"/>
      <c r="C446" s="33"/>
      <c r="D446" s="32"/>
      <c r="E446" s="34"/>
      <c r="F446" s="34"/>
      <c r="G446" s="34"/>
      <c r="H446" s="34"/>
      <c r="I446" s="109"/>
      <c r="J446" s="35"/>
      <c r="K446" s="35"/>
      <c r="L446" s="35"/>
      <c r="M446" s="35"/>
      <c r="N446" s="35"/>
      <c r="O446" s="36"/>
      <c r="P446" s="36"/>
      <c r="Q446" s="37"/>
      <c r="R446" s="37"/>
      <c r="S446" s="100"/>
      <c r="T446" s="38"/>
      <c r="U446" s="37"/>
      <c r="V446" s="100"/>
      <c r="W446" s="100"/>
      <c r="X446" s="36"/>
      <c r="Y446" s="36"/>
      <c r="Z446" s="36"/>
      <c r="AA446" s="36"/>
      <c r="AB446" s="37"/>
      <c r="AC446" s="35"/>
      <c r="AD446" s="36"/>
      <c r="AE446" s="36"/>
      <c r="AF446" s="36"/>
      <c r="AG446" s="36"/>
      <c r="AH446" s="36"/>
      <c r="AI446" s="36"/>
      <c r="AJ446" s="39"/>
      <c r="AK446" s="39"/>
      <c r="AL446" s="36"/>
      <c r="AM446" s="36"/>
      <c r="AN446" s="36"/>
      <c r="AO446" s="80"/>
      <c r="AP446" s="36"/>
      <c r="AQ446" s="36"/>
      <c r="AR446" s="36"/>
      <c r="AS446" s="39"/>
      <c r="AT446" s="39"/>
      <c r="AU446" s="36"/>
      <c r="AV446" s="80"/>
      <c r="AW446" s="36"/>
      <c r="AX446" s="39"/>
      <c r="AY446" s="39"/>
      <c r="AZ446" s="39"/>
      <c r="BA446" s="39"/>
      <c r="BB446" s="39"/>
      <c r="BC446" s="39"/>
      <c r="BD446" s="36"/>
      <c r="BE446" s="87"/>
      <c r="BF446" s="87"/>
      <c r="BG446" s="87"/>
      <c r="BH446" s="87"/>
      <c r="BI446" s="36"/>
      <c r="BJ446" s="36"/>
      <c r="BK446" s="39"/>
      <c r="BL446" s="34"/>
      <c r="BM446" s="40"/>
      <c r="BN446" s="36"/>
      <c r="BO446" s="39"/>
      <c r="BP446" s="39"/>
      <c r="BQ446" s="39"/>
      <c r="BR446" s="39"/>
      <c r="BS446" s="39"/>
      <c r="BT446" s="39"/>
      <c r="BU446" s="39"/>
      <c r="BV446" s="39"/>
      <c r="BW446" s="36"/>
      <c r="BX446" s="36"/>
      <c r="BY446" s="36"/>
    </row>
    <row r="447" spans="1:77" s="41" customFormat="1" x14ac:dyDescent="0.25">
      <c r="A447" s="32"/>
      <c r="B447" s="33"/>
      <c r="C447" s="33"/>
      <c r="D447" s="32"/>
      <c r="E447" s="34"/>
      <c r="F447" s="34"/>
      <c r="G447" s="34"/>
      <c r="H447" s="34"/>
      <c r="I447" s="109"/>
      <c r="J447" s="35"/>
      <c r="K447" s="35"/>
      <c r="L447" s="35"/>
      <c r="M447" s="35"/>
      <c r="N447" s="35"/>
      <c r="O447" s="36"/>
      <c r="P447" s="36"/>
      <c r="Q447" s="37"/>
      <c r="R447" s="37"/>
      <c r="S447" s="100"/>
      <c r="T447" s="38"/>
      <c r="U447" s="37"/>
      <c r="V447" s="100"/>
      <c r="W447" s="100"/>
      <c r="X447" s="36"/>
      <c r="Y447" s="36"/>
      <c r="Z447" s="36"/>
      <c r="AA447" s="36"/>
      <c r="AB447" s="37"/>
      <c r="AC447" s="35"/>
      <c r="AD447" s="36"/>
      <c r="AE447" s="36"/>
      <c r="AF447" s="36"/>
      <c r="AG447" s="36"/>
      <c r="AH447" s="36"/>
      <c r="AI447" s="36"/>
      <c r="AJ447" s="39"/>
      <c r="AK447" s="39"/>
      <c r="AL447" s="36"/>
      <c r="AM447" s="36"/>
      <c r="AN447" s="36"/>
      <c r="AO447" s="80"/>
      <c r="AP447" s="36"/>
      <c r="AQ447" s="36"/>
      <c r="AR447" s="36"/>
      <c r="AS447" s="39"/>
      <c r="AT447" s="39"/>
      <c r="AU447" s="36"/>
      <c r="AV447" s="80"/>
      <c r="AW447" s="36"/>
      <c r="AX447" s="39"/>
      <c r="AY447" s="39"/>
      <c r="AZ447" s="39"/>
      <c r="BA447" s="39"/>
      <c r="BB447" s="39"/>
      <c r="BC447" s="39"/>
      <c r="BD447" s="36"/>
      <c r="BE447" s="87"/>
      <c r="BF447" s="87"/>
      <c r="BG447" s="87"/>
      <c r="BH447" s="87"/>
      <c r="BI447" s="36"/>
      <c r="BJ447" s="36"/>
      <c r="BK447" s="39"/>
      <c r="BL447" s="34"/>
      <c r="BM447" s="40"/>
      <c r="BN447" s="36"/>
      <c r="BO447" s="39"/>
      <c r="BP447" s="39"/>
      <c r="BQ447" s="39"/>
      <c r="BR447" s="39"/>
      <c r="BS447" s="39"/>
      <c r="BT447" s="39"/>
      <c r="BU447" s="39"/>
      <c r="BV447" s="39"/>
      <c r="BW447" s="36"/>
      <c r="BX447" s="36"/>
      <c r="BY447" s="36"/>
    </row>
    <row r="448" spans="1:77" s="41" customFormat="1" x14ac:dyDescent="0.25">
      <c r="A448" s="32"/>
      <c r="B448" s="33"/>
      <c r="C448" s="33"/>
      <c r="D448" s="32"/>
      <c r="E448" s="34"/>
      <c r="F448" s="34"/>
      <c r="G448" s="34"/>
      <c r="H448" s="34"/>
      <c r="I448" s="109"/>
      <c r="J448" s="35"/>
      <c r="K448" s="35"/>
      <c r="L448" s="35"/>
      <c r="M448" s="35"/>
      <c r="N448" s="35"/>
      <c r="O448" s="36"/>
      <c r="P448" s="36"/>
      <c r="Q448" s="37"/>
      <c r="R448" s="37"/>
      <c r="S448" s="100"/>
      <c r="T448" s="38"/>
      <c r="U448" s="37"/>
      <c r="V448" s="100"/>
      <c r="W448" s="100"/>
      <c r="X448" s="36"/>
      <c r="Y448" s="36"/>
      <c r="Z448" s="36"/>
      <c r="AA448" s="36"/>
      <c r="AB448" s="37"/>
      <c r="AC448" s="35"/>
      <c r="AD448" s="36"/>
      <c r="AE448" s="36"/>
      <c r="AF448" s="36"/>
      <c r="AG448" s="36"/>
      <c r="AH448" s="36"/>
      <c r="AI448" s="36"/>
      <c r="AJ448" s="39"/>
      <c r="AK448" s="39"/>
      <c r="AL448" s="36"/>
      <c r="AM448" s="36"/>
      <c r="AN448" s="36"/>
      <c r="AO448" s="80"/>
      <c r="AP448" s="36"/>
      <c r="AQ448" s="36"/>
      <c r="AR448" s="36"/>
      <c r="AS448" s="39"/>
      <c r="AT448" s="39"/>
      <c r="AU448" s="36"/>
      <c r="AV448" s="80"/>
      <c r="AW448" s="36"/>
      <c r="AX448" s="39"/>
      <c r="AY448" s="39"/>
      <c r="AZ448" s="39"/>
      <c r="BA448" s="39"/>
      <c r="BB448" s="39"/>
      <c r="BC448" s="39"/>
      <c r="BD448" s="36"/>
      <c r="BE448" s="87"/>
      <c r="BF448" s="87"/>
      <c r="BG448" s="87"/>
      <c r="BH448" s="87"/>
      <c r="BI448" s="36"/>
      <c r="BJ448" s="36"/>
      <c r="BK448" s="39"/>
      <c r="BL448" s="34"/>
      <c r="BM448" s="40"/>
      <c r="BN448" s="36"/>
      <c r="BO448" s="39"/>
      <c r="BP448" s="39"/>
      <c r="BQ448" s="39"/>
      <c r="BR448" s="39"/>
      <c r="BS448" s="39"/>
      <c r="BT448" s="39"/>
      <c r="BU448" s="39"/>
      <c r="BV448" s="39"/>
      <c r="BW448" s="36"/>
      <c r="BX448" s="36"/>
      <c r="BY448" s="36"/>
    </row>
    <row r="449" spans="1:77" s="41" customFormat="1" x14ac:dyDescent="0.25">
      <c r="A449" s="32"/>
      <c r="B449" s="33"/>
      <c r="C449" s="33"/>
      <c r="D449" s="32"/>
      <c r="E449" s="34"/>
      <c r="F449" s="34"/>
      <c r="G449" s="34"/>
      <c r="H449" s="34"/>
      <c r="I449" s="109"/>
      <c r="J449" s="35"/>
      <c r="K449" s="35"/>
      <c r="L449" s="35"/>
      <c r="M449" s="35"/>
      <c r="N449" s="35"/>
      <c r="O449" s="36"/>
      <c r="P449" s="36"/>
      <c r="Q449" s="37"/>
      <c r="R449" s="37"/>
      <c r="S449" s="100"/>
      <c r="T449" s="38"/>
      <c r="U449" s="37"/>
      <c r="V449" s="100"/>
      <c r="W449" s="100"/>
      <c r="X449" s="36"/>
      <c r="Y449" s="36"/>
      <c r="Z449" s="36"/>
      <c r="AA449" s="36"/>
      <c r="AB449" s="37"/>
      <c r="AC449" s="35"/>
      <c r="AD449" s="36"/>
      <c r="AE449" s="36"/>
      <c r="AF449" s="36"/>
      <c r="AG449" s="36"/>
      <c r="AH449" s="36"/>
      <c r="AI449" s="36"/>
      <c r="AJ449" s="39"/>
      <c r="AK449" s="39"/>
      <c r="AL449" s="36"/>
      <c r="AM449" s="36"/>
      <c r="AN449" s="36"/>
      <c r="AO449" s="80"/>
      <c r="AP449" s="36"/>
      <c r="AQ449" s="36"/>
      <c r="AR449" s="36"/>
      <c r="AS449" s="39"/>
      <c r="AT449" s="39"/>
      <c r="AU449" s="36"/>
      <c r="AV449" s="80"/>
      <c r="AW449" s="36"/>
      <c r="AX449" s="39"/>
      <c r="AY449" s="39"/>
      <c r="AZ449" s="39"/>
      <c r="BA449" s="39"/>
      <c r="BB449" s="39"/>
      <c r="BC449" s="39"/>
      <c r="BD449" s="36"/>
      <c r="BE449" s="87"/>
      <c r="BF449" s="87"/>
      <c r="BG449" s="87"/>
      <c r="BH449" s="87"/>
      <c r="BI449" s="36"/>
      <c r="BJ449" s="36"/>
      <c r="BK449" s="39"/>
      <c r="BL449" s="34"/>
      <c r="BM449" s="40"/>
      <c r="BN449" s="36"/>
      <c r="BO449" s="39"/>
      <c r="BP449" s="39"/>
      <c r="BQ449" s="39"/>
      <c r="BR449" s="39"/>
      <c r="BS449" s="39"/>
      <c r="BT449" s="39"/>
      <c r="BU449" s="39"/>
      <c r="BV449" s="39"/>
      <c r="BW449" s="36"/>
      <c r="BX449" s="36"/>
      <c r="BY449" s="36"/>
    </row>
    <row r="450" spans="1:77" s="41" customFormat="1" x14ac:dyDescent="0.25">
      <c r="A450" s="32"/>
      <c r="B450" s="33"/>
      <c r="C450" s="33"/>
      <c r="D450" s="32"/>
      <c r="E450" s="34"/>
      <c r="F450" s="34"/>
      <c r="G450" s="34"/>
      <c r="H450" s="34"/>
      <c r="I450" s="109"/>
      <c r="J450" s="35"/>
      <c r="K450" s="35"/>
      <c r="L450" s="35"/>
      <c r="M450" s="35"/>
      <c r="N450" s="35"/>
      <c r="O450" s="36"/>
      <c r="P450" s="36"/>
      <c r="Q450" s="37"/>
      <c r="R450" s="37"/>
      <c r="S450" s="100"/>
      <c r="T450" s="38"/>
      <c r="U450" s="37"/>
      <c r="V450" s="100"/>
      <c r="W450" s="100"/>
      <c r="X450" s="36"/>
      <c r="Y450" s="36"/>
      <c r="Z450" s="36"/>
      <c r="AA450" s="36"/>
      <c r="AB450" s="37"/>
      <c r="AC450" s="35"/>
      <c r="AD450" s="36"/>
      <c r="AE450" s="36"/>
      <c r="AF450" s="36"/>
      <c r="AG450" s="36"/>
      <c r="AH450" s="36"/>
      <c r="AI450" s="36"/>
      <c r="AJ450" s="39"/>
      <c r="AK450" s="39"/>
      <c r="AL450" s="36"/>
      <c r="AM450" s="36"/>
      <c r="AN450" s="36"/>
      <c r="AO450" s="80"/>
      <c r="AP450" s="36"/>
      <c r="AQ450" s="36"/>
      <c r="AR450" s="36"/>
      <c r="AS450" s="39"/>
      <c r="AT450" s="39"/>
      <c r="AU450" s="36"/>
      <c r="AV450" s="80"/>
      <c r="AW450" s="36"/>
      <c r="AX450" s="39"/>
      <c r="AY450" s="39"/>
      <c r="AZ450" s="39"/>
      <c r="BA450" s="39"/>
      <c r="BB450" s="39"/>
      <c r="BC450" s="39"/>
      <c r="BD450" s="36"/>
      <c r="BE450" s="87"/>
      <c r="BF450" s="87"/>
      <c r="BG450" s="87"/>
      <c r="BH450" s="87"/>
      <c r="BI450" s="36"/>
      <c r="BJ450" s="36"/>
      <c r="BK450" s="39"/>
      <c r="BL450" s="34"/>
      <c r="BM450" s="40"/>
      <c r="BN450" s="36"/>
      <c r="BO450" s="39"/>
      <c r="BP450" s="39"/>
      <c r="BQ450" s="39"/>
      <c r="BR450" s="39"/>
      <c r="BS450" s="39"/>
      <c r="BT450" s="39"/>
      <c r="BU450" s="39"/>
      <c r="BV450" s="39"/>
      <c r="BW450" s="36"/>
      <c r="BX450" s="36"/>
      <c r="BY450" s="36"/>
    </row>
    <row r="451" spans="1:77" s="41" customFormat="1" x14ac:dyDescent="0.25">
      <c r="A451" s="32"/>
      <c r="B451" s="33"/>
      <c r="C451" s="33"/>
      <c r="D451" s="32"/>
      <c r="E451" s="34"/>
      <c r="F451" s="34"/>
      <c r="G451" s="34"/>
      <c r="H451" s="34"/>
      <c r="I451" s="109"/>
      <c r="J451" s="35"/>
      <c r="K451" s="35"/>
      <c r="L451" s="35"/>
      <c r="M451" s="35"/>
      <c r="N451" s="35"/>
      <c r="O451" s="36"/>
      <c r="P451" s="36"/>
      <c r="Q451" s="37"/>
      <c r="R451" s="37"/>
      <c r="S451" s="100"/>
      <c r="T451" s="38"/>
      <c r="U451" s="37"/>
      <c r="V451" s="100"/>
      <c r="W451" s="100"/>
      <c r="X451" s="36"/>
      <c r="Y451" s="36"/>
      <c r="Z451" s="36"/>
      <c r="AA451" s="36"/>
      <c r="AB451" s="37"/>
      <c r="AC451" s="35"/>
      <c r="AD451" s="36"/>
      <c r="AE451" s="36"/>
      <c r="AF451" s="36"/>
      <c r="AG451" s="36"/>
      <c r="AH451" s="36"/>
      <c r="AI451" s="36"/>
      <c r="AJ451" s="39"/>
      <c r="AK451" s="39"/>
      <c r="AL451" s="36"/>
      <c r="AM451" s="36"/>
      <c r="AN451" s="36"/>
      <c r="AO451" s="80"/>
      <c r="AP451" s="36"/>
      <c r="AQ451" s="36"/>
      <c r="AR451" s="36"/>
      <c r="AS451" s="39"/>
      <c r="AT451" s="39"/>
      <c r="AU451" s="36"/>
      <c r="AV451" s="80"/>
      <c r="AW451" s="36"/>
      <c r="AX451" s="39"/>
      <c r="AY451" s="39"/>
      <c r="AZ451" s="39"/>
      <c r="BA451" s="39"/>
      <c r="BB451" s="39"/>
      <c r="BC451" s="39"/>
      <c r="BD451" s="36"/>
      <c r="BE451" s="87"/>
      <c r="BF451" s="87"/>
      <c r="BG451" s="87"/>
      <c r="BH451" s="87"/>
      <c r="BI451" s="36"/>
      <c r="BJ451" s="36"/>
      <c r="BK451" s="39"/>
      <c r="BL451" s="34"/>
      <c r="BM451" s="40"/>
      <c r="BN451" s="36"/>
      <c r="BO451" s="39"/>
      <c r="BP451" s="39"/>
      <c r="BQ451" s="39"/>
      <c r="BR451" s="39"/>
      <c r="BS451" s="39"/>
      <c r="BT451" s="39"/>
      <c r="BU451" s="39"/>
      <c r="BV451" s="39"/>
      <c r="BW451" s="36"/>
      <c r="BX451" s="36"/>
      <c r="BY451" s="36"/>
    </row>
    <row r="452" spans="1:77" s="41" customFormat="1" x14ac:dyDescent="0.25">
      <c r="A452" s="32"/>
      <c r="B452" s="33"/>
      <c r="C452" s="33"/>
      <c r="D452" s="32"/>
      <c r="E452" s="34"/>
      <c r="F452" s="34"/>
      <c r="G452" s="34"/>
      <c r="H452" s="34"/>
      <c r="I452" s="109"/>
      <c r="J452" s="35"/>
      <c r="K452" s="35"/>
      <c r="L452" s="35"/>
      <c r="M452" s="35"/>
      <c r="N452" s="35"/>
      <c r="O452" s="36"/>
      <c r="P452" s="36"/>
      <c r="Q452" s="37"/>
      <c r="R452" s="37"/>
      <c r="S452" s="100"/>
      <c r="T452" s="38"/>
      <c r="U452" s="37"/>
      <c r="V452" s="100"/>
      <c r="W452" s="100"/>
      <c r="X452" s="36"/>
      <c r="Y452" s="36"/>
      <c r="Z452" s="36"/>
      <c r="AA452" s="36"/>
      <c r="AB452" s="37"/>
      <c r="AC452" s="35"/>
      <c r="AD452" s="36"/>
      <c r="AE452" s="36"/>
      <c r="AF452" s="36"/>
      <c r="AG452" s="36"/>
      <c r="AH452" s="36"/>
      <c r="AI452" s="36"/>
      <c r="AJ452" s="39"/>
      <c r="AK452" s="39"/>
      <c r="AL452" s="36"/>
      <c r="AM452" s="36"/>
      <c r="AN452" s="36"/>
      <c r="AO452" s="80"/>
      <c r="AP452" s="36"/>
      <c r="AQ452" s="36"/>
      <c r="AR452" s="36"/>
      <c r="AS452" s="39"/>
      <c r="AT452" s="39"/>
      <c r="AU452" s="36"/>
      <c r="AV452" s="80"/>
      <c r="AW452" s="36"/>
      <c r="AX452" s="39"/>
      <c r="AY452" s="39"/>
      <c r="AZ452" s="39"/>
      <c r="BA452" s="39"/>
      <c r="BB452" s="39"/>
      <c r="BC452" s="39"/>
      <c r="BD452" s="36"/>
      <c r="BE452" s="87"/>
      <c r="BF452" s="87"/>
      <c r="BG452" s="87"/>
      <c r="BH452" s="87"/>
      <c r="BI452" s="36"/>
      <c r="BJ452" s="36"/>
      <c r="BK452" s="39"/>
      <c r="BL452" s="34"/>
      <c r="BM452" s="40"/>
      <c r="BN452" s="36"/>
      <c r="BO452" s="39"/>
      <c r="BP452" s="39"/>
      <c r="BQ452" s="39"/>
      <c r="BR452" s="39"/>
      <c r="BS452" s="39"/>
      <c r="BT452" s="39"/>
      <c r="BU452" s="39"/>
      <c r="BV452" s="39"/>
      <c r="BW452" s="36"/>
      <c r="BX452" s="36"/>
      <c r="BY452" s="36"/>
    </row>
    <row r="453" spans="1:77" s="41" customFormat="1" x14ac:dyDescent="0.25">
      <c r="A453" s="32"/>
      <c r="B453" s="33"/>
      <c r="C453" s="33"/>
      <c r="D453" s="32"/>
      <c r="E453" s="34"/>
      <c r="F453" s="34"/>
      <c r="G453" s="34"/>
      <c r="H453" s="34"/>
      <c r="I453" s="109"/>
      <c r="J453" s="35"/>
      <c r="K453" s="35"/>
      <c r="L453" s="35"/>
      <c r="M453" s="35"/>
      <c r="N453" s="35"/>
      <c r="O453" s="36"/>
      <c r="P453" s="36"/>
      <c r="Q453" s="37"/>
      <c r="R453" s="37"/>
      <c r="S453" s="100"/>
      <c r="T453" s="38"/>
      <c r="U453" s="37"/>
      <c r="V453" s="100"/>
      <c r="W453" s="100"/>
      <c r="X453" s="36"/>
      <c r="Y453" s="36"/>
      <c r="Z453" s="36"/>
      <c r="AA453" s="36"/>
      <c r="AB453" s="37"/>
      <c r="AC453" s="35"/>
      <c r="AD453" s="36"/>
      <c r="AE453" s="36"/>
      <c r="AF453" s="36"/>
      <c r="AG453" s="36"/>
      <c r="AH453" s="36"/>
      <c r="AI453" s="36"/>
      <c r="AJ453" s="39"/>
      <c r="AK453" s="39"/>
      <c r="AL453" s="36"/>
      <c r="AM453" s="36"/>
      <c r="AN453" s="36"/>
      <c r="AO453" s="80"/>
      <c r="AP453" s="36"/>
      <c r="AQ453" s="36"/>
      <c r="AR453" s="36"/>
      <c r="AS453" s="39"/>
      <c r="AT453" s="39"/>
      <c r="AU453" s="36"/>
      <c r="AV453" s="80"/>
      <c r="AW453" s="36"/>
      <c r="AX453" s="39"/>
      <c r="AY453" s="39"/>
      <c r="AZ453" s="39"/>
      <c r="BA453" s="39"/>
      <c r="BB453" s="39"/>
      <c r="BC453" s="39"/>
      <c r="BD453" s="36"/>
      <c r="BE453" s="87"/>
      <c r="BF453" s="87"/>
      <c r="BG453" s="87"/>
      <c r="BH453" s="87"/>
      <c r="BI453" s="36"/>
      <c r="BJ453" s="36"/>
      <c r="BK453" s="39"/>
      <c r="BL453" s="34"/>
      <c r="BM453" s="40"/>
      <c r="BN453" s="36"/>
      <c r="BO453" s="39"/>
      <c r="BP453" s="39"/>
      <c r="BQ453" s="39"/>
      <c r="BR453" s="39"/>
      <c r="BS453" s="39"/>
      <c r="BT453" s="39"/>
      <c r="BU453" s="39"/>
      <c r="BV453" s="39"/>
      <c r="BW453" s="36"/>
      <c r="BX453" s="36"/>
      <c r="BY453" s="36"/>
    </row>
    <row r="454" spans="1:77" s="41" customFormat="1" x14ac:dyDescent="0.25">
      <c r="A454" s="32"/>
      <c r="B454" s="33"/>
      <c r="C454" s="33"/>
      <c r="D454" s="32"/>
      <c r="E454" s="34"/>
      <c r="F454" s="34"/>
      <c r="G454" s="34"/>
      <c r="H454" s="34"/>
      <c r="I454" s="109"/>
      <c r="J454" s="35"/>
      <c r="K454" s="35"/>
      <c r="L454" s="35"/>
      <c r="M454" s="35"/>
      <c r="N454" s="35"/>
      <c r="O454" s="36"/>
      <c r="P454" s="36"/>
      <c r="Q454" s="37"/>
      <c r="R454" s="37"/>
      <c r="S454" s="100"/>
      <c r="T454" s="38"/>
      <c r="U454" s="37"/>
      <c r="V454" s="100"/>
      <c r="W454" s="100"/>
      <c r="X454" s="36"/>
      <c r="Y454" s="36"/>
      <c r="Z454" s="36"/>
      <c r="AA454" s="36"/>
      <c r="AB454" s="37"/>
      <c r="AC454" s="35"/>
      <c r="AD454" s="36"/>
      <c r="AE454" s="36"/>
      <c r="AF454" s="36"/>
      <c r="AG454" s="36"/>
      <c r="AH454" s="36"/>
      <c r="AI454" s="36"/>
      <c r="AJ454" s="39"/>
      <c r="AK454" s="39"/>
      <c r="AL454" s="36"/>
      <c r="AM454" s="36"/>
      <c r="AN454" s="36"/>
      <c r="AO454" s="80"/>
      <c r="AP454" s="36"/>
      <c r="AQ454" s="36"/>
      <c r="AR454" s="36"/>
      <c r="AS454" s="39"/>
      <c r="AT454" s="39"/>
      <c r="AU454" s="36"/>
      <c r="AV454" s="80"/>
      <c r="AW454" s="36"/>
      <c r="AX454" s="39"/>
      <c r="AY454" s="39"/>
      <c r="AZ454" s="39"/>
      <c r="BA454" s="39"/>
      <c r="BB454" s="39"/>
      <c r="BC454" s="39"/>
      <c r="BD454" s="36"/>
      <c r="BE454" s="87"/>
      <c r="BF454" s="87"/>
      <c r="BG454" s="87"/>
      <c r="BH454" s="87"/>
      <c r="BI454" s="36"/>
      <c r="BJ454" s="36"/>
      <c r="BK454" s="39"/>
      <c r="BL454" s="34"/>
      <c r="BM454" s="40"/>
      <c r="BN454" s="36"/>
      <c r="BO454" s="39"/>
      <c r="BP454" s="39"/>
      <c r="BQ454" s="39"/>
      <c r="BR454" s="39"/>
      <c r="BS454" s="39"/>
      <c r="BT454" s="39"/>
      <c r="BU454" s="39"/>
      <c r="BV454" s="39"/>
      <c r="BW454" s="36"/>
      <c r="BX454" s="36"/>
      <c r="BY454" s="36"/>
    </row>
    <row r="455" spans="1:77" s="41" customFormat="1" x14ac:dyDescent="0.25">
      <c r="A455" s="32"/>
      <c r="B455" s="33"/>
      <c r="C455" s="33"/>
      <c r="D455" s="32"/>
      <c r="E455" s="34"/>
      <c r="F455" s="34"/>
      <c r="G455" s="34"/>
      <c r="H455" s="34"/>
      <c r="I455" s="109"/>
      <c r="J455" s="35"/>
      <c r="K455" s="35"/>
      <c r="L455" s="35"/>
      <c r="M455" s="35"/>
      <c r="N455" s="35"/>
      <c r="O455" s="36"/>
      <c r="P455" s="36"/>
      <c r="Q455" s="37"/>
      <c r="R455" s="37"/>
      <c r="S455" s="100"/>
      <c r="T455" s="38"/>
      <c r="U455" s="37"/>
      <c r="V455" s="100"/>
      <c r="W455" s="100"/>
      <c r="X455" s="36"/>
      <c r="Y455" s="36"/>
      <c r="Z455" s="36"/>
      <c r="AA455" s="36"/>
      <c r="AB455" s="37"/>
      <c r="AC455" s="35"/>
      <c r="AD455" s="36"/>
      <c r="AE455" s="36"/>
      <c r="AF455" s="36"/>
      <c r="AG455" s="36"/>
      <c r="AH455" s="36"/>
      <c r="AI455" s="36"/>
      <c r="AJ455" s="39"/>
      <c r="AK455" s="39"/>
      <c r="AL455" s="36"/>
      <c r="AM455" s="36"/>
      <c r="AN455" s="36"/>
      <c r="AO455" s="80"/>
      <c r="AP455" s="36"/>
      <c r="AQ455" s="36"/>
      <c r="AR455" s="36"/>
      <c r="AS455" s="39"/>
      <c r="AT455" s="39"/>
      <c r="AU455" s="36"/>
      <c r="AV455" s="80"/>
      <c r="AW455" s="36"/>
      <c r="AX455" s="39"/>
      <c r="AY455" s="39"/>
      <c r="AZ455" s="39"/>
      <c r="BA455" s="39"/>
      <c r="BB455" s="39"/>
      <c r="BC455" s="39"/>
      <c r="BD455" s="36"/>
      <c r="BE455" s="87"/>
      <c r="BF455" s="87"/>
      <c r="BG455" s="87"/>
      <c r="BH455" s="87"/>
      <c r="BI455" s="36"/>
      <c r="BJ455" s="36"/>
      <c r="BK455" s="39"/>
      <c r="BL455" s="34"/>
      <c r="BM455" s="40"/>
      <c r="BN455" s="36"/>
      <c r="BO455" s="39"/>
      <c r="BP455" s="39"/>
      <c r="BQ455" s="39"/>
      <c r="BR455" s="39"/>
      <c r="BS455" s="39"/>
      <c r="BT455" s="39"/>
      <c r="BU455" s="39"/>
      <c r="BV455" s="39"/>
      <c r="BW455" s="36"/>
      <c r="BX455" s="36"/>
      <c r="BY455" s="36"/>
    </row>
    <row r="456" spans="1:77" s="41" customFormat="1" x14ac:dyDescent="0.25">
      <c r="A456" s="32"/>
      <c r="B456" s="33"/>
      <c r="C456" s="33"/>
      <c r="D456" s="32"/>
      <c r="E456" s="34"/>
      <c r="F456" s="34"/>
      <c r="G456" s="34"/>
      <c r="H456" s="34"/>
      <c r="I456" s="109"/>
      <c r="J456" s="35"/>
      <c r="K456" s="35"/>
      <c r="L456" s="35"/>
      <c r="M456" s="35"/>
      <c r="N456" s="35"/>
      <c r="O456" s="36"/>
      <c r="P456" s="36"/>
      <c r="Q456" s="37"/>
      <c r="R456" s="37"/>
      <c r="S456" s="100"/>
      <c r="T456" s="38"/>
      <c r="U456" s="37"/>
      <c r="V456" s="100"/>
      <c r="W456" s="100"/>
      <c r="X456" s="36"/>
      <c r="Y456" s="36"/>
      <c r="Z456" s="36"/>
      <c r="AA456" s="36"/>
      <c r="AB456" s="37"/>
      <c r="AC456" s="35"/>
      <c r="AD456" s="36"/>
      <c r="AE456" s="36"/>
      <c r="AF456" s="36"/>
      <c r="AG456" s="36"/>
      <c r="AH456" s="36"/>
      <c r="AI456" s="36"/>
      <c r="AJ456" s="39"/>
      <c r="AK456" s="39"/>
      <c r="AL456" s="36"/>
      <c r="AM456" s="36"/>
      <c r="AN456" s="36"/>
      <c r="AO456" s="80"/>
      <c r="AP456" s="36"/>
      <c r="AQ456" s="36"/>
      <c r="AR456" s="36"/>
      <c r="AS456" s="39"/>
      <c r="AT456" s="39"/>
      <c r="AU456" s="36"/>
      <c r="AV456" s="80"/>
      <c r="AW456" s="36"/>
      <c r="AX456" s="39"/>
      <c r="AY456" s="39"/>
      <c r="AZ456" s="39"/>
      <c r="BA456" s="39"/>
      <c r="BB456" s="39"/>
      <c r="BC456" s="39"/>
      <c r="BD456" s="36"/>
      <c r="BE456" s="87"/>
      <c r="BF456" s="87"/>
      <c r="BG456" s="87"/>
      <c r="BH456" s="87"/>
      <c r="BI456" s="36"/>
      <c r="BJ456" s="36"/>
      <c r="BK456" s="39"/>
      <c r="BL456" s="34"/>
      <c r="BM456" s="40"/>
      <c r="BN456" s="36"/>
      <c r="BO456" s="39"/>
      <c r="BP456" s="39"/>
      <c r="BQ456" s="39"/>
      <c r="BR456" s="39"/>
      <c r="BS456" s="39"/>
      <c r="BT456" s="39"/>
      <c r="BU456" s="39"/>
      <c r="BV456" s="39"/>
      <c r="BW456" s="36"/>
      <c r="BX456" s="36"/>
      <c r="BY456" s="36"/>
    </row>
    <row r="457" spans="1:77" s="41" customFormat="1" x14ac:dyDescent="0.25">
      <c r="A457" s="32"/>
      <c r="B457" s="33"/>
      <c r="C457" s="33"/>
      <c r="D457" s="32"/>
      <c r="E457" s="34"/>
      <c r="F457" s="34"/>
      <c r="G457" s="34"/>
      <c r="H457" s="34"/>
      <c r="I457" s="109"/>
      <c r="J457" s="35"/>
      <c r="K457" s="35"/>
      <c r="L457" s="35"/>
      <c r="M457" s="35"/>
      <c r="N457" s="35"/>
      <c r="O457" s="36"/>
      <c r="P457" s="36"/>
      <c r="Q457" s="37"/>
      <c r="R457" s="37"/>
      <c r="S457" s="100"/>
      <c r="T457" s="38"/>
      <c r="U457" s="37"/>
      <c r="V457" s="100"/>
      <c r="W457" s="100"/>
      <c r="X457" s="36"/>
      <c r="Y457" s="36"/>
      <c r="Z457" s="36"/>
      <c r="AA457" s="36"/>
      <c r="AB457" s="37"/>
      <c r="AC457" s="35"/>
      <c r="AD457" s="36"/>
      <c r="AE457" s="36"/>
      <c r="AF457" s="36"/>
      <c r="AG457" s="36"/>
      <c r="AH457" s="36"/>
      <c r="AI457" s="36"/>
      <c r="AJ457" s="39"/>
      <c r="AK457" s="39"/>
      <c r="AL457" s="36"/>
      <c r="AM457" s="36"/>
      <c r="AN457" s="36"/>
      <c r="AO457" s="80"/>
      <c r="AP457" s="36"/>
      <c r="AQ457" s="36"/>
      <c r="AR457" s="36"/>
      <c r="AS457" s="39"/>
      <c r="AT457" s="39"/>
      <c r="AU457" s="36"/>
      <c r="AV457" s="80"/>
      <c r="AW457" s="36"/>
      <c r="AX457" s="39"/>
      <c r="AY457" s="39"/>
      <c r="AZ457" s="39"/>
      <c r="BA457" s="39"/>
      <c r="BB457" s="39"/>
      <c r="BC457" s="39"/>
      <c r="BD457" s="36"/>
      <c r="BE457" s="87"/>
      <c r="BF457" s="87"/>
      <c r="BG457" s="87"/>
      <c r="BH457" s="87"/>
      <c r="BI457" s="36"/>
      <c r="BJ457" s="36"/>
      <c r="BK457" s="39"/>
      <c r="BL457" s="34"/>
      <c r="BM457" s="40"/>
      <c r="BN457" s="36"/>
      <c r="BO457" s="39"/>
      <c r="BP457" s="39"/>
      <c r="BQ457" s="39"/>
      <c r="BR457" s="39"/>
      <c r="BS457" s="39"/>
      <c r="BT457" s="39"/>
      <c r="BU457" s="39"/>
      <c r="BV457" s="39"/>
      <c r="BW457" s="36"/>
      <c r="BX457" s="36"/>
      <c r="BY457" s="36"/>
    </row>
    <row r="458" spans="1:77" s="41" customFormat="1" x14ac:dyDescent="0.25">
      <c r="A458" s="32"/>
      <c r="B458" s="33"/>
      <c r="C458" s="33"/>
      <c r="D458" s="32"/>
      <c r="E458" s="34"/>
      <c r="F458" s="34"/>
      <c r="G458" s="34"/>
      <c r="H458" s="34"/>
      <c r="I458" s="109"/>
      <c r="J458" s="35"/>
      <c r="K458" s="35"/>
      <c r="L458" s="35"/>
      <c r="M458" s="35"/>
      <c r="N458" s="35"/>
      <c r="O458" s="36"/>
      <c r="P458" s="36"/>
      <c r="Q458" s="37"/>
      <c r="R458" s="37"/>
      <c r="S458" s="100"/>
      <c r="T458" s="38"/>
      <c r="U458" s="37"/>
      <c r="V458" s="100"/>
      <c r="W458" s="100"/>
      <c r="X458" s="36"/>
      <c r="Y458" s="36"/>
      <c r="Z458" s="36"/>
      <c r="AA458" s="36"/>
      <c r="AB458" s="37"/>
      <c r="AC458" s="35"/>
      <c r="AD458" s="36"/>
      <c r="AE458" s="36"/>
      <c r="AF458" s="36"/>
      <c r="AG458" s="36"/>
      <c r="AH458" s="36"/>
      <c r="AI458" s="36"/>
      <c r="AJ458" s="39"/>
      <c r="AK458" s="39"/>
      <c r="AL458" s="36"/>
      <c r="AM458" s="36"/>
      <c r="AN458" s="36"/>
      <c r="AO458" s="80"/>
      <c r="AP458" s="36"/>
      <c r="AQ458" s="36"/>
      <c r="AR458" s="36"/>
      <c r="AS458" s="39"/>
      <c r="AT458" s="39"/>
      <c r="AU458" s="36"/>
      <c r="AV458" s="80"/>
      <c r="AW458" s="36"/>
      <c r="AX458" s="39"/>
      <c r="AY458" s="39"/>
      <c r="AZ458" s="39"/>
      <c r="BA458" s="39"/>
      <c r="BB458" s="39"/>
      <c r="BC458" s="39"/>
      <c r="BD458" s="36"/>
      <c r="BE458" s="87"/>
      <c r="BF458" s="87"/>
      <c r="BG458" s="87"/>
      <c r="BH458" s="87"/>
      <c r="BI458" s="36"/>
      <c r="BJ458" s="36"/>
      <c r="BK458" s="39"/>
      <c r="BL458" s="34"/>
      <c r="BM458" s="40"/>
      <c r="BN458" s="36"/>
      <c r="BO458" s="39"/>
      <c r="BP458" s="39"/>
      <c r="BQ458" s="39"/>
      <c r="BR458" s="39"/>
      <c r="BS458" s="39"/>
      <c r="BT458" s="39"/>
      <c r="BU458" s="39"/>
      <c r="BV458" s="39"/>
      <c r="BW458" s="36"/>
      <c r="BX458" s="36"/>
      <c r="BY458" s="36"/>
    </row>
    <row r="459" spans="1:77" s="41" customFormat="1" x14ac:dyDescent="0.25">
      <c r="A459" s="32"/>
      <c r="B459" s="33"/>
      <c r="C459" s="33"/>
      <c r="D459" s="32"/>
      <c r="E459" s="34"/>
      <c r="F459" s="34"/>
      <c r="G459" s="34"/>
      <c r="H459" s="34"/>
      <c r="I459" s="109"/>
      <c r="J459" s="35"/>
      <c r="K459" s="35"/>
      <c r="L459" s="35"/>
      <c r="M459" s="35"/>
      <c r="N459" s="35"/>
      <c r="O459" s="36"/>
      <c r="P459" s="36"/>
      <c r="Q459" s="37"/>
      <c r="R459" s="37"/>
      <c r="S459" s="100"/>
      <c r="T459" s="38"/>
      <c r="U459" s="37"/>
      <c r="V459" s="100"/>
      <c r="W459" s="100"/>
      <c r="X459" s="36"/>
      <c r="Y459" s="36"/>
      <c r="Z459" s="36"/>
      <c r="AA459" s="36"/>
      <c r="AB459" s="37"/>
      <c r="AC459" s="35"/>
      <c r="AD459" s="36"/>
      <c r="AE459" s="36"/>
      <c r="AF459" s="36"/>
      <c r="AG459" s="36"/>
      <c r="AH459" s="36"/>
      <c r="AI459" s="36"/>
      <c r="AJ459" s="39"/>
      <c r="AK459" s="39"/>
      <c r="AL459" s="36"/>
      <c r="AM459" s="36"/>
      <c r="AN459" s="36"/>
      <c r="AO459" s="80"/>
      <c r="AP459" s="36"/>
      <c r="AQ459" s="36"/>
      <c r="AR459" s="36"/>
      <c r="AS459" s="39"/>
      <c r="AT459" s="39"/>
      <c r="AU459" s="36"/>
      <c r="AV459" s="80"/>
      <c r="AW459" s="36"/>
      <c r="AX459" s="39"/>
      <c r="AY459" s="39"/>
      <c r="AZ459" s="39"/>
      <c r="BA459" s="39"/>
      <c r="BB459" s="39"/>
      <c r="BC459" s="39"/>
      <c r="BD459" s="36"/>
      <c r="BE459" s="87"/>
      <c r="BF459" s="87"/>
      <c r="BG459" s="87"/>
      <c r="BH459" s="87"/>
      <c r="BI459" s="36"/>
      <c r="BJ459" s="36"/>
      <c r="BK459" s="39"/>
      <c r="BL459" s="34"/>
      <c r="BM459" s="40"/>
      <c r="BN459" s="36"/>
      <c r="BO459" s="39"/>
      <c r="BP459" s="39"/>
      <c r="BQ459" s="39"/>
      <c r="BR459" s="39"/>
      <c r="BS459" s="39"/>
      <c r="BT459" s="39"/>
      <c r="BU459" s="39"/>
      <c r="BV459" s="39"/>
      <c r="BW459" s="36"/>
      <c r="BX459" s="36"/>
      <c r="BY459" s="36"/>
    </row>
    <row r="460" spans="1:77" s="41" customFormat="1" x14ac:dyDescent="0.25">
      <c r="A460" s="32"/>
      <c r="B460" s="33"/>
      <c r="C460" s="33"/>
      <c r="D460" s="32"/>
      <c r="E460" s="34"/>
      <c r="F460" s="34"/>
      <c r="G460" s="34"/>
      <c r="H460" s="34"/>
      <c r="I460" s="109"/>
      <c r="J460" s="35"/>
      <c r="K460" s="35"/>
      <c r="L460" s="35"/>
      <c r="M460" s="35"/>
      <c r="N460" s="35"/>
      <c r="O460" s="36"/>
      <c r="P460" s="36"/>
      <c r="Q460" s="37"/>
      <c r="R460" s="37"/>
      <c r="S460" s="100"/>
      <c r="T460" s="38"/>
      <c r="U460" s="37"/>
      <c r="V460" s="100"/>
      <c r="W460" s="100"/>
      <c r="X460" s="36"/>
      <c r="Y460" s="36"/>
      <c r="Z460" s="36"/>
      <c r="AA460" s="36"/>
      <c r="AB460" s="37"/>
      <c r="AC460" s="35"/>
      <c r="AD460" s="36"/>
      <c r="AE460" s="36"/>
      <c r="AF460" s="36"/>
      <c r="AG460" s="36"/>
      <c r="AH460" s="36"/>
      <c r="AI460" s="36"/>
      <c r="AJ460" s="39"/>
      <c r="AK460" s="39"/>
      <c r="AL460" s="36"/>
      <c r="AM460" s="36"/>
      <c r="AN460" s="36"/>
      <c r="AO460" s="80"/>
      <c r="AP460" s="36"/>
      <c r="AQ460" s="36"/>
      <c r="AR460" s="36"/>
      <c r="AS460" s="39"/>
      <c r="AT460" s="39"/>
      <c r="AU460" s="36"/>
      <c r="AV460" s="80"/>
      <c r="AW460" s="36"/>
      <c r="AX460" s="39"/>
      <c r="AY460" s="39"/>
      <c r="AZ460" s="39"/>
      <c r="BA460" s="39"/>
      <c r="BB460" s="39"/>
      <c r="BC460" s="39"/>
      <c r="BD460" s="36"/>
      <c r="BE460" s="87"/>
      <c r="BF460" s="87"/>
      <c r="BG460" s="87"/>
      <c r="BH460" s="87"/>
      <c r="BI460" s="36"/>
      <c r="BJ460" s="36"/>
      <c r="BK460" s="39"/>
      <c r="BL460" s="34"/>
      <c r="BM460" s="40"/>
      <c r="BN460" s="36"/>
      <c r="BO460" s="39"/>
      <c r="BP460" s="39"/>
      <c r="BQ460" s="39"/>
      <c r="BR460" s="39"/>
      <c r="BS460" s="39"/>
      <c r="BT460" s="39"/>
      <c r="BU460" s="39"/>
      <c r="BV460" s="39"/>
      <c r="BW460" s="36"/>
      <c r="BX460" s="36"/>
      <c r="BY460" s="36"/>
    </row>
    <row r="461" spans="1:77" s="41" customFormat="1" x14ac:dyDescent="0.25">
      <c r="A461" s="32"/>
      <c r="B461" s="33"/>
      <c r="C461" s="33"/>
      <c r="D461" s="32"/>
      <c r="E461" s="34"/>
      <c r="F461" s="34"/>
      <c r="G461" s="34"/>
      <c r="H461" s="34"/>
      <c r="I461" s="109"/>
      <c r="J461" s="35"/>
      <c r="K461" s="35"/>
      <c r="L461" s="35"/>
      <c r="M461" s="35"/>
      <c r="N461" s="35"/>
      <c r="O461" s="36"/>
      <c r="P461" s="36"/>
      <c r="Q461" s="37"/>
      <c r="R461" s="37"/>
      <c r="S461" s="100"/>
      <c r="T461" s="38"/>
      <c r="U461" s="37"/>
      <c r="V461" s="100"/>
      <c r="W461" s="100"/>
      <c r="X461" s="36"/>
      <c r="Y461" s="36"/>
      <c r="Z461" s="36"/>
      <c r="AA461" s="36"/>
      <c r="AB461" s="37"/>
      <c r="AC461" s="35"/>
      <c r="AD461" s="36"/>
      <c r="AE461" s="36"/>
      <c r="AF461" s="36"/>
      <c r="AG461" s="36"/>
      <c r="AH461" s="36"/>
      <c r="AI461" s="36"/>
      <c r="AJ461" s="39"/>
      <c r="AK461" s="39"/>
      <c r="AL461" s="36"/>
      <c r="AM461" s="36"/>
      <c r="AN461" s="36"/>
      <c r="AO461" s="80"/>
      <c r="AP461" s="36"/>
      <c r="AQ461" s="36"/>
      <c r="AR461" s="36"/>
      <c r="AS461" s="39"/>
      <c r="AT461" s="39"/>
      <c r="AU461" s="36"/>
      <c r="AV461" s="80"/>
      <c r="AW461" s="36"/>
      <c r="AX461" s="39"/>
      <c r="AY461" s="39"/>
      <c r="AZ461" s="39"/>
      <c r="BA461" s="39"/>
      <c r="BB461" s="39"/>
      <c r="BC461" s="39"/>
      <c r="BD461" s="36"/>
      <c r="BE461" s="87"/>
      <c r="BF461" s="87"/>
      <c r="BG461" s="87"/>
      <c r="BH461" s="87"/>
      <c r="BI461" s="36"/>
      <c r="BJ461" s="36"/>
      <c r="BK461" s="39"/>
      <c r="BL461" s="34"/>
      <c r="BM461" s="40"/>
      <c r="BN461" s="36"/>
      <c r="BO461" s="39"/>
      <c r="BP461" s="39"/>
      <c r="BQ461" s="39"/>
      <c r="BR461" s="39"/>
      <c r="BS461" s="39"/>
      <c r="BT461" s="39"/>
      <c r="BU461" s="39"/>
      <c r="BV461" s="39"/>
      <c r="BW461" s="36"/>
      <c r="BX461" s="36"/>
      <c r="BY461" s="36"/>
    </row>
    <row r="462" spans="1:77" s="41" customFormat="1" x14ac:dyDescent="0.25">
      <c r="A462" s="32"/>
      <c r="B462" s="33"/>
      <c r="C462" s="33"/>
      <c r="D462" s="32"/>
      <c r="E462" s="34"/>
      <c r="F462" s="34"/>
      <c r="G462" s="34"/>
      <c r="H462" s="34"/>
      <c r="I462" s="109"/>
      <c r="J462" s="35"/>
      <c r="K462" s="35"/>
      <c r="L462" s="35"/>
      <c r="M462" s="35"/>
      <c r="N462" s="35"/>
      <c r="O462" s="36"/>
      <c r="P462" s="36"/>
      <c r="Q462" s="37"/>
      <c r="R462" s="37"/>
      <c r="S462" s="100"/>
      <c r="T462" s="38"/>
      <c r="U462" s="37"/>
      <c r="V462" s="100"/>
      <c r="W462" s="100"/>
      <c r="X462" s="36"/>
      <c r="Y462" s="36"/>
      <c r="Z462" s="36"/>
      <c r="AA462" s="36"/>
      <c r="AB462" s="37"/>
      <c r="AC462" s="35"/>
      <c r="AD462" s="36"/>
      <c r="AE462" s="36"/>
      <c r="AF462" s="36"/>
      <c r="AG462" s="36"/>
      <c r="AH462" s="36"/>
      <c r="AI462" s="36"/>
      <c r="AJ462" s="39"/>
      <c r="AK462" s="39"/>
      <c r="AL462" s="36"/>
      <c r="AM462" s="36"/>
      <c r="AN462" s="36"/>
      <c r="AO462" s="80"/>
      <c r="AP462" s="36"/>
      <c r="AQ462" s="36"/>
      <c r="AR462" s="36"/>
      <c r="AS462" s="39"/>
      <c r="AT462" s="39"/>
      <c r="AU462" s="36"/>
      <c r="AV462" s="80"/>
      <c r="AW462" s="36"/>
      <c r="AX462" s="39"/>
      <c r="AY462" s="39"/>
      <c r="AZ462" s="39"/>
      <c r="BA462" s="39"/>
      <c r="BB462" s="39"/>
      <c r="BC462" s="39"/>
      <c r="BD462" s="36"/>
      <c r="BE462" s="87"/>
      <c r="BF462" s="87"/>
      <c r="BG462" s="87"/>
      <c r="BH462" s="87"/>
      <c r="BI462" s="36"/>
      <c r="BJ462" s="36"/>
      <c r="BK462" s="39"/>
      <c r="BL462" s="34"/>
      <c r="BM462" s="40"/>
      <c r="BN462" s="36"/>
      <c r="BO462" s="39"/>
      <c r="BP462" s="39"/>
      <c r="BQ462" s="39"/>
      <c r="BR462" s="39"/>
      <c r="BS462" s="39"/>
      <c r="BT462" s="39"/>
      <c r="BU462" s="39"/>
      <c r="BV462" s="39"/>
      <c r="BW462" s="36"/>
      <c r="BX462" s="36"/>
      <c r="BY462" s="36"/>
    </row>
    <row r="463" spans="1:77" s="41" customFormat="1" x14ac:dyDescent="0.25">
      <c r="A463" s="32"/>
      <c r="B463" s="33"/>
      <c r="C463" s="33"/>
      <c r="D463" s="32"/>
      <c r="E463" s="34"/>
      <c r="F463" s="34"/>
      <c r="G463" s="34"/>
      <c r="H463" s="34"/>
      <c r="I463" s="109"/>
      <c r="J463" s="35"/>
      <c r="K463" s="35"/>
      <c r="L463" s="35"/>
      <c r="M463" s="35"/>
      <c r="N463" s="35"/>
      <c r="O463" s="36"/>
      <c r="P463" s="36"/>
      <c r="Q463" s="37"/>
      <c r="R463" s="37"/>
      <c r="S463" s="100"/>
      <c r="T463" s="38"/>
      <c r="U463" s="37"/>
      <c r="V463" s="100"/>
      <c r="W463" s="100"/>
      <c r="X463" s="36"/>
      <c r="Y463" s="36"/>
      <c r="Z463" s="36"/>
      <c r="AA463" s="36"/>
      <c r="AB463" s="37"/>
      <c r="AC463" s="35"/>
      <c r="AD463" s="36"/>
      <c r="AE463" s="36"/>
      <c r="AF463" s="36"/>
      <c r="AG463" s="36"/>
      <c r="AH463" s="36"/>
      <c r="AI463" s="36"/>
      <c r="AJ463" s="39"/>
      <c r="AK463" s="39"/>
      <c r="AL463" s="36"/>
      <c r="AM463" s="36"/>
      <c r="AN463" s="36"/>
      <c r="AO463" s="80"/>
      <c r="AP463" s="36"/>
      <c r="AQ463" s="36"/>
      <c r="AR463" s="36"/>
      <c r="AS463" s="39"/>
      <c r="AT463" s="39"/>
      <c r="AU463" s="36"/>
      <c r="AV463" s="80"/>
      <c r="AW463" s="36"/>
      <c r="AX463" s="39"/>
      <c r="AY463" s="39"/>
      <c r="AZ463" s="39"/>
      <c r="BA463" s="39"/>
      <c r="BB463" s="39"/>
      <c r="BC463" s="39"/>
      <c r="BD463" s="36"/>
      <c r="BE463" s="87"/>
      <c r="BF463" s="87"/>
      <c r="BG463" s="87"/>
      <c r="BH463" s="87"/>
      <c r="BI463" s="36"/>
      <c r="BJ463" s="36"/>
      <c r="BK463" s="39"/>
      <c r="BL463" s="34"/>
      <c r="BM463" s="40"/>
      <c r="BN463" s="36"/>
      <c r="BO463" s="39"/>
      <c r="BP463" s="39"/>
      <c r="BQ463" s="39"/>
      <c r="BR463" s="39"/>
      <c r="BS463" s="39"/>
      <c r="BT463" s="39"/>
      <c r="BU463" s="39"/>
      <c r="BV463" s="39"/>
      <c r="BW463" s="36"/>
      <c r="BX463" s="36"/>
      <c r="BY463" s="36"/>
    </row>
    <row r="464" spans="1:77" s="41" customFormat="1" x14ac:dyDescent="0.25">
      <c r="A464" s="32"/>
      <c r="B464" s="33"/>
      <c r="C464" s="33"/>
      <c r="D464" s="32"/>
      <c r="E464" s="34"/>
      <c r="F464" s="34"/>
      <c r="G464" s="34"/>
      <c r="H464" s="34"/>
      <c r="I464" s="109"/>
      <c r="J464" s="35"/>
      <c r="K464" s="35"/>
      <c r="L464" s="35"/>
      <c r="M464" s="35"/>
      <c r="N464" s="35"/>
      <c r="O464" s="36"/>
      <c r="P464" s="36"/>
      <c r="Q464" s="37"/>
      <c r="R464" s="37"/>
      <c r="S464" s="100"/>
      <c r="T464" s="38"/>
      <c r="U464" s="37"/>
      <c r="V464" s="100"/>
      <c r="W464" s="100"/>
      <c r="X464" s="36"/>
      <c r="Y464" s="36"/>
      <c r="Z464" s="36"/>
      <c r="AA464" s="36"/>
      <c r="AB464" s="37"/>
      <c r="AC464" s="35"/>
      <c r="AD464" s="36"/>
      <c r="AE464" s="36"/>
      <c r="AF464" s="36"/>
      <c r="AG464" s="36"/>
      <c r="AH464" s="36"/>
      <c r="AI464" s="36"/>
      <c r="AJ464" s="39"/>
      <c r="AK464" s="39"/>
      <c r="AL464" s="36"/>
      <c r="AM464" s="36"/>
      <c r="AN464" s="36"/>
      <c r="AO464" s="80"/>
      <c r="AP464" s="36"/>
      <c r="AQ464" s="36"/>
      <c r="AR464" s="36"/>
      <c r="AS464" s="39"/>
      <c r="AT464" s="39"/>
      <c r="AU464" s="36"/>
      <c r="AV464" s="80"/>
      <c r="AW464" s="36"/>
      <c r="AX464" s="39"/>
      <c r="AY464" s="39"/>
      <c r="AZ464" s="39"/>
      <c r="BA464" s="39"/>
      <c r="BB464" s="39"/>
      <c r="BC464" s="39"/>
      <c r="BD464" s="36"/>
      <c r="BE464" s="87"/>
      <c r="BF464" s="87"/>
      <c r="BG464" s="87"/>
      <c r="BH464" s="87"/>
      <c r="BI464" s="36"/>
      <c r="BJ464" s="36"/>
      <c r="BK464" s="39"/>
      <c r="BL464" s="34"/>
      <c r="BM464" s="40"/>
      <c r="BN464" s="36"/>
      <c r="BO464" s="39"/>
      <c r="BP464" s="39"/>
      <c r="BQ464" s="39"/>
      <c r="BR464" s="39"/>
      <c r="BS464" s="39"/>
      <c r="BT464" s="39"/>
      <c r="BU464" s="39"/>
      <c r="BV464" s="39"/>
      <c r="BW464" s="36"/>
      <c r="BX464" s="36"/>
      <c r="BY464" s="36"/>
    </row>
    <row r="465" spans="1:77" s="41" customFormat="1" x14ac:dyDescent="0.25">
      <c r="A465" s="32"/>
      <c r="B465" s="33"/>
      <c r="C465" s="33"/>
      <c r="D465" s="32"/>
      <c r="E465" s="34"/>
      <c r="F465" s="34"/>
      <c r="G465" s="34"/>
      <c r="H465" s="34"/>
      <c r="I465" s="109"/>
      <c r="J465" s="35"/>
      <c r="K465" s="35"/>
      <c r="L465" s="35"/>
      <c r="M465" s="35"/>
      <c r="N465" s="35"/>
      <c r="O465" s="36"/>
      <c r="P465" s="36"/>
      <c r="Q465" s="37"/>
      <c r="R465" s="37"/>
      <c r="S465" s="100"/>
      <c r="T465" s="38"/>
      <c r="U465" s="37"/>
      <c r="V465" s="100"/>
      <c r="W465" s="100"/>
      <c r="X465" s="36"/>
      <c r="Y465" s="36"/>
      <c r="Z465" s="36"/>
      <c r="AA465" s="36"/>
      <c r="AB465" s="37"/>
      <c r="AC465" s="35"/>
      <c r="AD465" s="36"/>
      <c r="AE465" s="36"/>
      <c r="AF465" s="36"/>
      <c r="AG465" s="36"/>
      <c r="AH465" s="36"/>
      <c r="AI465" s="36"/>
      <c r="AJ465" s="39"/>
      <c r="AK465" s="39"/>
      <c r="AL465" s="36"/>
      <c r="AM465" s="36"/>
      <c r="AN465" s="36"/>
      <c r="AO465" s="80"/>
      <c r="AP465" s="36"/>
      <c r="AQ465" s="36"/>
      <c r="AR465" s="36"/>
      <c r="AS465" s="39"/>
      <c r="AT465" s="39"/>
      <c r="AU465" s="36"/>
      <c r="AV465" s="80"/>
      <c r="AW465" s="36"/>
      <c r="AX465" s="39"/>
      <c r="AY465" s="39"/>
      <c r="AZ465" s="39"/>
      <c r="BA465" s="39"/>
      <c r="BB465" s="39"/>
      <c r="BC465" s="39"/>
      <c r="BD465" s="36"/>
      <c r="BE465" s="87"/>
      <c r="BF465" s="87"/>
      <c r="BG465" s="87"/>
      <c r="BH465" s="87"/>
      <c r="BI465" s="36"/>
      <c r="BJ465" s="36"/>
      <c r="BK465" s="39"/>
      <c r="BL465" s="34"/>
      <c r="BM465" s="40"/>
      <c r="BN465" s="36"/>
      <c r="BO465" s="39"/>
      <c r="BP465" s="39"/>
      <c r="BQ465" s="39"/>
      <c r="BR465" s="39"/>
      <c r="BS465" s="39"/>
      <c r="BT465" s="39"/>
      <c r="BU465" s="39"/>
      <c r="BV465" s="39"/>
      <c r="BW465" s="36"/>
      <c r="BX465" s="36"/>
      <c r="BY465" s="36"/>
    </row>
    <row r="466" spans="1:77" s="41" customFormat="1" x14ac:dyDescent="0.25">
      <c r="A466" s="32"/>
      <c r="B466" s="33"/>
      <c r="C466" s="33"/>
      <c r="D466" s="32"/>
      <c r="E466" s="34"/>
      <c r="F466" s="34"/>
      <c r="G466" s="34"/>
      <c r="H466" s="34"/>
      <c r="I466" s="109"/>
      <c r="J466" s="35"/>
      <c r="K466" s="35"/>
      <c r="L466" s="35"/>
      <c r="M466" s="35"/>
      <c r="N466" s="35"/>
      <c r="O466" s="36"/>
      <c r="P466" s="36"/>
      <c r="Q466" s="37"/>
      <c r="R466" s="37"/>
      <c r="S466" s="100"/>
      <c r="T466" s="38"/>
      <c r="U466" s="37"/>
      <c r="V466" s="100"/>
      <c r="W466" s="100"/>
      <c r="X466" s="36"/>
      <c r="Y466" s="36"/>
      <c r="Z466" s="36"/>
      <c r="AA466" s="36"/>
      <c r="AB466" s="37"/>
      <c r="AC466" s="35"/>
      <c r="AD466" s="36"/>
      <c r="AE466" s="36"/>
      <c r="AF466" s="36"/>
      <c r="AG466" s="36"/>
      <c r="AH466" s="36"/>
      <c r="AI466" s="36"/>
      <c r="AJ466" s="39"/>
      <c r="AK466" s="39"/>
      <c r="AL466" s="36"/>
      <c r="AM466" s="36"/>
      <c r="AN466" s="36"/>
      <c r="AO466" s="80"/>
      <c r="AP466" s="36"/>
      <c r="AQ466" s="36"/>
      <c r="AR466" s="36"/>
      <c r="AS466" s="39"/>
      <c r="AT466" s="39"/>
      <c r="AU466" s="36"/>
      <c r="AV466" s="80"/>
      <c r="AW466" s="36"/>
      <c r="AX466" s="39"/>
      <c r="AY466" s="39"/>
      <c r="AZ466" s="39"/>
      <c r="BA466" s="39"/>
      <c r="BB466" s="39"/>
      <c r="BC466" s="39"/>
      <c r="BD466" s="36"/>
      <c r="BE466" s="87"/>
      <c r="BF466" s="87"/>
      <c r="BG466" s="87"/>
      <c r="BH466" s="87"/>
      <c r="BI466" s="36"/>
      <c r="BJ466" s="36"/>
      <c r="BK466" s="39"/>
      <c r="BL466" s="34"/>
      <c r="BM466" s="40"/>
      <c r="BN466" s="36"/>
      <c r="BO466" s="39"/>
      <c r="BP466" s="39"/>
      <c r="BQ466" s="39"/>
      <c r="BR466" s="39"/>
      <c r="BS466" s="39"/>
      <c r="BT466" s="39"/>
      <c r="BU466" s="39"/>
      <c r="BV466" s="39"/>
      <c r="BW466" s="36"/>
      <c r="BX466" s="36"/>
      <c r="BY466" s="36"/>
    </row>
    <row r="467" spans="1:77" s="41" customFormat="1" x14ac:dyDescent="0.25">
      <c r="A467" s="32"/>
      <c r="B467" s="33"/>
      <c r="C467" s="33"/>
      <c r="D467" s="32"/>
      <c r="E467" s="34"/>
      <c r="F467" s="34"/>
      <c r="G467" s="34"/>
      <c r="H467" s="34"/>
      <c r="I467" s="109"/>
      <c r="J467" s="35"/>
      <c r="K467" s="35"/>
      <c r="L467" s="35"/>
      <c r="M467" s="35"/>
      <c r="N467" s="35"/>
      <c r="O467" s="36"/>
      <c r="P467" s="36"/>
      <c r="Q467" s="37"/>
      <c r="R467" s="37"/>
      <c r="S467" s="100"/>
      <c r="T467" s="38"/>
      <c r="U467" s="37"/>
      <c r="V467" s="100"/>
      <c r="W467" s="100"/>
      <c r="X467" s="36"/>
      <c r="Y467" s="36"/>
      <c r="Z467" s="36"/>
      <c r="AA467" s="36"/>
      <c r="AB467" s="37"/>
      <c r="AC467" s="35"/>
      <c r="AD467" s="36"/>
      <c r="AE467" s="36"/>
      <c r="AF467" s="36"/>
      <c r="AG467" s="36"/>
      <c r="AH467" s="36"/>
      <c r="AI467" s="36"/>
      <c r="AJ467" s="39"/>
      <c r="AK467" s="39"/>
      <c r="AL467" s="36"/>
      <c r="AM467" s="36"/>
      <c r="AN467" s="36"/>
      <c r="AO467" s="80"/>
      <c r="AP467" s="36"/>
      <c r="AQ467" s="36"/>
      <c r="AR467" s="36"/>
      <c r="AS467" s="39"/>
      <c r="AT467" s="39"/>
      <c r="AU467" s="36"/>
      <c r="AV467" s="80"/>
      <c r="AW467" s="36"/>
      <c r="AX467" s="39"/>
      <c r="AY467" s="39"/>
      <c r="AZ467" s="39"/>
      <c r="BA467" s="39"/>
      <c r="BB467" s="39"/>
      <c r="BC467" s="39"/>
      <c r="BD467" s="36"/>
      <c r="BE467" s="87"/>
      <c r="BF467" s="87"/>
      <c r="BG467" s="87"/>
      <c r="BH467" s="87"/>
      <c r="BI467" s="36"/>
      <c r="BJ467" s="36"/>
      <c r="BK467" s="39"/>
      <c r="BL467" s="34"/>
      <c r="BM467" s="40"/>
      <c r="BN467" s="36"/>
      <c r="BO467" s="39"/>
      <c r="BP467" s="39"/>
      <c r="BQ467" s="39"/>
      <c r="BR467" s="39"/>
      <c r="BS467" s="39"/>
      <c r="BT467" s="39"/>
      <c r="BU467" s="39"/>
      <c r="BV467" s="39"/>
      <c r="BW467" s="36"/>
      <c r="BX467" s="36"/>
      <c r="BY467" s="36"/>
    </row>
    <row r="468" spans="1:77" s="41" customFormat="1" x14ac:dyDescent="0.25">
      <c r="A468" s="32"/>
      <c r="B468" s="33"/>
      <c r="C468" s="33"/>
      <c r="D468" s="32"/>
      <c r="E468" s="34"/>
      <c r="F468" s="34"/>
      <c r="G468" s="34"/>
      <c r="H468" s="34"/>
      <c r="I468" s="109"/>
      <c r="J468" s="35"/>
      <c r="K468" s="35"/>
      <c r="L468" s="35"/>
      <c r="M468" s="35"/>
      <c r="N468" s="35"/>
      <c r="O468" s="36"/>
      <c r="P468" s="36"/>
      <c r="Q468" s="37"/>
      <c r="R468" s="37"/>
      <c r="S468" s="100"/>
      <c r="T468" s="38"/>
      <c r="U468" s="37"/>
      <c r="V468" s="100"/>
      <c r="W468" s="100"/>
      <c r="X468" s="36"/>
      <c r="Y468" s="36"/>
      <c r="Z468" s="36"/>
      <c r="AA468" s="36"/>
      <c r="AB468" s="37"/>
      <c r="AC468" s="35"/>
      <c r="AD468" s="36"/>
      <c r="AE468" s="36"/>
      <c r="AF468" s="36"/>
      <c r="AG468" s="36"/>
      <c r="AH468" s="36"/>
      <c r="AI468" s="36"/>
      <c r="AJ468" s="39"/>
      <c r="AK468" s="39"/>
      <c r="AL468" s="36"/>
      <c r="AM468" s="36"/>
      <c r="AN468" s="36"/>
      <c r="AO468" s="80"/>
      <c r="AP468" s="36"/>
      <c r="AQ468" s="36"/>
      <c r="AR468" s="36"/>
      <c r="AS468" s="39"/>
      <c r="AT468" s="39"/>
      <c r="AU468" s="36"/>
      <c r="AV468" s="80"/>
      <c r="AW468" s="36"/>
      <c r="AX468" s="39"/>
      <c r="AY468" s="39"/>
      <c r="AZ468" s="39"/>
      <c r="BA468" s="39"/>
      <c r="BB468" s="39"/>
      <c r="BC468" s="39"/>
      <c r="BD468" s="36"/>
      <c r="BE468" s="87"/>
      <c r="BF468" s="87"/>
      <c r="BG468" s="87"/>
      <c r="BH468" s="87"/>
      <c r="BI468" s="36"/>
      <c r="BJ468" s="36"/>
      <c r="BK468" s="39"/>
      <c r="BL468" s="34"/>
      <c r="BM468" s="40"/>
      <c r="BN468" s="36"/>
      <c r="BO468" s="39"/>
      <c r="BP468" s="39"/>
      <c r="BQ468" s="39"/>
      <c r="BR468" s="39"/>
      <c r="BS468" s="39"/>
      <c r="BT468" s="39"/>
      <c r="BU468" s="39"/>
      <c r="BV468" s="39"/>
      <c r="BW468" s="36"/>
      <c r="BX468" s="36"/>
      <c r="BY468" s="36"/>
    </row>
    <row r="469" spans="1:77" s="41" customFormat="1" x14ac:dyDescent="0.25">
      <c r="A469" s="32"/>
      <c r="B469" s="33"/>
      <c r="C469" s="33"/>
      <c r="D469" s="32"/>
      <c r="E469" s="34"/>
      <c r="F469" s="34"/>
      <c r="G469" s="34"/>
      <c r="H469" s="34"/>
      <c r="I469" s="109"/>
      <c r="J469" s="35"/>
      <c r="K469" s="35"/>
      <c r="L469" s="35"/>
      <c r="M469" s="35"/>
      <c r="N469" s="35"/>
      <c r="O469" s="36"/>
      <c r="P469" s="36"/>
      <c r="Q469" s="37"/>
      <c r="R469" s="37"/>
      <c r="S469" s="100"/>
      <c r="T469" s="38"/>
      <c r="U469" s="37"/>
      <c r="V469" s="100"/>
      <c r="W469" s="100"/>
      <c r="X469" s="36"/>
      <c r="Y469" s="36"/>
      <c r="Z469" s="36"/>
      <c r="AA469" s="36"/>
      <c r="AB469" s="37"/>
      <c r="AC469" s="35"/>
      <c r="AD469" s="36"/>
      <c r="AE469" s="36"/>
      <c r="AF469" s="36"/>
      <c r="AG469" s="36"/>
      <c r="AH469" s="36"/>
      <c r="AI469" s="36"/>
      <c r="AJ469" s="39"/>
      <c r="AK469" s="39"/>
      <c r="AL469" s="36"/>
      <c r="AM469" s="36"/>
      <c r="AN469" s="36"/>
      <c r="AO469" s="80"/>
      <c r="AP469" s="36"/>
      <c r="AQ469" s="36"/>
      <c r="AR469" s="36"/>
      <c r="AS469" s="39"/>
      <c r="AT469" s="39"/>
      <c r="AU469" s="36"/>
      <c r="AV469" s="80"/>
      <c r="AW469" s="36"/>
      <c r="AX469" s="39"/>
      <c r="AY469" s="39"/>
      <c r="AZ469" s="39"/>
      <c r="BA469" s="39"/>
      <c r="BB469" s="39"/>
      <c r="BC469" s="39"/>
      <c r="BD469" s="36"/>
      <c r="BE469" s="87"/>
      <c r="BF469" s="87"/>
      <c r="BG469" s="87"/>
      <c r="BH469" s="87"/>
      <c r="BI469" s="36"/>
      <c r="BJ469" s="36"/>
      <c r="BK469" s="39"/>
      <c r="BL469" s="34"/>
      <c r="BM469" s="40"/>
      <c r="BN469" s="36"/>
      <c r="BO469" s="39"/>
      <c r="BP469" s="39"/>
      <c r="BQ469" s="39"/>
      <c r="BR469" s="39"/>
      <c r="BS469" s="39"/>
      <c r="BT469" s="39"/>
      <c r="BU469" s="39"/>
      <c r="BV469" s="39"/>
      <c r="BW469" s="36"/>
      <c r="BX469" s="36"/>
      <c r="BY469" s="36"/>
    </row>
    <row r="470" spans="1:77" s="41" customFormat="1" x14ac:dyDescent="0.25">
      <c r="A470" s="32"/>
      <c r="B470" s="33"/>
      <c r="C470" s="33"/>
      <c r="D470" s="32"/>
      <c r="E470" s="34"/>
      <c r="F470" s="34"/>
      <c r="G470" s="34"/>
      <c r="H470" s="34"/>
      <c r="I470" s="109"/>
      <c r="J470" s="35"/>
      <c r="K470" s="35"/>
      <c r="L470" s="35"/>
      <c r="M470" s="35"/>
      <c r="N470" s="35"/>
      <c r="O470" s="36"/>
      <c r="P470" s="36"/>
      <c r="Q470" s="37"/>
      <c r="R470" s="37"/>
      <c r="S470" s="100"/>
      <c r="T470" s="38"/>
      <c r="U470" s="37"/>
      <c r="V470" s="100"/>
      <c r="W470" s="100"/>
      <c r="X470" s="36"/>
      <c r="Y470" s="36"/>
      <c r="Z470" s="36"/>
      <c r="AA470" s="36"/>
      <c r="AB470" s="37"/>
      <c r="AC470" s="35"/>
      <c r="AD470" s="36"/>
      <c r="AE470" s="36"/>
      <c r="AF470" s="36"/>
      <c r="AG470" s="36"/>
      <c r="AH470" s="36"/>
      <c r="AI470" s="36"/>
      <c r="AJ470" s="39"/>
      <c r="AK470" s="39"/>
      <c r="AL470" s="36"/>
      <c r="AM470" s="36"/>
      <c r="AN470" s="36"/>
      <c r="AO470" s="80"/>
      <c r="AP470" s="36"/>
      <c r="AQ470" s="36"/>
      <c r="AR470" s="36"/>
      <c r="AS470" s="39"/>
      <c r="AT470" s="39"/>
      <c r="AU470" s="36"/>
      <c r="AV470" s="80"/>
      <c r="AW470" s="36"/>
      <c r="AX470" s="39"/>
      <c r="AY470" s="39"/>
      <c r="AZ470" s="39"/>
      <c r="BA470" s="39"/>
      <c r="BB470" s="39"/>
      <c r="BC470" s="39"/>
      <c r="BD470" s="36"/>
      <c r="BE470" s="87"/>
      <c r="BF470" s="87"/>
      <c r="BG470" s="87"/>
      <c r="BH470" s="87"/>
      <c r="BI470" s="36"/>
      <c r="BJ470" s="36"/>
      <c r="BK470" s="39"/>
      <c r="BL470" s="34"/>
      <c r="BM470" s="40"/>
      <c r="BN470" s="36"/>
      <c r="BO470" s="39"/>
      <c r="BP470" s="39"/>
      <c r="BQ470" s="39"/>
      <c r="BR470" s="39"/>
      <c r="BS470" s="39"/>
      <c r="BT470" s="39"/>
      <c r="BU470" s="39"/>
      <c r="BV470" s="39"/>
      <c r="BW470" s="36"/>
      <c r="BX470" s="36"/>
      <c r="BY470" s="36"/>
    </row>
    <row r="471" spans="1:77" s="41" customFormat="1" x14ac:dyDescent="0.25">
      <c r="A471" s="32"/>
      <c r="B471" s="33"/>
      <c r="C471" s="33"/>
      <c r="D471" s="32"/>
      <c r="E471" s="34"/>
      <c r="F471" s="34"/>
      <c r="G471" s="34"/>
      <c r="H471" s="34"/>
      <c r="I471" s="109"/>
      <c r="J471" s="35"/>
      <c r="K471" s="35"/>
      <c r="L471" s="35"/>
      <c r="M471" s="35"/>
      <c r="N471" s="35"/>
      <c r="O471" s="36"/>
      <c r="P471" s="36"/>
      <c r="Q471" s="37"/>
      <c r="R471" s="37"/>
      <c r="S471" s="100"/>
      <c r="T471" s="38"/>
      <c r="U471" s="37"/>
      <c r="V471" s="100"/>
      <c r="W471" s="100"/>
      <c r="X471" s="36"/>
      <c r="Y471" s="36"/>
      <c r="Z471" s="36"/>
      <c r="AA471" s="36"/>
      <c r="AB471" s="37"/>
      <c r="AC471" s="35"/>
      <c r="AD471" s="36"/>
      <c r="AE471" s="36"/>
      <c r="AF471" s="36"/>
      <c r="AG471" s="36"/>
      <c r="AH471" s="36"/>
      <c r="AI471" s="36"/>
      <c r="AJ471" s="39"/>
      <c r="AK471" s="39"/>
      <c r="AL471" s="36"/>
      <c r="AM471" s="36"/>
      <c r="AN471" s="36"/>
      <c r="AO471" s="80"/>
      <c r="AP471" s="36"/>
      <c r="AQ471" s="36"/>
      <c r="AR471" s="36"/>
      <c r="AS471" s="39"/>
      <c r="AT471" s="39"/>
      <c r="AU471" s="36"/>
      <c r="AV471" s="80"/>
      <c r="AW471" s="36"/>
      <c r="AX471" s="39"/>
      <c r="AY471" s="39"/>
      <c r="AZ471" s="39"/>
      <c r="BA471" s="39"/>
      <c r="BB471" s="39"/>
      <c r="BC471" s="39"/>
      <c r="BD471" s="36"/>
      <c r="BE471" s="87"/>
      <c r="BF471" s="87"/>
      <c r="BG471" s="87"/>
      <c r="BH471" s="87"/>
      <c r="BI471" s="36"/>
      <c r="BJ471" s="36"/>
      <c r="BK471" s="39"/>
      <c r="BL471" s="34"/>
      <c r="BM471" s="40"/>
      <c r="BN471" s="36"/>
      <c r="BO471" s="39"/>
      <c r="BP471" s="39"/>
      <c r="BQ471" s="39"/>
      <c r="BR471" s="39"/>
      <c r="BS471" s="39"/>
      <c r="BT471" s="39"/>
      <c r="BU471" s="39"/>
      <c r="BV471" s="39"/>
      <c r="BW471" s="36"/>
      <c r="BX471" s="36"/>
      <c r="BY471" s="36"/>
    </row>
    <row r="472" spans="1:77" s="41" customFormat="1" x14ac:dyDescent="0.25">
      <c r="A472" s="32"/>
      <c r="B472" s="33"/>
      <c r="C472" s="33"/>
      <c r="D472" s="32"/>
      <c r="E472" s="34"/>
      <c r="F472" s="34"/>
      <c r="G472" s="34"/>
      <c r="H472" s="34"/>
      <c r="I472" s="109"/>
      <c r="J472" s="35"/>
      <c r="K472" s="35"/>
      <c r="L472" s="35"/>
      <c r="M472" s="35"/>
      <c r="N472" s="35"/>
      <c r="O472" s="36"/>
      <c r="P472" s="36"/>
      <c r="Q472" s="37"/>
      <c r="R472" s="37"/>
      <c r="S472" s="100"/>
      <c r="T472" s="38"/>
      <c r="U472" s="37"/>
      <c r="V472" s="100"/>
      <c r="W472" s="100"/>
      <c r="X472" s="36"/>
      <c r="Y472" s="36"/>
      <c r="Z472" s="36"/>
      <c r="AA472" s="36"/>
      <c r="AB472" s="37"/>
      <c r="AC472" s="35"/>
      <c r="AD472" s="36"/>
      <c r="AE472" s="36"/>
      <c r="AF472" s="36"/>
      <c r="AG472" s="36"/>
      <c r="AH472" s="36"/>
      <c r="AI472" s="36"/>
      <c r="AJ472" s="39"/>
      <c r="AK472" s="39"/>
      <c r="AL472" s="36"/>
      <c r="AM472" s="36"/>
      <c r="AN472" s="36"/>
      <c r="AO472" s="80"/>
      <c r="AP472" s="36"/>
      <c r="AQ472" s="36"/>
      <c r="AR472" s="36"/>
      <c r="AS472" s="39"/>
      <c r="AT472" s="39"/>
      <c r="AU472" s="36"/>
      <c r="AV472" s="80"/>
      <c r="AW472" s="36"/>
      <c r="AX472" s="39"/>
      <c r="AY472" s="39"/>
      <c r="AZ472" s="39"/>
      <c r="BA472" s="39"/>
      <c r="BB472" s="39"/>
      <c r="BC472" s="39"/>
      <c r="BD472" s="36"/>
      <c r="BE472" s="87"/>
      <c r="BF472" s="87"/>
      <c r="BG472" s="87"/>
      <c r="BH472" s="87"/>
      <c r="BI472" s="36"/>
      <c r="BJ472" s="36"/>
      <c r="BK472" s="39"/>
      <c r="BL472" s="34"/>
      <c r="BM472" s="40"/>
      <c r="BN472" s="36"/>
      <c r="BO472" s="39"/>
      <c r="BP472" s="39"/>
      <c r="BQ472" s="39"/>
      <c r="BR472" s="39"/>
      <c r="BS472" s="39"/>
      <c r="BT472" s="39"/>
      <c r="BU472" s="39"/>
      <c r="BV472" s="39"/>
      <c r="BW472" s="36"/>
      <c r="BX472" s="36"/>
      <c r="BY472" s="36"/>
    </row>
    <row r="473" spans="1:77" s="41" customFormat="1" x14ac:dyDescent="0.25">
      <c r="A473" s="32"/>
      <c r="B473" s="33"/>
      <c r="C473" s="33"/>
      <c r="D473" s="32"/>
      <c r="E473" s="34"/>
      <c r="F473" s="34"/>
      <c r="G473" s="34"/>
      <c r="H473" s="34"/>
      <c r="I473" s="109"/>
      <c r="J473" s="35"/>
      <c r="K473" s="35"/>
      <c r="L473" s="35"/>
      <c r="M473" s="35"/>
      <c r="N473" s="35"/>
      <c r="O473" s="36"/>
      <c r="P473" s="36"/>
      <c r="Q473" s="37"/>
      <c r="R473" s="37"/>
      <c r="S473" s="100"/>
      <c r="T473" s="38"/>
      <c r="U473" s="37"/>
      <c r="V473" s="100"/>
      <c r="W473" s="100"/>
      <c r="X473" s="36"/>
      <c r="Y473" s="36"/>
      <c r="Z473" s="36"/>
      <c r="AA473" s="36"/>
      <c r="AB473" s="37"/>
      <c r="AC473" s="35"/>
      <c r="AD473" s="36"/>
      <c r="AE473" s="36"/>
      <c r="AF473" s="36"/>
      <c r="AG473" s="36"/>
      <c r="AH473" s="36"/>
      <c r="AI473" s="36"/>
      <c r="AJ473" s="39"/>
      <c r="AK473" s="39"/>
      <c r="AL473" s="36"/>
      <c r="AM473" s="36"/>
      <c r="AN473" s="36"/>
      <c r="AO473" s="80"/>
      <c r="AP473" s="36"/>
      <c r="AQ473" s="36"/>
      <c r="AR473" s="36"/>
      <c r="AS473" s="39"/>
      <c r="AT473" s="39"/>
      <c r="AU473" s="36"/>
      <c r="AV473" s="80"/>
      <c r="AW473" s="36"/>
      <c r="AX473" s="39"/>
      <c r="AY473" s="39"/>
      <c r="AZ473" s="39"/>
      <c r="BA473" s="39"/>
      <c r="BB473" s="39"/>
      <c r="BC473" s="39"/>
      <c r="BD473" s="36"/>
      <c r="BE473" s="87"/>
      <c r="BF473" s="87"/>
      <c r="BG473" s="87"/>
      <c r="BH473" s="87"/>
      <c r="BI473" s="36"/>
      <c r="BJ473" s="36"/>
      <c r="BK473" s="39"/>
      <c r="BL473" s="34"/>
      <c r="BM473" s="40"/>
      <c r="BN473" s="36"/>
      <c r="BO473" s="39"/>
      <c r="BP473" s="39"/>
      <c r="BQ473" s="39"/>
      <c r="BR473" s="39"/>
      <c r="BS473" s="39"/>
      <c r="BT473" s="39"/>
      <c r="BU473" s="39"/>
      <c r="BV473" s="39"/>
      <c r="BW473" s="36"/>
      <c r="BX473" s="36"/>
      <c r="BY473" s="36"/>
    </row>
    <row r="474" spans="1:77" s="41" customFormat="1" x14ac:dyDescent="0.25">
      <c r="A474" s="32"/>
      <c r="B474" s="33"/>
      <c r="C474" s="33"/>
      <c r="D474" s="32"/>
      <c r="E474" s="34"/>
      <c r="F474" s="34"/>
      <c r="G474" s="34"/>
      <c r="H474" s="34"/>
      <c r="I474" s="109"/>
      <c r="J474" s="35"/>
      <c r="K474" s="35"/>
      <c r="L474" s="35"/>
      <c r="M474" s="35"/>
      <c r="N474" s="35"/>
      <c r="O474" s="36"/>
      <c r="P474" s="36"/>
      <c r="Q474" s="37"/>
      <c r="R474" s="37"/>
      <c r="S474" s="100"/>
      <c r="T474" s="38"/>
      <c r="U474" s="37"/>
      <c r="V474" s="100"/>
      <c r="W474" s="100"/>
      <c r="X474" s="36"/>
      <c r="Y474" s="36"/>
      <c r="Z474" s="36"/>
      <c r="AA474" s="36"/>
      <c r="AB474" s="37"/>
      <c r="AC474" s="35"/>
      <c r="AD474" s="36"/>
      <c r="AE474" s="36"/>
      <c r="AF474" s="36"/>
      <c r="AG474" s="36"/>
      <c r="AH474" s="36"/>
      <c r="AI474" s="36"/>
      <c r="AJ474" s="39"/>
      <c r="AK474" s="39"/>
      <c r="AL474" s="36"/>
      <c r="AM474" s="36"/>
      <c r="AN474" s="36"/>
      <c r="AO474" s="80"/>
      <c r="AP474" s="36"/>
      <c r="AQ474" s="36"/>
      <c r="AR474" s="36"/>
      <c r="AS474" s="39"/>
      <c r="AT474" s="39"/>
      <c r="AU474" s="36"/>
      <c r="AV474" s="80"/>
      <c r="AW474" s="36"/>
      <c r="AX474" s="39"/>
      <c r="AY474" s="39"/>
      <c r="AZ474" s="39"/>
      <c r="BA474" s="39"/>
      <c r="BB474" s="39"/>
      <c r="BC474" s="39"/>
      <c r="BD474" s="36"/>
      <c r="BE474" s="87"/>
      <c r="BF474" s="87"/>
      <c r="BG474" s="87"/>
      <c r="BH474" s="87"/>
      <c r="BI474" s="36"/>
      <c r="BJ474" s="36"/>
      <c r="BK474" s="39"/>
      <c r="BL474" s="34"/>
      <c r="BM474" s="40"/>
      <c r="BN474" s="36"/>
      <c r="BO474" s="39"/>
      <c r="BP474" s="39"/>
      <c r="BQ474" s="39"/>
      <c r="BR474" s="39"/>
      <c r="BS474" s="39"/>
      <c r="BT474" s="39"/>
      <c r="BU474" s="39"/>
      <c r="BV474" s="39"/>
      <c r="BW474" s="36"/>
      <c r="BX474" s="36"/>
      <c r="BY474" s="36"/>
    </row>
    <row r="475" spans="1:77" s="41" customFormat="1" x14ac:dyDescent="0.25">
      <c r="A475" s="32"/>
      <c r="B475" s="33"/>
      <c r="C475" s="33"/>
      <c r="D475" s="32"/>
      <c r="E475" s="34"/>
      <c r="F475" s="34"/>
      <c r="G475" s="34"/>
      <c r="H475" s="34"/>
      <c r="I475" s="109"/>
      <c r="J475" s="35"/>
      <c r="K475" s="35"/>
      <c r="L475" s="35"/>
      <c r="M475" s="35"/>
      <c r="N475" s="35"/>
      <c r="O475" s="36"/>
      <c r="P475" s="36"/>
      <c r="Q475" s="37"/>
      <c r="R475" s="37"/>
      <c r="S475" s="100"/>
      <c r="T475" s="38"/>
      <c r="U475" s="37"/>
      <c r="V475" s="100"/>
      <c r="W475" s="100"/>
      <c r="X475" s="36"/>
      <c r="Y475" s="36"/>
      <c r="Z475" s="36"/>
      <c r="AA475" s="36"/>
      <c r="AB475" s="37"/>
      <c r="AC475" s="35"/>
      <c r="AD475" s="36"/>
      <c r="AE475" s="36"/>
      <c r="AF475" s="36"/>
      <c r="AG475" s="36"/>
      <c r="AH475" s="36"/>
      <c r="AI475" s="36"/>
      <c r="AJ475" s="39"/>
      <c r="AK475" s="39"/>
      <c r="AL475" s="36"/>
      <c r="AM475" s="36"/>
      <c r="AN475" s="36"/>
      <c r="AO475" s="80"/>
      <c r="AP475" s="36"/>
      <c r="AQ475" s="36"/>
      <c r="AR475" s="36"/>
      <c r="AS475" s="39"/>
      <c r="AT475" s="39"/>
      <c r="AU475" s="36"/>
      <c r="AV475" s="80"/>
      <c r="AW475" s="36"/>
      <c r="AX475" s="39"/>
      <c r="AY475" s="39"/>
      <c r="AZ475" s="39"/>
      <c r="BA475" s="39"/>
      <c r="BB475" s="39"/>
      <c r="BC475" s="39"/>
      <c r="BD475" s="36"/>
      <c r="BE475" s="87"/>
      <c r="BF475" s="87"/>
      <c r="BG475" s="87"/>
      <c r="BH475" s="87"/>
      <c r="BI475" s="36"/>
      <c r="BJ475" s="36"/>
      <c r="BK475" s="39"/>
      <c r="BL475" s="34"/>
      <c r="BM475" s="40"/>
      <c r="BN475" s="36"/>
      <c r="BO475" s="39"/>
      <c r="BP475" s="39"/>
      <c r="BQ475" s="39"/>
      <c r="BR475" s="39"/>
      <c r="BS475" s="39"/>
      <c r="BT475" s="39"/>
      <c r="BU475" s="39"/>
      <c r="BV475" s="39"/>
      <c r="BW475" s="36"/>
      <c r="BX475" s="36"/>
      <c r="BY475" s="36"/>
    </row>
    <row r="476" spans="1:77" s="41" customFormat="1" x14ac:dyDescent="0.25">
      <c r="A476" s="32"/>
      <c r="B476" s="33"/>
      <c r="C476" s="33"/>
      <c r="D476" s="32"/>
      <c r="E476" s="34"/>
      <c r="F476" s="34"/>
      <c r="G476" s="34"/>
      <c r="H476" s="34"/>
      <c r="I476" s="109"/>
      <c r="J476" s="35"/>
      <c r="K476" s="35"/>
      <c r="L476" s="35"/>
      <c r="M476" s="35"/>
      <c r="N476" s="35"/>
      <c r="O476" s="36"/>
      <c r="P476" s="36"/>
      <c r="Q476" s="37"/>
      <c r="R476" s="37"/>
      <c r="S476" s="100"/>
      <c r="T476" s="38"/>
      <c r="U476" s="37"/>
      <c r="V476" s="100"/>
      <c r="W476" s="100"/>
      <c r="X476" s="36"/>
      <c r="Y476" s="36"/>
      <c r="Z476" s="36"/>
      <c r="AA476" s="36"/>
      <c r="AB476" s="37"/>
      <c r="AC476" s="35"/>
      <c r="AD476" s="36"/>
      <c r="AE476" s="36"/>
      <c r="AF476" s="36"/>
      <c r="AG476" s="36"/>
      <c r="AH476" s="36"/>
      <c r="AI476" s="36"/>
      <c r="AJ476" s="39"/>
      <c r="AK476" s="39"/>
      <c r="AL476" s="36"/>
      <c r="AM476" s="36"/>
      <c r="AN476" s="36"/>
      <c r="AO476" s="80"/>
      <c r="AP476" s="36"/>
      <c r="AQ476" s="36"/>
      <c r="AR476" s="36"/>
      <c r="AS476" s="39"/>
      <c r="AT476" s="39"/>
      <c r="AU476" s="36"/>
      <c r="AV476" s="80"/>
      <c r="AW476" s="36"/>
      <c r="AX476" s="39"/>
      <c r="AY476" s="39"/>
      <c r="AZ476" s="39"/>
      <c r="BA476" s="39"/>
      <c r="BB476" s="39"/>
      <c r="BC476" s="39"/>
      <c r="BD476" s="36"/>
      <c r="BE476" s="87"/>
      <c r="BF476" s="87"/>
      <c r="BG476" s="87"/>
      <c r="BH476" s="87"/>
      <c r="BI476" s="36"/>
      <c r="BJ476" s="36"/>
      <c r="BK476" s="39"/>
      <c r="BL476" s="34"/>
      <c r="BM476" s="40"/>
      <c r="BN476" s="36"/>
      <c r="BO476" s="39"/>
      <c r="BP476" s="39"/>
      <c r="BQ476" s="39"/>
      <c r="BR476" s="39"/>
      <c r="BS476" s="39"/>
      <c r="BT476" s="39"/>
      <c r="BU476" s="39"/>
      <c r="BV476" s="39"/>
      <c r="BW476" s="36"/>
      <c r="BX476" s="36"/>
      <c r="BY476" s="36"/>
    </row>
    <row r="477" spans="1:77" s="41" customFormat="1" x14ac:dyDescent="0.25">
      <c r="A477" s="32"/>
      <c r="B477" s="33"/>
      <c r="C477" s="33"/>
      <c r="D477" s="32"/>
      <c r="E477" s="34"/>
      <c r="F477" s="34"/>
      <c r="G477" s="34"/>
      <c r="H477" s="34"/>
      <c r="I477" s="109"/>
      <c r="J477" s="35"/>
      <c r="K477" s="35"/>
      <c r="L477" s="35"/>
      <c r="M477" s="35"/>
      <c r="N477" s="35"/>
      <c r="O477" s="36"/>
      <c r="P477" s="36"/>
      <c r="Q477" s="37"/>
      <c r="R477" s="37"/>
      <c r="S477" s="100"/>
      <c r="T477" s="38"/>
      <c r="U477" s="37"/>
      <c r="V477" s="100"/>
      <c r="W477" s="100"/>
      <c r="X477" s="36"/>
      <c r="Y477" s="36"/>
      <c r="Z477" s="36"/>
      <c r="AA477" s="36"/>
      <c r="AB477" s="37"/>
      <c r="AC477" s="35"/>
      <c r="AD477" s="36"/>
      <c r="AE477" s="36"/>
      <c r="AF477" s="36"/>
      <c r="AG477" s="36"/>
      <c r="AH477" s="36"/>
      <c r="AI477" s="36"/>
      <c r="AJ477" s="39"/>
      <c r="AK477" s="39"/>
      <c r="AL477" s="36"/>
      <c r="AM477" s="36"/>
      <c r="AN477" s="36"/>
      <c r="AO477" s="80"/>
      <c r="AP477" s="36"/>
      <c r="AQ477" s="36"/>
      <c r="AR477" s="36"/>
      <c r="AS477" s="39"/>
      <c r="AT477" s="39"/>
      <c r="AU477" s="36"/>
      <c r="AV477" s="80"/>
      <c r="AW477" s="36"/>
      <c r="AX477" s="39"/>
      <c r="AY477" s="39"/>
      <c r="AZ477" s="39"/>
      <c r="BA477" s="39"/>
      <c r="BB477" s="39"/>
      <c r="BC477" s="39"/>
      <c r="BD477" s="36"/>
      <c r="BE477" s="87"/>
      <c r="BF477" s="87"/>
      <c r="BG477" s="87"/>
      <c r="BH477" s="87"/>
      <c r="BI477" s="36"/>
      <c r="BJ477" s="36"/>
      <c r="BK477" s="39"/>
      <c r="BL477" s="34"/>
      <c r="BM477" s="40"/>
      <c r="BN477" s="36"/>
      <c r="BO477" s="39"/>
      <c r="BP477" s="39"/>
      <c r="BQ477" s="39"/>
      <c r="BR477" s="39"/>
      <c r="BS477" s="39"/>
      <c r="BT477" s="39"/>
      <c r="BU477" s="39"/>
      <c r="BV477" s="39"/>
      <c r="BW477" s="36"/>
      <c r="BX477" s="36"/>
      <c r="BY477" s="36"/>
    </row>
    <row r="478" spans="1:77" s="41" customFormat="1" x14ac:dyDescent="0.25">
      <c r="A478" s="32"/>
      <c r="B478" s="33"/>
      <c r="C478" s="33"/>
      <c r="D478" s="32"/>
      <c r="E478" s="34"/>
      <c r="F478" s="34"/>
      <c r="G478" s="34"/>
      <c r="H478" s="34"/>
      <c r="I478" s="109"/>
      <c r="J478" s="35"/>
      <c r="K478" s="35"/>
      <c r="L478" s="35"/>
      <c r="M478" s="35"/>
      <c r="N478" s="35"/>
      <c r="O478" s="36"/>
      <c r="P478" s="36"/>
      <c r="Q478" s="37"/>
      <c r="R478" s="37"/>
      <c r="S478" s="100"/>
      <c r="T478" s="38"/>
      <c r="U478" s="37"/>
      <c r="V478" s="100"/>
      <c r="W478" s="100"/>
      <c r="X478" s="36"/>
      <c r="Y478" s="36"/>
      <c r="Z478" s="36"/>
      <c r="AA478" s="36"/>
      <c r="AB478" s="37"/>
      <c r="AC478" s="35"/>
      <c r="AD478" s="36"/>
      <c r="AE478" s="36"/>
      <c r="AF478" s="36"/>
      <c r="AG478" s="36"/>
      <c r="AH478" s="36"/>
      <c r="AI478" s="36"/>
      <c r="AJ478" s="39"/>
      <c r="AK478" s="39"/>
      <c r="AL478" s="36"/>
      <c r="AM478" s="36"/>
      <c r="AN478" s="36"/>
      <c r="AO478" s="80"/>
      <c r="AP478" s="36"/>
      <c r="AQ478" s="36"/>
      <c r="AR478" s="36"/>
      <c r="AS478" s="39"/>
      <c r="AT478" s="39"/>
      <c r="AU478" s="36"/>
      <c r="AV478" s="80"/>
      <c r="AW478" s="36"/>
      <c r="AX478" s="39"/>
      <c r="AY478" s="39"/>
      <c r="AZ478" s="39"/>
      <c r="BA478" s="39"/>
      <c r="BB478" s="39"/>
      <c r="BC478" s="39"/>
      <c r="BD478" s="36"/>
      <c r="BE478" s="87"/>
      <c r="BF478" s="87"/>
      <c r="BG478" s="87"/>
      <c r="BH478" s="87"/>
      <c r="BI478" s="36"/>
      <c r="BJ478" s="36"/>
      <c r="BK478" s="39"/>
      <c r="BL478" s="34"/>
      <c r="BM478" s="40"/>
      <c r="BN478" s="36"/>
      <c r="BO478" s="39"/>
      <c r="BP478" s="39"/>
      <c r="BQ478" s="39"/>
      <c r="BR478" s="39"/>
      <c r="BS478" s="39"/>
      <c r="BT478" s="39"/>
      <c r="BU478" s="39"/>
      <c r="BV478" s="39"/>
      <c r="BW478" s="36"/>
      <c r="BX478" s="36"/>
      <c r="BY478" s="36"/>
    </row>
    <row r="479" spans="1:77" s="41" customFormat="1" x14ac:dyDescent="0.25">
      <c r="A479" s="32"/>
      <c r="B479" s="33"/>
      <c r="C479" s="33"/>
      <c r="D479" s="32"/>
      <c r="E479" s="34"/>
      <c r="F479" s="34"/>
      <c r="G479" s="34"/>
      <c r="H479" s="34"/>
      <c r="I479" s="109"/>
      <c r="J479" s="35"/>
      <c r="K479" s="35"/>
      <c r="L479" s="35"/>
      <c r="M479" s="35"/>
      <c r="N479" s="35"/>
      <c r="O479" s="36"/>
      <c r="P479" s="36"/>
      <c r="Q479" s="37"/>
      <c r="R479" s="37"/>
      <c r="S479" s="100"/>
      <c r="T479" s="38"/>
      <c r="U479" s="37"/>
      <c r="V479" s="100"/>
      <c r="W479" s="100"/>
      <c r="X479" s="36"/>
      <c r="Y479" s="36"/>
      <c r="Z479" s="36"/>
      <c r="AA479" s="36"/>
      <c r="AB479" s="37"/>
      <c r="AC479" s="35"/>
      <c r="AD479" s="36"/>
      <c r="AE479" s="36"/>
      <c r="AF479" s="36"/>
      <c r="AG479" s="36"/>
      <c r="AH479" s="36"/>
      <c r="AI479" s="36"/>
      <c r="AJ479" s="39"/>
      <c r="AK479" s="39"/>
      <c r="AL479" s="36"/>
      <c r="AM479" s="36"/>
      <c r="AN479" s="36"/>
      <c r="AO479" s="80"/>
      <c r="AP479" s="36"/>
      <c r="AQ479" s="36"/>
      <c r="AR479" s="36"/>
      <c r="AS479" s="39"/>
      <c r="AT479" s="39"/>
      <c r="AU479" s="36"/>
      <c r="AV479" s="80"/>
      <c r="AW479" s="36"/>
      <c r="AX479" s="39"/>
      <c r="AY479" s="39"/>
      <c r="AZ479" s="39"/>
      <c r="BA479" s="39"/>
      <c r="BB479" s="39"/>
      <c r="BC479" s="39"/>
      <c r="BD479" s="36"/>
      <c r="BE479" s="87"/>
      <c r="BF479" s="87"/>
      <c r="BG479" s="87"/>
      <c r="BH479" s="87"/>
      <c r="BI479" s="36"/>
      <c r="BJ479" s="36"/>
      <c r="BK479" s="39"/>
      <c r="BL479" s="34"/>
      <c r="BM479" s="40"/>
      <c r="BN479" s="36"/>
      <c r="BO479" s="39"/>
      <c r="BP479" s="39"/>
      <c r="BQ479" s="39"/>
      <c r="BR479" s="39"/>
      <c r="BS479" s="39"/>
      <c r="BT479" s="39"/>
      <c r="BU479" s="39"/>
      <c r="BV479" s="39"/>
      <c r="BW479" s="36"/>
      <c r="BX479" s="36"/>
      <c r="BY479" s="36"/>
    </row>
    <row r="480" spans="1:77" s="41" customFormat="1" x14ac:dyDescent="0.25">
      <c r="A480" s="32"/>
      <c r="B480" s="33"/>
      <c r="C480" s="33"/>
      <c r="D480" s="32"/>
      <c r="E480" s="34"/>
      <c r="F480" s="34"/>
      <c r="G480" s="34"/>
      <c r="H480" s="34"/>
      <c r="I480" s="109"/>
      <c r="J480" s="35"/>
      <c r="K480" s="35"/>
      <c r="L480" s="35"/>
      <c r="M480" s="35"/>
      <c r="N480" s="35"/>
      <c r="O480" s="36"/>
      <c r="P480" s="36"/>
      <c r="Q480" s="37"/>
      <c r="R480" s="37"/>
      <c r="S480" s="100"/>
      <c r="T480" s="38"/>
      <c r="U480" s="37"/>
      <c r="V480" s="100"/>
      <c r="W480" s="100"/>
      <c r="X480" s="36"/>
      <c r="Y480" s="36"/>
      <c r="Z480" s="36"/>
      <c r="AA480" s="36"/>
      <c r="AB480" s="37"/>
      <c r="AC480" s="35"/>
      <c r="AD480" s="36"/>
      <c r="AE480" s="36"/>
      <c r="AF480" s="36"/>
      <c r="AG480" s="36"/>
      <c r="AH480" s="36"/>
      <c r="AI480" s="36"/>
      <c r="AJ480" s="39"/>
      <c r="AK480" s="39"/>
      <c r="AL480" s="36"/>
      <c r="AM480" s="36"/>
      <c r="AN480" s="36"/>
      <c r="AO480" s="80"/>
      <c r="AP480" s="36"/>
      <c r="AQ480" s="36"/>
      <c r="AR480" s="36"/>
      <c r="AS480" s="39"/>
      <c r="AT480" s="39"/>
      <c r="AU480" s="36"/>
      <c r="AV480" s="80"/>
      <c r="AW480" s="36"/>
      <c r="AX480" s="39"/>
      <c r="AY480" s="39"/>
      <c r="AZ480" s="39"/>
      <c r="BA480" s="39"/>
      <c r="BB480" s="39"/>
      <c r="BC480" s="39"/>
      <c r="BD480" s="36"/>
      <c r="BE480" s="87"/>
      <c r="BF480" s="87"/>
      <c r="BG480" s="87"/>
      <c r="BH480" s="87"/>
      <c r="BI480" s="36"/>
      <c r="BJ480" s="36"/>
      <c r="BK480" s="39"/>
      <c r="BL480" s="34"/>
      <c r="BM480" s="40"/>
      <c r="BN480" s="36"/>
      <c r="BO480" s="39"/>
      <c r="BP480" s="39"/>
      <c r="BQ480" s="39"/>
      <c r="BR480" s="39"/>
      <c r="BS480" s="39"/>
      <c r="BT480" s="39"/>
      <c r="BU480" s="39"/>
      <c r="BV480" s="39"/>
      <c r="BW480" s="36"/>
      <c r="BX480" s="36"/>
      <c r="BY480" s="36"/>
    </row>
    <row r="481" spans="1:77" s="41" customFormat="1" x14ac:dyDescent="0.25">
      <c r="A481" s="32"/>
      <c r="B481" s="33"/>
      <c r="C481" s="33"/>
      <c r="D481" s="32"/>
      <c r="E481" s="34"/>
      <c r="F481" s="34"/>
      <c r="G481" s="34"/>
      <c r="H481" s="34"/>
      <c r="I481" s="109"/>
      <c r="J481" s="35"/>
      <c r="K481" s="35"/>
      <c r="L481" s="35"/>
      <c r="M481" s="35"/>
      <c r="N481" s="35"/>
      <c r="O481" s="36"/>
      <c r="P481" s="36"/>
      <c r="Q481" s="37"/>
      <c r="R481" s="37"/>
      <c r="S481" s="100"/>
      <c r="T481" s="38"/>
      <c r="U481" s="37"/>
      <c r="V481" s="100"/>
      <c r="W481" s="100"/>
      <c r="X481" s="36"/>
      <c r="Y481" s="36"/>
      <c r="Z481" s="36"/>
      <c r="AA481" s="36"/>
      <c r="AB481" s="37"/>
      <c r="AC481" s="35"/>
      <c r="AD481" s="36"/>
      <c r="AE481" s="36"/>
      <c r="AF481" s="36"/>
      <c r="AG481" s="36"/>
      <c r="AH481" s="36"/>
      <c r="AI481" s="36"/>
      <c r="AJ481" s="39"/>
      <c r="AK481" s="39"/>
      <c r="AL481" s="36"/>
      <c r="AM481" s="36"/>
      <c r="AN481" s="36"/>
      <c r="AO481" s="80"/>
      <c r="AP481" s="36"/>
      <c r="AQ481" s="36"/>
      <c r="AR481" s="36"/>
      <c r="AS481" s="39"/>
      <c r="AT481" s="39"/>
      <c r="AU481" s="36"/>
      <c r="AV481" s="80"/>
      <c r="AW481" s="36"/>
      <c r="AX481" s="39"/>
      <c r="AY481" s="39"/>
      <c r="AZ481" s="39"/>
      <c r="BA481" s="39"/>
      <c r="BB481" s="39"/>
      <c r="BC481" s="39"/>
      <c r="BD481" s="36"/>
      <c r="BE481" s="87"/>
      <c r="BF481" s="87"/>
      <c r="BG481" s="87"/>
      <c r="BH481" s="87"/>
      <c r="BI481" s="36"/>
      <c r="BJ481" s="36"/>
      <c r="BK481" s="39"/>
      <c r="BL481" s="34"/>
      <c r="BM481" s="40"/>
      <c r="BN481" s="36"/>
      <c r="BO481" s="39"/>
      <c r="BP481" s="39"/>
      <c r="BQ481" s="39"/>
      <c r="BR481" s="39"/>
      <c r="BS481" s="39"/>
      <c r="BT481" s="39"/>
      <c r="BU481" s="39"/>
      <c r="BV481" s="39"/>
      <c r="BW481" s="36"/>
      <c r="BX481" s="36"/>
      <c r="BY481" s="36"/>
    </row>
    <row r="482" spans="1:77" s="41" customFormat="1" x14ac:dyDescent="0.25">
      <c r="A482" s="32"/>
      <c r="B482" s="33"/>
      <c r="C482" s="33"/>
      <c r="D482" s="32"/>
      <c r="E482" s="34"/>
      <c r="F482" s="34"/>
      <c r="G482" s="34"/>
      <c r="H482" s="34"/>
      <c r="I482" s="109"/>
      <c r="J482" s="35"/>
      <c r="K482" s="35"/>
      <c r="L482" s="35"/>
      <c r="M482" s="35"/>
      <c r="N482" s="35"/>
      <c r="O482" s="36"/>
      <c r="P482" s="36"/>
      <c r="Q482" s="37"/>
      <c r="R482" s="37"/>
      <c r="S482" s="100"/>
      <c r="T482" s="38"/>
      <c r="U482" s="37"/>
      <c r="V482" s="100"/>
      <c r="W482" s="100"/>
      <c r="X482" s="36"/>
      <c r="Y482" s="36"/>
      <c r="Z482" s="36"/>
      <c r="AA482" s="36"/>
      <c r="AB482" s="37"/>
      <c r="AC482" s="35"/>
      <c r="AD482" s="36"/>
      <c r="AE482" s="36"/>
      <c r="AF482" s="36"/>
      <c r="AG482" s="36"/>
      <c r="AH482" s="36"/>
      <c r="AI482" s="36"/>
      <c r="AJ482" s="39"/>
      <c r="AK482" s="39"/>
      <c r="AL482" s="36"/>
      <c r="AM482" s="36"/>
      <c r="AN482" s="36"/>
      <c r="AO482" s="80"/>
      <c r="AP482" s="36"/>
      <c r="AQ482" s="36"/>
      <c r="AR482" s="36"/>
      <c r="AS482" s="39"/>
      <c r="AT482" s="39"/>
      <c r="AU482" s="36"/>
      <c r="AV482" s="80"/>
      <c r="AW482" s="36"/>
      <c r="AX482" s="39"/>
      <c r="AY482" s="39"/>
      <c r="AZ482" s="39"/>
      <c r="BA482" s="39"/>
      <c r="BB482" s="39"/>
      <c r="BC482" s="39"/>
      <c r="BD482" s="36"/>
      <c r="BE482" s="87"/>
      <c r="BF482" s="87"/>
      <c r="BG482" s="87"/>
      <c r="BH482" s="87"/>
      <c r="BI482" s="36"/>
      <c r="BJ482" s="36"/>
      <c r="BK482" s="39"/>
      <c r="BL482" s="34"/>
      <c r="BM482" s="40"/>
      <c r="BN482" s="36"/>
      <c r="BO482" s="39"/>
      <c r="BP482" s="39"/>
      <c r="BQ482" s="39"/>
      <c r="BR482" s="39"/>
      <c r="BS482" s="39"/>
      <c r="BT482" s="39"/>
      <c r="BU482" s="39"/>
      <c r="BV482" s="39"/>
      <c r="BW482" s="36"/>
      <c r="BX482" s="36"/>
      <c r="BY482" s="36"/>
    </row>
    <row r="483" spans="1:77" s="41" customFormat="1" x14ac:dyDescent="0.25">
      <c r="A483" s="32"/>
      <c r="B483" s="33"/>
      <c r="C483" s="33"/>
      <c r="D483" s="32"/>
      <c r="E483" s="34"/>
      <c r="F483" s="34"/>
      <c r="G483" s="34"/>
      <c r="H483" s="34"/>
      <c r="I483" s="109"/>
      <c r="J483" s="35"/>
      <c r="K483" s="35"/>
      <c r="L483" s="35"/>
      <c r="M483" s="35"/>
      <c r="N483" s="35"/>
      <c r="O483" s="36"/>
      <c r="P483" s="36"/>
      <c r="Q483" s="37"/>
      <c r="R483" s="37"/>
      <c r="S483" s="100"/>
      <c r="T483" s="38"/>
      <c r="U483" s="37"/>
      <c r="V483" s="100"/>
      <c r="W483" s="100"/>
      <c r="X483" s="36"/>
      <c r="Y483" s="36"/>
      <c r="Z483" s="36"/>
      <c r="AA483" s="36"/>
      <c r="AB483" s="37"/>
      <c r="AC483" s="35"/>
      <c r="AD483" s="36"/>
      <c r="AE483" s="36"/>
      <c r="AF483" s="36"/>
      <c r="AG483" s="36"/>
      <c r="AH483" s="36"/>
      <c r="AI483" s="36"/>
      <c r="AJ483" s="39"/>
      <c r="AK483" s="39"/>
      <c r="AL483" s="36"/>
      <c r="AM483" s="36"/>
      <c r="AN483" s="36"/>
      <c r="AO483" s="80"/>
      <c r="AP483" s="36"/>
      <c r="AQ483" s="36"/>
      <c r="AR483" s="36"/>
      <c r="AS483" s="39"/>
      <c r="AT483" s="39"/>
      <c r="AU483" s="36"/>
      <c r="AV483" s="80"/>
      <c r="AW483" s="36"/>
      <c r="AX483" s="39"/>
      <c r="AY483" s="39"/>
      <c r="AZ483" s="39"/>
      <c r="BA483" s="39"/>
      <c r="BB483" s="39"/>
      <c r="BC483" s="39"/>
      <c r="BD483" s="36"/>
      <c r="BE483" s="87"/>
      <c r="BF483" s="87"/>
      <c r="BG483" s="87"/>
      <c r="BH483" s="87"/>
      <c r="BI483" s="36"/>
      <c r="BJ483" s="36"/>
      <c r="BK483" s="39"/>
      <c r="BL483" s="34"/>
      <c r="BM483" s="40"/>
      <c r="BN483" s="36"/>
      <c r="BO483" s="39"/>
      <c r="BP483" s="39"/>
      <c r="BQ483" s="39"/>
      <c r="BR483" s="39"/>
      <c r="BS483" s="39"/>
      <c r="BT483" s="39"/>
      <c r="BU483" s="39"/>
      <c r="BV483" s="39"/>
      <c r="BW483" s="36"/>
      <c r="BX483" s="36"/>
      <c r="BY483" s="36"/>
    </row>
    <row r="484" spans="1:77" s="41" customFormat="1" x14ac:dyDescent="0.25">
      <c r="A484" s="32"/>
      <c r="B484" s="33"/>
      <c r="C484" s="33"/>
      <c r="D484" s="32"/>
      <c r="E484" s="34"/>
      <c r="F484" s="34"/>
      <c r="G484" s="34"/>
      <c r="H484" s="34"/>
      <c r="I484" s="109"/>
      <c r="J484" s="35"/>
      <c r="K484" s="35"/>
      <c r="L484" s="35"/>
      <c r="M484" s="35"/>
      <c r="N484" s="35"/>
      <c r="O484" s="36"/>
      <c r="P484" s="36"/>
      <c r="Q484" s="37"/>
      <c r="R484" s="37"/>
      <c r="S484" s="100"/>
      <c r="T484" s="38"/>
      <c r="U484" s="37"/>
      <c r="V484" s="100"/>
      <c r="W484" s="100"/>
      <c r="X484" s="36"/>
      <c r="Y484" s="36"/>
      <c r="Z484" s="36"/>
      <c r="AA484" s="36"/>
      <c r="AB484" s="37"/>
      <c r="AC484" s="35"/>
      <c r="AD484" s="36"/>
      <c r="AE484" s="36"/>
      <c r="AF484" s="36"/>
      <c r="AG484" s="36"/>
      <c r="AH484" s="36"/>
      <c r="AI484" s="36"/>
      <c r="AJ484" s="39"/>
      <c r="AK484" s="39"/>
      <c r="AL484" s="36"/>
      <c r="AM484" s="36"/>
      <c r="AN484" s="36"/>
      <c r="AO484" s="80"/>
      <c r="AP484" s="36"/>
      <c r="AQ484" s="36"/>
      <c r="AR484" s="36"/>
      <c r="AS484" s="39"/>
      <c r="AT484" s="39"/>
      <c r="AU484" s="36"/>
      <c r="AV484" s="80"/>
      <c r="AW484" s="36"/>
      <c r="AX484" s="39"/>
      <c r="AY484" s="39"/>
      <c r="AZ484" s="39"/>
      <c r="BA484" s="39"/>
      <c r="BB484" s="39"/>
      <c r="BC484" s="39"/>
      <c r="BD484" s="36"/>
      <c r="BE484" s="87"/>
      <c r="BF484" s="87"/>
      <c r="BG484" s="87"/>
      <c r="BH484" s="87"/>
      <c r="BI484" s="36"/>
      <c r="BJ484" s="36"/>
      <c r="BK484" s="39"/>
      <c r="BL484" s="34"/>
      <c r="BM484" s="40"/>
      <c r="BN484" s="36"/>
      <c r="BO484" s="39"/>
      <c r="BP484" s="39"/>
      <c r="BQ484" s="39"/>
      <c r="BR484" s="39"/>
      <c r="BS484" s="39"/>
      <c r="BT484" s="39"/>
      <c r="BU484" s="39"/>
      <c r="BV484" s="39"/>
      <c r="BW484" s="36"/>
      <c r="BX484" s="36"/>
      <c r="BY484" s="36"/>
    </row>
    <row r="485" spans="1:77" s="41" customFormat="1" x14ac:dyDescent="0.25">
      <c r="A485" s="32"/>
      <c r="B485" s="33"/>
      <c r="C485" s="33"/>
      <c r="D485" s="32"/>
      <c r="E485" s="34"/>
      <c r="F485" s="34"/>
      <c r="G485" s="34"/>
      <c r="H485" s="34"/>
      <c r="I485" s="109"/>
      <c r="J485" s="35"/>
      <c r="K485" s="35"/>
      <c r="L485" s="35"/>
      <c r="M485" s="35"/>
      <c r="N485" s="35"/>
      <c r="O485" s="36"/>
      <c r="P485" s="36"/>
      <c r="Q485" s="37"/>
      <c r="R485" s="37"/>
      <c r="S485" s="100"/>
      <c r="T485" s="38"/>
      <c r="U485" s="37"/>
      <c r="V485" s="100"/>
      <c r="W485" s="100"/>
      <c r="X485" s="36"/>
      <c r="Y485" s="36"/>
      <c r="Z485" s="36"/>
      <c r="AA485" s="36"/>
      <c r="AB485" s="37"/>
      <c r="AC485" s="35"/>
      <c r="AD485" s="36"/>
      <c r="AE485" s="36"/>
      <c r="AF485" s="36"/>
      <c r="AG485" s="36"/>
      <c r="AH485" s="36"/>
      <c r="AI485" s="36"/>
      <c r="AJ485" s="39"/>
      <c r="AK485" s="39"/>
      <c r="AL485" s="36"/>
      <c r="AM485" s="36"/>
      <c r="AN485" s="36"/>
      <c r="AO485" s="80"/>
      <c r="AP485" s="36"/>
      <c r="AQ485" s="36"/>
      <c r="AR485" s="36"/>
      <c r="AS485" s="39"/>
      <c r="AT485" s="39"/>
      <c r="AU485" s="36"/>
      <c r="AV485" s="80"/>
      <c r="AW485" s="36"/>
      <c r="AX485" s="39"/>
      <c r="AY485" s="39"/>
      <c r="AZ485" s="39"/>
      <c r="BA485" s="39"/>
      <c r="BB485" s="39"/>
      <c r="BC485" s="39"/>
      <c r="BD485" s="36"/>
      <c r="BE485" s="87"/>
      <c r="BF485" s="87"/>
      <c r="BG485" s="87"/>
      <c r="BH485" s="87"/>
      <c r="BI485" s="36"/>
      <c r="BJ485" s="36"/>
      <c r="BK485" s="39"/>
      <c r="BL485" s="34"/>
      <c r="BM485" s="40"/>
      <c r="BN485" s="36"/>
      <c r="BO485" s="39"/>
      <c r="BP485" s="39"/>
      <c r="BQ485" s="39"/>
      <c r="BR485" s="39"/>
      <c r="BS485" s="39"/>
      <c r="BT485" s="39"/>
      <c r="BU485" s="39"/>
      <c r="BV485" s="39"/>
      <c r="BW485" s="36"/>
      <c r="BX485" s="36"/>
      <c r="BY485" s="36"/>
    </row>
    <row r="486" spans="1:77" s="41" customFormat="1" x14ac:dyDescent="0.25">
      <c r="A486" s="32"/>
      <c r="B486" s="33"/>
      <c r="C486" s="33"/>
      <c r="D486" s="32"/>
      <c r="E486" s="34"/>
      <c r="F486" s="34"/>
      <c r="G486" s="34"/>
      <c r="H486" s="34"/>
      <c r="I486" s="109"/>
      <c r="J486" s="35"/>
      <c r="K486" s="35"/>
      <c r="L486" s="35"/>
      <c r="M486" s="35"/>
      <c r="N486" s="35"/>
      <c r="O486" s="36"/>
      <c r="P486" s="36"/>
      <c r="Q486" s="37"/>
      <c r="R486" s="37"/>
      <c r="S486" s="100"/>
      <c r="T486" s="38"/>
      <c r="U486" s="37"/>
      <c r="V486" s="100"/>
      <c r="W486" s="100"/>
      <c r="X486" s="36"/>
      <c r="Y486" s="36"/>
      <c r="Z486" s="36"/>
      <c r="AA486" s="36"/>
      <c r="AB486" s="37"/>
      <c r="AC486" s="35"/>
      <c r="AD486" s="36"/>
      <c r="AE486" s="36"/>
      <c r="AF486" s="36"/>
      <c r="AG486" s="36"/>
      <c r="AH486" s="36"/>
      <c r="AI486" s="36"/>
      <c r="AJ486" s="39"/>
      <c r="AK486" s="39"/>
      <c r="AL486" s="36"/>
      <c r="AM486" s="36"/>
      <c r="AN486" s="36"/>
      <c r="AO486" s="80"/>
      <c r="AP486" s="36"/>
      <c r="AQ486" s="36"/>
      <c r="AR486" s="36"/>
      <c r="AS486" s="39"/>
      <c r="AT486" s="39"/>
      <c r="AU486" s="36"/>
      <c r="AV486" s="80"/>
      <c r="AW486" s="36"/>
      <c r="AX486" s="39"/>
      <c r="AY486" s="39"/>
      <c r="AZ486" s="39"/>
      <c r="BA486" s="39"/>
      <c r="BB486" s="39"/>
      <c r="BC486" s="39"/>
      <c r="BD486" s="36"/>
      <c r="BE486" s="87"/>
      <c r="BF486" s="87"/>
      <c r="BG486" s="87"/>
      <c r="BH486" s="87"/>
      <c r="BI486" s="36"/>
      <c r="BJ486" s="36"/>
      <c r="BK486" s="39"/>
      <c r="BL486" s="34"/>
      <c r="BM486" s="40"/>
      <c r="BN486" s="36"/>
      <c r="BO486" s="39"/>
      <c r="BP486" s="39"/>
      <c r="BQ486" s="39"/>
      <c r="BR486" s="39"/>
      <c r="BS486" s="39"/>
      <c r="BT486" s="39"/>
      <c r="BU486" s="39"/>
      <c r="BV486" s="39"/>
      <c r="BW486" s="36"/>
      <c r="BX486" s="36"/>
      <c r="BY486" s="36"/>
    </row>
    <row r="487" spans="1:77" s="41" customFormat="1" x14ac:dyDescent="0.25">
      <c r="A487" s="32"/>
      <c r="B487" s="33"/>
      <c r="C487" s="33"/>
      <c r="D487" s="32"/>
      <c r="E487" s="34"/>
      <c r="F487" s="34"/>
      <c r="G487" s="34"/>
      <c r="H487" s="34"/>
      <c r="I487" s="109"/>
      <c r="J487" s="35"/>
      <c r="K487" s="35"/>
      <c r="L487" s="35"/>
      <c r="M487" s="35"/>
      <c r="N487" s="35"/>
      <c r="O487" s="36"/>
      <c r="P487" s="36"/>
      <c r="Q487" s="37"/>
      <c r="R487" s="37"/>
      <c r="S487" s="100"/>
      <c r="T487" s="38"/>
      <c r="U487" s="37"/>
      <c r="V487" s="100"/>
      <c r="W487" s="100"/>
      <c r="X487" s="36"/>
      <c r="Y487" s="36"/>
      <c r="Z487" s="36"/>
      <c r="AA487" s="36"/>
      <c r="AB487" s="37"/>
      <c r="AC487" s="35"/>
      <c r="AD487" s="36"/>
      <c r="AE487" s="36"/>
      <c r="AF487" s="36"/>
      <c r="AG487" s="36"/>
      <c r="AH487" s="36"/>
      <c r="AI487" s="36"/>
      <c r="AJ487" s="39"/>
      <c r="AK487" s="39"/>
      <c r="AL487" s="36"/>
      <c r="AM487" s="36"/>
      <c r="AN487" s="36"/>
      <c r="AO487" s="80"/>
      <c r="AP487" s="36"/>
      <c r="AQ487" s="36"/>
      <c r="AR487" s="36"/>
      <c r="AS487" s="39"/>
      <c r="AT487" s="39"/>
      <c r="AU487" s="36"/>
      <c r="AV487" s="80"/>
      <c r="AW487" s="36"/>
      <c r="AX487" s="39"/>
      <c r="AY487" s="39"/>
      <c r="AZ487" s="39"/>
      <c r="BA487" s="39"/>
      <c r="BB487" s="39"/>
      <c r="BC487" s="39"/>
      <c r="BD487" s="36"/>
      <c r="BE487" s="87"/>
      <c r="BF487" s="87"/>
      <c r="BG487" s="87"/>
      <c r="BH487" s="87"/>
      <c r="BI487" s="36"/>
      <c r="BJ487" s="36"/>
      <c r="BK487" s="39"/>
      <c r="BL487" s="34"/>
      <c r="BM487" s="40"/>
      <c r="BN487" s="36"/>
      <c r="BO487" s="39"/>
      <c r="BP487" s="39"/>
      <c r="BQ487" s="39"/>
      <c r="BR487" s="39"/>
      <c r="BS487" s="39"/>
      <c r="BT487" s="39"/>
      <c r="BU487" s="39"/>
      <c r="BV487" s="39"/>
      <c r="BW487" s="36"/>
      <c r="BX487" s="36"/>
      <c r="BY487" s="36"/>
    </row>
    <row r="488" spans="1:77" s="41" customFormat="1" x14ac:dyDescent="0.25">
      <c r="A488" s="32"/>
      <c r="B488" s="33"/>
      <c r="C488" s="33"/>
      <c r="D488" s="32"/>
      <c r="E488" s="34"/>
      <c r="F488" s="34"/>
      <c r="G488" s="34"/>
      <c r="H488" s="34"/>
      <c r="I488" s="109"/>
      <c r="J488" s="35"/>
      <c r="K488" s="35"/>
      <c r="L488" s="35"/>
      <c r="M488" s="35"/>
      <c r="N488" s="35"/>
      <c r="O488" s="36"/>
      <c r="P488" s="36"/>
      <c r="Q488" s="37"/>
      <c r="R488" s="37"/>
      <c r="S488" s="100"/>
      <c r="T488" s="38"/>
      <c r="U488" s="37"/>
      <c r="V488" s="100"/>
      <c r="W488" s="100"/>
      <c r="X488" s="36"/>
      <c r="Y488" s="36"/>
      <c r="Z488" s="36"/>
      <c r="AA488" s="36"/>
      <c r="AB488" s="37"/>
      <c r="AC488" s="35"/>
      <c r="AD488" s="36"/>
      <c r="AE488" s="36"/>
      <c r="AF488" s="36"/>
      <c r="AG488" s="36"/>
      <c r="AH488" s="36"/>
      <c r="AI488" s="36"/>
      <c r="AJ488" s="39"/>
      <c r="AK488" s="39"/>
      <c r="AL488" s="36"/>
      <c r="AM488" s="36"/>
      <c r="AN488" s="36"/>
      <c r="AO488" s="80"/>
      <c r="AP488" s="36"/>
      <c r="AQ488" s="36"/>
      <c r="AR488" s="36"/>
      <c r="AS488" s="39"/>
      <c r="AT488" s="39"/>
      <c r="AU488" s="36"/>
      <c r="AV488" s="80"/>
      <c r="AW488" s="36"/>
      <c r="AX488" s="39"/>
      <c r="AY488" s="39"/>
      <c r="AZ488" s="39"/>
      <c r="BA488" s="39"/>
      <c r="BB488" s="39"/>
      <c r="BC488" s="39"/>
      <c r="BD488" s="36"/>
      <c r="BE488" s="87"/>
      <c r="BF488" s="87"/>
      <c r="BG488" s="87"/>
      <c r="BH488" s="87"/>
      <c r="BI488" s="36"/>
      <c r="BJ488" s="36"/>
      <c r="BK488" s="39"/>
      <c r="BL488" s="34"/>
      <c r="BM488" s="40"/>
      <c r="BN488" s="36"/>
      <c r="BO488" s="39"/>
      <c r="BP488" s="39"/>
      <c r="BQ488" s="39"/>
      <c r="BR488" s="39"/>
      <c r="BS488" s="39"/>
      <c r="BT488" s="39"/>
      <c r="BU488" s="39"/>
      <c r="BV488" s="39"/>
      <c r="BW488" s="36"/>
      <c r="BX488" s="36"/>
      <c r="BY488" s="36"/>
    </row>
    <row r="489" spans="1:77" s="41" customFormat="1" x14ac:dyDescent="0.25">
      <c r="A489" s="32"/>
      <c r="B489" s="33"/>
      <c r="C489" s="33"/>
      <c r="D489" s="32"/>
      <c r="E489" s="34"/>
      <c r="F489" s="34"/>
      <c r="G489" s="34"/>
      <c r="H489" s="34"/>
      <c r="I489" s="109"/>
      <c r="J489" s="35"/>
      <c r="K489" s="35"/>
      <c r="L489" s="35"/>
      <c r="M489" s="35"/>
      <c r="N489" s="35"/>
      <c r="O489" s="36"/>
      <c r="P489" s="36"/>
      <c r="Q489" s="37"/>
      <c r="R489" s="37"/>
      <c r="S489" s="100"/>
      <c r="T489" s="38"/>
      <c r="U489" s="37"/>
      <c r="V489" s="100"/>
      <c r="W489" s="100"/>
      <c r="X489" s="36"/>
      <c r="Y489" s="36"/>
      <c r="Z489" s="36"/>
      <c r="AA489" s="36"/>
      <c r="AB489" s="37"/>
      <c r="AC489" s="35"/>
      <c r="AD489" s="36"/>
      <c r="AE489" s="36"/>
      <c r="AF489" s="36"/>
      <c r="AG489" s="36"/>
      <c r="AH489" s="36"/>
      <c r="AI489" s="36"/>
      <c r="AJ489" s="39"/>
      <c r="AK489" s="39"/>
      <c r="AL489" s="36"/>
      <c r="AM489" s="36"/>
      <c r="AN489" s="36"/>
      <c r="AO489" s="80"/>
      <c r="AP489" s="36"/>
      <c r="AQ489" s="36"/>
      <c r="AR489" s="36"/>
      <c r="AS489" s="39"/>
      <c r="AT489" s="39"/>
      <c r="AU489" s="36"/>
      <c r="AV489" s="80"/>
      <c r="AW489" s="36"/>
      <c r="AX489" s="39"/>
      <c r="AY489" s="39"/>
      <c r="AZ489" s="39"/>
      <c r="BA489" s="39"/>
      <c r="BB489" s="39"/>
      <c r="BC489" s="39"/>
      <c r="BD489" s="36"/>
      <c r="BE489" s="87"/>
      <c r="BF489" s="87"/>
      <c r="BG489" s="87"/>
      <c r="BH489" s="87"/>
      <c r="BI489" s="36"/>
      <c r="BJ489" s="36"/>
      <c r="BK489" s="39"/>
      <c r="BL489" s="34"/>
      <c r="BM489" s="40"/>
      <c r="BN489" s="36"/>
      <c r="BO489" s="39"/>
      <c r="BP489" s="39"/>
      <c r="BQ489" s="39"/>
      <c r="BR489" s="39"/>
      <c r="BS489" s="39"/>
      <c r="BT489" s="39"/>
      <c r="BU489" s="39"/>
      <c r="BV489" s="39"/>
      <c r="BW489" s="36"/>
      <c r="BX489" s="36"/>
      <c r="BY489" s="36"/>
    </row>
    <row r="490" spans="1:77" s="41" customFormat="1" x14ac:dyDescent="0.25">
      <c r="A490" s="32"/>
      <c r="B490" s="33"/>
      <c r="C490" s="33"/>
      <c r="D490" s="32"/>
      <c r="E490" s="34"/>
      <c r="F490" s="34"/>
      <c r="G490" s="34"/>
      <c r="H490" s="34"/>
      <c r="I490" s="109"/>
      <c r="J490" s="35"/>
      <c r="K490" s="35"/>
      <c r="L490" s="35"/>
      <c r="M490" s="35"/>
      <c r="N490" s="35"/>
      <c r="O490" s="36"/>
      <c r="P490" s="36"/>
      <c r="Q490" s="37"/>
      <c r="R490" s="37"/>
      <c r="S490" s="100"/>
      <c r="T490" s="38"/>
      <c r="U490" s="37"/>
      <c r="V490" s="100"/>
      <c r="W490" s="100"/>
      <c r="X490" s="36"/>
      <c r="Y490" s="36"/>
      <c r="Z490" s="36"/>
      <c r="AA490" s="36"/>
      <c r="AB490" s="37"/>
      <c r="AC490" s="35"/>
      <c r="AD490" s="36"/>
      <c r="AE490" s="36"/>
      <c r="AF490" s="36"/>
      <c r="AG490" s="36"/>
      <c r="AH490" s="36"/>
      <c r="AI490" s="36"/>
      <c r="AJ490" s="39"/>
      <c r="AK490" s="39"/>
      <c r="AL490" s="36"/>
      <c r="AM490" s="36"/>
      <c r="AN490" s="36"/>
      <c r="AO490" s="80"/>
      <c r="AP490" s="36"/>
      <c r="AQ490" s="36"/>
      <c r="AR490" s="36"/>
      <c r="AS490" s="39"/>
      <c r="AT490" s="39"/>
      <c r="AU490" s="36"/>
      <c r="AV490" s="80"/>
      <c r="AW490" s="36"/>
      <c r="AX490" s="39"/>
      <c r="AY490" s="39"/>
      <c r="AZ490" s="39"/>
      <c r="BA490" s="39"/>
      <c r="BB490" s="39"/>
      <c r="BC490" s="39"/>
      <c r="BD490" s="36"/>
      <c r="BE490" s="87"/>
      <c r="BF490" s="87"/>
      <c r="BG490" s="87"/>
      <c r="BH490" s="87"/>
      <c r="BI490" s="36"/>
      <c r="BJ490" s="36"/>
      <c r="BK490" s="39"/>
      <c r="BL490" s="34"/>
      <c r="BM490" s="40"/>
      <c r="BN490" s="36"/>
      <c r="BO490" s="39"/>
      <c r="BP490" s="39"/>
      <c r="BQ490" s="39"/>
      <c r="BR490" s="39"/>
      <c r="BS490" s="39"/>
      <c r="BT490" s="39"/>
      <c r="BU490" s="39"/>
      <c r="BV490" s="39"/>
      <c r="BW490" s="36"/>
      <c r="BX490" s="36"/>
      <c r="BY490" s="36"/>
    </row>
    <row r="491" spans="1:77" s="41" customFormat="1" x14ac:dyDescent="0.25">
      <c r="A491" s="32"/>
      <c r="B491" s="33"/>
      <c r="C491" s="33"/>
      <c r="D491" s="32"/>
      <c r="E491" s="34"/>
      <c r="F491" s="34"/>
      <c r="G491" s="34"/>
      <c r="H491" s="34"/>
      <c r="I491" s="109"/>
      <c r="J491" s="35"/>
      <c r="K491" s="35"/>
      <c r="L491" s="35"/>
      <c r="M491" s="35"/>
      <c r="N491" s="35"/>
      <c r="O491" s="36"/>
      <c r="P491" s="36"/>
      <c r="Q491" s="37"/>
      <c r="R491" s="37"/>
      <c r="S491" s="100"/>
      <c r="T491" s="38"/>
      <c r="U491" s="37"/>
      <c r="V491" s="100"/>
      <c r="W491" s="100"/>
      <c r="X491" s="36"/>
      <c r="Y491" s="36"/>
      <c r="Z491" s="36"/>
      <c r="AA491" s="36"/>
      <c r="AB491" s="37"/>
      <c r="AC491" s="35"/>
      <c r="AD491" s="36"/>
      <c r="AE491" s="36"/>
      <c r="AF491" s="36"/>
      <c r="AG491" s="36"/>
      <c r="AH491" s="36"/>
      <c r="AI491" s="36"/>
      <c r="AJ491" s="39"/>
      <c r="AK491" s="39"/>
      <c r="AL491" s="36"/>
      <c r="AM491" s="36"/>
      <c r="AN491" s="36"/>
      <c r="AO491" s="80"/>
      <c r="AP491" s="36"/>
      <c r="AQ491" s="36"/>
      <c r="AR491" s="36"/>
      <c r="AS491" s="39"/>
      <c r="AT491" s="39"/>
      <c r="AU491" s="36"/>
      <c r="AV491" s="80"/>
      <c r="AW491" s="36"/>
      <c r="AX491" s="39"/>
      <c r="AY491" s="39"/>
      <c r="AZ491" s="39"/>
      <c r="BA491" s="39"/>
      <c r="BB491" s="39"/>
      <c r="BC491" s="39"/>
      <c r="BD491" s="36"/>
      <c r="BE491" s="87"/>
      <c r="BF491" s="87"/>
      <c r="BG491" s="87"/>
      <c r="BH491" s="87"/>
      <c r="BI491" s="36"/>
      <c r="BJ491" s="36"/>
      <c r="BK491" s="39"/>
      <c r="BL491" s="34"/>
      <c r="BM491" s="40"/>
      <c r="BN491" s="36"/>
      <c r="BO491" s="39"/>
      <c r="BP491" s="39"/>
      <c r="BQ491" s="39"/>
      <c r="BR491" s="39"/>
      <c r="BS491" s="39"/>
      <c r="BT491" s="39"/>
      <c r="BU491" s="39"/>
      <c r="BV491" s="39"/>
      <c r="BW491" s="36"/>
      <c r="BX491" s="36"/>
      <c r="BY491" s="36"/>
    </row>
    <row r="492" spans="1:77" s="41" customFormat="1" x14ac:dyDescent="0.25">
      <c r="A492" s="32"/>
      <c r="B492" s="33"/>
      <c r="C492" s="33"/>
      <c r="D492" s="32"/>
      <c r="E492" s="34"/>
      <c r="F492" s="34"/>
      <c r="G492" s="34"/>
      <c r="H492" s="34"/>
      <c r="I492" s="109"/>
      <c r="J492" s="35"/>
      <c r="K492" s="35"/>
      <c r="L492" s="35"/>
      <c r="M492" s="35"/>
      <c r="N492" s="35"/>
      <c r="O492" s="36"/>
      <c r="P492" s="36"/>
      <c r="Q492" s="37"/>
      <c r="R492" s="37"/>
      <c r="S492" s="100"/>
      <c r="T492" s="38"/>
      <c r="U492" s="37"/>
      <c r="V492" s="100"/>
      <c r="W492" s="100"/>
      <c r="X492" s="36"/>
      <c r="Y492" s="36"/>
      <c r="Z492" s="36"/>
      <c r="AA492" s="36"/>
      <c r="AB492" s="37"/>
      <c r="AC492" s="35"/>
      <c r="AD492" s="36"/>
      <c r="AE492" s="36"/>
      <c r="AF492" s="36"/>
      <c r="AG492" s="36"/>
      <c r="AH492" s="36"/>
      <c r="AI492" s="36"/>
      <c r="AJ492" s="39"/>
      <c r="AK492" s="39"/>
      <c r="AL492" s="36"/>
      <c r="AM492" s="36"/>
      <c r="AN492" s="36"/>
      <c r="AO492" s="80"/>
      <c r="AP492" s="36"/>
      <c r="AQ492" s="36"/>
      <c r="AR492" s="36"/>
      <c r="AS492" s="39"/>
      <c r="AT492" s="39"/>
      <c r="AU492" s="36"/>
      <c r="AV492" s="80"/>
      <c r="AW492" s="36"/>
      <c r="AX492" s="39"/>
      <c r="AY492" s="39"/>
      <c r="AZ492" s="39"/>
      <c r="BA492" s="39"/>
      <c r="BB492" s="39"/>
      <c r="BC492" s="39"/>
      <c r="BD492" s="36"/>
      <c r="BE492" s="87"/>
      <c r="BF492" s="87"/>
      <c r="BG492" s="87"/>
      <c r="BH492" s="87"/>
      <c r="BI492" s="36"/>
      <c r="BJ492" s="36"/>
      <c r="BK492" s="39"/>
      <c r="BL492" s="34"/>
      <c r="BM492" s="40"/>
      <c r="BN492" s="36"/>
      <c r="BO492" s="39"/>
      <c r="BP492" s="39"/>
      <c r="BQ492" s="39"/>
      <c r="BR492" s="39"/>
      <c r="BS492" s="39"/>
      <c r="BT492" s="39"/>
      <c r="BU492" s="39"/>
      <c r="BV492" s="39"/>
      <c r="BW492" s="36"/>
      <c r="BX492" s="36"/>
      <c r="BY492" s="36"/>
    </row>
    <row r="493" spans="1:77" s="41" customFormat="1" x14ac:dyDescent="0.25">
      <c r="A493" s="32"/>
      <c r="B493" s="33"/>
      <c r="C493" s="33"/>
      <c r="D493" s="32"/>
      <c r="E493" s="34"/>
      <c r="F493" s="34"/>
      <c r="G493" s="34"/>
      <c r="H493" s="34"/>
      <c r="I493" s="109"/>
      <c r="J493" s="35"/>
      <c r="K493" s="35"/>
      <c r="L493" s="35"/>
      <c r="M493" s="35"/>
      <c r="N493" s="35"/>
      <c r="O493" s="36"/>
      <c r="P493" s="36"/>
      <c r="Q493" s="37"/>
      <c r="R493" s="37"/>
      <c r="S493" s="100"/>
      <c r="T493" s="38"/>
      <c r="U493" s="37"/>
      <c r="V493" s="100"/>
      <c r="W493" s="100"/>
      <c r="X493" s="36"/>
      <c r="Y493" s="36"/>
      <c r="Z493" s="36"/>
      <c r="AA493" s="36"/>
      <c r="AB493" s="37"/>
      <c r="AC493" s="35"/>
      <c r="AD493" s="36"/>
      <c r="AE493" s="36"/>
      <c r="AF493" s="36"/>
      <c r="AG493" s="36"/>
      <c r="AH493" s="36"/>
      <c r="AI493" s="36"/>
      <c r="AJ493" s="39"/>
      <c r="AK493" s="39"/>
      <c r="AL493" s="36"/>
      <c r="AM493" s="36"/>
      <c r="AN493" s="36"/>
      <c r="AO493" s="80"/>
      <c r="AP493" s="36"/>
      <c r="AQ493" s="36"/>
      <c r="AR493" s="36"/>
      <c r="AS493" s="39"/>
      <c r="AT493" s="39"/>
      <c r="AU493" s="36"/>
      <c r="AV493" s="80"/>
      <c r="AW493" s="36"/>
      <c r="AX493" s="39"/>
      <c r="AY493" s="39"/>
      <c r="AZ493" s="39"/>
      <c r="BA493" s="39"/>
      <c r="BB493" s="39"/>
      <c r="BC493" s="39"/>
      <c r="BD493" s="36"/>
      <c r="BE493" s="87"/>
      <c r="BF493" s="87"/>
      <c r="BG493" s="87"/>
      <c r="BH493" s="87"/>
      <c r="BI493" s="36"/>
      <c r="BJ493" s="36"/>
      <c r="BK493" s="39"/>
      <c r="BL493" s="34"/>
      <c r="BM493" s="40"/>
      <c r="BN493" s="36"/>
      <c r="BO493" s="39"/>
      <c r="BP493" s="39"/>
      <c r="BQ493" s="39"/>
      <c r="BR493" s="39"/>
      <c r="BS493" s="39"/>
      <c r="BT493" s="39"/>
      <c r="BU493" s="39"/>
      <c r="BV493" s="39"/>
      <c r="BW493" s="36"/>
      <c r="BX493" s="36"/>
      <c r="BY493" s="36"/>
    </row>
    <row r="494" spans="1:77" s="41" customFormat="1" x14ac:dyDescent="0.25">
      <c r="A494" s="32"/>
      <c r="B494" s="33"/>
      <c r="C494" s="33"/>
      <c r="D494" s="32"/>
      <c r="E494" s="34"/>
      <c r="F494" s="34"/>
      <c r="G494" s="34"/>
      <c r="H494" s="34"/>
      <c r="I494" s="109"/>
      <c r="J494" s="35"/>
      <c r="K494" s="35"/>
      <c r="L494" s="35"/>
      <c r="M494" s="35"/>
      <c r="N494" s="35"/>
      <c r="O494" s="36"/>
      <c r="P494" s="36"/>
      <c r="Q494" s="37"/>
      <c r="R494" s="37"/>
      <c r="S494" s="100"/>
      <c r="T494" s="38"/>
      <c r="U494" s="37"/>
      <c r="V494" s="100"/>
      <c r="W494" s="100"/>
      <c r="X494" s="36"/>
      <c r="Y494" s="36"/>
      <c r="Z494" s="36"/>
      <c r="AA494" s="36"/>
      <c r="AB494" s="37"/>
      <c r="AC494" s="35"/>
      <c r="AD494" s="36"/>
      <c r="AE494" s="36"/>
      <c r="AF494" s="36"/>
      <c r="AG494" s="36"/>
      <c r="AH494" s="36"/>
      <c r="AI494" s="36"/>
      <c r="AJ494" s="39"/>
      <c r="AK494" s="39"/>
      <c r="AL494" s="36"/>
      <c r="AM494" s="36"/>
      <c r="AN494" s="36"/>
      <c r="AO494" s="80"/>
      <c r="AP494" s="36"/>
      <c r="AQ494" s="36"/>
      <c r="AR494" s="36"/>
      <c r="AS494" s="39"/>
      <c r="AT494" s="39"/>
      <c r="AU494" s="36"/>
      <c r="AV494" s="80"/>
      <c r="AW494" s="36"/>
      <c r="AX494" s="39"/>
      <c r="AY494" s="39"/>
      <c r="AZ494" s="39"/>
      <c r="BA494" s="39"/>
      <c r="BB494" s="39"/>
      <c r="BC494" s="39"/>
      <c r="BD494" s="36"/>
      <c r="BE494" s="87"/>
      <c r="BF494" s="87"/>
      <c r="BG494" s="87"/>
      <c r="BH494" s="87"/>
      <c r="BI494" s="36"/>
      <c r="BJ494" s="36"/>
      <c r="BK494" s="39"/>
      <c r="BL494" s="34"/>
      <c r="BM494" s="40"/>
      <c r="BN494" s="36"/>
      <c r="BO494" s="39"/>
      <c r="BP494" s="39"/>
      <c r="BQ494" s="39"/>
      <c r="BR494" s="39"/>
      <c r="BS494" s="39"/>
      <c r="BT494" s="39"/>
      <c r="BU494" s="39"/>
      <c r="BV494" s="39"/>
      <c r="BW494" s="36"/>
      <c r="BX494" s="36"/>
      <c r="BY494" s="36"/>
    </row>
    <row r="495" spans="1:77" s="41" customFormat="1" x14ac:dyDescent="0.25">
      <c r="A495" s="32"/>
      <c r="B495" s="33"/>
      <c r="C495" s="33"/>
      <c r="D495" s="32"/>
      <c r="E495" s="34"/>
      <c r="F495" s="34"/>
      <c r="G495" s="34"/>
      <c r="H495" s="34"/>
      <c r="I495" s="109"/>
      <c r="J495" s="35"/>
      <c r="K495" s="35"/>
      <c r="L495" s="35"/>
      <c r="M495" s="35"/>
      <c r="N495" s="35"/>
      <c r="O495" s="36"/>
      <c r="P495" s="36"/>
      <c r="Q495" s="37"/>
      <c r="R495" s="37"/>
      <c r="S495" s="100"/>
      <c r="T495" s="38"/>
      <c r="U495" s="37"/>
      <c r="V495" s="100"/>
      <c r="W495" s="100"/>
      <c r="X495" s="36"/>
      <c r="Y495" s="36"/>
      <c r="Z495" s="36"/>
      <c r="AA495" s="36"/>
      <c r="AB495" s="37"/>
      <c r="AC495" s="35"/>
      <c r="AD495" s="36"/>
      <c r="AE495" s="36"/>
      <c r="AF495" s="36"/>
      <c r="AG495" s="36"/>
      <c r="AH495" s="36"/>
      <c r="AI495" s="36"/>
      <c r="AJ495" s="39"/>
      <c r="AK495" s="39"/>
      <c r="AL495" s="36"/>
      <c r="AM495" s="36"/>
      <c r="AN495" s="36"/>
      <c r="AO495" s="80"/>
      <c r="AP495" s="36"/>
      <c r="AQ495" s="36"/>
      <c r="AR495" s="36"/>
      <c r="AS495" s="39"/>
      <c r="AT495" s="39"/>
      <c r="AU495" s="36"/>
      <c r="AV495" s="80"/>
      <c r="AW495" s="36"/>
      <c r="AX495" s="39"/>
      <c r="AY495" s="39"/>
      <c r="AZ495" s="39"/>
      <c r="BA495" s="39"/>
      <c r="BB495" s="39"/>
      <c r="BC495" s="39"/>
      <c r="BD495" s="36"/>
      <c r="BE495" s="87"/>
      <c r="BF495" s="87"/>
      <c r="BG495" s="87"/>
      <c r="BH495" s="87"/>
      <c r="BI495" s="36"/>
      <c r="BJ495" s="36"/>
      <c r="BK495" s="39"/>
      <c r="BL495" s="34"/>
      <c r="BM495" s="40"/>
      <c r="BN495" s="36"/>
      <c r="BO495" s="39"/>
      <c r="BP495" s="39"/>
      <c r="BQ495" s="39"/>
      <c r="BR495" s="39"/>
      <c r="BS495" s="39"/>
      <c r="BT495" s="39"/>
      <c r="BU495" s="39"/>
      <c r="BV495" s="39"/>
      <c r="BW495" s="36"/>
      <c r="BX495" s="36"/>
      <c r="BY495" s="36"/>
    </row>
    <row r="496" spans="1:77" s="41" customFormat="1" x14ac:dyDescent="0.25">
      <c r="A496" s="32"/>
      <c r="B496" s="33"/>
      <c r="C496" s="33"/>
      <c r="D496" s="32"/>
      <c r="E496" s="34"/>
      <c r="F496" s="34"/>
      <c r="G496" s="34"/>
      <c r="H496" s="34"/>
      <c r="I496" s="109"/>
      <c r="J496" s="35"/>
      <c r="K496" s="35"/>
      <c r="L496" s="35"/>
      <c r="M496" s="35"/>
      <c r="N496" s="35"/>
      <c r="O496" s="36"/>
      <c r="P496" s="36"/>
      <c r="Q496" s="37"/>
      <c r="R496" s="37"/>
      <c r="S496" s="100"/>
      <c r="T496" s="38"/>
      <c r="U496" s="37"/>
      <c r="V496" s="100"/>
      <c r="W496" s="100"/>
      <c r="X496" s="36"/>
      <c r="Y496" s="36"/>
      <c r="Z496" s="36"/>
      <c r="AA496" s="36"/>
      <c r="AB496" s="37"/>
      <c r="AC496" s="35"/>
      <c r="AD496" s="36"/>
      <c r="AE496" s="36"/>
      <c r="AF496" s="36"/>
      <c r="AG496" s="36"/>
      <c r="AH496" s="36"/>
      <c r="AI496" s="36"/>
      <c r="AJ496" s="39"/>
      <c r="AK496" s="39"/>
      <c r="AL496" s="36"/>
      <c r="AM496" s="36"/>
      <c r="AN496" s="36"/>
      <c r="AO496" s="80"/>
      <c r="AP496" s="36"/>
      <c r="AQ496" s="36"/>
      <c r="AR496" s="36"/>
      <c r="AS496" s="39"/>
      <c r="AT496" s="39"/>
      <c r="AU496" s="36"/>
      <c r="AV496" s="80"/>
      <c r="AW496" s="36"/>
      <c r="AX496" s="39"/>
      <c r="AY496" s="39"/>
      <c r="AZ496" s="39"/>
      <c r="BA496" s="39"/>
      <c r="BB496" s="39"/>
      <c r="BC496" s="39"/>
      <c r="BD496" s="36"/>
      <c r="BE496" s="87"/>
      <c r="BF496" s="87"/>
      <c r="BG496" s="87"/>
      <c r="BH496" s="87"/>
      <c r="BI496" s="36"/>
      <c r="BJ496" s="36"/>
      <c r="BK496" s="39"/>
      <c r="BL496" s="34"/>
      <c r="BM496" s="40"/>
      <c r="BN496" s="36"/>
      <c r="BO496" s="39"/>
      <c r="BP496" s="39"/>
      <c r="BQ496" s="39"/>
      <c r="BR496" s="39"/>
      <c r="BS496" s="39"/>
      <c r="BT496" s="39"/>
      <c r="BU496" s="39"/>
      <c r="BV496" s="39"/>
      <c r="BW496" s="36"/>
      <c r="BX496" s="36"/>
      <c r="BY496" s="36"/>
    </row>
    <row r="497" spans="1:77" s="41" customFormat="1" x14ac:dyDescent="0.25">
      <c r="A497" s="32"/>
      <c r="B497" s="33"/>
      <c r="C497" s="33"/>
      <c r="D497" s="32"/>
      <c r="E497" s="34"/>
      <c r="F497" s="34"/>
      <c r="G497" s="34"/>
      <c r="H497" s="34"/>
      <c r="I497" s="109"/>
      <c r="J497" s="35"/>
      <c r="K497" s="35"/>
      <c r="L497" s="35"/>
      <c r="M497" s="35"/>
      <c r="N497" s="35"/>
      <c r="O497" s="36"/>
      <c r="P497" s="36"/>
      <c r="Q497" s="37"/>
      <c r="R497" s="37"/>
      <c r="S497" s="100"/>
      <c r="T497" s="38"/>
      <c r="U497" s="37"/>
      <c r="V497" s="100"/>
      <c r="W497" s="100"/>
      <c r="X497" s="36"/>
      <c r="Y497" s="36"/>
      <c r="Z497" s="36"/>
      <c r="AA497" s="36"/>
      <c r="AB497" s="37"/>
      <c r="AC497" s="35"/>
      <c r="AD497" s="36"/>
      <c r="AE497" s="36"/>
      <c r="AF497" s="36"/>
      <c r="AG497" s="36"/>
      <c r="AH497" s="36"/>
      <c r="AI497" s="36"/>
      <c r="AJ497" s="39"/>
      <c r="AK497" s="39"/>
      <c r="AL497" s="36"/>
      <c r="AM497" s="36"/>
      <c r="AN497" s="36"/>
      <c r="AO497" s="80"/>
      <c r="AP497" s="36"/>
      <c r="AQ497" s="36"/>
      <c r="AR497" s="36"/>
      <c r="AS497" s="39"/>
      <c r="AT497" s="39"/>
      <c r="AU497" s="36"/>
      <c r="AV497" s="80"/>
      <c r="AW497" s="36"/>
      <c r="AX497" s="39"/>
      <c r="AY497" s="39"/>
      <c r="AZ497" s="39"/>
      <c r="BA497" s="39"/>
      <c r="BB497" s="39"/>
      <c r="BC497" s="39"/>
      <c r="BD497" s="36"/>
      <c r="BE497" s="87"/>
      <c r="BF497" s="87"/>
      <c r="BG497" s="87"/>
      <c r="BH497" s="87"/>
      <c r="BI497" s="36"/>
      <c r="BJ497" s="36"/>
      <c r="BK497" s="39"/>
      <c r="BL497" s="34"/>
      <c r="BM497" s="40"/>
      <c r="BN497" s="36"/>
      <c r="BO497" s="39"/>
      <c r="BP497" s="39"/>
      <c r="BQ497" s="39"/>
      <c r="BR497" s="39"/>
      <c r="BS497" s="39"/>
      <c r="BT497" s="39"/>
      <c r="BU497" s="39"/>
      <c r="BV497" s="39"/>
      <c r="BW497" s="36"/>
      <c r="BX497" s="36"/>
      <c r="BY497" s="36"/>
    </row>
    <row r="498" spans="1:77" s="41" customFormat="1" x14ac:dyDescent="0.25">
      <c r="A498" s="32"/>
      <c r="B498" s="33"/>
      <c r="C498" s="33"/>
      <c r="D498" s="32"/>
      <c r="E498" s="34"/>
      <c r="F498" s="34"/>
      <c r="G498" s="34"/>
      <c r="H498" s="34"/>
      <c r="I498" s="109"/>
      <c r="J498" s="35"/>
      <c r="K498" s="35"/>
      <c r="L498" s="35"/>
      <c r="M498" s="35"/>
      <c r="N498" s="35"/>
      <c r="O498" s="36"/>
      <c r="P498" s="36"/>
      <c r="Q498" s="37"/>
      <c r="R498" s="37"/>
      <c r="S498" s="100"/>
      <c r="T498" s="38"/>
      <c r="U498" s="37"/>
      <c r="V498" s="100"/>
      <c r="W498" s="100"/>
      <c r="X498" s="36"/>
      <c r="Y498" s="36"/>
      <c r="Z498" s="36"/>
      <c r="AA498" s="36"/>
      <c r="AB498" s="37"/>
      <c r="AC498" s="35"/>
      <c r="AD498" s="36"/>
      <c r="AE498" s="36"/>
      <c r="AF498" s="36"/>
      <c r="AG498" s="36"/>
      <c r="AH498" s="36"/>
      <c r="AI498" s="36"/>
      <c r="AJ498" s="39"/>
      <c r="AK498" s="39"/>
      <c r="AL498" s="36"/>
      <c r="AM498" s="36"/>
      <c r="AN498" s="36"/>
      <c r="AO498" s="80"/>
      <c r="AP498" s="36"/>
      <c r="AQ498" s="36"/>
      <c r="AR498" s="36"/>
      <c r="AS498" s="39"/>
      <c r="AT498" s="39"/>
      <c r="AU498" s="36"/>
      <c r="AV498" s="80"/>
      <c r="AW498" s="36"/>
      <c r="AX498" s="39"/>
      <c r="AY498" s="39"/>
      <c r="AZ498" s="39"/>
      <c r="BA498" s="39"/>
      <c r="BB498" s="39"/>
      <c r="BC498" s="39"/>
      <c r="BD498" s="36"/>
      <c r="BE498" s="87"/>
      <c r="BF498" s="87"/>
      <c r="BG498" s="87"/>
      <c r="BH498" s="87"/>
      <c r="BI498" s="36"/>
      <c r="BJ498" s="36"/>
      <c r="BK498" s="39"/>
      <c r="BL498" s="34"/>
      <c r="BM498" s="40"/>
      <c r="BN498" s="36"/>
      <c r="BO498" s="39"/>
      <c r="BP498" s="39"/>
      <c r="BQ498" s="39"/>
      <c r="BR498" s="39"/>
      <c r="BS498" s="39"/>
      <c r="BT498" s="39"/>
      <c r="BU498" s="39"/>
      <c r="BV498" s="39"/>
      <c r="BW498" s="36"/>
      <c r="BX498" s="36"/>
      <c r="BY498" s="36"/>
    </row>
    <row r="499" spans="1:77" s="41" customFormat="1" x14ac:dyDescent="0.25">
      <c r="A499" s="32"/>
      <c r="B499" s="33"/>
      <c r="C499" s="33"/>
      <c r="D499" s="32"/>
      <c r="E499" s="34"/>
      <c r="F499" s="34"/>
      <c r="G499" s="34"/>
      <c r="H499" s="34"/>
      <c r="I499" s="109"/>
      <c r="J499" s="35"/>
      <c r="K499" s="35"/>
      <c r="L499" s="35"/>
      <c r="M499" s="35"/>
      <c r="N499" s="35"/>
      <c r="O499" s="36"/>
      <c r="P499" s="36"/>
      <c r="Q499" s="37"/>
      <c r="R499" s="37"/>
      <c r="S499" s="100"/>
      <c r="T499" s="38"/>
      <c r="U499" s="37"/>
      <c r="V499" s="100"/>
      <c r="W499" s="100"/>
      <c r="X499" s="36"/>
      <c r="Y499" s="36"/>
      <c r="Z499" s="36"/>
      <c r="AA499" s="36"/>
      <c r="AB499" s="37"/>
      <c r="AC499" s="35"/>
      <c r="AD499" s="36"/>
      <c r="AE499" s="36"/>
      <c r="AF499" s="36"/>
      <c r="AG499" s="36"/>
      <c r="AH499" s="36"/>
      <c r="AI499" s="36"/>
      <c r="AJ499" s="39"/>
      <c r="AK499" s="39"/>
      <c r="AL499" s="36"/>
      <c r="AM499" s="36"/>
      <c r="AN499" s="36"/>
      <c r="AO499" s="80"/>
      <c r="AP499" s="36"/>
      <c r="AQ499" s="36"/>
      <c r="AR499" s="36"/>
      <c r="AS499" s="39"/>
      <c r="AT499" s="39"/>
      <c r="AU499" s="36"/>
      <c r="AV499" s="80"/>
      <c r="AW499" s="36"/>
      <c r="AX499" s="39"/>
      <c r="AY499" s="39"/>
      <c r="AZ499" s="39"/>
      <c r="BA499" s="39"/>
      <c r="BB499" s="39"/>
      <c r="BC499" s="39"/>
      <c r="BD499" s="36"/>
      <c r="BE499" s="87"/>
      <c r="BF499" s="87"/>
      <c r="BG499" s="87"/>
      <c r="BH499" s="87"/>
      <c r="BI499" s="36"/>
      <c r="BJ499" s="36"/>
      <c r="BK499" s="39"/>
      <c r="BL499" s="34"/>
      <c r="BM499" s="40"/>
      <c r="BN499" s="36"/>
      <c r="BO499" s="39"/>
      <c r="BP499" s="39"/>
      <c r="BQ499" s="39"/>
      <c r="BR499" s="39"/>
      <c r="BS499" s="39"/>
      <c r="BT499" s="39"/>
      <c r="BU499" s="39"/>
      <c r="BV499" s="39"/>
      <c r="BW499" s="36"/>
      <c r="BX499" s="36"/>
      <c r="BY499" s="36"/>
    </row>
    <row r="500" spans="1:77" s="41" customFormat="1" x14ac:dyDescent="0.25">
      <c r="A500" s="32"/>
      <c r="B500" s="33"/>
      <c r="C500" s="33"/>
      <c r="D500" s="32"/>
      <c r="E500" s="34"/>
      <c r="F500" s="34"/>
      <c r="G500" s="34"/>
      <c r="H500" s="34"/>
      <c r="I500" s="109"/>
      <c r="J500" s="35"/>
      <c r="K500" s="35"/>
      <c r="L500" s="35"/>
      <c r="M500" s="35"/>
      <c r="N500" s="35"/>
      <c r="O500" s="36"/>
      <c r="P500" s="36"/>
      <c r="Q500" s="37"/>
      <c r="R500" s="37"/>
      <c r="S500" s="100"/>
      <c r="T500" s="38"/>
      <c r="U500" s="37"/>
      <c r="V500" s="100"/>
      <c r="W500" s="100"/>
      <c r="X500" s="36"/>
      <c r="Y500" s="36"/>
      <c r="Z500" s="36"/>
      <c r="AA500" s="36"/>
      <c r="AB500" s="37"/>
      <c r="AC500" s="35"/>
      <c r="AD500" s="36"/>
      <c r="AE500" s="36"/>
      <c r="AF500" s="36"/>
      <c r="AG500" s="36"/>
      <c r="AH500" s="36"/>
      <c r="AI500" s="36"/>
      <c r="AJ500" s="39"/>
      <c r="AK500" s="39"/>
      <c r="AL500" s="36"/>
      <c r="AM500" s="36"/>
      <c r="AN500" s="36"/>
      <c r="AO500" s="80"/>
      <c r="AP500" s="36"/>
      <c r="AQ500" s="36"/>
      <c r="AR500" s="36"/>
      <c r="AS500" s="39"/>
      <c r="AT500" s="39"/>
      <c r="AU500" s="36"/>
      <c r="AV500" s="80"/>
      <c r="AW500" s="36"/>
      <c r="AX500" s="39"/>
      <c r="AY500" s="39"/>
      <c r="AZ500" s="39"/>
      <c r="BA500" s="39"/>
      <c r="BB500" s="39"/>
      <c r="BC500" s="39"/>
      <c r="BD500" s="36"/>
      <c r="BE500" s="87"/>
      <c r="BF500" s="87"/>
      <c r="BG500" s="87"/>
      <c r="BH500" s="87"/>
      <c r="BI500" s="36"/>
      <c r="BJ500" s="36"/>
      <c r="BK500" s="39"/>
      <c r="BL500" s="34"/>
      <c r="BM500" s="40"/>
      <c r="BN500" s="36"/>
      <c r="BO500" s="39"/>
      <c r="BP500" s="39"/>
      <c r="BQ500" s="39"/>
      <c r="BR500" s="39"/>
      <c r="BS500" s="39"/>
      <c r="BT500" s="39"/>
      <c r="BU500" s="39"/>
      <c r="BV500" s="39"/>
      <c r="BW500" s="36"/>
      <c r="BX500" s="36"/>
      <c r="BY500" s="36"/>
    </row>
    <row r="501" spans="1:77" s="41" customFormat="1" x14ac:dyDescent="0.25">
      <c r="A501" s="32"/>
      <c r="B501" s="33"/>
      <c r="C501" s="33"/>
      <c r="D501" s="32"/>
      <c r="E501" s="34"/>
      <c r="F501" s="34"/>
      <c r="G501" s="34"/>
      <c r="H501" s="34"/>
      <c r="I501" s="109"/>
      <c r="J501" s="35"/>
      <c r="K501" s="35"/>
      <c r="L501" s="35"/>
      <c r="M501" s="35"/>
      <c r="N501" s="35"/>
      <c r="O501" s="36"/>
      <c r="P501" s="36"/>
      <c r="Q501" s="37"/>
      <c r="R501" s="37"/>
      <c r="S501" s="100"/>
      <c r="T501" s="38"/>
      <c r="U501" s="37"/>
      <c r="V501" s="100"/>
      <c r="W501" s="100"/>
      <c r="X501" s="36"/>
      <c r="Y501" s="36"/>
      <c r="Z501" s="36"/>
      <c r="AA501" s="36"/>
      <c r="AB501" s="37"/>
      <c r="AC501" s="35"/>
      <c r="AD501" s="36"/>
      <c r="AE501" s="36"/>
      <c r="AF501" s="36"/>
      <c r="AG501" s="36"/>
      <c r="AH501" s="36"/>
      <c r="AI501" s="36"/>
      <c r="AJ501" s="39"/>
      <c r="AK501" s="39"/>
      <c r="AL501" s="36"/>
      <c r="AM501" s="36"/>
      <c r="AN501" s="36"/>
      <c r="AO501" s="80"/>
      <c r="AP501" s="36"/>
      <c r="AQ501" s="36"/>
      <c r="AR501" s="36"/>
      <c r="AS501" s="39"/>
      <c r="AT501" s="39"/>
      <c r="AU501" s="36"/>
      <c r="AV501" s="80"/>
      <c r="AW501" s="36"/>
      <c r="AX501" s="39"/>
      <c r="AY501" s="39"/>
      <c r="AZ501" s="39"/>
      <c r="BA501" s="39"/>
      <c r="BB501" s="39"/>
      <c r="BC501" s="39"/>
      <c r="BD501" s="36"/>
      <c r="BE501" s="87"/>
      <c r="BF501" s="87"/>
      <c r="BG501" s="87"/>
      <c r="BH501" s="87"/>
      <c r="BI501" s="36"/>
      <c r="BJ501" s="36"/>
      <c r="BK501" s="39"/>
      <c r="BL501" s="34"/>
      <c r="BM501" s="40"/>
      <c r="BN501" s="36"/>
      <c r="BO501" s="39"/>
      <c r="BP501" s="39"/>
      <c r="BQ501" s="39"/>
      <c r="BR501" s="39"/>
      <c r="BS501" s="39"/>
      <c r="BT501" s="39"/>
      <c r="BU501" s="39"/>
      <c r="BV501" s="39"/>
      <c r="BW501" s="36"/>
      <c r="BX501" s="36"/>
      <c r="BY501" s="36"/>
    </row>
    <row r="502" spans="1:77" s="41" customFormat="1" x14ac:dyDescent="0.25">
      <c r="A502" s="32"/>
      <c r="B502" s="33"/>
      <c r="C502" s="67"/>
      <c r="D502" s="32"/>
      <c r="E502" s="34"/>
      <c r="I502" s="109"/>
      <c r="O502" s="42"/>
      <c r="P502" s="42"/>
      <c r="Q502" s="43"/>
      <c r="R502" s="43"/>
      <c r="S502" s="101"/>
      <c r="T502" s="43"/>
      <c r="U502" s="43"/>
      <c r="V502" s="101"/>
      <c r="W502" s="101"/>
      <c r="X502" s="36"/>
      <c r="Y502" s="36"/>
      <c r="AD502" s="36"/>
      <c r="AE502" s="36"/>
      <c r="AF502" s="36"/>
      <c r="AG502" s="36"/>
      <c r="AJ502" s="39"/>
      <c r="AK502" s="39"/>
      <c r="AL502" s="36"/>
      <c r="AM502" s="36"/>
      <c r="AN502" s="36"/>
      <c r="AO502" s="81"/>
      <c r="AP502" s="36"/>
      <c r="AQ502" s="36"/>
      <c r="AR502" s="36"/>
      <c r="AS502" s="39"/>
      <c r="AT502" s="39"/>
      <c r="AU502" s="36"/>
      <c r="AV502" s="81"/>
      <c r="AX502" s="39"/>
      <c r="AY502" s="39"/>
      <c r="AZ502" s="39"/>
      <c r="BA502" s="39"/>
      <c r="BB502" s="39"/>
      <c r="BC502" s="39"/>
      <c r="BD502" s="36"/>
      <c r="BE502" s="87"/>
      <c r="BF502" s="87"/>
      <c r="BG502" s="87"/>
      <c r="BH502" s="88"/>
      <c r="BI502" s="36"/>
      <c r="BJ502" s="36"/>
      <c r="BK502" s="39"/>
      <c r="BL502" s="34"/>
      <c r="BM502" s="40"/>
      <c r="BN502" s="36"/>
      <c r="BO502" s="39"/>
      <c r="BP502" s="39"/>
      <c r="BQ502" s="39"/>
      <c r="BR502" s="39"/>
      <c r="BS502" s="39"/>
      <c r="BT502" s="39"/>
      <c r="BU502" s="39"/>
      <c r="BV502" s="39"/>
      <c r="BW502" s="36"/>
      <c r="BX502" s="36"/>
      <c r="BY502" s="36"/>
    </row>
    <row r="503" spans="1:77" x14ac:dyDescent="0.25">
      <c r="R503" s="46">
        <f>SUBTOTAL(9,R3:R501)</f>
        <v>192121.96479999999</v>
      </c>
      <c r="S503" s="46">
        <f>SUBTOTAL(9,S3:S501)</f>
        <v>1392884.2448</v>
      </c>
      <c r="T503" s="46">
        <f>SUBTOTAL(9,T3:T501)</f>
        <v>30000</v>
      </c>
      <c r="U503" s="46">
        <f>SUBTOTAL(9,U3:U501)</f>
        <v>4800</v>
      </c>
      <c r="V503" s="46"/>
      <c r="W503" s="46">
        <f>SUBTOTAL(9,W3:W501)</f>
        <v>1200762.28</v>
      </c>
      <c r="BM503" s="49">
        <f>SUBTOTAL(9,BM3:BM501)</f>
        <v>0</v>
      </c>
    </row>
    <row r="505" spans="1:77" x14ac:dyDescent="0.25">
      <c r="A505" s="51"/>
      <c r="B505" s="52" t="s">
        <v>43</v>
      </c>
      <c r="C505" s="69" t="s">
        <v>43</v>
      </c>
      <c r="D505" s="51" t="s">
        <v>43</v>
      </c>
      <c r="E505" s="51" t="s">
        <v>43</v>
      </c>
      <c r="F505" s="51" t="s">
        <v>43</v>
      </c>
      <c r="G505" s="51" t="s">
        <v>43</v>
      </c>
      <c r="H505" s="51" t="s">
        <v>43</v>
      </c>
      <c r="I505" s="52" t="s">
        <v>43</v>
      </c>
      <c r="J505" s="51" t="s">
        <v>43</v>
      </c>
      <c r="K505" s="51" t="s">
        <v>43</v>
      </c>
      <c r="L505" s="51" t="s">
        <v>43</v>
      </c>
      <c r="M505" s="51"/>
      <c r="N505" s="52" t="s">
        <v>43</v>
      </c>
      <c r="O505" s="51" t="s">
        <v>43</v>
      </c>
      <c r="P505" s="51" t="s">
        <v>43</v>
      </c>
      <c r="Q505" s="51" t="s">
        <v>43</v>
      </c>
      <c r="R505" s="51" t="s">
        <v>43</v>
      </c>
      <c r="S505" s="51" t="s">
        <v>43</v>
      </c>
      <c r="T505" s="51" t="s">
        <v>43</v>
      </c>
      <c r="U505" s="51" t="s">
        <v>43</v>
      </c>
      <c r="V505" s="51"/>
      <c r="W505" s="51" t="s">
        <v>43</v>
      </c>
      <c r="X505" s="51" t="s">
        <v>43</v>
      </c>
      <c r="Y505" s="51" t="s">
        <v>43</v>
      </c>
      <c r="Z505" s="51" t="s">
        <v>43</v>
      </c>
      <c r="AA505" s="51"/>
      <c r="AB505" s="51" t="s">
        <v>43</v>
      </c>
      <c r="AC505" s="51" t="s">
        <v>43</v>
      </c>
      <c r="AD505" s="51" t="s">
        <v>43</v>
      </c>
      <c r="AE505" s="51" t="s">
        <v>43</v>
      </c>
      <c r="AF505" s="51" t="s">
        <v>43</v>
      </c>
      <c r="AG505" s="51" t="s">
        <v>43</v>
      </c>
      <c r="AH505" s="51" t="s">
        <v>43</v>
      </c>
      <c r="AI505" s="51" t="s">
        <v>43</v>
      </c>
      <c r="AJ505" s="51" t="s">
        <v>43</v>
      </c>
      <c r="AK505" s="51" t="s">
        <v>43</v>
      </c>
      <c r="AL505" s="51" t="s">
        <v>43</v>
      </c>
      <c r="AM505" s="51" t="s">
        <v>43</v>
      </c>
      <c r="AN505" s="51" t="s">
        <v>43</v>
      </c>
      <c r="AO505" s="51" t="s">
        <v>43</v>
      </c>
      <c r="AP505" s="51" t="s">
        <v>43</v>
      </c>
      <c r="AQ505" s="51" t="s">
        <v>43</v>
      </c>
      <c r="AR505" s="51" t="s">
        <v>43</v>
      </c>
      <c r="AS505" s="51" t="s">
        <v>43</v>
      </c>
      <c r="AT505" s="51" t="s">
        <v>43</v>
      </c>
      <c r="AU505" s="51"/>
      <c r="AV505" s="51" t="s">
        <v>43</v>
      </c>
      <c r="AW505" s="51" t="s">
        <v>43</v>
      </c>
      <c r="AX505" s="51" t="s">
        <v>43</v>
      </c>
      <c r="AY505" s="51" t="s">
        <v>43</v>
      </c>
      <c r="AZ505" s="51" t="s">
        <v>43</v>
      </c>
      <c r="BA505" s="51"/>
      <c r="BB505" s="51"/>
      <c r="BC505" s="51" t="s">
        <v>43</v>
      </c>
      <c r="BD505" s="51" t="s">
        <v>43</v>
      </c>
      <c r="BE505" s="90"/>
      <c r="BF505" s="90"/>
      <c r="BG505" s="90"/>
      <c r="BH505" s="90" t="s">
        <v>43</v>
      </c>
      <c r="BI505" s="51"/>
      <c r="BJ505" s="51" t="s">
        <v>43</v>
      </c>
      <c r="BK505" s="51" t="s">
        <v>43</v>
      </c>
      <c r="BL505" s="51" t="s">
        <v>43</v>
      </c>
      <c r="BM505" s="51" t="s">
        <v>43</v>
      </c>
      <c r="BN505" s="51" t="s">
        <v>43</v>
      </c>
      <c r="BO505" s="51" t="s">
        <v>43</v>
      </c>
      <c r="BP505" s="51" t="s">
        <v>43</v>
      </c>
      <c r="BQ505" s="51" t="s">
        <v>43</v>
      </c>
      <c r="BR505" s="51"/>
      <c r="BS505" s="51"/>
      <c r="BT505" s="51" t="s">
        <v>43</v>
      </c>
      <c r="BU505" s="51" t="s">
        <v>43</v>
      </c>
      <c r="BV505" s="94"/>
      <c r="BW505" s="94" t="s">
        <v>43</v>
      </c>
      <c r="BX505" s="94" t="s">
        <v>43</v>
      </c>
      <c r="BY505" s="94" t="s">
        <v>43</v>
      </c>
    </row>
  </sheetData>
  <autoFilter ref="A1:BZ352" xr:uid="{1501ED9F-2E52-4A04-AB7B-3755A92ABAC7}"/>
  <phoneticPr fontId="8" type="noConversion"/>
  <conditionalFormatting sqref="A3:A502 D3:D502">
    <cfRule type="cellIs" dxfId="22" priority="25" operator="equal">
      <formula>"FOL CANCEL"</formula>
    </cfRule>
    <cfRule type="cellIs" dxfId="21" priority="27" operator="equal">
      <formula>"NO FORMAL"</formula>
    </cfRule>
    <cfRule type="cellIs" dxfId="20" priority="28" operator="equal">
      <formula>"CANCEL"</formula>
    </cfRule>
    <cfRule type="cellIs" dxfId="19" priority="29" operator="equal">
      <formula>"MOD REV"</formula>
    </cfRule>
    <cfRule type="cellIs" dxfId="18" priority="30" operator="equal">
      <formula>"MODI"</formula>
    </cfRule>
    <cfRule type="cellIs" dxfId="17" priority="31" operator="equal">
      <formula>"MOD FIR"</formula>
    </cfRule>
    <cfRule type="cellIs" dxfId="16" priority="32" operator="equal">
      <formula>"FIR PROV"</formula>
    </cfRule>
    <cfRule type="cellIs" dxfId="15" priority="33" operator="equal">
      <formula>"REV"</formula>
    </cfRule>
    <cfRule type="cellIs" dxfId="14" priority="34" operator="equal">
      <formula>"CONCL"</formula>
    </cfRule>
  </conditionalFormatting>
  <conditionalFormatting sqref="A3:A502">
    <cfRule type="cellIs" dxfId="13" priority="86" operator="equal">
      <formula>"PNTE"</formula>
    </cfRule>
  </conditionalFormatting>
  <conditionalFormatting sqref="C27:C31">
    <cfRule type="duplicateValues" dxfId="12" priority="24"/>
  </conditionalFormatting>
  <conditionalFormatting sqref="C32:C42 C44:C50 C55:C500 C3:C26">
    <cfRule type="duplicateValues" dxfId="11" priority="433"/>
  </conditionalFormatting>
  <conditionalFormatting sqref="C51:C54">
    <cfRule type="duplicateValues" dxfId="10" priority="17"/>
  </conditionalFormatting>
  <conditionalFormatting sqref="C501:C502">
    <cfRule type="duplicateValues" dxfId="9" priority="211"/>
  </conditionalFormatting>
  <conditionalFormatting sqref="D3:D501">
    <cfRule type="cellIs" dxfId="8" priority="26" operator="equal">
      <formula>"PNTE"</formula>
    </cfRule>
  </conditionalFormatting>
  <conditionalFormatting sqref="D502">
    <cfRule type="cellIs" dxfId="7" priority="201" operator="equal">
      <formula>"PNTE"</formula>
    </cfRule>
  </conditionalFormatting>
  <conditionalFormatting sqref="E3:E16 E18:E26 E32:E40 E42:E502">
    <cfRule type="expression" dxfId="6" priority="437">
      <formula>AND(#REF!="no",NETWORKDAYS(AY3,TODAY(),#REF!)-1&gt;2,IF(ISBLANK(AZ3),"BLANCO","")="BLANCO",D3="FIR PROV")</formula>
    </cfRule>
  </conditionalFormatting>
  <conditionalFormatting sqref="AD3:AD502">
    <cfRule type="cellIs" dxfId="5" priority="3" operator="equal">
      <formula>"Art. 21 XXIII"</formula>
    </cfRule>
    <cfRule type="cellIs" dxfId="4" priority="4" operator="equal">
      <formula>"Art. 21 XVIII"</formula>
    </cfRule>
    <cfRule type="cellIs" dxfId="3" priority="5" operator="equal">
      <formula>"Art. 21 XVII"</formula>
    </cfRule>
    <cfRule type="cellIs" dxfId="2" priority="6" operator="equal">
      <formula>"Art. 21 XV"</formula>
    </cfRule>
    <cfRule type="cellIs" dxfId="1" priority="7" operator="equal">
      <formula>"Art. 21 XII"</formula>
    </cfRule>
    <cfRule type="cellIs" dxfId="0" priority="8" operator="equal">
      <formula>"Art. 21 II"</formula>
    </cfRule>
  </conditionalFormatting>
  <pageMargins left="0.7" right="0.7" top="0.75" bottom="0.75" header="0.3" footer="0.3"/>
  <pageSetup paperSize="9" scale="11" fitToHeight="0" orientation="landscape" r:id="rId1"/>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2DF346ED-E5EC-442E-8378-FB1FCC90632D}">
          <x14:formula1>
            <xm:f>CLASIFICADOR!$P$2:$P$35</xm:f>
          </x14:formula1>
          <xm:sqref>K289:K290 K272:K273 K284:K285 K268:K269 K295 K64:K69 K100 K71:K73 K75 K83 K87:K90 K93:K98 K240 K118:K120 K103:K108 K110:K113 K115:K116 K242 K124:K129 K260:K263 J166:J167 K252:K253 J170:J173 K131:K173 K175:K195 K197 K199:K214 K257:K258 K216:K223 K244 K225:K229 K236 K301:K502</xm:sqref>
        </x14:dataValidation>
        <x14:dataValidation type="list" allowBlank="1" showInputMessage="1" showErrorMessage="1" xr:uid="{2D4610F1-96CF-42DE-AAFF-2FDC5649577B}">
          <x14:formula1>
            <xm:f>CLASIFICADOR!$P$2:$P$36</xm:f>
          </x14:formula1>
          <xm:sqref>K123</xm:sqref>
        </x14:dataValidation>
        <x14:dataValidation type="list" allowBlank="1" showInputMessage="1" showErrorMessage="1" xr:uid="{D502508D-168B-4D01-9FF7-844AAC3FE46F}">
          <x14:formula1>
            <xm:f>CLASIFICADOR!$P$2:$P$37</xm:f>
          </x14:formula1>
          <xm:sqref>K130 K174 K196 K198</xm:sqref>
        </x14:dataValidation>
        <x14:dataValidation type="list" allowBlank="1" showInputMessage="1" showErrorMessage="1" xr:uid="{5C33584E-2842-4A23-ACDB-D5E86F24D12E}">
          <x14:formula1>
            <xm:f>CLASIFICADOR!$I$3:$I$14</xm:f>
          </x14:formula1>
          <xm:sqref>P244 P240 O3:O502</xm:sqref>
        </x14:dataValidation>
        <x14:dataValidation type="list" allowBlank="1" showInputMessage="1" showErrorMessage="1" xr:uid="{A036B497-FFBF-4A2C-93B5-062E84DAE060}">
          <x14:formula1>
            <xm:f>CLASIFICADOR!$K$3:$K$54</xm:f>
          </x14:formula1>
          <xm:sqref>P241:P243 P245:P502 P3:P239</xm:sqref>
        </x14:dataValidation>
        <x14:dataValidation type="list" allowBlank="1" showInputMessage="1" showErrorMessage="1" xr:uid="{9B3A6705-42FD-49B2-AEE6-95654D08EF84}">
          <x14:formula1>
            <xm:f>CLASIFICADOR!$M$2:$M$30</xm:f>
          </x14:formula1>
          <xm:sqref>AD3:AD502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7D3C-CB69-4B3A-8D58-1A927E563CD5}">
  <sheetPr>
    <tabColor rgb="FF0066FF"/>
  </sheetPr>
  <dimension ref="A1:B12"/>
  <sheetViews>
    <sheetView workbookViewId="0">
      <selection activeCell="A6" sqref="A6"/>
    </sheetView>
  </sheetViews>
  <sheetFormatPr baseColWidth="10" defaultRowHeight="15" x14ac:dyDescent="0.25"/>
  <cols>
    <col min="1" max="1" width="24" customWidth="1"/>
    <col min="2" max="2" width="40.5703125" customWidth="1"/>
  </cols>
  <sheetData>
    <row r="1" spans="1:2" s="1" customFormat="1" ht="15.75" x14ac:dyDescent="0.25">
      <c r="A1" s="145" t="s">
        <v>29</v>
      </c>
      <c r="B1" s="145"/>
    </row>
    <row r="2" spans="1:2" s="1" customFormat="1" x14ac:dyDescent="0.25">
      <c r="A2" s="23"/>
      <c r="B2" s="9" t="s">
        <v>30</v>
      </c>
    </row>
    <row r="3" spans="1:2" s="1" customFormat="1" x14ac:dyDescent="0.25">
      <c r="A3" s="2" t="s">
        <v>40</v>
      </c>
      <c r="B3" s="9" t="s">
        <v>31</v>
      </c>
    </row>
    <row r="4" spans="1:2" s="1" customFormat="1" x14ac:dyDescent="0.25">
      <c r="A4" s="3" t="s">
        <v>41</v>
      </c>
      <c r="B4" s="9" t="s">
        <v>32</v>
      </c>
    </row>
    <row r="5" spans="1:2" s="1" customFormat="1" x14ac:dyDescent="0.25">
      <c r="A5" s="13" t="s">
        <v>528</v>
      </c>
      <c r="B5" s="9" t="s">
        <v>32</v>
      </c>
    </row>
    <row r="6" spans="1:2" s="1" customFormat="1" x14ac:dyDescent="0.25">
      <c r="A6" s="4" t="s">
        <v>1113</v>
      </c>
      <c r="B6" s="9" t="s">
        <v>33</v>
      </c>
    </row>
    <row r="7" spans="1:2" s="1" customFormat="1" x14ac:dyDescent="0.25">
      <c r="A7" s="10" t="s">
        <v>524</v>
      </c>
      <c r="B7" s="9" t="s">
        <v>34</v>
      </c>
    </row>
    <row r="8" spans="1:2" s="1" customFormat="1" x14ac:dyDescent="0.25">
      <c r="A8" s="12" t="s">
        <v>42</v>
      </c>
      <c r="B8" s="9" t="s">
        <v>35</v>
      </c>
    </row>
    <row r="9" spans="1:2" s="1" customFormat="1" ht="15.75" customHeight="1" x14ac:dyDescent="0.25">
      <c r="A9" s="5" t="s">
        <v>525</v>
      </c>
      <c r="B9" s="9" t="s">
        <v>36</v>
      </c>
    </row>
    <row r="10" spans="1:2" s="1" customFormat="1" x14ac:dyDescent="0.25">
      <c r="A10" s="6" t="s">
        <v>526</v>
      </c>
      <c r="B10" s="9" t="s">
        <v>37</v>
      </c>
    </row>
    <row r="11" spans="1:2" s="1" customFormat="1" x14ac:dyDescent="0.25">
      <c r="A11" s="7" t="s">
        <v>752</v>
      </c>
      <c r="B11" s="9" t="s">
        <v>751</v>
      </c>
    </row>
    <row r="12" spans="1:2" s="1" customFormat="1" x14ac:dyDescent="0.25">
      <c r="A12" s="8" t="s">
        <v>527</v>
      </c>
      <c r="B12" s="9" t="s">
        <v>38</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99AA-DBF5-49EC-8120-D93AA4E1DAE5}">
  <sheetPr>
    <tabColor rgb="FFFFCCFF"/>
  </sheetPr>
  <dimension ref="A1:P603"/>
  <sheetViews>
    <sheetView topLeftCell="E219" workbookViewId="0">
      <selection activeCell="M31" sqref="M31"/>
    </sheetView>
  </sheetViews>
  <sheetFormatPr baseColWidth="10" defaultRowHeight="15" x14ac:dyDescent="0.25"/>
  <cols>
    <col min="2" max="2" width="127" customWidth="1"/>
    <col min="5" max="5" width="32" bestFit="1" customWidth="1"/>
    <col min="6" max="6" width="4.42578125" customWidth="1"/>
    <col min="7" max="7" width="32" bestFit="1" customWidth="1"/>
    <col min="8" max="8" width="5.85546875" customWidth="1"/>
    <col min="9" max="9" width="41.85546875" customWidth="1"/>
    <col min="10" max="10" width="4.7109375" customWidth="1"/>
    <col min="11" max="11" width="29.5703125" bestFit="1" customWidth="1"/>
    <col min="12" max="12" width="16.140625" customWidth="1"/>
    <col min="13" max="13" width="18.28515625" customWidth="1"/>
    <col min="14" max="14" width="76.28515625" bestFit="1" customWidth="1"/>
    <col min="16" max="16" width="62.5703125" bestFit="1" customWidth="1"/>
  </cols>
  <sheetData>
    <row r="1" spans="1:16" ht="19.5" customHeight="1" x14ac:dyDescent="0.25">
      <c r="A1">
        <v>11101</v>
      </c>
      <c r="B1" t="s">
        <v>47</v>
      </c>
      <c r="E1" s="147" t="s">
        <v>529</v>
      </c>
      <c r="F1" s="147"/>
      <c r="G1" s="147"/>
      <c r="I1" s="148" t="s">
        <v>1119</v>
      </c>
      <c r="J1" s="148"/>
      <c r="K1" s="148"/>
      <c r="M1" s="21" t="s">
        <v>12</v>
      </c>
      <c r="N1" s="21" t="s">
        <v>8</v>
      </c>
      <c r="P1" s="22" t="s">
        <v>721</v>
      </c>
    </row>
    <row r="2" spans="1:16" x14ac:dyDescent="0.25">
      <c r="A2">
        <v>11201</v>
      </c>
      <c r="B2" t="s">
        <v>48</v>
      </c>
      <c r="E2" s="15" t="s">
        <v>660</v>
      </c>
      <c r="F2" s="15"/>
      <c r="G2" s="15" t="s">
        <v>661</v>
      </c>
      <c r="I2" s="15" t="s">
        <v>660</v>
      </c>
      <c r="J2" s="15"/>
      <c r="K2" s="15" t="s">
        <v>661</v>
      </c>
      <c r="M2" t="s">
        <v>671</v>
      </c>
      <c r="N2" t="s">
        <v>696</v>
      </c>
      <c r="P2" t="s">
        <v>737</v>
      </c>
    </row>
    <row r="3" spans="1:16" x14ac:dyDescent="0.25">
      <c r="A3">
        <v>11301</v>
      </c>
      <c r="B3" t="s">
        <v>49</v>
      </c>
      <c r="D3">
        <v>1</v>
      </c>
      <c r="E3" s="16" t="s">
        <v>530</v>
      </c>
      <c r="F3" s="146">
        <v>1</v>
      </c>
      <c r="G3" s="16" t="s">
        <v>530</v>
      </c>
      <c r="H3">
        <v>1</v>
      </c>
      <c r="I3" s="17" t="s">
        <v>531</v>
      </c>
      <c r="J3" s="146">
        <v>1</v>
      </c>
      <c r="K3" s="19" t="s">
        <v>532</v>
      </c>
      <c r="M3" t="s">
        <v>672</v>
      </c>
      <c r="N3" t="s">
        <v>697</v>
      </c>
      <c r="P3" t="s">
        <v>754</v>
      </c>
    </row>
    <row r="4" spans="1:16" x14ac:dyDescent="0.25">
      <c r="A4">
        <v>11401</v>
      </c>
      <c r="B4" t="s">
        <v>50</v>
      </c>
      <c r="D4">
        <v>2</v>
      </c>
      <c r="E4" s="11" t="s">
        <v>531</v>
      </c>
      <c r="F4" s="146"/>
      <c r="G4" s="16" t="s">
        <v>533</v>
      </c>
      <c r="H4">
        <v>2</v>
      </c>
      <c r="I4" s="11" t="s">
        <v>662</v>
      </c>
      <c r="J4" s="146"/>
      <c r="K4" s="18" t="s">
        <v>534</v>
      </c>
      <c r="M4" t="s">
        <v>673</v>
      </c>
      <c r="N4" t="s">
        <v>698</v>
      </c>
      <c r="P4" t="s">
        <v>746</v>
      </c>
    </row>
    <row r="5" spans="1:16" x14ac:dyDescent="0.25">
      <c r="A5">
        <v>12101</v>
      </c>
      <c r="B5" t="s">
        <v>51</v>
      </c>
      <c r="D5">
        <v>3</v>
      </c>
      <c r="E5" s="16" t="s">
        <v>575</v>
      </c>
      <c r="F5" s="146"/>
      <c r="G5" s="16" t="s">
        <v>535</v>
      </c>
      <c r="H5">
        <v>3</v>
      </c>
      <c r="I5" s="11" t="s">
        <v>1117</v>
      </c>
      <c r="J5" s="146"/>
      <c r="K5" s="18" t="s">
        <v>536</v>
      </c>
      <c r="M5" t="s">
        <v>674</v>
      </c>
      <c r="N5" t="s">
        <v>699</v>
      </c>
      <c r="P5" t="s">
        <v>744</v>
      </c>
    </row>
    <row r="6" spans="1:16" x14ac:dyDescent="0.25">
      <c r="A6">
        <v>12201</v>
      </c>
      <c r="B6" t="s">
        <v>52</v>
      </c>
      <c r="D6">
        <v>4</v>
      </c>
      <c r="E6" s="11" t="s">
        <v>567</v>
      </c>
      <c r="F6" s="146"/>
      <c r="G6" s="16" t="s">
        <v>537</v>
      </c>
      <c r="H6">
        <v>4</v>
      </c>
      <c r="I6" s="18" t="s">
        <v>551</v>
      </c>
      <c r="J6" s="146"/>
      <c r="K6" s="18" t="s">
        <v>538</v>
      </c>
      <c r="M6" t="s">
        <v>675</v>
      </c>
      <c r="N6" t="s">
        <v>700</v>
      </c>
      <c r="P6" t="s">
        <v>733</v>
      </c>
    </row>
    <row r="7" spans="1:16" x14ac:dyDescent="0.25">
      <c r="A7">
        <v>12202</v>
      </c>
      <c r="B7" t="s">
        <v>53</v>
      </c>
      <c r="D7">
        <v>5</v>
      </c>
      <c r="E7" s="16" t="s">
        <v>585</v>
      </c>
      <c r="F7" s="146"/>
      <c r="G7" s="16" t="s">
        <v>539</v>
      </c>
      <c r="H7">
        <v>5</v>
      </c>
      <c r="I7" s="11" t="s">
        <v>567</v>
      </c>
      <c r="J7" s="146"/>
      <c r="K7" s="18" t="s">
        <v>540</v>
      </c>
      <c r="M7" t="s">
        <v>676</v>
      </c>
      <c r="N7" t="s">
        <v>701</v>
      </c>
      <c r="P7" t="s">
        <v>742</v>
      </c>
    </row>
    <row r="8" spans="1:16" x14ac:dyDescent="0.25">
      <c r="A8">
        <v>12301</v>
      </c>
      <c r="B8" t="s">
        <v>54</v>
      </c>
      <c r="D8">
        <v>6</v>
      </c>
      <c r="E8" s="11" t="s">
        <v>573</v>
      </c>
      <c r="F8" s="146"/>
      <c r="G8" s="16" t="s">
        <v>541</v>
      </c>
      <c r="H8">
        <v>6</v>
      </c>
      <c r="I8" s="18" t="s">
        <v>573</v>
      </c>
      <c r="J8" s="146"/>
      <c r="K8" s="18" t="s">
        <v>542</v>
      </c>
      <c r="M8" t="s">
        <v>677</v>
      </c>
      <c r="N8" t="s">
        <v>702</v>
      </c>
      <c r="P8" t="s">
        <v>743</v>
      </c>
    </row>
    <row r="9" spans="1:16" x14ac:dyDescent="0.25">
      <c r="A9">
        <v>12401</v>
      </c>
      <c r="B9" t="s">
        <v>55</v>
      </c>
      <c r="D9">
        <v>7</v>
      </c>
      <c r="E9" s="16" t="s">
        <v>627</v>
      </c>
      <c r="F9" s="146"/>
      <c r="G9" s="16" t="s">
        <v>543</v>
      </c>
      <c r="H9">
        <v>7</v>
      </c>
      <c r="I9" s="11" t="s">
        <v>583</v>
      </c>
      <c r="J9" s="146">
        <v>2</v>
      </c>
      <c r="K9" s="11" t="s">
        <v>544</v>
      </c>
      <c r="M9" t="s">
        <v>678</v>
      </c>
      <c r="N9" t="s">
        <v>703</v>
      </c>
      <c r="P9" t="s">
        <v>732</v>
      </c>
    </row>
    <row r="10" spans="1:16" x14ac:dyDescent="0.25">
      <c r="A10">
        <v>13101</v>
      </c>
      <c r="B10" t="s">
        <v>56</v>
      </c>
      <c r="D10">
        <v>8</v>
      </c>
      <c r="E10" s="11" t="s">
        <v>593</v>
      </c>
      <c r="F10" s="146"/>
      <c r="G10" s="16" t="s">
        <v>545</v>
      </c>
      <c r="H10">
        <v>8</v>
      </c>
      <c r="I10" s="18" t="s">
        <v>593</v>
      </c>
      <c r="J10" s="146"/>
      <c r="K10" s="11" t="s">
        <v>546</v>
      </c>
      <c r="M10" t="s">
        <v>679</v>
      </c>
      <c r="N10" t="s">
        <v>704</v>
      </c>
      <c r="P10" t="s">
        <v>739</v>
      </c>
    </row>
    <row r="11" spans="1:16" x14ac:dyDescent="0.25">
      <c r="A11">
        <v>13102</v>
      </c>
      <c r="B11" t="s">
        <v>57</v>
      </c>
      <c r="D11">
        <v>9</v>
      </c>
      <c r="E11" s="16" t="s">
        <v>632</v>
      </c>
      <c r="F11" s="146"/>
      <c r="G11" s="16" t="s">
        <v>547</v>
      </c>
      <c r="H11">
        <v>9</v>
      </c>
      <c r="I11" s="11" t="s">
        <v>600</v>
      </c>
      <c r="J11" s="146"/>
      <c r="K11" s="11" t="s">
        <v>548</v>
      </c>
      <c r="M11" t="s">
        <v>680</v>
      </c>
      <c r="N11" t="s">
        <v>705</v>
      </c>
      <c r="P11" t="s">
        <v>1106</v>
      </c>
    </row>
    <row r="12" spans="1:16" ht="15.75" customHeight="1" x14ac:dyDescent="0.25">
      <c r="A12">
        <v>13103</v>
      </c>
      <c r="B12" t="s">
        <v>58</v>
      </c>
      <c r="D12">
        <v>10</v>
      </c>
      <c r="E12" s="11" t="s">
        <v>640</v>
      </c>
      <c r="F12" s="146"/>
      <c r="G12" s="16" t="s">
        <v>549</v>
      </c>
      <c r="H12">
        <v>10</v>
      </c>
      <c r="I12" s="18" t="s">
        <v>606</v>
      </c>
      <c r="J12" s="146"/>
      <c r="K12" s="11" t="s">
        <v>550</v>
      </c>
      <c r="M12" t="s">
        <v>681</v>
      </c>
      <c r="N12" t="s">
        <v>706</v>
      </c>
      <c r="P12" t="s">
        <v>735</v>
      </c>
    </row>
    <row r="13" spans="1:16" x14ac:dyDescent="0.25">
      <c r="A13">
        <v>13104</v>
      </c>
      <c r="B13" t="s">
        <v>59</v>
      </c>
      <c r="D13">
        <v>11</v>
      </c>
      <c r="E13" s="16" t="s">
        <v>645</v>
      </c>
      <c r="F13" s="146"/>
      <c r="G13" s="16" t="s">
        <v>550</v>
      </c>
      <c r="H13">
        <v>11</v>
      </c>
      <c r="I13" s="11" t="s">
        <v>610</v>
      </c>
      <c r="J13" s="146"/>
      <c r="K13" s="11" t="s">
        <v>564</v>
      </c>
      <c r="L13" s="11"/>
      <c r="M13" t="s">
        <v>682</v>
      </c>
      <c r="N13" t="s">
        <v>707</v>
      </c>
      <c r="P13" t="s">
        <v>736</v>
      </c>
    </row>
    <row r="14" spans="1:16" x14ac:dyDescent="0.25">
      <c r="A14">
        <v>13201</v>
      </c>
      <c r="B14" t="s">
        <v>60</v>
      </c>
      <c r="D14">
        <v>12</v>
      </c>
      <c r="E14" s="11" t="s">
        <v>649</v>
      </c>
      <c r="F14" s="146"/>
      <c r="G14" s="16" t="s">
        <v>553</v>
      </c>
      <c r="H14">
        <v>12</v>
      </c>
      <c r="I14" s="18" t="s">
        <v>616</v>
      </c>
      <c r="J14" s="146"/>
      <c r="K14" s="11" t="s">
        <v>581</v>
      </c>
      <c r="L14" s="11"/>
      <c r="M14" t="s">
        <v>683</v>
      </c>
      <c r="N14" t="s">
        <v>708</v>
      </c>
      <c r="P14" t="s">
        <v>727</v>
      </c>
    </row>
    <row r="15" spans="1:16" x14ac:dyDescent="0.25">
      <c r="A15">
        <v>13202</v>
      </c>
      <c r="B15" t="s">
        <v>61</v>
      </c>
      <c r="D15">
        <v>13</v>
      </c>
      <c r="E15" s="16" t="s">
        <v>616</v>
      </c>
      <c r="F15" s="146"/>
      <c r="G15" s="16" t="s">
        <v>555</v>
      </c>
      <c r="I15" s="11"/>
      <c r="J15" s="146"/>
      <c r="K15" s="11" t="s">
        <v>582</v>
      </c>
      <c r="L15" s="11"/>
      <c r="M15" t="s">
        <v>684</v>
      </c>
      <c r="N15" t="s">
        <v>709</v>
      </c>
      <c r="P15" t="s">
        <v>741</v>
      </c>
    </row>
    <row r="16" spans="1:16" ht="15.75" customHeight="1" x14ac:dyDescent="0.25">
      <c r="A16">
        <v>13301</v>
      </c>
      <c r="B16" t="s">
        <v>62</v>
      </c>
      <c r="E16" s="14"/>
      <c r="F16" s="146"/>
      <c r="G16" s="16" t="s">
        <v>557</v>
      </c>
      <c r="I16" s="18"/>
      <c r="J16" s="146">
        <v>3</v>
      </c>
      <c r="K16" s="18" t="s">
        <v>552</v>
      </c>
      <c r="L16" s="11"/>
      <c r="M16" t="s">
        <v>685</v>
      </c>
      <c r="N16" t="s">
        <v>710</v>
      </c>
      <c r="P16" t="s">
        <v>726</v>
      </c>
    </row>
    <row r="17" spans="1:16" x14ac:dyDescent="0.25">
      <c r="A17">
        <v>13401</v>
      </c>
      <c r="B17" t="s">
        <v>63</v>
      </c>
      <c r="E17" s="14"/>
      <c r="F17" s="146">
        <v>2</v>
      </c>
      <c r="G17" s="11" t="s">
        <v>532</v>
      </c>
      <c r="I17" s="18"/>
      <c r="J17" s="146"/>
      <c r="K17" s="18" t="s">
        <v>554</v>
      </c>
      <c r="L17" s="11"/>
      <c r="M17" t="s">
        <v>686</v>
      </c>
      <c r="N17" t="s">
        <v>711</v>
      </c>
      <c r="P17" t="s">
        <v>734</v>
      </c>
    </row>
    <row r="18" spans="1:16" x14ac:dyDescent="0.25">
      <c r="A18">
        <v>13402</v>
      </c>
      <c r="B18" t="s">
        <v>64</v>
      </c>
      <c r="E18" s="14"/>
      <c r="F18" s="146"/>
      <c r="G18" s="11" t="s">
        <v>560</v>
      </c>
      <c r="I18" s="14"/>
      <c r="J18" s="146"/>
      <c r="K18" s="18" t="s">
        <v>556</v>
      </c>
      <c r="L18" s="11"/>
      <c r="M18" t="s">
        <v>687</v>
      </c>
      <c r="N18" t="s">
        <v>712</v>
      </c>
      <c r="P18" t="s">
        <v>740</v>
      </c>
    </row>
    <row r="19" spans="1:16" x14ac:dyDescent="0.25">
      <c r="A19">
        <v>13403</v>
      </c>
      <c r="B19" t="s">
        <v>65</v>
      </c>
      <c r="E19" s="14"/>
      <c r="F19" s="146"/>
      <c r="G19" s="11" t="s">
        <v>562</v>
      </c>
      <c r="I19" s="14"/>
      <c r="J19" s="146"/>
      <c r="K19" s="18" t="s">
        <v>558</v>
      </c>
      <c r="L19" s="11"/>
      <c r="M19" t="s">
        <v>688</v>
      </c>
      <c r="N19" t="s">
        <v>713</v>
      </c>
      <c r="P19" t="s">
        <v>724</v>
      </c>
    </row>
    <row r="20" spans="1:16" ht="15.75" customHeight="1" x14ac:dyDescent="0.25">
      <c r="A20">
        <v>13404</v>
      </c>
      <c r="B20" t="s">
        <v>66</v>
      </c>
      <c r="E20" s="14"/>
      <c r="F20" s="146"/>
      <c r="G20" s="11" t="s">
        <v>564</v>
      </c>
      <c r="I20" s="14"/>
      <c r="J20" s="146"/>
      <c r="K20" s="18" t="s">
        <v>559</v>
      </c>
      <c r="L20" s="11"/>
      <c r="M20" t="s">
        <v>689</v>
      </c>
      <c r="N20" t="s">
        <v>714</v>
      </c>
      <c r="P20" t="s">
        <v>725</v>
      </c>
    </row>
    <row r="21" spans="1:16" x14ac:dyDescent="0.25">
      <c r="A21">
        <v>13405</v>
      </c>
      <c r="B21" t="s">
        <v>67</v>
      </c>
      <c r="E21" s="14"/>
      <c r="F21" s="146"/>
      <c r="G21" s="11" t="s">
        <v>566</v>
      </c>
      <c r="I21" s="14"/>
      <c r="J21" s="146"/>
      <c r="K21" s="18" t="s">
        <v>561</v>
      </c>
      <c r="L21" s="11"/>
      <c r="M21" t="s">
        <v>690</v>
      </c>
      <c r="N21" t="s">
        <v>715</v>
      </c>
      <c r="P21" t="s">
        <v>730</v>
      </c>
    </row>
    <row r="22" spans="1:16" x14ac:dyDescent="0.25">
      <c r="A22">
        <v>13406</v>
      </c>
      <c r="B22" t="s">
        <v>68</v>
      </c>
      <c r="E22" s="14"/>
      <c r="F22" s="146"/>
      <c r="G22" s="11" t="s">
        <v>569</v>
      </c>
      <c r="I22" s="14"/>
      <c r="J22" s="146"/>
      <c r="K22" s="18" t="s">
        <v>563</v>
      </c>
      <c r="L22" s="11"/>
      <c r="M22" t="s">
        <v>691</v>
      </c>
      <c r="N22" t="s">
        <v>716</v>
      </c>
      <c r="P22" t="s">
        <v>748</v>
      </c>
    </row>
    <row r="23" spans="1:16" x14ac:dyDescent="0.25">
      <c r="A23">
        <v>13407</v>
      </c>
      <c r="B23" t="s">
        <v>69</v>
      </c>
      <c r="E23" s="14"/>
      <c r="F23" s="146"/>
      <c r="G23" s="11" t="s">
        <v>571</v>
      </c>
      <c r="I23" s="14"/>
      <c r="J23" s="146"/>
      <c r="K23" s="18" t="s">
        <v>565</v>
      </c>
      <c r="L23" s="11"/>
      <c r="M23" t="s">
        <v>692</v>
      </c>
      <c r="N23" t="s">
        <v>717</v>
      </c>
      <c r="P23" s="11" t="s">
        <v>749</v>
      </c>
    </row>
    <row r="24" spans="1:16" x14ac:dyDescent="0.25">
      <c r="A24">
        <v>13408</v>
      </c>
      <c r="B24" t="s">
        <v>70</v>
      </c>
      <c r="E24" s="14"/>
      <c r="F24" s="146"/>
      <c r="G24" s="11" t="s">
        <v>542</v>
      </c>
      <c r="I24" s="14"/>
      <c r="J24" s="146">
        <v>4</v>
      </c>
      <c r="K24" s="18" t="s">
        <v>1118</v>
      </c>
      <c r="L24" s="11"/>
      <c r="M24" t="s">
        <v>693</v>
      </c>
      <c r="N24" t="s">
        <v>718</v>
      </c>
      <c r="P24" s="11" t="s">
        <v>1110</v>
      </c>
    </row>
    <row r="25" spans="1:16" x14ac:dyDescent="0.25">
      <c r="A25">
        <v>13409</v>
      </c>
      <c r="B25" t="s">
        <v>71</v>
      </c>
      <c r="E25" s="14"/>
      <c r="F25" s="146">
        <v>3</v>
      </c>
      <c r="G25" s="16" t="s">
        <v>576</v>
      </c>
      <c r="I25" s="14"/>
      <c r="J25" s="146"/>
      <c r="K25" s="11" t="s">
        <v>568</v>
      </c>
      <c r="L25" s="11"/>
      <c r="M25" t="s">
        <v>694</v>
      </c>
      <c r="N25" t="s">
        <v>719</v>
      </c>
      <c r="P25" t="s">
        <v>747</v>
      </c>
    </row>
    <row r="26" spans="1:16" x14ac:dyDescent="0.25">
      <c r="A26">
        <v>13410</v>
      </c>
      <c r="B26" t="s">
        <v>72</v>
      </c>
      <c r="E26" s="14"/>
      <c r="F26" s="146"/>
      <c r="G26" s="16" t="s">
        <v>578</v>
      </c>
      <c r="I26" s="14"/>
      <c r="J26" s="146"/>
      <c r="K26" s="11" t="s">
        <v>570</v>
      </c>
      <c r="L26" s="11"/>
      <c r="M26" t="s">
        <v>695</v>
      </c>
      <c r="N26" t="s">
        <v>720</v>
      </c>
      <c r="P26" t="s">
        <v>722</v>
      </c>
    </row>
    <row r="27" spans="1:16" x14ac:dyDescent="0.25">
      <c r="A27">
        <v>13411</v>
      </c>
      <c r="B27" t="s">
        <v>73</v>
      </c>
      <c r="E27" s="14"/>
      <c r="F27" s="146"/>
      <c r="G27" s="16" t="s">
        <v>579</v>
      </c>
      <c r="I27" s="14"/>
      <c r="J27" s="146">
        <v>5</v>
      </c>
      <c r="K27" s="11" t="s">
        <v>572</v>
      </c>
      <c r="L27" s="11"/>
      <c r="M27" t="s">
        <v>663</v>
      </c>
      <c r="N27" t="s">
        <v>667</v>
      </c>
      <c r="P27" t="s">
        <v>1112</v>
      </c>
    </row>
    <row r="28" spans="1:16" x14ac:dyDescent="0.25">
      <c r="A28">
        <v>13412</v>
      </c>
      <c r="B28" t="s">
        <v>74</v>
      </c>
      <c r="E28" s="14"/>
      <c r="F28" s="146"/>
      <c r="G28" s="16" t="s">
        <v>580</v>
      </c>
      <c r="I28" s="14"/>
      <c r="J28" s="146"/>
      <c r="K28" s="18" t="s">
        <v>574</v>
      </c>
      <c r="L28" s="11"/>
      <c r="M28" s="11" t="s">
        <v>665</v>
      </c>
      <c r="N28" t="s">
        <v>668</v>
      </c>
      <c r="P28" t="s">
        <v>723</v>
      </c>
    </row>
    <row r="29" spans="1:16" x14ac:dyDescent="0.25">
      <c r="A29">
        <v>13413</v>
      </c>
      <c r="B29" t="s">
        <v>75</v>
      </c>
      <c r="E29" s="14"/>
      <c r="F29" s="146">
        <v>4</v>
      </c>
      <c r="G29" s="11" t="s">
        <v>567</v>
      </c>
      <c r="I29" s="14"/>
      <c r="J29" s="146"/>
      <c r="K29" s="18" t="s">
        <v>577</v>
      </c>
      <c r="L29" s="11"/>
      <c r="M29" s="11" t="s">
        <v>664</v>
      </c>
      <c r="N29" t="s">
        <v>669</v>
      </c>
      <c r="P29" t="s">
        <v>731</v>
      </c>
    </row>
    <row r="30" spans="1:16" x14ac:dyDescent="0.25">
      <c r="A30">
        <v>13501</v>
      </c>
      <c r="B30" t="s">
        <v>76</v>
      </c>
      <c r="E30" s="14"/>
      <c r="F30" s="146"/>
      <c r="G30" s="11" t="s">
        <v>572</v>
      </c>
      <c r="I30" s="14"/>
      <c r="J30" s="146">
        <v>6</v>
      </c>
      <c r="K30" s="18" t="s">
        <v>565</v>
      </c>
      <c r="L30" s="11"/>
      <c r="M30" s="11" t="s">
        <v>666</v>
      </c>
      <c r="N30" t="s">
        <v>670</v>
      </c>
      <c r="P30" t="s">
        <v>1108</v>
      </c>
    </row>
    <row r="31" spans="1:16" x14ac:dyDescent="0.25">
      <c r="A31">
        <v>13601</v>
      </c>
      <c r="B31" t="s">
        <v>77</v>
      </c>
      <c r="E31" s="14"/>
      <c r="F31" s="146">
        <v>5</v>
      </c>
      <c r="G31" s="16" t="s">
        <v>560</v>
      </c>
      <c r="I31" s="14"/>
      <c r="J31" s="146"/>
      <c r="K31" s="11" t="s">
        <v>584</v>
      </c>
      <c r="L31" s="11"/>
      <c r="M31" s="11" t="s">
        <v>1131</v>
      </c>
      <c r="N31" t="s">
        <v>1132</v>
      </c>
      <c r="P31" t="s">
        <v>738</v>
      </c>
    </row>
    <row r="32" spans="1:16" x14ac:dyDescent="0.25">
      <c r="A32">
        <v>13602</v>
      </c>
      <c r="B32" t="s">
        <v>78</v>
      </c>
      <c r="E32" s="14"/>
      <c r="F32" s="146"/>
      <c r="G32" s="16" t="s">
        <v>587</v>
      </c>
      <c r="I32" s="14"/>
      <c r="J32" s="146"/>
      <c r="K32" s="11" t="s">
        <v>586</v>
      </c>
      <c r="L32" s="11"/>
      <c r="M32" s="11"/>
      <c r="P32" t="s">
        <v>1107</v>
      </c>
    </row>
    <row r="33" spans="1:16" x14ac:dyDescent="0.25">
      <c r="A33">
        <v>13603</v>
      </c>
      <c r="B33" t="s">
        <v>79</v>
      </c>
      <c r="E33" s="14"/>
      <c r="F33" s="146"/>
      <c r="G33" s="16" t="s">
        <v>589</v>
      </c>
      <c r="I33" s="14"/>
      <c r="J33" s="146"/>
      <c r="K33" s="11" t="s">
        <v>588</v>
      </c>
      <c r="L33" s="11"/>
      <c r="M33" s="11"/>
      <c r="P33" t="s">
        <v>728</v>
      </c>
    </row>
    <row r="34" spans="1:16" x14ac:dyDescent="0.25">
      <c r="A34">
        <v>13604</v>
      </c>
      <c r="B34" t="s">
        <v>80</v>
      </c>
      <c r="E34" s="14"/>
      <c r="F34" s="146"/>
      <c r="G34" s="16" t="s">
        <v>591</v>
      </c>
      <c r="I34" s="14"/>
      <c r="J34" s="146"/>
      <c r="K34" s="11" t="s">
        <v>590</v>
      </c>
      <c r="L34" s="11"/>
      <c r="M34" s="11"/>
      <c r="P34" t="s">
        <v>745</v>
      </c>
    </row>
    <row r="35" spans="1:16" x14ac:dyDescent="0.25">
      <c r="A35">
        <v>13605</v>
      </c>
      <c r="B35" t="s">
        <v>81</v>
      </c>
      <c r="E35" s="14"/>
      <c r="F35" s="146"/>
      <c r="G35" s="16" t="s">
        <v>592</v>
      </c>
      <c r="I35" s="14"/>
      <c r="J35" s="146">
        <v>7</v>
      </c>
      <c r="K35" s="11" t="s">
        <v>565</v>
      </c>
      <c r="L35" s="11"/>
      <c r="M35" s="11"/>
      <c r="P35" t="s">
        <v>729</v>
      </c>
    </row>
    <row r="36" spans="1:16" x14ac:dyDescent="0.25">
      <c r="A36">
        <v>13701</v>
      </c>
      <c r="B36" t="s">
        <v>82</v>
      </c>
      <c r="E36" s="14"/>
      <c r="F36" s="146"/>
      <c r="G36" s="16" t="s">
        <v>595</v>
      </c>
      <c r="I36" s="14"/>
      <c r="J36" s="146"/>
      <c r="K36" s="20" t="s">
        <v>594</v>
      </c>
      <c r="L36" s="11"/>
      <c r="M36" s="11"/>
      <c r="P36" t="s">
        <v>1114</v>
      </c>
    </row>
    <row r="37" spans="1:16" x14ac:dyDescent="0.25">
      <c r="A37">
        <v>13801</v>
      </c>
      <c r="B37" t="s">
        <v>83</v>
      </c>
      <c r="E37" s="14"/>
      <c r="F37" s="146"/>
      <c r="G37" s="16" t="s">
        <v>597</v>
      </c>
      <c r="I37" s="14"/>
      <c r="J37" s="146"/>
      <c r="K37" s="20" t="s">
        <v>596</v>
      </c>
      <c r="L37" s="11"/>
      <c r="M37" s="11"/>
      <c r="P37" t="s">
        <v>1115</v>
      </c>
    </row>
    <row r="38" spans="1:16" x14ac:dyDescent="0.25">
      <c r="A38">
        <v>14101</v>
      </c>
      <c r="B38" t="s">
        <v>84</v>
      </c>
      <c r="E38" s="14"/>
      <c r="F38" s="146"/>
      <c r="G38" s="16" t="s">
        <v>599</v>
      </c>
      <c r="I38" s="14"/>
      <c r="J38" s="146">
        <v>8</v>
      </c>
      <c r="K38" s="20" t="s">
        <v>598</v>
      </c>
      <c r="L38" s="11"/>
      <c r="M38" s="11"/>
    </row>
    <row r="39" spans="1:16" x14ac:dyDescent="0.25">
      <c r="A39">
        <v>14102</v>
      </c>
      <c r="B39" t="s">
        <v>85</v>
      </c>
      <c r="E39" s="14"/>
      <c r="F39" s="146"/>
      <c r="G39" s="16" t="s">
        <v>602</v>
      </c>
      <c r="I39" s="14"/>
      <c r="J39" s="146"/>
      <c r="K39" s="11" t="s">
        <v>601</v>
      </c>
      <c r="L39" s="11"/>
      <c r="M39" s="11"/>
    </row>
    <row r="40" spans="1:16" x14ac:dyDescent="0.25">
      <c r="A40">
        <v>14103</v>
      </c>
      <c r="B40" t="s">
        <v>86</v>
      </c>
      <c r="E40" s="14"/>
      <c r="F40" s="146"/>
      <c r="G40" s="16" t="s">
        <v>558</v>
      </c>
      <c r="I40" s="14"/>
      <c r="J40" s="146"/>
      <c r="K40" s="11" t="s">
        <v>603</v>
      </c>
      <c r="L40" s="11"/>
      <c r="M40" s="11"/>
    </row>
    <row r="41" spans="1:16" x14ac:dyDescent="0.25">
      <c r="A41">
        <v>14104</v>
      </c>
      <c r="B41" t="s">
        <v>87</v>
      </c>
      <c r="E41" s="14"/>
      <c r="F41" s="146"/>
      <c r="G41" s="16" t="s">
        <v>605</v>
      </c>
      <c r="I41" s="14"/>
      <c r="J41" s="146">
        <v>9</v>
      </c>
      <c r="K41" s="11" t="s">
        <v>604</v>
      </c>
      <c r="L41" s="11"/>
      <c r="M41" s="11"/>
    </row>
    <row r="42" spans="1:16" x14ac:dyDescent="0.25">
      <c r="A42">
        <v>14105</v>
      </c>
      <c r="B42" t="s">
        <v>88</v>
      </c>
      <c r="E42" s="14"/>
      <c r="F42" s="146"/>
      <c r="G42" s="16" t="s">
        <v>1111</v>
      </c>
      <c r="I42" s="14"/>
      <c r="J42" s="146"/>
      <c r="K42" s="20" t="s">
        <v>607</v>
      </c>
      <c r="L42" s="11"/>
      <c r="M42" s="11"/>
    </row>
    <row r="43" spans="1:16" x14ac:dyDescent="0.25">
      <c r="A43">
        <v>14201</v>
      </c>
      <c r="B43" t="s">
        <v>89</v>
      </c>
      <c r="E43" s="14"/>
      <c r="F43" s="146"/>
      <c r="G43" s="16" t="s">
        <v>608</v>
      </c>
      <c r="I43" s="14"/>
      <c r="J43" s="146">
        <v>10</v>
      </c>
      <c r="K43" s="20" t="s">
        <v>609</v>
      </c>
      <c r="L43" s="11"/>
      <c r="M43" s="11"/>
    </row>
    <row r="44" spans="1:16" x14ac:dyDescent="0.25">
      <c r="A44">
        <v>14202</v>
      </c>
      <c r="B44" t="s">
        <v>90</v>
      </c>
      <c r="E44" s="14"/>
      <c r="F44" s="146"/>
      <c r="G44" s="16" t="s">
        <v>538</v>
      </c>
      <c r="I44" s="14"/>
      <c r="J44" s="146"/>
      <c r="K44" s="11" t="s">
        <v>611</v>
      </c>
      <c r="L44" s="11"/>
      <c r="M44" s="11"/>
    </row>
    <row r="45" spans="1:16" ht="15.75" customHeight="1" x14ac:dyDescent="0.25">
      <c r="A45">
        <v>14301</v>
      </c>
      <c r="B45" t="s">
        <v>91</v>
      </c>
      <c r="E45" s="14"/>
      <c r="F45" s="146"/>
      <c r="G45" s="16" t="s">
        <v>612</v>
      </c>
      <c r="I45" s="14"/>
      <c r="J45" s="146"/>
      <c r="K45" s="11" t="s">
        <v>613</v>
      </c>
      <c r="L45" s="11"/>
      <c r="M45" s="11"/>
    </row>
    <row r="46" spans="1:16" x14ac:dyDescent="0.25">
      <c r="A46">
        <v>14302</v>
      </c>
      <c r="B46" t="s">
        <v>92</v>
      </c>
      <c r="E46" s="14"/>
      <c r="F46" s="146"/>
      <c r="G46" s="16" t="s">
        <v>564</v>
      </c>
      <c r="I46" s="14"/>
      <c r="J46" s="146">
        <v>11</v>
      </c>
      <c r="K46" s="11" t="s">
        <v>614</v>
      </c>
      <c r="L46" s="11"/>
      <c r="M46" s="11"/>
    </row>
    <row r="47" spans="1:16" x14ac:dyDescent="0.25">
      <c r="A47">
        <v>14401</v>
      </c>
      <c r="B47" t="s">
        <v>93</v>
      </c>
      <c r="E47" s="14"/>
      <c r="F47" s="146"/>
      <c r="G47" s="16" t="s">
        <v>615</v>
      </c>
      <c r="I47" s="14"/>
      <c r="J47" s="146"/>
      <c r="K47" s="20" t="s">
        <v>617</v>
      </c>
      <c r="L47" s="11"/>
      <c r="M47" s="11"/>
    </row>
    <row r="48" spans="1:16" x14ac:dyDescent="0.25">
      <c r="A48">
        <v>14402</v>
      </c>
      <c r="B48" t="s">
        <v>94</v>
      </c>
      <c r="E48" s="14"/>
      <c r="F48" s="146"/>
      <c r="G48" s="16" t="s">
        <v>618</v>
      </c>
      <c r="I48" s="14"/>
      <c r="J48" s="146"/>
      <c r="K48" s="20" t="s">
        <v>619</v>
      </c>
      <c r="L48" s="11"/>
      <c r="M48" s="11"/>
    </row>
    <row r="49" spans="1:13" x14ac:dyDescent="0.25">
      <c r="A49">
        <v>14403</v>
      </c>
      <c r="B49" t="s">
        <v>95</v>
      </c>
      <c r="E49" s="14"/>
      <c r="F49" s="146"/>
      <c r="G49" s="16" t="s">
        <v>620</v>
      </c>
      <c r="I49" s="14"/>
      <c r="J49" s="146"/>
      <c r="K49" s="20" t="s">
        <v>621</v>
      </c>
      <c r="L49" s="11"/>
      <c r="M49" s="11"/>
    </row>
    <row r="50" spans="1:13" x14ac:dyDescent="0.25">
      <c r="A50">
        <v>14404</v>
      </c>
      <c r="B50" t="s">
        <v>96</v>
      </c>
      <c r="E50" s="14"/>
      <c r="F50" s="146"/>
      <c r="G50" s="16" t="s">
        <v>622</v>
      </c>
      <c r="I50" s="14"/>
      <c r="J50" s="146"/>
      <c r="K50" s="20" t="s">
        <v>602</v>
      </c>
      <c r="L50" s="11"/>
      <c r="M50" s="11"/>
    </row>
    <row r="51" spans="1:13" x14ac:dyDescent="0.25">
      <c r="A51">
        <v>14405</v>
      </c>
      <c r="B51" t="s">
        <v>97</v>
      </c>
      <c r="E51" s="14"/>
      <c r="F51" s="146">
        <v>5</v>
      </c>
      <c r="G51" s="16" t="s">
        <v>623</v>
      </c>
      <c r="I51" s="14"/>
      <c r="J51" s="146"/>
      <c r="K51" s="20" t="s">
        <v>565</v>
      </c>
    </row>
    <row r="52" spans="1:13" x14ac:dyDescent="0.25">
      <c r="A52">
        <v>14406</v>
      </c>
      <c r="B52" t="s">
        <v>98</v>
      </c>
      <c r="E52" s="14"/>
      <c r="F52" s="146"/>
      <c r="G52" s="11" t="s">
        <v>624</v>
      </c>
      <c r="I52" s="14"/>
      <c r="J52" s="146"/>
      <c r="K52" s="20" t="s">
        <v>625</v>
      </c>
    </row>
    <row r="53" spans="1:13" x14ac:dyDescent="0.25">
      <c r="A53">
        <v>15101</v>
      </c>
      <c r="B53" t="s">
        <v>99</v>
      </c>
      <c r="E53" s="14"/>
      <c r="F53" s="146">
        <v>6</v>
      </c>
      <c r="G53" s="11" t="s">
        <v>612</v>
      </c>
      <c r="I53" s="14"/>
      <c r="J53" s="146"/>
      <c r="K53" s="20" t="s">
        <v>626</v>
      </c>
    </row>
    <row r="54" spans="1:13" x14ac:dyDescent="0.25">
      <c r="A54">
        <v>15102</v>
      </c>
      <c r="B54" t="s">
        <v>100</v>
      </c>
      <c r="E54" s="14"/>
      <c r="F54" s="146"/>
      <c r="G54" s="16" t="s">
        <v>628</v>
      </c>
      <c r="I54" s="14"/>
      <c r="J54">
        <v>12</v>
      </c>
      <c r="K54" s="20" t="s">
        <v>629</v>
      </c>
    </row>
    <row r="55" spans="1:13" x14ac:dyDescent="0.25">
      <c r="A55">
        <v>15103</v>
      </c>
      <c r="B55" t="s">
        <v>101</v>
      </c>
      <c r="E55" s="14"/>
      <c r="F55" s="146">
        <v>7</v>
      </c>
      <c r="G55" s="16" t="s">
        <v>630</v>
      </c>
      <c r="I55" s="14"/>
      <c r="K55" s="11"/>
    </row>
    <row r="56" spans="1:13" x14ac:dyDescent="0.25">
      <c r="A56">
        <v>15201</v>
      </c>
      <c r="B56" t="s">
        <v>102</v>
      </c>
      <c r="E56" s="14"/>
      <c r="F56" s="146"/>
      <c r="G56" s="11" t="s">
        <v>594</v>
      </c>
      <c r="I56" s="14"/>
    </row>
    <row r="57" spans="1:13" ht="15.75" customHeight="1" x14ac:dyDescent="0.25">
      <c r="A57">
        <v>15202</v>
      </c>
      <c r="B57" t="s">
        <v>103</v>
      </c>
      <c r="E57" s="14"/>
      <c r="F57" s="146"/>
      <c r="G57" s="11" t="s">
        <v>631</v>
      </c>
    </row>
    <row r="58" spans="1:13" x14ac:dyDescent="0.25">
      <c r="A58">
        <v>15301</v>
      </c>
      <c r="B58" t="s">
        <v>104</v>
      </c>
      <c r="E58" s="14"/>
      <c r="F58" s="146">
        <v>8</v>
      </c>
      <c r="G58" s="11" t="s">
        <v>596</v>
      </c>
      <c r="K58" t="s">
        <v>532</v>
      </c>
    </row>
    <row r="59" spans="1:13" x14ac:dyDescent="0.25">
      <c r="A59">
        <v>15401</v>
      </c>
      <c r="B59" t="s">
        <v>105</v>
      </c>
      <c r="E59" s="14"/>
      <c r="F59" s="146"/>
      <c r="G59" s="16" t="s">
        <v>534</v>
      </c>
      <c r="K59" t="s">
        <v>552</v>
      </c>
    </row>
    <row r="60" spans="1:13" x14ac:dyDescent="0.25">
      <c r="A60">
        <v>15402</v>
      </c>
      <c r="B60" t="s">
        <v>106</v>
      </c>
      <c r="E60" s="14"/>
      <c r="F60" s="146"/>
      <c r="G60" s="16" t="s">
        <v>633</v>
      </c>
      <c r="K60" t="s">
        <v>534</v>
      </c>
    </row>
    <row r="61" spans="1:13" x14ac:dyDescent="0.25">
      <c r="A61">
        <v>15403</v>
      </c>
      <c r="B61" t="s">
        <v>107</v>
      </c>
      <c r="E61" s="14"/>
      <c r="F61" s="146"/>
      <c r="G61" s="16" t="s">
        <v>634</v>
      </c>
      <c r="K61" t="s">
        <v>617</v>
      </c>
    </row>
    <row r="62" spans="1:13" x14ac:dyDescent="0.25">
      <c r="A62">
        <v>15501</v>
      </c>
      <c r="B62" t="s">
        <v>108</v>
      </c>
      <c r="E62" s="14"/>
      <c r="F62" s="146"/>
      <c r="G62" s="16" t="s">
        <v>635</v>
      </c>
      <c r="K62" t="s">
        <v>619</v>
      </c>
    </row>
    <row r="63" spans="1:13" x14ac:dyDescent="0.25">
      <c r="A63">
        <v>15901</v>
      </c>
      <c r="B63" t="s">
        <v>109</v>
      </c>
      <c r="E63" s="14"/>
      <c r="F63" s="146"/>
      <c r="G63" s="16" t="s">
        <v>636</v>
      </c>
      <c r="K63" t="s">
        <v>594</v>
      </c>
    </row>
    <row r="64" spans="1:13" x14ac:dyDescent="0.25">
      <c r="A64">
        <v>15902</v>
      </c>
      <c r="B64" t="s">
        <v>110</v>
      </c>
      <c r="E64" s="14"/>
      <c r="F64" s="146"/>
      <c r="G64" s="16" t="s">
        <v>637</v>
      </c>
      <c r="K64" t="s">
        <v>544</v>
      </c>
    </row>
    <row r="65" spans="1:11" ht="15.75" customHeight="1" x14ac:dyDescent="0.25">
      <c r="A65">
        <v>16101</v>
      </c>
      <c r="B65" t="s">
        <v>111</v>
      </c>
      <c r="E65" s="14"/>
      <c r="F65" s="146"/>
      <c r="G65" s="16" t="s">
        <v>638</v>
      </c>
      <c r="K65" t="s">
        <v>611</v>
      </c>
    </row>
    <row r="66" spans="1:11" x14ac:dyDescent="0.25">
      <c r="A66">
        <v>16102</v>
      </c>
      <c r="B66" t="s">
        <v>112</v>
      </c>
      <c r="E66" s="14"/>
      <c r="F66" s="146">
        <v>9</v>
      </c>
      <c r="G66" s="16" t="s">
        <v>639</v>
      </c>
      <c r="K66" t="s">
        <v>621</v>
      </c>
    </row>
    <row r="67" spans="1:11" x14ac:dyDescent="0.25">
      <c r="A67">
        <v>16103</v>
      </c>
      <c r="B67" t="s">
        <v>113</v>
      </c>
      <c r="E67" s="14"/>
      <c r="F67" s="146"/>
      <c r="G67" s="11" t="s">
        <v>641</v>
      </c>
      <c r="K67" t="s">
        <v>554</v>
      </c>
    </row>
    <row r="68" spans="1:11" x14ac:dyDescent="0.25">
      <c r="A68">
        <v>16104</v>
      </c>
      <c r="B68" t="s">
        <v>114</v>
      </c>
      <c r="E68" s="14"/>
      <c r="F68" s="146"/>
      <c r="G68" s="11" t="s">
        <v>642</v>
      </c>
      <c r="K68" t="s">
        <v>613</v>
      </c>
    </row>
    <row r="69" spans="1:11" x14ac:dyDescent="0.25">
      <c r="A69">
        <v>16105</v>
      </c>
      <c r="B69" t="s">
        <v>115</v>
      </c>
      <c r="E69" s="14"/>
      <c r="F69" s="146"/>
      <c r="G69" s="11" t="s">
        <v>643</v>
      </c>
      <c r="K69" t="s">
        <v>584</v>
      </c>
    </row>
    <row r="70" spans="1:11" x14ac:dyDescent="0.25">
      <c r="A70">
        <v>16106</v>
      </c>
      <c r="B70" t="s">
        <v>116</v>
      </c>
      <c r="E70" s="14"/>
      <c r="F70" s="146">
        <v>10</v>
      </c>
      <c r="G70" s="11" t="s">
        <v>644</v>
      </c>
      <c r="K70" t="s">
        <v>536</v>
      </c>
    </row>
    <row r="71" spans="1:11" x14ac:dyDescent="0.25">
      <c r="A71">
        <v>16107</v>
      </c>
      <c r="B71" t="s">
        <v>117</v>
      </c>
      <c r="E71" s="14"/>
      <c r="F71" s="146"/>
      <c r="G71" s="16" t="s">
        <v>646</v>
      </c>
      <c r="K71" t="s">
        <v>586</v>
      </c>
    </row>
    <row r="72" spans="1:11" ht="15.75" customHeight="1" x14ac:dyDescent="0.25">
      <c r="A72">
        <v>16108</v>
      </c>
      <c r="B72" t="s">
        <v>118</v>
      </c>
      <c r="E72" s="14"/>
      <c r="F72" s="146"/>
      <c r="G72" s="16" t="s">
        <v>647</v>
      </c>
      <c r="K72" t="s">
        <v>588</v>
      </c>
    </row>
    <row r="73" spans="1:11" x14ac:dyDescent="0.25">
      <c r="A73">
        <v>17101</v>
      </c>
      <c r="B73" t="s">
        <v>119</v>
      </c>
      <c r="E73" s="14"/>
      <c r="F73" s="146">
        <v>11</v>
      </c>
      <c r="G73" s="16" t="s">
        <v>648</v>
      </c>
      <c r="K73" t="s">
        <v>568</v>
      </c>
    </row>
    <row r="74" spans="1:11" ht="15.75" customHeight="1" x14ac:dyDescent="0.25">
      <c r="A74">
        <v>17102</v>
      </c>
      <c r="B74" t="s">
        <v>120</v>
      </c>
      <c r="E74" s="14"/>
      <c r="F74" s="146"/>
      <c r="G74" s="11" t="s">
        <v>650</v>
      </c>
      <c r="K74" t="s">
        <v>556</v>
      </c>
    </row>
    <row r="75" spans="1:11" x14ac:dyDescent="0.25">
      <c r="A75">
        <v>21101</v>
      </c>
      <c r="B75" t="s">
        <v>121</v>
      </c>
      <c r="E75" s="14"/>
      <c r="F75" s="146">
        <v>12</v>
      </c>
      <c r="G75" s="11" t="s">
        <v>651</v>
      </c>
      <c r="K75" t="s">
        <v>546</v>
      </c>
    </row>
    <row r="76" spans="1:11" x14ac:dyDescent="0.25">
      <c r="A76">
        <v>21201</v>
      </c>
      <c r="B76" t="s">
        <v>122</v>
      </c>
      <c r="E76" s="14"/>
      <c r="F76" s="146"/>
      <c r="G76" s="16" t="s">
        <v>617</v>
      </c>
      <c r="K76" t="s">
        <v>548</v>
      </c>
    </row>
    <row r="77" spans="1:11" ht="15" customHeight="1" x14ac:dyDescent="0.25">
      <c r="A77">
        <v>21301</v>
      </c>
      <c r="B77" t="s">
        <v>123</v>
      </c>
      <c r="E77" s="14"/>
      <c r="F77" s="146"/>
      <c r="G77" s="16" t="s">
        <v>652</v>
      </c>
      <c r="K77" t="s">
        <v>602</v>
      </c>
    </row>
    <row r="78" spans="1:11" x14ac:dyDescent="0.25">
      <c r="A78">
        <v>21401</v>
      </c>
      <c r="B78" t="s">
        <v>520</v>
      </c>
      <c r="E78" s="14"/>
      <c r="F78" s="146"/>
      <c r="G78" s="16" t="s">
        <v>653</v>
      </c>
      <c r="K78" t="s">
        <v>558</v>
      </c>
    </row>
    <row r="79" spans="1:11" x14ac:dyDescent="0.25">
      <c r="A79">
        <v>21501</v>
      </c>
      <c r="B79" t="s">
        <v>124</v>
      </c>
      <c r="E79" s="14"/>
      <c r="F79" s="146"/>
      <c r="G79" s="16" t="s">
        <v>654</v>
      </c>
      <c r="K79" t="s">
        <v>570</v>
      </c>
    </row>
    <row r="80" spans="1:11" ht="15" customHeight="1" x14ac:dyDescent="0.25">
      <c r="A80">
        <v>21502</v>
      </c>
      <c r="B80" t="s">
        <v>125</v>
      </c>
      <c r="E80" s="14"/>
      <c r="F80" s="146"/>
      <c r="G80" s="16" t="s">
        <v>655</v>
      </c>
      <c r="K80" t="s">
        <v>565</v>
      </c>
    </row>
    <row r="81" spans="1:11" ht="15" customHeight="1" x14ac:dyDescent="0.25">
      <c r="A81">
        <v>21601</v>
      </c>
      <c r="B81" t="s">
        <v>126</v>
      </c>
      <c r="E81" s="14"/>
      <c r="F81" s="146"/>
      <c r="G81" s="16" t="s">
        <v>656</v>
      </c>
      <c r="K81" t="s">
        <v>565</v>
      </c>
    </row>
    <row r="82" spans="1:11" x14ac:dyDescent="0.25">
      <c r="A82">
        <v>21701</v>
      </c>
      <c r="B82" t="s">
        <v>127</v>
      </c>
      <c r="E82" s="14"/>
      <c r="F82" s="146"/>
      <c r="G82" s="16" t="s">
        <v>657</v>
      </c>
      <c r="K82" t="s">
        <v>565</v>
      </c>
    </row>
    <row r="83" spans="1:11" x14ac:dyDescent="0.25">
      <c r="A83">
        <v>22101</v>
      </c>
      <c r="B83" t="s">
        <v>128</v>
      </c>
      <c r="E83" s="14"/>
      <c r="F83" s="146"/>
      <c r="G83" s="16" t="s">
        <v>571</v>
      </c>
      <c r="K83" t="s">
        <v>565</v>
      </c>
    </row>
    <row r="84" spans="1:11" x14ac:dyDescent="0.25">
      <c r="A84">
        <v>22102</v>
      </c>
      <c r="B84" t="s">
        <v>129</v>
      </c>
      <c r="E84" s="14"/>
      <c r="F84" s="146"/>
      <c r="G84" s="16" t="s">
        <v>658</v>
      </c>
      <c r="K84" t="s">
        <v>559</v>
      </c>
    </row>
    <row r="85" spans="1:11" x14ac:dyDescent="0.25">
      <c r="A85">
        <v>22103</v>
      </c>
      <c r="B85" t="s">
        <v>130</v>
      </c>
      <c r="E85" s="14"/>
      <c r="F85" s="146"/>
      <c r="G85" s="16" t="s">
        <v>629</v>
      </c>
      <c r="K85" t="s">
        <v>550</v>
      </c>
    </row>
    <row r="86" spans="1:11" x14ac:dyDescent="0.25">
      <c r="A86">
        <v>22104</v>
      </c>
      <c r="B86" t="s">
        <v>131</v>
      </c>
      <c r="G86" s="16" t="s">
        <v>659</v>
      </c>
      <c r="K86" t="s">
        <v>538</v>
      </c>
    </row>
    <row r="87" spans="1:11" x14ac:dyDescent="0.25">
      <c r="A87">
        <v>22105</v>
      </c>
      <c r="B87" t="s">
        <v>132</v>
      </c>
      <c r="G87" s="16" t="s">
        <v>565</v>
      </c>
      <c r="K87" t="s">
        <v>625</v>
      </c>
    </row>
    <row r="88" spans="1:11" x14ac:dyDescent="0.25">
      <c r="A88">
        <v>22106</v>
      </c>
      <c r="B88" t="s">
        <v>133</v>
      </c>
      <c r="K88" t="s">
        <v>572</v>
      </c>
    </row>
    <row r="89" spans="1:11" x14ac:dyDescent="0.25">
      <c r="A89">
        <v>22201</v>
      </c>
      <c r="B89" t="s">
        <v>134</v>
      </c>
      <c r="K89" t="s">
        <v>561</v>
      </c>
    </row>
    <row r="90" spans="1:11" x14ac:dyDescent="0.25">
      <c r="A90">
        <v>22301</v>
      </c>
      <c r="B90" t="s">
        <v>135</v>
      </c>
      <c r="G90" t="s">
        <v>532</v>
      </c>
      <c r="K90" t="s">
        <v>540</v>
      </c>
    </row>
    <row r="91" spans="1:11" x14ac:dyDescent="0.25">
      <c r="A91">
        <v>23101</v>
      </c>
      <c r="B91" t="s">
        <v>136</v>
      </c>
      <c r="G91" t="s">
        <v>560</v>
      </c>
      <c r="K91" t="s">
        <v>626</v>
      </c>
    </row>
    <row r="92" spans="1:11" x14ac:dyDescent="0.25">
      <c r="A92">
        <v>23201</v>
      </c>
      <c r="B92" t="s">
        <v>137</v>
      </c>
      <c r="G92" t="s">
        <v>560</v>
      </c>
      <c r="K92" t="s">
        <v>574</v>
      </c>
    </row>
    <row r="93" spans="1:11" x14ac:dyDescent="0.25">
      <c r="A93">
        <v>23301</v>
      </c>
      <c r="B93" t="s">
        <v>138</v>
      </c>
      <c r="G93" t="s">
        <v>534</v>
      </c>
      <c r="K93" t="s">
        <v>577</v>
      </c>
    </row>
    <row r="94" spans="1:11" x14ac:dyDescent="0.25">
      <c r="A94">
        <v>23401</v>
      </c>
      <c r="B94" t="s">
        <v>139</v>
      </c>
      <c r="G94" t="s">
        <v>617</v>
      </c>
      <c r="K94" t="s">
        <v>564</v>
      </c>
    </row>
    <row r="95" spans="1:11" x14ac:dyDescent="0.25">
      <c r="A95">
        <v>23501</v>
      </c>
      <c r="B95" t="s">
        <v>140</v>
      </c>
      <c r="G95" t="s">
        <v>594</v>
      </c>
      <c r="K95" t="s">
        <v>581</v>
      </c>
    </row>
    <row r="96" spans="1:11" x14ac:dyDescent="0.25">
      <c r="A96">
        <v>23601</v>
      </c>
      <c r="B96" t="s">
        <v>141</v>
      </c>
      <c r="G96" t="s">
        <v>530</v>
      </c>
      <c r="K96" t="s">
        <v>614</v>
      </c>
    </row>
    <row r="97" spans="1:11" x14ac:dyDescent="0.25">
      <c r="A97">
        <v>23701</v>
      </c>
      <c r="B97" t="s">
        <v>142</v>
      </c>
      <c r="G97" t="s">
        <v>533</v>
      </c>
      <c r="K97" t="s">
        <v>601</v>
      </c>
    </row>
    <row r="98" spans="1:11" x14ac:dyDescent="0.25">
      <c r="A98">
        <v>23801</v>
      </c>
      <c r="B98" t="s">
        <v>143</v>
      </c>
      <c r="G98" t="s">
        <v>633</v>
      </c>
      <c r="K98" t="s">
        <v>582</v>
      </c>
    </row>
    <row r="99" spans="1:11" x14ac:dyDescent="0.25">
      <c r="A99">
        <v>23901</v>
      </c>
      <c r="B99" t="s">
        <v>144</v>
      </c>
      <c r="G99" t="s">
        <v>587</v>
      </c>
      <c r="K99" t="s">
        <v>590</v>
      </c>
    </row>
    <row r="100" spans="1:11" x14ac:dyDescent="0.25">
      <c r="A100">
        <v>23902</v>
      </c>
      <c r="B100" t="s">
        <v>145</v>
      </c>
      <c r="G100" t="s">
        <v>634</v>
      </c>
      <c r="K100" t="s">
        <v>563</v>
      </c>
    </row>
    <row r="101" spans="1:11" x14ac:dyDescent="0.25">
      <c r="A101">
        <v>24101</v>
      </c>
      <c r="B101" t="s">
        <v>146</v>
      </c>
      <c r="G101" t="s">
        <v>535</v>
      </c>
      <c r="K101" t="s">
        <v>596</v>
      </c>
    </row>
    <row r="102" spans="1:11" x14ac:dyDescent="0.25">
      <c r="A102">
        <v>24201</v>
      </c>
      <c r="B102" t="s">
        <v>147</v>
      </c>
      <c r="G102" t="s">
        <v>589</v>
      </c>
      <c r="K102" t="s">
        <v>598</v>
      </c>
    </row>
    <row r="103" spans="1:11" x14ac:dyDescent="0.25">
      <c r="A103">
        <v>24301</v>
      </c>
      <c r="B103" t="s">
        <v>148</v>
      </c>
      <c r="G103" t="s">
        <v>652</v>
      </c>
      <c r="K103" t="s">
        <v>603</v>
      </c>
    </row>
    <row r="104" spans="1:11" x14ac:dyDescent="0.25">
      <c r="A104">
        <v>24401</v>
      </c>
      <c r="B104" t="s">
        <v>149</v>
      </c>
      <c r="G104" t="s">
        <v>631</v>
      </c>
      <c r="K104" t="s">
        <v>604</v>
      </c>
    </row>
    <row r="105" spans="1:11" x14ac:dyDescent="0.25">
      <c r="A105">
        <v>24501</v>
      </c>
      <c r="B105" t="s">
        <v>150</v>
      </c>
      <c r="G105" t="s">
        <v>591</v>
      </c>
      <c r="K105" t="s">
        <v>629</v>
      </c>
    </row>
    <row r="106" spans="1:11" x14ac:dyDescent="0.25">
      <c r="A106">
        <v>24601</v>
      </c>
      <c r="B106" t="s">
        <v>151</v>
      </c>
      <c r="G106" t="s">
        <v>592</v>
      </c>
      <c r="K106" t="s">
        <v>607</v>
      </c>
    </row>
    <row r="107" spans="1:11" x14ac:dyDescent="0.25">
      <c r="A107">
        <v>24701</v>
      </c>
      <c r="B107" t="s">
        <v>152</v>
      </c>
      <c r="G107" t="s">
        <v>595</v>
      </c>
      <c r="K107" t="s">
        <v>609</v>
      </c>
    </row>
    <row r="108" spans="1:11" x14ac:dyDescent="0.25">
      <c r="A108">
        <v>24801</v>
      </c>
      <c r="B108" t="s">
        <v>153</v>
      </c>
      <c r="G108" t="s">
        <v>635</v>
      </c>
      <c r="K108" t="s">
        <v>542</v>
      </c>
    </row>
    <row r="109" spans="1:11" x14ac:dyDescent="0.25">
      <c r="A109">
        <v>24901</v>
      </c>
      <c r="B109" t="s">
        <v>154</v>
      </c>
      <c r="G109" t="s">
        <v>537</v>
      </c>
    </row>
    <row r="110" spans="1:11" x14ac:dyDescent="0.25">
      <c r="A110">
        <v>25101</v>
      </c>
      <c r="B110" t="s">
        <v>155</v>
      </c>
      <c r="G110" t="s">
        <v>597</v>
      </c>
    </row>
    <row r="111" spans="1:11" x14ac:dyDescent="0.25">
      <c r="A111">
        <v>25201</v>
      </c>
      <c r="B111" t="s">
        <v>156</v>
      </c>
      <c r="G111" t="s">
        <v>562</v>
      </c>
    </row>
    <row r="112" spans="1:11" x14ac:dyDescent="0.25">
      <c r="A112">
        <v>25301</v>
      </c>
      <c r="B112" t="s">
        <v>157</v>
      </c>
      <c r="G112" t="s">
        <v>599</v>
      </c>
    </row>
    <row r="113" spans="1:7" x14ac:dyDescent="0.25">
      <c r="A113">
        <v>25401</v>
      </c>
      <c r="B113" t="s">
        <v>158</v>
      </c>
      <c r="G113" t="s">
        <v>653</v>
      </c>
    </row>
    <row r="114" spans="1:7" x14ac:dyDescent="0.25">
      <c r="A114">
        <v>25501</v>
      </c>
      <c r="B114" t="s">
        <v>159</v>
      </c>
      <c r="G114" t="s">
        <v>539</v>
      </c>
    </row>
    <row r="115" spans="1:7" x14ac:dyDescent="0.25">
      <c r="A115">
        <v>25901</v>
      </c>
      <c r="B115" t="s">
        <v>160</v>
      </c>
      <c r="G115" t="s">
        <v>541</v>
      </c>
    </row>
    <row r="116" spans="1:7" x14ac:dyDescent="0.25">
      <c r="A116">
        <v>26101</v>
      </c>
      <c r="B116" t="s">
        <v>161</v>
      </c>
      <c r="G116" t="s">
        <v>543</v>
      </c>
    </row>
    <row r="117" spans="1:7" x14ac:dyDescent="0.25">
      <c r="A117">
        <v>26102</v>
      </c>
      <c r="B117" t="s">
        <v>162</v>
      </c>
      <c r="G117" t="s">
        <v>545</v>
      </c>
    </row>
    <row r="118" spans="1:7" x14ac:dyDescent="0.25">
      <c r="A118">
        <v>26103</v>
      </c>
      <c r="B118" t="s">
        <v>163</v>
      </c>
      <c r="G118" t="s">
        <v>576</v>
      </c>
    </row>
    <row r="119" spans="1:7" x14ac:dyDescent="0.25">
      <c r="A119">
        <v>26104</v>
      </c>
      <c r="B119" t="s">
        <v>164</v>
      </c>
      <c r="G119" t="s">
        <v>602</v>
      </c>
    </row>
    <row r="120" spans="1:7" x14ac:dyDescent="0.25">
      <c r="A120">
        <v>26105</v>
      </c>
      <c r="B120" t="s">
        <v>165</v>
      </c>
      <c r="G120" t="s">
        <v>558</v>
      </c>
    </row>
    <row r="121" spans="1:7" x14ac:dyDescent="0.25">
      <c r="A121">
        <v>26106</v>
      </c>
      <c r="B121" t="s">
        <v>166</v>
      </c>
      <c r="G121" t="s">
        <v>641</v>
      </c>
    </row>
    <row r="122" spans="1:7" x14ac:dyDescent="0.25">
      <c r="A122">
        <v>26107</v>
      </c>
      <c r="B122" t="s">
        <v>167</v>
      </c>
      <c r="G122" t="s">
        <v>605</v>
      </c>
    </row>
    <row r="123" spans="1:7" x14ac:dyDescent="0.25">
      <c r="A123">
        <v>26108</v>
      </c>
      <c r="B123" t="s">
        <v>168</v>
      </c>
      <c r="G123" t="s">
        <v>565</v>
      </c>
    </row>
    <row r="124" spans="1:7" x14ac:dyDescent="0.25">
      <c r="A124">
        <v>27101</v>
      </c>
      <c r="B124" t="s">
        <v>169</v>
      </c>
      <c r="G124" t="s">
        <v>636</v>
      </c>
    </row>
    <row r="125" spans="1:7" x14ac:dyDescent="0.25">
      <c r="A125">
        <v>27201</v>
      </c>
      <c r="B125" t="s">
        <v>170</v>
      </c>
      <c r="G125" t="s">
        <v>547</v>
      </c>
    </row>
    <row r="126" spans="1:7" x14ac:dyDescent="0.25">
      <c r="A126">
        <v>27301</v>
      </c>
      <c r="B126" t="s">
        <v>171</v>
      </c>
      <c r="G126" t="s">
        <v>549</v>
      </c>
    </row>
    <row r="127" spans="1:7" x14ac:dyDescent="0.25">
      <c r="A127">
        <v>27301</v>
      </c>
      <c r="B127" t="s">
        <v>171</v>
      </c>
      <c r="G127" t="s">
        <v>550</v>
      </c>
    </row>
    <row r="128" spans="1:7" x14ac:dyDescent="0.25">
      <c r="A128">
        <v>27401</v>
      </c>
      <c r="B128" t="s">
        <v>172</v>
      </c>
      <c r="G128" t="s">
        <v>1109</v>
      </c>
    </row>
    <row r="129" spans="1:7" x14ac:dyDescent="0.25">
      <c r="A129">
        <v>27501</v>
      </c>
      <c r="B129" t="s">
        <v>173</v>
      </c>
      <c r="G129" t="s">
        <v>650</v>
      </c>
    </row>
    <row r="130" spans="1:7" x14ac:dyDescent="0.25">
      <c r="A130">
        <v>28101</v>
      </c>
      <c r="B130" t="s">
        <v>174</v>
      </c>
      <c r="G130" t="s">
        <v>637</v>
      </c>
    </row>
    <row r="131" spans="1:7" x14ac:dyDescent="0.25">
      <c r="A131">
        <v>28201</v>
      </c>
      <c r="B131" t="s">
        <v>175</v>
      </c>
      <c r="G131" t="s">
        <v>578</v>
      </c>
    </row>
    <row r="132" spans="1:7" x14ac:dyDescent="0.25">
      <c r="A132">
        <v>28301</v>
      </c>
      <c r="B132" t="s">
        <v>176</v>
      </c>
      <c r="G132" t="s">
        <v>608</v>
      </c>
    </row>
    <row r="133" spans="1:7" x14ac:dyDescent="0.25">
      <c r="A133">
        <v>29101</v>
      </c>
      <c r="B133" t="s">
        <v>177</v>
      </c>
      <c r="G133" t="s">
        <v>642</v>
      </c>
    </row>
    <row r="134" spans="1:7" x14ac:dyDescent="0.25">
      <c r="A134">
        <v>29201</v>
      </c>
      <c r="B134" t="s">
        <v>178</v>
      </c>
      <c r="G134" t="s">
        <v>646</v>
      </c>
    </row>
    <row r="135" spans="1:7" x14ac:dyDescent="0.25">
      <c r="A135">
        <v>29301</v>
      </c>
      <c r="B135" t="s">
        <v>179</v>
      </c>
      <c r="G135" t="s">
        <v>553</v>
      </c>
    </row>
    <row r="136" spans="1:7" x14ac:dyDescent="0.25">
      <c r="A136">
        <v>29401</v>
      </c>
      <c r="B136" t="s">
        <v>180</v>
      </c>
      <c r="G136" t="s">
        <v>538</v>
      </c>
    </row>
    <row r="137" spans="1:7" x14ac:dyDescent="0.25">
      <c r="A137">
        <v>29501</v>
      </c>
      <c r="B137" t="s">
        <v>181</v>
      </c>
      <c r="G137" t="s">
        <v>624</v>
      </c>
    </row>
    <row r="138" spans="1:7" x14ac:dyDescent="0.25">
      <c r="A138">
        <v>29601</v>
      </c>
      <c r="B138" t="s">
        <v>182</v>
      </c>
      <c r="G138" t="s">
        <v>579</v>
      </c>
    </row>
    <row r="139" spans="1:7" x14ac:dyDescent="0.25">
      <c r="A139">
        <v>29701</v>
      </c>
      <c r="B139" t="s">
        <v>183</v>
      </c>
      <c r="G139" t="s">
        <v>580</v>
      </c>
    </row>
    <row r="140" spans="1:7" x14ac:dyDescent="0.25">
      <c r="A140">
        <v>29801</v>
      </c>
      <c r="B140" t="s">
        <v>184</v>
      </c>
      <c r="G140" t="s">
        <v>572</v>
      </c>
    </row>
    <row r="141" spans="1:7" x14ac:dyDescent="0.25">
      <c r="A141">
        <v>29901</v>
      </c>
      <c r="B141" t="s">
        <v>185</v>
      </c>
      <c r="G141" t="s">
        <v>654</v>
      </c>
    </row>
    <row r="142" spans="1:7" x14ac:dyDescent="0.25">
      <c r="A142">
        <v>31101</v>
      </c>
      <c r="B142" t="s">
        <v>186</v>
      </c>
      <c r="G142" t="s">
        <v>612</v>
      </c>
    </row>
    <row r="143" spans="1:7" x14ac:dyDescent="0.25">
      <c r="A143">
        <v>31201</v>
      </c>
      <c r="B143" t="s">
        <v>187</v>
      </c>
      <c r="G143" t="s">
        <v>612</v>
      </c>
    </row>
    <row r="144" spans="1:7" x14ac:dyDescent="0.25">
      <c r="A144">
        <v>31301</v>
      </c>
      <c r="B144" t="s">
        <v>188</v>
      </c>
      <c r="G144" t="s">
        <v>555</v>
      </c>
    </row>
    <row r="145" spans="1:7" x14ac:dyDescent="0.25">
      <c r="A145">
        <v>31401</v>
      </c>
      <c r="B145" t="s">
        <v>189</v>
      </c>
      <c r="G145" t="s">
        <v>564</v>
      </c>
    </row>
    <row r="146" spans="1:7" x14ac:dyDescent="0.25">
      <c r="A146">
        <v>31501</v>
      </c>
      <c r="B146" t="s">
        <v>190</v>
      </c>
      <c r="G146" t="s">
        <v>564</v>
      </c>
    </row>
    <row r="147" spans="1:7" x14ac:dyDescent="0.25">
      <c r="A147">
        <v>31601</v>
      </c>
      <c r="B147" t="s">
        <v>191</v>
      </c>
      <c r="G147" t="s">
        <v>655</v>
      </c>
    </row>
    <row r="148" spans="1:7" x14ac:dyDescent="0.25">
      <c r="A148">
        <v>31602</v>
      </c>
      <c r="B148" t="s">
        <v>192</v>
      </c>
      <c r="G148" t="s">
        <v>615</v>
      </c>
    </row>
    <row r="149" spans="1:7" x14ac:dyDescent="0.25">
      <c r="A149">
        <v>31603</v>
      </c>
      <c r="B149" t="s">
        <v>193</v>
      </c>
      <c r="G149" t="s">
        <v>638</v>
      </c>
    </row>
    <row r="150" spans="1:7" x14ac:dyDescent="0.25">
      <c r="A150">
        <v>31701</v>
      </c>
      <c r="B150" t="s">
        <v>194</v>
      </c>
      <c r="G150" t="s">
        <v>656</v>
      </c>
    </row>
    <row r="151" spans="1:7" x14ac:dyDescent="0.25">
      <c r="A151">
        <v>31801</v>
      </c>
      <c r="B151" t="s">
        <v>195</v>
      </c>
      <c r="G151" t="s">
        <v>566</v>
      </c>
    </row>
    <row r="152" spans="1:7" x14ac:dyDescent="0.25">
      <c r="A152">
        <v>31802</v>
      </c>
      <c r="B152" t="s">
        <v>196</v>
      </c>
      <c r="G152" t="s">
        <v>618</v>
      </c>
    </row>
    <row r="153" spans="1:7" x14ac:dyDescent="0.25">
      <c r="A153">
        <v>31901</v>
      </c>
      <c r="B153" t="s">
        <v>197</v>
      </c>
      <c r="G153" t="s">
        <v>569</v>
      </c>
    </row>
    <row r="154" spans="1:7" x14ac:dyDescent="0.25">
      <c r="A154">
        <v>31902</v>
      </c>
      <c r="B154" t="s">
        <v>198</v>
      </c>
      <c r="G154" t="s">
        <v>620</v>
      </c>
    </row>
    <row r="155" spans="1:7" x14ac:dyDescent="0.25">
      <c r="A155">
        <v>31903</v>
      </c>
      <c r="B155" t="s">
        <v>199</v>
      </c>
      <c r="G155" t="s">
        <v>557</v>
      </c>
    </row>
    <row r="156" spans="1:7" x14ac:dyDescent="0.25">
      <c r="A156">
        <v>31904</v>
      </c>
      <c r="B156" t="s">
        <v>200</v>
      </c>
      <c r="G156" t="s">
        <v>596</v>
      </c>
    </row>
    <row r="157" spans="1:7" x14ac:dyDescent="0.25">
      <c r="A157">
        <v>32101</v>
      </c>
      <c r="B157" t="s">
        <v>201</v>
      </c>
      <c r="G157" t="s">
        <v>628</v>
      </c>
    </row>
    <row r="158" spans="1:7" x14ac:dyDescent="0.25">
      <c r="A158">
        <v>32201</v>
      </c>
      <c r="B158" t="s">
        <v>202</v>
      </c>
      <c r="G158" t="s">
        <v>630</v>
      </c>
    </row>
    <row r="159" spans="1:7" x14ac:dyDescent="0.25">
      <c r="A159">
        <v>32301</v>
      </c>
      <c r="B159" t="s">
        <v>203</v>
      </c>
      <c r="G159" t="s">
        <v>657</v>
      </c>
    </row>
    <row r="160" spans="1:7" x14ac:dyDescent="0.25">
      <c r="A160">
        <v>32302</v>
      </c>
      <c r="B160" t="s">
        <v>204</v>
      </c>
      <c r="G160" t="s">
        <v>622</v>
      </c>
    </row>
    <row r="161" spans="1:7" x14ac:dyDescent="0.25">
      <c r="A161">
        <v>32303</v>
      </c>
      <c r="B161" t="s">
        <v>205</v>
      </c>
      <c r="G161" t="s">
        <v>651</v>
      </c>
    </row>
    <row r="162" spans="1:7" x14ac:dyDescent="0.25">
      <c r="A162">
        <v>32501</v>
      </c>
      <c r="B162" t="s">
        <v>206</v>
      </c>
      <c r="G162" t="s">
        <v>571</v>
      </c>
    </row>
    <row r="163" spans="1:7" x14ac:dyDescent="0.25">
      <c r="A163">
        <v>32502</v>
      </c>
      <c r="B163" t="s">
        <v>207</v>
      </c>
      <c r="G163" t="s">
        <v>571</v>
      </c>
    </row>
    <row r="164" spans="1:7" x14ac:dyDescent="0.25">
      <c r="A164">
        <v>32503</v>
      </c>
      <c r="B164" t="s">
        <v>208</v>
      </c>
      <c r="G164" t="s">
        <v>643</v>
      </c>
    </row>
    <row r="165" spans="1:7" x14ac:dyDescent="0.25">
      <c r="A165">
        <v>32504</v>
      </c>
      <c r="B165" t="s">
        <v>209</v>
      </c>
      <c r="G165" t="s">
        <v>658</v>
      </c>
    </row>
    <row r="166" spans="1:7" x14ac:dyDescent="0.25">
      <c r="A166">
        <v>32505</v>
      </c>
      <c r="B166" t="s">
        <v>210</v>
      </c>
      <c r="G166" t="s">
        <v>629</v>
      </c>
    </row>
    <row r="167" spans="1:7" x14ac:dyDescent="0.25">
      <c r="A167">
        <v>32601</v>
      </c>
      <c r="B167" t="s">
        <v>211</v>
      </c>
      <c r="G167" t="s">
        <v>647</v>
      </c>
    </row>
    <row r="168" spans="1:7" x14ac:dyDescent="0.25">
      <c r="A168">
        <v>32701</v>
      </c>
      <c r="B168" t="s">
        <v>212</v>
      </c>
      <c r="G168" t="s">
        <v>648</v>
      </c>
    </row>
    <row r="169" spans="1:7" x14ac:dyDescent="0.25">
      <c r="A169">
        <v>32901</v>
      </c>
      <c r="B169" t="s">
        <v>213</v>
      </c>
      <c r="G169" t="s">
        <v>623</v>
      </c>
    </row>
    <row r="170" spans="1:7" x14ac:dyDescent="0.25">
      <c r="A170">
        <v>32902</v>
      </c>
      <c r="B170" t="s">
        <v>214</v>
      </c>
      <c r="G170" t="s">
        <v>639</v>
      </c>
    </row>
    <row r="171" spans="1:7" x14ac:dyDescent="0.25">
      <c r="A171">
        <v>32903</v>
      </c>
      <c r="B171" t="s">
        <v>215</v>
      </c>
      <c r="G171" t="s">
        <v>644</v>
      </c>
    </row>
    <row r="172" spans="1:7" x14ac:dyDescent="0.25">
      <c r="A172">
        <v>33101</v>
      </c>
      <c r="B172" t="s">
        <v>216</v>
      </c>
      <c r="G172" t="s">
        <v>659</v>
      </c>
    </row>
    <row r="173" spans="1:7" x14ac:dyDescent="0.25">
      <c r="A173">
        <v>33102</v>
      </c>
      <c r="B173" t="s">
        <v>217</v>
      </c>
      <c r="G173" t="s">
        <v>542</v>
      </c>
    </row>
    <row r="174" spans="1:7" x14ac:dyDescent="0.25">
      <c r="A174">
        <v>33103</v>
      </c>
      <c r="B174" t="s">
        <v>218</v>
      </c>
      <c r="G174" t="s">
        <v>542</v>
      </c>
    </row>
    <row r="175" spans="1:7" x14ac:dyDescent="0.25">
      <c r="A175">
        <v>33104</v>
      </c>
      <c r="B175" t="s">
        <v>219</v>
      </c>
    </row>
    <row r="176" spans="1:7" x14ac:dyDescent="0.25">
      <c r="A176">
        <v>33105</v>
      </c>
      <c r="B176" t="s">
        <v>220</v>
      </c>
    </row>
    <row r="177" spans="1:2" x14ac:dyDescent="0.25">
      <c r="A177">
        <v>33301</v>
      </c>
      <c r="B177" t="s">
        <v>221</v>
      </c>
    </row>
    <row r="178" spans="1:2" x14ac:dyDescent="0.25">
      <c r="A178">
        <v>33302</v>
      </c>
      <c r="B178" t="s">
        <v>222</v>
      </c>
    </row>
    <row r="179" spans="1:2" x14ac:dyDescent="0.25">
      <c r="A179">
        <v>33303</v>
      </c>
      <c r="B179" t="s">
        <v>223</v>
      </c>
    </row>
    <row r="180" spans="1:2" x14ac:dyDescent="0.25">
      <c r="A180">
        <v>33304</v>
      </c>
      <c r="B180" t="s">
        <v>224</v>
      </c>
    </row>
    <row r="181" spans="1:2" x14ac:dyDescent="0.25">
      <c r="A181">
        <v>33401</v>
      </c>
      <c r="B181" t="s">
        <v>225</v>
      </c>
    </row>
    <row r="182" spans="1:2" x14ac:dyDescent="0.25">
      <c r="A182">
        <v>33501</v>
      </c>
      <c r="B182" t="s">
        <v>226</v>
      </c>
    </row>
    <row r="183" spans="1:2" x14ac:dyDescent="0.25">
      <c r="A183">
        <v>33601</v>
      </c>
      <c r="B183" t="s">
        <v>227</v>
      </c>
    </row>
    <row r="184" spans="1:2" x14ac:dyDescent="0.25">
      <c r="A184">
        <v>33602</v>
      </c>
      <c r="B184" t="s">
        <v>228</v>
      </c>
    </row>
    <row r="185" spans="1:2" x14ac:dyDescent="0.25">
      <c r="A185">
        <v>33603</v>
      </c>
      <c r="B185" t="s">
        <v>229</v>
      </c>
    </row>
    <row r="186" spans="1:2" x14ac:dyDescent="0.25">
      <c r="A186">
        <v>33604</v>
      </c>
      <c r="B186" t="s">
        <v>230</v>
      </c>
    </row>
    <row r="187" spans="1:2" x14ac:dyDescent="0.25">
      <c r="A187">
        <v>33605</v>
      </c>
      <c r="B187" t="s">
        <v>231</v>
      </c>
    </row>
    <row r="188" spans="1:2" x14ac:dyDescent="0.25">
      <c r="A188">
        <v>33606</v>
      </c>
      <c r="B188" t="s">
        <v>232</v>
      </c>
    </row>
    <row r="189" spans="1:2" x14ac:dyDescent="0.25">
      <c r="A189">
        <v>33701</v>
      </c>
      <c r="B189" t="s">
        <v>233</v>
      </c>
    </row>
    <row r="190" spans="1:2" x14ac:dyDescent="0.25">
      <c r="A190">
        <v>33702</v>
      </c>
      <c r="B190" t="s">
        <v>234</v>
      </c>
    </row>
    <row r="191" spans="1:2" x14ac:dyDescent="0.25">
      <c r="A191">
        <v>33801</v>
      </c>
      <c r="B191" t="s">
        <v>235</v>
      </c>
    </row>
    <row r="192" spans="1:2" x14ac:dyDescent="0.25">
      <c r="A192">
        <v>33901</v>
      </c>
      <c r="B192" t="s">
        <v>236</v>
      </c>
    </row>
    <row r="193" spans="1:2" x14ac:dyDescent="0.25">
      <c r="A193">
        <v>33902</v>
      </c>
      <c r="B193" t="s">
        <v>237</v>
      </c>
    </row>
    <row r="194" spans="1:2" x14ac:dyDescent="0.25">
      <c r="A194">
        <v>33903</v>
      </c>
      <c r="B194" t="s">
        <v>238</v>
      </c>
    </row>
    <row r="195" spans="1:2" x14ac:dyDescent="0.25">
      <c r="A195">
        <v>34101</v>
      </c>
      <c r="B195" t="s">
        <v>239</v>
      </c>
    </row>
    <row r="196" spans="1:2" x14ac:dyDescent="0.25">
      <c r="A196">
        <v>34301</v>
      </c>
      <c r="B196" t="s">
        <v>240</v>
      </c>
    </row>
    <row r="197" spans="1:2" x14ac:dyDescent="0.25">
      <c r="A197">
        <v>34401</v>
      </c>
      <c r="B197" t="s">
        <v>241</v>
      </c>
    </row>
    <row r="198" spans="1:2" x14ac:dyDescent="0.25">
      <c r="A198">
        <v>34501</v>
      </c>
      <c r="B198" t="s">
        <v>242</v>
      </c>
    </row>
    <row r="199" spans="1:2" x14ac:dyDescent="0.25">
      <c r="A199">
        <v>34601</v>
      </c>
      <c r="B199" t="s">
        <v>243</v>
      </c>
    </row>
    <row r="200" spans="1:2" x14ac:dyDescent="0.25">
      <c r="A200">
        <v>34701</v>
      </c>
      <c r="B200" t="s">
        <v>244</v>
      </c>
    </row>
    <row r="201" spans="1:2" x14ac:dyDescent="0.25">
      <c r="A201">
        <v>34801</v>
      </c>
      <c r="B201" t="s">
        <v>245</v>
      </c>
    </row>
    <row r="202" spans="1:2" x14ac:dyDescent="0.25">
      <c r="A202">
        <v>35101</v>
      </c>
      <c r="B202" t="s">
        <v>246</v>
      </c>
    </row>
    <row r="203" spans="1:2" x14ac:dyDescent="0.25">
      <c r="A203">
        <v>35102</v>
      </c>
      <c r="B203" t="s">
        <v>247</v>
      </c>
    </row>
    <row r="204" spans="1:2" x14ac:dyDescent="0.25">
      <c r="A204">
        <v>35201</v>
      </c>
      <c r="B204" t="s">
        <v>248</v>
      </c>
    </row>
    <row r="205" spans="1:2" x14ac:dyDescent="0.25">
      <c r="A205">
        <v>35301</v>
      </c>
      <c r="B205" t="s">
        <v>249</v>
      </c>
    </row>
    <row r="206" spans="1:2" x14ac:dyDescent="0.25">
      <c r="A206">
        <v>35401</v>
      </c>
      <c r="B206" t="s">
        <v>250</v>
      </c>
    </row>
    <row r="207" spans="1:2" x14ac:dyDescent="0.25">
      <c r="A207">
        <v>35501</v>
      </c>
      <c r="B207" t="s">
        <v>251</v>
      </c>
    </row>
    <row r="208" spans="1:2" x14ac:dyDescent="0.25">
      <c r="A208">
        <v>35601</v>
      </c>
      <c r="B208" t="s">
        <v>252</v>
      </c>
    </row>
    <row r="209" spans="1:2" x14ac:dyDescent="0.25">
      <c r="A209">
        <v>35701</v>
      </c>
      <c r="B209" t="s">
        <v>253</v>
      </c>
    </row>
    <row r="210" spans="1:2" x14ac:dyDescent="0.25">
      <c r="A210">
        <v>35702</v>
      </c>
      <c r="B210" t="s">
        <v>254</v>
      </c>
    </row>
    <row r="211" spans="1:2" x14ac:dyDescent="0.25">
      <c r="A211">
        <v>35801</v>
      </c>
      <c r="B211" t="s">
        <v>255</v>
      </c>
    </row>
    <row r="212" spans="1:2" x14ac:dyDescent="0.25">
      <c r="A212">
        <v>35901</v>
      </c>
      <c r="B212" t="s">
        <v>256</v>
      </c>
    </row>
    <row r="213" spans="1:2" x14ac:dyDescent="0.25">
      <c r="A213">
        <v>36101</v>
      </c>
      <c r="B213" t="s">
        <v>257</v>
      </c>
    </row>
    <row r="214" spans="1:2" x14ac:dyDescent="0.25">
      <c r="A214">
        <v>36201</v>
      </c>
      <c r="B214" t="s">
        <v>258</v>
      </c>
    </row>
    <row r="215" spans="1:2" x14ac:dyDescent="0.25">
      <c r="A215">
        <v>36901</v>
      </c>
      <c r="B215" t="s">
        <v>259</v>
      </c>
    </row>
    <row r="216" spans="1:2" x14ac:dyDescent="0.25">
      <c r="A216">
        <v>37101</v>
      </c>
      <c r="B216" t="s">
        <v>260</v>
      </c>
    </row>
    <row r="217" spans="1:2" x14ac:dyDescent="0.25">
      <c r="A217">
        <v>37102</v>
      </c>
      <c r="B217" t="s">
        <v>261</v>
      </c>
    </row>
    <row r="218" spans="1:2" x14ac:dyDescent="0.25">
      <c r="A218">
        <v>37103</v>
      </c>
      <c r="B218" t="s">
        <v>262</v>
      </c>
    </row>
    <row r="219" spans="1:2" x14ac:dyDescent="0.25">
      <c r="A219">
        <v>37104</v>
      </c>
      <c r="B219" t="s">
        <v>263</v>
      </c>
    </row>
    <row r="220" spans="1:2" x14ac:dyDescent="0.25">
      <c r="A220">
        <v>37105</v>
      </c>
      <c r="B220" t="s">
        <v>264</v>
      </c>
    </row>
    <row r="221" spans="1:2" x14ac:dyDescent="0.25">
      <c r="A221">
        <v>37106</v>
      </c>
      <c r="B221" t="s">
        <v>265</v>
      </c>
    </row>
    <row r="222" spans="1:2" x14ac:dyDescent="0.25">
      <c r="A222">
        <v>37201</v>
      </c>
      <c r="B222" t="s">
        <v>266</v>
      </c>
    </row>
    <row r="223" spans="1:2" x14ac:dyDescent="0.25">
      <c r="A223">
        <v>37202</v>
      </c>
      <c r="B223" t="s">
        <v>267</v>
      </c>
    </row>
    <row r="224" spans="1:2" x14ac:dyDescent="0.25">
      <c r="A224">
        <v>37203</v>
      </c>
      <c r="B224" t="s">
        <v>268</v>
      </c>
    </row>
    <row r="225" spans="1:2" x14ac:dyDescent="0.25">
      <c r="A225">
        <v>37204</v>
      </c>
      <c r="B225" t="s">
        <v>269</v>
      </c>
    </row>
    <row r="226" spans="1:2" x14ac:dyDescent="0.25">
      <c r="A226">
        <v>37205</v>
      </c>
      <c r="B226" t="s">
        <v>270</v>
      </c>
    </row>
    <row r="227" spans="1:2" x14ac:dyDescent="0.25">
      <c r="A227">
        <v>37206</v>
      </c>
      <c r="B227" t="s">
        <v>271</v>
      </c>
    </row>
    <row r="228" spans="1:2" x14ac:dyDescent="0.25">
      <c r="A228">
        <v>37207</v>
      </c>
      <c r="B228" t="s">
        <v>272</v>
      </c>
    </row>
    <row r="229" spans="1:2" x14ac:dyDescent="0.25">
      <c r="A229">
        <v>37501</v>
      </c>
      <c r="B229" t="s">
        <v>273</v>
      </c>
    </row>
    <row r="230" spans="1:2" x14ac:dyDescent="0.25">
      <c r="A230">
        <v>37502</v>
      </c>
      <c r="B230" t="s">
        <v>274</v>
      </c>
    </row>
    <row r="231" spans="1:2" x14ac:dyDescent="0.25">
      <c r="A231">
        <v>37503</v>
      </c>
      <c r="B231" t="s">
        <v>275</v>
      </c>
    </row>
    <row r="232" spans="1:2" x14ac:dyDescent="0.25">
      <c r="A232">
        <v>37504</v>
      </c>
      <c r="B232" t="s">
        <v>276</v>
      </c>
    </row>
    <row r="233" spans="1:2" x14ac:dyDescent="0.25">
      <c r="A233">
        <v>37601</v>
      </c>
      <c r="B233" t="s">
        <v>277</v>
      </c>
    </row>
    <row r="234" spans="1:2" x14ac:dyDescent="0.25">
      <c r="A234">
        <v>37602</v>
      </c>
      <c r="B234" t="s">
        <v>278</v>
      </c>
    </row>
    <row r="235" spans="1:2" x14ac:dyDescent="0.25">
      <c r="A235">
        <v>37701</v>
      </c>
      <c r="B235" t="s">
        <v>279</v>
      </c>
    </row>
    <row r="236" spans="1:2" x14ac:dyDescent="0.25">
      <c r="A236">
        <v>37801</v>
      </c>
      <c r="B236" t="s">
        <v>280</v>
      </c>
    </row>
    <row r="237" spans="1:2" x14ac:dyDescent="0.25">
      <c r="A237">
        <v>37802</v>
      </c>
      <c r="B237" t="s">
        <v>281</v>
      </c>
    </row>
    <row r="238" spans="1:2" x14ac:dyDescent="0.25">
      <c r="A238">
        <v>37901</v>
      </c>
      <c r="B238" t="s">
        <v>282</v>
      </c>
    </row>
    <row r="239" spans="1:2" x14ac:dyDescent="0.25">
      <c r="A239">
        <v>38101</v>
      </c>
      <c r="B239" t="s">
        <v>283</v>
      </c>
    </row>
    <row r="240" spans="1:2" x14ac:dyDescent="0.25">
      <c r="A240">
        <v>38102</v>
      </c>
      <c r="B240" t="s">
        <v>284</v>
      </c>
    </row>
    <row r="241" spans="1:2" x14ac:dyDescent="0.25">
      <c r="A241">
        <v>38103</v>
      </c>
      <c r="B241" t="s">
        <v>285</v>
      </c>
    </row>
    <row r="242" spans="1:2" x14ac:dyDescent="0.25">
      <c r="A242">
        <v>38201</v>
      </c>
      <c r="B242" t="s">
        <v>286</v>
      </c>
    </row>
    <row r="243" spans="1:2" x14ac:dyDescent="0.25">
      <c r="A243">
        <v>38301</v>
      </c>
      <c r="B243" t="s">
        <v>287</v>
      </c>
    </row>
    <row r="244" spans="1:2" x14ac:dyDescent="0.25">
      <c r="A244">
        <v>38401</v>
      </c>
      <c r="B244" t="s">
        <v>288</v>
      </c>
    </row>
    <row r="245" spans="1:2" x14ac:dyDescent="0.25">
      <c r="A245">
        <v>38501</v>
      </c>
      <c r="B245" t="s">
        <v>289</v>
      </c>
    </row>
    <row r="246" spans="1:2" x14ac:dyDescent="0.25">
      <c r="A246">
        <v>39101</v>
      </c>
      <c r="B246" t="s">
        <v>290</v>
      </c>
    </row>
    <row r="247" spans="1:2" x14ac:dyDescent="0.25">
      <c r="A247">
        <v>39201</v>
      </c>
      <c r="B247" t="s">
        <v>291</v>
      </c>
    </row>
    <row r="248" spans="1:2" x14ac:dyDescent="0.25">
      <c r="A248">
        <v>39202</v>
      </c>
      <c r="B248" t="s">
        <v>292</v>
      </c>
    </row>
    <row r="249" spans="1:2" x14ac:dyDescent="0.25">
      <c r="A249">
        <v>39301</v>
      </c>
      <c r="B249" t="s">
        <v>293</v>
      </c>
    </row>
    <row r="250" spans="1:2" x14ac:dyDescent="0.25">
      <c r="A250">
        <v>39401</v>
      </c>
      <c r="B250" t="s">
        <v>294</v>
      </c>
    </row>
    <row r="251" spans="1:2" x14ac:dyDescent="0.25">
      <c r="A251">
        <v>39402</v>
      </c>
      <c r="B251" t="s">
        <v>295</v>
      </c>
    </row>
    <row r="252" spans="1:2" x14ac:dyDescent="0.25">
      <c r="A252">
        <v>39403</v>
      </c>
      <c r="B252" t="s">
        <v>296</v>
      </c>
    </row>
    <row r="253" spans="1:2" x14ac:dyDescent="0.25">
      <c r="A253">
        <v>39501</v>
      </c>
      <c r="B253" t="s">
        <v>297</v>
      </c>
    </row>
    <row r="254" spans="1:2" x14ac:dyDescent="0.25">
      <c r="A254">
        <v>39601</v>
      </c>
      <c r="B254" t="s">
        <v>298</v>
      </c>
    </row>
    <row r="255" spans="1:2" x14ac:dyDescent="0.25">
      <c r="A255">
        <v>39602</v>
      </c>
      <c r="B255" t="s">
        <v>299</v>
      </c>
    </row>
    <row r="256" spans="1:2" x14ac:dyDescent="0.25">
      <c r="A256">
        <v>39701</v>
      </c>
      <c r="B256" t="s">
        <v>300</v>
      </c>
    </row>
    <row r="257" spans="1:2" x14ac:dyDescent="0.25">
      <c r="A257">
        <v>39801</v>
      </c>
      <c r="B257" t="s">
        <v>301</v>
      </c>
    </row>
    <row r="258" spans="1:2" x14ac:dyDescent="0.25">
      <c r="A258">
        <v>39901</v>
      </c>
      <c r="B258" t="s">
        <v>302</v>
      </c>
    </row>
    <row r="259" spans="1:2" x14ac:dyDescent="0.25">
      <c r="A259">
        <v>39902</v>
      </c>
      <c r="B259" t="s">
        <v>303</v>
      </c>
    </row>
    <row r="260" spans="1:2" x14ac:dyDescent="0.25">
      <c r="A260">
        <v>39903</v>
      </c>
      <c r="B260" t="s">
        <v>304</v>
      </c>
    </row>
    <row r="261" spans="1:2" x14ac:dyDescent="0.25">
      <c r="A261">
        <v>39904</v>
      </c>
      <c r="B261" t="s">
        <v>305</v>
      </c>
    </row>
    <row r="262" spans="1:2" x14ac:dyDescent="0.25">
      <c r="A262">
        <v>39905</v>
      </c>
      <c r="B262" t="s">
        <v>306</v>
      </c>
    </row>
    <row r="263" spans="1:2" x14ac:dyDescent="0.25">
      <c r="A263">
        <v>39906</v>
      </c>
      <c r="B263" t="s">
        <v>307</v>
      </c>
    </row>
    <row r="264" spans="1:2" x14ac:dyDescent="0.25">
      <c r="A264">
        <v>39907</v>
      </c>
      <c r="B264" t="s">
        <v>308</v>
      </c>
    </row>
    <row r="265" spans="1:2" x14ac:dyDescent="0.25">
      <c r="A265">
        <v>39908</v>
      </c>
      <c r="B265" t="s">
        <v>309</v>
      </c>
    </row>
    <row r="266" spans="1:2" x14ac:dyDescent="0.25">
      <c r="A266">
        <v>39909</v>
      </c>
      <c r="B266" t="s">
        <v>310</v>
      </c>
    </row>
    <row r="267" spans="1:2" x14ac:dyDescent="0.25">
      <c r="A267">
        <v>39910</v>
      </c>
      <c r="B267" t="s">
        <v>311</v>
      </c>
    </row>
    <row r="268" spans="1:2" x14ac:dyDescent="0.25">
      <c r="A268">
        <v>41501</v>
      </c>
      <c r="B268" t="s">
        <v>312</v>
      </c>
    </row>
    <row r="269" spans="1:2" x14ac:dyDescent="0.25">
      <c r="A269">
        <v>43101</v>
      </c>
      <c r="B269" t="s">
        <v>313</v>
      </c>
    </row>
    <row r="270" spans="1:2" x14ac:dyDescent="0.25">
      <c r="A270">
        <v>43201</v>
      </c>
      <c r="B270" t="s">
        <v>314</v>
      </c>
    </row>
    <row r="271" spans="1:2" x14ac:dyDescent="0.25">
      <c r="A271">
        <v>43301</v>
      </c>
      <c r="B271" t="s">
        <v>315</v>
      </c>
    </row>
    <row r="272" spans="1:2" x14ac:dyDescent="0.25">
      <c r="A272">
        <v>43401</v>
      </c>
      <c r="B272" t="s">
        <v>316</v>
      </c>
    </row>
    <row r="273" spans="1:2" x14ac:dyDescent="0.25">
      <c r="A273">
        <v>43501</v>
      </c>
      <c r="B273" t="s">
        <v>317</v>
      </c>
    </row>
    <row r="274" spans="1:2" x14ac:dyDescent="0.25">
      <c r="A274">
        <v>43601</v>
      </c>
      <c r="B274" t="s">
        <v>318</v>
      </c>
    </row>
    <row r="275" spans="1:2" x14ac:dyDescent="0.25">
      <c r="A275">
        <v>43701</v>
      </c>
      <c r="B275" t="s">
        <v>319</v>
      </c>
    </row>
    <row r="276" spans="1:2" x14ac:dyDescent="0.25">
      <c r="A276">
        <v>43801</v>
      </c>
      <c r="B276" t="s">
        <v>320</v>
      </c>
    </row>
    <row r="277" spans="1:2" x14ac:dyDescent="0.25">
      <c r="A277">
        <v>43802</v>
      </c>
      <c r="B277" t="s">
        <v>321</v>
      </c>
    </row>
    <row r="278" spans="1:2" x14ac:dyDescent="0.25">
      <c r="A278">
        <v>43803</v>
      </c>
      <c r="B278" t="s">
        <v>322</v>
      </c>
    </row>
    <row r="279" spans="1:2" x14ac:dyDescent="0.25">
      <c r="A279">
        <v>43804</v>
      </c>
      <c r="B279" t="s">
        <v>323</v>
      </c>
    </row>
    <row r="280" spans="1:2" x14ac:dyDescent="0.25">
      <c r="A280">
        <v>43805</v>
      </c>
      <c r="B280" t="s">
        <v>324</v>
      </c>
    </row>
    <row r="281" spans="1:2" x14ac:dyDescent="0.25">
      <c r="A281">
        <v>43806</v>
      </c>
      <c r="B281" t="s">
        <v>325</v>
      </c>
    </row>
    <row r="282" spans="1:2" x14ac:dyDescent="0.25">
      <c r="A282">
        <v>43807</v>
      </c>
      <c r="B282" t="s">
        <v>326</v>
      </c>
    </row>
    <row r="283" spans="1:2" x14ac:dyDescent="0.25">
      <c r="A283">
        <v>43808</v>
      </c>
      <c r="B283" t="s">
        <v>327</v>
      </c>
    </row>
    <row r="284" spans="1:2" x14ac:dyDescent="0.25">
      <c r="A284">
        <v>43809</v>
      </c>
      <c r="B284" t="s">
        <v>328</v>
      </c>
    </row>
    <row r="285" spans="1:2" x14ac:dyDescent="0.25">
      <c r="A285">
        <v>43810</v>
      </c>
      <c r="B285" t="s">
        <v>329</v>
      </c>
    </row>
    <row r="286" spans="1:2" x14ac:dyDescent="0.25">
      <c r="A286">
        <v>43811</v>
      </c>
      <c r="B286" t="s">
        <v>330</v>
      </c>
    </row>
    <row r="287" spans="1:2" x14ac:dyDescent="0.25">
      <c r="A287">
        <v>43812</v>
      </c>
      <c r="B287" t="s">
        <v>331</v>
      </c>
    </row>
    <row r="288" spans="1:2" x14ac:dyDescent="0.25">
      <c r="A288">
        <v>43813</v>
      </c>
      <c r="B288" t="s">
        <v>332</v>
      </c>
    </row>
    <row r="289" spans="1:2" x14ac:dyDescent="0.25">
      <c r="A289">
        <v>43814</v>
      </c>
      <c r="B289" t="s">
        <v>333</v>
      </c>
    </row>
    <row r="290" spans="1:2" x14ac:dyDescent="0.25">
      <c r="A290">
        <v>43815</v>
      </c>
      <c r="B290" t="s">
        <v>334</v>
      </c>
    </row>
    <row r="291" spans="1:2" x14ac:dyDescent="0.25">
      <c r="A291">
        <v>43816</v>
      </c>
      <c r="B291" t="s">
        <v>335</v>
      </c>
    </row>
    <row r="292" spans="1:2" x14ac:dyDescent="0.25">
      <c r="A292">
        <v>43817</v>
      </c>
      <c r="B292" t="s">
        <v>336</v>
      </c>
    </row>
    <row r="293" spans="1:2" x14ac:dyDescent="0.25">
      <c r="A293">
        <v>43818</v>
      </c>
      <c r="B293" t="s">
        <v>337</v>
      </c>
    </row>
    <row r="294" spans="1:2" x14ac:dyDescent="0.25">
      <c r="A294">
        <v>43819</v>
      </c>
      <c r="B294" t="s">
        <v>338</v>
      </c>
    </row>
    <row r="295" spans="1:2" x14ac:dyDescent="0.25">
      <c r="A295">
        <v>43820</v>
      </c>
      <c r="B295" t="s">
        <v>339</v>
      </c>
    </row>
    <row r="296" spans="1:2" x14ac:dyDescent="0.25">
      <c r="A296">
        <v>43821</v>
      </c>
      <c r="B296" t="s">
        <v>340</v>
      </c>
    </row>
    <row r="297" spans="1:2" x14ac:dyDescent="0.25">
      <c r="A297">
        <v>43822</v>
      </c>
      <c r="B297" t="s">
        <v>341</v>
      </c>
    </row>
    <row r="298" spans="1:2" x14ac:dyDescent="0.25">
      <c r="A298">
        <v>43823</v>
      </c>
      <c r="B298" t="s">
        <v>342</v>
      </c>
    </row>
    <row r="299" spans="1:2" x14ac:dyDescent="0.25">
      <c r="A299">
        <v>43824</v>
      </c>
      <c r="B299" t="s">
        <v>343</v>
      </c>
    </row>
    <row r="300" spans="1:2" x14ac:dyDescent="0.25">
      <c r="A300">
        <v>43825</v>
      </c>
      <c r="B300" t="s">
        <v>344</v>
      </c>
    </row>
    <row r="301" spans="1:2" x14ac:dyDescent="0.25">
      <c r="A301">
        <v>43826</v>
      </c>
      <c r="B301" t="s">
        <v>345</v>
      </c>
    </row>
    <row r="302" spans="1:2" x14ac:dyDescent="0.25">
      <c r="A302">
        <v>43827</v>
      </c>
      <c r="B302" t="s">
        <v>346</v>
      </c>
    </row>
    <row r="303" spans="1:2" x14ac:dyDescent="0.25">
      <c r="A303">
        <v>43828</v>
      </c>
      <c r="B303" t="s">
        <v>347</v>
      </c>
    </row>
    <row r="304" spans="1:2" x14ac:dyDescent="0.25">
      <c r="A304">
        <v>43829</v>
      </c>
      <c r="B304" t="s">
        <v>348</v>
      </c>
    </row>
    <row r="305" spans="1:2" x14ac:dyDescent="0.25">
      <c r="A305">
        <v>43830</v>
      </c>
      <c r="B305" t="s">
        <v>349</v>
      </c>
    </row>
    <row r="306" spans="1:2" x14ac:dyDescent="0.25">
      <c r="A306">
        <v>43831</v>
      </c>
      <c r="B306" t="s">
        <v>350</v>
      </c>
    </row>
    <row r="307" spans="1:2" x14ac:dyDescent="0.25">
      <c r="A307">
        <v>43832</v>
      </c>
      <c r="B307" t="s">
        <v>351</v>
      </c>
    </row>
    <row r="308" spans="1:2" x14ac:dyDescent="0.25">
      <c r="A308">
        <v>43833</v>
      </c>
      <c r="B308" t="s">
        <v>352</v>
      </c>
    </row>
    <row r="309" spans="1:2" x14ac:dyDescent="0.25">
      <c r="A309">
        <v>43901</v>
      </c>
      <c r="B309" t="s">
        <v>353</v>
      </c>
    </row>
    <row r="310" spans="1:2" x14ac:dyDescent="0.25">
      <c r="A310">
        <v>43902</v>
      </c>
      <c r="B310" t="s">
        <v>354</v>
      </c>
    </row>
    <row r="311" spans="1:2" x14ac:dyDescent="0.25">
      <c r="A311">
        <v>44101</v>
      </c>
      <c r="B311" t="s">
        <v>355</v>
      </c>
    </row>
    <row r="312" spans="1:2" x14ac:dyDescent="0.25">
      <c r="A312">
        <v>44102</v>
      </c>
      <c r="B312" t="s">
        <v>356</v>
      </c>
    </row>
    <row r="313" spans="1:2" x14ac:dyDescent="0.25">
      <c r="A313">
        <v>44103</v>
      </c>
      <c r="B313" t="s">
        <v>357</v>
      </c>
    </row>
    <row r="314" spans="1:2" x14ac:dyDescent="0.25">
      <c r="A314">
        <v>44104</v>
      </c>
      <c r="B314" t="s">
        <v>358</v>
      </c>
    </row>
    <row r="315" spans="1:2" x14ac:dyDescent="0.25">
      <c r="A315">
        <v>44105</v>
      </c>
      <c r="B315" t="s">
        <v>359</v>
      </c>
    </row>
    <row r="316" spans="1:2" x14ac:dyDescent="0.25">
      <c r="A316">
        <v>44106</v>
      </c>
      <c r="B316" t="s">
        <v>360</v>
      </c>
    </row>
    <row r="317" spans="1:2" x14ac:dyDescent="0.25">
      <c r="A317">
        <v>44107</v>
      </c>
      <c r="B317" t="s">
        <v>361</v>
      </c>
    </row>
    <row r="318" spans="1:2" x14ac:dyDescent="0.25">
      <c r="A318">
        <v>44108</v>
      </c>
      <c r="B318" t="s">
        <v>362</v>
      </c>
    </row>
    <row r="319" spans="1:2" x14ac:dyDescent="0.25">
      <c r="A319">
        <v>44109</v>
      </c>
      <c r="B319" t="s">
        <v>363</v>
      </c>
    </row>
    <row r="320" spans="1:2" x14ac:dyDescent="0.25">
      <c r="A320">
        <v>44110</v>
      </c>
      <c r="B320" t="s">
        <v>364</v>
      </c>
    </row>
    <row r="321" spans="1:2" x14ac:dyDescent="0.25">
      <c r="A321">
        <v>44401</v>
      </c>
      <c r="B321" t="s">
        <v>365</v>
      </c>
    </row>
    <row r="322" spans="1:2" x14ac:dyDescent="0.25">
      <c r="A322">
        <v>44402</v>
      </c>
      <c r="B322" t="s">
        <v>366</v>
      </c>
    </row>
    <row r="323" spans="1:2" x14ac:dyDescent="0.25">
      <c r="A323">
        <v>44501</v>
      </c>
      <c r="B323" t="s">
        <v>367</v>
      </c>
    </row>
    <row r="324" spans="1:2" x14ac:dyDescent="0.25">
      <c r="A324">
        <v>44502</v>
      </c>
      <c r="B324" t="s">
        <v>368</v>
      </c>
    </row>
    <row r="325" spans="1:2" x14ac:dyDescent="0.25">
      <c r="A325">
        <v>44801</v>
      </c>
      <c r="B325" t="s">
        <v>369</v>
      </c>
    </row>
    <row r="326" spans="1:2" x14ac:dyDescent="0.25">
      <c r="A326">
        <v>45201</v>
      </c>
      <c r="B326" t="s">
        <v>370</v>
      </c>
    </row>
    <row r="327" spans="1:2" x14ac:dyDescent="0.25">
      <c r="A327">
        <v>45202</v>
      </c>
      <c r="B327" t="s">
        <v>371</v>
      </c>
    </row>
    <row r="328" spans="1:2" x14ac:dyDescent="0.25">
      <c r="A328">
        <v>45203</v>
      </c>
      <c r="B328" t="s">
        <v>372</v>
      </c>
    </row>
    <row r="329" spans="1:2" x14ac:dyDescent="0.25">
      <c r="A329">
        <v>45901</v>
      </c>
      <c r="B329" t="s">
        <v>373</v>
      </c>
    </row>
    <row r="330" spans="1:2" x14ac:dyDescent="0.25">
      <c r="A330">
        <v>45902</v>
      </c>
      <c r="B330" t="s">
        <v>374</v>
      </c>
    </row>
    <row r="331" spans="1:2" x14ac:dyDescent="0.25">
      <c r="A331">
        <v>46101</v>
      </c>
      <c r="B331" t="s">
        <v>375</v>
      </c>
    </row>
    <row r="332" spans="1:2" x14ac:dyDescent="0.25">
      <c r="A332">
        <v>46102</v>
      </c>
      <c r="B332" t="s">
        <v>376</v>
      </c>
    </row>
    <row r="333" spans="1:2" x14ac:dyDescent="0.25">
      <c r="A333">
        <v>46301</v>
      </c>
      <c r="B333" t="s">
        <v>377</v>
      </c>
    </row>
    <row r="334" spans="1:2" x14ac:dyDescent="0.25">
      <c r="A334">
        <v>47101</v>
      </c>
      <c r="B334" t="s">
        <v>378</v>
      </c>
    </row>
    <row r="335" spans="1:2" x14ac:dyDescent="0.25">
      <c r="A335">
        <v>47102</v>
      </c>
      <c r="B335" t="s">
        <v>379</v>
      </c>
    </row>
    <row r="336" spans="1:2" x14ac:dyDescent="0.25">
      <c r="A336">
        <v>48101</v>
      </c>
      <c r="B336" t="s">
        <v>380</v>
      </c>
    </row>
    <row r="337" spans="1:2" x14ac:dyDescent="0.25">
      <c r="A337">
        <v>48201</v>
      </c>
      <c r="B337" t="s">
        <v>381</v>
      </c>
    </row>
    <row r="338" spans="1:2" x14ac:dyDescent="0.25">
      <c r="A338">
        <v>48301</v>
      </c>
      <c r="B338" t="s">
        <v>382</v>
      </c>
    </row>
    <row r="339" spans="1:2" x14ac:dyDescent="0.25">
      <c r="A339">
        <v>48401</v>
      </c>
      <c r="B339" t="s">
        <v>383</v>
      </c>
    </row>
    <row r="340" spans="1:2" x14ac:dyDescent="0.25">
      <c r="A340">
        <v>48501</v>
      </c>
      <c r="B340" t="s">
        <v>384</v>
      </c>
    </row>
    <row r="341" spans="1:2" x14ac:dyDescent="0.25">
      <c r="A341">
        <v>49201</v>
      </c>
      <c r="B341" t="s">
        <v>385</v>
      </c>
    </row>
    <row r="342" spans="1:2" x14ac:dyDescent="0.25">
      <c r="A342">
        <v>49202</v>
      </c>
      <c r="B342" t="s">
        <v>386</v>
      </c>
    </row>
    <row r="343" spans="1:2" x14ac:dyDescent="0.25">
      <c r="A343">
        <v>51101</v>
      </c>
      <c r="B343" t="s">
        <v>387</v>
      </c>
    </row>
    <row r="344" spans="1:2" x14ac:dyDescent="0.25">
      <c r="A344">
        <v>51301</v>
      </c>
      <c r="B344" t="s">
        <v>388</v>
      </c>
    </row>
    <row r="345" spans="1:2" x14ac:dyDescent="0.25">
      <c r="A345">
        <v>51501</v>
      </c>
      <c r="B345" t="s">
        <v>389</v>
      </c>
    </row>
    <row r="346" spans="1:2" x14ac:dyDescent="0.25">
      <c r="A346">
        <v>51901</v>
      </c>
      <c r="B346" t="s">
        <v>390</v>
      </c>
    </row>
    <row r="347" spans="1:2" x14ac:dyDescent="0.25">
      <c r="A347">
        <v>51902</v>
      </c>
      <c r="B347" t="s">
        <v>391</v>
      </c>
    </row>
    <row r="348" spans="1:2" x14ac:dyDescent="0.25">
      <c r="A348">
        <v>52101</v>
      </c>
      <c r="B348" t="s">
        <v>392</v>
      </c>
    </row>
    <row r="349" spans="1:2" x14ac:dyDescent="0.25">
      <c r="A349">
        <v>52201</v>
      </c>
      <c r="B349" t="s">
        <v>393</v>
      </c>
    </row>
    <row r="350" spans="1:2" x14ac:dyDescent="0.25">
      <c r="A350">
        <v>52301</v>
      </c>
      <c r="B350" t="s">
        <v>394</v>
      </c>
    </row>
    <row r="351" spans="1:2" x14ac:dyDescent="0.25">
      <c r="A351">
        <v>52901</v>
      </c>
      <c r="B351" t="s">
        <v>395</v>
      </c>
    </row>
    <row r="352" spans="1:2" x14ac:dyDescent="0.25">
      <c r="A352">
        <v>53101</v>
      </c>
      <c r="B352" t="s">
        <v>396</v>
      </c>
    </row>
    <row r="353" spans="1:2" x14ac:dyDescent="0.25">
      <c r="A353">
        <v>53201</v>
      </c>
      <c r="B353" t="s">
        <v>397</v>
      </c>
    </row>
    <row r="354" spans="1:2" x14ac:dyDescent="0.25">
      <c r="A354">
        <v>54101</v>
      </c>
      <c r="B354" t="s">
        <v>398</v>
      </c>
    </row>
    <row r="355" spans="1:2" x14ac:dyDescent="0.25">
      <c r="A355">
        <v>54102</v>
      </c>
      <c r="B355" t="s">
        <v>399</v>
      </c>
    </row>
    <row r="356" spans="1:2" x14ac:dyDescent="0.25">
      <c r="A356">
        <v>54103</v>
      </c>
      <c r="B356" t="s">
        <v>400</v>
      </c>
    </row>
    <row r="357" spans="1:2" x14ac:dyDescent="0.25">
      <c r="A357">
        <v>54104</v>
      </c>
      <c r="B357" t="s">
        <v>401</v>
      </c>
    </row>
    <row r="358" spans="1:2" x14ac:dyDescent="0.25">
      <c r="A358">
        <v>54105</v>
      </c>
      <c r="B358" t="s">
        <v>402</v>
      </c>
    </row>
    <row r="359" spans="1:2" x14ac:dyDescent="0.25">
      <c r="A359">
        <v>54201</v>
      </c>
      <c r="B359" t="s">
        <v>403</v>
      </c>
    </row>
    <row r="360" spans="1:2" x14ac:dyDescent="0.25">
      <c r="A360">
        <v>54301</v>
      </c>
      <c r="B360" t="s">
        <v>404</v>
      </c>
    </row>
    <row r="361" spans="1:2" x14ac:dyDescent="0.25">
      <c r="A361">
        <v>54302</v>
      </c>
      <c r="B361" t="s">
        <v>405</v>
      </c>
    </row>
    <row r="362" spans="1:2" x14ac:dyDescent="0.25">
      <c r="A362">
        <v>54303</v>
      </c>
      <c r="B362" t="s">
        <v>406</v>
      </c>
    </row>
    <row r="363" spans="1:2" x14ac:dyDescent="0.25">
      <c r="A363">
        <v>54401</v>
      </c>
      <c r="B363" t="s">
        <v>407</v>
      </c>
    </row>
    <row r="364" spans="1:2" x14ac:dyDescent="0.25">
      <c r="A364">
        <v>54501</v>
      </c>
      <c r="B364" t="s">
        <v>408</v>
      </c>
    </row>
    <row r="365" spans="1:2" x14ac:dyDescent="0.25">
      <c r="A365">
        <v>54502</v>
      </c>
      <c r="B365" t="s">
        <v>409</v>
      </c>
    </row>
    <row r="366" spans="1:2" x14ac:dyDescent="0.25">
      <c r="A366">
        <v>54503</v>
      </c>
      <c r="B366" t="s">
        <v>410</v>
      </c>
    </row>
    <row r="367" spans="1:2" x14ac:dyDescent="0.25">
      <c r="A367">
        <v>54901</v>
      </c>
      <c r="B367" t="s">
        <v>411</v>
      </c>
    </row>
    <row r="368" spans="1:2" x14ac:dyDescent="0.25">
      <c r="A368">
        <v>55101</v>
      </c>
      <c r="B368" t="s">
        <v>412</v>
      </c>
    </row>
    <row r="369" spans="1:2" x14ac:dyDescent="0.25">
      <c r="A369">
        <v>55102</v>
      </c>
      <c r="B369" t="s">
        <v>413</v>
      </c>
    </row>
    <row r="370" spans="1:2" x14ac:dyDescent="0.25">
      <c r="A370">
        <v>56101</v>
      </c>
      <c r="B370" t="s">
        <v>414</v>
      </c>
    </row>
    <row r="371" spans="1:2" x14ac:dyDescent="0.25">
      <c r="A371">
        <v>56201</v>
      </c>
      <c r="B371" t="s">
        <v>415</v>
      </c>
    </row>
    <row r="372" spans="1:2" x14ac:dyDescent="0.25">
      <c r="A372">
        <v>56301</v>
      </c>
      <c r="B372" t="s">
        <v>416</v>
      </c>
    </row>
    <row r="373" spans="1:2" x14ac:dyDescent="0.25">
      <c r="A373">
        <v>56501</v>
      </c>
      <c r="B373" t="s">
        <v>417</v>
      </c>
    </row>
    <row r="374" spans="1:2" x14ac:dyDescent="0.25">
      <c r="A374">
        <v>56601</v>
      </c>
      <c r="B374" t="s">
        <v>418</v>
      </c>
    </row>
    <row r="375" spans="1:2" x14ac:dyDescent="0.25">
      <c r="A375">
        <v>56701</v>
      </c>
      <c r="B375" t="s">
        <v>419</v>
      </c>
    </row>
    <row r="376" spans="1:2" x14ac:dyDescent="0.25">
      <c r="A376">
        <v>56901</v>
      </c>
      <c r="B376" t="s">
        <v>420</v>
      </c>
    </row>
    <row r="377" spans="1:2" x14ac:dyDescent="0.25">
      <c r="A377">
        <v>56902</v>
      </c>
      <c r="B377" t="s">
        <v>421</v>
      </c>
    </row>
    <row r="378" spans="1:2" x14ac:dyDescent="0.25">
      <c r="A378">
        <v>57101</v>
      </c>
      <c r="B378" t="s">
        <v>422</v>
      </c>
    </row>
    <row r="379" spans="1:2" x14ac:dyDescent="0.25">
      <c r="A379">
        <v>57601</v>
      </c>
      <c r="B379" t="s">
        <v>423</v>
      </c>
    </row>
    <row r="380" spans="1:2" x14ac:dyDescent="0.25">
      <c r="A380">
        <v>57701</v>
      </c>
      <c r="B380" t="s">
        <v>424</v>
      </c>
    </row>
    <row r="381" spans="1:2" x14ac:dyDescent="0.25">
      <c r="A381">
        <v>58101</v>
      </c>
      <c r="B381" t="s">
        <v>425</v>
      </c>
    </row>
    <row r="382" spans="1:2" x14ac:dyDescent="0.25">
      <c r="A382">
        <v>58301</v>
      </c>
      <c r="B382" t="s">
        <v>426</v>
      </c>
    </row>
    <row r="383" spans="1:2" x14ac:dyDescent="0.25">
      <c r="A383">
        <v>58901</v>
      </c>
      <c r="B383" t="s">
        <v>427</v>
      </c>
    </row>
    <row r="384" spans="1:2" x14ac:dyDescent="0.25">
      <c r="A384">
        <v>58902</v>
      </c>
      <c r="B384" t="s">
        <v>428</v>
      </c>
    </row>
    <row r="385" spans="1:2" x14ac:dyDescent="0.25">
      <c r="A385">
        <v>58903</v>
      </c>
      <c r="B385" t="s">
        <v>429</v>
      </c>
    </row>
    <row r="386" spans="1:2" x14ac:dyDescent="0.25">
      <c r="A386">
        <v>58904</v>
      </c>
      <c r="B386" t="s">
        <v>430</v>
      </c>
    </row>
    <row r="387" spans="1:2" x14ac:dyDescent="0.25">
      <c r="A387">
        <v>59101</v>
      </c>
      <c r="B387" t="s">
        <v>431</v>
      </c>
    </row>
    <row r="388" spans="1:2" x14ac:dyDescent="0.25">
      <c r="A388">
        <v>62101</v>
      </c>
      <c r="B388" t="s">
        <v>432</v>
      </c>
    </row>
    <row r="389" spans="1:2" x14ac:dyDescent="0.25">
      <c r="A389">
        <v>62102</v>
      </c>
      <c r="B389" t="s">
        <v>433</v>
      </c>
    </row>
    <row r="390" spans="1:2" x14ac:dyDescent="0.25">
      <c r="A390">
        <v>62201</v>
      </c>
      <c r="B390" t="s">
        <v>434</v>
      </c>
    </row>
    <row r="391" spans="1:2" x14ac:dyDescent="0.25">
      <c r="A391">
        <v>62202</v>
      </c>
      <c r="B391" t="s">
        <v>435</v>
      </c>
    </row>
    <row r="392" spans="1:2" x14ac:dyDescent="0.25">
      <c r="A392">
        <v>62301</v>
      </c>
      <c r="B392" t="s">
        <v>436</v>
      </c>
    </row>
    <row r="393" spans="1:2" x14ac:dyDescent="0.25">
      <c r="A393">
        <v>62302</v>
      </c>
      <c r="B393" t="s">
        <v>437</v>
      </c>
    </row>
    <row r="394" spans="1:2" x14ac:dyDescent="0.25">
      <c r="A394">
        <v>62401</v>
      </c>
      <c r="B394" t="s">
        <v>438</v>
      </c>
    </row>
    <row r="395" spans="1:2" x14ac:dyDescent="0.25">
      <c r="A395">
        <v>62402</v>
      </c>
      <c r="B395" t="s">
        <v>439</v>
      </c>
    </row>
    <row r="396" spans="1:2" x14ac:dyDescent="0.25">
      <c r="A396">
        <v>62403</v>
      </c>
      <c r="B396" t="s">
        <v>440</v>
      </c>
    </row>
    <row r="397" spans="1:2" x14ac:dyDescent="0.25">
      <c r="A397">
        <v>62501</v>
      </c>
      <c r="B397" t="s">
        <v>441</v>
      </c>
    </row>
    <row r="398" spans="1:2" x14ac:dyDescent="0.25">
      <c r="A398">
        <v>62502</v>
      </c>
      <c r="B398" t="s">
        <v>442</v>
      </c>
    </row>
    <row r="399" spans="1:2" x14ac:dyDescent="0.25">
      <c r="A399">
        <v>62601</v>
      </c>
      <c r="B399" t="s">
        <v>443</v>
      </c>
    </row>
    <row r="400" spans="1:2" x14ac:dyDescent="0.25">
      <c r="A400">
        <v>62602</v>
      </c>
      <c r="B400" t="s">
        <v>444</v>
      </c>
    </row>
    <row r="401" spans="1:2" x14ac:dyDescent="0.25">
      <c r="A401">
        <v>62701</v>
      </c>
      <c r="B401" t="s">
        <v>445</v>
      </c>
    </row>
    <row r="402" spans="1:2" x14ac:dyDescent="0.25">
      <c r="A402">
        <v>62901</v>
      </c>
      <c r="B402" t="s">
        <v>446</v>
      </c>
    </row>
    <row r="403" spans="1:2" x14ac:dyDescent="0.25">
      <c r="A403">
        <v>62902</v>
      </c>
      <c r="B403" t="s">
        <v>447</v>
      </c>
    </row>
    <row r="404" spans="1:2" x14ac:dyDescent="0.25">
      <c r="A404">
        <v>62903</v>
      </c>
      <c r="B404" t="s">
        <v>448</v>
      </c>
    </row>
    <row r="405" spans="1:2" x14ac:dyDescent="0.25">
      <c r="A405">
        <v>62904</v>
      </c>
      <c r="B405" t="s">
        <v>449</v>
      </c>
    </row>
    <row r="406" spans="1:2" x14ac:dyDescent="0.25">
      <c r="A406">
        <v>62905</v>
      </c>
      <c r="B406" t="s">
        <v>450</v>
      </c>
    </row>
    <row r="407" spans="1:2" x14ac:dyDescent="0.25">
      <c r="A407">
        <v>73101</v>
      </c>
      <c r="B407" t="s">
        <v>451</v>
      </c>
    </row>
    <row r="408" spans="1:2" x14ac:dyDescent="0.25">
      <c r="A408">
        <v>73501</v>
      </c>
      <c r="B408" t="s">
        <v>452</v>
      </c>
    </row>
    <row r="409" spans="1:2" x14ac:dyDescent="0.25">
      <c r="A409">
        <v>73901</v>
      </c>
      <c r="B409" t="s">
        <v>453</v>
      </c>
    </row>
    <row r="410" spans="1:2" x14ac:dyDescent="0.25">
      <c r="A410">
        <v>73902</v>
      </c>
      <c r="B410" t="s">
        <v>454</v>
      </c>
    </row>
    <row r="411" spans="1:2" x14ac:dyDescent="0.25">
      <c r="A411">
        <v>73903</v>
      </c>
      <c r="B411" t="s">
        <v>455</v>
      </c>
    </row>
    <row r="412" spans="1:2" x14ac:dyDescent="0.25">
      <c r="A412">
        <v>74201</v>
      </c>
      <c r="B412" t="s">
        <v>456</v>
      </c>
    </row>
    <row r="413" spans="1:2" x14ac:dyDescent="0.25">
      <c r="A413">
        <v>74401</v>
      </c>
      <c r="B413" t="s">
        <v>457</v>
      </c>
    </row>
    <row r="414" spans="1:2" x14ac:dyDescent="0.25">
      <c r="A414">
        <v>74501</v>
      </c>
      <c r="B414" t="s">
        <v>458</v>
      </c>
    </row>
    <row r="415" spans="1:2" x14ac:dyDescent="0.25">
      <c r="A415">
        <v>74502</v>
      </c>
      <c r="B415" t="s">
        <v>459</v>
      </c>
    </row>
    <row r="416" spans="1:2" x14ac:dyDescent="0.25">
      <c r="A416">
        <v>74503</v>
      </c>
      <c r="B416" t="s">
        <v>460</v>
      </c>
    </row>
    <row r="417" spans="1:2" x14ac:dyDescent="0.25">
      <c r="A417">
        <v>74504</v>
      </c>
      <c r="B417" t="s">
        <v>461</v>
      </c>
    </row>
    <row r="418" spans="1:2" x14ac:dyDescent="0.25">
      <c r="A418">
        <v>74505</v>
      </c>
      <c r="B418" t="s">
        <v>462</v>
      </c>
    </row>
    <row r="419" spans="1:2" x14ac:dyDescent="0.25">
      <c r="A419">
        <v>74506</v>
      </c>
      <c r="B419" t="s">
        <v>463</v>
      </c>
    </row>
    <row r="420" spans="1:2" x14ac:dyDescent="0.25">
      <c r="A420">
        <v>75501</v>
      </c>
      <c r="B420" t="s">
        <v>464</v>
      </c>
    </row>
    <row r="421" spans="1:2" x14ac:dyDescent="0.25">
      <c r="A421">
        <v>75601</v>
      </c>
      <c r="B421" t="s">
        <v>465</v>
      </c>
    </row>
    <row r="422" spans="1:2" x14ac:dyDescent="0.25">
      <c r="A422">
        <v>75602</v>
      </c>
      <c r="B422" t="s">
        <v>466</v>
      </c>
    </row>
    <row r="423" spans="1:2" x14ac:dyDescent="0.25">
      <c r="A423">
        <v>79901</v>
      </c>
      <c r="B423" t="s">
        <v>467</v>
      </c>
    </row>
    <row r="424" spans="1:2" x14ac:dyDescent="0.25">
      <c r="A424">
        <v>79902</v>
      </c>
      <c r="B424" t="s">
        <v>468</v>
      </c>
    </row>
    <row r="425" spans="1:2" x14ac:dyDescent="0.25">
      <c r="A425">
        <v>81101</v>
      </c>
      <c r="B425" t="s">
        <v>320</v>
      </c>
    </row>
    <row r="426" spans="1:2" x14ac:dyDescent="0.25">
      <c r="A426">
        <v>81102</v>
      </c>
      <c r="B426" t="s">
        <v>321</v>
      </c>
    </row>
    <row r="427" spans="1:2" x14ac:dyDescent="0.25">
      <c r="A427">
        <v>81103</v>
      </c>
      <c r="B427" t="s">
        <v>322</v>
      </c>
    </row>
    <row r="428" spans="1:2" x14ac:dyDescent="0.25">
      <c r="A428">
        <v>81104</v>
      </c>
      <c r="B428" t="s">
        <v>323</v>
      </c>
    </row>
    <row r="429" spans="1:2" x14ac:dyDescent="0.25">
      <c r="A429">
        <v>81105</v>
      </c>
      <c r="B429" t="s">
        <v>324</v>
      </c>
    </row>
    <row r="430" spans="1:2" x14ac:dyDescent="0.25">
      <c r="A430">
        <v>81106</v>
      </c>
      <c r="B430" t="s">
        <v>325</v>
      </c>
    </row>
    <row r="431" spans="1:2" x14ac:dyDescent="0.25">
      <c r="A431">
        <v>81107</v>
      </c>
      <c r="B431" t="s">
        <v>326</v>
      </c>
    </row>
    <row r="432" spans="1:2" x14ac:dyDescent="0.25">
      <c r="A432">
        <v>81108</v>
      </c>
      <c r="B432" t="s">
        <v>327</v>
      </c>
    </row>
    <row r="433" spans="1:2" x14ac:dyDescent="0.25">
      <c r="A433">
        <v>81109</v>
      </c>
      <c r="B433" t="s">
        <v>328</v>
      </c>
    </row>
    <row r="434" spans="1:2" x14ac:dyDescent="0.25">
      <c r="A434">
        <v>81110</v>
      </c>
      <c r="B434" t="s">
        <v>329</v>
      </c>
    </row>
    <row r="435" spans="1:2" x14ac:dyDescent="0.25">
      <c r="A435">
        <v>81111</v>
      </c>
      <c r="B435" t="s">
        <v>330</v>
      </c>
    </row>
    <row r="436" spans="1:2" x14ac:dyDescent="0.25">
      <c r="A436">
        <v>81112</v>
      </c>
      <c r="B436" t="s">
        <v>331</v>
      </c>
    </row>
    <row r="437" spans="1:2" x14ac:dyDescent="0.25">
      <c r="A437">
        <v>81113</v>
      </c>
      <c r="B437" t="s">
        <v>332</v>
      </c>
    </row>
    <row r="438" spans="1:2" x14ac:dyDescent="0.25">
      <c r="A438">
        <v>81114</v>
      </c>
      <c r="B438" t="s">
        <v>333</v>
      </c>
    </row>
    <row r="439" spans="1:2" x14ac:dyDescent="0.25">
      <c r="A439">
        <v>81115</v>
      </c>
      <c r="B439" t="s">
        <v>334</v>
      </c>
    </row>
    <row r="440" spans="1:2" x14ac:dyDescent="0.25">
      <c r="A440">
        <v>81116</v>
      </c>
      <c r="B440" t="s">
        <v>335</v>
      </c>
    </row>
    <row r="441" spans="1:2" x14ac:dyDescent="0.25">
      <c r="A441">
        <v>81117</v>
      </c>
      <c r="B441" t="s">
        <v>336</v>
      </c>
    </row>
    <row r="442" spans="1:2" x14ac:dyDescent="0.25">
      <c r="A442">
        <v>81118</v>
      </c>
      <c r="B442" t="s">
        <v>337</v>
      </c>
    </row>
    <row r="443" spans="1:2" x14ac:dyDescent="0.25">
      <c r="A443">
        <v>81119</v>
      </c>
      <c r="B443" t="s">
        <v>338</v>
      </c>
    </row>
    <row r="444" spans="1:2" x14ac:dyDescent="0.25">
      <c r="A444">
        <v>81120</v>
      </c>
      <c r="B444" t="s">
        <v>339</v>
      </c>
    </row>
    <row r="445" spans="1:2" x14ac:dyDescent="0.25">
      <c r="A445">
        <v>81121</v>
      </c>
      <c r="B445" t="s">
        <v>340</v>
      </c>
    </row>
    <row r="446" spans="1:2" x14ac:dyDescent="0.25">
      <c r="A446">
        <v>81122</v>
      </c>
      <c r="B446" t="s">
        <v>341</v>
      </c>
    </row>
    <row r="447" spans="1:2" x14ac:dyDescent="0.25">
      <c r="A447">
        <v>81123</v>
      </c>
      <c r="B447" t="s">
        <v>342</v>
      </c>
    </row>
    <row r="448" spans="1:2" x14ac:dyDescent="0.25">
      <c r="A448">
        <v>81124</v>
      </c>
      <c r="B448" t="s">
        <v>343</v>
      </c>
    </row>
    <row r="449" spans="1:2" x14ac:dyDescent="0.25">
      <c r="A449">
        <v>81125</v>
      </c>
      <c r="B449" t="s">
        <v>344</v>
      </c>
    </row>
    <row r="450" spans="1:2" x14ac:dyDescent="0.25">
      <c r="A450">
        <v>81126</v>
      </c>
      <c r="B450" t="s">
        <v>345</v>
      </c>
    </row>
    <row r="451" spans="1:2" x14ac:dyDescent="0.25">
      <c r="A451">
        <v>81127</v>
      </c>
      <c r="B451" t="s">
        <v>346</v>
      </c>
    </row>
    <row r="452" spans="1:2" x14ac:dyDescent="0.25">
      <c r="A452">
        <v>81128</v>
      </c>
      <c r="B452" t="s">
        <v>347</v>
      </c>
    </row>
    <row r="453" spans="1:2" x14ac:dyDescent="0.25">
      <c r="A453">
        <v>81129</v>
      </c>
      <c r="B453" t="s">
        <v>348</v>
      </c>
    </row>
    <row r="454" spans="1:2" x14ac:dyDescent="0.25">
      <c r="A454">
        <v>81130</v>
      </c>
      <c r="B454" t="s">
        <v>349</v>
      </c>
    </row>
    <row r="455" spans="1:2" x14ac:dyDescent="0.25">
      <c r="A455">
        <v>81131</v>
      </c>
      <c r="B455" t="s">
        <v>350</v>
      </c>
    </row>
    <row r="456" spans="1:2" x14ac:dyDescent="0.25">
      <c r="A456">
        <v>81132</v>
      </c>
      <c r="B456" t="s">
        <v>351</v>
      </c>
    </row>
    <row r="457" spans="1:2" x14ac:dyDescent="0.25">
      <c r="A457">
        <v>81201</v>
      </c>
      <c r="B457" t="s">
        <v>320</v>
      </c>
    </row>
    <row r="458" spans="1:2" x14ac:dyDescent="0.25">
      <c r="A458">
        <v>81202</v>
      </c>
      <c r="B458" t="s">
        <v>321</v>
      </c>
    </row>
    <row r="459" spans="1:2" x14ac:dyDescent="0.25">
      <c r="A459">
        <v>81203</v>
      </c>
      <c r="B459" t="s">
        <v>322</v>
      </c>
    </row>
    <row r="460" spans="1:2" x14ac:dyDescent="0.25">
      <c r="A460">
        <v>81204</v>
      </c>
      <c r="B460" t="s">
        <v>323</v>
      </c>
    </row>
    <row r="461" spans="1:2" x14ac:dyDescent="0.25">
      <c r="A461">
        <v>81205</v>
      </c>
      <c r="B461" t="s">
        <v>324</v>
      </c>
    </row>
    <row r="462" spans="1:2" x14ac:dyDescent="0.25">
      <c r="A462">
        <v>81206</v>
      </c>
      <c r="B462" t="s">
        <v>325</v>
      </c>
    </row>
    <row r="463" spans="1:2" x14ac:dyDescent="0.25">
      <c r="A463">
        <v>81207</v>
      </c>
      <c r="B463" t="s">
        <v>326</v>
      </c>
    </row>
    <row r="464" spans="1:2" x14ac:dyDescent="0.25">
      <c r="A464">
        <v>81208</v>
      </c>
      <c r="B464" t="s">
        <v>327</v>
      </c>
    </row>
    <row r="465" spans="1:2" x14ac:dyDescent="0.25">
      <c r="A465">
        <v>81209</v>
      </c>
      <c r="B465" t="s">
        <v>328</v>
      </c>
    </row>
    <row r="466" spans="1:2" x14ac:dyDescent="0.25">
      <c r="A466">
        <v>81210</v>
      </c>
      <c r="B466" t="s">
        <v>329</v>
      </c>
    </row>
    <row r="467" spans="1:2" x14ac:dyDescent="0.25">
      <c r="A467">
        <v>81211</v>
      </c>
      <c r="B467" t="s">
        <v>330</v>
      </c>
    </row>
    <row r="468" spans="1:2" x14ac:dyDescent="0.25">
      <c r="A468">
        <v>81212</v>
      </c>
      <c r="B468" t="s">
        <v>331</v>
      </c>
    </row>
    <row r="469" spans="1:2" x14ac:dyDescent="0.25">
      <c r="A469">
        <v>81213</v>
      </c>
      <c r="B469" t="s">
        <v>332</v>
      </c>
    </row>
    <row r="470" spans="1:2" x14ac:dyDescent="0.25">
      <c r="A470">
        <v>81214</v>
      </c>
      <c r="B470" t="s">
        <v>333</v>
      </c>
    </row>
    <row r="471" spans="1:2" x14ac:dyDescent="0.25">
      <c r="A471">
        <v>81215</v>
      </c>
      <c r="B471" t="s">
        <v>334</v>
      </c>
    </row>
    <row r="472" spans="1:2" x14ac:dyDescent="0.25">
      <c r="A472">
        <v>81216</v>
      </c>
      <c r="B472" t="s">
        <v>335</v>
      </c>
    </row>
    <row r="473" spans="1:2" x14ac:dyDescent="0.25">
      <c r="A473">
        <v>81217</v>
      </c>
      <c r="B473" t="s">
        <v>336</v>
      </c>
    </row>
    <row r="474" spans="1:2" x14ac:dyDescent="0.25">
      <c r="A474">
        <v>81218</v>
      </c>
      <c r="B474" t="s">
        <v>337</v>
      </c>
    </row>
    <row r="475" spans="1:2" x14ac:dyDescent="0.25">
      <c r="A475">
        <v>81219</v>
      </c>
      <c r="B475" t="s">
        <v>338</v>
      </c>
    </row>
    <row r="476" spans="1:2" x14ac:dyDescent="0.25">
      <c r="A476">
        <v>81220</v>
      </c>
      <c r="B476" t="s">
        <v>339</v>
      </c>
    </row>
    <row r="477" spans="1:2" x14ac:dyDescent="0.25">
      <c r="A477">
        <v>81221</v>
      </c>
      <c r="B477" t="s">
        <v>340</v>
      </c>
    </row>
    <row r="478" spans="1:2" x14ac:dyDescent="0.25">
      <c r="A478">
        <v>81222</v>
      </c>
      <c r="B478" t="s">
        <v>341</v>
      </c>
    </row>
    <row r="479" spans="1:2" x14ac:dyDescent="0.25">
      <c r="A479">
        <v>81223</v>
      </c>
      <c r="B479" t="s">
        <v>342</v>
      </c>
    </row>
    <row r="480" spans="1:2" x14ac:dyDescent="0.25">
      <c r="A480">
        <v>81224</v>
      </c>
      <c r="B480" t="s">
        <v>343</v>
      </c>
    </row>
    <row r="481" spans="1:2" x14ac:dyDescent="0.25">
      <c r="A481">
        <v>81225</v>
      </c>
      <c r="B481" t="s">
        <v>344</v>
      </c>
    </row>
    <row r="482" spans="1:2" x14ac:dyDescent="0.25">
      <c r="A482">
        <v>81226</v>
      </c>
      <c r="B482" t="s">
        <v>345</v>
      </c>
    </row>
    <row r="483" spans="1:2" x14ac:dyDescent="0.25">
      <c r="A483">
        <v>81227</v>
      </c>
      <c r="B483" t="s">
        <v>346</v>
      </c>
    </row>
    <row r="484" spans="1:2" x14ac:dyDescent="0.25">
      <c r="A484">
        <v>81228</v>
      </c>
      <c r="B484" t="s">
        <v>347</v>
      </c>
    </row>
    <row r="485" spans="1:2" x14ac:dyDescent="0.25">
      <c r="A485">
        <v>81229</v>
      </c>
      <c r="B485" t="s">
        <v>348</v>
      </c>
    </row>
    <row r="486" spans="1:2" x14ac:dyDescent="0.25">
      <c r="A486">
        <v>81230</v>
      </c>
      <c r="B486" t="s">
        <v>349</v>
      </c>
    </row>
    <row r="487" spans="1:2" x14ac:dyDescent="0.25">
      <c r="A487">
        <v>81231</v>
      </c>
      <c r="B487" t="s">
        <v>350</v>
      </c>
    </row>
    <row r="488" spans="1:2" x14ac:dyDescent="0.25">
      <c r="A488">
        <v>81232</v>
      </c>
      <c r="B488" t="s">
        <v>351</v>
      </c>
    </row>
    <row r="489" spans="1:2" x14ac:dyDescent="0.25">
      <c r="A489">
        <v>81401</v>
      </c>
      <c r="B489" t="s">
        <v>320</v>
      </c>
    </row>
    <row r="490" spans="1:2" x14ac:dyDescent="0.25">
      <c r="A490">
        <v>81402</v>
      </c>
      <c r="B490" t="s">
        <v>321</v>
      </c>
    </row>
    <row r="491" spans="1:2" x14ac:dyDescent="0.25">
      <c r="A491">
        <v>81403</v>
      </c>
      <c r="B491" t="s">
        <v>322</v>
      </c>
    </row>
    <row r="492" spans="1:2" x14ac:dyDescent="0.25">
      <c r="A492">
        <v>81404</v>
      </c>
      <c r="B492" t="s">
        <v>323</v>
      </c>
    </row>
    <row r="493" spans="1:2" x14ac:dyDescent="0.25">
      <c r="A493">
        <v>81405</v>
      </c>
      <c r="B493" t="s">
        <v>324</v>
      </c>
    </row>
    <row r="494" spans="1:2" x14ac:dyDescent="0.25">
      <c r="A494">
        <v>81406</v>
      </c>
      <c r="B494" t="s">
        <v>325</v>
      </c>
    </row>
    <row r="495" spans="1:2" x14ac:dyDescent="0.25">
      <c r="A495">
        <v>81407</v>
      </c>
      <c r="B495" t="s">
        <v>326</v>
      </c>
    </row>
    <row r="496" spans="1:2" x14ac:dyDescent="0.25">
      <c r="A496">
        <v>81408</v>
      </c>
      <c r="B496" t="s">
        <v>327</v>
      </c>
    </row>
    <row r="497" spans="1:2" x14ac:dyDescent="0.25">
      <c r="A497">
        <v>81409</v>
      </c>
      <c r="B497" t="s">
        <v>328</v>
      </c>
    </row>
    <row r="498" spans="1:2" x14ac:dyDescent="0.25">
      <c r="A498">
        <v>81410</v>
      </c>
      <c r="B498" t="s">
        <v>329</v>
      </c>
    </row>
    <row r="499" spans="1:2" x14ac:dyDescent="0.25">
      <c r="A499">
        <v>81411</v>
      </c>
      <c r="B499" t="s">
        <v>330</v>
      </c>
    </row>
    <row r="500" spans="1:2" x14ac:dyDescent="0.25">
      <c r="A500">
        <v>81412</v>
      </c>
      <c r="B500" t="s">
        <v>331</v>
      </c>
    </row>
    <row r="501" spans="1:2" x14ac:dyDescent="0.25">
      <c r="A501">
        <v>81413</v>
      </c>
      <c r="B501" t="s">
        <v>332</v>
      </c>
    </row>
    <row r="502" spans="1:2" x14ac:dyDescent="0.25">
      <c r="A502">
        <v>81414</v>
      </c>
      <c r="B502" t="s">
        <v>333</v>
      </c>
    </row>
    <row r="503" spans="1:2" x14ac:dyDescent="0.25">
      <c r="A503">
        <v>81415</v>
      </c>
      <c r="B503" t="s">
        <v>334</v>
      </c>
    </row>
    <row r="504" spans="1:2" x14ac:dyDescent="0.25">
      <c r="A504">
        <v>81416</v>
      </c>
      <c r="B504" t="s">
        <v>335</v>
      </c>
    </row>
    <row r="505" spans="1:2" x14ac:dyDescent="0.25">
      <c r="A505">
        <v>81417</v>
      </c>
      <c r="B505" t="s">
        <v>336</v>
      </c>
    </row>
    <row r="506" spans="1:2" x14ac:dyDescent="0.25">
      <c r="A506">
        <v>81418</v>
      </c>
      <c r="B506" t="s">
        <v>337</v>
      </c>
    </row>
    <row r="507" spans="1:2" x14ac:dyDescent="0.25">
      <c r="A507">
        <v>81419</v>
      </c>
      <c r="B507" t="s">
        <v>338</v>
      </c>
    </row>
    <row r="508" spans="1:2" x14ac:dyDescent="0.25">
      <c r="A508">
        <v>81420</v>
      </c>
      <c r="B508" t="s">
        <v>339</v>
      </c>
    </row>
    <row r="509" spans="1:2" x14ac:dyDescent="0.25">
      <c r="A509">
        <v>81421</v>
      </c>
      <c r="B509" t="s">
        <v>340</v>
      </c>
    </row>
    <row r="510" spans="1:2" x14ac:dyDescent="0.25">
      <c r="A510">
        <v>81422</v>
      </c>
      <c r="B510" t="s">
        <v>341</v>
      </c>
    </row>
    <row r="511" spans="1:2" x14ac:dyDescent="0.25">
      <c r="A511">
        <v>81423</v>
      </c>
      <c r="B511" t="s">
        <v>342</v>
      </c>
    </row>
    <row r="512" spans="1:2" x14ac:dyDescent="0.25">
      <c r="A512">
        <v>81424</v>
      </c>
      <c r="B512" t="s">
        <v>343</v>
      </c>
    </row>
    <row r="513" spans="1:2" x14ac:dyDescent="0.25">
      <c r="A513">
        <v>81425</v>
      </c>
      <c r="B513" t="s">
        <v>344</v>
      </c>
    </row>
    <row r="514" spans="1:2" x14ac:dyDescent="0.25">
      <c r="A514">
        <v>81426</v>
      </c>
      <c r="B514" t="s">
        <v>345</v>
      </c>
    </row>
    <row r="515" spans="1:2" x14ac:dyDescent="0.25">
      <c r="A515">
        <v>81427</v>
      </c>
      <c r="B515" t="s">
        <v>346</v>
      </c>
    </row>
    <row r="516" spans="1:2" x14ac:dyDescent="0.25">
      <c r="A516">
        <v>81428</v>
      </c>
      <c r="B516" t="s">
        <v>347</v>
      </c>
    </row>
    <row r="517" spans="1:2" x14ac:dyDescent="0.25">
      <c r="A517">
        <v>81429</v>
      </c>
      <c r="B517" t="s">
        <v>348</v>
      </c>
    </row>
    <row r="518" spans="1:2" x14ac:dyDescent="0.25">
      <c r="A518">
        <v>81430</v>
      </c>
      <c r="B518" t="s">
        <v>349</v>
      </c>
    </row>
    <row r="519" spans="1:2" x14ac:dyDescent="0.25">
      <c r="A519">
        <v>81431</v>
      </c>
      <c r="B519" t="s">
        <v>350</v>
      </c>
    </row>
    <row r="520" spans="1:2" x14ac:dyDescent="0.25">
      <c r="A520">
        <v>81432</v>
      </c>
      <c r="B520" t="s">
        <v>351</v>
      </c>
    </row>
    <row r="521" spans="1:2" x14ac:dyDescent="0.25">
      <c r="A521">
        <v>83101</v>
      </c>
      <c r="B521" t="s">
        <v>469</v>
      </c>
    </row>
    <row r="522" spans="1:2" x14ac:dyDescent="0.25">
      <c r="A522">
        <v>83102</v>
      </c>
      <c r="B522" t="s">
        <v>470</v>
      </c>
    </row>
    <row r="523" spans="1:2" x14ac:dyDescent="0.25">
      <c r="A523">
        <v>83103</v>
      </c>
      <c r="B523" t="s">
        <v>471</v>
      </c>
    </row>
    <row r="524" spans="1:2" x14ac:dyDescent="0.25">
      <c r="A524">
        <v>83104</v>
      </c>
      <c r="B524" t="s">
        <v>472</v>
      </c>
    </row>
    <row r="525" spans="1:2" x14ac:dyDescent="0.25">
      <c r="A525">
        <v>83105</v>
      </c>
      <c r="B525" t="s">
        <v>473</v>
      </c>
    </row>
    <row r="526" spans="1:2" x14ac:dyDescent="0.25">
      <c r="A526">
        <v>83106</v>
      </c>
      <c r="B526" t="s">
        <v>474</v>
      </c>
    </row>
    <row r="527" spans="1:2" x14ac:dyDescent="0.25">
      <c r="A527">
        <v>83107</v>
      </c>
      <c r="B527" t="s">
        <v>475</v>
      </c>
    </row>
    <row r="528" spans="1:2" x14ac:dyDescent="0.25">
      <c r="A528">
        <v>83108</v>
      </c>
      <c r="B528" t="s">
        <v>476</v>
      </c>
    </row>
    <row r="529" spans="1:2" x14ac:dyDescent="0.25">
      <c r="A529">
        <v>83109</v>
      </c>
      <c r="B529" t="s">
        <v>477</v>
      </c>
    </row>
    <row r="530" spans="1:2" x14ac:dyDescent="0.25">
      <c r="A530">
        <v>83110</v>
      </c>
      <c r="B530" t="s">
        <v>478</v>
      </c>
    </row>
    <row r="531" spans="1:2" x14ac:dyDescent="0.25">
      <c r="A531">
        <v>83111</v>
      </c>
      <c r="B531" t="s">
        <v>479</v>
      </c>
    </row>
    <row r="532" spans="1:2" x14ac:dyDescent="0.25">
      <c r="A532">
        <v>83112</v>
      </c>
      <c r="B532" t="s">
        <v>480</v>
      </c>
    </row>
    <row r="533" spans="1:2" x14ac:dyDescent="0.25">
      <c r="A533">
        <v>83113</v>
      </c>
      <c r="B533" t="s">
        <v>481</v>
      </c>
    </row>
    <row r="534" spans="1:2" x14ac:dyDescent="0.25">
      <c r="A534">
        <v>83114</v>
      </c>
      <c r="B534" t="s">
        <v>482</v>
      </c>
    </row>
    <row r="535" spans="1:2" x14ac:dyDescent="0.25">
      <c r="A535">
        <v>83115</v>
      </c>
      <c r="B535" t="s">
        <v>483</v>
      </c>
    </row>
    <row r="536" spans="1:2" x14ac:dyDescent="0.25">
      <c r="A536">
        <v>83116</v>
      </c>
      <c r="B536" t="s">
        <v>484</v>
      </c>
    </row>
    <row r="537" spans="1:2" x14ac:dyDescent="0.25">
      <c r="A537">
        <v>83117</v>
      </c>
      <c r="B537" t="s">
        <v>485</v>
      </c>
    </row>
    <row r="538" spans="1:2" x14ac:dyDescent="0.25">
      <c r="A538">
        <v>83118</v>
      </c>
      <c r="B538" t="s">
        <v>486</v>
      </c>
    </row>
    <row r="539" spans="1:2" x14ac:dyDescent="0.25">
      <c r="A539">
        <v>83401</v>
      </c>
      <c r="B539" t="s">
        <v>487</v>
      </c>
    </row>
    <row r="540" spans="1:2" x14ac:dyDescent="0.25">
      <c r="A540">
        <v>83501</v>
      </c>
      <c r="B540" t="s">
        <v>488</v>
      </c>
    </row>
    <row r="541" spans="1:2" x14ac:dyDescent="0.25">
      <c r="A541">
        <v>85101</v>
      </c>
      <c r="B541" t="s">
        <v>320</v>
      </c>
    </row>
    <row r="542" spans="1:2" x14ac:dyDescent="0.25">
      <c r="A542">
        <v>85102</v>
      </c>
      <c r="B542" t="s">
        <v>321</v>
      </c>
    </row>
    <row r="543" spans="1:2" x14ac:dyDescent="0.25">
      <c r="A543">
        <v>85103</v>
      </c>
      <c r="B543" t="s">
        <v>322</v>
      </c>
    </row>
    <row r="544" spans="1:2" x14ac:dyDescent="0.25">
      <c r="A544">
        <v>85104</v>
      </c>
      <c r="B544" t="s">
        <v>323</v>
      </c>
    </row>
    <row r="545" spans="1:2" x14ac:dyDescent="0.25">
      <c r="A545">
        <v>85105</v>
      </c>
      <c r="B545" t="s">
        <v>324</v>
      </c>
    </row>
    <row r="546" spans="1:2" x14ac:dyDescent="0.25">
      <c r="A546">
        <v>85106</v>
      </c>
      <c r="B546" t="s">
        <v>325</v>
      </c>
    </row>
    <row r="547" spans="1:2" x14ac:dyDescent="0.25">
      <c r="A547">
        <v>85107</v>
      </c>
      <c r="B547" t="s">
        <v>326</v>
      </c>
    </row>
    <row r="548" spans="1:2" x14ac:dyDescent="0.25">
      <c r="A548">
        <v>85108</v>
      </c>
      <c r="B548" t="s">
        <v>327</v>
      </c>
    </row>
    <row r="549" spans="1:2" x14ac:dyDescent="0.25">
      <c r="A549">
        <v>85109</v>
      </c>
      <c r="B549" t="s">
        <v>328</v>
      </c>
    </row>
    <row r="550" spans="1:2" x14ac:dyDescent="0.25">
      <c r="A550">
        <v>85110</v>
      </c>
      <c r="B550" t="s">
        <v>329</v>
      </c>
    </row>
    <row r="551" spans="1:2" x14ac:dyDescent="0.25">
      <c r="A551">
        <v>85111</v>
      </c>
      <c r="B551" t="s">
        <v>330</v>
      </c>
    </row>
    <row r="552" spans="1:2" x14ac:dyDescent="0.25">
      <c r="A552">
        <v>85112</v>
      </c>
      <c r="B552" t="s">
        <v>331</v>
      </c>
    </row>
    <row r="553" spans="1:2" x14ac:dyDescent="0.25">
      <c r="A553">
        <v>85113</v>
      </c>
      <c r="B553" t="s">
        <v>332</v>
      </c>
    </row>
    <row r="554" spans="1:2" x14ac:dyDescent="0.25">
      <c r="A554">
        <v>85114</v>
      </c>
      <c r="B554" t="s">
        <v>333</v>
      </c>
    </row>
    <row r="555" spans="1:2" x14ac:dyDescent="0.25">
      <c r="A555">
        <v>85115</v>
      </c>
      <c r="B555" t="s">
        <v>334</v>
      </c>
    </row>
    <row r="556" spans="1:2" x14ac:dyDescent="0.25">
      <c r="A556">
        <v>85116</v>
      </c>
      <c r="B556" t="s">
        <v>335</v>
      </c>
    </row>
    <row r="557" spans="1:2" x14ac:dyDescent="0.25">
      <c r="A557">
        <v>85117</v>
      </c>
      <c r="B557" t="s">
        <v>336</v>
      </c>
    </row>
    <row r="558" spans="1:2" x14ac:dyDescent="0.25">
      <c r="A558">
        <v>85118</v>
      </c>
      <c r="B558" t="s">
        <v>337</v>
      </c>
    </row>
    <row r="559" spans="1:2" x14ac:dyDescent="0.25">
      <c r="A559">
        <v>85119</v>
      </c>
      <c r="B559" t="s">
        <v>338</v>
      </c>
    </row>
    <row r="560" spans="1:2" x14ac:dyDescent="0.25">
      <c r="A560">
        <v>85120</v>
      </c>
      <c r="B560" t="s">
        <v>339</v>
      </c>
    </row>
    <row r="561" spans="1:2" x14ac:dyDescent="0.25">
      <c r="A561">
        <v>85121</v>
      </c>
      <c r="B561" t="s">
        <v>340</v>
      </c>
    </row>
    <row r="562" spans="1:2" x14ac:dyDescent="0.25">
      <c r="A562">
        <v>85122</v>
      </c>
      <c r="B562" t="s">
        <v>341</v>
      </c>
    </row>
    <row r="563" spans="1:2" x14ac:dyDescent="0.25">
      <c r="A563">
        <v>85123</v>
      </c>
      <c r="B563" t="s">
        <v>342</v>
      </c>
    </row>
    <row r="564" spans="1:2" x14ac:dyDescent="0.25">
      <c r="A564">
        <v>85124</v>
      </c>
      <c r="B564" t="s">
        <v>343</v>
      </c>
    </row>
    <row r="565" spans="1:2" x14ac:dyDescent="0.25">
      <c r="A565">
        <v>85125</v>
      </c>
      <c r="B565" t="s">
        <v>344</v>
      </c>
    </row>
    <row r="566" spans="1:2" x14ac:dyDescent="0.25">
      <c r="A566">
        <v>85126</v>
      </c>
      <c r="B566" t="s">
        <v>345</v>
      </c>
    </row>
    <row r="567" spans="1:2" x14ac:dyDescent="0.25">
      <c r="A567">
        <v>85127</v>
      </c>
      <c r="B567" t="s">
        <v>346</v>
      </c>
    </row>
    <row r="568" spans="1:2" x14ac:dyDescent="0.25">
      <c r="A568">
        <v>85128</v>
      </c>
      <c r="B568" t="s">
        <v>347</v>
      </c>
    </row>
    <row r="569" spans="1:2" x14ac:dyDescent="0.25">
      <c r="A569">
        <v>85129</v>
      </c>
      <c r="B569" t="s">
        <v>348</v>
      </c>
    </row>
    <row r="570" spans="1:2" x14ac:dyDescent="0.25">
      <c r="A570">
        <v>85130</v>
      </c>
      <c r="B570" t="s">
        <v>349</v>
      </c>
    </row>
    <row r="571" spans="1:2" x14ac:dyDescent="0.25">
      <c r="A571">
        <v>85131</v>
      </c>
      <c r="B571" t="s">
        <v>350</v>
      </c>
    </row>
    <row r="572" spans="1:2" x14ac:dyDescent="0.25">
      <c r="A572">
        <v>85132</v>
      </c>
      <c r="B572" t="s">
        <v>351</v>
      </c>
    </row>
    <row r="573" spans="1:2" x14ac:dyDescent="0.25">
      <c r="A573">
        <v>85133</v>
      </c>
      <c r="B573" t="s">
        <v>489</v>
      </c>
    </row>
    <row r="574" spans="1:2" x14ac:dyDescent="0.25">
      <c r="A574">
        <v>91101</v>
      </c>
      <c r="B574" t="s">
        <v>490</v>
      </c>
    </row>
    <row r="575" spans="1:2" x14ac:dyDescent="0.25">
      <c r="A575">
        <v>91102</v>
      </c>
      <c r="B575" t="s">
        <v>491</v>
      </c>
    </row>
    <row r="576" spans="1:2" x14ac:dyDescent="0.25">
      <c r="A576">
        <v>91201</v>
      </c>
      <c r="B576" t="s">
        <v>492</v>
      </c>
    </row>
    <row r="577" spans="1:2" x14ac:dyDescent="0.25">
      <c r="A577">
        <v>91301</v>
      </c>
      <c r="B577" t="s">
        <v>493</v>
      </c>
    </row>
    <row r="578" spans="1:2" x14ac:dyDescent="0.25">
      <c r="A578">
        <v>91302</v>
      </c>
      <c r="B578" t="s">
        <v>494</v>
      </c>
    </row>
    <row r="579" spans="1:2" x14ac:dyDescent="0.25">
      <c r="A579">
        <v>91401</v>
      </c>
      <c r="B579" t="s">
        <v>495</v>
      </c>
    </row>
    <row r="580" spans="1:2" x14ac:dyDescent="0.25">
      <c r="A580">
        <v>91402</v>
      </c>
      <c r="B580" t="s">
        <v>496</v>
      </c>
    </row>
    <row r="581" spans="1:2" x14ac:dyDescent="0.25">
      <c r="A581">
        <v>91501</v>
      </c>
      <c r="B581" t="s">
        <v>497</v>
      </c>
    </row>
    <row r="582" spans="1:2" x14ac:dyDescent="0.25">
      <c r="A582">
        <v>91601</v>
      </c>
      <c r="B582" t="s">
        <v>498</v>
      </c>
    </row>
    <row r="583" spans="1:2" x14ac:dyDescent="0.25">
      <c r="A583">
        <v>91701</v>
      </c>
      <c r="B583" t="s">
        <v>499</v>
      </c>
    </row>
    <row r="584" spans="1:2" x14ac:dyDescent="0.25">
      <c r="A584">
        <v>91801</v>
      </c>
      <c r="B584" t="s">
        <v>500</v>
      </c>
    </row>
    <row r="585" spans="1:2" x14ac:dyDescent="0.25">
      <c r="A585">
        <v>92101</v>
      </c>
      <c r="B585" t="s">
        <v>501</v>
      </c>
    </row>
    <row r="586" spans="1:2" x14ac:dyDescent="0.25">
      <c r="A586">
        <v>92102</v>
      </c>
      <c r="B586" t="s">
        <v>502</v>
      </c>
    </row>
    <row r="587" spans="1:2" x14ac:dyDescent="0.25">
      <c r="A587">
        <v>92201</v>
      </c>
      <c r="B587" t="s">
        <v>503</v>
      </c>
    </row>
    <row r="588" spans="1:2" x14ac:dyDescent="0.25">
      <c r="A588">
        <v>92301</v>
      </c>
      <c r="B588" t="s">
        <v>504</v>
      </c>
    </row>
    <row r="589" spans="1:2" x14ac:dyDescent="0.25">
      <c r="A589">
        <v>92302</v>
      </c>
      <c r="B589" t="s">
        <v>505</v>
      </c>
    </row>
    <row r="590" spans="1:2" x14ac:dyDescent="0.25">
      <c r="A590">
        <v>92401</v>
      </c>
      <c r="B590" t="s">
        <v>506</v>
      </c>
    </row>
    <row r="591" spans="1:2" x14ac:dyDescent="0.25">
      <c r="A591">
        <v>92402</v>
      </c>
      <c r="B591" t="s">
        <v>507</v>
      </c>
    </row>
    <row r="592" spans="1:2" x14ac:dyDescent="0.25">
      <c r="A592">
        <v>92501</v>
      </c>
      <c r="B592" t="s">
        <v>508</v>
      </c>
    </row>
    <row r="593" spans="1:2" x14ac:dyDescent="0.25">
      <c r="A593">
        <v>92601</v>
      </c>
      <c r="B593" t="s">
        <v>509</v>
      </c>
    </row>
    <row r="594" spans="1:2" x14ac:dyDescent="0.25">
      <c r="A594">
        <v>92701</v>
      </c>
      <c r="B594" t="s">
        <v>510</v>
      </c>
    </row>
    <row r="595" spans="1:2" x14ac:dyDescent="0.25">
      <c r="A595">
        <v>92801</v>
      </c>
      <c r="B595" t="s">
        <v>511</v>
      </c>
    </row>
    <row r="596" spans="1:2" x14ac:dyDescent="0.25">
      <c r="A596">
        <v>93101</v>
      </c>
      <c r="B596" t="s">
        <v>512</v>
      </c>
    </row>
    <row r="597" spans="1:2" x14ac:dyDescent="0.25">
      <c r="A597">
        <v>93201</v>
      </c>
      <c r="B597" t="s">
        <v>513</v>
      </c>
    </row>
    <row r="598" spans="1:2" x14ac:dyDescent="0.25">
      <c r="A598">
        <v>94101</v>
      </c>
      <c r="B598" t="s">
        <v>514</v>
      </c>
    </row>
    <row r="599" spans="1:2" x14ac:dyDescent="0.25">
      <c r="A599">
        <v>94201</v>
      </c>
      <c r="B599" t="s">
        <v>515</v>
      </c>
    </row>
    <row r="600" spans="1:2" x14ac:dyDescent="0.25">
      <c r="A600">
        <v>95101</v>
      </c>
      <c r="B600" t="s">
        <v>516</v>
      </c>
    </row>
    <row r="601" spans="1:2" x14ac:dyDescent="0.25">
      <c r="A601">
        <v>96101</v>
      </c>
      <c r="B601" t="s">
        <v>517</v>
      </c>
    </row>
    <row r="602" spans="1:2" x14ac:dyDescent="0.25">
      <c r="A602">
        <v>96201</v>
      </c>
      <c r="B602" t="s">
        <v>518</v>
      </c>
    </row>
    <row r="603" spans="1:2" x14ac:dyDescent="0.25">
      <c r="A603">
        <v>99101</v>
      </c>
      <c r="B603" t="s">
        <v>519</v>
      </c>
    </row>
  </sheetData>
  <mergeCells count="26">
    <mergeCell ref="E1:G1"/>
    <mergeCell ref="I1:K1"/>
    <mergeCell ref="J35:J37"/>
    <mergeCell ref="J38:J40"/>
    <mergeCell ref="J41:J42"/>
    <mergeCell ref="F3:F16"/>
    <mergeCell ref="F17:F24"/>
    <mergeCell ref="F25:F28"/>
    <mergeCell ref="F29:F30"/>
    <mergeCell ref="F31:F50"/>
    <mergeCell ref="J9:J15"/>
    <mergeCell ref="J16:J23"/>
    <mergeCell ref="J24:J26"/>
    <mergeCell ref="J27:J29"/>
    <mergeCell ref="J30:J34"/>
    <mergeCell ref="F66:F69"/>
    <mergeCell ref="F70:F72"/>
    <mergeCell ref="F73:F74"/>
    <mergeCell ref="F75:F85"/>
    <mergeCell ref="J3:J8"/>
    <mergeCell ref="F58:F65"/>
    <mergeCell ref="J43:J45"/>
    <mergeCell ref="J46:J53"/>
    <mergeCell ref="F51:F52"/>
    <mergeCell ref="F53:F54"/>
    <mergeCell ref="F55:F5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8D267-01EC-43C2-8D03-94464255879E}">
  <dimension ref="A1:D439"/>
  <sheetViews>
    <sheetView topLeftCell="A7" workbookViewId="0">
      <selection activeCell="B19" sqref="B19"/>
    </sheetView>
  </sheetViews>
  <sheetFormatPr baseColWidth="10" defaultRowHeight="15" x14ac:dyDescent="0.25"/>
  <sheetData>
    <row r="1" spans="1:4" x14ac:dyDescent="0.25">
      <c r="A1" s="24" t="str">
        <f>_xlfn.CONCAT(B1,"-000",C1,"-",D1)</f>
        <v>TS-0001-24</v>
      </c>
      <c r="B1" t="s">
        <v>1121</v>
      </c>
      <c r="C1" s="25">
        <v>1</v>
      </c>
      <c r="D1">
        <v>24</v>
      </c>
    </row>
    <row r="2" spans="1:4" x14ac:dyDescent="0.25">
      <c r="A2" s="24" t="str">
        <f t="shared" ref="A2:A9" si="0">_xlfn.CONCAT(B2,"-000",C2,"-",D2)</f>
        <v>TS-0002-24</v>
      </c>
      <c r="B2" t="s">
        <v>1121</v>
      </c>
      <c r="C2" s="25">
        <v>2</v>
      </c>
      <c r="D2">
        <v>24</v>
      </c>
    </row>
    <row r="3" spans="1:4" x14ac:dyDescent="0.25">
      <c r="A3" s="24" t="str">
        <f t="shared" si="0"/>
        <v>TS-0003-24</v>
      </c>
      <c r="B3" t="s">
        <v>1121</v>
      </c>
      <c r="C3" s="25">
        <v>3</v>
      </c>
      <c r="D3">
        <v>24</v>
      </c>
    </row>
    <row r="4" spans="1:4" x14ac:dyDescent="0.25">
      <c r="A4" s="24" t="str">
        <f t="shared" si="0"/>
        <v>TS-0004-24</v>
      </c>
      <c r="B4" t="s">
        <v>1121</v>
      </c>
      <c r="C4" s="25">
        <v>4</v>
      </c>
      <c r="D4">
        <v>24</v>
      </c>
    </row>
    <row r="5" spans="1:4" x14ac:dyDescent="0.25">
      <c r="A5" s="24" t="str">
        <f t="shared" si="0"/>
        <v>TS-0005-24</v>
      </c>
      <c r="B5" t="s">
        <v>1121</v>
      </c>
      <c r="C5" s="25">
        <v>5</v>
      </c>
      <c r="D5">
        <v>24</v>
      </c>
    </row>
    <row r="6" spans="1:4" x14ac:dyDescent="0.25">
      <c r="A6" s="24" t="str">
        <f t="shared" si="0"/>
        <v>TS-0006-24</v>
      </c>
      <c r="B6" t="s">
        <v>1121</v>
      </c>
      <c r="C6" s="25">
        <v>6</v>
      </c>
      <c r="D6">
        <v>24</v>
      </c>
    </row>
    <row r="7" spans="1:4" x14ac:dyDescent="0.25">
      <c r="A7" s="24" t="str">
        <f t="shared" si="0"/>
        <v>TS-0007-24</v>
      </c>
      <c r="B7" t="s">
        <v>1121</v>
      </c>
      <c r="C7" s="25">
        <v>7</v>
      </c>
      <c r="D7">
        <v>24</v>
      </c>
    </row>
    <row r="8" spans="1:4" x14ac:dyDescent="0.25">
      <c r="A8" s="24" t="str">
        <f t="shared" si="0"/>
        <v>TS-0008-24</v>
      </c>
      <c r="B8" t="s">
        <v>1121</v>
      </c>
      <c r="C8" s="25">
        <v>8</v>
      </c>
      <c r="D8">
        <v>24</v>
      </c>
    </row>
    <row r="9" spans="1:4" x14ac:dyDescent="0.25">
      <c r="A9" s="24" t="str">
        <f t="shared" si="0"/>
        <v>TS-0009-24</v>
      </c>
      <c r="B9" t="s">
        <v>1121</v>
      </c>
      <c r="C9" s="25">
        <v>9</v>
      </c>
      <c r="D9">
        <v>24</v>
      </c>
    </row>
    <row r="10" spans="1:4" x14ac:dyDescent="0.25">
      <c r="A10" s="24" t="str">
        <f>_xlfn.CONCAT(B10,"-00",C10,"-",D10)</f>
        <v>TS-0010-24</v>
      </c>
      <c r="B10" t="s">
        <v>1121</v>
      </c>
      <c r="C10" s="25">
        <v>10</v>
      </c>
      <c r="D10">
        <v>24</v>
      </c>
    </row>
    <row r="11" spans="1:4" x14ac:dyDescent="0.25">
      <c r="A11" s="24" t="str">
        <f t="shared" ref="A11:A74" si="1">_xlfn.CONCAT(B11,"-00",C11,"-",D11)</f>
        <v>TS-0011-24</v>
      </c>
      <c r="B11" t="s">
        <v>1121</v>
      </c>
      <c r="C11" s="25">
        <v>11</v>
      </c>
      <c r="D11">
        <v>24</v>
      </c>
    </row>
    <row r="12" spans="1:4" x14ac:dyDescent="0.25">
      <c r="A12" s="24" t="str">
        <f t="shared" si="1"/>
        <v>TS-0012-24</v>
      </c>
      <c r="B12" t="s">
        <v>1121</v>
      </c>
      <c r="C12" s="25">
        <v>12</v>
      </c>
      <c r="D12">
        <v>24</v>
      </c>
    </row>
    <row r="13" spans="1:4" x14ac:dyDescent="0.25">
      <c r="A13" s="24" t="str">
        <f t="shared" si="1"/>
        <v>TS-0013-24</v>
      </c>
      <c r="B13" t="s">
        <v>1121</v>
      </c>
      <c r="C13" s="25">
        <v>13</v>
      </c>
      <c r="D13">
        <v>24</v>
      </c>
    </row>
    <row r="14" spans="1:4" x14ac:dyDescent="0.25">
      <c r="A14" s="24" t="str">
        <f t="shared" si="1"/>
        <v>TS-0014-24</v>
      </c>
      <c r="B14" t="s">
        <v>1121</v>
      </c>
      <c r="C14" s="25">
        <v>14</v>
      </c>
      <c r="D14">
        <v>24</v>
      </c>
    </row>
    <row r="15" spans="1:4" x14ac:dyDescent="0.25">
      <c r="A15" s="24" t="str">
        <f t="shared" si="1"/>
        <v>TS-0015-24</v>
      </c>
      <c r="B15" t="s">
        <v>1121</v>
      </c>
      <c r="C15" s="25">
        <v>15</v>
      </c>
      <c r="D15">
        <v>24</v>
      </c>
    </row>
    <row r="16" spans="1:4" x14ac:dyDescent="0.25">
      <c r="A16" s="24" t="str">
        <f t="shared" si="1"/>
        <v>TS-0016-24</v>
      </c>
      <c r="B16" t="s">
        <v>1121</v>
      </c>
      <c r="C16" s="25">
        <v>16</v>
      </c>
      <c r="D16">
        <v>24</v>
      </c>
    </row>
    <row r="17" spans="1:4" x14ac:dyDescent="0.25">
      <c r="A17" s="24" t="str">
        <f t="shared" si="1"/>
        <v>TS-0017-24</v>
      </c>
      <c r="B17" t="s">
        <v>1121</v>
      </c>
      <c r="C17" s="25">
        <v>17</v>
      </c>
      <c r="D17">
        <v>24</v>
      </c>
    </row>
    <row r="18" spans="1:4" x14ac:dyDescent="0.25">
      <c r="A18" s="24" t="str">
        <f t="shared" si="1"/>
        <v>TS-0018-24</v>
      </c>
      <c r="B18" t="s">
        <v>1121</v>
      </c>
      <c r="C18" s="25">
        <v>18</v>
      </c>
      <c r="D18">
        <v>24</v>
      </c>
    </row>
    <row r="19" spans="1:4" x14ac:dyDescent="0.25">
      <c r="A19" s="24" t="str">
        <f t="shared" si="1"/>
        <v>TS-0019-24</v>
      </c>
      <c r="B19" t="s">
        <v>1121</v>
      </c>
      <c r="C19" s="25">
        <v>19</v>
      </c>
      <c r="D19">
        <v>24</v>
      </c>
    </row>
    <row r="20" spans="1:4" x14ac:dyDescent="0.25">
      <c r="A20" s="24" t="str">
        <f t="shared" si="1"/>
        <v>TS-0020-24</v>
      </c>
      <c r="B20" t="s">
        <v>1121</v>
      </c>
      <c r="C20" s="25">
        <v>20</v>
      </c>
      <c r="D20">
        <v>24</v>
      </c>
    </row>
    <row r="21" spans="1:4" x14ac:dyDescent="0.25">
      <c r="A21" s="24" t="str">
        <f t="shared" si="1"/>
        <v>TS-0021-24</v>
      </c>
      <c r="B21" t="s">
        <v>1121</v>
      </c>
      <c r="C21" s="25">
        <v>21</v>
      </c>
      <c r="D21">
        <v>24</v>
      </c>
    </row>
    <row r="22" spans="1:4" x14ac:dyDescent="0.25">
      <c r="A22" s="24" t="str">
        <f t="shared" si="1"/>
        <v>TS-0022-24</v>
      </c>
      <c r="B22" t="s">
        <v>1121</v>
      </c>
      <c r="C22" s="25">
        <v>22</v>
      </c>
      <c r="D22">
        <v>24</v>
      </c>
    </row>
    <row r="23" spans="1:4" x14ac:dyDescent="0.25">
      <c r="A23" s="24" t="str">
        <f t="shared" si="1"/>
        <v>TS-0023-24</v>
      </c>
      <c r="B23" t="s">
        <v>1121</v>
      </c>
      <c r="C23" s="25">
        <v>23</v>
      </c>
      <c r="D23">
        <v>24</v>
      </c>
    </row>
    <row r="24" spans="1:4" x14ac:dyDescent="0.25">
      <c r="A24" s="24" t="str">
        <f t="shared" si="1"/>
        <v>TS-0024-24</v>
      </c>
      <c r="B24" t="s">
        <v>1121</v>
      </c>
      <c r="C24" s="25">
        <v>24</v>
      </c>
      <c r="D24">
        <v>24</v>
      </c>
    </row>
    <row r="25" spans="1:4" x14ac:dyDescent="0.25">
      <c r="A25" s="24" t="str">
        <f t="shared" si="1"/>
        <v>TS-0025-24</v>
      </c>
      <c r="B25" t="s">
        <v>1121</v>
      </c>
      <c r="C25" s="25">
        <v>25</v>
      </c>
      <c r="D25">
        <v>24</v>
      </c>
    </row>
    <row r="26" spans="1:4" x14ac:dyDescent="0.25">
      <c r="A26" s="24" t="str">
        <f t="shared" si="1"/>
        <v>TS-0026-24</v>
      </c>
      <c r="B26" t="s">
        <v>1121</v>
      </c>
      <c r="C26" s="25">
        <v>26</v>
      </c>
      <c r="D26">
        <v>24</v>
      </c>
    </row>
    <row r="27" spans="1:4" x14ac:dyDescent="0.25">
      <c r="A27" s="24" t="str">
        <f t="shared" si="1"/>
        <v>TS-0027-24</v>
      </c>
      <c r="B27" t="s">
        <v>1121</v>
      </c>
      <c r="C27" s="25">
        <v>27</v>
      </c>
      <c r="D27">
        <v>24</v>
      </c>
    </row>
    <row r="28" spans="1:4" x14ac:dyDescent="0.25">
      <c r="A28" s="24" t="str">
        <f t="shared" si="1"/>
        <v>TS-0028-24</v>
      </c>
      <c r="B28" t="s">
        <v>1121</v>
      </c>
      <c r="C28" s="25">
        <v>28</v>
      </c>
      <c r="D28">
        <v>24</v>
      </c>
    </row>
    <row r="29" spans="1:4" x14ac:dyDescent="0.25">
      <c r="A29" s="24" t="str">
        <f t="shared" si="1"/>
        <v>TS-0029-24</v>
      </c>
      <c r="B29" t="s">
        <v>1121</v>
      </c>
      <c r="C29" s="25">
        <v>29</v>
      </c>
      <c r="D29">
        <v>24</v>
      </c>
    </row>
    <row r="30" spans="1:4" x14ac:dyDescent="0.25">
      <c r="A30" s="24" t="str">
        <f t="shared" si="1"/>
        <v>TS-0030-24</v>
      </c>
      <c r="B30" t="s">
        <v>1121</v>
      </c>
      <c r="C30" s="25">
        <v>30</v>
      </c>
      <c r="D30">
        <v>24</v>
      </c>
    </row>
    <row r="31" spans="1:4" x14ac:dyDescent="0.25">
      <c r="A31" s="24" t="str">
        <f t="shared" si="1"/>
        <v>TS-0031-24</v>
      </c>
      <c r="B31" t="s">
        <v>1121</v>
      </c>
      <c r="C31" s="25">
        <v>31</v>
      </c>
      <c r="D31">
        <v>24</v>
      </c>
    </row>
    <row r="32" spans="1:4" x14ac:dyDescent="0.25">
      <c r="A32" s="24" t="str">
        <f t="shared" si="1"/>
        <v>TS-0032-24</v>
      </c>
      <c r="B32" t="s">
        <v>1121</v>
      </c>
      <c r="C32" s="25">
        <v>32</v>
      </c>
      <c r="D32">
        <v>24</v>
      </c>
    </row>
    <row r="33" spans="1:4" x14ac:dyDescent="0.25">
      <c r="A33" s="24" t="str">
        <f t="shared" si="1"/>
        <v>TS-0033-24</v>
      </c>
      <c r="B33" t="s">
        <v>1121</v>
      </c>
      <c r="C33" s="25">
        <v>33</v>
      </c>
      <c r="D33">
        <v>24</v>
      </c>
    </row>
    <row r="34" spans="1:4" x14ac:dyDescent="0.25">
      <c r="A34" s="24" t="str">
        <f t="shared" si="1"/>
        <v>TS-0034-24</v>
      </c>
      <c r="B34" t="s">
        <v>1121</v>
      </c>
      <c r="C34" s="25">
        <v>34</v>
      </c>
      <c r="D34">
        <v>24</v>
      </c>
    </row>
    <row r="35" spans="1:4" x14ac:dyDescent="0.25">
      <c r="A35" s="24" t="str">
        <f t="shared" si="1"/>
        <v>TS-0035-24</v>
      </c>
      <c r="B35" t="s">
        <v>1121</v>
      </c>
      <c r="C35" s="25">
        <v>35</v>
      </c>
      <c r="D35">
        <v>24</v>
      </c>
    </row>
    <row r="36" spans="1:4" x14ac:dyDescent="0.25">
      <c r="A36" s="24" t="str">
        <f t="shared" si="1"/>
        <v>TS-0036-24</v>
      </c>
      <c r="B36" t="s">
        <v>1121</v>
      </c>
      <c r="C36" s="25">
        <v>36</v>
      </c>
      <c r="D36">
        <v>24</v>
      </c>
    </row>
    <row r="37" spans="1:4" x14ac:dyDescent="0.25">
      <c r="A37" s="24" t="str">
        <f t="shared" si="1"/>
        <v>TS-0037-24</v>
      </c>
      <c r="B37" t="s">
        <v>1121</v>
      </c>
      <c r="C37" s="25">
        <v>37</v>
      </c>
      <c r="D37">
        <v>24</v>
      </c>
    </row>
    <row r="38" spans="1:4" x14ac:dyDescent="0.25">
      <c r="A38" s="24" t="str">
        <f t="shared" si="1"/>
        <v>TS-0038-24</v>
      </c>
      <c r="B38" t="s">
        <v>1121</v>
      </c>
      <c r="C38" s="25">
        <v>38</v>
      </c>
      <c r="D38">
        <v>24</v>
      </c>
    </row>
    <row r="39" spans="1:4" x14ac:dyDescent="0.25">
      <c r="A39" s="24" t="str">
        <f t="shared" si="1"/>
        <v>TS-0039-24</v>
      </c>
      <c r="B39" t="s">
        <v>1121</v>
      </c>
      <c r="C39" s="25">
        <v>39</v>
      </c>
      <c r="D39">
        <v>24</v>
      </c>
    </row>
    <row r="40" spans="1:4" x14ac:dyDescent="0.25">
      <c r="A40" s="24" t="str">
        <f t="shared" si="1"/>
        <v>TS-0040-24</v>
      </c>
      <c r="B40" t="s">
        <v>1121</v>
      </c>
      <c r="C40" s="25">
        <v>40</v>
      </c>
      <c r="D40">
        <v>24</v>
      </c>
    </row>
    <row r="41" spans="1:4" x14ac:dyDescent="0.25">
      <c r="A41" s="24" t="str">
        <f t="shared" si="1"/>
        <v>TS-0041-24</v>
      </c>
      <c r="B41" t="s">
        <v>1121</v>
      </c>
      <c r="C41" s="25">
        <v>41</v>
      </c>
      <c r="D41">
        <v>24</v>
      </c>
    </row>
    <row r="42" spans="1:4" x14ac:dyDescent="0.25">
      <c r="A42" s="24" t="str">
        <f t="shared" si="1"/>
        <v>TS-0042-24</v>
      </c>
      <c r="B42" t="s">
        <v>1121</v>
      </c>
      <c r="C42" s="25">
        <v>42</v>
      </c>
      <c r="D42">
        <v>24</v>
      </c>
    </row>
    <row r="43" spans="1:4" x14ac:dyDescent="0.25">
      <c r="A43" s="24" t="str">
        <f t="shared" si="1"/>
        <v>TS-0043-24</v>
      </c>
      <c r="B43" t="s">
        <v>1121</v>
      </c>
      <c r="C43" s="25">
        <v>43</v>
      </c>
      <c r="D43">
        <v>24</v>
      </c>
    </row>
    <row r="44" spans="1:4" x14ac:dyDescent="0.25">
      <c r="A44" s="24" t="str">
        <f t="shared" si="1"/>
        <v>TS-0044-24</v>
      </c>
      <c r="B44" t="s">
        <v>1121</v>
      </c>
      <c r="C44" s="25">
        <v>44</v>
      </c>
      <c r="D44">
        <v>24</v>
      </c>
    </row>
    <row r="45" spans="1:4" x14ac:dyDescent="0.25">
      <c r="A45" s="24" t="str">
        <f t="shared" si="1"/>
        <v>TS-0045-24</v>
      </c>
      <c r="B45" t="s">
        <v>1121</v>
      </c>
      <c r="C45" s="25">
        <v>45</v>
      </c>
      <c r="D45">
        <v>24</v>
      </c>
    </row>
    <row r="46" spans="1:4" x14ac:dyDescent="0.25">
      <c r="A46" s="24" t="str">
        <f t="shared" si="1"/>
        <v>TS-0046-24</v>
      </c>
      <c r="B46" t="s">
        <v>1121</v>
      </c>
      <c r="C46" s="25">
        <v>46</v>
      </c>
      <c r="D46">
        <v>24</v>
      </c>
    </row>
    <row r="47" spans="1:4" x14ac:dyDescent="0.25">
      <c r="A47" s="24" t="str">
        <f t="shared" si="1"/>
        <v>TS-0047-24</v>
      </c>
      <c r="B47" t="s">
        <v>1121</v>
      </c>
      <c r="C47" s="25">
        <v>47</v>
      </c>
      <c r="D47">
        <v>24</v>
      </c>
    </row>
    <row r="48" spans="1:4" x14ac:dyDescent="0.25">
      <c r="A48" s="24" t="str">
        <f t="shared" si="1"/>
        <v>TS-0048-24</v>
      </c>
      <c r="B48" t="s">
        <v>1121</v>
      </c>
      <c r="C48" s="25">
        <v>48</v>
      </c>
      <c r="D48">
        <v>24</v>
      </c>
    </row>
    <row r="49" spans="1:4" x14ac:dyDescent="0.25">
      <c r="A49" s="24" t="str">
        <f t="shared" si="1"/>
        <v>TS-0049-24</v>
      </c>
      <c r="B49" t="s">
        <v>1121</v>
      </c>
      <c r="C49" s="25">
        <v>49</v>
      </c>
      <c r="D49">
        <v>24</v>
      </c>
    </row>
    <row r="50" spans="1:4" x14ac:dyDescent="0.25">
      <c r="A50" s="24" t="str">
        <f t="shared" si="1"/>
        <v>TS-0050-24</v>
      </c>
      <c r="B50" t="s">
        <v>1121</v>
      </c>
      <c r="C50" s="25">
        <v>50</v>
      </c>
      <c r="D50">
        <v>24</v>
      </c>
    </row>
    <row r="51" spans="1:4" x14ac:dyDescent="0.25">
      <c r="A51" s="24" t="str">
        <f t="shared" si="1"/>
        <v>TS-0051-24</v>
      </c>
      <c r="B51" t="s">
        <v>1121</v>
      </c>
      <c r="C51" s="25">
        <v>51</v>
      </c>
      <c r="D51">
        <v>24</v>
      </c>
    </row>
    <row r="52" spans="1:4" x14ac:dyDescent="0.25">
      <c r="A52" s="24" t="str">
        <f t="shared" si="1"/>
        <v>TS-0052-24</v>
      </c>
      <c r="B52" t="s">
        <v>1121</v>
      </c>
      <c r="C52" s="25">
        <v>52</v>
      </c>
      <c r="D52">
        <v>24</v>
      </c>
    </row>
    <row r="53" spans="1:4" x14ac:dyDescent="0.25">
      <c r="A53" s="24" t="str">
        <f t="shared" si="1"/>
        <v>TS-0053-24</v>
      </c>
      <c r="B53" t="s">
        <v>1121</v>
      </c>
      <c r="C53" s="25">
        <v>53</v>
      </c>
      <c r="D53">
        <v>24</v>
      </c>
    </row>
    <row r="54" spans="1:4" x14ac:dyDescent="0.25">
      <c r="A54" s="24" t="str">
        <f t="shared" si="1"/>
        <v>TS-0054-24</v>
      </c>
      <c r="B54" t="s">
        <v>1121</v>
      </c>
      <c r="C54" s="25">
        <v>54</v>
      </c>
      <c r="D54">
        <v>24</v>
      </c>
    </row>
    <row r="55" spans="1:4" x14ac:dyDescent="0.25">
      <c r="A55" s="24" t="str">
        <f t="shared" si="1"/>
        <v>TS-0055-24</v>
      </c>
      <c r="B55" t="s">
        <v>1121</v>
      </c>
      <c r="C55" s="25">
        <v>55</v>
      </c>
      <c r="D55">
        <v>24</v>
      </c>
    </row>
    <row r="56" spans="1:4" x14ac:dyDescent="0.25">
      <c r="A56" s="24" t="str">
        <f t="shared" si="1"/>
        <v>TS-0056-24</v>
      </c>
      <c r="B56" t="s">
        <v>1121</v>
      </c>
      <c r="C56" s="25">
        <v>56</v>
      </c>
      <c r="D56">
        <v>24</v>
      </c>
    </row>
    <row r="57" spans="1:4" x14ac:dyDescent="0.25">
      <c r="A57" s="24" t="str">
        <f t="shared" si="1"/>
        <v>TS-0057-24</v>
      </c>
      <c r="B57" t="s">
        <v>1121</v>
      </c>
      <c r="C57" s="25">
        <v>57</v>
      </c>
      <c r="D57">
        <v>24</v>
      </c>
    </row>
    <row r="58" spans="1:4" x14ac:dyDescent="0.25">
      <c r="A58" s="24" t="str">
        <f t="shared" si="1"/>
        <v>TS-0058-24</v>
      </c>
      <c r="B58" t="s">
        <v>1121</v>
      </c>
      <c r="C58" s="25">
        <v>58</v>
      </c>
      <c r="D58">
        <v>24</v>
      </c>
    </row>
    <row r="59" spans="1:4" x14ac:dyDescent="0.25">
      <c r="A59" s="24" t="str">
        <f t="shared" si="1"/>
        <v>TS-0059-24</v>
      </c>
      <c r="B59" t="s">
        <v>1121</v>
      </c>
      <c r="C59" s="25">
        <v>59</v>
      </c>
      <c r="D59">
        <v>24</v>
      </c>
    </row>
    <row r="60" spans="1:4" x14ac:dyDescent="0.25">
      <c r="A60" s="24" t="str">
        <f t="shared" si="1"/>
        <v>TS-0060-24</v>
      </c>
      <c r="B60" t="s">
        <v>1121</v>
      </c>
      <c r="C60" s="25">
        <v>60</v>
      </c>
      <c r="D60">
        <v>24</v>
      </c>
    </row>
    <row r="61" spans="1:4" x14ac:dyDescent="0.25">
      <c r="A61" s="24" t="str">
        <f t="shared" si="1"/>
        <v>TS-0061-24</v>
      </c>
      <c r="B61" t="s">
        <v>1121</v>
      </c>
      <c r="C61" s="25">
        <v>61</v>
      </c>
      <c r="D61">
        <v>24</v>
      </c>
    </row>
    <row r="62" spans="1:4" x14ac:dyDescent="0.25">
      <c r="A62" s="24" t="str">
        <f t="shared" si="1"/>
        <v>TS-0062-24</v>
      </c>
      <c r="B62" t="s">
        <v>1121</v>
      </c>
      <c r="C62" s="25">
        <v>62</v>
      </c>
      <c r="D62">
        <v>24</v>
      </c>
    </row>
    <row r="63" spans="1:4" x14ac:dyDescent="0.25">
      <c r="A63" s="24" t="str">
        <f t="shared" si="1"/>
        <v>TS-0063-24</v>
      </c>
      <c r="B63" t="s">
        <v>1121</v>
      </c>
      <c r="C63" s="25">
        <v>63</v>
      </c>
      <c r="D63">
        <v>24</v>
      </c>
    </row>
    <row r="64" spans="1:4" x14ac:dyDescent="0.25">
      <c r="A64" s="24" t="str">
        <f t="shared" si="1"/>
        <v>TS-0064-24</v>
      </c>
      <c r="B64" t="s">
        <v>1121</v>
      </c>
      <c r="C64" s="25">
        <v>64</v>
      </c>
      <c r="D64">
        <v>24</v>
      </c>
    </row>
    <row r="65" spans="1:4" x14ac:dyDescent="0.25">
      <c r="A65" s="24" t="str">
        <f t="shared" si="1"/>
        <v>TS-0065-24</v>
      </c>
      <c r="B65" t="s">
        <v>1121</v>
      </c>
      <c r="C65" s="25">
        <v>65</v>
      </c>
      <c r="D65">
        <v>24</v>
      </c>
    </row>
    <row r="66" spans="1:4" x14ac:dyDescent="0.25">
      <c r="A66" s="24" t="str">
        <f t="shared" si="1"/>
        <v>TS-0066-24</v>
      </c>
      <c r="B66" t="s">
        <v>1121</v>
      </c>
      <c r="C66" s="25">
        <v>66</v>
      </c>
      <c r="D66">
        <v>24</v>
      </c>
    </row>
    <row r="67" spans="1:4" x14ac:dyDescent="0.25">
      <c r="A67" s="24" t="str">
        <f t="shared" si="1"/>
        <v>TS-0067-24</v>
      </c>
      <c r="B67" t="s">
        <v>1121</v>
      </c>
      <c r="C67" s="25">
        <v>67</v>
      </c>
      <c r="D67">
        <v>24</v>
      </c>
    </row>
    <row r="68" spans="1:4" x14ac:dyDescent="0.25">
      <c r="A68" s="24" t="str">
        <f t="shared" si="1"/>
        <v>TS-0068-24</v>
      </c>
      <c r="B68" t="s">
        <v>1121</v>
      </c>
      <c r="C68" s="25">
        <v>68</v>
      </c>
      <c r="D68">
        <v>24</v>
      </c>
    </row>
    <row r="69" spans="1:4" x14ac:dyDescent="0.25">
      <c r="A69" s="24" t="str">
        <f t="shared" si="1"/>
        <v>TS-0069-24</v>
      </c>
      <c r="B69" t="s">
        <v>1121</v>
      </c>
      <c r="C69" s="25">
        <v>69</v>
      </c>
      <c r="D69">
        <v>24</v>
      </c>
    </row>
    <row r="70" spans="1:4" x14ac:dyDescent="0.25">
      <c r="A70" s="24" t="str">
        <f t="shared" si="1"/>
        <v>TS-0070-24</v>
      </c>
      <c r="B70" t="s">
        <v>1121</v>
      </c>
      <c r="C70" s="25">
        <v>70</v>
      </c>
      <c r="D70">
        <v>24</v>
      </c>
    </row>
    <row r="71" spans="1:4" x14ac:dyDescent="0.25">
      <c r="A71" s="24" t="str">
        <f t="shared" si="1"/>
        <v>TS-0071-24</v>
      </c>
      <c r="B71" t="s">
        <v>1121</v>
      </c>
      <c r="C71" s="25">
        <v>71</v>
      </c>
      <c r="D71">
        <v>24</v>
      </c>
    </row>
    <row r="72" spans="1:4" x14ac:dyDescent="0.25">
      <c r="A72" s="24" t="str">
        <f t="shared" si="1"/>
        <v>TS-0072-24</v>
      </c>
      <c r="B72" t="s">
        <v>1121</v>
      </c>
      <c r="C72" s="25">
        <v>72</v>
      </c>
      <c r="D72">
        <v>24</v>
      </c>
    </row>
    <row r="73" spans="1:4" x14ac:dyDescent="0.25">
      <c r="A73" s="24" t="str">
        <f t="shared" si="1"/>
        <v>TS-0073-24</v>
      </c>
      <c r="B73" t="s">
        <v>1121</v>
      </c>
      <c r="C73" s="25">
        <v>73</v>
      </c>
      <c r="D73">
        <v>24</v>
      </c>
    </row>
    <row r="74" spans="1:4" x14ac:dyDescent="0.25">
      <c r="A74" s="24" t="str">
        <f t="shared" si="1"/>
        <v>TS-0074-24</v>
      </c>
      <c r="B74" t="s">
        <v>1121</v>
      </c>
      <c r="C74" s="25">
        <v>74</v>
      </c>
      <c r="D74">
        <v>24</v>
      </c>
    </row>
    <row r="75" spans="1:4" x14ac:dyDescent="0.25">
      <c r="A75" s="24" t="str">
        <f t="shared" ref="A75:A99" si="2">_xlfn.CONCAT(B75,"-00",C75,"-",D75)</f>
        <v>TS-0075-24</v>
      </c>
      <c r="B75" t="s">
        <v>1121</v>
      </c>
      <c r="C75" s="25">
        <v>75</v>
      </c>
      <c r="D75">
        <v>24</v>
      </c>
    </row>
    <row r="76" spans="1:4" x14ac:dyDescent="0.25">
      <c r="A76" s="24" t="str">
        <f t="shared" si="2"/>
        <v>TS-0076-24</v>
      </c>
      <c r="B76" t="s">
        <v>1121</v>
      </c>
      <c r="C76" s="25">
        <v>76</v>
      </c>
      <c r="D76">
        <v>24</v>
      </c>
    </row>
    <row r="77" spans="1:4" x14ac:dyDescent="0.25">
      <c r="A77" s="24" t="str">
        <f t="shared" si="2"/>
        <v>TS-0077-24</v>
      </c>
      <c r="B77" t="s">
        <v>1121</v>
      </c>
      <c r="C77" s="25">
        <v>77</v>
      </c>
      <c r="D77">
        <v>24</v>
      </c>
    </row>
    <row r="78" spans="1:4" x14ac:dyDescent="0.25">
      <c r="A78" s="24" t="str">
        <f t="shared" si="2"/>
        <v>TS-0078-24</v>
      </c>
      <c r="B78" t="s">
        <v>1121</v>
      </c>
      <c r="C78" s="25">
        <v>78</v>
      </c>
      <c r="D78">
        <v>24</v>
      </c>
    </row>
    <row r="79" spans="1:4" x14ac:dyDescent="0.25">
      <c r="A79" s="24" t="str">
        <f t="shared" si="2"/>
        <v>TS-0079-24</v>
      </c>
      <c r="B79" t="s">
        <v>1121</v>
      </c>
      <c r="C79" s="25">
        <v>79</v>
      </c>
      <c r="D79">
        <v>24</v>
      </c>
    </row>
    <row r="80" spans="1:4" x14ac:dyDescent="0.25">
      <c r="A80" s="24" t="str">
        <f t="shared" si="2"/>
        <v>TS-0080-24</v>
      </c>
      <c r="B80" t="s">
        <v>1121</v>
      </c>
      <c r="C80" s="25">
        <v>80</v>
      </c>
      <c r="D80">
        <v>24</v>
      </c>
    </row>
    <row r="81" spans="1:4" x14ac:dyDescent="0.25">
      <c r="A81" s="24" t="str">
        <f t="shared" si="2"/>
        <v>TS-0081-24</v>
      </c>
      <c r="B81" t="s">
        <v>1121</v>
      </c>
      <c r="C81" s="25">
        <v>81</v>
      </c>
      <c r="D81">
        <v>24</v>
      </c>
    </row>
    <row r="82" spans="1:4" x14ac:dyDescent="0.25">
      <c r="A82" s="24" t="str">
        <f t="shared" si="2"/>
        <v>TS-0082-24</v>
      </c>
      <c r="B82" t="s">
        <v>1121</v>
      </c>
      <c r="C82" s="25">
        <v>82</v>
      </c>
      <c r="D82">
        <v>24</v>
      </c>
    </row>
    <row r="83" spans="1:4" x14ac:dyDescent="0.25">
      <c r="A83" s="24" t="str">
        <f t="shared" si="2"/>
        <v>TS-0083-24</v>
      </c>
      <c r="B83" t="s">
        <v>1121</v>
      </c>
      <c r="C83" s="25">
        <v>83</v>
      </c>
      <c r="D83">
        <v>24</v>
      </c>
    </row>
    <row r="84" spans="1:4" x14ac:dyDescent="0.25">
      <c r="A84" s="24" t="str">
        <f t="shared" si="2"/>
        <v>TS-0084-24</v>
      </c>
      <c r="B84" t="s">
        <v>1121</v>
      </c>
      <c r="C84" s="25">
        <v>84</v>
      </c>
      <c r="D84">
        <v>24</v>
      </c>
    </row>
    <row r="85" spans="1:4" x14ac:dyDescent="0.25">
      <c r="A85" s="24" t="str">
        <f t="shared" si="2"/>
        <v>TS-0085-24</v>
      </c>
      <c r="B85" t="s">
        <v>1121</v>
      </c>
      <c r="C85" s="25">
        <v>85</v>
      </c>
      <c r="D85">
        <v>24</v>
      </c>
    </row>
    <row r="86" spans="1:4" x14ac:dyDescent="0.25">
      <c r="A86" s="24" t="str">
        <f t="shared" si="2"/>
        <v>TS-0086-24</v>
      </c>
      <c r="B86" t="s">
        <v>1121</v>
      </c>
      <c r="C86" s="25">
        <v>86</v>
      </c>
      <c r="D86">
        <v>24</v>
      </c>
    </row>
    <row r="87" spans="1:4" x14ac:dyDescent="0.25">
      <c r="A87" s="24" t="str">
        <f t="shared" si="2"/>
        <v>TS-0087-24</v>
      </c>
      <c r="B87" t="s">
        <v>1121</v>
      </c>
      <c r="C87" s="25">
        <v>87</v>
      </c>
      <c r="D87">
        <v>24</v>
      </c>
    </row>
    <row r="88" spans="1:4" x14ac:dyDescent="0.25">
      <c r="A88" s="24" t="str">
        <f t="shared" si="2"/>
        <v>TS-0088-24</v>
      </c>
      <c r="B88" t="s">
        <v>1121</v>
      </c>
      <c r="C88" s="25">
        <v>88</v>
      </c>
      <c r="D88">
        <v>24</v>
      </c>
    </row>
    <row r="89" spans="1:4" x14ac:dyDescent="0.25">
      <c r="A89" s="24" t="str">
        <f t="shared" si="2"/>
        <v>TS-0089-24</v>
      </c>
      <c r="B89" t="s">
        <v>1121</v>
      </c>
      <c r="C89" s="25">
        <v>89</v>
      </c>
      <c r="D89">
        <v>24</v>
      </c>
    </row>
    <row r="90" spans="1:4" x14ac:dyDescent="0.25">
      <c r="A90" s="24" t="str">
        <f t="shared" si="2"/>
        <v>TS-0090-24</v>
      </c>
      <c r="B90" t="s">
        <v>1121</v>
      </c>
      <c r="C90" s="25">
        <v>90</v>
      </c>
      <c r="D90">
        <v>24</v>
      </c>
    </row>
    <row r="91" spans="1:4" x14ac:dyDescent="0.25">
      <c r="A91" s="24" t="str">
        <f t="shared" si="2"/>
        <v>TS-0091-24</v>
      </c>
      <c r="B91" t="s">
        <v>1121</v>
      </c>
      <c r="C91" s="25">
        <v>91</v>
      </c>
      <c r="D91">
        <v>24</v>
      </c>
    </row>
    <row r="92" spans="1:4" x14ac:dyDescent="0.25">
      <c r="A92" s="24" t="str">
        <f t="shared" si="2"/>
        <v>TS-0092-24</v>
      </c>
      <c r="B92" t="s">
        <v>1121</v>
      </c>
      <c r="C92" s="25">
        <v>92</v>
      </c>
      <c r="D92">
        <v>24</v>
      </c>
    </row>
    <row r="93" spans="1:4" x14ac:dyDescent="0.25">
      <c r="A93" s="24" t="str">
        <f t="shared" si="2"/>
        <v>TS-0093-24</v>
      </c>
      <c r="B93" t="s">
        <v>1121</v>
      </c>
      <c r="C93" s="25">
        <v>93</v>
      </c>
      <c r="D93">
        <v>24</v>
      </c>
    </row>
    <row r="94" spans="1:4" x14ac:dyDescent="0.25">
      <c r="A94" s="24" t="str">
        <f t="shared" si="2"/>
        <v>TS-0094-24</v>
      </c>
      <c r="B94" t="s">
        <v>1121</v>
      </c>
      <c r="C94" s="25">
        <v>94</v>
      </c>
      <c r="D94">
        <v>24</v>
      </c>
    </row>
    <row r="95" spans="1:4" x14ac:dyDescent="0.25">
      <c r="A95" s="24" t="str">
        <f t="shared" si="2"/>
        <v>TS-0095-24</v>
      </c>
      <c r="B95" t="s">
        <v>1121</v>
      </c>
      <c r="C95" s="25">
        <v>95</v>
      </c>
      <c r="D95">
        <v>24</v>
      </c>
    </row>
    <row r="96" spans="1:4" x14ac:dyDescent="0.25">
      <c r="A96" s="24" t="str">
        <f t="shared" si="2"/>
        <v>TS-0096-24</v>
      </c>
      <c r="B96" t="s">
        <v>1121</v>
      </c>
      <c r="C96" s="25">
        <v>96</v>
      </c>
      <c r="D96">
        <v>24</v>
      </c>
    </row>
    <row r="97" spans="1:4" x14ac:dyDescent="0.25">
      <c r="A97" s="24" t="str">
        <f t="shared" si="2"/>
        <v>TS-0097-24</v>
      </c>
      <c r="B97" t="s">
        <v>1121</v>
      </c>
      <c r="C97" s="25">
        <v>97</v>
      </c>
      <c r="D97">
        <v>24</v>
      </c>
    </row>
    <row r="98" spans="1:4" x14ac:dyDescent="0.25">
      <c r="A98" s="24" t="str">
        <f t="shared" si="2"/>
        <v>TS-0098-24</v>
      </c>
      <c r="B98" t="s">
        <v>1121</v>
      </c>
      <c r="C98" s="25">
        <v>98</v>
      </c>
      <c r="D98">
        <v>24</v>
      </c>
    </row>
    <row r="99" spans="1:4" x14ac:dyDescent="0.25">
      <c r="A99" s="24" t="str">
        <f t="shared" si="2"/>
        <v>TS-0099-24</v>
      </c>
      <c r="B99" t="s">
        <v>1121</v>
      </c>
      <c r="C99" s="25">
        <v>99</v>
      </c>
      <c r="D99">
        <v>24</v>
      </c>
    </row>
    <row r="100" spans="1:4" x14ac:dyDescent="0.25">
      <c r="A100" s="24" t="str">
        <f>_xlfn.CONCAT(B100,"-0",C100,"-",D100)</f>
        <v>TS-0100-24</v>
      </c>
      <c r="B100" t="s">
        <v>1121</v>
      </c>
      <c r="C100" s="25">
        <v>100</v>
      </c>
      <c r="D100">
        <v>24</v>
      </c>
    </row>
    <row r="101" spans="1:4" x14ac:dyDescent="0.25">
      <c r="A101" s="24" t="str">
        <f t="shared" ref="A101:A164" si="3">_xlfn.CONCAT(B101,"-0",C101,"-",D101)</f>
        <v>TS-0101-24</v>
      </c>
      <c r="B101" t="s">
        <v>1121</v>
      </c>
      <c r="C101" s="25">
        <v>101</v>
      </c>
      <c r="D101">
        <v>24</v>
      </c>
    </row>
    <row r="102" spans="1:4" x14ac:dyDescent="0.25">
      <c r="A102" s="24" t="str">
        <f t="shared" si="3"/>
        <v>TS-0102-24</v>
      </c>
      <c r="B102" t="s">
        <v>1121</v>
      </c>
      <c r="C102" s="25">
        <v>102</v>
      </c>
      <c r="D102">
        <v>24</v>
      </c>
    </row>
    <row r="103" spans="1:4" x14ac:dyDescent="0.25">
      <c r="A103" s="24" t="str">
        <f t="shared" si="3"/>
        <v>TS-0103-24</v>
      </c>
      <c r="B103" t="s">
        <v>1121</v>
      </c>
      <c r="C103" s="25">
        <v>103</v>
      </c>
      <c r="D103">
        <v>24</v>
      </c>
    </row>
    <row r="104" spans="1:4" x14ac:dyDescent="0.25">
      <c r="A104" s="24" t="str">
        <f t="shared" si="3"/>
        <v>TS-0104-24</v>
      </c>
      <c r="B104" t="s">
        <v>1121</v>
      </c>
      <c r="C104" s="25">
        <v>104</v>
      </c>
      <c r="D104">
        <v>24</v>
      </c>
    </row>
    <row r="105" spans="1:4" x14ac:dyDescent="0.25">
      <c r="A105" s="24" t="str">
        <f t="shared" si="3"/>
        <v>TS-0105-24</v>
      </c>
      <c r="B105" t="s">
        <v>1121</v>
      </c>
      <c r="C105" s="25">
        <v>105</v>
      </c>
      <c r="D105">
        <v>24</v>
      </c>
    </row>
    <row r="106" spans="1:4" x14ac:dyDescent="0.25">
      <c r="A106" s="24" t="str">
        <f t="shared" si="3"/>
        <v>TS-0106-24</v>
      </c>
      <c r="B106" t="s">
        <v>1121</v>
      </c>
      <c r="C106" s="25">
        <v>106</v>
      </c>
      <c r="D106">
        <v>24</v>
      </c>
    </row>
    <row r="107" spans="1:4" x14ac:dyDescent="0.25">
      <c r="A107" s="24" t="str">
        <f t="shared" si="3"/>
        <v>TS-0107-24</v>
      </c>
      <c r="B107" t="s">
        <v>1121</v>
      </c>
      <c r="C107" s="25">
        <v>107</v>
      </c>
      <c r="D107">
        <v>24</v>
      </c>
    </row>
    <row r="108" spans="1:4" x14ac:dyDescent="0.25">
      <c r="A108" s="24" t="str">
        <f t="shared" si="3"/>
        <v>TS-0108-24</v>
      </c>
      <c r="B108" t="s">
        <v>1121</v>
      </c>
      <c r="C108" s="25">
        <v>108</v>
      </c>
      <c r="D108">
        <v>24</v>
      </c>
    </row>
    <row r="109" spans="1:4" x14ac:dyDescent="0.25">
      <c r="A109" s="24" t="str">
        <f t="shared" si="3"/>
        <v>TS-0109-24</v>
      </c>
      <c r="B109" t="s">
        <v>1121</v>
      </c>
      <c r="C109" s="25">
        <v>109</v>
      </c>
      <c r="D109">
        <v>24</v>
      </c>
    </row>
    <row r="110" spans="1:4" x14ac:dyDescent="0.25">
      <c r="A110" s="24" t="str">
        <f t="shared" si="3"/>
        <v>TS-0110-24</v>
      </c>
      <c r="B110" t="s">
        <v>1121</v>
      </c>
      <c r="C110" s="25">
        <v>110</v>
      </c>
      <c r="D110">
        <v>24</v>
      </c>
    </row>
    <row r="111" spans="1:4" x14ac:dyDescent="0.25">
      <c r="A111" s="24" t="str">
        <f t="shared" si="3"/>
        <v>TS-0111-24</v>
      </c>
      <c r="B111" t="s">
        <v>1121</v>
      </c>
      <c r="C111" s="25">
        <v>111</v>
      </c>
      <c r="D111">
        <v>24</v>
      </c>
    </row>
    <row r="112" spans="1:4" x14ac:dyDescent="0.25">
      <c r="A112" s="24" t="str">
        <f t="shared" si="3"/>
        <v>TS-0112-24</v>
      </c>
      <c r="B112" t="s">
        <v>1121</v>
      </c>
      <c r="C112" s="25">
        <v>112</v>
      </c>
      <c r="D112">
        <v>24</v>
      </c>
    </row>
    <row r="113" spans="1:4" x14ac:dyDescent="0.25">
      <c r="A113" s="24" t="str">
        <f t="shared" si="3"/>
        <v>TS-0113-24</v>
      </c>
      <c r="B113" t="s">
        <v>1121</v>
      </c>
      <c r="C113" s="25">
        <v>113</v>
      </c>
      <c r="D113">
        <v>24</v>
      </c>
    </row>
    <row r="114" spans="1:4" x14ac:dyDescent="0.25">
      <c r="A114" s="24" t="str">
        <f t="shared" si="3"/>
        <v>TS-0114-24</v>
      </c>
      <c r="B114" t="s">
        <v>1121</v>
      </c>
      <c r="C114" s="25">
        <v>114</v>
      </c>
      <c r="D114">
        <v>24</v>
      </c>
    </row>
    <row r="115" spans="1:4" x14ac:dyDescent="0.25">
      <c r="A115" s="24" t="str">
        <f t="shared" si="3"/>
        <v>TS-0115-24</v>
      </c>
      <c r="B115" t="s">
        <v>1121</v>
      </c>
      <c r="C115" s="25">
        <v>115</v>
      </c>
      <c r="D115">
        <v>24</v>
      </c>
    </row>
    <row r="116" spans="1:4" x14ac:dyDescent="0.25">
      <c r="A116" s="24" t="str">
        <f t="shared" si="3"/>
        <v>TS-0116-24</v>
      </c>
      <c r="B116" t="s">
        <v>1121</v>
      </c>
      <c r="C116" s="25">
        <v>116</v>
      </c>
      <c r="D116">
        <v>24</v>
      </c>
    </row>
    <row r="117" spans="1:4" x14ac:dyDescent="0.25">
      <c r="A117" s="24" t="str">
        <f t="shared" si="3"/>
        <v>TS-0117-24</v>
      </c>
      <c r="B117" t="s">
        <v>1121</v>
      </c>
      <c r="C117" s="25">
        <v>117</v>
      </c>
      <c r="D117">
        <v>24</v>
      </c>
    </row>
    <row r="118" spans="1:4" x14ac:dyDescent="0.25">
      <c r="A118" s="24" t="str">
        <f t="shared" si="3"/>
        <v>TS-0118-24</v>
      </c>
      <c r="B118" t="s">
        <v>1121</v>
      </c>
      <c r="C118" s="25">
        <v>118</v>
      </c>
      <c r="D118">
        <v>24</v>
      </c>
    </row>
    <row r="119" spans="1:4" x14ac:dyDescent="0.25">
      <c r="A119" s="24" t="str">
        <f t="shared" si="3"/>
        <v>TS-0119-24</v>
      </c>
      <c r="B119" t="s">
        <v>1121</v>
      </c>
      <c r="C119" s="25">
        <v>119</v>
      </c>
      <c r="D119">
        <v>24</v>
      </c>
    </row>
    <row r="120" spans="1:4" x14ac:dyDescent="0.25">
      <c r="A120" s="24" t="str">
        <f t="shared" si="3"/>
        <v>TS-0120-24</v>
      </c>
      <c r="B120" t="s">
        <v>1121</v>
      </c>
      <c r="C120" s="25">
        <v>120</v>
      </c>
      <c r="D120">
        <v>24</v>
      </c>
    </row>
    <row r="121" spans="1:4" x14ac:dyDescent="0.25">
      <c r="A121" s="24" t="str">
        <f t="shared" si="3"/>
        <v>TS-0121-24</v>
      </c>
      <c r="B121" t="s">
        <v>1121</v>
      </c>
      <c r="C121" s="25">
        <v>121</v>
      </c>
      <c r="D121">
        <v>24</v>
      </c>
    </row>
    <row r="122" spans="1:4" x14ac:dyDescent="0.25">
      <c r="A122" s="24" t="str">
        <f t="shared" si="3"/>
        <v>TS-0122-24</v>
      </c>
      <c r="B122" t="s">
        <v>1121</v>
      </c>
      <c r="C122" s="25">
        <v>122</v>
      </c>
      <c r="D122">
        <v>24</v>
      </c>
    </row>
    <row r="123" spans="1:4" x14ac:dyDescent="0.25">
      <c r="A123" s="24" t="str">
        <f t="shared" si="3"/>
        <v>TS-0123-24</v>
      </c>
      <c r="B123" t="s">
        <v>1121</v>
      </c>
      <c r="C123" s="25">
        <v>123</v>
      </c>
      <c r="D123">
        <v>24</v>
      </c>
    </row>
    <row r="124" spans="1:4" x14ac:dyDescent="0.25">
      <c r="A124" s="24" t="str">
        <f t="shared" si="3"/>
        <v>TS-0124-24</v>
      </c>
      <c r="B124" t="s">
        <v>1121</v>
      </c>
      <c r="C124" s="25">
        <v>124</v>
      </c>
      <c r="D124">
        <v>24</v>
      </c>
    </row>
    <row r="125" spans="1:4" x14ac:dyDescent="0.25">
      <c r="A125" s="24" t="str">
        <f t="shared" si="3"/>
        <v>TS-0125-24</v>
      </c>
      <c r="B125" t="s">
        <v>1121</v>
      </c>
      <c r="C125" s="25">
        <v>125</v>
      </c>
      <c r="D125">
        <v>24</v>
      </c>
    </row>
    <row r="126" spans="1:4" x14ac:dyDescent="0.25">
      <c r="A126" s="24" t="str">
        <f t="shared" si="3"/>
        <v>TS-0126-24</v>
      </c>
      <c r="B126" t="s">
        <v>1121</v>
      </c>
      <c r="C126" s="25">
        <v>126</v>
      </c>
      <c r="D126">
        <v>24</v>
      </c>
    </row>
    <row r="127" spans="1:4" x14ac:dyDescent="0.25">
      <c r="A127" s="24" t="str">
        <f t="shared" si="3"/>
        <v>TS-0127-24</v>
      </c>
      <c r="B127" t="s">
        <v>1121</v>
      </c>
      <c r="C127" s="25">
        <v>127</v>
      </c>
      <c r="D127">
        <v>24</v>
      </c>
    </row>
    <row r="128" spans="1:4" x14ac:dyDescent="0.25">
      <c r="A128" s="24" t="str">
        <f t="shared" si="3"/>
        <v>TS-0128-24</v>
      </c>
      <c r="B128" t="s">
        <v>1121</v>
      </c>
      <c r="C128" s="25">
        <v>128</v>
      </c>
      <c r="D128">
        <v>24</v>
      </c>
    </row>
    <row r="129" spans="1:4" x14ac:dyDescent="0.25">
      <c r="A129" s="24" t="str">
        <f t="shared" si="3"/>
        <v>TS-0129-24</v>
      </c>
      <c r="B129" t="s">
        <v>1121</v>
      </c>
      <c r="C129" s="25">
        <v>129</v>
      </c>
      <c r="D129">
        <v>24</v>
      </c>
    </row>
    <row r="130" spans="1:4" x14ac:dyDescent="0.25">
      <c r="A130" s="24" t="str">
        <f t="shared" si="3"/>
        <v>TS-0130-24</v>
      </c>
      <c r="B130" t="s">
        <v>1121</v>
      </c>
      <c r="C130" s="25">
        <v>130</v>
      </c>
      <c r="D130">
        <v>24</v>
      </c>
    </row>
    <row r="131" spans="1:4" x14ac:dyDescent="0.25">
      <c r="A131" s="24" t="str">
        <f t="shared" si="3"/>
        <v>TS-0131-24</v>
      </c>
      <c r="B131" t="s">
        <v>1121</v>
      </c>
      <c r="C131" s="25">
        <v>131</v>
      </c>
      <c r="D131">
        <v>24</v>
      </c>
    </row>
    <row r="132" spans="1:4" x14ac:dyDescent="0.25">
      <c r="A132" s="24" t="str">
        <f t="shared" si="3"/>
        <v>TS-0132-24</v>
      </c>
      <c r="B132" t="s">
        <v>1121</v>
      </c>
      <c r="C132" s="25">
        <v>132</v>
      </c>
      <c r="D132">
        <v>24</v>
      </c>
    </row>
    <row r="133" spans="1:4" x14ac:dyDescent="0.25">
      <c r="A133" s="24" t="str">
        <f t="shared" si="3"/>
        <v>TS-0133-24</v>
      </c>
      <c r="B133" t="s">
        <v>1121</v>
      </c>
      <c r="C133" s="25">
        <v>133</v>
      </c>
      <c r="D133">
        <v>24</v>
      </c>
    </row>
    <row r="134" spans="1:4" x14ac:dyDescent="0.25">
      <c r="A134" s="24" t="str">
        <f t="shared" si="3"/>
        <v>TS-0134-24</v>
      </c>
      <c r="B134" t="s">
        <v>1121</v>
      </c>
      <c r="C134" s="25">
        <v>134</v>
      </c>
      <c r="D134">
        <v>24</v>
      </c>
    </row>
    <row r="135" spans="1:4" x14ac:dyDescent="0.25">
      <c r="A135" s="24" t="str">
        <f t="shared" si="3"/>
        <v>TS-0135-24</v>
      </c>
      <c r="B135" t="s">
        <v>1121</v>
      </c>
      <c r="C135" s="25">
        <v>135</v>
      </c>
      <c r="D135">
        <v>24</v>
      </c>
    </row>
    <row r="136" spans="1:4" x14ac:dyDescent="0.25">
      <c r="A136" s="24" t="str">
        <f t="shared" si="3"/>
        <v>TS-0136-24</v>
      </c>
      <c r="B136" t="s">
        <v>1121</v>
      </c>
      <c r="C136" s="25">
        <v>136</v>
      </c>
      <c r="D136">
        <v>24</v>
      </c>
    </row>
    <row r="137" spans="1:4" x14ac:dyDescent="0.25">
      <c r="A137" s="24" t="str">
        <f t="shared" si="3"/>
        <v>TS-0137-24</v>
      </c>
      <c r="B137" t="s">
        <v>1121</v>
      </c>
      <c r="C137" s="25">
        <v>137</v>
      </c>
      <c r="D137">
        <v>24</v>
      </c>
    </row>
    <row r="138" spans="1:4" x14ac:dyDescent="0.25">
      <c r="A138" s="24" t="str">
        <f t="shared" si="3"/>
        <v>TS-0138-24</v>
      </c>
      <c r="B138" t="s">
        <v>1121</v>
      </c>
      <c r="C138" s="25">
        <v>138</v>
      </c>
      <c r="D138">
        <v>24</v>
      </c>
    </row>
    <row r="139" spans="1:4" x14ac:dyDescent="0.25">
      <c r="A139" s="24" t="str">
        <f t="shared" si="3"/>
        <v>TS-0139-24</v>
      </c>
      <c r="B139" t="s">
        <v>1121</v>
      </c>
      <c r="C139" s="25">
        <v>139</v>
      </c>
      <c r="D139">
        <v>24</v>
      </c>
    </row>
    <row r="140" spans="1:4" x14ac:dyDescent="0.25">
      <c r="A140" s="24" t="str">
        <f t="shared" si="3"/>
        <v>TS-0140-24</v>
      </c>
      <c r="B140" t="s">
        <v>1121</v>
      </c>
      <c r="C140" s="25">
        <v>140</v>
      </c>
      <c r="D140">
        <v>24</v>
      </c>
    </row>
    <row r="141" spans="1:4" x14ac:dyDescent="0.25">
      <c r="A141" s="24" t="str">
        <f t="shared" si="3"/>
        <v>TS-0141-24</v>
      </c>
      <c r="B141" t="s">
        <v>1121</v>
      </c>
      <c r="C141" s="25">
        <v>141</v>
      </c>
      <c r="D141">
        <v>24</v>
      </c>
    </row>
    <row r="142" spans="1:4" x14ac:dyDescent="0.25">
      <c r="A142" s="24" t="str">
        <f t="shared" si="3"/>
        <v>TS-0142-24</v>
      </c>
      <c r="B142" t="s">
        <v>1121</v>
      </c>
      <c r="C142" s="25">
        <v>142</v>
      </c>
      <c r="D142">
        <v>24</v>
      </c>
    </row>
    <row r="143" spans="1:4" x14ac:dyDescent="0.25">
      <c r="A143" s="24" t="str">
        <f t="shared" si="3"/>
        <v>TS-0143-24</v>
      </c>
      <c r="B143" t="s">
        <v>1121</v>
      </c>
      <c r="C143" s="25">
        <v>143</v>
      </c>
      <c r="D143">
        <v>24</v>
      </c>
    </row>
    <row r="144" spans="1:4" x14ac:dyDescent="0.25">
      <c r="A144" s="24" t="str">
        <f t="shared" si="3"/>
        <v>TS-0144-24</v>
      </c>
      <c r="B144" t="s">
        <v>1121</v>
      </c>
      <c r="C144" s="25">
        <v>144</v>
      </c>
      <c r="D144">
        <v>24</v>
      </c>
    </row>
    <row r="145" spans="1:4" x14ac:dyDescent="0.25">
      <c r="A145" s="24" t="str">
        <f t="shared" si="3"/>
        <v>TS-0145-24</v>
      </c>
      <c r="B145" t="s">
        <v>1121</v>
      </c>
      <c r="C145" s="25">
        <v>145</v>
      </c>
      <c r="D145">
        <v>24</v>
      </c>
    </row>
    <row r="146" spans="1:4" x14ac:dyDescent="0.25">
      <c r="A146" s="24" t="str">
        <f t="shared" si="3"/>
        <v>TS-0146-24</v>
      </c>
      <c r="B146" t="s">
        <v>1121</v>
      </c>
      <c r="C146" s="25">
        <v>146</v>
      </c>
      <c r="D146">
        <v>24</v>
      </c>
    </row>
    <row r="147" spans="1:4" x14ac:dyDescent="0.25">
      <c r="A147" s="24" t="str">
        <f t="shared" si="3"/>
        <v>TS-0147-24</v>
      </c>
      <c r="B147" t="s">
        <v>1121</v>
      </c>
      <c r="C147" s="25">
        <v>147</v>
      </c>
      <c r="D147">
        <v>24</v>
      </c>
    </row>
    <row r="148" spans="1:4" x14ac:dyDescent="0.25">
      <c r="A148" s="24" t="str">
        <f t="shared" si="3"/>
        <v>TS-0148-24</v>
      </c>
      <c r="B148" t="s">
        <v>1121</v>
      </c>
      <c r="C148" s="25">
        <v>148</v>
      </c>
      <c r="D148">
        <v>24</v>
      </c>
    </row>
    <row r="149" spans="1:4" x14ac:dyDescent="0.25">
      <c r="A149" s="24" t="str">
        <f t="shared" si="3"/>
        <v>TS-0149-24</v>
      </c>
      <c r="B149" t="s">
        <v>1121</v>
      </c>
      <c r="C149" s="25">
        <v>149</v>
      </c>
      <c r="D149">
        <v>24</v>
      </c>
    </row>
    <row r="150" spans="1:4" x14ac:dyDescent="0.25">
      <c r="A150" s="24" t="str">
        <f t="shared" si="3"/>
        <v>TS-0150-24</v>
      </c>
      <c r="B150" t="s">
        <v>1121</v>
      </c>
      <c r="C150" s="25">
        <v>150</v>
      </c>
      <c r="D150">
        <v>24</v>
      </c>
    </row>
    <row r="151" spans="1:4" x14ac:dyDescent="0.25">
      <c r="A151" s="24" t="str">
        <f t="shared" si="3"/>
        <v>TS-0151-24</v>
      </c>
      <c r="B151" t="s">
        <v>1121</v>
      </c>
      <c r="C151" s="25">
        <v>151</v>
      </c>
      <c r="D151">
        <v>24</v>
      </c>
    </row>
    <row r="152" spans="1:4" x14ac:dyDescent="0.25">
      <c r="A152" s="24" t="str">
        <f t="shared" si="3"/>
        <v>TS-0152-24</v>
      </c>
      <c r="B152" t="s">
        <v>1121</v>
      </c>
      <c r="C152" s="25">
        <v>152</v>
      </c>
      <c r="D152">
        <v>24</v>
      </c>
    </row>
    <row r="153" spans="1:4" x14ac:dyDescent="0.25">
      <c r="A153" s="24" t="str">
        <f t="shared" si="3"/>
        <v>TS-0153-24</v>
      </c>
      <c r="B153" t="s">
        <v>1121</v>
      </c>
      <c r="C153" s="25">
        <v>153</v>
      </c>
      <c r="D153">
        <v>24</v>
      </c>
    </row>
    <row r="154" spans="1:4" x14ac:dyDescent="0.25">
      <c r="A154" s="24" t="str">
        <f t="shared" si="3"/>
        <v>TS-0154-24</v>
      </c>
      <c r="B154" t="s">
        <v>1121</v>
      </c>
      <c r="C154" s="25">
        <v>154</v>
      </c>
      <c r="D154">
        <v>24</v>
      </c>
    </row>
    <row r="155" spans="1:4" x14ac:dyDescent="0.25">
      <c r="A155" s="24" t="str">
        <f t="shared" si="3"/>
        <v>TS-0155-24</v>
      </c>
      <c r="B155" t="s">
        <v>1121</v>
      </c>
      <c r="C155" s="25">
        <v>155</v>
      </c>
      <c r="D155">
        <v>24</v>
      </c>
    </row>
    <row r="156" spans="1:4" x14ac:dyDescent="0.25">
      <c r="A156" s="24" t="str">
        <f t="shared" si="3"/>
        <v>TS-0156-24</v>
      </c>
      <c r="B156" t="s">
        <v>1121</v>
      </c>
      <c r="C156" s="25">
        <v>156</v>
      </c>
      <c r="D156">
        <v>24</v>
      </c>
    </row>
    <row r="157" spans="1:4" x14ac:dyDescent="0.25">
      <c r="A157" s="24" t="str">
        <f t="shared" si="3"/>
        <v>TS-0157-24</v>
      </c>
      <c r="B157" t="s">
        <v>1121</v>
      </c>
      <c r="C157" s="25">
        <v>157</v>
      </c>
      <c r="D157">
        <v>24</v>
      </c>
    </row>
    <row r="158" spans="1:4" x14ac:dyDescent="0.25">
      <c r="A158" s="24" t="str">
        <f t="shared" si="3"/>
        <v>TS-0158-24</v>
      </c>
      <c r="B158" t="s">
        <v>1121</v>
      </c>
      <c r="C158" s="25">
        <v>158</v>
      </c>
      <c r="D158">
        <v>24</v>
      </c>
    </row>
    <row r="159" spans="1:4" x14ac:dyDescent="0.25">
      <c r="A159" s="24" t="str">
        <f t="shared" si="3"/>
        <v>TS-0159-24</v>
      </c>
      <c r="B159" t="s">
        <v>1121</v>
      </c>
      <c r="C159" s="25">
        <v>159</v>
      </c>
      <c r="D159">
        <v>24</v>
      </c>
    </row>
    <row r="160" spans="1:4" x14ac:dyDescent="0.25">
      <c r="A160" s="24" t="str">
        <f t="shared" si="3"/>
        <v>TS-0160-24</v>
      </c>
      <c r="B160" t="s">
        <v>1121</v>
      </c>
      <c r="C160" s="25">
        <v>160</v>
      </c>
      <c r="D160">
        <v>24</v>
      </c>
    </row>
    <row r="161" spans="1:4" x14ac:dyDescent="0.25">
      <c r="A161" s="24" t="str">
        <f t="shared" si="3"/>
        <v>TS-0161-24</v>
      </c>
      <c r="B161" t="s">
        <v>1121</v>
      </c>
      <c r="C161" s="25">
        <v>161</v>
      </c>
      <c r="D161">
        <v>24</v>
      </c>
    </row>
    <row r="162" spans="1:4" x14ac:dyDescent="0.25">
      <c r="A162" s="24" t="str">
        <f t="shared" si="3"/>
        <v>TS-0162-24</v>
      </c>
      <c r="B162" t="s">
        <v>1121</v>
      </c>
      <c r="C162" s="25">
        <v>162</v>
      </c>
      <c r="D162">
        <v>24</v>
      </c>
    </row>
    <row r="163" spans="1:4" x14ac:dyDescent="0.25">
      <c r="A163" s="24" t="str">
        <f t="shared" si="3"/>
        <v>TS-0163-24</v>
      </c>
      <c r="B163" t="s">
        <v>1121</v>
      </c>
      <c r="C163" s="25">
        <v>163</v>
      </c>
      <c r="D163">
        <v>24</v>
      </c>
    </row>
    <row r="164" spans="1:4" x14ac:dyDescent="0.25">
      <c r="A164" s="24" t="str">
        <f t="shared" si="3"/>
        <v>TS-0164-24</v>
      </c>
      <c r="B164" t="s">
        <v>1121</v>
      </c>
      <c r="C164" s="25">
        <v>164</v>
      </c>
      <c r="D164">
        <v>24</v>
      </c>
    </row>
    <row r="165" spans="1:4" x14ac:dyDescent="0.25">
      <c r="A165" s="24" t="str">
        <f t="shared" ref="A165:A228" si="4">_xlfn.CONCAT(B165,"-0",C165,"-",D165)</f>
        <v>TS-0165-24</v>
      </c>
      <c r="B165" t="s">
        <v>1121</v>
      </c>
      <c r="C165" s="25">
        <v>165</v>
      </c>
      <c r="D165">
        <v>24</v>
      </c>
    </row>
    <row r="166" spans="1:4" x14ac:dyDescent="0.25">
      <c r="A166" s="24" t="str">
        <f t="shared" si="4"/>
        <v>TS-0166-24</v>
      </c>
      <c r="B166" t="s">
        <v>1121</v>
      </c>
      <c r="C166" s="25">
        <v>166</v>
      </c>
      <c r="D166">
        <v>24</v>
      </c>
    </row>
    <row r="167" spans="1:4" x14ac:dyDescent="0.25">
      <c r="A167" s="24" t="str">
        <f t="shared" si="4"/>
        <v>TS-0167-24</v>
      </c>
      <c r="B167" t="s">
        <v>1121</v>
      </c>
      <c r="C167" s="25">
        <v>167</v>
      </c>
      <c r="D167">
        <v>24</v>
      </c>
    </row>
    <row r="168" spans="1:4" x14ac:dyDescent="0.25">
      <c r="A168" s="24" t="str">
        <f t="shared" si="4"/>
        <v>TS-0168-24</v>
      </c>
      <c r="B168" t="s">
        <v>1121</v>
      </c>
      <c r="C168" s="25">
        <v>168</v>
      </c>
      <c r="D168">
        <v>24</v>
      </c>
    </row>
    <row r="169" spans="1:4" x14ac:dyDescent="0.25">
      <c r="A169" s="24" t="str">
        <f t="shared" si="4"/>
        <v>TS-0169-24</v>
      </c>
      <c r="B169" t="s">
        <v>1121</v>
      </c>
      <c r="C169" s="25">
        <v>169</v>
      </c>
      <c r="D169">
        <v>24</v>
      </c>
    </row>
    <row r="170" spans="1:4" x14ac:dyDescent="0.25">
      <c r="A170" s="24" t="str">
        <f t="shared" si="4"/>
        <v>TS-0170-24</v>
      </c>
      <c r="B170" t="s">
        <v>1121</v>
      </c>
      <c r="C170" s="25">
        <v>170</v>
      </c>
      <c r="D170">
        <v>24</v>
      </c>
    </row>
    <row r="171" spans="1:4" x14ac:dyDescent="0.25">
      <c r="A171" s="24" t="str">
        <f t="shared" si="4"/>
        <v>TS-0171-24</v>
      </c>
      <c r="B171" t="s">
        <v>1121</v>
      </c>
      <c r="C171" s="25">
        <v>171</v>
      </c>
      <c r="D171">
        <v>24</v>
      </c>
    </row>
    <row r="172" spans="1:4" x14ac:dyDescent="0.25">
      <c r="A172" s="24" t="str">
        <f t="shared" si="4"/>
        <v>TS-0172-24</v>
      </c>
      <c r="B172" t="s">
        <v>1121</v>
      </c>
      <c r="C172" s="25">
        <v>172</v>
      </c>
      <c r="D172">
        <v>24</v>
      </c>
    </row>
    <row r="173" spans="1:4" x14ac:dyDescent="0.25">
      <c r="A173" s="24" t="str">
        <f t="shared" si="4"/>
        <v>TS-0173-24</v>
      </c>
      <c r="B173" t="s">
        <v>1121</v>
      </c>
      <c r="C173" s="25">
        <v>173</v>
      </c>
      <c r="D173">
        <v>24</v>
      </c>
    </row>
    <row r="174" spans="1:4" x14ac:dyDescent="0.25">
      <c r="A174" s="24" t="str">
        <f t="shared" si="4"/>
        <v>TS-0174-24</v>
      </c>
      <c r="B174" t="s">
        <v>1121</v>
      </c>
      <c r="C174" s="25">
        <v>174</v>
      </c>
      <c r="D174">
        <v>24</v>
      </c>
    </row>
    <row r="175" spans="1:4" x14ac:dyDescent="0.25">
      <c r="A175" s="24" t="str">
        <f t="shared" si="4"/>
        <v>TS-0175-24</v>
      </c>
      <c r="B175" t="s">
        <v>1121</v>
      </c>
      <c r="C175" s="25">
        <v>175</v>
      </c>
      <c r="D175">
        <v>24</v>
      </c>
    </row>
    <row r="176" spans="1:4" x14ac:dyDescent="0.25">
      <c r="A176" s="24" t="str">
        <f t="shared" si="4"/>
        <v>TS-0176-24</v>
      </c>
      <c r="B176" t="s">
        <v>1121</v>
      </c>
      <c r="C176" s="25">
        <v>176</v>
      </c>
      <c r="D176">
        <v>24</v>
      </c>
    </row>
    <row r="177" spans="1:4" x14ac:dyDescent="0.25">
      <c r="A177" s="24" t="str">
        <f t="shared" si="4"/>
        <v>TS-0177-24</v>
      </c>
      <c r="B177" t="s">
        <v>1121</v>
      </c>
      <c r="C177" s="25">
        <v>177</v>
      </c>
      <c r="D177">
        <v>24</v>
      </c>
    </row>
    <row r="178" spans="1:4" x14ac:dyDescent="0.25">
      <c r="A178" s="24" t="str">
        <f t="shared" si="4"/>
        <v>TS-0178-24</v>
      </c>
      <c r="B178" t="s">
        <v>1121</v>
      </c>
      <c r="C178" s="25">
        <v>178</v>
      </c>
      <c r="D178">
        <v>24</v>
      </c>
    </row>
    <row r="179" spans="1:4" x14ac:dyDescent="0.25">
      <c r="A179" s="24" t="str">
        <f t="shared" si="4"/>
        <v>TS-0179-24</v>
      </c>
      <c r="B179" t="s">
        <v>1121</v>
      </c>
      <c r="C179" s="25">
        <v>179</v>
      </c>
      <c r="D179">
        <v>24</v>
      </c>
    </row>
    <row r="180" spans="1:4" x14ac:dyDescent="0.25">
      <c r="A180" s="24" t="str">
        <f t="shared" si="4"/>
        <v>TS-0180-24</v>
      </c>
      <c r="B180" t="s">
        <v>1121</v>
      </c>
      <c r="C180" s="25">
        <v>180</v>
      </c>
      <c r="D180">
        <v>24</v>
      </c>
    </row>
    <row r="181" spans="1:4" x14ac:dyDescent="0.25">
      <c r="A181" s="24" t="str">
        <f t="shared" si="4"/>
        <v>TS-0181-24</v>
      </c>
      <c r="B181" t="s">
        <v>1121</v>
      </c>
      <c r="C181" s="25">
        <v>181</v>
      </c>
      <c r="D181">
        <v>24</v>
      </c>
    </row>
    <row r="182" spans="1:4" x14ac:dyDescent="0.25">
      <c r="A182" s="24" t="str">
        <f t="shared" si="4"/>
        <v>TS-0182-24</v>
      </c>
      <c r="B182" t="s">
        <v>1121</v>
      </c>
      <c r="C182" s="25">
        <v>182</v>
      </c>
      <c r="D182">
        <v>24</v>
      </c>
    </row>
    <row r="183" spans="1:4" x14ac:dyDescent="0.25">
      <c r="A183" s="24" t="str">
        <f t="shared" si="4"/>
        <v>TS-0183-24</v>
      </c>
      <c r="B183" t="s">
        <v>1121</v>
      </c>
      <c r="C183" s="25">
        <v>183</v>
      </c>
      <c r="D183">
        <v>24</v>
      </c>
    </row>
    <row r="184" spans="1:4" x14ac:dyDescent="0.25">
      <c r="A184" s="24" t="str">
        <f t="shared" si="4"/>
        <v>TS-0184-24</v>
      </c>
      <c r="B184" t="s">
        <v>1121</v>
      </c>
      <c r="C184" s="25">
        <v>184</v>
      </c>
      <c r="D184">
        <v>24</v>
      </c>
    </row>
    <row r="185" spans="1:4" x14ac:dyDescent="0.25">
      <c r="A185" s="24" t="str">
        <f t="shared" si="4"/>
        <v>TS-0185-24</v>
      </c>
      <c r="B185" t="s">
        <v>1121</v>
      </c>
      <c r="C185" s="25">
        <v>185</v>
      </c>
      <c r="D185">
        <v>24</v>
      </c>
    </row>
    <row r="186" spans="1:4" x14ac:dyDescent="0.25">
      <c r="A186" s="24" t="str">
        <f t="shared" si="4"/>
        <v>TS-0186-24</v>
      </c>
      <c r="B186" t="s">
        <v>1121</v>
      </c>
      <c r="C186" s="25">
        <v>186</v>
      </c>
      <c r="D186">
        <v>24</v>
      </c>
    </row>
    <row r="187" spans="1:4" x14ac:dyDescent="0.25">
      <c r="A187" s="24" t="str">
        <f t="shared" si="4"/>
        <v>TS-0187-24</v>
      </c>
      <c r="B187" t="s">
        <v>1121</v>
      </c>
      <c r="C187" s="25">
        <v>187</v>
      </c>
      <c r="D187">
        <v>24</v>
      </c>
    </row>
    <row r="188" spans="1:4" x14ac:dyDescent="0.25">
      <c r="A188" s="24" t="str">
        <f t="shared" si="4"/>
        <v>TS-0188-24</v>
      </c>
      <c r="B188" t="s">
        <v>1121</v>
      </c>
      <c r="C188" s="25">
        <v>188</v>
      </c>
      <c r="D188">
        <v>24</v>
      </c>
    </row>
    <row r="189" spans="1:4" x14ac:dyDescent="0.25">
      <c r="A189" s="24" t="str">
        <f t="shared" si="4"/>
        <v>TS-0189-24</v>
      </c>
      <c r="B189" t="s">
        <v>1121</v>
      </c>
      <c r="C189" s="25">
        <v>189</v>
      </c>
      <c r="D189">
        <v>24</v>
      </c>
    </row>
    <row r="190" spans="1:4" x14ac:dyDescent="0.25">
      <c r="A190" s="24" t="str">
        <f t="shared" si="4"/>
        <v>TS-0190-24</v>
      </c>
      <c r="B190" t="s">
        <v>1121</v>
      </c>
      <c r="C190" s="25">
        <v>190</v>
      </c>
      <c r="D190">
        <v>24</v>
      </c>
    </row>
    <row r="191" spans="1:4" x14ac:dyDescent="0.25">
      <c r="A191" s="24" t="str">
        <f t="shared" si="4"/>
        <v>TS-0191-24</v>
      </c>
      <c r="B191" t="s">
        <v>1121</v>
      </c>
      <c r="C191" s="25">
        <v>191</v>
      </c>
      <c r="D191">
        <v>24</v>
      </c>
    </row>
    <row r="192" spans="1:4" x14ac:dyDescent="0.25">
      <c r="A192" s="24" t="str">
        <f t="shared" si="4"/>
        <v>TS-0192-24</v>
      </c>
      <c r="B192" t="s">
        <v>1121</v>
      </c>
      <c r="C192" s="25">
        <v>192</v>
      </c>
      <c r="D192">
        <v>24</v>
      </c>
    </row>
    <row r="193" spans="1:4" x14ac:dyDescent="0.25">
      <c r="A193" s="24" t="str">
        <f t="shared" si="4"/>
        <v>TS-0193-24</v>
      </c>
      <c r="B193" t="s">
        <v>1121</v>
      </c>
      <c r="C193" s="25">
        <v>193</v>
      </c>
      <c r="D193">
        <v>24</v>
      </c>
    </row>
    <row r="194" spans="1:4" x14ac:dyDescent="0.25">
      <c r="A194" s="24" t="str">
        <f t="shared" si="4"/>
        <v>TS-0194-24</v>
      </c>
      <c r="B194" t="s">
        <v>1121</v>
      </c>
      <c r="C194" s="25">
        <v>194</v>
      </c>
      <c r="D194">
        <v>24</v>
      </c>
    </row>
    <row r="195" spans="1:4" x14ac:dyDescent="0.25">
      <c r="A195" s="24" t="str">
        <f t="shared" si="4"/>
        <v>TS-0195-24</v>
      </c>
      <c r="B195" t="s">
        <v>1121</v>
      </c>
      <c r="C195" s="25">
        <v>195</v>
      </c>
      <c r="D195">
        <v>24</v>
      </c>
    </row>
    <row r="196" spans="1:4" x14ac:dyDescent="0.25">
      <c r="A196" s="24" t="str">
        <f t="shared" si="4"/>
        <v>TS-0196-24</v>
      </c>
      <c r="B196" t="s">
        <v>1121</v>
      </c>
      <c r="C196" s="25">
        <v>196</v>
      </c>
      <c r="D196">
        <v>24</v>
      </c>
    </row>
    <row r="197" spans="1:4" x14ac:dyDescent="0.25">
      <c r="A197" s="24" t="str">
        <f t="shared" si="4"/>
        <v>TS-0197-24</v>
      </c>
      <c r="B197" t="s">
        <v>1121</v>
      </c>
      <c r="C197" s="25">
        <v>197</v>
      </c>
      <c r="D197">
        <v>24</v>
      </c>
    </row>
    <row r="198" spans="1:4" x14ac:dyDescent="0.25">
      <c r="A198" s="24" t="str">
        <f t="shared" si="4"/>
        <v>TS-0198-24</v>
      </c>
      <c r="B198" t="s">
        <v>1121</v>
      </c>
      <c r="C198" s="25">
        <v>198</v>
      </c>
      <c r="D198">
        <v>24</v>
      </c>
    </row>
    <row r="199" spans="1:4" x14ac:dyDescent="0.25">
      <c r="A199" s="24" t="str">
        <f t="shared" si="4"/>
        <v>TS-0199-24</v>
      </c>
      <c r="B199" t="s">
        <v>1121</v>
      </c>
      <c r="C199" s="25">
        <v>199</v>
      </c>
      <c r="D199">
        <v>24</v>
      </c>
    </row>
    <row r="200" spans="1:4" x14ac:dyDescent="0.25">
      <c r="A200" s="24" t="str">
        <f t="shared" si="4"/>
        <v>TS-0200-24</v>
      </c>
      <c r="B200" t="s">
        <v>1121</v>
      </c>
      <c r="C200" s="25">
        <v>200</v>
      </c>
      <c r="D200">
        <v>24</v>
      </c>
    </row>
    <row r="201" spans="1:4" x14ac:dyDescent="0.25">
      <c r="A201" s="24" t="str">
        <f t="shared" si="4"/>
        <v>TS-0201-24</v>
      </c>
      <c r="B201" t="s">
        <v>1121</v>
      </c>
      <c r="C201" s="25">
        <v>201</v>
      </c>
      <c r="D201">
        <v>24</v>
      </c>
    </row>
    <row r="202" spans="1:4" x14ac:dyDescent="0.25">
      <c r="A202" s="24" t="str">
        <f t="shared" si="4"/>
        <v>TS-0202-24</v>
      </c>
      <c r="B202" t="s">
        <v>1121</v>
      </c>
      <c r="C202" s="25">
        <v>202</v>
      </c>
      <c r="D202">
        <v>24</v>
      </c>
    </row>
    <row r="203" spans="1:4" x14ac:dyDescent="0.25">
      <c r="A203" s="24" t="str">
        <f t="shared" si="4"/>
        <v>TS-0203-24</v>
      </c>
      <c r="B203" t="s">
        <v>1121</v>
      </c>
      <c r="C203" s="25">
        <v>203</v>
      </c>
      <c r="D203">
        <v>24</v>
      </c>
    </row>
    <row r="204" spans="1:4" x14ac:dyDescent="0.25">
      <c r="A204" s="24" t="str">
        <f t="shared" si="4"/>
        <v>TS-0204-24</v>
      </c>
      <c r="B204" t="s">
        <v>1121</v>
      </c>
      <c r="C204" s="25">
        <v>204</v>
      </c>
      <c r="D204">
        <v>24</v>
      </c>
    </row>
    <row r="205" spans="1:4" x14ac:dyDescent="0.25">
      <c r="A205" s="24" t="str">
        <f t="shared" si="4"/>
        <v>TS-0205-24</v>
      </c>
      <c r="B205" t="s">
        <v>1121</v>
      </c>
      <c r="C205" s="25">
        <v>205</v>
      </c>
      <c r="D205">
        <v>24</v>
      </c>
    </row>
    <row r="206" spans="1:4" x14ac:dyDescent="0.25">
      <c r="A206" s="24" t="str">
        <f t="shared" si="4"/>
        <v>TS-0206-24</v>
      </c>
      <c r="B206" t="s">
        <v>1121</v>
      </c>
      <c r="C206" s="25">
        <v>206</v>
      </c>
      <c r="D206">
        <v>24</v>
      </c>
    </row>
    <row r="207" spans="1:4" x14ac:dyDescent="0.25">
      <c r="A207" s="24" t="str">
        <f t="shared" si="4"/>
        <v>TS-0207-24</v>
      </c>
      <c r="B207" t="s">
        <v>1121</v>
      </c>
      <c r="C207" s="25">
        <v>207</v>
      </c>
      <c r="D207">
        <v>24</v>
      </c>
    </row>
    <row r="208" spans="1:4" x14ac:dyDescent="0.25">
      <c r="A208" s="24" t="str">
        <f t="shared" si="4"/>
        <v>TS-0208-24</v>
      </c>
      <c r="B208" t="s">
        <v>1121</v>
      </c>
      <c r="C208" s="25">
        <v>208</v>
      </c>
      <c r="D208">
        <v>24</v>
      </c>
    </row>
    <row r="209" spans="1:4" x14ac:dyDescent="0.25">
      <c r="A209" s="24" t="str">
        <f t="shared" si="4"/>
        <v>TS-0209-24</v>
      </c>
      <c r="B209" t="s">
        <v>1121</v>
      </c>
      <c r="C209" s="25">
        <v>209</v>
      </c>
      <c r="D209">
        <v>24</v>
      </c>
    </row>
    <row r="210" spans="1:4" x14ac:dyDescent="0.25">
      <c r="A210" s="24" t="str">
        <f t="shared" si="4"/>
        <v>TS-0210-24</v>
      </c>
      <c r="B210" t="s">
        <v>1121</v>
      </c>
      <c r="C210" s="25">
        <v>210</v>
      </c>
      <c r="D210">
        <v>24</v>
      </c>
    </row>
    <row r="211" spans="1:4" x14ac:dyDescent="0.25">
      <c r="A211" s="24" t="str">
        <f t="shared" si="4"/>
        <v>TS-0211-24</v>
      </c>
      <c r="B211" t="s">
        <v>1121</v>
      </c>
      <c r="C211" s="25">
        <v>211</v>
      </c>
      <c r="D211">
        <v>24</v>
      </c>
    </row>
    <row r="212" spans="1:4" x14ac:dyDescent="0.25">
      <c r="A212" s="24" t="str">
        <f t="shared" si="4"/>
        <v>TS-0212-24</v>
      </c>
      <c r="B212" t="s">
        <v>1121</v>
      </c>
      <c r="C212" s="25">
        <v>212</v>
      </c>
      <c r="D212">
        <v>24</v>
      </c>
    </row>
    <row r="213" spans="1:4" x14ac:dyDescent="0.25">
      <c r="A213" s="24" t="str">
        <f t="shared" si="4"/>
        <v>TS-0213-24</v>
      </c>
      <c r="B213" t="s">
        <v>1121</v>
      </c>
      <c r="C213" s="25">
        <v>213</v>
      </c>
      <c r="D213">
        <v>24</v>
      </c>
    </row>
    <row r="214" spans="1:4" x14ac:dyDescent="0.25">
      <c r="A214" s="24" t="str">
        <f t="shared" si="4"/>
        <v>TS-0214-24</v>
      </c>
      <c r="B214" t="s">
        <v>1121</v>
      </c>
      <c r="C214" s="25">
        <v>214</v>
      </c>
      <c r="D214">
        <v>24</v>
      </c>
    </row>
    <row r="215" spans="1:4" x14ac:dyDescent="0.25">
      <c r="A215" s="24" t="str">
        <f t="shared" si="4"/>
        <v>TS-0215-24</v>
      </c>
      <c r="B215" t="s">
        <v>1121</v>
      </c>
      <c r="C215" s="25">
        <v>215</v>
      </c>
      <c r="D215">
        <v>24</v>
      </c>
    </row>
    <row r="216" spans="1:4" x14ac:dyDescent="0.25">
      <c r="A216" s="24" t="str">
        <f t="shared" si="4"/>
        <v>TS-0216-24</v>
      </c>
      <c r="B216" t="s">
        <v>1121</v>
      </c>
      <c r="C216" s="25">
        <v>216</v>
      </c>
      <c r="D216">
        <v>24</v>
      </c>
    </row>
    <row r="217" spans="1:4" x14ac:dyDescent="0.25">
      <c r="A217" s="24" t="str">
        <f t="shared" si="4"/>
        <v>TS-0217-24</v>
      </c>
      <c r="B217" t="s">
        <v>1121</v>
      </c>
      <c r="C217" s="25">
        <v>217</v>
      </c>
      <c r="D217">
        <v>24</v>
      </c>
    </row>
    <row r="218" spans="1:4" x14ac:dyDescent="0.25">
      <c r="A218" s="24" t="str">
        <f t="shared" si="4"/>
        <v>TS-0218-24</v>
      </c>
      <c r="B218" t="s">
        <v>1121</v>
      </c>
      <c r="C218" s="25">
        <v>218</v>
      </c>
      <c r="D218">
        <v>24</v>
      </c>
    </row>
    <row r="219" spans="1:4" x14ac:dyDescent="0.25">
      <c r="A219" s="24" t="str">
        <f t="shared" si="4"/>
        <v>TS-0219-24</v>
      </c>
      <c r="B219" t="s">
        <v>1121</v>
      </c>
      <c r="C219" s="25">
        <v>219</v>
      </c>
      <c r="D219">
        <v>24</v>
      </c>
    </row>
    <row r="220" spans="1:4" x14ac:dyDescent="0.25">
      <c r="A220" s="24" t="str">
        <f t="shared" si="4"/>
        <v>TS-0220-24</v>
      </c>
      <c r="B220" t="s">
        <v>1121</v>
      </c>
      <c r="C220" s="25">
        <v>220</v>
      </c>
      <c r="D220">
        <v>24</v>
      </c>
    </row>
    <row r="221" spans="1:4" x14ac:dyDescent="0.25">
      <c r="A221" s="24" t="str">
        <f t="shared" si="4"/>
        <v>TS-0221-24</v>
      </c>
      <c r="B221" t="s">
        <v>1121</v>
      </c>
      <c r="C221" s="25">
        <v>221</v>
      </c>
      <c r="D221">
        <v>24</v>
      </c>
    </row>
    <row r="222" spans="1:4" x14ac:dyDescent="0.25">
      <c r="A222" s="24" t="str">
        <f t="shared" si="4"/>
        <v>TS-0222-24</v>
      </c>
      <c r="B222" t="s">
        <v>1121</v>
      </c>
      <c r="C222" s="25">
        <v>222</v>
      </c>
      <c r="D222">
        <v>24</v>
      </c>
    </row>
    <row r="223" spans="1:4" x14ac:dyDescent="0.25">
      <c r="A223" s="24" t="str">
        <f t="shared" si="4"/>
        <v>TS-0223-24</v>
      </c>
      <c r="B223" t="s">
        <v>1121</v>
      </c>
      <c r="C223" s="25">
        <v>223</v>
      </c>
      <c r="D223">
        <v>24</v>
      </c>
    </row>
    <row r="224" spans="1:4" x14ac:dyDescent="0.25">
      <c r="A224" s="24" t="str">
        <f t="shared" si="4"/>
        <v>TS-0224-24</v>
      </c>
      <c r="B224" t="s">
        <v>1121</v>
      </c>
      <c r="C224" s="25">
        <v>224</v>
      </c>
      <c r="D224">
        <v>24</v>
      </c>
    </row>
    <row r="225" spans="1:4" x14ac:dyDescent="0.25">
      <c r="A225" s="24" t="str">
        <f t="shared" si="4"/>
        <v>TS-0225-24</v>
      </c>
      <c r="B225" t="s">
        <v>1121</v>
      </c>
      <c r="C225" s="25">
        <v>225</v>
      </c>
      <c r="D225">
        <v>24</v>
      </c>
    </row>
    <row r="226" spans="1:4" x14ac:dyDescent="0.25">
      <c r="A226" s="24" t="str">
        <f t="shared" si="4"/>
        <v>TS-0226-24</v>
      </c>
      <c r="B226" t="s">
        <v>1121</v>
      </c>
      <c r="C226" s="25">
        <v>226</v>
      </c>
      <c r="D226">
        <v>24</v>
      </c>
    </row>
    <row r="227" spans="1:4" x14ac:dyDescent="0.25">
      <c r="A227" s="24" t="str">
        <f t="shared" si="4"/>
        <v>TS-0227-24</v>
      </c>
      <c r="B227" t="s">
        <v>1121</v>
      </c>
      <c r="C227" s="25">
        <v>227</v>
      </c>
      <c r="D227">
        <v>24</v>
      </c>
    </row>
    <row r="228" spans="1:4" x14ac:dyDescent="0.25">
      <c r="A228" s="24" t="str">
        <f t="shared" si="4"/>
        <v>TS-0228-24</v>
      </c>
      <c r="B228" t="s">
        <v>1121</v>
      </c>
      <c r="C228" s="25">
        <v>228</v>
      </c>
      <c r="D228">
        <v>24</v>
      </c>
    </row>
    <row r="229" spans="1:4" x14ac:dyDescent="0.25">
      <c r="A229" s="24" t="str">
        <f t="shared" ref="A229:A292" si="5">_xlfn.CONCAT(B229,"-0",C229,"-",D229)</f>
        <v>TS-0229-24</v>
      </c>
      <c r="B229" t="s">
        <v>1121</v>
      </c>
      <c r="C229" s="25">
        <v>229</v>
      </c>
      <c r="D229">
        <v>24</v>
      </c>
    </row>
    <row r="230" spans="1:4" x14ac:dyDescent="0.25">
      <c r="A230" s="24" t="str">
        <f t="shared" si="5"/>
        <v>TS-0230-24</v>
      </c>
      <c r="B230" t="s">
        <v>1121</v>
      </c>
      <c r="C230" s="25">
        <v>230</v>
      </c>
      <c r="D230">
        <v>24</v>
      </c>
    </row>
    <row r="231" spans="1:4" x14ac:dyDescent="0.25">
      <c r="A231" s="24" t="str">
        <f t="shared" si="5"/>
        <v>TS-0231-24</v>
      </c>
      <c r="B231" t="s">
        <v>1121</v>
      </c>
      <c r="C231" s="25">
        <v>231</v>
      </c>
      <c r="D231">
        <v>24</v>
      </c>
    </row>
    <row r="232" spans="1:4" x14ac:dyDescent="0.25">
      <c r="A232" s="24" t="str">
        <f t="shared" si="5"/>
        <v>TS-0232-24</v>
      </c>
      <c r="B232" t="s">
        <v>1121</v>
      </c>
      <c r="C232" s="25">
        <v>232</v>
      </c>
      <c r="D232">
        <v>24</v>
      </c>
    </row>
    <row r="233" spans="1:4" x14ac:dyDescent="0.25">
      <c r="A233" s="24" t="str">
        <f t="shared" si="5"/>
        <v>TS-0233-24</v>
      </c>
      <c r="B233" t="s">
        <v>1121</v>
      </c>
      <c r="C233" s="25">
        <v>233</v>
      </c>
      <c r="D233">
        <v>24</v>
      </c>
    </row>
    <row r="234" spans="1:4" x14ac:dyDescent="0.25">
      <c r="A234" s="24" t="str">
        <f t="shared" si="5"/>
        <v>TS-0234-24</v>
      </c>
      <c r="B234" t="s">
        <v>1121</v>
      </c>
      <c r="C234" s="25">
        <v>234</v>
      </c>
      <c r="D234">
        <v>24</v>
      </c>
    </row>
    <row r="235" spans="1:4" x14ac:dyDescent="0.25">
      <c r="A235" s="24" t="str">
        <f t="shared" si="5"/>
        <v>TS-0235-24</v>
      </c>
      <c r="B235" t="s">
        <v>1121</v>
      </c>
      <c r="C235" s="25">
        <v>235</v>
      </c>
      <c r="D235">
        <v>24</v>
      </c>
    </row>
    <row r="236" spans="1:4" x14ac:dyDescent="0.25">
      <c r="A236" s="24" t="str">
        <f t="shared" si="5"/>
        <v>TS-0236-24</v>
      </c>
      <c r="B236" t="s">
        <v>1121</v>
      </c>
      <c r="C236" s="25">
        <v>236</v>
      </c>
      <c r="D236">
        <v>24</v>
      </c>
    </row>
    <row r="237" spans="1:4" x14ac:dyDescent="0.25">
      <c r="A237" s="24" t="str">
        <f t="shared" si="5"/>
        <v>TS-0237-24</v>
      </c>
      <c r="B237" t="s">
        <v>1121</v>
      </c>
      <c r="C237" s="25">
        <v>237</v>
      </c>
      <c r="D237">
        <v>24</v>
      </c>
    </row>
    <row r="238" spans="1:4" x14ac:dyDescent="0.25">
      <c r="A238" s="24" t="str">
        <f t="shared" si="5"/>
        <v>TS-0238-24</v>
      </c>
      <c r="B238" t="s">
        <v>1121</v>
      </c>
      <c r="C238" s="25">
        <v>238</v>
      </c>
      <c r="D238">
        <v>24</v>
      </c>
    </row>
    <row r="239" spans="1:4" x14ac:dyDescent="0.25">
      <c r="A239" s="24" t="str">
        <f t="shared" si="5"/>
        <v>TS-0239-24</v>
      </c>
      <c r="B239" t="s">
        <v>1121</v>
      </c>
      <c r="C239" s="25">
        <v>239</v>
      </c>
      <c r="D239">
        <v>24</v>
      </c>
    </row>
    <row r="240" spans="1:4" x14ac:dyDescent="0.25">
      <c r="A240" s="24" t="str">
        <f t="shared" si="5"/>
        <v>TS-0240-24</v>
      </c>
      <c r="B240" t="s">
        <v>1121</v>
      </c>
      <c r="C240" s="25">
        <v>240</v>
      </c>
      <c r="D240">
        <v>24</v>
      </c>
    </row>
    <row r="241" spans="1:4" x14ac:dyDescent="0.25">
      <c r="A241" s="24" t="str">
        <f t="shared" si="5"/>
        <v>TS-0241-24</v>
      </c>
      <c r="B241" t="s">
        <v>1121</v>
      </c>
      <c r="C241" s="25">
        <v>241</v>
      </c>
      <c r="D241">
        <v>24</v>
      </c>
    </row>
    <row r="242" spans="1:4" x14ac:dyDescent="0.25">
      <c r="A242" s="24" t="str">
        <f t="shared" si="5"/>
        <v>TS-0242-24</v>
      </c>
      <c r="B242" t="s">
        <v>1121</v>
      </c>
      <c r="C242" s="25">
        <v>242</v>
      </c>
      <c r="D242">
        <v>24</v>
      </c>
    </row>
    <row r="243" spans="1:4" x14ac:dyDescent="0.25">
      <c r="A243" s="24" t="str">
        <f t="shared" si="5"/>
        <v>TS-0243-24</v>
      </c>
      <c r="B243" t="s">
        <v>1121</v>
      </c>
      <c r="C243" s="25">
        <v>243</v>
      </c>
      <c r="D243">
        <v>24</v>
      </c>
    </row>
    <row r="244" spans="1:4" x14ac:dyDescent="0.25">
      <c r="A244" s="24" t="str">
        <f t="shared" si="5"/>
        <v>TS-0244-24</v>
      </c>
      <c r="B244" t="s">
        <v>1121</v>
      </c>
      <c r="C244" s="25">
        <v>244</v>
      </c>
      <c r="D244">
        <v>24</v>
      </c>
    </row>
    <row r="245" spans="1:4" x14ac:dyDescent="0.25">
      <c r="A245" s="24" t="str">
        <f t="shared" si="5"/>
        <v>TS-0245-24</v>
      </c>
      <c r="B245" t="s">
        <v>1121</v>
      </c>
      <c r="C245" s="25">
        <v>245</v>
      </c>
      <c r="D245">
        <v>24</v>
      </c>
    </row>
    <row r="246" spans="1:4" x14ac:dyDescent="0.25">
      <c r="A246" s="24" t="str">
        <f t="shared" si="5"/>
        <v>TS-0246-24</v>
      </c>
      <c r="B246" t="s">
        <v>1121</v>
      </c>
      <c r="C246" s="25">
        <v>246</v>
      </c>
      <c r="D246">
        <v>24</v>
      </c>
    </row>
    <row r="247" spans="1:4" x14ac:dyDescent="0.25">
      <c r="A247" s="24" t="str">
        <f t="shared" si="5"/>
        <v>TS-0247-24</v>
      </c>
      <c r="B247" t="s">
        <v>1121</v>
      </c>
      <c r="C247" s="25">
        <v>247</v>
      </c>
      <c r="D247">
        <v>24</v>
      </c>
    </row>
    <row r="248" spans="1:4" x14ac:dyDescent="0.25">
      <c r="A248" s="24" t="str">
        <f t="shared" si="5"/>
        <v>TS-0248-24</v>
      </c>
      <c r="B248" t="s">
        <v>1121</v>
      </c>
      <c r="C248" s="25">
        <v>248</v>
      </c>
      <c r="D248">
        <v>24</v>
      </c>
    </row>
    <row r="249" spans="1:4" x14ac:dyDescent="0.25">
      <c r="A249" s="24" t="str">
        <f t="shared" si="5"/>
        <v>TS-0249-24</v>
      </c>
      <c r="B249" t="s">
        <v>1121</v>
      </c>
      <c r="C249" s="25">
        <v>249</v>
      </c>
      <c r="D249">
        <v>24</v>
      </c>
    </row>
    <row r="250" spans="1:4" x14ac:dyDescent="0.25">
      <c r="A250" s="24" t="str">
        <f t="shared" si="5"/>
        <v>TS-0250-24</v>
      </c>
      <c r="B250" t="s">
        <v>1121</v>
      </c>
      <c r="C250" s="25">
        <v>250</v>
      </c>
      <c r="D250">
        <v>24</v>
      </c>
    </row>
    <row r="251" spans="1:4" x14ac:dyDescent="0.25">
      <c r="A251" s="24" t="str">
        <f t="shared" si="5"/>
        <v>TS-0251-24</v>
      </c>
      <c r="B251" t="s">
        <v>1121</v>
      </c>
      <c r="C251" s="25">
        <v>251</v>
      </c>
      <c r="D251">
        <v>24</v>
      </c>
    </row>
    <row r="252" spans="1:4" x14ac:dyDescent="0.25">
      <c r="A252" s="24" t="str">
        <f t="shared" si="5"/>
        <v>TS-0252-24</v>
      </c>
      <c r="B252" t="s">
        <v>1121</v>
      </c>
      <c r="C252" s="25">
        <v>252</v>
      </c>
      <c r="D252">
        <v>24</v>
      </c>
    </row>
    <row r="253" spans="1:4" x14ac:dyDescent="0.25">
      <c r="A253" s="24" t="str">
        <f t="shared" si="5"/>
        <v>TS-0253-24</v>
      </c>
      <c r="B253" t="s">
        <v>1121</v>
      </c>
      <c r="C253" s="25">
        <v>253</v>
      </c>
      <c r="D253">
        <v>24</v>
      </c>
    </row>
    <row r="254" spans="1:4" x14ac:dyDescent="0.25">
      <c r="A254" s="24" t="str">
        <f t="shared" si="5"/>
        <v>TS-0254-24</v>
      </c>
      <c r="B254" t="s">
        <v>1121</v>
      </c>
      <c r="C254" s="25">
        <v>254</v>
      </c>
      <c r="D254">
        <v>24</v>
      </c>
    </row>
    <row r="255" spans="1:4" x14ac:dyDescent="0.25">
      <c r="A255" s="24" t="str">
        <f t="shared" si="5"/>
        <v>TS-0255-24</v>
      </c>
      <c r="B255" t="s">
        <v>1121</v>
      </c>
      <c r="C255" s="25">
        <v>255</v>
      </c>
      <c r="D255">
        <v>24</v>
      </c>
    </row>
    <row r="256" spans="1:4" x14ac:dyDescent="0.25">
      <c r="A256" s="24" t="str">
        <f t="shared" si="5"/>
        <v>TS-0256-24</v>
      </c>
      <c r="B256" t="s">
        <v>1121</v>
      </c>
      <c r="C256" s="25">
        <v>256</v>
      </c>
      <c r="D256">
        <v>24</v>
      </c>
    </row>
    <row r="257" spans="1:4" x14ac:dyDescent="0.25">
      <c r="A257" s="24" t="str">
        <f t="shared" si="5"/>
        <v>TS-0257-24</v>
      </c>
      <c r="B257" t="s">
        <v>1121</v>
      </c>
      <c r="C257" s="25">
        <v>257</v>
      </c>
      <c r="D257">
        <v>24</v>
      </c>
    </row>
    <row r="258" spans="1:4" x14ac:dyDescent="0.25">
      <c r="A258" s="24" t="str">
        <f t="shared" si="5"/>
        <v>TS-0258-24</v>
      </c>
      <c r="B258" t="s">
        <v>1121</v>
      </c>
      <c r="C258" s="25">
        <v>258</v>
      </c>
      <c r="D258">
        <v>24</v>
      </c>
    </row>
    <row r="259" spans="1:4" x14ac:dyDescent="0.25">
      <c r="A259" s="24" t="str">
        <f t="shared" si="5"/>
        <v>TS-0259-24</v>
      </c>
      <c r="B259" t="s">
        <v>1121</v>
      </c>
      <c r="C259" s="25">
        <v>259</v>
      </c>
      <c r="D259">
        <v>24</v>
      </c>
    </row>
    <row r="260" spans="1:4" x14ac:dyDescent="0.25">
      <c r="A260" s="24" t="str">
        <f t="shared" si="5"/>
        <v>TS-0260-24</v>
      </c>
      <c r="B260" t="s">
        <v>1121</v>
      </c>
      <c r="C260" s="25">
        <v>260</v>
      </c>
      <c r="D260">
        <v>24</v>
      </c>
    </row>
    <row r="261" spans="1:4" x14ac:dyDescent="0.25">
      <c r="A261" s="24" t="str">
        <f t="shared" si="5"/>
        <v>TS-0261-24</v>
      </c>
      <c r="B261" t="s">
        <v>1121</v>
      </c>
      <c r="C261" s="25">
        <v>261</v>
      </c>
      <c r="D261">
        <v>24</v>
      </c>
    </row>
    <row r="262" spans="1:4" x14ac:dyDescent="0.25">
      <c r="A262" s="24" t="str">
        <f t="shared" si="5"/>
        <v>TS-0262-24</v>
      </c>
      <c r="B262" t="s">
        <v>1121</v>
      </c>
      <c r="C262" s="25">
        <v>262</v>
      </c>
      <c r="D262">
        <v>24</v>
      </c>
    </row>
    <row r="263" spans="1:4" x14ac:dyDescent="0.25">
      <c r="A263" s="24" t="str">
        <f t="shared" si="5"/>
        <v>TS-0263-24</v>
      </c>
      <c r="B263" t="s">
        <v>1121</v>
      </c>
      <c r="C263" s="25">
        <v>263</v>
      </c>
      <c r="D263">
        <v>24</v>
      </c>
    </row>
    <row r="264" spans="1:4" x14ac:dyDescent="0.25">
      <c r="A264" s="24" t="str">
        <f t="shared" si="5"/>
        <v>TS-0264-24</v>
      </c>
      <c r="B264" t="s">
        <v>1121</v>
      </c>
      <c r="C264" s="25">
        <v>264</v>
      </c>
      <c r="D264">
        <v>24</v>
      </c>
    </row>
    <row r="265" spans="1:4" x14ac:dyDescent="0.25">
      <c r="A265" s="24" t="str">
        <f t="shared" si="5"/>
        <v>TS-0265-24</v>
      </c>
      <c r="B265" t="s">
        <v>1121</v>
      </c>
      <c r="C265" s="25">
        <v>265</v>
      </c>
      <c r="D265">
        <v>24</v>
      </c>
    </row>
    <row r="266" spans="1:4" x14ac:dyDescent="0.25">
      <c r="A266" s="24" t="str">
        <f t="shared" si="5"/>
        <v>TS-0266-24</v>
      </c>
      <c r="B266" t="s">
        <v>1121</v>
      </c>
      <c r="C266" s="25">
        <v>266</v>
      </c>
      <c r="D266">
        <v>24</v>
      </c>
    </row>
    <row r="267" spans="1:4" x14ac:dyDescent="0.25">
      <c r="A267" s="24" t="str">
        <f t="shared" si="5"/>
        <v>TS-0267-24</v>
      </c>
      <c r="B267" t="s">
        <v>1121</v>
      </c>
      <c r="C267" s="25">
        <v>267</v>
      </c>
      <c r="D267">
        <v>24</v>
      </c>
    </row>
    <row r="268" spans="1:4" x14ac:dyDescent="0.25">
      <c r="A268" s="24" t="str">
        <f t="shared" si="5"/>
        <v>TS-0268-24</v>
      </c>
      <c r="B268" t="s">
        <v>1121</v>
      </c>
      <c r="C268" s="25">
        <v>268</v>
      </c>
      <c r="D268">
        <v>24</v>
      </c>
    </row>
    <row r="269" spans="1:4" x14ac:dyDescent="0.25">
      <c r="A269" s="24" t="str">
        <f t="shared" si="5"/>
        <v>TS-0269-24</v>
      </c>
      <c r="B269" t="s">
        <v>1121</v>
      </c>
      <c r="C269" s="25">
        <v>269</v>
      </c>
      <c r="D269">
        <v>24</v>
      </c>
    </row>
    <row r="270" spans="1:4" x14ac:dyDescent="0.25">
      <c r="A270" s="24" t="str">
        <f t="shared" si="5"/>
        <v>TS-0270-24</v>
      </c>
      <c r="B270" t="s">
        <v>1121</v>
      </c>
      <c r="C270" s="25">
        <v>270</v>
      </c>
      <c r="D270">
        <v>24</v>
      </c>
    </row>
    <row r="271" spans="1:4" x14ac:dyDescent="0.25">
      <c r="A271" s="24" t="str">
        <f t="shared" si="5"/>
        <v>TS-0271-24</v>
      </c>
      <c r="B271" t="s">
        <v>1121</v>
      </c>
      <c r="C271" s="25">
        <v>271</v>
      </c>
      <c r="D271">
        <v>24</v>
      </c>
    </row>
    <row r="272" spans="1:4" x14ac:dyDescent="0.25">
      <c r="A272" s="24" t="str">
        <f t="shared" si="5"/>
        <v>TS-0272-24</v>
      </c>
      <c r="B272" t="s">
        <v>1121</v>
      </c>
      <c r="C272" s="25">
        <v>272</v>
      </c>
      <c r="D272">
        <v>24</v>
      </c>
    </row>
    <row r="273" spans="1:4" x14ac:dyDescent="0.25">
      <c r="A273" s="24" t="str">
        <f t="shared" si="5"/>
        <v>TS-0273-24</v>
      </c>
      <c r="B273" t="s">
        <v>1121</v>
      </c>
      <c r="C273" s="25">
        <v>273</v>
      </c>
      <c r="D273">
        <v>24</v>
      </c>
    </row>
    <row r="274" spans="1:4" x14ac:dyDescent="0.25">
      <c r="A274" s="24" t="str">
        <f t="shared" si="5"/>
        <v>TS-0274-24</v>
      </c>
      <c r="B274" t="s">
        <v>1121</v>
      </c>
      <c r="C274" s="25">
        <v>274</v>
      </c>
      <c r="D274">
        <v>24</v>
      </c>
    </row>
    <row r="275" spans="1:4" x14ac:dyDescent="0.25">
      <c r="A275" s="24" t="str">
        <f t="shared" si="5"/>
        <v>TS-0275-24</v>
      </c>
      <c r="B275" t="s">
        <v>1121</v>
      </c>
      <c r="C275" s="25">
        <v>275</v>
      </c>
      <c r="D275">
        <v>24</v>
      </c>
    </row>
    <row r="276" spans="1:4" x14ac:dyDescent="0.25">
      <c r="A276" s="24" t="str">
        <f t="shared" si="5"/>
        <v>TS-0276-24</v>
      </c>
      <c r="B276" t="s">
        <v>1121</v>
      </c>
      <c r="C276" s="25">
        <v>276</v>
      </c>
      <c r="D276">
        <v>24</v>
      </c>
    </row>
    <row r="277" spans="1:4" x14ac:dyDescent="0.25">
      <c r="A277" s="24" t="str">
        <f t="shared" si="5"/>
        <v>TS-0277-24</v>
      </c>
      <c r="B277" t="s">
        <v>1121</v>
      </c>
      <c r="C277" s="25">
        <v>277</v>
      </c>
      <c r="D277">
        <v>24</v>
      </c>
    </row>
    <row r="278" spans="1:4" x14ac:dyDescent="0.25">
      <c r="A278" s="24" t="str">
        <f t="shared" si="5"/>
        <v>TS-0278-24</v>
      </c>
      <c r="B278" t="s">
        <v>1121</v>
      </c>
      <c r="C278" s="25">
        <v>278</v>
      </c>
      <c r="D278">
        <v>24</v>
      </c>
    </row>
    <row r="279" spans="1:4" x14ac:dyDescent="0.25">
      <c r="A279" s="24" t="str">
        <f t="shared" si="5"/>
        <v>TS-0279-24</v>
      </c>
      <c r="B279" t="s">
        <v>1121</v>
      </c>
      <c r="C279" s="25">
        <v>279</v>
      </c>
      <c r="D279">
        <v>24</v>
      </c>
    </row>
    <row r="280" spans="1:4" x14ac:dyDescent="0.25">
      <c r="A280" s="24" t="str">
        <f t="shared" si="5"/>
        <v>TS-0280-24</v>
      </c>
      <c r="B280" t="s">
        <v>1121</v>
      </c>
      <c r="C280" s="25">
        <v>280</v>
      </c>
      <c r="D280">
        <v>24</v>
      </c>
    </row>
    <row r="281" spans="1:4" x14ac:dyDescent="0.25">
      <c r="A281" s="24" t="str">
        <f t="shared" si="5"/>
        <v>TS-0281-24</v>
      </c>
      <c r="B281" t="s">
        <v>1121</v>
      </c>
      <c r="C281" s="25">
        <v>281</v>
      </c>
      <c r="D281">
        <v>24</v>
      </c>
    </row>
    <row r="282" spans="1:4" x14ac:dyDescent="0.25">
      <c r="A282" s="24" t="str">
        <f t="shared" si="5"/>
        <v>TS-0282-24</v>
      </c>
      <c r="B282" t="s">
        <v>1121</v>
      </c>
      <c r="C282" s="25">
        <v>282</v>
      </c>
      <c r="D282">
        <v>24</v>
      </c>
    </row>
    <row r="283" spans="1:4" x14ac:dyDescent="0.25">
      <c r="A283" s="24" t="str">
        <f t="shared" si="5"/>
        <v>TS-0283-24</v>
      </c>
      <c r="B283" t="s">
        <v>1121</v>
      </c>
      <c r="C283" s="25">
        <v>283</v>
      </c>
      <c r="D283">
        <v>24</v>
      </c>
    </row>
    <row r="284" spans="1:4" x14ac:dyDescent="0.25">
      <c r="A284" s="24" t="str">
        <f t="shared" si="5"/>
        <v>TS-0284-24</v>
      </c>
      <c r="B284" t="s">
        <v>1121</v>
      </c>
      <c r="C284" s="25">
        <v>284</v>
      </c>
      <c r="D284">
        <v>24</v>
      </c>
    </row>
    <row r="285" spans="1:4" x14ac:dyDescent="0.25">
      <c r="A285" s="24" t="str">
        <f t="shared" si="5"/>
        <v>TS-0285-24</v>
      </c>
      <c r="B285" t="s">
        <v>1121</v>
      </c>
      <c r="C285" s="25">
        <v>285</v>
      </c>
      <c r="D285">
        <v>24</v>
      </c>
    </row>
    <row r="286" spans="1:4" x14ac:dyDescent="0.25">
      <c r="A286" s="24" t="str">
        <f t="shared" si="5"/>
        <v>TS-0286-24</v>
      </c>
      <c r="B286" t="s">
        <v>1121</v>
      </c>
      <c r="C286" s="25">
        <v>286</v>
      </c>
      <c r="D286">
        <v>24</v>
      </c>
    </row>
    <row r="287" spans="1:4" x14ac:dyDescent="0.25">
      <c r="A287" s="24" t="str">
        <f t="shared" si="5"/>
        <v>TS-0287-24</v>
      </c>
      <c r="B287" t="s">
        <v>1121</v>
      </c>
      <c r="C287" s="25">
        <v>287</v>
      </c>
      <c r="D287">
        <v>24</v>
      </c>
    </row>
    <row r="288" spans="1:4" x14ac:dyDescent="0.25">
      <c r="A288" s="24" t="str">
        <f t="shared" si="5"/>
        <v>TS-0288-24</v>
      </c>
      <c r="B288" t="s">
        <v>1121</v>
      </c>
      <c r="C288" s="25">
        <v>288</v>
      </c>
      <c r="D288">
        <v>24</v>
      </c>
    </row>
    <row r="289" spans="1:4" x14ac:dyDescent="0.25">
      <c r="A289" s="24" t="str">
        <f t="shared" si="5"/>
        <v>TS-0289-24</v>
      </c>
      <c r="B289" t="s">
        <v>1121</v>
      </c>
      <c r="C289" s="25">
        <v>289</v>
      </c>
      <c r="D289">
        <v>24</v>
      </c>
    </row>
    <row r="290" spans="1:4" x14ac:dyDescent="0.25">
      <c r="A290" s="24" t="str">
        <f t="shared" si="5"/>
        <v>TS-0290-24</v>
      </c>
      <c r="B290" t="s">
        <v>1121</v>
      </c>
      <c r="C290" s="25">
        <v>290</v>
      </c>
      <c r="D290">
        <v>24</v>
      </c>
    </row>
    <row r="291" spans="1:4" x14ac:dyDescent="0.25">
      <c r="A291" s="24" t="str">
        <f t="shared" si="5"/>
        <v>TS-0291-24</v>
      </c>
      <c r="B291" t="s">
        <v>1121</v>
      </c>
      <c r="C291" s="25">
        <v>291</v>
      </c>
      <c r="D291">
        <v>24</v>
      </c>
    </row>
    <row r="292" spans="1:4" x14ac:dyDescent="0.25">
      <c r="A292" s="24" t="str">
        <f t="shared" si="5"/>
        <v>TS-0292-24</v>
      </c>
      <c r="B292" t="s">
        <v>1121</v>
      </c>
      <c r="C292" s="25">
        <v>292</v>
      </c>
      <c r="D292">
        <v>24</v>
      </c>
    </row>
    <row r="293" spans="1:4" x14ac:dyDescent="0.25">
      <c r="A293" s="24" t="str">
        <f t="shared" ref="A293:A350" si="6">_xlfn.CONCAT(B293,"-0",C293,"-",D293)</f>
        <v>TS-0293-24</v>
      </c>
      <c r="B293" t="s">
        <v>1121</v>
      </c>
      <c r="C293" s="25">
        <v>293</v>
      </c>
      <c r="D293">
        <v>24</v>
      </c>
    </row>
    <row r="294" spans="1:4" x14ac:dyDescent="0.25">
      <c r="A294" s="24" t="str">
        <f t="shared" si="6"/>
        <v>TS-0294-24</v>
      </c>
      <c r="B294" t="s">
        <v>1121</v>
      </c>
      <c r="C294" s="25">
        <v>294</v>
      </c>
      <c r="D294">
        <v>24</v>
      </c>
    </row>
    <row r="295" spans="1:4" x14ac:dyDescent="0.25">
      <c r="A295" s="24" t="str">
        <f t="shared" si="6"/>
        <v>TS-0295-24</v>
      </c>
      <c r="B295" t="s">
        <v>1121</v>
      </c>
      <c r="C295" s="25">
        <v>295</v>
      </c>
      <c r="D295">
        <v>24</v>
      </c>
    </row>
    <row r="296" spans="1:4" x14ac:dyDescent="0.25">
      <c r="A296" s="24" t="str">
        <f t="shared" si="6"/>
        <v>TS-0296-24</v>
      </c>
      <c r="B296" t="s">
        <v>1121</v>
      </c>
      <c r="C296" s="25">
        <v>296</v>
      </c>
      <c r="D296">
        <v>24</v>
      </c>
    </row>
    <row r="297" spans="1:4" x14ac:dyDescent="0.25">
      <c r="A297" s="24" t="str">
        <f t="shared" si="6"/>
        <v>TS-0297-24</v>
      </c>
      <c r="B297" t="s">
        <v>1121</v>
      </c>
      <c r="C297" s="25">
        <v>297</v>
      </c>
      <c r="D297">
        <v>24</v>
      </c>
    </row>
    <row r="298" spans="1:4" x14ac:dyDescent="0.25">
      <c r="A298" s="24" t="str">
        <f t="shared" si="6"/>
        <v>TS-0298-24</v>
      </c>
      <c r="B298" t="s">
        <v>1121</v>
      </c>
      <c r="C298" s="25">
        <v>298</v>
      </c>
      <c r="D298">
        <v>24</v>
      </c>
    </row>
    <row r="299" spans="1:4" x14ac:dyDescent="0.25">
      <c r="A299" s="24" t="str">
        <f t="shared" si="6"/>
        <v>TS-0299-24</v>
      </c>
      <c r="B299" t="s">
        <v>1121</v>
      </c>
      <c r="C299" s="25">
        <v>299</v>
      </c>
      <c r="D299">
        <v>24</v>
      </c>
    </row>
    <row r="300" spans="1:4" x14ac:dyDescent="0.25">
      <c r="A300" s="24" t="str">
        <f t="shared" si="6"/>
        <v>TS-0300-24</v>
      </c>
      <c r="B300" t="s">
        <v>1121</v>
      </c>
      <c r="C300" s="25">
        <v>300</v>
      </c>
      <c r="D300">
        <v>24</v>
      </c>
    </row>
    <row r="301" spans="1:4" x14ac:dyDescent="0.25">
      <c r="A301" s="24" t="str">
        <f t="shared" si="6"/>
        <v>TS-0301-24</v>
      </c>
      <c r="B301" t="s">
        <v>1121</v>
      </c>
      <c r="C301" s="25">
        <v>301</v>
      </c>
      <c r="D301">
        <v>24</v>
      </c>
    </row>
    <row r="302" spans="1:4" x14ac:dyDescent="0.25">
      <c r="A302" s="24" t="str">
        <f t="shared" si="6"/>
        <v>TS-0302-24</v>
      </c>
      <c r="B302" t="s">
        <v>1121</v>
      </c>
      <c r="C302" s="25">
        <v>302</v>
      </c>
      <c r="D302">
        <v>24</v>
      </c>
    </row>
    <row r="303" spans="1:4" x14ac:dyDescent="0.25">
      <c r="A303" s="24" t="str">
        <f t="shared" si="6"/>
        <v>TS-0303-24</v>
      </c>
      <c r="B303" t="s">
        <v>1121</v>
      </c>
      <c r="C303" s="25">
        <v>303</v>
      </c>
      <c r="D303">
        <v>24</v>
      </c>
    </row>
    <row r="304" spans="1:4" x14ac:dyDescent="0.25">
      <c r="A304" s="24" t="str">
        <f t="shared" si="6"/>
        <v>TS-0304-24</v>
      </c>
      <c r="B304" t="s">
        <v>1121</v>
      </c>
      <c r="C304" s="25">
        <v>304</v>
      </c>
      <c r="D304">
        <v>24</v>
      </c>
    </row>
    <row r="305" spans="1:4" x14ac:dyDescent="0.25">
      <c r="A305" s="24" t="str">
        <f t="shared" si="6"/>
        <v>TS-0305-24</v>
      </c>
      <c r="B305" t="s">
        <v>1121</v>
      </c>
      <c r="C305" s="25">
        <v>305</v>
      </c>
      <c r="D305">
        <v>24</v>
      </c>
    </row>
    <row r="306" spans="1:4" x14ac:dyDescent="0.25">
      <c r="A306" s="24" t="str">
        <f t="shared" si="6"/>
        <v>TS-0306-24</v>
      </c>
      <c r="B306" t="s">
        <v>1121</v>
      </c>
      <c r="C306" s="25">
        <v>306</v>
      </c>
      <c r="D306">
        <v>24</v>
      </c>
    </row>
    <row r="307" spans="1:4" x14ac:dyDescent="0.25">
      <c r="A307" s="24" t="str">
        <f t="shared" si="6"/>
        <v>TS-0307-24</v>
      </c>
      <c r="B307" t="s">
        <v>1121</v>
      </c>
      <c r="C307" s="25">
        <v>307</v>
      </c>
      <c r="D307">
        <v>24</v>
      </c>
    </row>
    <row r="308" spans="1:4" x14ac:dyDescent="0.25">
      <c r="A308" s="24" t="str">
        <f t="shared" si="6"/>
        <v>TS-0308-24</v>
      </c>
      <c r="B308" t="s">
        <v>1121</v>
      </c>
      <c r="C308" s="25">
        <v>308</v>
      </c>
      <c r="D308">
        <v>24</v>
      </c>
    </row>
    <row r="309" spans="1:4" x14ac:dyDescent="0.25">
      <c r="A309" s="24" t="str">
        <f t="shared" si="6"/>
        <v>TS-0309-24</v>
      </c>
      <c r="B309" t="s">
        <v>1121</v>
      </c>
      <c r="C309" s="25">
        <v>309</v>
      </c>
      <c r="D309">
        <v>24</v>
      </c>
    </row>
    <row r="310" spans="1:4" x14ac:dyDescent="0.25">
      <c r="A310" s="24" t="str">
        <f t="shared" si="6"/>
        <v>TS-0310-24</v>
      </c>
      <c r="B310" t="s">
        <v>1121</v>
      </c>
      <c r="C310" s="25">
        <v>310</v>
      </c>
      <c r="D310">
        <v>24</v>
      </c>
    </row>
    <row r="311" spans="1:4" x14ac:dyDescent="0.25">
      <c r="A311" s="24" t="str">
        <f t="shared" si="6"/>
        <v>TS-0311-24</v>
      </c>
      <c r="B311" t="s">
        <v>1121</v>
      </c>
      <c r="C311" s="25">
        <v>311</v>
      </c>
      <c r="D311">
        <v>24</v>
      </c>
    </row>
    <row r="312" spans="1:4" x14ac:dyDescent="0.25">
      <c r="A312" s="24" t="str">
        <f t="shared" si="6"/>
        <v>TS-0312-24</v>
      </c>
      <c r="B312" t="s">
        <v>1121</v>
      </c>
      <c r="C312" s="25">
        <v>312</v>
      </c>
      <c r="D312">
        <v>24</v>
      </c>
    </row>
    <row r="313" spans="1:4" x14ac:dyDescent="0.25">
      <c r="A313" s="24" t="str">
        <f t="shared" si="6"/>
        <v>TS-0313-24</v>
      </c>
      <c r="B313" t="s">
        <v>1121</v>
      </c>
      <c r="C313" s="25">
        <v>313</v>
      </c>
      <c r="D313">
        <v>24</v>
      </c>
    </row>
    <row r="314" spans="1:4" x14ac:dyDescent="0.25">
      <c r="A314" s="24" t="str">
        <f t="shared" si="6"/>
        <v>TS-0314-24</v>
      </c>
      <c r="B314" t="s">
        <v>1121</v>
      </c>
      <c r="C314" s="25">
        <v>314</v>
      </c>
      <c r="D314">
        <v>24</v>
      </c>
    </row>
    <row r="315" spans="1:4" x14ac:dyDescent="0.25">
      <c r="A315" s="24" t="str">
        <f t="shared" si="6"/>
        <v>TS-0315-24</v>
      </c>
      <c r="B315" t="s">
        <v>1121</v>
      </c>
      <c r="C315" s="25">
        <v>315</v>
      </c>
      <c r="D315">
        <v>24</v>
      </c>
    </row>
    <row r="316" spans="1:4" x14ac:dyDescent="0.25">
      <c r="A316" s="24" t="str">
        <f t="shared" si="6"/>
        <v>TS-0316-24</v>
      </c>
      <c r="B316" t="s">
        <v>1121</v>
      </c>
      <c r="C316" s="25">
        <v>316</v>
      </c>
      <c r="D316">
        <v>24</v>
      </c>
    </row>
    <row r="317" spans="1:4" x14ac:dyDescent="0.25">
      <c r="A317" s="24" t="str">
        <f t="shared" si="6"/>
        <v>TS-0317-24</v>
      </c>
      <c r="B317" t="s">
        <v>1121</v>
      </c>
      <c r="C317" s="25">
        <v>317</v>
      </c>
      <c r="D317">
        <v>24</v>
      </c>
    </row>
    <row r="318" spans="1:4" x14ac:dyDescent="0.25">
      <c r="A318" s="24" t="str">
        <f t="shared" si="6"/>
        <v>TS-0318-24</v>
      </c>
      <c r="B318" t="s">
        <v>1121</v>
      </c>
      <c r="C318" s="25">
        <v>318</v>
      </c>
      <c r="D318">
        <v>24</v>
      </c>
    </row>
    <row r="319" spans="1:4" x14ac:dyDescent="0.25">
      <c r="A319" s="24" t="str">
        <f t="shared" si="6"/>
        <v>TS-0319-24</v>
      </c>
      <c r="B319" t="s">
        <v>1121</v>
      </c>
      <c r="C319" s="25">
        <v>319</v>
      </c>
      <c r="D319">
        <v>24</v>
      </c>
    </row>
    <row r="320" spans="1:4" x14ac:dyDescent="0.25">
      <c r="A320" s="24" t="str">
        <f t="shared" si="6"/>
        <v>TS-0320-24</v>
      </c>
      <c r="B320" t="s">
        <v>1121</v>
      </c>
      <c r="C320" s="25">
        <v>320</v>
      </c>
      <c r="D320">
        <v>24</v>
      </c>
    </row>
    <row r="321" spans="1:4" x14ac:dyDescent="0.25">
      <c r="A321" s="24" t="str">
        <f t="shared" si="6"/>
        <v>TS-0321-24</v>
      </c>
      <c r="B321" t="s">
        <v>1121</v>
      </c>
      <c r="C321" s="25">
        <v>321</v>
      </c>
      <c r="D321">
        <v>24</v>
      </c>
    </row>
    <row r="322" spans="1:4" x14ac:dyDescent="0.25">
      <c r="A322" s="24" t="str">
        <f t="shared" si="6"/>
        <v>TS-0322-24</v>
      </c>
      <c r="B322" t="s">
        <v>1121</v>
      </c>
      <c r="C322" s="25">
        <v>322</v>
      </c>
      <c r="D322">
        <v>24</v>
      </c>
    </row>
    <row r="323" spans="1:4" x14ac:dyDescent="0.25">
      <c r="A323" s="24" t="str">
        <f t="shared" si="6"/>
        <v>TS-0323-24</v>
      </c>
      <c r="B323" t="s">
        <v>1121</v>
      </c>
      <c r="C323" s="25">
        <v>323</v>
      </c>
      <c r="D323">
        <v>24</v>
      </c>
    </row>
    <row r="324" spans="1:4" x14ac:dyDescent="0.25">
      <c r="A324" s="24" t="str">
        <f t="shared" si="6"/>
        <v>TS-0324-24</v>
      </c>
      <c r="B324" t="s">
        <v>1121</v>
      </c>
      <c r="C324" s="25">
        <v>324</v>
      </c>
      <c r="D324">
        <v>24</v>
      </c>
    </row>
    <row r="325" spans="1:4" x14ac:dyDescent="0.25">
      <c r="A325" s="24" t="str">
        <f t="shared" si="6"/>
        <v>TS-0325-24</v>
      </c>
      <c r="B325" t="s">
        <v>1121</v>
      </c>
      <c r="C325" s="25">
        <v>325</v>
      </c>
      <c r="D325">
        <v>24</v>
      </c>
    </row>
    <row r="326" spans="1:4" x14ac:dyDescent="0.25">
      <c r="A326" s="24" t="str">
        <f t="shared" si="6"/>
        <v>TS-0326-24</v>
      </c>
      <c r="B326" t="s">
        <v>1121</v>
      </c>
      <c r="C326" s="25">
        <v>326</v>
      </c>
      <c r="D326">
        <v>24</v>
      </c>
    </row>
    <row r="327" spans="1:4" x14ac:dyDescent="0.25">
      <c r="A327" s="24" t="str">
        <f t="shared" si="6"/>
        <v>TS-0327-24</v>
      </c>
      <c r="B327" t="s">
        <v>1121</v>
      </c>
      <c r="C327" s="25">
        <v>327</v>
      </c>
      <c r="D327">
        <v>24</v>
      </c>
    </row>
    <row r="328" spans="1:4" x14ac:dyDescent="0.25">
      <c r="A328" s="24" t="str">
        <f t="shared" si="6"/>
        <v>TS-0328-24</v>
      </c>
      <c r="B328" t="s">
        <v>1121</v>
      </c>
      <c r="C328" s="25">
        <v>328</v>
      </c>
      <c r="D328">
        <v>24</v>
      </c>
    </row>
    <row r="329" spans="1:4" x14ac:dyDescent="0.25">
      <c r="A329" s="24" t="str">
        <f t="shared" si="6"/>
        <v>TS-0329-24</v>
      </c>
      <c r="B329" t="s">
        <v>1121</v>
      </c>
      <c r="C329" s="25">
        <v>329</v>
      </c>
      <c r="D329">
        <v>24</v>
      </c>
    </row>
    <row r="330" spans="1:4" x14ac:dyDescent="0.25">
      <c r="A330" s="24" t="str">
        <f t="shared" si="6"/>
        <v>TS-0330-24</v>
      </c>
      <c r="B330" t="s">
        <v>1121</v>
      </c>
      <c r="C330" s="25">
        <v>330</v>
      </c>
      <c r="D330">
        <v>24</v>
      </c>
    </row>
    <row r="331" spans="1:4" x14ac:dyDescent="0.25">
      <c r="A331" s="24" t="str">
        <f t="shared" si="6"/>
        <v>TS-0331-24</v>
      </c>
      <c r="B331" t="s">
        <v>1121</v>
      </c>
      <c r="C331" s="25">
        <v>331</v>
      </c>
      <c r="D331">
        <v>24</v>
      </c>
    </row>
    <row r="332" spans="1:4" x14ac:dyDescent="0.25">
      <c r="A332" s="24" t="str">
        <f t="shared" si="6"/>
        <v>TS-0332-24</v>
      </c>
      <c r="B332" t="s">
        <v>1121</v>
      </c>
      <c r="C332" s="25">
        <v>332</v>
      </c>
      <c r="D332">
        <v>24</v>
      </c>
    </row>
    <row r="333" spans="1:4" x14ac:dyDescent="0.25">
      <c r="A333" s="24" t="str">
        <f t="shared" si="6"/>
        <v>TS-0333-24</v>
      </c>
      <c r="B333" t="s">
        <v>1121</v>
      </c>
      <c r="C333" s="25">
        <v>333</v>
      </c>
      <c r="D333">
        <v>24</v>
      </c>
    </row>
    <row r="334" spans="1:4" x14ac:dyDescent="0.25">
      <c r="A334" s="24" t="str">
        <f t="shared" si="6"/>
        <v>TS-0334-24</v>
      </c>
      <c r="B334" t="s">
        <v>1121</v>
      </c>
      <c r="C334" s="25">
        <v>334</v>
      </c>
      <c r="D334">
        <v>24</v>
      </c>
    </row>
    <row r="335" spans="1:4" x14ac:dyDescent="0.25">
      <c r="A335" s="24" t="str">
        <f t="shared" si="6"/>
        <v>TS-0335-24</v>
      </c>
      <c r="B335" t="s">
        <v>1121</v>
      </c>
      <c r="C335" s="25">
        <v>335</v>
      </c>
      <c r="D335">
        <v>24</v>
      </c>
    </row>
    <row r="336" spans="1:4" x14ac:dyDescent="0.25">
      <c r="A336" s="24" t="str">
        <f t="shared" si="6"/>
        <v>TS-0336-24</v>
      </c>
      <c r="B336" t="s">
        <v>1121</v>
      </c>
      <c r="C336" s="25">
        <v>336</v>
      </c>
      <c r="D336">
        <v>24</v>
      </c>
    </row>
    <row r="337" spans="1:4" x14ac:dyDescent="0.25">
      <c r="A337" s="24" t="str">
        <f t="shared" si="6"/>
        <v>TS-0337-24</v>
      </c>
      <c r="B337" t="s">
        <v>1121</v>
      </c>
      <c r="C337" s="25">
        <v>337</v>
      </c>
      <c r="D337">
        <v>24</v>
      </c>
    </row>
    <row r="338" spans="1:4" x14ac:dyDescent="0.25">
      <c r="A338" s="24" t="str">
        <f t="shared" si="6"/>
        <v>TS-0338-24</v>
      </c>
      <c r="B338" t="s">
        <v>1121</v>
      </c>
      <c r="C338" s="25">
        <v>338</v>
      </c>
      <c r="D338">
        <v>24</v>
      </c>
    </row>
    <row r="339" spans="1:4" x14ac:dyDescent="0.25">
      <c r="A339" s="24" t="str">
        <f t="shared" si="6"/>
        <v>TS-0339-24</v>
      </c>
      <c r="B339" t="s">
        <v>1121</v>
      </c>
      <c r="C339" s="25">
        <v>339</v>
      </c>
      <c r="D339">
        <v>24</v>
      </c>
    </row>
    <row r="340" spans="1:4" x14ac:dyDescent="0.25">
      <c r="A340" s="24" t="str">
        <f t="shared" si="6"/>
        <v>TS-0340-24</v>
      </c>
      <c r="B340" t="s">
        <v>1121</v>
      </c>
      <c r="C340" s="25">
        <v>340</v>
      </c>
      <c r="D340">
        <v>24</v>
      </c>
    </row>
    <row r="341" spans="1:4" x14ac:dyDescent="0.25">
      <c r="A341" s="24" t="str">
        <f t="shared" si="6"/>
        <v>TS-0341-24</v>
      </c>
      <c r="B341" t="s">
        <v>1121</v>
      </c>
      <c r="C341" s="25">
        <v>341</v>
      </c>
      <c r="D341">
        <v>24</v>
      </c>
    </row>
    <row r="342" spans="1:4" x14ac:dyDescent="0.25">
      <c r="A342" s="24" t="str">
        <f t="shared" si="6"/>
        <v>TS-0342-24</v>
      </c>
      <c r="B342" t="s">
        <v>1121</v>
      </c>
      <c r="C342" s="25">
        <v>342</v>
      </c>
      <c r="D342">
        <v>24</v>
      </c>
    </row>
    <row r="343" spans="1:4" x14ac:dyDescent="0.25">
      <c r="A343" s="24" t="str">
        <f t="shared" si="6"/>
        <v>TS-0343-24</v>
      </c>
      <c r="B343" t="s">
        <v>1121</v>
      </c>
      <c r="C343" s="25">
        <v>343</v>
      </c>
      <c r="D343">
        <v>24</v>
      </c>
    </row>
    <row r="344" spans="1:4" x14ac:dyDescent="0.25">
      <c r="A344" s="24" t="str">
        <f t="shared" si="6"/>
        <v>TS-0344-24</v>
      </c>
      <c r="B344" t="s">
        <v>1121</v>
      </c>
      <c r="C344" s="25">
        <v>344</v>
      </c>
      <c r="D344">
        <v>24</v>
      </c>
    </row>
    <row r="345" spans="1:4" x14ac:dyDescent="0.25">
      <c r="A345" s="24" t="str">
        <f t="shared" si="6"/>
        <v>TS-0345-24</v>
      </c>
      <c r="B345" t="s">
        <v>1121</v>
      </c>
      <c r="C345" s="25">
        <v>345</v>
      </c>
      <c r="D345">
        <v>24</v>
      </c>
    </row>
    <row r="346" spans="1:4" x14ac:dyDescent="0.25">
      <c r="A346" s="24" t="str">
        <f t="shared" si="6"/>
        <v>TS-0346-24</v>
      </c>
      <c r="B346" t="s">
        <v>1121</v>
      </c>
      <c r="C346" s="25">
        <v>346</v>
      </c>
      <c r="D346">
        <v>24</v>
      </c>
    </row>
    <row r="347" spans="1:4" x14ac:dyDescent="0.25">
      <c r="A347" s="24" t="str">
        <f t="shared" si="6"/>
        <v>TS-0347-24</v>
      </c>
      <c r="B347" t="s">
        <v>1121</v>
      </c>
      <c r="C347" s="25">
        <v>347</v>
      </c>
      <c r="D347">
        <v>24</v>
      </c>
    </row>
    <row r="348" spans="1:4" x14ac:dyDescent="0.25">
      <c r="A348" s="24" t="str">
        <f t="shared" si="6"/>
        <v>TS-0348-24</v>
      </c>
      <c r="B348" t="s">
        <v>1121</v>
      </c>
      <c r="C348" s="25">
        <v>348</v>
      </c>
      <c r="D348">
        <v>24</v>
      </c>
    </row>
    <row r="349" spans="1:4" x14ac:dyDescent="0.25">
      <c r="A349" s="24" t="str">
        <f t="shared" si="6"/>
        <v>TS-0349-24</v>
      </c>
      <c r="B349" t="s">
        <v>1121</v>
      </c>
      <c r="C349" s="25">
        <v>349</v>
      </c>
      <c r="D349">
        <v>24</v>
      </c>
    </row>
    <row r="350" spans="1:4" x14ac:dyDescent="0.25">
      <c r="A350" s="24" t="str">
        <f t="shared" si="6"/>
        <v>TS-0350-24</v>
      </c>
      <c r="B350" t="s">
        <v>1121</v>
      </c>
      <c r="C350" s="25">
        <v>350</v>
      </c>
      <c r="D350">
        <v>24</v>
      </c>
    </row>
    <row r="351" spans="1:4" x14ac:dyDescent="0.25">
      <c r="A351" s="24"/>
      <c r="C351" s="25"/>
    </row>
    <row r="352" spans="1:4" x14ac:dyDescent="0.25">
      <c r="A352" s="24"/>
      <c r="C352" s="25"/>
    </row>
    <row r="353" spans="1:3" x14ac:dyDescent="0.25">
      <c r="A353" s="24"/>
      <c r="C353" s="25"/>
    </row>
    <row r="354" spans="1:3" x14ac:dyDescent="0.25">
      <c r="A354" s="24"/>
      <c r="C354" s="25"/>
    </row>
    <row r="355" spans="1:3" x14ac:dyDescent="0.25">
      <c r="A355" s="24"/>
      <c r="C355" s="25"/>
    </row>
    <row r="356" spans="1:3" x14ac:dyDescent="0.25">
      <c r="A356" s="24"/>
      <c r="C356" s="25"/>
    </row>
    <row r="357" spans="1:3" x14ac:dyDescent="0.25">
      <c r="A357" s="24"/>
      <c r="C357" s="25"/>
    </row>
    <row r="358" spans="1:3" x14ac:dyDescent="0.25">
      <c r="A358" s="24"/>
      <c r="C358" s="25"/>
    </row>
    <row r="359" spans="1:3" x14ac:dyDescent="0.25">
      <c r="A359" s="24"/>
      <c r="C359" s="25"/>
    </row>
    <row r="360" spans="1:3" x14ac:dyDescent="0.25">
      <c r="A360" s="24"/>
      <c r="C360" s="25"/>
    </row>
    <row r="361" spans="1:3" x14ac:dyDescent="0.25">
      <c r="A361" s="24"/>
      <c r="C361" s="25"/>
    </row>
    <row r="362" spans="1:3" x14ac:dyDescent="0.25">
      <c r="A362" s="24"/>
      <c r="C362" s="25"/>
    </row>
    <row r="363" spans="1:3" x14ac:dyDescent="0.25">
      <c r="A363" s="24"/>
      <c r="C363" s="25"/>
    </row>
    <row r="364" spans="1:3" x14ac:dyDescent="0.25">
      <c r="A364" s="24"/>
      <c r="C364" s="25"/>
    </row>
    <row r="365" spans="1:3" x14ac:dyDescent="0.25">
      <c r="A365" s="24"/>
      <c r="C365" s="25"/>
    </row>
    <row r="366" spans="1:3" x14ac:dyDescent="0.25">
      <c r="A366" s="24"/>
      <c r="C366" s="25"/>
    </row>
    <row r="367" spans="1:3" x14ac:dyDescent="0.25">
      <c r="A367" s="24"/>
      <c r="C367" s="25"/>
    </row>
    <row r="368" spans="1:3" x14ac:dyDescent="0.25">
      <c r="A368" s="24"/>
      <c r="C368" s="25"/>
    </row>
    <row r="369" spans="1:3" x14ac:dyDescent="0.25">
      <c r="A369" s="24"/>
      <c r="C369" s="25"/>
    </row>
    <row r="370" spans="1:3" x14ac:dyDescent="0.25">
      <c r="A370" s="24"/>
      <c r="C370" s="25"/>
    </row>
    <row r="371" spans="1:3" x14ac:dyDescent="0.25">
      <c r="A371" s="24"/>
      <c r="C371" s="25"/>
    </row>
    <row r="372" spans="1:3" x14ac:dyDescent="0.25">
      <c r="A372" s="24"/>
      <c r="C372" s="25"/>
    </row>
    <row r="373" spans="1:3" x14ac:dyDescent="0.25">
      <c r="A373" s="24"/>
      <c r="C373" s="25"/>
    </row>
    <row r="374" spans="1:3" x14ac:dyDescent="0.25">
      <c r="A374" s="24"/>
      <c r="C374" s="25"/>
    </row>
    <row r="375" spans="1:3" x14ac:dyDescent="0.25">
      <c r="A375" s="24"/>
      <c r="C375" s="25"/>
    </row>
    <row r="376" spans="1:3" x14ac:dyDescent="0.25">
      <c r="A376" s="24"/>
      <c r="C376" s="25"/>
    </row>
    <row r="377" spans="1:3" x14ac:dyDescent="0.25">
      <c r="A377" s="24"/>
      <c r="C377" s="25"/>
    </row>
    <row r="378" spans="1:3" x14ac:dyDescent="0.25">
      <c r="A378" s="24"/>
      <c r="C378" s="25"/>
    </row>
    <row r="379" spans="1:3" x14ac:dyDescent="0.25">
      <c r="A379" s="24"/>
      <c r="C379" s="25"/>
    </row>
    <row r="380" spans="1:3" x14ac:dyDescent="0.25">
      <c r="A380" s="24"/>
      <c r="C380" s="25"/>
    </row>
    <row r="381" spans="1:3" x14ac:dyDescent="0.25">
      <c r="A381" s="24"/>
      <c r="C381" s="25"/>
    </row>
    <row r="382" spans="1:3" x14ac:dyDescent="0.25">
      <c r="A382" s="24"/>
      <c r="C382" s="25"/>
    </row>
    <row r="383" spans="1:3" x14ac:dyDescent="0.25">
      <c r="A383" s="24"/>
      <c r="C383" s="25"/>
    </row>
    <row r="384" spans="1:3" x14ac:dyDescent="0.25">
      <c r="A384" s="24"/>
      <c r="C384" s="25"/>
    </row>
    <row r="385" spans="1:3" x14ac:dyDescent="0.25">
      <c r="A385" s="24"/>
      <c r="C385" s="25"/>
    </row>
    <row r="386" spans="1:3" x14ac:dyDescent="0.25">
      <c r="A386" s="24"/>
      <c r="C386" s="25"/>
    </row>
    <row r="387" spans="1:3" x14ac:dyDescent="0.25">
      <c r="A387" s="24"/>
      <c r="C387" s="25"/>
    </row>
    <row r="388" spans="1:3" x14ac:dyDescent="0.25">
      <c r="A388" s="24"/>
      <c r="C388" s="25"/>
    </row>
    <row r="389" spans="1:3" x14ac:dyDescent="0.25">
      <c r="A389" s="24"/>
      <c r="C389" s="25"/>
    </row>
    <row r="390" spans="1:3" x14ac:dyDescent="0.25">
      <c r="A390" s="24"/>
      <c r="C390" s="25"/>
    </row>
    <row r="391" spans="1:3" x14ac:dyDescent="0.25">
      <c r="A391" s="24"/>
      <c r="C391" s="25"/>
    </row>
    <row r="392" spans="1:3" x14ac:dyDescent="0.25">
      <c r="A392" s="24"/>
      <c r="C392" s="25"/>
    </row>
    <row r="393" spans="1:3" x14ac:dyDescent="0.25">
      <c r="A393" s="24"/>
      <c r="C393" s="25"/>
    </row>
    <row r="394" spans="1:3" x14ac:dyDescent="0.25">
      <c r="A394" s="24"/>
      <c r="C394" s="25"/>
    </row>
    <row r="395" spans="1:3" x14ac:dyDescent="0.25">
      <c r="A395" s="24"/>
      <c r="C395" s="25"/>
    </row>
    <row r="396" spans="1:3" x14ac:dyDescent="0.25">
      <c r="A396" s="24"/>
      <c r="C396" s="25"/>
    </row>
    <row r="397" spans="1:3" x14ac:dyDescent="0.25">
      <c r="A397" s="24"/>
      <c r="C397" s="25"/>
    </row>
    <row r="398" spans="1:3" x14ac:dyDescent="0.25">
      <c r="A398" s="24"/>
      <c r="C398" s="25"/>
    </row>
    <row r="399" spans="1:3" x14ac:dyDescent="0.25">
      <c r="A399" s="24"/>
      <c r="C399" s="25"/>
    </row>
    <row r="400" spans="1:3" x14ac:dyDescent="0.25">
      <c r="A400" s="24"/>
      <c r="C400" s="25"/>
    </row>
    <row r="401" spans="1:3" x14ac:dyDescent="0.25">
      <c r="A401" s="24"/>
      <c r="C401" s="25"/>
    </row>
    <row r="402" spans="1:3" x14ac:dyDescent="0.25">
      <c r="A402" s="24"/>
      <c r="C402" s="25"/>
    </row>
    <row r="403" spans="1:3" x14ac:dyDescent="0.25">
      <c r="A403" s="24"/>
      <c r="C403" s="25"/>
    </row>
    <row r="404" spans="1:3" x14ac:dyDescent="0.25">
      <c r="A404" s="24"/>
      <c r="C404" s="25"/>
    </row>
    <row r="405" spans="1:3" x14ac:dyDescent="0.25">
      <c r="A405" s="24"/>
      <c r="C405" s="25"/>
    </row>
    <row r="406" spans="1:3" x14ac:dyDescent="0.25">
      <c r="A406" s="24"/>
      <c r="C406" s="25"/>
    </row>
    <row r="407" spans="1:3" x14ac:dyDescent="0.25">
      <c r="A407" s="24"/>
      <c r="C407" s="25"/>
    </row>
    <row r="408" spans="1:3" x14ac:dyDescent="0.25">
      <c r="A408" s="24"/>
      <c r="C408" s="25"/>
    </row>
    <row r="409" spans="1:3" x14ac:dyDescent="0.25">
      <c r="A409" s="24"/>
      <c r="C409" s="25"/>
    </row>
    <row r="410" spans="1:3" x14ac:dyDescent="0.25">
      <c r="A410" s="24"/>
      <c r="C410" s="25"/>
    </row>
    <row r="411" spans="1:3" x14ac:dyDescent="0.25">
      <c r="A411" s="24"/>
      <c r="C411" s="25"/>
    </row>
    <row r="412" spans="1:3" x14ac:dyDescent="0.25">
      <c r="A412" s="24"/>
      <c r="C412" s="25"/>
    </row>
    <row r="413" spans="1:3" x14ac:dyDescent="0.25">
      <c r="A413" s="24"/>
      <c r="C413" s="25"/>
    </row>
    <row r="414" spans="1:3" x14ac:dyDescent="0.25">
      <c r="A414" s="24"/>
      <c r="C414" s="25"/>
    </row>
    <row r="415" spans="1:3" x14ac:dyDescent="0.25">
      <c r="A415" s="24"/>
      <c r="C415" s="25"/>
    </row>
    <row r="416" spans="1:3" x14ac:dyDescent="0.25">
      <c r="A416" s="24"/>
      <c r="C416" s="25"/>
    </row>
    <row r="417" spans="1:3" x14ac:dyDescent="0.25">
      <c r="A417" s="24"/>
      <c r="C417" s="25"/>
    </row>
    <row r="418" spans="1:3" x14ac:dyDescent="0.25">
      <c r="A418" s="24"/>
      <c r="C418" s="25"/>
    </row>
    <row r="419" spans="1:3" x14ac:dyDescent="0.25">
      <c r="A419" s="24"/>
      <c r="C419" s="25"/>
    </row>
    <row r="420" spans="1:3" x14ac:dyDescent="0.25">
      <c r="A420" s="24"/>
      <c r="C420" s="25"/>
    </row>
    <row r="421" spans="1:3" x14ac:dyDescent="0.25">
      <c r="A421" s="24"/>
      <c r="C421" s="25"/>
    </row>
    <row r="422" spans="1:3" x14ac:dyDescent="0.25">
      <c r="A422" s="24"/>
      <c r="C422" s="25"/>
    </row>
    <row r="423" spans="1:3" x14ac:dyDescent="0.25">
      <c r="A423" s="24"/>
      <c r="C423" s="25"/>
    </row>
    <row r="424" spans="1:3" x14ac:dyDescent="0.25">
      <c r="A424" s="24"/>
      <c r="C424" s="25"/>
    </row>
    <row r="425" spans="1:3" x14ac:dyDescent="0.25">
      <c r="A425" s="24"/>
      <c r="C425" s="25"/>
    </row>
    <row r="426" spans="1:3" x14ac:dyDescent="0.25">
      <c r="A426" s="24"/>
      <c r="C426" s="25"/>
    </row>
    <row r="427" spans="1:3" x14ac:dyDescent="0.25">
      <c r="A427" s="24"/>
      <c r="C427" s="25"/>
    </row>
    <row r="428" spans="1:3" x14ac:dyDescent="0.25">
      <c r="A428" s="24"/>
      <c r="C428" s="25"/>
    </row>
    <row r="429" spans="1:3" x14ac:dyDescent="0.25">
      <c r="A429" s="24"/>
      <c r="C429" s="25"/>
    </row>
    <row r="430" spans="1:3" x14ac:dyDescent="0.25">
      <c r="A430" s="24"/>
      <c r="C430" s="25"/>
    </row>
    <row r="431" spans="1:3" x14ac:dyDescent="0.25">
      <c r="A431" s="24"/>
      <c r="C431" s="25"/>
    </row>
    <row r="432" spans="1:3" x14ac:dyDescent="0.25">
      <c r="A432" s="24"/>
      <c r="C432" s="25"/>
    </row>
    <row r="433" spans="1:3" x14ac:dyDescent="0.25">
      <c r="A433" s="24"/>
      <c r="C433" s="25"/>
    </row>
    <row r="434" spans="1:3" x14ac:dyDescent="0.25">
      <c r="A434" s="24"/>
      <c r="C434" s="25"/>
    </row>
    <row r="435" spans="1:3" x14ac:dyDescent="0.25">
      <c r="A435" s="24"/>
      <c r="C435" s="25"/>
    </row>
    <row r="436" spans="1:3" x14ac:dyDescent="0.25">
      <c r="A436" s="24"/>
      <c r="C436" s="25"/>
    </row>
    <row r="437" spans="1:3" x14ac:dyDescent="0.25">
      <c r="A437" s="24"/>
      <c r="C437" s="25"/>
    </row>
    <row r="438" spans="1:3" x14ac:dyDescent="0.25">
      <c r="A438" s="24"/>
      <c r="C438" s="25"/>
    </row>
    <row r="439" spans="1:3" x14ac:dyDescent="0.25">
      <c r="A439" s="24"/>
      <c r="C439"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94DB0-CF7F-4A09-9B85-91915F2D7C89}">
  <dimension ref="A1:D439"/>
  <sheetViews>
    <sheetView workbookViewId="0">
      <selection activeCell="L24" sqref="L24"/>
    </sheetView>
  </sheetViews>
  <sheetFormatPr baseColWidth="10" defaultRowHeight="15" x14ac:dyDescent="0.25"/>
  <sheetData>
    <row r="1" spans="1:4" x14ac:dyDescent="0.25">
      <c r="A1" s="24" t="str">
        <f>_xlfn.CONCAT(B1,"-000",C1,"-",D1)</f>
        <v>P-0001-24</v>
      </c>
      <c r="B1" t="s">
        <v>1122</v>
      </c>
      <c r="C1" s="25">
        <v>1</v>
      </c>
      <c r="D1">
        <v>24</v>
      </c>
    </row>
    <row r="2" spans="1:4" x14ac:dyDescent="0.25">
      <c r="A2" s="24" t="str">
        <f t="shared" ref="A2:A9" si="0">_xlfn.CONCAT(B2,"-000",C2,"-",D2)</f>
        <v>P-0002-24</v>
      </c>
      <c r="B2" t="s">
        <v>1122</v>
      </c>
      <c r="C2" s="25">
        <v>2</v>
      </c>
      <c r="D2">
        <v>24</v>
      </c>
    </row>
    <row r="3" spans="1:4" x14ac:dyDescent="0.25">
      <c r="A3" s="24" t="str">
        <f t="shared" si="0"/>
        <v>P-0003-24</v>
      </c>
      <c r="B3" t="s">
        <v>1122</v>
      </c>
      <c r="C3" s="25">
        <v>3</v>
      </c>
      <c r="D3">
        <v>24</v>
      </c>
    </row>
    <row r="4" spans="1:4" x14ac:dyDescent="0.25">
      <c r="A4" s="24" t="str">
        <f t="shared" si="0"/>
        <v>P-0004-24</v>
      </c>
      <c r="B4" t="s">
        <v>1122</v>
      </c>
      <c r="C4" s="25">
        <v>4</v>
      </c>
      <c r="D4">
        <v>24</v>
      </c>
    </row>
    <row r="5" spans="1:4" x14ac:dyDescent="0.25">
      <c r="A5" s="24" t="str">
        <f t="shared" si="0"/>
        <v>P-0005-24</v>
      </c>
      <c r="B5" t="s">
        <v>1122</v>
      </c>
      <c r="C5" s="25">
        <v>5</v>
      </c>
      <c r="D5">
        <v>24</v>
      </c>
    </row>
    <row r="6" spans="1:4" x14ac:dyDescent="0.25">
      <c r="A6" s="24" t="str">
        <f t="shared" si="0"/>
        <v>P-0006-24</v>
      </c>
      <c r="B6" t="s">
        <v>1122</v>
      </c>
      <c r="C6" s="25">
        <v>6</v>
      </c>
      <c r="D6">
        <v>24</v>
      </c>
    </row>
    <row r="7" spans="1:4" x14ac:dyDescent="0.25">
      <c r="A7" s="24" t="str">
        <f t="shared" si="0"/>
        <v>P-0007-24</v>
      </c>
      <c r="B7" t="s">
        <v>1122</v>
      </c>
      <c r="C7" s="25">
        <v>7</v>
      </c>
      <c r="D7">
        <v>24</v>
      </c>
    </row>
    <row r="8" spans="1:4" x14ac:dyDescent="0.25">
      <c r="A8" s="24" t="str">
        <f t="shared" si="0"/>
        <v>P-0008-24</v>
      </c>
      <c r="B8" t="s">
        <v>1122</v>
      </c>
      <c r="C8" s="25">
        <v>8</v>
      </c>
      <c r="D8">
        <v>24</v>
      </c>
    </row>
    <row r="9" spans="1:4" x14ac:dyDescent="0.25">
      <c r="A9" s="24" t="str">
        <f t="shared" si="0"/>
        <v>P-0009-24</v>
      </c>
      <c r="B9" t="s">
        <v>1122</v>
      </c>
      <c r="C9" s="25">
        <v>9</v>
      </c>
      <c r="D9">
        <v>24</v>
      </c>
    </row>
    <row r="10" spans="1:4" x14ac:dyDescent="0.25">
      <c r="A10" s="24" t="str">
        <f>_xlfn.CONCAT(B10,"-00",C10,"-",D10)</f>
        <v>P-0010-24</v>
      </c>
      <c r="B10" t="s">
        <v>1122</v>
      </c>
      <c r="C10" s="25">
        <v>10</v>
      </c>
      <c r="D10">
        <v>24</v>
      </c>
    </row>
    <row r="11" spans="1:4" x14ac:dyDescent="0.25">
      <c r="A11" s="24" t="str">
        <f t="shared" ref="A11:A74" si="1">_xlfn.CONCAT(B11,"-00",C11,"-",D11)</f>
        <v>P-0011-24</v>
      </c>
      <c r="B11" t="s">
        <v>1122</v>
      </c>
      <c r="C11" s="25">
        <v>11</v>
      </c>
      <c r="D11">
        <v>24</v>
      </c>
    </row>
    <row r="12" spans="1:4" x14ac:dyDescent="0.25">
      <c r="A12" s="24" t="str">
        <f t="shared" si="1"/>
        <v>P-0012-24</v>
      </c>
      <c r="B12" t="s">
        <v>1122</v>
      </c>
      <c r="C12" s="25">
        <v>12</v>
      </c>
      <c r="D12">
        <v>24</v>
      </c>
    </row>
    <row r="13" spans="1:4" x14ac:dyDescent="0.25">
      <c r="A13" s="24" t="str">
        <f t="shared" si="1"/>
        <v>P-0013-24</v>
      </c>
      <c r="B13" t="s">
        <v>1122</v>
      </c>
      <c r="C13" s="25">
        <v>13</v>
      </c>
      <c r="D13">
        <v>24</v>
      </c>
    </row>
    <row r="14" spans="1:4" x14ac:dyDescent="0.25">
      <c r="A14" s="24" t="str">
        <f t="shared" si="1"/>
        <v>P-0014-24</v>
      </c>
      <c r="B14" t="s">
        <v>1122</v>
      </c>
      <c r="C14" s="25">
        <v>14</v>
      </c>
      <c r="D14">
        <v>24</v>
      </c>
    </row>
    <row r="15" spans="1:4" x14ac:dyDescent="0.25">
      <c r="A15" s="24" t="str">
        <f t="shared" si="1"/>
        <v>P-0015-24</v>
      </c>
      <c r="B15" t="s">
        <v>1122</v>
      </c>
      <c r="C15" s="25">
        <v>15</v>
      </c>
      <c r="D15">
        <v>24</v>
      </c>
    </row>
    <row r="16" spans="1:4" x14ac:dyDescent="0.25">
      <c r="A16" s="24" t="str">
        <f t="shared" si="1"/>
        <v>P-0016-24</v>
      </c>
      <c r="B16" t="s">
        <v>1122</v>
      </c>
      <c r="C16" s="25">
        <v>16</v>
      </c>
      <c r="D16">
        <v>24</v>
      </c>
    </row>
    <row r="17" spans="1:4" x14ac:dyDescent="0.25">
      <c r="A17" s="24" t="str">
        <f t="shared" si="1"/>
        <v>P-0017-24</v>
      </c>
      <c r="B17" t="s">
        <v>1122</v>
      </c>
      <c r="C17" s="25">
        <v>17</v>
      </c>
      <c r="D17">
        <v>24</v>
      </c>
    </row>
    <row r="18" spans="1:4" x14ac:dyDescent="0.25">
      <c r="A18" s="24" t="str">
        <f t="shared" si="1"/>
        <v>P-0018-24</v>
      </c>
      <c r="B18" t="s">
        <v>1122</v>
      </c>
      <c r="C18" s="25">
        <v>18</v>
      </c>
      <c r="D18">
        <v>24</v>
      </c>
    </row>
    <row r="19" spans="1:4" x14ac:dyDescent="0.25">
      <c r="A19" s="24" t="str">
        <f t="shared" si="1"/>
        <v>P-0019-24</v>
      </c>
      <c r="B19" t="s">
        <v>1122</v>
      </c>
      <c r="C19" s="25">
        <v>19</v>
      </c>
      <c r="D19">
        <v>24</v>
      </c>
    </row>
    <row r="20" spans="1:4" x14ac:dyDescent="0.25">
      <c r="A20" s="24" t="str">
        <f t="shared" si="1"/>
        <v>P-0020-24</v>
      </c>
      <c r="B20" t="s">
        <v>1122</v>
      </c>
      <c r="C20" s="25">
        <v>20</v>
      </c>
      <c r="D20">
        <v>24</v>
      </c>
    </row>
    <row r="21" spans="1:4" x14ac:dyDescent="0.25">
      <c r="A21" s="24" t="str">
        <f t="shared" si="1"/>
        <v>P-0021-24</v>
      </c>
      <c r="B21" t="s">
        <v>1122</v>
      </c>
      <c r="C21" s="25">
        <v>21</v>
      </c>
      <c r="D21">
        <v>24</v>
      </c>
    </row>
    <row r="22" spans="1:4" x14ac:dyDescent="0.25">
      <c r="A22" s="24" t="str">
        <f t="shared" si="1"/>
        <v>P-0022-24</v>
      </c>
      <c r="B22" t="s">
        <v>1122</v>
      </c>
      <c r="C22" s="25">
        <v>22</v>
      </c>
      <c r="D22">
        <v>24</v>
      </c>
    </row>
    <row r="23" spans="1:4" x14ac:dyDescent="0.25">
      <c r="A23" s="24" t="str">
        <f t="shared" si="1"/>
        <v>P-0023-24</v>
      </c>
      <c r="B23" t="s">
        <v>1122</v>
      </c>
      <c r="C23" s="25">
        <v>23</v>
      </c>
      <c r="D23">
        <v>24</v>
      </c>
    </row>
    <row r="24" spans="1:4" x14ac:dyDescent="0.25">
      <c r="A24" s="24" t="str">
        <f t="shared" si="1"/>
        <v>P-0024-24</v>
      </c>
      <c r="B24" t="s">
        <v>1122</v>
      </c>
      <c r="C24" s="25">
        <v>24</v>
      </c>
      <c r="D24">
        <v>24</v>
      </c>
    </row>
    <row r="25" spans="1:4" x14ac:dyDescent="0.25">
      <c r="A25" s="24" t="str">
        <f t="shared" si="1"/>
        <v>P-0025-24</v>
      </c>
      <c r="B25" t="s">
        <v>1122</v>
      </c>
      <c r="C25" s="25">
        <v>25</v>
      </c>
      <c r="D25">
        <v>24</v>
      </c>
    </row>
    <row r="26" spans="1:4" x14ac:dyDescent="0.25">
      <c r="A26" s="24" t="str">
        <f t="shared" si="1"/>
        <v>P-0026-24</v>
      </c>
      <c r="B26" t="s">
        <v>1122</v>
      </c>
      <c r="C26" s="25">
        <v>26</v>
      </c>
      <c r="D26">
        <v>24</v>
      </c>
    </row>
    <row r="27" spans="1:4" x14ac:dyDescent="0.25">
      <c r="A27" s="24" t="str">
        <f t="shared" si="1"/>
        <v>P-0027-24</v>
      </c>
      <c r="B27" t="s">
        <v>1122</v>
      </c>
      <c r="C27" s="25">
        <v>27</v>
      </c>
      <c r="D27">
        <v>24</v>
      </c>
    </row>
    <row r="28" spans="1:4" x14ac:dyDescent="0.25">
      <c r="A28" s="24" t="str">
        <f t="shared" si="1"/>
        <v>P-0028-24</v>
      </c>
      <c r="B28" t="s">
        <v>1122</v>
      </c>
      <c r="C28" s="25">
        <v>28</v>
      </c>
      <c r="D28">
        <v>24</v>
      </c>
    </row>
    <row r="29" spans="1:4" x14ac:dyDescent="0.25">
      <c r="A29" s="24" t="str">
        <f t="shared" si="1"/>
        <v>P-0029-24</v>
      </c>
      <c r="B29" t="s">
        <v>1122</v>
      </c>
      <c r="C29" s="25">
        <v>29</v>
      </c>
      <c r="D29">
        <v>24</v>
      </c>
    </row>
    <row r="30" spans="1:4" x14ac:dyDescent="0.25">
      <c r="A30" s="24" t="str">
        <f t="shared" si="1"/>
        <v>P-0030-24</v>
      </c>
      <c r="B30" t="s">
        <v>1122</v>
      </c>
      <c r="C30" s="25">
        <v>30</v>
      </c>
      <c r="D30">
        <v>24</v>
      </c>
    </row>
    <row r="31" spans="1:4" x14ac:dyDescent="0.25">
      <c r="A31" s="24" t="str">
        <f t="shared" si="1"/>
        <v>P-0031-24</v>
      </c>
      <c r="B31" t="s">
        <v>1122</v>
      </c>
      <c r="C31" s="25">
        <v>31</v>
      </c>
      <c r="D31">
        <v>24</v>
      </c>
    </row>
    <row r="32" spans="1:4" x14ac:dyDescent="0.25">
      <c r="A32" s="24" t="str">
        <f t="shared" si="1"/>
        <v>P-0032-24</v>
      </c>
      <c r="B32" t="s">
        <v>1122</v>
      </c>
      <c r="C32" s="25">
        <v>32</v>
      </c>
      <c r="D32">
        <v>24</v>
      </c>
    </row>
    <row r="33" spans="1:4" x14ac:dyDescent="0.25">
      <c r="A33" s="24" t="str">
        <f t="shared" si="1"/>
        <v>P-0033-24</v>
      </c>
      <c r="B33" t="s">
        <v>1122</v>
      </c>
      <c r="C33" s="25">
        <v>33</v>
      </c>
      <c r="D33">
        <v>24</v>
      </c>
    </row>
    <row r="34" spans="1:4" x14ac:dyDescent="0.25">
      <c r="A34" s="24" t="str">
        <f t="shared" si="1"/>
        <v>P-0034-24</v>
      </c>
      <c r="B34" t="s">
        <v>1122</v>
      </c>
      <c r="C34" s="25">
        <v>34</v>
      </c>
      <c r="D34">
        <v>24</v>
      </c>
    </row>
    <row r="35" spans="1:4" x14ac:dyDescent="0.25">
      <c r="A35" s="24" t="str">
        <f t="shared" si="1"/>
        <v>P-0035-24</v>
      </c>
      <c r="B35" t="s">
        <v>1122</v>
      </c>
      <c r="C35" s="25">
        <v>35</v>
      </c>
      <c r="D35">
        <v>24</v>
      </c>
    </row>
    <row r="36" spans="1:4" x14ac:dyDescent="0.25">
      <c r="A36" s="24" t="str">
        <f t="shared" si="1"/>
        <v>P-0036-24</v>
      </c>
      <c r="B36" t="s">
        <v>1122</v>
      </c>
      <c r="C36" s="25">
        <v>36</v>
      </c>
      <c r="D36">
        <v>24</v>
      </c>
    </row>
    <row r="37" spans="1:4" x14ac:dyDescent="0.25">
      <c r="A37" s="24" t="str">
        <f t="shared" si="1"/>
        <v>P-0037-24</v>
      </c>
      <c r="B37" t="s">
        <v>1122</v>
      </c>
      <c r="C37" s="25">
        <v>37</v>
      </c>
      <c r="D37">
        <v>24</v>
      </c>
    </row>
    <row r="38" spans="1:4" x14ac:dyDescent="0.25">
      <c r="A38" s="24" t="str">
        <f t="shared" si="1"/>
        <v>P-0038-24</v>
      </c>
      <c r="B38" t="s">
        <v>1122</v>
      </c>
      <c r="C38" s="25">
        <v>38</v>
      </c>
      <c r="D38">
        <v>24</v>
      </c>
    </row>
    <row r="39" spans="1:4" x14ac:dyDescent="0.25">
      <c r="A39" s="24" t="str">
        <f t="shared" si="1"/>
        <v>P-0039-24</v>
      </c>
      <c r="B39" t="s">
        <v>1122</v>
      </c>
      <c r="C39" s="25">
        <v>39</v>
      </c>
      <c r="D39">
        <v>24</v>
      </c>
    </row>
    <row r="40" spans="1:4" x14ac:dyDescent="0.25">
      <c r="A40" s="24" t="str">
        <f t="shared" si="1"/>
        <v>P-0040-24</v>
      </c>
      <c r="B40" t="s">
        <v>1122</v>
      </c>
      <c r="C40" s="25">
        <v>40</v>
      </c>
      <c r="D40">
        <v>24</v>
      </c>
    </row>
    <row r="41" spans="1:4" x14ac:dyDescent="0.25">
      <c r="A41" s="24" t="str">
        <f t="shared" si="1"/>
        <v>P-0041-24</v>
      </c>
      <c r="B41" t="s">
        <v>1122</v>
      </c>
      <c r="C41" s="25">
        <v>41</v>
      </c>
      <c r="D41">
        <v>24</v>
      </c>
    </row>
    <row r="42" spans="1:4" x14ac:dyDescent="0.25">
      <c r="A42" s="24" t="str">
        <f t="shared" si="1"/>
        <v>P-0042-24</v>
      </c>
      <c r="B42" t="s">
        <v>1122</v>
      </c>
      <c r="C42" s="25">
        <v>42</v>
      </c>
      <c r="D42">
        <v>24</v>
      </c>
    </row>
    <row r="43" spans="1:4" x14ac:dyDescent="0.25">
      <c r="A43" s="24" t="str">
        <f t="shared" si="1"/>
        <v>P-0043-24</v>
      </c>
      <c r="B43" t="s">
        <v>1122</v>
      </c>
      <c r="C43" s="25">
        <v>43</v>
      </c>
      <c r="D43">
        <v>24</v>
      </c>
    </row>
    <row r="44" spans="1:4" x14ac:dyDescent="0.25">
      <c r="A44" s="24" t="str">
        <f t="shared" si="1"/>
        <v>P-0044-24</v>
      </c>
      <c r="B44" t="s">
        <v>1122</v>
      </c>
      <c r="C44" s="25">
        <v>44</v>
      </c>
      <c r="D44">
        <v>24</v>
      </c>
    </row>
    <row r="45" spans="1:4" x14ac:dyDescent="0.25">
      <c r="A45" s="24" t="str">
        <f t="shared" si="1"/>
        <v>P-0045-24</v>
      </c>
      <c r="B45" t="s">
        <v>1122</v>
      </c>
      <c r="C45" s="25">
        <v>45</v>
      </c>
      <c r="D45">
        <v>24</v>
      </c>
    </row>
    <row r="46" spans="1:4" x14ac:dyDescent="0.25">
      <c r="A46" s="24" t="str">
        <f t="shared" si="1"/>
        <v>P-0046-24</v>
      </c>
      <c r="B46" t="s">
        <v>1122</v>
      </c>
      <c r="C46" s="25">
        <v>46</v>
      </c>
      <c r="D46">
        <v>24</v>
      </c>
    </row>
    <row r="47" spans="1:4" x14ac:dyDescent="0.25">
      <c r="A47" s="24" t="str">
        <f t="shared" si="1"/>
        <v>P-0047-24</v>
      </c>
      <c r="B47" t="s">
        <v>1122</v>
      </c>
      <c r="C47" s="25">
        <v>47</v>
      </c>
      <c r="D47">
        <v>24</v>
      </c>
    </row>
    <row r="48" spans="1:4" x14ac:dyDescent="0.25">
      <c r="A48" s="24" t="str">
        <f t="shared" si="1"/>
        <v>P-0048-24</v>
      </c>
      <c r="B48" t="s">
        <v>1122</v>
      </c>
      <c r="C48" s="25">
        <v>48</v>
      </c>
      <c r="D48">
        <v>24</v>
      </c>
    </row>
    <row r="49" spans="1:4" x14ac:dyDescent="0.25">
      <c r="A49" s="24" t="str">
        <f t="shared" si="1"/>
        <v>P-0049-24</v>
      </c>
      <c r="B49" t="s">
        <v>1122</v>
      </c>
      <c r="C49" s="25">
        <v>49</v>
      </c>
      <c r="D49">
        <v>24</v>
      </c>
    </row>
    <row r="50" spans="1:4" x14ac:dyDescent="0.25">
      <c r="A50" s="24" t="str">
        <f t="shared" si="1"/>
        <v>P-0050-24</v>
      </c>
      <c r="B50" t="s">
        <v>1122</v>
      </c>
      <c r="C50" s="25">
        <v>50</v>
      </c>
      <c r="D50">
        <v>24</v>
      </c>
    </row>
    <row r="51" spans="1:4" x14ac:dyDescent="0.25">
      <c r="A51" s="24" t="str">
        <f t="shared" si="1"/>
        <v>P-0051-24</v>
      </c>
      <c r="B51" t="s">
        <v>1122</v>
      </c>
      <c r="C51" s="25">
        <v>51</v>
      </c>
      <c r="D51">
        <v>24</v>
      </c>
    </row>
    <row r="52" spans="1:4" x14ac:dyDescent="0.25">
      <c r="A52" s="24" t="str">
        <f t="shared" si="1"/>
        <v>P-0052-24</v>
      </c>
      <c r="B52" t="s">
        <v>1122</v>
      </c>
      <c r="C52" s="25">
        <v>52</v>
      </c>
      <c r="D52">
        <v>24</v>
      </c>
    </row>
    <row r="53" spans="1:4" x14ac:dyDescent="0.25">
      <c r="A53" s="24" t="str">
        <f t="shared" si="1"/>
        <v>P-0053-24</v>
      </c>
      <c r="B53" t="s">
        <v>1122</v>
      </c>
      <c r="C53" s="25">
        <v>53</v>
      </c>
      <c r="D53">
        <v>24</v>
      </c>
    </row>
    <row r="54" spans="1:4" x14ac:dyDescent="0.25">
      <c r="A54" s="24" t="str">
        <f t="shared" si="1"/>
        <v>P-0054-24</v>
      </c>
      <c r="B54" t="s">
        <v>1122</v>
      </c>
      <c r="C54" s="25">
        <v>54</v>
      </c>
      <c r="D54">
        <v>24</v>
      </c>
    </row>
    <row r="55" spans="1:4" x14ac:dyDescent="0.25">
      <c r="A55" s="24" t="str">
        <f t="shared" si="1"/>
        <v>P-0055-24</v>
      </c>
      <c r="B55" t="s">
        <v>1122</v>
      </c>
      <c r="C55" s="25">
        <v>55</v>
      </c>
      <c r="D55">
        <v>24</v>
      </c>
    </row>
    <row r="56" spans="1:4" x14ac:dyDescent="0.25">
      <c r="A56" s="24" t="str">
        <f t="shared" si="1"/>
        <v>P-0056-24</v>
      </c>
      <c r="B56" t="s">
        <v>1122</v>
      </c>
      <c r="C56" s="25">
        <v>56</v>
      </c>
      <c r="D56">
        <v>24</v>
      </c>
    </row>
    <row r="57" spans="1:4" x14ac:dyDescent="0.25">
      <c r="A57" s="24" t="str">
        <f t="shared" si="1"/>
        <v>P-0057-24</v>
      </c>
      <c r="B57" t="s">
        <v>1122</v>
      </c>
      <c r="C57" s="25">
        <v>57</v>
      </c>
      <c r="D57">
        <v>24</v>
      </c>
    </row>
    <row r="58" spans="1:4" x14ac:dyDescent="0.25">
      <c r="A58" s="24" t="str">
        <f t="shared" si="1"/>
        <v>P-0058-24</v>
      </c>
      <c r="B58" t="s">
        <v>1122</v>
      </c>
      <c r="C58" s="25">
        <v>58</v>
      </c>
      <c r="D58">
        <v>24</v>
      </c>
    </row>
    <row r="59" spans="1:4" x14ac:dyDescent="0.25">
      <c r="A59" s="24" t="str">
        <f t="shared" si="1"/>
        <v>P-0059-24</v>
      </c>
      <c r="B59" t="s">
        <v>1122</v>
      </c>
      <c r="C59" s="25">
        <v>59</v>
      </c>
      <c r="D59">
        <v>24</v>
      </c>
    </row>
    <row r="60" spans="1:4" x14ac:dyDescent="0.25">
      <c r="A60" s="24" t="str">
        <f t="shared" si="1"/>
        <v>P-0060-24</v>
      </c>
      <c r="B60" t="s">
        <v>1122</v>
      </c>
      <c r="C60" s="25">
        <v>60</v>
      </c>
      <c r="D60">
        <v>24</v>
      </c>
    </row>
    <row r="61" spans="1:4" x14ac:dyDescent="0.25">
      <c r="A61" s="24" t="str">
        <f t="shared" si="1"/>
        <v>P-0061-24</v>
      </c>
      <c r="B61" t="s">
        <v>1122</v>
      </c>
      <c r="C61" s="25">
        <v>61</v>
      </c>
      <c r="D61">
        <v>24</v>
      </c>
    </row>
    <row r="62" spans="1:4" x14ac:dyDescent="0.25">
      <c r="A62" s="24" t="str">
        <f t="shared" si="1"/>
        <v>P-0062-24</v>
      </c>
      <c r="B62" t="s">
        <v>1122</v>
      </c>
      <c r="C62" s="25">
        <v>62</v>
      </c>
      <c r="D62">
        <v>24</v>
      </c>
    </row>
    <row r="63" spans="1:4" x14ac:dyDescent="0.25">
      <c r="A63" s="24" t="str">
        <f t="shared" si="1"/>
        <v>P-0063-24</v>
      </c>
      <c r="B63" t="s">
        <v>1122</v>
      </c>
      <c r="C63" s="25">
        <v>63</v>
      </c>
      <c r="D63">
        <v>24</v>
      </c>
    </row>
    <row r="64" spans="1:4" x14ac:dyDescent="0.25">
      <c r="A64" s="24" t="str">
        <f t="shared" si="1"/>
        <v>P-0064-24</v>
      </c>
      <c r="B64" t="s">
        <v>1122</v>
      </c>
      <c r="C64" s="25">
        <v>64</v>
      </c>
      <c r="D64">
        <v>24</v>
      </c>
    </row>
    <row r="65" spans="1:4" x14ac:dyDescent="0.25">
      <c r="A65" s="24" t="str">
        <f t="shared" si="1"/>
        <v>P-0065-24</v>
      </c>
      <c r="B65" t="s">
        <v>1122</v>
      </c>
      <c r="C65" s="25">
        <v>65</v>
      </c>
      <c r="D65">
        <v>24</v>
      </c>
    </row>
    <row r="66" spans="1:4" x14ac:dyDescent="0.25">
      <c r="A66" s="24" t="str">
        <f t="shared" si="1"/>
        <v>P-0066-24</v>
      </c>
      <c r="B66" t="s">
        <v>1122</v>
      </c>
      <c r="C66" s="25">
        <v>66</v>
      </c>
      <c r="D66">
        <v>24</v>
      </c>
    </row>
    <row r="67" spans="1:4" x14ac:dyDescent="0.25">
      <c r="A67" s="24" t="str">
        <f t="shared" si="1"/>
        <v>P-0067-24</v>
      </c>
      <c r="B67" t="s">
        <v>1122</v>
      </c>
      <c r="C67" s="25">
        <v>67</v>
      </c>
      <c r="D67">
        <v>24</v>
      </c>
    </row>
    <row r="68" spans="1:4" x14ac:dyDescent="0.25">
      <c r="A68" s="24" t="str">
        <f t="shared" si="1"/>
        <v>P-0068-24</v>
      </c>
      <c r="B68" t="s">
        <v>1122</v>
      </c>
      <c r="C68" s="25">
        <v>68</v>
      </c>
      <c r="D68">
        <v>24</v>
      </c>
    </row>
    <row r="69" spans="1:4" x14ac:dyDescent="0.25">
      <c r="A69" s="24" t="str">
        <f t="shared" si="1"/>
        <v>P-0069-24</v>
      </c>
      <c r="B69" t="s">
        <v>1122</v>
      </c>
      <c r="C69" s="25">
        <v>69</v>
      </c>
      <c r="D69">
        <v>24</v>
      </c>
    </row>
    <row r="70" spans="1:4" x14ac:dyDescent="0.25">
      <c r="A70" s="24" t="str">
        <f t="shared" si="1"/>
        <v>P-0070-24</v>
      </c>
      <c r="B70" t="s">
        <v>1122</v>
      </c>
      <c r="C70" s="25">
        <v>70</v>
      </c>
      <c r="D70">
        <v>24</v>
      </c>
    </row>
    <row r="71" spans="1:4" x14ac:dyDescent="0.25">
      <c r="A71" s="24" t="str">
        <f t="shared" si="1"/>
        <v>P-0071-24</v>
      </c>
      <c r="B71" t="s">
        <v>1122</v>
      </c>
      <c r="C71" s="25">
        <v>71</v>
      </c>
      <c r="D71">
        <v>24</v>
      </c>
    </row>
    <row r="72" spans="1:4" x14ac:dyDescent="0.25">
      <c r="A72" s="24" t="str">
        <f t="shared" si="1"/>
        <v>P-0072-24</v>
      </c>
      <c r="B72" t="s">
        <v>1122</v>
      </c>
      <c r="C72" s="25">
        <v>72</v>
      </c>
      <c r="D72">
        <v>24</v>
      </c>
    </row>
    <row r="73" spans="1:4" x14ac:dyDescent="0.25">
      <c r="A73" s="24" t="str">
        <f t="shared" si="1"/>
        <v>P-0073-24</v>
      </c>
      <c r="B73" t="s">
        <v>1122</v>
      </c>
      <c r="C73" s="25">
        <v>73</v>
      </c>
      <c r="D73">
        <v>24</v>
      </c>
    </row>
    <row r="74" spans="1:4" x14ac:dyDescent="0.25">
      <c r="A74" s="24" t="str">
        <f t="shared" si="1"/>
        <v>P-0074-24</v>
      </c>
      <c r="B74" t="s">
        <v>1122</v>
      </c>
      <c r="C74" s="25">
        <v>74</v>
      </c>
      <c r="D74">
        <v>24</v>
      </c>
    </row>
    <row r="75" spans="1:4" x14ac:dyDescent="0.25">
      <c r="A75" s="24" t="str">
        <f t="shared" ref="A75:A99" si="2">_xlfn.CONCAT(B75,"-00",C75,"-",D75)</f>
        <v>P-0075-24</v>
      </c>
      <c r="B75" t="s">
        <v>1122</v>
      </c>
      <c r="C75" s="25">
        <v>75</v>
      </c>
      <c r="D75">
        <v>24</v>
      </c>
    </row>
    <row r="76" spans="1:4" x14ac:dyDescent="0.25">
      <c r="A76" s="24" t="str">
        <f t="shared" si="2"/>
        <v>P-0076-24</v>
      </c>
      <c r="B76" t="s">
        <v>1122</v>
      </c>
      <c r="C76" s="25">
        <v>76</v>
      </c>
      <c r="D76">
        <v>24</v>
      </c>
    </row>
    <row r="77" spans="1:4" x14ac:dyDescent="0.25">
      <c r="A77" s="24" t="str">
        <f t="shared" si="2"/>
        <v>P-0077-24</v>
      </c>
      <c r="B77" t="s">
        <v>1122</v>
      </c>
      <c r="C77" s="25">
        <v>77</v>
      </c>
      <c r="D77">
        <v>24</v>
      </c>
    </row>
    <row r="78" spans="1:4" x14ac:dyDescent="0.25">
      <c r="A78" s="24" t="str">
        <f t="shared" si="2"/>
        <v>P-0078-24</v>
      </c>
      <c r="B78" t="s">
        <v>1122</v>
      </c>
      <c r="C78" s="25">
        <v>78</v>
      </c>
      <c r="D78">
        <v>24</v>
      </c>
    </row>
    <row r="79" spans="1:4" x14ac:dyDescent="0.25">
      <c r="A79" s="24" t="str">
        <f t="shared" si="2"/>
        <v>P-0079-24</v>
      </c>
      <c r="B79" t="s">
        <v>1122</v>
      </c>
      <c r="C79" s="25">
        <v>79</v>
      </c>
      <c r="D79">
        <v>24</v>
      </c>
    </row>
    <row r="80" spans="1:4" x14ac:dyDescent="0.25">
      <c r="A80" s="24" t="str">
        <f t="shared" si="2"/>
        <v>P-0080-24</v>
      </c>
      <c r="B80" t="s">
        <v>1122</v>
      </c>
      <c r="C80" s="25">
        <v>80</v>
      </c>
      <c r="D80">
        <v>24</v>
      </c>
    </row>
    <row r="81" spans="1:4" x14ac:dyDescent="0.25">
      <c r="A81" s="24" t="str">
        <f t="shared" si="2"/>
        <v>P-0081-24</v>
      </c>
      <c r="B81" t="s">
        <v>1122</v>
      </c>
      <c r="C81" s="25">
        <v>81</v>
      </c>
      <c r="D81">
        <v>24</v>
      </c>
    </row>
    <row r="82" spans="1:4" x14ac:dyDescent="0.25">
      <c r="A82" s="24" t="str">
        <f t="shared" si="2"/>
        <v>P-0082-24</v>
      </c>
      <c r="B82" t="s">
        <v>1122</v>
      </c>
      <c r="C82" s="25">
        <v>82</v>
      </c>
      <c r="D82">
        <v>24</v>
      </c>
    </row>
    <row r="83" spans="1:4" x14ac:dyDescent="0.25">
      <c r="A83" s="24" t="str">
        <f t="shared" si="2"/>
        <v>P-0083-24</v>
      </c>
      <c r="B83" t="s">
        <v>1122</v>
      </c>
      <c r="C83" s="25">
        <v>83</v>
      </c>
      <c r="D83">
        <v>24</v>
      </c>
    </row>
    <row r="84" spans="1:4" x14ac:dyDescent="0.25">
      <c r="A84" s="24" t="str">
        <f t="shared" si="2"/>
        <v>P-0084-24</v>
      </c>
      <c r="B84" t="s">
        <v>1122</v>
      </c>
      <c r="C84" s="25">
        <v>84</v>
      </c>
      <c r="D84">
        <v>24</v>
      </c>
    </row>
    <row r="85" spans="1:4" x14ac:dyDescent="0.25">
      <c r="A85" s="24" t="str">
        <f t="shared" si="2"/>
        <v>P-0085-24</v>
      </c>
      <c r="B85" t="s">
        <v>1122</v>
      </c>
      <c r="C85" s="25">
        <v>85</v>
      </c>
      <c r="D85">
        <v>24</v>
      </c>
    </row>
    <row r="86" spans="1:4" x14ac:dyDescent="0.25">
      <c r="A86" s="24" t="str">
        <f t="shared" si="2"/>
        <v>P-0086-24</v>
      </c>
      <c r="B86" t="s">
        <v>1122</v>
      </c>
      <c r="C86" s="25">
        <v>86</v>
      </c>
      <c r="D86">
        <v>24</v>
      </c>
    </row>
    <row r="87" spans="1:4" x14ac:dyDescent="0.25">
      <c r="A87" s="24" t="str">
        <f t="shared" si="2"/>
        <v>P-0087-24</v>
      </c>
      <c r="B87" t="s">
        <v>1122</v>
      </c>
      <c r="C87" s="25">
        <v>87</v>
      </c>
      <c r="D87">
        <v>24</v>
      </c>
    </row>
    <row r="88" spans="1:4" x14ac:dyDescent="0.25">
      <c r="A88" s="24" t="str">
        <f t="shared" si="2"/>
        <v>P-0088-24</v>
      </c>
      <c r="B88" t="s">
        <v>1122</v>
      </c>
      <c r="C88" s="25">
        <v>88</v>
      </c>
      <c r="D88">
        <v>24</v>
      </c>
    </row>
    <row r="89" spans="1:4" x14ac:dyDescent="0.25">
      <c r="A89" s="24" t="str">
        <f t="shared" si="2"/>
        <v>P-0089-24</v>
      </c>
      <c r="B89" t="s">
        <v>1122</v>
      </c>
      <c r="C89" s="25">
        <v>89</v>
      </c>
      <c r="D89">
        <v>24</v>
      </c>
    </row>
    <row r="90" spans="1:4" x14ac:dyDescent="0.25">
      <c r="A90" s="24" t="str">
        <f t="shared" si="2"/>
        <v>P-0090-24</v>
      </c>
      <c r="B90" t="s">
        <v>1122</v>
      </c>
      <c r="C90" s="25">
        <v>90</v>
      </c>
      <c r="D90">
        <v>24</v>
      </c>
    </row>
    <row r="91" spans="1:4" x14ac:dyDescent="0.25">
      <c r="A91" s="24" t="str">
        <f t="shared" si="2"/>
        <v>P-0091-24</v>
      </c>
      <c r="B91" t="s">
        <v>1122</v>
      </c>
      <c r="C91" s="25">
        <v>91</v>
      </c>
      <c r="D91">
        <v>24</v>
      </c>
    </row>
    <row r="92" spans="1:4" x14ac:dyDescent="0.25">
      <c r="A92" s="24" t="str">
        <f t="shared" si="2"/>
        <v>P-0092-24</v>
      </c>
      <c r="B92" t="s">
        <v>1122</v>
      </c>
      <c r="C92" s="25">
        <v>92</v>
      </c>
      <c r="D92">
        <v>24</v>
      </c>
    </row>
    <row r="93" spans="1:4" x14ac:dyDescent="0.25">
      <c r="A93" s="24" t="str">
        <f t="shared" si="2"/>
        <v>P-0093-24</v>
      </c>
      <c r="B93" t="s">
        <v>1122</v>
      </c>
      <c r="C93" s="25">
        <v>93</v>
      </c>
      <c r="D93">
        <v>24</v>
      </c>
    </row>
    <row r="94" spans="1:4" x14ac:dyDescent="0.25">
      <c r="A94" s="24" t="str">
        <f t="shared" si="2"/>
        <v>P-0094-24</v>
      </c>
      <c r="B94" t="s">
        <v>1122</v>
      </c>
      <c r="C94" s="25">
        <v>94</v>
      </c>
      <c r="D94">
        <v>24</v>
      </c>
    </row>
    <row r="95" spans="1:4" x14ac:dyDescent="0.25">
      <c r="A95" s="24" t="str">
        <f t="shared" si="2"/>
        <v>P-0095-24</v>
      </c>
      <c r="B95" t="s">
        <v>1122</v>
      </c>
      <c r="C95" s="25">
        <v>95</v>
      </c>
      <c r="D95">
        <v>24</v>
      </c>
    </row>
    <row r="96" spans="1:4" x14ac:dyDescent="0.25">
      <c r="A96" s="24" t="str">
        <f t="shared" si="2"/>
        <v>P-0096-24</v>
      </c>
      <c r="B96" t="s">
        <v>1122</v>
      </c>
      <c r="C96" s="25">
        <v>96</v>
      </c>
      <c r="D96">
        <v>24</v>
      </c>
    </row>
    <row r="97" spans="1:4" x14ac:dyDescent="0.25">
      <c r="A97" s="24" t="str">
        <f t="shared" si="2"/>
        <v>P-0097-24</v>
      </c>
      <c r="B97" t="s">
        <v>1122</v>
      </c>
      <c r="C97" s="25">
        <v>97</v>
      </c>
      <c r="D97">
        <v>24</v>
      </c>
    </row>
    <row r="98" spans="1:4" x14ac:dyDescent="0.25">
      <c r="A98" s="24" t="str">
        <f t="shared" si="2"/>
        <v>P-0098-24</v>
      </c>
      <c r="B98" t="s">
        <v>1122</v>
      </c>
      <c r="C98" s="25">
        <v>98</v>
      </c>
      <c r="D98">
        <v>24</v>
      </c>
    </row>
    <row r="99" spans="1:4" x14ac:dyDescent="0.25">
      <c r="A99" s="24" t="str">
        <f t="shared" si="2"/>
        <v>P-0099-24</v>
      </c>
      <c r="B99" t="s">
        <v>1122</v>
      </c>
      <c r="C99" s="25">
        <v>99</v>
      </c>
      <c r="D99">
        <v>24</v>
      </c>
    </row>
    <row r="100" spans="1:4" x14ac:dyDescent="0.25">
      <c r="A100" s="24" t="str">
        <f>_xlfn.CONCAT(B100,"-0",C100,"-",D100)</f>
        <v>P-0100-24</v>
      </c>
      <c r="B100" t="s">
        <v>1122</v>
      </c>
      <c r="C100" s="25">
        <v>100</v>
      </c>
      <c r="D100">
        <v>24</v>
      </c>
    </row>
    <row r="101" spans="1:4" x14ac:dyDescent="0.25">
      <c r="A101" s="24" t="str">
        <f t="shared" ref="A101:A164" si="3">_xlfn.CONCAT(B101,"-0",C101,"-",D101)</f>
        <v>P-0101-24</v>
      </c>
      <c r="B101" t="s">
        <v>1122</v>
      </c>
      <c r="C101" s="25">
        <v>101</v>
      </c>
      <c r="D101">
        <v>24</v>
      </c>
    </row>
    <row r="102" spans="1:4" x14ac:dyDescent="0.25">
      <c r="A102" s="24" t="str">
        <f t="shared" si="3"/>
        <v>P-0102-24</v>
      </c>
      <c r="B102" t="s">
        <v>1122</v>
      </c>
      <c r="C102" s="25">
        <v>102</v>
      </c>
      <c r="D102">
        <v>24</v>
      </c>
    </row>
    <row r="103" spans="1:4" x14ac:dyDescent="0.25">
      <c r="A103" s="24" t="str">
        <f t="shared" si="3"/>
        <v>P-0103-24</v>
      </c>
      <c r="B103" t="s">
        <v>1122</v>
      </c>
      <c r="C103" s="25">
        <v>103</v>
      </c>
      <c r="D103">
        <v>24</v>
      </c>
    </row>
    <row r="104" spans="1:4" x14ac:dyDescent="0.25">
      <c r="A104" s="24" t="str">
        <f t="shared" si="3"/>
        <v>P-0104-24</v>
      </c>
      <c r="B104" t="s">
        <v>1122</v>
      </c>
      <c r="C104" s="25">
        <v>104</v>
      </c>
      <c r="D104">
        <v>24</v>
      </c>
    </row>
    <row r="105" spans="1:4" x14ac:dyDescent="0.25">
      <c r="A105" s="24" t="str">
        <f t="shared" si="3"/>
        <v>P-0105-24</v>
      </c>
      <c r="B105" t="s">
        <v>1122</v>
      </c>
      <c r="C105" s="25">
        <v>105</v>
      </c>
      <c r="D105">
        <v>24</v>
      </c>
    </row>
    <row r="106" spans="1:4" x14ac:dyDescent="0.25">
      <c r="A106" s="24" t="str">
        <f t="shared" si="3"/>
        <v>P-0106-24</v>
      </c>
      <c r="B106" t="s">
        <v>1122</v>
      </c>
      <c r="C106" s="25">
        <v>106</v>
      </c>
      <c r="D106">
        <v>24</v>
      </c>
    </row>
    <row r="107" spans="1:4" x14ac:dyDescent="0.25">
      <c r="A107" s="24" t="str">
        <f t="shared" si="3"/>
        <v>P-0107-24</v>
      </c>
      <c r="B107" t="s">
        <v>1122</v>
      </c>
      <c r="C107" s="25">
        <v>107</v>
      </c>
      <c r="D107">
        <v>24</v>
      </c>
    </row>
    <row r="108" spans="1:4" x14ac:dyDescent="0.25">
      <c r="A108" s="24" t="str">
        <f t="shared" si="3"/>
        <v>P-0108-24</v>
      </c>
      <c r="B108" t="s">
        <v>1122</v>
      </c>
      <c r="C108" s="25">
        <v>108</v>
      </c>
      <c r="D108">
        <v>24</v>
      </c>
    </row>
    <row r="109" spans="1:4" x14ac:dyDescent="0.25">
      <c r="A109" s="24" t="str">
        <f t="shared" si="3"/>
        <v>P-0109-24</v>
      </c>
      <c r="B109" t="s">
        <v>1122</v>
      </c>
      <c r="C109" s="25">
        <v>109</v>
      </c>
      <c r="D109">
        <v>24</v>
      </c>
    </row>
    <row r="110" spans="1:4" x14ac:dyDescent="0.25">
      <c r="A110" s="24" t="str">
        <f t="shared" si="3"/>
        <v>P-0110-24</v>
      </c>
      <c r="B110" t="s">
        <v>1122</v>
      </c>
      <c r="C110" s="25">
        <v>110</v>
      </c>
      <c r="D110">
        <v>24</v>
      </c>
    </row>
    <row r="111" spans="1:4" x14ac:dyDescent="0.25">
      <c r="A111" s="24" t="str">
        <f t="shared" si="3"/>
        <v>P-0111-24</v>
      </c>
      <c r="B111" t="s">
        <v>1122</v>
      </c>
      <c r="C111" s="25">
        <v>111</v>
      </c>
      <c r="D111">
        <v>24</v>
      </c>
    </row>
    <row r="112" spans="1:4" x14ac:dyDescent="0.25">
      <c r="A112" s="24" t="str">
        <f t="shared" si="3"/>
        <v>P-0112-24</v>
      </c>
      <c r="B112" t="s">
        <v>1122</v>
      </c>
      <c r="C112" s="25">
        <v>112</v>
      </c>
      <c r="D112">
        <v>24</v>
      </c>
    </row>
    <row r="113" spans="1:4" x14ac:dyDescent="0.25">
      <c r="A113" s="24" t="str">
        <f t="shared" si="3"/>
        <v>P-0113-24</v>
      </c>
      <c r="B113" t="s">
        <v>1122</v>
      </c>
      <c r="C113" s="25">
        <v>113</v>
      </c>
      <c r="D113">
        <v>24</v>
      </c>
    </row>
    <row r="114" spans="1:4" x14ac:dyDescent="0.25">
      <c r="A114" s="24" t="str">
        <f t="shared" si="3"/>
        <v>P-0114-24</v>
      </c>
      <c r="B114" t="s">
        <v>1122</v>
      </c>
      <c r="C114" s="25">
        <v>114</v>
      </c>
      <c r="D114">
        <v>24</v>
      </c>
    </row>
    <row r="115" spans="1:4" x14ac:dyDescent="0.25">
      <c r="A115" s="24" t="str">
        <f t="shared" si="3"/>
        <v>P-0115-24</v>
      </c>
      <c r="B115" t="s">
        <v>1122</v>
      </c>
      <c r="C115" s="25">
        <v>115</v>
      </c>
      <c r="D115">
        <v>24</v>
      </c>
    </row>
    <row r="116" spans="1:4" x14ac:dyDescent="0.25">
      <c r="A116" s="24" t="str">
        <f t="shared" si="3"/>
        <v>P-0116-24</v>
      </c>
      <c r="B116" t="s">
        <v>1122</v>
      </c>
      <c r="C116" s="25">
        <v>116</v>
      </c>
      <c r="D116">
        <v>24</v>
      </c>
    </row>
    <row r="117" spans="1:4" x14ac:dyDescent="0.25">
      <c r="A117" s="24" t="str">
        <f t="shared" si="3"/>
        <v>P-0117-24</v>
      </c>
      <c r="B117" t="s">
        <v>1122</v>
      </c>
      <c r="C117" s="25">
        <v>117</v>
      </c>
      <c r="D117">
        <v>24</v>
      </c>
    </row>
    <row r="118" spans="1:4" x14ac:dyDescent="0.25">
      <c r="A118" s="24" t="str">
        <f t="shared" si="3"/>
        <v>P-0118-24</v>
      </c>
      <c r="B118" t="s">
        <v>1122</v>
      </c>
      <c r="C118" s="25">
        <v>118</v>
      </c>
      <c r="D118">
        <v>24</v>
      </c>
    </row>
    <row r="119" spans="1:4" x14ac:dyDescent="0.25">
      <c r="A119" s="24" t="str">
        <f t="shared" si="3"/>
        <v>P-0119-24</v>
      </c>
      <c r="B119" t="s">
        <v>1122</v>
      </c>
      <c r="C119" s="25">
        <v>119</v>
      </c>
      <c r="D119">
        <v>24</v>
      </c>
    </row>
    <row r="120" spans="1:4" x14ac:dyDescent="0.25">
      <c r="A120" s="24" t="str">
        <f t="shared" si="3"/>
        <v>P-0120-24</v>
      </c>
      <c r="B120" t="s">
        <v>1122</v>
      </c>
      <c r="C120" s="25">
        <v>120</v>
      </c>
      <c r="D120">
        <v>24</v>
      </c>
    </row>
    <row r="121" spans="1:4" x14ac:dyDescent="0.25">
      <c r="A121" s="24" t="str">
        <f t="shared" si="3"/>
        <v>P-0121-24</v>
      </c>
      <c r="B121" t="s">
        <v>1122</v>
      </c>
      <c r="C121" s="25">
        <v>121</v>
      </c>
      <c r="D121">
        <v>24</v>
      </c>
    </row>
    <row r="122" spans="1:4" x14ac:dyDescent="0.25">
      <c r="A122" s="24" t="str">
        <f t="shared" si="3"/>
        <v>P-0122-24</v>
      </c>
      <c r="B122" t="s">
        <v>1122</v>
      </c>
      <c r="C122" s="25">
        <v>122</v>
      </c>
      <c r="D122">
        <v>24</v>
      </c>
    </row>
    <row r="123" spans="1:4" x14ac:dyDescent="0.25">
      <c r="A123" s="24" t="str">
        <f t="shared" si="3"/>
        <v>P-0123-24</v>
      </c>
      <c r="B123" t="s">
        <v>1122</v>
      </c>
      <c r="C123" s="25">
        <v>123</v>
      </c>
      <c r="D123">
        <v>24</v>
      </c>
    </row>
    <row r="124" spans="1:4" x14ac:dyDescent="0.25">
      <c r="A124" s="24" t="str">
        <f t="shared" si="3"/>
        <v>P-0124-24</v>
      </c>
      <c r="B124" t="s">
        <v>1122</v>
      </c>
      <c r="C124" s="25">
        <v>124</v>
      </c>
      <c r="D124">
        <v>24</v>
      </c>
    </row>
    <row r="125" spans="1:4" x14ac:dyDescent="0.25">
      <c r="A125" s="24" t="str">
        <f t="shared" si="3"/>
        <v>P-0125-24</v>
      </c>
      <c r="B125" t="s">
        <v>1122</v>
      </c>
      <c r="C125" s="25">
        <v>125</v>
      </c>
      <c r="D125">
        <v>24</v>
      </c>
    </row>
    <row r="126" spans="1:4" x14ac:dyDescent="0.25">
      <c r="A126" s="24" t="str">
        <f t="shared" si="3"/>
        <v>P-0126-24</v>
      </c>
      <c r="B126" t="s">
        <v>1122</v>
      </c>
      <c r="C126" s="25">
        <v>126</v>
      </c>
      <c r="D126">
        <v>24</v>
      </c>
    </row>
    <row r="127" spans="1:4" x14ac:dyDescent="0.25">
      <c r="A127" s="24" t="str">
        <f t="shared" si="3"/>
        <v>P-0127-24</v>
      </c>
      <c r="B127" t="s">
        <v>1122</v>
      </c>
      <c r="C127" s="25">
        <v>127</v>
      </c>
      <c r="D127">
        <v>24</v>
      </c>
    </row>
    <row r="128" spans="1:4" x14ac:dyDescent="0.25">
      <c r="A128" s="24" t="str">
        <f t="shared" si="3"/>
        <v>P-0128-24</v>
      </c>
      <c r="B128" t="s">
        <v>1122</v>
      </c>
      <c r="C128" s="25">
        <v>128</v>
      </c>
      <c r="D128">
        <v>24</v>
      </c>
    </row>
    <row r="129" spans="1:4" x14ac:dyDescent="0.25">
      <c r="A129" s="24" t="str">
        <f t="shared" si="3"/>
        <v>P-0129-24</v>
      </c>
      <c r="B129" t="s">
        <v>1122</v>
      </c>
      <c r="C129" s="25">
        <v>129</v>
      </c>
      <c r="D129">
        <v>24</v>
      </c>
    </row>
    <row r="130" spans="1:4" x14ac:dyDescent="0.25">
      <c r="A130" s="24" t="str">
        <f t="shared" si="3"/>
        <v>P-0130-24</v>
      </c>
      <c r="B130" t="s">
        <v>1122</v>
      </c>
      <c r="C130" s="25">
        <v>130</v>
      </c>
      <c r="D130">
        <v>24</v>
      </c>
    </row>
    <row r="131" spans="1:4" x14ac:dyDescent="0.25">
      <c r="A131" s="24" t="str">
        <f t="shared" si="3"/>
        <v>P-0131-24</v>
      </c>
      <c r="B131" t="s">
        <v>1122</v>
      </c>
      <c r="C131" s="25">
        <v>131</v>
      </c>
      <c r="D131">
        <v>24</v>
      </c>
    </row>
    <row r="132" spans="1:4" x14ac:dyDescent="0.25">
      <c r="A132" s="24" t="str">
        <f t="shared" si="3"/>
        <v>P-0132-24</v>
      </c>
      <c r="B132" t="s">
        <v>1122</v>
      </c>
      <c r="C132" s="25">
        <v>132</v>
      </c>
      <c r="D132">
        <v>24</v>
      </c>
    </row>
    <row r="133" spans="1:4" x14ac:dyDescent="0.25">
      <c r="A133" s="24" t="str">
        <f t="shared" si="3"/>
        <v>P-0133-24</v>
      </c>
      <c r="B133" t="s">
        <v>1122</v>
      </c>
      <c r="C133" s="25">
        <v>133</v>
      </c>
      <c r="D133">
        <v>24</v>
      </c>
    </row>
    <row r="134" spans="1:4" x14ac:dyDescent="0.25">
      <c r="A134" s="24" t="str">
        <f t="shared" si="3"/>
        <v>P-0134-24</v>
      </c>
      <c r="B134" t="s">
        <v>1122</v>
      </c>
      <c r="C134" s="25">
        <v>134</v>
      </c>
      <c r="D134">
        <v>24</v>
      </c>
    </row>
    <row r="135" spans="1:4" x14ac:dyDescent="0.25">
      <c r="A135" s="24" t="str">
        <f t="shared" si="3"/>
        <v>P-0135-24</v>
      </c>
      <c r="B135" t="s">
        <v>1122</v>
      </c>
      <c r="C135" s="25">
        <v>135</v>
      </c>
      <c r="D135">
        <v>24</v>
      </c>
    </row>
    <row r="136" spans="1:4" x14ac:dyDescent="0.25">
      <c r="A136" s="24" t="str">
        <f t="shared" si="3"/>
        <v>P-0136-24</v>
      </c>
      <c r="B136" t="s">
        <v>1122</v>
      </c>
      <c r="C136" s="25">
        <v>136</v>
      </c>
      <c r="D136">
        <v>24</v>
      </c>
    </row>
    <row r="137" spans="1:4" x14ac:dyDescent="0.25">
      <c r="A137" s="24" t="str">
        <f t="shared" si="3"/>
        <v>P-0137-24</v>
      </c>
      <c r="B137" t="s">
        <v>1122</v>
      </c>
      <c r="C137" s="25">
        <v>137</v>
      </c>
      <c r="D137">
        <v>24</v>
      </c>
    </row>
    <row r="138" spans="1:4" x14ac:dyDescent="0.25">
      <c r="A138" s="24" t="str">
        <f t="shared" si="3"/>
        <v>P-0138-24</v>
      </c>
      <c r="B138" t="s">
        <v>1122</v>
      </c>
      <c r="C138" s="25">
        <v>138</v>
      </c>
      <c r="D138">
        <v>24</v>
      </c>
    </row>
    <row r="139" spans="1:4" x14ac:dyDescent="0.25">
      <c r="A139" s="24" t="str">
        <f t="shared" si="3"/>
        <v>P-0139-24</v>
      </c>
      <c r="B139" t="s">
        <v>1122</v>
      </c>
      <c r="C139" s="25">
        <v>139</v>
      </c>
      <c r="D139">
        <v>24</v>
      </c>
    </row>
    <row r="140" spans="1:4" x14ac:dyDescent="0.25">
      <c r="A140" s="24" t="str">
        <f t="shared" si="3"/>
        <v>P-0140-24</v>
      </c>
      <c r="B140" t="s">
        <v>1122</v>
      </c>
      <c r="C140" s="25">
        <v>140</v>
      </c>
      <c r="D140">
        <v>24</v>
      </c>
    </row>
    <row r="141" spans="1:4" x14ac:dyDescent="0.25">
      <c r="A141" s="24" t="str">
        <f t="shared" si="3"/>
        <v>P-0141-24</v>
      </c>
      <c r="B141" t="s">
        <v>1122</v>
      </c>
      <c r="C141" s="25">
        <v>141</v>
      </c>
      <c r="D141">
        <v>24</v>
      </c>
    </row>
    <row r="142" spans="1:4" x14ac:dyDescent="0.25">
      <c r="A142" s="24" t="str">
        <f t="shared" si="3"/>
        <v>P-0142-24</v>
      </c>
      <c r="B142" t="s">
        <v>1122</v>
      </c>
      <c r="C142" s="25">
        <v>142</v>
      </c>
      <c r="D142">
        <v>24</v>
      </c>
    </row>
    <row r="143" spans="1:4" x14ac:dyDescent="0.25">
      <c r="A143" s="24" t="str">
        <f t="shared" si="3"/>
        <v>P-0143-24</v>
      </c>
      <c r="B143" t="s">
        <v>1122</v>
      </c>
      <c r="C143" s="25">
        <v>143</v>
      </c>
      <c r="D143">
        <v>24</v>
      </c>
    </row>
    <row r="144" spans="1:4" x14ac:dyDescent="0.25">
      <c r="A144" s="24" t="str">
        <f t="shared" si="3"/>
        <v>P-0144-24</v>
      </c>
      <c r="B144" t="s">
        <v>1122</v>
      </c>
      <c r="C144" s="25">
        <v>144</v>
      </c>
      <c r="D144">
        <v>24</v>
      </c>
    </row>
    <row r="145" spans="1:4" x14ac:dyDescent="0.25">
      <c r="A145" s="24" t="str">
        <f t="shared" si="3"/>
        <v>P-0145-24</v>
      </c>
      <c r="B145" t="s">
        <v>1122</v>
      </c>
      <c r="C145" s="25">
        <v>145</v>
      </c>
      <c r="D145">
        <v>24</v>
      </c>
    </row>
    <row r="146" spans="1:4" x14ac:dyDescent="0.25">
      <c r="A146" s="24" t="str">
        <f t="shared" si="3"/>
        <v>P-0146-24</v>
      </c>
      <c r="B146" t="s">
        <v>1122</v>
      </c>
      <c r="C146" s="25">
        <v>146</v>
      </c>
      <c r="D146">
        <v>24</v>
      </c>
    </row>
    <row r="147" spans="1:4" x14ac:dyDescent="0.25">
      <c r="A147" s="24" t="str">
        <f t="shared" si="3"/>
        <v>P-0147-24</v>
      </c>
      <c r="B147" t="s">
        <v>1122</v>
      </c>
      <c r="C147" s="25">
        <v>147</v>
      </c>
      <c r="D147">
        <v>24</v>
      </c>
    </row>
    <row r="148" spans="1:4" x14ac:dyDescent="0.25">
      <c r="A148" s="24" t="str">
        <f t="shared" si="3"/>
        <v>P-0148-24</v>
      </c>
      <c r="B148" t="s">
        <v>1122</v>
      </c>
      <c r="C148" s="25">
        <v>148</v>
      </c>
      <c r="D148">
        <v>24</v>
      </c>
    </row>
    <row r="149" spans="1:4" x14ac:dyDescent="0.25">
      <c r="A149" s="24" t="str">
        <f t="shared" si="3"/>
        <v>P-0149-24</v>
      </c>
      <c r="B149" t="s">
        <v>1122</v>
      </c>
      <c r="C149" s="25">
        <v>149</v>
      </c>
      <c r="D149">
        <v>24</v>
      </c>
    </row>
    <row r="150" spans="1:4" x14ac:dyDescent="0.25">
      <c r="A150" s="24" t="str">
        <f t="shared" si="3"/>
        <v>P-0150-24</v>
      </c>
      <c r="B150" t="s">
        <v>1122</v>
      </c>
      <c r="C150" s="25">
        <v>150</v>
      </c>
      <c r="D150">
        <v>24</v>
      </c>
    </row>
    <row r="151" spans="1:4" x14ac:dyDescent="0.25">
      <c r="A151" s="24" t="str">
        <f t="shared" si="3"/>
        <v>P-0151-24</v>
      </c>
      <c r="B151" t="s">
        <v>1122</v>
      </c>
      <c r="C151" s="25">
        <v>151</v>
      </c>
      <c r="D151">
        <v>24</v>
      </c>
    </row>
    <row r="152" spans="1:4" x14ac:dyDescent="0.25">
      <c r="A152" s="24" t="str">
        <f t="shared" si="3"/>
        <v>P-0152-24</v>
      </c>
      <c r="B152" t="s">
        <v>1122</v>
      </c>
      <c r="C152" s="25">
        <v>152</v>
      </c>
      <c r="D152">
        <v>24</v>
      </c>
    </row>
    <row r="153" spans="1:4" x14ac:dyDescent="0.25">
      <c r="A153" s="24" t="str">
        <f t="shared" si="3"/>
        <v>P-0153-24</v>
      </c>
      <c r="B153" t="s">
        <v>1122</v>
      </c>
      <c r="C153" s="25">
        <v>153</v>
      </c>
      <c r="D153">
        <v>24</v>
      </c>
    </row>
    <row r="154" spans="1:4" x14ac:dyDescent="0.25">
      <c r="A154" s="24" t="str">
        <f t="shared" si="3"/>
        <v>P-0154-24</v>
      </c>
      <c r="B154" t="s">
        <v>1122</v>
      </c>
      <c r="C154" s="25">
        <v>154</v>
      </c>
      <c r="D154">
        <v>24</v>
      </c>
    </row>
    <row r="155" spans="1:4" x14ac:dyDescent="0.25">
      <c r="A155" s="24" t="str">
        <f t="shared" si="3"/>
        <v>P-0155-24</v>
      </c>
      <c r="B155" t="s">
        <v>1122</v>
      </c>
      <c r="C155" s="25">
        <v>155</v>
      </c>
      <c r="D155">
        <v>24</v>
      </c>
    </row>
    <row r="156" spans="1:4" x14ac:dyDescent="0.25">
      <c r="A156" s="24" t="str">
        <f t="shared" si="3"/>
        <v>P-0156-24</v>
      </c>
      <c r="B156" t="s">
        <v>1122</v>
      </c>
      <c r="C156" s="25">
        <v>156</v>
      </c>
      <c r="D156">
        <v>24</v>
      </c>
    </row>
    <row r="157" spans="1:4" x14ac:dyDescent="0.25">
      <c r="A157" s="24" t="str">
        <f t="shared" si="3"/>
        <v>P-0157-24</v>
      </c>
      <c r="B157" t="s">
        <v>1122</v>
      </c>
      <c r="C157" s="25">
        <v>157</v>
      </c>
      <c r="D157">
        <v>24</v>
      </c>
    </row>
    <row r="158" spans="1:4" x14ac:dyDescent="0.25">
      <c r="A158" s="24" t="str">
        <f t="shared" si="3"/>
        <v>P-0158-24</v>
      </c>
      <c r="B158" t="s">
        <v>1122</v>
      </c>
      <c r="C158" s="25">
        <v>158</v>
      </c>
      <c r="D158">
        <v>24</v>
      </c>
    </row>
    <row r="159" spans="1:4" x14ac:dyDescent="0.25">
      <c r="A159" s="24" t="str">
        <f t="shared" si="3"/>
        <v>P-0159-24</v>
      </c>
      <c r="B159" t="s">
        <v>1122</v>
      </c>
      <c r="C159" s="25">
        <v>159</v>
      </c>
      <c r="D159">
        <v>24</v>
      </c>
    </row>
    <row r="160" spans="1:4" x14ac:dyDescent="0.25">
      <c r="A160" s="24" t="str">
        <f t="shared" si="3"/>
        <v>P-0160-24</v>
      </c>
      <c r="B160" t="s">
        <v>1122</v>
      </c>
      <c r="C160" s="25">
        <v>160</v>
      </c>
      <c r="D160">
        <v>24</v>
      </c>
    </row>
    <row r="161" spans="1:4" x14ac:dyDescent="0.25">
      <c r="A161" s="24" t="str">
        <f t="shared" si="3"/>
        <v>P-0161-24</v>
      </c>
      <c r="B161" t="s">
        <v>1122</v>
      </c>
      <c r="C161" s="25">
        <v>161</v>
      </c>
      <c r="D161">
        <v>24</v>
      </c>
    </row>
    <row r="162" spans="1:4" x14ac:dyDescent="0.25">
      <c r="A162" s="24" t="str">
        <f t="shared" si="3"/>
        <v>P-0162-24</v>
      </c>
      <c r="B162" t="s">
        <v>1122</v>
      </c>
      <c r="C162" s="25">
        <v>162</v>
      </c>
      <c r="D162">
        <v>24</v>
      </c>
    </row>
    <row r="163" spans="1:4" x14ac:dyDescent="0.25">
      <c r="A163" s="24" t="str">
        <f t="shared" si="3"/>
        <v>P-0163-24</v>
      </c>
      <c r="B163" t="s">
        <v>1122</v>
      </c>
      <c r="C163" s="25">
        <v>163</v>
      </c>
      <c r="D163">
        <v>24</v>
      </c>
    </row>
    <row r="164" spans="1:4" x14ac:dyDescent="0.25">
      <c r="A164" s="24" t="str">
        <f t="shared" si="3"/>
        <v>P-0164-24</v>
      </c>
      <c r="B164" t="s">
        <v>1122</v>
      </c>
      <c r="C164" s="25">
        <v>164</v>
      </c>
      <c r="D164">
        <v>24</v>
      </c>
    </row>
    <row r="165" spans="1:4" x14ac:dyDescent="0.25">
      <c r="A165" s="24" t="str">
        <f t="shared" ref="A165:A228" si="4">_xlfn.CONCAT(B165,"-0",C165,"-",D165)</f>
        <v>P-0165-24</v>
      </c>
      <c r="B165" t="s">
        <v>1122</v>
      </c>
      <c r="C165" s="25">
        <v>165</v>
      </c>
      <c r="D165">
        <v>24</v>
      </c>
    </row>
    <row r="166" spans="1:4" x14ac:dyDescent="0.25">
      <c r="A166" s="24" t="str">
        <f t="shared" si="4"/>
        <v>P-0166-24</v>
      </c>
      <c r="B166" t="s">
        <v>1122</v>
      </c>
      <c r="C166" s="25">
        <v>166</v>
      </c>
      <c r="D166">
        <v>24</v>
      </c>
    </row>
    <row r="167" spans="1:4" x14ac:dyDescent="0.25">
      <c r="A167" s="24" t="str">
        <f t="shared" si="4"/>
        <v>P-0167-24</v>
      </c>
      <c r="B167" t="s">
        <v>1122</v>
      </c>
      <c r="C167" s="25">
        <v>167</v>
      </c>
      <c r="D167">
        <v>24</v>
      </c>
    </row>
    <row r="168" spans="1:4" x14ac:dyDescent="0.25">
      <c r="A168" s="24" t="str">
        <f t="shared" si="4"/>
        <v>P-0168-24</v>
      </c>
      <c r="B168" t="s">
        <v>1122</v>
      </c>
      <c r="C168" s="25">
        <v>168</v>
      </c>
      <c r="D168">
        <v>24</v>
      </c>
    </row>
    <row r="169" spans="1:4" x14ac:dyDescent="0.25">
      <c r="A169" s="24" t="str">
        <f t="shared" si="4"/>
        <v>P-0169-24</v>
      </c>
      <c r="B169" t="s">
        <v>1122</v>
      </c>
      <c r="C169" s="25">
        <v>169</v>
      </c>
      <c r="D169">
        <v>24</v>
      </c>
    </row>
    <row r="170" spans="1:4" x14ac:dyDescent="0.25">
      <c r="A170" s="24" t="str">
        <f t="shared" si="4"/>
        <v>P-0170-24</v>
      </c>
      <c r="B170" t="s">
        <v>1122</v>
      </c>
      <c r="C170" s="25">
        <v>170</v>
      </c>
      <c r="D170">
        <v>24</v>
      </c>
    </row>
    <row r="171" spans="1:4" x14ac:dyDescent="0.25">
      <c r="A171" s="24" t="str">
        <f t="shared" si="4"/>
        <v>P-0171-24</v>
      </c>
      <c r="B171" t="s">
        <v>1122</v>
      </c>
      <c r="C171" s="25">
        <v>171</v>
      </c>
      <c r="D171">
        <v>24</v>
      </c>
    </row>
    <row r="172" spans="1:4" x14ac:dyDescent="0.25">
      <c r="A172" s="24" t="str">
        <f t="shared" si="4"/>
        <v>P-0172-24</v>
      </c>
      <c r="B172" t="s">
        <v>1122</v>
      </c>
      <c r="C172" s="25">
        <v>172</v>
      </c>
      <c r="D172">
        <v>24</v>
      </c>
    </row>
    <row r="173" spans="1:4" x14ac:dyDescent="0.25">
      <c r="A173" s="24" t="str">
        <f t="shared" si="4"/>
        <v>P-0173-24</v>
      </c>
      <c r="B173" t="s">
        <v>1122</v>
      </c>
      <c r="C173" s="25">
        <v>173</v>
      </c>
      <c r="D173">
        <v>24</v>
      </c>
    </row>
    <row r="174" spans="1:4" x14ac:dyDescent="0.25">
      <c r="A174" s="24" t="str">
        <f t="shared" si="4"/>
        <v>P-0174-24</v>
      </c>
      <c r="B174" t="s">
        <v>1122</v>
      </c>
      <c r="C174" s="25">
        <v>174</v>
      </c>
      <c r="D174">
        <v>24</v>
      </c>
    </row>
    <row r="175" spans="1:4" x14ac:dyDescent="0.25">
      <c r="A175" s="24" t="str">
        <f t="shared" si="4"/>
        <v>P-0175-24</v>
      </c>
      <c r="B175" t="s">
        <v>1122</v>
      </c>
      <c r="C175" s="25">
        <v>175</v>
      </c>
      <c r="D175">
        <v>24</v>
      </c>
    </row>
    <row r="176" spans="1:4" x14ac:dyDescent="0.25">
      <c r="A176" s="24" t="str">
        <f t="shared" si="4"/>
        <v>P-0176-24</v>
      </c>
      <c r="B176" t="s">
        <v>1122</v>
      </c>
      <c r="C176" s="25">
        <v>176</v>
      </c>
      <c r="D176">
        <v>24</v>
      </c>
    </row>
    <row r="177" spans="1:4" x14ac:dyDescent="0.25">
      <c r="A177" s="24" t="str">
        <f t="shared" si="4"/>
        <v>P-0177-24</v>
      </c>
      <c r="B177" t="s">
        <v>1122</v>
      </c>
      <c r="C177" s="25">
        <v>177</v>
      </c>
      <c r="D177">
        <v>24</v>
      </c>
    </row>
    <row r="178" spans="1:4" x14ac:dyDescent="0.25">
      <c r="A178" s="24" t="str">
        <f t="shared" si="4"/>
        <v>P-0178-24</v>
      </c>
      <c r="B178" t="s">
        <v>1122</v>
      </c>
      <c r="C178" s="25">
        <v>178</v>
      </c>
      <c r="D178">
        <v>24</v>
      </c>
    </row>
    <row r="179" spans="1:4" x14ac:dyDescent="0.25">
      <c r="A179" s="24" t="str">
        <f t="shared" si="4"/>
        <v>P-0179-24</v>
      </c>
      <c r="B179" t="s">
        <v>1122</v>
      </c>
      <c r="C179" s="25">
        <v>179</v>
      </c>
      <c r="D179">
        <v>24</v>
      </c>
    </row>
    <row r="180" spans="1:4" x14ac:dyDescent="0.25">
      <c r="A180" s="24" t="str">
        <f t="shared" si="4"/>
        <v>P-0180-24</v>
      </c>
      <c r="B180" t="s">
        <v>1122</v>
      </c>
      <c r="C180" s="25">
        <v>180</v>
      </c>
      <c r="D180">
        <v>24</v>
      </c>
    </row>
    <row r="181" spans="1:4" x14ac:dyDescent="0.25">
      <c r="A181" s="24" t="str">
        <f t="shared" si="4"/>
        <v>P-0181-24</v>
      </c>
      <c r="B181" t="s">
        <v>1122</v>
      </c>
      <c r="C181" s="25">
        <v>181</v>
      </c>
      <c r="D181">
        <v>24</v>
      </c>
    </row>
    <row r="182" spans="1:4" x14ac:dyDescent="0.25">
      <c r="A182" s="24" t="str">
        <f t="shared" si="4"/>
        <v>P-0182-24</v>
      </c>
      <c r="B182" t="s">
        <v>1122</v>
      </c>
      <c r="C182" s="25">
        <v>182</v>
      </c>
      <c r="D182">
        <v>24</v>
      </c>
    </row>
    <row r="183" spans="1:4" x14ac:dyDescent="0.25">
      <c r="A183" s="24" t="str">
        <f t="shared" si="4"/>
        <v>P-0183-24</v>
      </c>
      <c r="B183" t="s">
        <v>1122</v>
      </c>
      <c r="C183" s="25">
        <v>183</v>
      </c>
      <c r="D183">
        <v>24</v>
      </c>
    </row>
    <row r="184" spans="1:4" x14ac:dyDescent="0.25">
      <c r="A184" s="24" t="str">
        <f t="shared" si="4"/>
        <v>P-0184-24</v>
      </c>
      <c r="B184" t="s">
        <v>1122</v>
      </c>
      <c r="C184" s="25">
        <v>184</v>
      </c>
      <c r="D184">
        <v>24</v>
      </c>
    </row>
    <row r="185" spans="1:4" x14ac:dyDescent="0.25">
      <c r="A185" s="24" t="str">
        <f t="shared" si="4"/>
        <v>P-0185-24</v>
      </c>
      <c r="B185" t="s">
        <v>1122</v>
      </c>
      <c r="C185" s="25">
        <v>185</v>
      </c>
      <c r="D185">
        <v>24</v>
      </c>
    </row>
    <row r="186" spans="1:4" x14ac:dyDescent="0.25">
      <c r="A186" s="24" t="str">
        <f t="shared" si="4"/>
        <v>P-0186-24</v>
      </c>
      <c r="B186" t="s">
        <v>1122</v>
      </c>
      <c r="C186" s="25">
        <v>186</v>
      </c>
      <c r="D186">
        <v>24</v>
      </c>
    </row>
    <row r="187" spans="1:4" x14ac:dyDescent="0.25">
      <c r="A187" s="24" t="str">
        <f t="shared" si="4"/>
        <v>P-0187-24</v>
      </c>
      <c r="B187" t="s">
        <v>1122</v>
      </c>
      <c r="C187" s="25">
        <v>187</v>
      </c>
      <c r="D187">
        <v>24</v>
      </c>
    </row>
    <row r="188" spans="1:4" x14ac:dyDescent="0.25">
      <c r="A188" s="24" t="str">
        <f t="shared" si="4"/>
        <v>P-0188-24</v>
      </c>
      <c r="B188" t="s">
        <v>1122</v>
      </c>
      <c r="C188" s="25">
        <v>188</v>
      </c>
      <c r="D188">
        <v>24</v>
      </c>
    </row>
    <row r="189" spans="1:4" x14ac:dyDescent="0.25">
      <c r="A189" s="24" t="str">
        <f t="shared" si="4"/>
        <v>P-0189-24</v>
      </c>
      <c r="B189" t="s">
        <v>1122</v>
      </c>
      <c r="C189" s="25">
        <v>189</v>
      </c>
      <c r="D189">
        <v>24</v>
      </c>
    </row>
    <row r="190" spans="1:4" x14ac:dyDescent="0.25">
      <c r="A190" s="24" t="str">
        <f t="shared" si="4"/>
        <v>P-0190-24</v>
      </c>
      <c r="B190" t="s">
        <v>1122</v>
      </c>
      <c r="C190" s="25">
        <v>190</v>
      </c>
      <c r="D190">
        <v>24</v>
      </c>
    </row>
    <row r="191" spans="1:4" x14ac:dyDescent="0.25">
      <c r="A191" s="24" t="str">
        <f t="shared" si="4"/>
        <v>P-0191-24</v>
      </c>
      <c r="B191" t="s">
        <v>1122</v>
      </c>
      <c r="C191" s="25">
        <v>191</v>
      </c>
      <c r="D191">
        <v>24</v>
      </c>
    </row>
    <row r="192" spans="1:4" x14ac:dyDescent="0.25">
      <c r="A192" s="24" t="str">
        <f t="shared" si="4"/>
        <v>P-0192-24</v>
      </c>
      <c r="B192" t="s">
        <v>1122</v>
      </c>
      <c r="C192" s="25">
        <v>192</v>
      </c>
      <c r="D192">
        <v>24</v>
      </c>
    </row>
    <row r="193" spans="1:4" x14ac:dyDescent="0.25">
      <c r="A193" s="24" t="str">
        <f t="shared" si="4"/>
        <v>P-0193-24</v>
      </c>
      <c r="B193" t="s">
        <v>1122</v>
      </c>
      <c r="C193" s="25">
        <v>193</v>
      </c>
      <c r="D193">
        <v>24</v>
      </c>
    </row>
    <row r="194" spans="1:4" x14ac:dyDescent="0.25">
      <c r="A194" s="24" t="str">
        <f t="shared" si="4"/>
        <v>P-0194-24</v>
      </c>
      <c r="B194" t="s">
        <v>1122</v>
      </c>
      <c r="C194" s="25">
        <v>194</v>
      </c>
      <c r="D194">
        <v>24</v>
      </c>
    </row>
    <row r="195" spans="1:4" x14ac:dyDescent="0.25">
      <c r="A195" s="24" t="str">
        <f t="shared" si="4"/>
        <v>P-0195-24</v>
      </c>
      <c r="B195" t="s">
        <v>1122</v>
      </c>
      <c r="C195" s="25">
        <v>195</v>
      </c>
      <c r="D195">
        <v>24</v>
      </c>
    </row>
    <row r="196" spans="1:4" x14ac:dyDescent="0.25">
      <c r="A196" s="24" t="str">
        <f t="shared" si="4"/>
        <v>P-0196-24</v>
      </c>
      <c r="B196" t="s">
        <v>1122</v>
      </c>
      <c r="C196" s="25">
        <v>196</v>
      </c>
      <c r="D196">
        <v>24</v>
      </c>
    </row>
    <row r="197" spans="1:4" x14ac:dyDescent="0.25">
      <c r="A197" s="24" t="str">
        <f t="shared" si="4"/>
        <v>P-0197-24</v>
      </c>
      <c r="B197" t="s">
        <v>1122</v>
      </c>
      <c r="C197" s="25">
        <v>197</v>
      </c>
      <c r="D197">
        <v>24</v>
      </c>
    </row>
    <row r="198" spans="1:4" x14ac:dyDescent="0.25">
      <c r="A198" s="24" t="str">
        <f t="shared" si="4"/>
        <v>P-0198-24</v>
      </c>
      <c r="B198" t="s">
        <v>1122</v>
      </c>
      <c r="C198" s="25">
        <v>198</v>
      </c>
      <c r="D198">
        <v>24</v>
      </c>
    </row>
    <row r="199" spans="1:4" x14ac:dyDescent="0.25">
      <c r="A199" s="24" t="str">
        <f t="shared" si="4"/>
        <v>P-0199-24</v>
      </c>
      <c r="B199" t="s">
        <v>1122</v>
      </c>
      <c r="C199" s="25">
        <v>199</v>
      </c>
      <c r="D199">
        <v>24</v>
      </c>
    </row>
    <row r="200" spans="1:4" x14ac:dyDescent="0.25">
      <c r="A200" s="24" t="str">
        <f t="shared" si="4"/>
        <v>P-0200-24</v>
      </c>
      <c r="B200" t="s">
        <v>1122</v>
      </c>
      <c r="C200" s="25">
        <v>200</v>
      </c>
      <c r="D200">
        <v>24</v>
      </c>
    </row>
    <row r="201" spans="1:4" x14ac:dyDescent="0.25">
      <c r="A201" s="24" t="str">
        <f t="shared" si="4"/>
        <v>P-0201-24</v>
      </c>
      <c r="B201" t="s">
        <v>1122</v>
      </c>
      <c r="C201" s="25">
        <v>201</v>
      </c>
      <c r="D201">
        <v>24</v>
      </c>
    </row>
    <row r="202" spans="1:4" x14ac:dyDescent="0.25">
      <c r="A202" s="24" t="str">
        <f t="shared" si="4"/>
        <v>P-0202-24</v>
      </c>
      <c r="B202" t="s">
        <v>1122</v>
      </c>
      <c r="C202" s="25">
        <v>202</v>
      </c>
      <c r="D202">
        <v>24</v>
      </c>
    </row>
    <row r="203" spans="1:4" x14ac:dyDescent="0.25">
      <c r="A203" s="24" t="str">
        <f t="shared" si="4"/>
        <v>P-0203-24</v>
      </c>
      <c r="B203" t="s">
        <v>1122</v>
      </c>
      <c r="C203" s="25">
        <v>203</v>
      </c>
      <c r="D203">
        <v>24</v>
      </c>
    </row>
    <row r="204" spans="1:4" x14ac:dyDescent="0.25">
      <c r="A204" s="24" t="str">
        <f t="shared" si="4"/>
        <v>P-0204-24</v>
      </c>
      <c r="B204" t="s">
        <v>1122</v>
      </c>
      <c r="C204" s="25">
        <v>204</v>
      </c>
      <c r="D204">
        <v>24</v>
      </c>
    </row>
    <row r="205" spans="1:4" x14ac:dyDescent="0.25">
      <c r="A205" s="24" t="str">
        <f t="shared" si="4"/>
        <v>P-0205-24</v>
      </c>
      <c r="B205" t="s">
        <v>1122</v>
      </c>
      <c r="C205" s="25">
        <v>205</v>
      </c>
      <c r="D205">
        <v>24</v>
      </c>
    </row>
    <row r="206" spans="1:4" x14ac:dyDescent="0.25">
      <c r="A206" s="24" t="str">
        <f t="shared" si="4"/>
        <v>P-0206-24</v>
      </c>
      <c r="B206" t="s">
        <v>1122</v>
      </c>
      <c r="C206" s="25">
        <v>206</v>
      </c>
      <c r="D206">
        <v>24</v>
      </c>
    </row>
    <row r="207" spans="1:4" x14ac:dyDescent="0.25">
      <c r="A207" s="24" t="str">
        <f t="shared" si="4"/>
        <v>P-0207-24</v>
      </c>
      <c r="B207" t="s">
        <v>1122</v>
      </c>
      <c r="C207" s="25">
        <v>207</v>
      </c>
      <c r="D207">
        <v>24</v>
      </c>
    </row>
    <row r="208" spans="1:4" x14ac:dyDescent="0.25">
      <c r="A208" s="24" t="str">
        <f t="shared" si="4"/>
        <v>P-0208-24</v>
      </c>
      <c r="B208" t="s">
        <v>1122</v>
      </c>
      <c r="C208" s="25">
        <v>208</v>
      </c>
      <c r="D208">
        <v>24</v>
      </c>
    </row>
    <row r="209" spans="1:4" x14ac:dyDescent="0.25">
      <c r="A209" s="24" t="str">
        <f t="shared" si="4"/>
        <v>P-0209-24</v>
      </c>
      <c r="B209" t="s">
        <v>1122</v>
      </c>
      <c r="C209" s="25">
        <v>209</v>
      </c>
      <c r="D209">
        <v>24</v>
      </c>
    </row>
    <row r="210" spans="1:4" x14ac:dyDescent="0.25">
      <c r="A210" s="24" t="str">
        <f t="shared" si="4"/>
        <v>P-0210-24</v>
      </c>
      <c r="B210" t="s">
        <v>1122</v>
      </c>
      <c r="C210" s="25">
        <v>210</v>
      </c>
      <c r="D210">
        <v>24</v>
      </c>
    </row>
    <row r="211" spans="1:4" x14ac:dyDescent="0.25">
      <c r="A211" s="24" t="str">
        <f t="shared" si="4"/>
        <v>P-0211-24</v>
      </c>
      <c r="B211" t="s">
        <v>1122</v>
      </c>
      <c r="C211" s="25">
        <v>211</v>
      </c>
      <c r="D211">
        <v>24</v>
      </c>
    </row>
    <row r="212" spans="1:4" x14ac:dyDescent="0.25">
      <c r="A212" s="24" t="str">
        <f t="shared" si="4"/>
        <v>P-0212-24</v>
      </c>
      <c r="B212" t="s">
        <v>1122</v>
      </c>
      <c r="C212" s="25">
        <v>212</v>
      </c>
      <c r="D212">
        <v>24</v>
      </c>
    </row>
    <row r="213" spans="1:4" x14ac:dyDescent="0.25">
      <c r="A213" s="24" t="str">
        <f t="shared" si="4"/>
        <v>P-0213-24</v>
      </c>
      <c r="B213" t="s">
        <v>1122</v>
      </c>
      <c r="C213" s="25">
        <v>213</v>
      </c>
      <c r="D213">
        <v>24</v>
      </c>
    </row>
    <row r="214" spans="1:4" x14ac:dyDescent="0.25">
      <c r="A214" s="24" t="str">
        <f t="shared" si="4"/>
        <v>P-0214-24</v>
      </c>
      <c r="B214" t="s">
        <v>1122</v>
      </c>
      <c r="C214" s="25">
        <v>214</v>
      </c>
      <c r="D214">
        <v>24</v>
      </c>
    </row>
    <row r="215" spans="1:4" x14ac:dyDescent="0.25">
      <c r="A215" s="24" t="str">
        <f t="shared" si="4"/>
        <v>P-0215-24</v>
      </c>
      <c r="B215" t="s">
        <v>1122</v>
      </c>
      <c r="C215" s="25">
        <v>215</v>
      </c>
      <c r="D215">
        <v>24</v>
      </c>
    </row>
    <row r="216" spans="1:4" x14ac:dyDescent="0.25">
      <c r="A216" s="24" t="str">
        <f t="shared" si="4"/>
        <v>P-0216-24</v>
      </c>
      <c r="B216" t="s">
        <v>1122</v>
      </c>
      <c r="C216" s="25">
        <v>216</v>
      </c>
      <c r="D216">
        <v>24</v>
      </c>
    </row>
    <row r="217" spans="1:4" x14ac:dyDescent="0.25">
      <c r="A217" s="24" t="str">
        <f t="shared" si="4"/>
        <v>P-0217-24</v>
      </c>
      <c r="B217" t="s">
        <v>1122</v>
      </c>
      <c r="C217" s="25">
        <v>217</v>
      </c>
      <c r="D217">
        <v>24</v>
      </c>
    </row>
    <row r="218" spans="1:4" x14ac:dyDescent="0.25">
      <c r="A218" s="24" t="str">
        <f t="shared" si="4"/>
        <v>P-0218-24</v>
      </c>
      <c r="B218" t="s">
        <v>1122</v>
      </c>
      <c r="C218" s="25">
        <v>218</v>
      </c>
      <c r="D218">
        <v>24</v>
      </c>
    </row>
    <row r="219" spans="1:4" x14ac:dyDescent="0.25">
      <c r="A219" s="24" t="str">
        <f t="shared" si="4"/>
        <v>P-0219-24</v>
      </c>
      <c r="B219" t="s">
        <v>1122</v>
      </c>
      <c r="C219" s="25">
        <v>219</v>
      </c>
      <c r="D219">
        <v>24</v>
      </c>
    </row>
    <row r="220" spans="1:4" x14ac:dyDescent="0.25">
      <c r="A220" s="24" t="str">
        <f t="shared" si="4"/>
        <v>P-0220-24</v>
      </c>
      <c r="B220" t="s">
        <v>1122</v>
      </c>
      <c r="C220" s="25">
        <v>220</v>
      </c>
      <c r="D220">
        <v>24</v>
      </c>
    </row>
    <row r="221" spans="1:4" x14ac:dyDescent="0.25">
      <c r="A221" s="24" t="str">
        <f t="shared" si="4"/>
        <v>P-0221-24</v>
      </c>
      <c r="B221" t="s">
        <v>1122</v>
      </c>
      <c r="C221" s="25">
        <v>221</v>
      </c>
      <c r="D221">
        <v>24</v>
      </c>
    </row>
    <row r="222" spans="1:4" x14ac:dyDescent="0.25">
      <c r="A222" s="24" t="str">
        <f t="shared" si="4"/>
        <v>P-0222-24</v>
      </c>
      <c r="B222" t="s">
        <v>1122</v>
      </c>
      <c r="C222" s="25">
        <v>222</v>
      </c>
      <c r="D222">
        <v>24</v>
      </c>
    </row>
    <row r="223" spans="1:4" x14ac:dyDescent="0.25">
      <c r="A223" s="24" t="str">
        <f t="shared" si="4"/>
        <v>P-0223-24</v>
      </c>
      <c r="B223" t="s">
        <v>1122</v>
      </c>
      <c r="C223" s="25">
        <v>223</v>
      </c>
      <c r="D223">
        <v>24</v>
      </c>
    </row>
    <row r="224" spans="1:4" x14ac:dyDescent="0.25">
      <c r="A224" s="24" t="str">
        <f t="shared" si="4"/>
        <v>P-0224-24</v>
      </c>
      <c r="B224" t="s">
        <v>1122</v>
      </c>
      <c r="C224" s="25">
        <v>224</v>
      </c>
      <c r="D224">
        <v>24</v>
      </c>
    </row>
    <row r="225" spans="1:4" x14ac:dyDescent="0.25">
      <c r="A225" s="24" t="str">
        <f t="shared" si="4"/>
        <v>P-0225-24</v>
      </c>
      <c r="B225" t="s">
        <v>1122</v>
      </c>
      <c r="C225" s="25">
        <v>225</v>
      </c>
      <c r="D225">
        <v>24</v>
      </c>
    </row>
    <row r="226" spans="1:4" x14ac:dyDescent="0.25">
      <c r="A226" s="24" t="str">
        <f t="shared" si="4"/>
        <v>P-0226-24</v>
      </c>
      <c r="B226" t="s">
        <v>1122</v>
      </c>
      <c r="C226" s="25">
        <v>226</v>
      </c>
      <c r="D226">
        <v>24</v>
      </c>
    </row>
    <row r="227" spans="1:4" x14ac:dyDescent="0.25">
      <c r="A227" s="24" t="str">
        <f t="shared" si="4"/>
        <v>P-0227-24</v>
      </c>
      <c r="B227" t="s">
        <v>1122</v>
      </c>
      <c r="C227" s="25">
        <v>227</v>
      </c>
      <c r="D227">
        <v>24</v>
      </c>
    </row>
    <row r="228" spans="1:4" x14ac:dyDescent="0.25">
      <c r="A228" s="24" t="str">
        <f t="shared" si="4"/>
        <v>P-0228-24</v>
      </c>
      <c r="B228" t="s">
        <v>1122</v>
      </c>
      <c r="C228" s="25">
        <v>228</v>
      </c>
      <c r="D228">
        <v>24</v>
      </c>
    </row>
    <row r="229" spans="1:4" x14ac:dyDescent="0.25">
      <c r="A229" s="24" t="str">
        <f t="shared" ref="A229:A292" si="5">_xlfn.CONCAT(B229,"-0",C229,"-",D229)</f>
        <v>P-0229-24</v>
      </c>
      <c r="B229" t="s">
        <v>1122</v>
      </c>
      <c r="C229" s="25">
        <v>229</v>
      </c>
      <c r="D229">
        <v>24</v>
      </c>
    </row>
    <row r="230" spans="1:4" x14ac:dyDescent="0.25">
      <c r="A230" s="24" t="str">
        <f t="shared" si="5"/>
        <v>P-0230-24</v>
      </c>
      <c r="B230" t="s">
        <v>1122</v>
      </c>
      <c r="C230" s="25">
        <v>230</v>
      </c>
      <c r="D230">
        <v>24</v>
      </c>
    </row>
    <row r="231" spans="1:4" x14ac:dyDescent="0.25">
      <c r="A231" s="24" t="str">
        <f t="shared" si="5"/>
        <v>P-0231-24</v>
      </c>
      <c r="B231" t="s">
        <v>1122</v>
      </c>
      <c r="C231" s="25">
        <v>231</v>
      </c>
      <c r="D231">
        <v>24</v>
      </c>
    </row>
    <row r="232" spans="1:4" x14ac:dyDescent="0.25">
      <c r="A232" s="24" t="str">
        <f t="shared" si="5"/>
        <v>P-0232-24</v>
      </c>
      <c r="B232" t="s">
        <v>1122</v>
      </c>
      <c r="C232" s="25">
        <v>232</v>
      </c>
      <c r="D232">
        <v>24</v>
      </c>
    </row>
    <row r="233" spans="1:4" x14ac:dyDescent="0.25">
      <c r="A233" s="24" t="str">
        <f t="shared" si="5"/>
        <v>P-0233-24</v>
      </c>
      <c r="B233" t="s">
        <v>1122</v>
      </c>
      <c r="C233" s="25">
        <v>233</v>
      </c>
      <c r="D233">
        <v>24</v>
      </c>
    </row>
    <row r="234" spans="1:4" x14ac:dyDescent="0.25">
      <c r="A234" s="24" t="str">
        <f t="shared" si="5"/>
        <v>P-0234-24</v>
      </c>
      <c r="B234" t="s">
        <v>1122</v>
      </c>
      <c r="C234" s="25">
        <v>234</v>
      </c>
      <c r="D234">
        <v>24</v>
      </c>
    </row>
    <row r="235" spans="1:4" x14ac:dyDescent="0.25">
      <c r="A235" s="24" t="str">
        <f t="shared" si="5"/>
        <v>P-0235-24</v>
      </c>
      <c r="B235" t="s">
        <v>1122</v>
      </c>
      <c r="C235" s="25">
        <v>235</v>
      </c>
      <c r="D235">
        <v>24</v>
      </c>
    </row>
    <row r="236" spans="1:4" x14ac:dyDescent="0.25">
      <c r="A236" s="24" t="str">
        <f t="shared" si="5"/>
        <v>P-0236-24</v>
      </c>
      <c r="B236" t="s">
        <v>1122</v>
      </c>
      <c r="C236" s="25">
        <v>236</v>
      </c>
      <c r="D236">
        <v>24</v>
      </c>
    </row>
    <row r="237" spans="1:4" x14ac:dyDescent="0.25">
      <c r="A237" s="24" t="str">
        <f t="shared" si="5"/>
        <v>P-0237-24</v>
      </c>
      <c r="B237" t="s">
        <v>1122</v>
      </c>
      <c r="C237" s="25">
        <v>237</v>
      </c>
      <c r="D237">
        <v>24</v>
      </c>
    </row>
    <row r="238" spans="1:4" x14ac:dyDescent="0.25">
      <c r="A238" s="24" t="str">
        <f t="shared" si="5"/>
        <v>P-0238-24</v>
      </c>
      <c r="B238" t="s">
        <v>1122</v>
      </c>
      <c r="C238" s="25">
        <v>238</v>
      </c>
      <c r="D238">
        <v>24</v>
      </c>
    </row>
    <row r="239" spans="1:4" x14ac:dyDescent="0.25">
      <c r="A239" s="24" t="str">
        <f t="shared" si="5"/>
        <v>P-0239-24</v>
      </c>
      <c r="B239" t="s">
        <v>1122</v>
      </c>
      <c r="C239" s="25">
        <v>239</v>
      </c>
      <c r="D239">
        <v>24</v>
      </c>
    </row>
    <row r="240" spans="1:4" x14ac:dyDescent="0.25">
      <c r="A240" s="24" t="str">
        <f t="shared" si="5"/>
        <v>P-0240-24</v>
      </c>
      <c r="B240" t="s">
        <v>1122</v>
      </c>
      <c r="C240" s="25">
        <v>240</v>
      </c>
      <c r="D240">
        <v>24</v>
      </c>
    </row>
    <row r="241" spans="1:4" x14ac:dyDescent="0.25">
      <c r="A241" s="24" t="str">
        <f t="shared" si="5"/>
        <v>P-0241-24</v>
      </c>
      <c r="B241" t="s">
        <v>1122</v>
      </c>
      <c r="C241" s="25">
        <v>241</v>
      </c>
      <c r="D241">
        <v>24</v>
      </c>
    </row>
    <row r="242" spans="1:4" x14ac:dyDescent="0.25">
      <c r="A242" s="24" t="str">
        <f t="shared" si="5"/>
        <v>P-0242-24</v>
      </c>
      <c r="B242" t="s">
        <v>1122</v>
      </c>
      <c r="C242" s="25">
        <v>242</v>
      </c>
      <c r="D242">
        <v>24</v>
      </c>
    </row>
    <row r="243" spans="1:4" x14ac:dyDescent="0.25">
      <c r="A243" s="24" t="str">
        <f t="shared" si="5"/>
        <v>P-0243-24</v>
      </c>
      <c r="B243" t="s">
        <v>1122</v>
      </c>
      <c r="C243" s="25">
        <v>243</v>
      </c>
      <c r="D243">
        <v>24</v>
      </c>
    </row>
    <row r="244" spans="1:4" x14ac:dyDescent="0.25">
      <c r="A244" s="24" t="str">
        <f t="shared" si="5"/>
        <v>P-0244-24</v>
      </c>
      <c r="B244" t="s">
        <v>1122</v>
      </c>
      <c r="C244" s="25">
        <v>244</v>
      </c>
      <c r="D244">
        <v>24</v>
      </c>
    </row>
    <row r="245" spans="1:4" x14ac:dyDescent="0.25">
      <c r="A245" s="24" t="str">
        <f t="shared" si="5"/>
        <v>P-0245-24</v>
      </c>
      <c r="B245" t="s">
        <v>1122</v>
      </c>
      <c r="C245" s="25">
        <v>245</v>
      </c>
      <c r="D245">
        <v>24</v>
      </c>
    </row>
    <row r="246" spans="1:4" x14ac:dyDescent="0.25">
      <c r="A246" s="24" t="str">
        <f t="shared" si="5"/>
        <v>P-0246-24</v>
      </c>
      <c r="B246" t="s">
        <v>1122</v>
      </c>
      <c r="C246" s="25">
        <v>246</v>
      </c>
      <c r="D246">
        <v>24</v>
      </c>
    </row>
    <row r="247" spans="1:4" x14ac:dyDescent="0.25">
      <c r="A247" s="24" t="str">
        <f t="shared" si="5"/>
        <v>P-0247-24</v>
      </c>
      <c r="B247" t="s">
        <v>1122</v>
      </c>
      <c r="C247" s="25">
        <v>247</v>
      </c>
      <c r="D247">
        <v>24</v>
      </c>
    </row>
    <row r="248" spans="1:4" x14ac:dyDescent="0.25">
      <c r="A248" s="24" t="str">
        <f t="shared" si="5"/>
        <v>P-0248-24</v>
      </c>
      <c r="B248" t="s">
        <v>1122</v>
      </c>
      <c r="C248" s="25">
        <v>248</v>
      </c>
      <c r="D248">
        <v>24</v>
      </c>
    </row>
    <row r="249" spans="1:4" x14ac:dyDescent="0.25">
      <c r="A249" s="24" t="str">
        <f t="shared" si="5"/>
        <v>P-0249-24</v>
      </c>
      <c r="B249" t="s">
        <v>1122</v>
      </c>
      <c r="C249" s="25">
        <v>249</v>
      </c>
      <c r="D249">
        <v>24</v>
      </c>
    </row>
    <row r="250" spans="1:4" x14ac:dyDescent="0.25">
      <c r="A250" s="24" t="str">
        <f t="shared" si="5"/>
        <v>P-0250-24</v>
      </c>
      <c r="B250" t="s">
        <v>1122</v>
      </c>
      <c r="C250" s="25">
        <v>250</v>
      </c>
      <c r="D250">
        <v>24</v>
      </c>
    </row>
    <row r="251" spans="1:4" x14ac:dyDescent="0.25">
      <c r="A251" s="24" t="str">
        <f t="shared" si="5"/>
        <v>P-0251-24</v>
      </c>
      <c r="B251" t="s">
        <v>1122</v>
      </c>
      <c r="C251" s="25">
        <v>251</v>
      </c>
      <c r="D251">
        <v>24</v>
      </c>
    </row>
    <row r="252" spans="1:4" x14ac:dyDescent="0.25">
      <c r="A252" s="24" t="str">
        <f t="shared" si="5"/>
        <v>P-0252-24</v>
      </c>
      <c r="B252" t="s">
        <v>1122</v>
      </c>
      <c r="C252" s="25">
        <v>252</v>
      </c>
      <c r="D252">
        <v>24</v>
      </c>
    </row>
    <row r="253" spans="1:4" x14ac:dyDescent="0.25">
      <c r="A253" s="24" t="str">
        <f t="shared" si="5"/>
        <v>P-0253-24</v>
      </c>
      <c r="B253" t="s">
        <v>1122</v>
      </c>
      <c r="C253" s="25">
        <v>253</v>
      </c>
      <c r="D253">
        <v>24</v>
      </c>
    </row>
    <row r="254" spans="1:4" x14ac:dyDescent="0.25">
      <c r="A254" s="24" t="str">
        <f t="shared" si="5"/>
        <v>P-0254-24</v>
      </c>
      <c r="B254" t="s">
        <v>1122</v>
      </c>
      <c r="C254" s="25">
        <v>254</v>
      </c>
      <c r="D254">
        <v>24</v>
      </c>
    </row>
    <row r="255" spans="1:4" x14ac:dyDescent="0.25">
      <c r="A255" s="24" t="str">
        <f t="shared" si="5"/>
        <v>P-0255-24</v>
      </c>
      <c r="B255" t="s">
        <v>1122</v>
      </c>
      <c r="C255" s="25">
        <v>255</v>
      </c>
      <c r="D255">
        <v>24</v>
      </c>
    </row>
    <row r="256" spans="1:4" x14ac:dyDescent="0.25">
      <c r="A256" s="24" t="str">
        <f t="shared" si="5"/>
        <v>P-0256-24</v>
      </c>
      <c r="B256" t="s">
        <v>1122</v>
      </c>
      <c r="C256" s="25">
        <v>256</v>
      </c>
      <c r="D256">
        <v>24</v>
      </c>
    </row>
    <row r="257" spans="1:4" x14ac:dyDescent="0.25">
      <c r="A257" s="24" t="str">
        <f t="shared" si="5"/>
        <v>P-0257-24</v>
      </c>
      <c r="B257" t="s">
        <v>1122</v>
      </c>
      <c r="C257" s="25">
        <v>257</v>
      </c>
      <c r="D257">
        <v>24</v>
      </c>
    </row>
    <row r="258" spans="1:4" x14ac:dyDescent="0.25">
      <c r="A258" s="24" t="str">
        <f t="shared" si="5"/>
        <v>P-0258-24</v>
      </c>
      <c r="B258" t="s">
        <v>1122</v>
      </c>
      <c r="C258" s="25">
        <v>258</v>
      </c>
      <c r="D258">
        <v>24</v>
      </c>
    </row>
    <row r="259" spans="1:4" x14ac:dyDescent="0.25">
      <c r="A259" s="24" t="str">
        <f t="shared" si="5"/>
        <v>P-0259-24</v>
      </c>
      <c r="B259" t="s">
        <v>1122</v>
      </c>
      <c r="C259" s="25">
        <v>259</v>
      </c>
      <c r="D259">
        <v>24</v>
      </c>
    </row>
    <row r="260" spans="1:4" x14ac:dyDescent="0.25">
      <c r="A260" s="24" t="str">
        <f t="shared" si="5"/>
        <v>P-0260-24</v>
      </c>
      <c r="B260" t="s">
        <v>1122</v>
      </c>
      <c r="C260" s="25">
        <v>260</v>
      </c>
      <c r="D260">
        <v>24</v>
      </c>
    </row>
    <row r="261" spans="1:4" x14ac:dyDescent="0.25">
      <c r="A261" s="24" t="str">
        <f t="shared" si="5"/>
        <v>P-0261-24</v>
      </c>
      <c r="B261" t="s">
        <v>1122</v>
      </c>
      <c r="C261" s="25">
        <v>261</v>
      </c>
      <c r="D261">
        <v>24</v>
      </c>
    </row>
    <row r="262" spans="1:4" x14ac:dyDescent="0.25">
      <c r="A262" s="24" t="str">
        <f t="shared" si="5"/>
        <v>P-0262-24</v>
      </c>
      <c r="B262" t="s">
        <v>1122</v>
      </c>
      <c r="C262" s="25">
        <v>262</v>
      </c>
      <c r="D262">
        <v>24</v>
      </c>
    </row>
    <row r="263" spans="1:4" x14ac:dyDescent="0.25">
      <c r="A263" s="24" t="str">
        <f t="shared" si="5"/>
        <v>P-0263-24</v>
      </c>
      <c r="B263" t="s">
        <v>1122</v>
      </c>
      <c r="C263" s="25">
        <v>263</v>
      </c>
      <c r="D263">
        <v>24</v>
      </c>
    </row>
    <row r="264" spans="1:4" x14ac:dyDescent="0.25">
      <c r="A264" s="24" t="str">
        <f t="shared" si="5"/>
        <v>P-0264-24</v>
      </c>
      <c r="B264" t="s">
        <v>1122</v>
      </c>
      <c r="C264" s="25">
        <v>264</v>
      </c>
      <c r="D264">
        <v>24</v>
      </c>
    </row>
    <row r="265" spans="1:4" x14ac:dyDescent="0.25">
      <c r="A265" s="24" t="str">
        <f t="shared" si="5"/>
        <v>P-0265-24</v>
      </c>
      <c r="B265" t="s">
        <v>1122</v>
      </c>
      <c r="C265" s="25">
        <v>265</v>
      </c>
      <c r="D265">
        <v>24</v>
      </c>
    </row>
    <row r="266" spans="1:4" x14ac:dyDescent="0.25">
      <c r="A266" s="24" t="str">
        <f t="shared" si="5"/>
        <v>P-0266-24</v>
      </c>
      <c r="B266" t="s">
        <v>1122</v>
      </c>
      <c r="C266" s="25">
        <v>266</v>
      </c>
      <c r="D266">
        <v>24</v>
      </c>
    </row>
    <row r="267" spans="1:4" x14ac:dyDescent="0.25">
      <c r="A267" s="24" t="str">
        <f t="shared" si="5"/>
        <v>P-0267-24</v>
      </c>
      <c r="B267" t="s">
        <v>1122</v>
      </c>
      <c r="C267" s="25">
        <v>267</v>
      </c>
      <c r="D267">
        <v>24</v>
      </c>
    </row>
    <row r="268" spans="1:4" x14ac:dyDescent="0.25">
      <c r="A268" s="24" t="str">
        <f t="shared" si="5"/>
        <v>P-0268-24</v>
      </c>
      <c r="B268" t="s">
        <v>1122</v>
      </c>
      <c r="C268" s="25">
        <v>268</v>
      </c>
      <c r="D268">
        <v>24</v>
      </c>
    </row>
    <row r="269" spans="1:4" x14ac:dyDescent="0.25">
      <c r="A269" s="24" t="str">
        <f t="shared" si="5"/>
        <v>P-0269-24</v>
      </c>
      <c r="B269" t="s">
        <v>1122</v>
      </c>
      <c r="C269" s="25">
        <v>269</v>
      </c>
      <c r="D269">
        <v>24</v>
      </c>
    </row>
    <row r="270" spans="1:4" x14ac:dyDescent="0.25">
      <c r="A270" s="24" t="str">
        <f t="shared" si="5"/>
        <v>P-0270-24</v>
      </c>
      <c r="B270" t="s">
        <v>1122</v>
      </c>
      <c r="C270" s="25">
        <v>270</v>
      </c>
      <c r="D270">
        <v>24</v>
      </c>
    </row>
    <row r="271" spans="1:4" x14ac:dyDescent="0.25">
      <c r="A271" s="24" t="str">
        <f t="shared" si="5"/>
        <v>P-0271-24</v>
      </c>
      <c r="B271" t="s">
        <v>1122</v>
      </c>
      <c r="C271" s="25">
        <v>271</v>
      </c>
      <c r="D271">
        <v>24</v>
      </c>
    </row>
    <row r="272" spans="1:4" x14ac:dyDescent="0.25">
      <c r="A272" s="24" t="str">
        <f t="shared" si="5"/>
        <v>P-0272-24</v>
      </c>
      <c r="B272" t="s">
        <v>1122</v>
      </c>
      <c r="C272" s="25">
        <v>272</v>
      </c>
      <c r="D272">
        <v>24</v>
      </c>
    </row>
    <row r="273" spans="1:4" x14ac:dyDescent="0.25">
      <c r="A273" s="24" t="str">
        <f t="shared" si="5"/>
        <v>P-0273-24</v>
      </c>
      <c r="B273" t="s">
        <v>1122</v>
      </c>
      <c r="C273" s="25">
        <v>273</v>
      </c>
      <c r="D273">
        <v>24</v>
      </c>
    </row>
    <row r="274" spans="1:4" x14ac:dyDescent="0.25">
      <c r="A274" s="24" t="str">
        <f t="shared" si="5"/>
        <v>P-0274-24</v>
      </c>
      <c r="B274" t="s">
        <v>1122</v>
      </c>
      <c r="C274" s="25">
        <v>274</v>
      </c>
      <c r="D274">
        <v>24</v>
      </c>
    </row>
    <row r="275" spans="1:4" x14ac:dyDescent="0.25">
      <c r="A275" s="24" t="str">
        <f t="shared" si="5"/>
        <v>P-0275-24</v>
      </c>
      <c r="B275" t="s">
        <v>1122</v>
      </c>
      <c r="C275" s="25">
        <v>275</v>
      </c>
      <c r="D275">
        <v>24</v>
      </c>
    </row>
    <row r="276" spans="1:4" x14ac:dyDescent="0.25">
      <c r="A276" s="24" t="str">
        <f t="shared" si="5"/>
        <v>P-0276-24</v>
      </c>
      <c r="B276" t="s">
        <v>1122</v>
      </c>
      <c r="C276" s="25">
        <v>276</v>
      </c>
      <c r="D276">
        <v>24</v>
      </c>
    </row>
    <row r="277" spans="1:4" x14ac:dyDescent="0.25">
      <c r="A277" s="24" t="str">
        <f t="shared" si="5"/>
        <v>P-0277-24</v>
      </c>
      <c r="B277" t="s">
        <v>1122</v>
      </c>
      <c r="C277" s="25">
        <v>277</v>
      </c>
      <c r="D277">
        <v>24</v>
      </c>
    </row>
    <row r="278" spans="1:4" x14ac:dyDescent="0.25">
      <c r="A278" s="24" t="str">
        <f t="shared" si="5"/>
        <v>P-0278-24</v>
      </c>
      <c r="B278" t="s">
        <v>1122</v>
      </c>
      <c r="C278" s="25">
        <v>278</v>
      </c>
      <c r="D278">
        <v>24</v>
      </c>
    </row>
    <row r="279" spans="1:4" x14ac:dyDescent="0.25">
      <c r="A279" s="24" t="str">
        <f t="shared" si="5"/>
        <v>P-0279-24</v>
      </c>
      <c r="B279" t="s">
        <v>1122</v>
      </c>
      <c r="C279" s="25">
        <v>279</v>
      </c>
      <c r="D279">
        <v>24</v>
      </c>
    </row>
    <row r="280" spans="1:4" x14ac:dyDescent="0.25">
      <c r="A280" s="24" t="str">
        <f t="shared" si="5"/>
        <v>P-0280-24</v>
      </c>
      <c r="B280" t="s">
        <v>1122</v>
      </c>
      <c r="C280" s="25">
        <v>280</v>
      </c>
      <c r="D280">
        <v>24</v>
      </c>
    </row>
    <row r="281" spans="1:4" x14ac:dyDescent="0.25">
      <c r="A281" s="24" t="str">
        <f t="shared" si="5"/>
        <v>P-0281-24</v>
      </c>
      <c r="B281" t="s">
        <v>1122</v>
      </c>
      <c r="C281" s="25">
        <v>281</v>
      </c>
      <c r="D281">
        <v>24</v>
      </c>
    </row>
    <row r="282" spans="1:4" x14ac:dyDescent="0.25">
      <c r="A282" s="24" t="str">
        <f t="shared" si="5"/>
        <v>P-0282-24</v>
      </c>
      <c r="B282" t="s">
        <v>1122</v>
      </c>
      <c r="C282" s="25">
        <v>282</v>
      </c>
      <c r="D282">
        <v>24</v>
      </c>
    </row>
    <row r="283" spans="1:4" x14ac:dyDescent="0.25">
      <c r="A283" s="24" t="str">
        <f t="shared" si="5"/>
        <v>P-0283-24</v>
      </c>
      <c r="B283" t="s">
        <v>1122</v>
      </c>
      <c r="C283" s="25">
        <v>283</v>
      </c>
      <c r="D283">
        <v>24</v>
      </c>
    </row>
    <row r="284" spans="1:4" x14ac:dyDescent="0.25">
      <c r="A284" s="24" t="str">
        <f t="shared" si="5"/>
        <v>P-0284-24</v>
      </c>
      <c r="B284" t="s">
        <v>1122</v>
      </c>
      <c r="C284" s="25">
        <v>284</v>
      </c>
      <c r="D284">
        <v>24</v>
      </c>
    </row>
    <row r="285" spans="1:4" x14ac:dyDescent="0.25">
      <c r="A285" s="24" t="str">
        <f t="shared" si="5"/>
        <v>P-0285-24</v>
      </c>
      <c r="B285" t="s">
        <v>1122</v>
      </c>
      <c r="C285" s="25">
        <v>285</v>
      </c>
      <c r="D285">
        <v>24</v>
      </c>
    </row>
    <row r="286" spans="1:4" x14ac:dyDescent="0.25">
      <c r="A286" s="24" t="str">
        <f t="shared" si="5"/>
        <v>P-0286-24</v>
      </c>
      <c r="B286" t="s">
        <v>1122</v>
      </c>
      <c r="C286" s="25">
        <v>286</v>
      </c>
      <c r="D286">
        <v>24</v>
      </c>
    </row>
    <row r="287" spans="1:4" x14ac:dyDescent="0.25">
      <c r="A287" s="24" t="str">
        <f t="shared" si="5"/>
        <v>P-0287-24</v>
      </c>
      <c r="B287" t="s">
        <v>1122</v>
      </c>
      <c r="C287" s="25">
        <v>287</v>
      </c>
      <c r="D287">
        <v>24</v>
      </c>
    </row>
    <row r="288" spans="1:4" x14ac:dyDescent="0.25">
      <c r="A288" s="24" t="str">
        <f t="shared" si="5"/>
        <v>P-0288-24</v>
      </c>
      <c r="B288" t="s">
        <v>1122</v>
      </c>
      <c r="C288" s="25">
        <v>288</v>
      </c>
      <c r="D288">
        <v>24</v>
      </c>
    </row>
    <row r="289" spans="1:4" x14ac:dyDescent="0.25">
      <c r="A289" s="24" t="str">
        <f t="shared" si="5"/>
        <v>P-0289-24</v>
      </c>
      <c r="B289" t="s">
        <v>1122</v>
      </c>
      <c r="C289" s="25">
        <v>289</v>
      </c>
      <c r="D289">
        <v>24</v>
      </c>
    </row>
    <row r="290" spans="1:4" x14ac:dyDescent="0.25">
      <c r="A290" s="24" t="str">
        <f t="shared" si="5"/>
        <v>P-0290-24</v>
      </c>
      <c r="B290" t="s">
        <v>1122</v>
      </c>
      <c r="C290" s="25">
        <v>290</v>
      </c>
      <c r="D290">
        <v>24</v>
      </c>
    </row>
    <row r="291" spans="1:4" x14ac:dyDescent="0.25">
      <c r="A291" s="24" t="str">
        <f t="shared" si="5"/>
        <v>P-0291-24</v>
      </c>
      <c r="B291" t="s">
        <v>1122</v>
      </c>
      <c r="C291" s="25">
        <v>291</v>
      </c>
      <c r="D291">
        <v>24</v>
      </c>
    </row>
    <row r="292" spans="1:4" x14ac:dyDescent="0.25">
      <c r="A292" s="24" t="str">
        <f t="shared" si="5"/>
        <v>P-0292-24</v>
      </c>
      <c r="B292" t="s">
        <v>1122</v>
      </c>
      <c r="C292" s="25">
        <v>292</v>
      </c>
      <c r="D292">
        <v>24</v>
      </c>
    </row>
    <row r="293" spans="1:4" x14ac:dyDescent="0.25">
      <c r="A293" s="24" t="str">
        <f t="shared" ref="A293:A350" si="6">_xlfn.CONCAT(B293,"-0",C293,"-",D293)</f>
        <v>P-0293-24</v>
      </c>
      <c r="B293" t="s">
        <v>1122</v>
      </c>
      <c r="C293" s="25">
        <v>293</v>
      </c>
      <c r="D293">
        <v>24</v>
      </c>
    </row>
    <row r="294" spans="1:4" x14ac:dyDescent="0.25">
      <c r="A294" s="24" t="str">
        <f t="shared" si="6"/>
        <v>P-0294-24</v>
      </c>
      <c r="B294" t="s">
        <v>1122</v>
      </c>
      <c r="C294" s="25">
        <v>294</v>
      </c>
      <c r="D294">
        <v>24</v>
      </c>
    </row>
    <row r="295" spans="1:4" x14ac:dyDescent="0.25">
      <c r="A295" s="24" t="str">
        <f t="shared" si="6"/>
        <v>P-0295-24</v>
      </c>
      <c r="B295" t="s">
        <v>1122</v>
      </c>
      <c r="C295" s="25">
        <v>295</v>
      </c>
      <c r="D295">
        <v>24</v>
      </c>
    </row>
    <row r="296" spans="1:4" x14ac:dyDescent="0.25">
      <c r="A296" s="24" t="str">
        <f t="shared" si="6"/>
        <v>P-0296-24</v>
      </c>
      <c r="B296" t="s">
        <v>1122</v>
      </c>
      <c r="C296" s="25">
        <v>296</v>
      </c>
      <c r="D296">
        <v>24</v>
      </c>
    </row>
    <row r="297" spans="1:4" x14ac:dyDescent="0.25">
      <c r="A297" s="24" t="str">
        <f t="shared" si="6"/>
        <v>P-0297-24</v>
      </c>
      <c r="B297" t="s">
        <v>1122</v>
      </c>
      <c r="C297" s="25">
        <v>297</v>
      </c>
      <c r="D297">
        <v>24</v>
      </c>
    </row>
    <row r="298" spans="1:4" x14ac:dyDescent="0.25">
      <c r="A298" s="24" t="str">
        <f t="shared" si="6"/>
        <v>P-0298-24</v>
      </c>
      <c r="B298" t="s">
        <v>1122</v>
      </c>
      <c r="C298" s="25">
        <v>298</v>
      </c>
      <c r="D298">
        <v>24</v>
      </c>
    </row>
    <row r="299" spans="1:4" x14ac:dyDescent="0.25">
      <c r="A299" s="24" t="str">
        <f t="shared" si="6"/>
        <v>P-0299-24</v>
      </c>
      <c r="B299" t="s">
        <v>1122</v>
      </c>
      <c r="C299" s="25">
        <v>299</v>
      </c>
      <c r="D299">
        <v>24</v>
      </c>
    </row>
    <row r="300" spans="1:4" x14ac:dyDescent="0.25">
      <c r="A300" s="24" t="str">
        <f t="shared" si="6"/>
        <v>P-0300-24</v>
      </c>
      <c r="B300" t="s">
        <v>1122</v>
      </c>
      <c r="C300" s="25">
        <v>300</v>
      </c>
      <c r="D300">
        <v>24</v>
      </c>
    </row>
    <row r="301" spans="1:4" x14ac:dyDescent="0.25">
      <c r="A301" s="24" t="str">
        <f t="shared" si="6"/>
        <v>P-0301-24</v>
      </c>
      <c r="B301" t="s">
        <v>1122</v>
      </c>
      <c r="C301" s="25">
        <v>301</v>
      </c>
      <c r="D301">
        <v>24</v>
      </c>
    </row>
    <row r="302" spans="1:4" x14ac:dyDescent="0.25">
      <c r="A302" s="24" t="str">
        <f t="shared" si="6"/>
        <v>P-0302-24</v>
      </c>
      <c r="B302" t="s">
        <v>1122</v>
      </c>
      <c r="C302" s="25">
        <v>302</v>
      </c>
      <c r="D302">
        <v>24</v>
      </c>
    </row>
    <row r="303" spans="1:4" x14ac:dyDescent="0.25">
      <c r="A303" s="24" t="str">
        <f t="shared" si="6"/>
        <v>P-0303-24</v>
      </c>
      <c r="B303" t="s">
        <v>1122</v>
      </c>
      <c r="C303" s="25">
        <v>303</v>
      </c>
      <c r="D303">
        <v>24</v>
      </c>
    </row>
    <row r="304" spans="1:4" x14ac:dyDescent="0.25">
      <c r="A304" s="24" t="str">
        <f t="shared" si="6"/>
        <v>P-0304-24</v>
      </c>
      <c r="B304" t="s">
        <v>1122</v>
      </c>
      <c r="C304" s="25">
        <v>304</v>
      </c>
      <c r="D304">
        <v>24</v>
      </c>
    </row>
    <row r="305" spans="1:4" x14ac:dyDescent="0.25">
      <c r="A305" s="24" t="str">
        <f t="shared" si="6"/>
        <v>P-0305-24</v>
      </c>
      <c r="B305" t="s">
        <v>1122</v>
      </c>
      <c r="C305" s="25">
        <v>305</v>
      </c>
      <c r="D305">
        <v>24</v>
      </c>
    </row>
    <row r="306" spans="1:4" x14ac:dyDescent="0.25">
      <c r="A306" s="24" t="str">
        <f t="shared" si="6"/>
        <v>P-0306-24</v>
      </c>
      <c r="B306" t="s">
        <v>1122</v>
      </c>
      <c r="C306" s="25">
        <v>306</v>
      </c>
      <c r="D306">
        <v>24</v>
      </c>
    </row>
    <row r="307" spans="1:4" x14ac:dyDescent="0.25">
      <c r="A307" s="24" t="str">
        <f t="shared" si="6"/>
        <v>P-0307-24</v>
      </c>
      <c r="B307" t="s">
        <v>1122</v>
      </c>
      <c r="C307" s="25">
        <v>307</v>
      </c>
      <c r="D307">
        <v>24</v>
      </c>
    </row>
    <row r="308" spans="1:4" x14ac:dyDescent="0.25">
      <c r="A308" s="24" t="str">
        <f t="shared" si="6"/>
        <v>P-0308-24</v>
      </c>
      <c r="B308" t="s">
        <v>1122</v>
      </c>
      <c r="C308" s="25">
        <v>308</v>
      </c>
      <c r="D308">
        <v>24</v>
      </c>
    </row>
    <row r="309" spans="1:4" x14ac:dyDescent="0.25">
      <c r="A309" s="24" t="str">
        <f t="shared" si="6"/>
        <v>P-0309-24</v>
      </c>
      <c r="B309" t="s">
        <v>1122</v>
      </c>
      <c r="C309" s="25">
        <v>309</v>
      </c>
      <c r="D309">
        <v>24</v>
      </c>
    </row>
    <row r="310" spans="1:4" x14ac:dyDescent="0.25">
      <c r="A310" s="24" t="str">
        <f t="shared" si="6"/>
        <v>P-0310-24</v>
      </c>
      <c r="B310" t="s">
        <v>1122</v>
      </c>
      <c r="C310" s="25">
        <v>310</v>
      </c>
      <c r="D310">
        <v>24</v>
      </c>
    </row>
    <row r="311" spans="1:4" x14ac:dyDescent="0.25">
      <c r="A311" s="24" t="str">
        <f t="shared" si="6"/>
        <v>P-0311-24</v>
      </c>
      <c r="B311" t="s">
        <v>1122</v>
      </c>
      <c r="C311" s="25">
        <v>311</v>
      </c>
      <c r="D311">
        <v>24</v>
      </c>
    </row>
    <row r="312" spans="1:4" x14ac:dyDescent="0.25">
      <c r="A312" s="24" t="str">
        <f t="shared" si="6"/>
        <v>P-0312-24</v>
      </c>
      <c r="B312" t="s">
        <v>1122</v>
      </c>
      <c r="C312" s="25">
        <v>312</v>
      </c>
      <c r="D312">
        <v>24</v>
      </c>
    </row>
    <row r="313" spans="1:4" x14ac:dyDescent="0.25">
      <c r="A313" s="24" t="str">
        <f t="shared" si="6"/>
        <v>P-0313-24</v>
      </c>
      <c r="B313" t="s">
        <v>1122</v>
      </c>
      <c r="C313" s="25">
        <v>313</v>
      </c>
      <c r="D313">
        <v>24</v>
      </c>
    </row>
    <row r="314" spans="1:4" x14ac:dyDescent="0.25">
      <c r="A314" s="24" t="str">
        <f t="shared" si="6"/>
        <v>P-0314-24</v>
      </c>
      <c r="B314" t="s">
        <v>1122</v>
      </c>
      <c r="C314" s="25">
        <v>314</v>
      </c>
      <c r="D314">
        <v>24</v>
      </c>
    </row>
    <row r="315" spans="1:4" x14ac:dyDescent="0.25">
      <c r="A315" s="24" t="str">
        <f t="shared" si="6"/>
        <v>P-0315-24</v>
      </c>
      <c r="B315" t="s">
        <v>1122</v>
      </c>
      <c r="C315" s="25">
        <v>315</v>
      </c>
      <c r="D315">
        <v>24</v>
      </c>
    </row>
    <row r="316" spans="1:4" x14ac:dyDescent="0.25">
      <c r="A316" s="24" t="str">
        <f t="shared" si="6"/>
        <v>P-0316-24</v>
      </c>
      <c r="B316" t="s">
        <v>1122</v>
      </c>
      <c r="C316" s="25">
        <v>316</v>
      </c>
      <c r="D316">
        <v>24</v>
      </c>
    </row>
    <row r="317" spans="1:4" x14ac:dyDescent="0.25">
      <c r="A317" s="24" t="str">
        <f t="shared" si="6"/>
        <v>P-0317-24</v>
      </c>
      <c r="B317" t="s">
        <v>1122</v>
      </c>
      <c r="C317" s="25">
        <v>317</v>
      </c>
      <c r="D317">
        <v>24</v>
      </c>
    </row>
    <row r="318" spans="1:4" x14ac:dyDescent="0.25">
      <c r="A318" s="24" t="str">
        <f t="shared" si="6"/>
        <v>P-0318-24</v>
      </c>
      <c r="B318" t="s">
        <v>1122</v>
      </c>
      <c r="C318" s="25">
        <v>318</v>
      </c>
      <c r="D318">
        <v>24</v>
      </c>
    </row>
    <row r="319" spans="1:4" x14ac:dyDescent="0.25">
      <c r="A319" s="24" t="str">
        <f t="shared" si="6"/>
        <v>P-0319-24</v>
      </c>
      <c r="B319" t="s">
        <v>1122</v>
      </c>
      <c r="C319" s="25">
        <v>319</v>
      </c>
      <c r="D319">
        <v>24</v>
      </c>
    </row>
    <row r="320" spans="1:4" x14ac:dyDescent="0.25">
      <c r="A320" s="24" t="str">
        <f t="shared" si="6"/>
        <v>P-0320-24</v>
      </c>
      <c r="B320" t="s">
        <v>1122</v>
      </c>
      <c r="C320" s="25">
        <v>320</v>
      </c>
      <c r="D320">
        <v>24</v>
      </c>
    </row>
    <row r="321" spans="1:4" x14ac:dyDescent="0.25">
      <c r="A321" s="24" t="str">
        <f t="shared" si="6"/>
        <v>P-0321-24</v>
      </c>
      <c r="B321" t="s">
        <v>1122</v>
      </c>
      <c r="C321" s="25">
        <v>321</v>
      </c>
      <c r="D321">
        <v>24</v>
      </c>
    </row>
    <row r="322" spans="1:4" x14ac:dyDescent="0.25">
      <c r="A322" s="24" t="str">
        <f t="shared" si="6"/>
        <v>P-0322-24</v>
      </c>
      <c r="B322" t="s">
        <v>1122</v>
      </c>
      <c r="C322" s="25">
        <v>322</v>
      </c>
      <c r="D322">
        <v>24</v>
      </c>
    </row>
    <row r="323" spans="1:4" x14ac:dyDescent="0.25">
      <c r="A323" s="24" t="str">
        <f t="shared" si="6"/>
        <v>P-0323-24</v>
      </c>
      <c r="B323" t="s">
        <v>1122</v>
      </c>
      <c r="C323" s="25">
        <v>323</v>
      </c>
      <c r="D323">
        <v>24</v>
      </c>
    </row>
    <row r="324" spans="1:4" x14ac:dyDescent="0.25">
      <c r="A324" s="24" t="str">
        <f t="shared" si="6"/>
        <v>P-0324-24</v>
      </c>
      <c r="B324" t="s">
        <v>1122</v>
      </c>
      <c r="C324" s="25">
        <v>324</v>
      </c>
      <c r="D324">
        <v>24</v>
      </c>
    </row>
    <row r="325" spans="1:4" x14ac:dyDescent="0.25">
      <c r="A325" s="24" t="str">
        <f t="shared" si="6"/>
        <v>P-0325-24</v>
      </c>
      <c r="B325" t="s">
        <v>1122</v>
      </c>
      <c r="C325" s="25">
        <v>325</v>
      </c>
      <c r="D325">
        <v>24</v>
      </c>
    </row>
    <row r="326" spans="1:4" x14ac:dyDescent="0.25">
      <c r="A326" s="24" t="str">
        <f t="shared" si="6"/>
        <v>P-0326-24</v>
      </c>
      <c r="B326" t="s">
        <v>1122</v>
      </c>
      <c r="C326" s="25">
        <v>326</v>
      </c>
      <c r="D326">
        <v>24</v>
      </c>
    </row>
    <row r="327" spans="1:4" x14ac:dyDescent="0.25">
      <c r="A327" s="24" t="str">
        <f t="shared" si="6"/>
        <v>P-0327-24</v>
      </c>
      <c r="B327" t="s">
        <v>1122</v>
      </c>
      <c r="C327" s="25">
        <v>327</v>
      </c>
      <c r="D327">
        <v>24</v>
      </c>
    </row>
    <row r="328" spans="1:4" x14ac:dyDescent="0.25">
      <c r="A328" s="24" t="str">
        <f t="shared" si="6"/>
        <v>P-0328-24</v>
      </c>
      <c r="B328" t="s">
        <v>1122</v>
      </c>
      <c r="C328" s="25">
        <v>328</v>
      </c>
      <c r="D328">
        <v>24</v>
      </c>
    </row>
    <row r="329" spans="1:4" x14ac:dyDescent="0.25">
      <c r="A329" s="24" t="str">
        <f t="shared" si="6"/>
        <v>P-0329-24</v>
      </c>
      <c r="B329" t="s">
        <v>1122</v>
      </c>
      <c r="C329" s="25">
        <v>329</v>
      </c>
      <c r="D329">
        <v>24</v>
      </c>
    </row>
    <row r="330" spans="1:4" x14ac:dyDescent="0.25">
      <c r="A330" s="24" t="str">
        <f t="shared" si="6"/>
        <v>P-0330-24</v>
      </c>
      <c r="B330" t="s">
        <v>1122</v>
      </c>
      <c r="C330" s="25">
        <v>330</v>
      </c>
      <c r="D330">
        <v>24</v>
      </c>
    </row>
    <row r="331" spans="1:4" x14ac:dyDescent="0.25">
      <c r="A331" s="24" t="str">
        <f t="shared" si="6"/>
        <v>P-0331-24</v>
      </c>
      <c r="B331" t="s">
        <v>1122</v>
      </c>
      <c r="C331" s="25">
        <v>331</v>
      </c>
      <c r="D331">
        <v>24</v>
      </c>
    </row>
    <row r="332" spans="1:4" x14ac:dyDescent="0.25">
      <c r="A332" s="24" t="str">
        <f t="shared" si="6"/>
        <v>P-0332-24</v>
      </c>
      <c r="B332" t="s">
        <v>1122</v>
      </c>
      <c r="C332" s="25">
        <v>332</v>
      </c>
      <c r="D332">
        <v>24</v>
      </c>
    </row>
    <row r="333" spans="1:4" x14ac:dyDescent="0.25">
      <c r="A333" s="24" t="str">
        <f t="shared" si="6"/>
        <v>P-0333-24</v>
      </c>
      <c r="B333" t="s">
        <v>1122</v>
      </c>
      <c r="C333" s="25">
        <v>333</v>
      </c>
      <c r="D333">
        <v>24</v>
      </c>
    </row>
    <row r="334" spans="1:4" x14ac:dyDescent="0.25">
      <c r="A334" s="24" t="str">
        <f t="shared" si="6"/>
        <v>P-0334-24</v>
      </c>
      <c r="B334" t="s">
        <v>1122</v>
      </c>
      <c r="C334" s="25">
        <v>334</v>
      </c>
      <c r="D334">
        <v>24</v>
      </c>
    </row>
    <row r="335" spans="1:4" x14ac:dyDescent="0.25">
      <c r="A335" s="24" t="str">
        <f t="shared" si="6"/>
        <v>P-0335-24</v>
      </c>
      <c r="B335" t="s">
        <v>1122</v>
      </c>
      <c r="C335" s="25">
        <v>335</v>
      </c>
      <c r="D335">
        <v>24</v>
      </c>
    </row>
    <row r="336" spans="1:4" x14ac:dyDescent="0.25">
      <c r="A336" s="24" t="str">
        <f t="shared" si="6"/>
        <v>P-0336-24</v>
      </c>
      <c r="B336" t="s">
        <v>1122</v>
      </c>
      <c r="C336" s="25">
        <v>336</v>
      </c>
      <c r="D336">
        <v>24</v>
      </c>
    </row>
    <row r="337" spans="1:4" x14ac:dyDescent="0.25">
      <c r="A337" s="24" t="str">
        <f t="shared" si="6"/>
        <v>P-0337-24</v>
      </c>
      <c r="B337" t="s">
        <v>1122</v>
      </c>
      <c r="C337" s="25">
        <v>337</v>
      </c>
      <c r="D337">
        <v>24</v>
      </c>
    </row>
    <row r="338" spans="1:4" x14ac:dyDescent="0.25">
      <c r="A338" s="24" t="str">
        <f t="shared" si="6"/>
        <v>P-0338-24</v>
      </c>
      <c r="B338" t="s">
        <v>1122</v>
      </c>
      <c r="C338" s="25">
        <v>338</v>
      </c>
      <c r="D338">
        <v>24</v>
      </c>
    </row>
    <row r="339" spans="1:4" x14ac:dyDescent="0.25">
      <c r="A339" s="24" t="str">
        <f t="shared" si="6"/>
        <v>P-0339-24</v>
      </c>
      <c r="B339" t="s">
        <v>1122</v>
      </c>
      <c r="C339" s="25">
        <v>339</v>
      </c>
      <c r="D339">
        <v>24</v>
      </c>
    </row>
    <row r="340" spans="1:4" x14ac:dyDescent="0.25">
      <c r="A340" s="24" t="str">
        <f t="shared" si="6"/>
        <v>P-0340-24</v>
      </c>
      <c r="B340" t="s">
        <v>1122</v>
      </c>
      <c r="C340" s="25">
        <v>340</v>
      </c>
      <c r="D340">
        <v>24</v>
      </c>
    </row>
    <row r="341" spans="1:4" x14ac:dyDescent="0.25">
      <c r="A341" s="24" t="str">
        <f t="shared" si="6"/>
        <v>P-0341-24</v>
      </c>
      <c r="B341" t="s">
        <v>1122</v>
      </c>
      <c r="C341" s="25">
        <v>341</v>
      </c>
      <c r="D341">
        <v>24</v>
      </c>
    </row>
    <row r="342" spans="1:4" x14ac:dyDescent="0.25">
      <c r="A342" s="24" t="str">
        <f t="shared" si="6"/>
        <v>P-0342-24</v>
      </c>
      <c r="B342" t="s">
        <v>1122</v>
      </c>
      <c r="C342" s="25">
        <v>342</v>
      </c>
      <c r="D342">
        <v>24</v>
      </c>
    </row>
    <row r="343" spans="1:4" x14ac:dyDescent="0.25">
      <c r="A343" s="24" t="str">
        <f t="shared" si="6"/>
        <v>P-0343-24</v>
      </c>
      <c r="B343" t="s">
        <v>1122</v>
      </c>
      <c r="C343" s="25">
        <v>343</v>
      </c>
      <c r="D343">
        <v>24</v>
      </c>
    </row>
    <row r="344" spans="1:4" x14ac:dyDescent="0.25">
      <c r="A344" s="24" t="str">
        <f t="shared" si="6"/>
        <v>P-0344-24</v>
      </c>
      <c r="B344" t="s">
        <v>1122</v>
      </c>
      <c r="C344" s="25">
        <v>344</v>
      </c>
      <c r="D344">
        <v>24</v>
      </c>
    </row>
    <row r="345" spans="1:4" x14ac:dyDescent="0.25">
      <c r="A345" s="24" t="str">
        <f t="shared" si="6"/>
        <v>P-0345-24</v>
      </c>
      <c r="B345" t="s">
        <v>1122</v>
      </c>
      <c r="C345" s="25">
        <v>345</v>
      </c>
      <c r="D345">
        <v>24</v>
      </c>
    </row>
    <row r="346" spans="1:4" x14ac:dyDescent="0.25">
      <c r="A346" s="24" t="str">
        <f t="shared" si="6"/>
        <v>P-0346-24</v>
      </c>
      <c r="B346" t="s">
        <v>1122</v>
      </c>
      <c r="C346" s="25">
        <v>346</v>
      </c>
      <c r="D346">
        <v>24</v>
      </c>
    </row>
    <row r="347" spans="1:4" x14ac:dyDescent="0.25">
      <c r="A347" s="24" t="str">
        <f t="shared" si="6"/>
        <v>P-0347-24</v>
      </c>
      <c r="B347" t="s">
        <v>1122</v>
      </c>
      <c r="C347" s="25">
        <v>347</v>
      </c>
      <c r="D347">
        <v>24</v>
      </c>
    </row>
    <row r="348" spans="1:4" x14ac:dyDescent="0.25">
      <c r="A348" s="24" t="str">
        <f t="shared" si="6"/>
        <v>P-0348-24</v>
      </c>
      <c r="B348" t="s">
        <v>1122</v>
      </c>
      <c r="C348" s="25">
        <v>348</v>
      </c>
      <c r="D348">
        <v>24</v>
      </c>
    </row>
    <row r="349" spans="1:4" x14ac:dyDescent="0.25">
      <c r="A349" s="24" t="str">
        <f t="shared" si="6"/>
        <v>P-0349-24</v>
      </c>
      <c r="B349" t="s">
        <v>1122</v>
      </c>
      <c r="C349" s="25">
        <v>349</v>
      </c>
      <c r="D349">
        <v>24</v>
      </c>
    </row>
    <row r="350" spans="1:4" x14ac:dyDescent="0.25">
      <c r="A350" s="24" t="str">
        <f t="shared" si="6"/>
        <v>P-0350-24</v>
      </c>
      <c r="B350" t="s">
        <v>1122</v>
      </c>
      <c r="C350" s="25">
        <v>350</v>
      </c>
      <c r="D350">
        <v>24</v>
      </c>
    </row>
    <row r="351" spans="1:4" x14ac:dyDescent="0.25">
      <c r="A351" s="24"/>
      <c r="C351" s="25"/>
    </row>
    <row r="352" spans="1:4" x14ac:dyDescent="0.25">
      <c r="A352" s="24"/>
      <c r="C352" s="25"/>
    </row>
    <row r="353" spans="1:3" x14ac:dyDescent="0.25">
      <c r="A353" s="24"/>
      <c r="C353" s="25"/>
    </row>
    <row r="354" spans="1:3" x14ac:dyDescent="0.25">
      <c r="A354" s="24"/>
      <c r="C354" s="25"/>
    </row>
    <row r="355" spans="1:3" x14ac:dyDescent="0.25">
      <c r="A355" s="24"/>
      <c r="C355" s="25"/>
    </row>
    <row r="356" spans="1:3" x14ac:dyDescent="0.25">
      <c r="A356" s="24"/>
      <c r="C356" s="25"/>
    </row>
    <row r="357" spans="1:3" x14ac:dyDescent="0.25">
      <c r="A357" s="24"/>
      <c r="C357" s="25"/>
    </row>
    <row r="358" spans="1:3" x14ac:dyDescent="0.25">
      <c r="A358" s="24"/>
      <c r="C358" s="25"/>
    </row>
    <row r="359" spans="1:3" x14ac:dyDescent="0.25">
      <c r="A359" s="24"/>
      <c r="C359" s="25"/>
    </row>
    <row r="360" spans="1:3" x14ac:dyDescent="0.25">
      <c r="A360" s="24"/>
      <c r="C360" s="25"/>
    </row>
    <row r="361" spans="1:3" x14ac:dyDescent="0.25">
      <c r="A361" s="24"/>
      <c r="C361" s="25"/>
    </row>
    <row r="362" spans="1:3" x14ac:dyDescent="0.25">
      <c r="A362" s="24"/>
      <c r="C362" s="25"/>
    </row>
    <row r="363" spans="1:3" x14ac:dyDescent="0.25">
      <c r="A363" s="24"/>
      <c r="C363" s="25"/>
    </row>
    <row r="364" spans="1:3" x14ac:dyDescent="0.25">
      <c r="A364" s="24"/>
      <c r="C364" s="25"/>
    </row>
    <row r="365" spans="1:3" x14ac:dyDescent="0.25">
      <c r="A365" s="24"/>
      <c r="C365" s="25"/>
    </row>
    <row r="366" spans="1:3" x14ac:dyDescent="0.25">
      <c r="A366" s="24"/>
      <c r="C366" s="25"/>
    </row>
    <row r="367" spans="1:3" x14ac:dyDescent="0.25">
      <c r="A367" s="24"/>
      <c r="C367" s="25"/>
    </row>
    <row r="368" spans="1:3" x14ac:dyDescent="0.25">
      <c r="A368" s="24"/>
      <c r="C368" s="25"/>
    </row>
    <row r="369" spans="1:3" x14ac:dyDescent="0.25">
      <c r="A369" s="24"/>
      <c r="C369" s="25"/>
    </row>
    <row r="370" spans="1:3" x14ac:dyDescent="0.25">
      <c r="A370" s="24"/>
      <c r="C370" s="25"/>
    </row>
    <row r="371" spans="1:3" x14ac:dyDescent="0.25">
      <c r="A371" s="24"/>
      <c r="C371" s="25"/>
    </row>
    <row r="372" spans="1:3" x14ac:dyDescent="0.25">
      <c r="A372" s="24"/>
      <c r="C372" s="25"/>
    </row>
    <row r="373" spans="1:3" x14ac:dyDescent="0.25">
      <c r="A373" s="24"/>
      <c r="C373" s="25"/>
    </row>
    <row r="374" spans="1:3" x14ac:dyDescent="0.25">
      <c r="A374" s="24"/>
      <c r="C374" s="25"/>
    </row>
    <row r="375" spans="1:3" x14ac:dyDescent="0.25">
      <c r="A375" s="24"/>
      <c r="C375" s="25"/>
    </row>
    <row r="376" spans="1:3" x14ac:dyDescent="0.25">
      <c r="A376" s="24"/>
      <c r="C376" s="25"/>
    </row>
    <row r="377" spans="1:3" x14ac:dyDescent="0.25">
      <c r="A377" s="24"/>
      <c r="C377" s="25"/>
    </row>
    <row r="378" spans="1:3" x14ac:dyDescent="0.25">
      <c r="A378" s="24"/>
      <c r="C378" s="25"/>
    </row>
    <row r="379" spans="1:3" x14ac:dyDescent="0.25">
      <c r="A379" s="24"/>
      <c r="C379" s="25"/>
    </row>
    <row r="380" spans="1:3" x14ac:dyDescent="0.25">
      <c r="A380" s="24"/>
      <c r="C380" s="25"/>
    </row>
    <row r="381" spans="1:3" x14ac:dyDescent="0.25">
      <c r="A381" s="24"/>
      <c r="C381" s="25"/>
    </row>
    <row r="382" spans="1:3" x14ac:dyDescent="0.25">
      <c r="A382" s="24"/>
      <c r="C382" s="25"/>
    </row>
    <row r="383" spans="1:3" x14ac:dyDescent="0.25">
      <c r="A383" s="24"/>
      <c r="C383" s="25"/>
    </row>
    <row r="384" spans="1:3" x14ac:dyDescent="0.25">
      <c r="A384" s="24"/>
      <c r="C384" s="25"/>
    </row>
    <row r="385" spans="1:3" x14ac:dyDescent="0.25">
      <c r="A385" s="24"/>
      <c r="C385" s="25"/>
    </row>
    <row r="386" spans="1:3" x14ac:dyDescent="0.25">
      <c r="A386" s="24"/>
      <c r="C386" s="25"/>
    </row>
    <row r="387" spans="1:3" x14ac:dyDescent="0.25">
      <c r="A387" s="24"/>
      <c r="C387" s="25"/>
    </row>
    <row r="388" spans="1:3" x14ac:dyDescent="0.25">
      <c r="A388" s="24"/>
      <c r="C388" s="25"/>
    </row>
    <row r="389" spans="1:3" x14ac:dyDescent="0.25">
      <c r="A389" s="24"/>
      <c r="C389" s="25"/>
    </row>
    <row r="390" spans="1:3" x14ac:dyDescent="0.25">
      <c r="A390" s="24"/>
      <c r="C390" s="25"/>
    </row>
    <row r="391" spans="1:3" x14ac:dyDescent="0.25">
      <c r="A391" s="24"/>
      <c r="C391" s="25"/>
    </row>
    <row r="392" spans="1:3" x14ac:dyDescent="0.25">
      <c r="A392" s="24"/>
      <c r="C392" s="25"/>
    </row>
    <row r="393" spans="1:3" x14ac:dyDescent="0.25">
      <c r="A393" s="24"/>
      <c r="C393" s="25"/>
    </row>
    <row r="394" spans="1:3" x14ac:dyDescent="0.25">
      <c r="A394" s="24"/>
      <c r="C394" s="25"/>
    </row>
    <row r="395" spans="1:3" x14ac:dyDescent="0.25">
      <c r="A395" s="24"/>
      <c r="C395" s="25"/>
    </row>
    <row r="396" spans="1:3" x14ac:dyDescent="0.25">
      <c r="A396" s="24"/>
      <c r="C396" s="25"/>
    </row>
    <row r="397" spans="1:3" x14ac:dyDescent="0.25">
      <c r="A397" s="24"/>
      <c r="C397" s="25"/>
    </row>
    <row r="398" spans="1:3" x14ac:dyDescent="0.25">
      <c r="A398" s="24"/>
      <c r="C398" s="25"/>
    </row>
    <row r="399" spans="1:3" x14ac:dyDescent="0.25">
      <c r="A399" s="24"/>
      <c r="C399" s="25"/>
    </row>
    <row r="400" spans="1:3" x14ac:dyDescent="0.25">
      <c r="A400" s="24"/>
      <c r="C400" s="25"/>
    </row>
    <row r="401" spans="1:3" x14ac:dyDescent="0.25">
      <c r="A401" s="24"/>
      <c r="C401" s="25"/>
    </row>
    <row r="402" spans="1:3" x14ac:dyDescent="0.25">
      <c r="A402" s="24"/>
      <c r="C402" s="25"/>
    </row>
    <row r="403" spans="1:3" x14ac:dyDescent="0.25">
      <c r="A403" s="24"/>
      <c r="C403" s="25"/>
    </row>
    <row r="404" spans="1:3" x14ac:dyDescent="0.25">
      <c r="A404" s="24"/>
      <c r="C404" s="25"/>
    </row>
    <row r="405" spans="1:3" x14ac:dyDescent="0.25">
      <c r="A405" s="24"/>
      <c r="C405" s="25"/>
    </row>
    <row r="406" spans="1:3" x14ac:dyDescent="0.25">
      <c r="A406" s="24"/>
      <c r="C406" s="25"/>
    </row>
    <row r="407" spans="1:3" x14ac:dyDescent="0.25">
      <c r="A407" s="24"/>
      <c r="C407" s="25"/>
    </row>
    <row r="408" spans="1:3" x14ac:dyDescent="0.25">
      <c r="A408" s="24"/>
      <c r="C408" s="25"/>
    </row>
    <row r="409" spans="1:3" x14ac:dyDescent="0.25">
      <c r="A409" s="24"/>
      <c r="C409" s="25"/>
    </row>
    <row r="410" spans="1:3" x14ac:dyDescent="0.25">
      <c r="A410" s="24"/>
      <c r="C410" s="25"/>
    </row>
    <row r="411" spans="1:3" x14ac:dyDescent="0.25">
      <c r="A411" s="24"/>
      <c r="C411" s="25"/>
    </row>
    <row r="412" spans="1:3" x14ac:dyDescent="0.25">
      <c r="A412" s="24"/>
      <c r="C412" s="25"/>
    </row>
    <row r="413" spans="1:3" x14ac:dyDescent="0.25">
      <c r="A413" s="24"/>
      <c r="C413" s="25"/>
    </row>
    <row r="414" spans="1:3" x14ac:dyDescent="0.25">
      <c r="A414" s="24"/>
      <c r="C414" s="25"/>
    </row>
    <row r="415" spans="1:3" x14ac:dyDescent="0.25">
      <c r="A415" s="24"/>
      <c r="C415" s="25"/>
    </row>
    <row r="416" spans="1:3" x14ac:dyDescent="0.25">
      <c r="A416" s="24"/>
      <c r="C416" s="25"/>
    </row>
    <row r="417" spans="1:3" x14ac:dyDescent="0.25">
      <c r="A417" s="24"/>
      <c r="C417" s="25"/>
    </row>
    <row r="418" spans="1:3" x14ac:dyDescent="0.25">
      <c r="A418" s="24"/>
      <c r="C418" s="25"/>
    </row>
    <row r="419" spans="1:3" x14ac:dyDescent="0.25">
      <c r="A419" s="24"/>
      <c r="C419" s="25"/>
    </row>
    <row r="420" spans="1:3" x14ac:dyDescent="0.25">
      <c r="A420" s="24"/>
      <c r="C420" s="25"/>
    </row>
    <row r="421" spans="1:3" x14ac:dyDescent="0.25">
      <c r="A421" s="24"/>
      <c r="C421" s="25"/>
    </row>
    <row r="422" spans="1:3" x14ac:dyDescent="0.25">
      <c r="A422" s="24"/>
      <c r="C422" s="25"/>
    </row>
    <row r="423" spans="1:3" x14ac:dyDescent="0.25">
      <c r="A423" s="24"/>
      <c r="C423" s="25"/>
    </row>
    <row r="424" spans="1:3" x14ac:dyDescent="0.25">
      <c r="A424" s="24"/>
      <c r="C424" s="25"/>
    </row>
    <row r="425" spans="1:3" x14ac:dyDescent="0.25">
      <c r="A425" s="24"/>
      <c r="C425" s="25"/>
    </row>
    <row r="426" spans="1:3" x14ac:dyDescent="0.25">
      <c r="A426" s="24"/>
      <c r="C426" s="25"/>
    </row>
    <row r="427" spans="1:3" x14ac:dyDescent="0.25">
      <c r="A427" s="24"/>
      <c r="C427" s="25"/>
    </row>
    <row r="428" spans="1:3" x14ac:dyDescent="0.25">
      <c r="A428" s="24"/>
      <c r="C428" s="25"/>
    </row>
    <row r="429" spans="1:3" x14ac:dyDescent="0.25">
      <c r="A429" s="24"/>
      <c r="C429" s="25"/>
    </row>
    <row r="430" spans="1:3" x14ac:dyDescent="0.25">
      <c r="A430" s="24"/>
      <c r="C430" s="25"/>
    </row>
    <row r="431" spans="1:3" x14ac:dyDescent="0.25">
      <c r="A431" s="24"/>
      <c r="C431" s="25"/>
    </row>
    <row r="432" spans="1:3" x14ac:dyDescent="0.25">
      <c r="A432" s="24"/>
      <c r="C432" s="25"/>
    </row>
    <row r="433" spans="1:3" x14ac:dyDescent="0.25">
      <c r="A433" s="24"/>
      <c r="C433" s="25"/>
    </row>
    <row r="434" spans="1:3" x14ac:dyDescent="0.25">
      <c r="A434" s="24"/>
      <c r="C434" s="25"/>
    </row>
    <row r="435" spans="1:3" x14ac:dyDescent="0.25">
      <c r="A435" s="24"/>
      <c r="C435" s="25"/>
    </row>
    <row r="436" spans="1:3" x14ac:dyDescent="0.25">
      <c r="A436" s="24"/>
      <c r="C436" s="25"/>
    </row>
    <row r="437" spans="1:3" x14ac:dyDescent="0.25">
      <c r="A437" s="24"/>
      <c r="C437" s="25"/>
    </row>
    <row r="438" spans="1:3" x14ac:dyDescent="0.25">
      <c r="A438" s="24"/>
      <c r="C438" s="25"/>
    </row>
    <row r="439" spans="1:3" x14ac:dyDescent="0.25">
      <c r="A439" s="24"/>
      <c r="C439"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SERVICIOS</vt:lpstr>
      <vt:lpstr>PEDIDOS</vt:lpstr>
      <vt:lpstr>COLORES</vt:lpstr>
      <vt:lpstr>CLASIFICADOR</vt:lpstr>
      <vt:lpstr>CONSECUTIVOS</vt:lpstr>
      <vt:lpstr>CONSEC PED</vt:lpstr>
      <vt:lpstr>SERVICIOS!BO</vt:lpstr>
      <vt:lpstr>BO</vt:lpstr>
      <vt:lpstr>SERVICIOS!Títulos_a_imprimir</vt:lpstr>
    </vt:vector>
  </TitlesOfParts>
  <Company>Senado de la República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Sandra Azucena Tovar Vazquez</dc:creator>
  <cp:lastModifiedBy>ALEJANDRA CARMONA ROSARIO</cp:lastModifiedBy>
  <cp:lastPrinted>2025-02-20T16:29:28Z</cp:lastPrinted>
  <dcterms:created xsi:type="dcterms:W3CDTF">2018-11-27T18:39:49Z</dcterms:created>
  <dcterms:modified xsi:type="dcterms:W3CDTF">2025-02-26T17:57:18Z</dcterms:modified>
</cp:coreProperties>
</file>