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Thesis/Meetings/Material/"/>
    </mc:Choice>
  </mc:AlternateContent>
  <xr:revisionPtr revIDLastSave="1" documentId="8_{9A29A09F-D9D5-4F4A-9D48-9BEE46BB4B69}" xr6:coauthVersionLast="47" xr6:coauthVersionMax="47" xr10:uidLastSave="{7BA642F1-E8CD-1941-A150-0043842799A7}"/>
  <bookViews>
    <workbookView xWindow="38400" yWindow="2500" windowWidth="27640" windowHeight="16940" xr2:uid="{0DC4E63F-1C96-AF4C-9142-86DCB1DE1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9" i="1"/>
  <c r="F7" i="1"/>
  <c r="J5" i="1"/>
  <c r="J4" i="1"/>
  <c r="F5" i="1"/>
  <c r="N5" i="1"/>
  <c r="N4" i="1"/>
  <c r="F4" i="1"/>
  <c r="F2" i="1"/>
  <c r="N2" i="1"/>
  <c r="N3" i="1"/>
  <c r="N6" i="1"/>
  <c r="N7" i="1"/>
  <c r="N8" i="1"/>
  <c r="N9" i="1"/>
  <c r="J3" i="1"/>
  <c r="J6" i="1"/>
  <c r="J7" i="1"/>
  <c r="J8" i="1"/>
  <c r="J9" i="1"/>
  <c r="J2" i="1"/>
  <c r="F3" i="1"/>
  <c r="F10" i="1" l="1"/>
  <c r="J10" i="1"/>
  <c r="N10" i="1"/>
</calcChain>
</file>

<file path=xl/sharedStrings.xml><?xml version="1.0" encoding="utf-8"?>
<sst xmlns="http://schemas.openxmlformats.org/spreadsheetml/2006/main" count="75" uniqueCount="53">
  <si>
    <t>Prize 1</t>
  </si>
  <si>
    <t>Prize 2</t>
  </si>
  <si>
    <t>Prize 3</t>
  </si>
  <si>
    <t>Store 1</t>
  </si>
  <si>
    <t>Store 2</t>
  </si>
  <si>
    <t>Store 3</t>
  </si>
  <si>
    <t>Product</t>
  </si>
  <si>
    <t>TOTAL</t>
  </si>
  <si>
    <t>Amount</t>
  </si>
  <si>
    <t>Budget 1</t>
  </si>
  <si>
    <t>Budget 2</t>
  </si>
  <si>
    <t>Budget 3</t>
  </si>
  <si>
    <t>Terraria</t>
  </si>
  <si>
    <t>Brush</t>
  </si>
  <si>
    <t>Double-side tape</t>
  </si>
  <si>
    <t>Adhesive tape</t>
  </si>
  <si>
    <t>Canned mealworms</t>
  </si>
  <si>
    <t>Canned crickets</t>
  </si>
  <si>
    <t>Canned grasshoppers</t>
  </si>
  <si>
    <t>Canned silkworms</t>
  </si>
  <si>
    <t>https://nationalstorage.com.au/online-shop/product/35l-plastic-storage-container-qty-2/</t>
  </si>
  <si>
    <t>https://www.bigw.com.au/product/brilliant-basics-clear-storage-container-15l/p/682344</t>
  </si>
  <si>
    <t>https://www.kmart.com.au/product/15l-storage-tub-42930044/</t>
  </si>
  <si>
    <t>https://www.kmart.com.au/product/15-pack-flat-brush-set-41667682/</t>
  </si>
  <si>
    <t>https://www.officeworks.com.au/shop/officeworks/p/born-round-hog-paintbrush-size-6-jb58206?scrollTop=false</t>
  </si>
  <si>
    <t>https://www.kmart.com.au/product/double-sided-glue-tape-41663264/</t>
  </si>
  <si>
    <t>https://www.officeworks.com.au/shop/officeworks/p/x-press-it-double-sided-tape-6mm-x-50m-xpdst6</t>
  </si>
  <si>
    <t>500m</t>
  </si>
  <si>
    <t>https://www.kmart.com.au/product/2-pack-clear-packaging-tape-41351994/</t>
  </si>
  <si>
    <t>https://www.officeworks.com.au/shop/officeworks/p/j-burrows-recycled-clear-tape-roll-18mmx50m-8-pack-jb18508pk</t>
  </si>
  <si>
    <t>https://riotstores.com.au/products/art-culture-double-sided-tape-12mm-x-20m</t>
  </si>
  <si>
    <t>https://riotstores.com.au/products/art-studio-bristle-brush-series-579-flat-size-12</t>
  </si>
  <si>
    <t>https://riotstores.com.au/products/art-culture-clear-tape-24mmx50m</t>
  </si>
  <si>
    <t>https://www.petcity.com.au/~924301</t>
  </si>
  <si>
    <t>https://www.petcity.com.au/silkworms-tin-med-exoterra</t>
  </si>
  <si>
    <t>https://www.petcity.com.au/mealworms-tin-exoterra</t>
  </si>
  <si>
    <t>https://www.petcity.com.au/repti-crickets-tin-exoterra-sml-34g</t>
  </si>
  <si>
    <t>Link 1</t>
  </si>
  <si>
    <t>Link 2</t>
  </si>
  <si>
    <t>Link 3</t>
  </si>
  <si>
    <t>National Storage</t>
  </si>
  <si>
    <t>Office Works</t>
  </si>
  <si>
    <t>Petcity</t>
  </si>
  <si>
    <t>BigW</t>
  </si>
  <si>
    <t>Riotstores</t>
  </si>
  <si>
    <t>Kmart</t>
  </si>
  <si>
    <t>https://www.petzoo.com.au/exo-terra-wild-silkworms-reptile-food-medium-34g</t>
  </si>
  <si>
    <t>Petzoo</t>
  </si>
  <si>
    <t>https://www.petzoo.com.au/exo-terra-mealworms-reptile-food-34-gram</t>
  </si>
  <si>
    <t>https://www.petzoo.com.au/exo-terra-crickets-reptile-food-small-34g</t>
  </si>
  <si>
    <t>https://www.petzoo.com.au/exo-terra-wild-male-grasshoppers-reptile-food-smal</t>
  </si>
  <si>
    <t>ExoTerra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</si>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</sst>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tionalstorage.com.au/online-shop/product/35l-plastic-storage-container-q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A5FF-C58D-924E-81B7-194700579C5C}">
  <dimension ref="A1:N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baseColWidth="10" defaultRowHeight="16" x14ac:dyDescent="0.2"/>
  <cols>
    <col min="1" max="1" width="21.83203125" customWidth="1"/>
    <col min="2" max="2" width="10.83203125" style="5"/>
    <col min="6" max="6" width="10.83203125" style="5"/>
    <col min="10" max="10" width="10.83203125" style="5"/>
    <col min="14" max="14" width="10.83203125" style="5"/>
  </cols>
  <sheetData>
    <row r="1" spans="1:14" s="3" customFormat="1" x14ac:dyDescent="0.2">
      <c r="A1" s="3" t="s">
        <v>6</v>
      </c>
      <c r="B1" s="4" t="s">
        <v>8</v>
      </c>
      <c r="C1" s="3" t="s">
        <v>3</v>
      </c>
      <c r="D1" s="3" t="s">
        <v>37</v>
      </c>
      <c r="E1" s="3" t="s">
        <v>0</v>
      </c>
      <c r="F1" s="4" t="s">
        <v>9</v>
      </c>
      <c r="G1" s="3" t="s">
        <v>4</v>
      </c>
      <c r="H1" s="3" t="s">
        <v>38</v>
      </c>
      <c r="I1" s="3" t="s">
        <v>1</v>
      </c>
      <c r="J1" s="4" t="s">
        <v>10</v>
      </c>
      <c r="K1" s="3" t="s">
        <v>5</v>
      </c>
      <c r="L1" s="3" t="s">
        <v>39</v>
      </c>
      <c r="M1" s="3" t="s">
        <v>2</v>
      </c>
      <c r="N1" s="4" t="s">
        <v>11</v>
      </c>
    </row>
    <row r="2" spans="1:14" x14ac:dyDescent="0.2">
      <c r="A2" t="s">
        <v>12</v>
      </c>
      <c r="B2" s="5">
        <v>96</v>
      </c>
      <c r="C2" t="s">
        <v>40</v>
      </c>
      <c r="D2" s="8" t="s">
        <v>20</v>
      </c>
      <c r="E2" s="2">
        <v>7</v>
      </c>
      <c r="F2" s="7">
        <f>B2*E2</f>
        <v>672</v>
      </c>
      <c r="G2" t="s">
        <v>43</v>
      </c>
      <c r="H2" t="s">
        <v>21</v>
      </c>
      <c r="I2" s="2">
        <v>8</v>
      </c>
      <c r="J2" s="7">
        <f>I2*B2</f>
        <v>768</v>
      </c>
      <c r="K2" t="s">
        <v>45</v>
      </c>
      <c r="L2" t="s">
        <v>22</v>
      </c>
      <c r="M2" s="2">
        <v>6</v>
      </c>
      <c r="N2" s="7">
        <f>M2*B2</f>
        <v>576</v>
      </c>
    </row>
    <row r="3" spans="1:14" x14ac:dyDescent="0.2">
      <c r="A3" t="s">
        <v>13</v>
      </c>
      <c r="B3" s="5">
        <v>1</v>
      </c>
      <c r="C3" t="s">
        <v>41</v>
      </c>
      <c r="D3" t="s">
        <v>24</v>
      </c>
      <c r="E3" s="2">
        <v>2.52</v>
      </c>
      <c r="F3" s="7">
        <f>B3*E3</f>
        <v>2.52</v>
      </c>
      <c r="G3" t="s">
        <v>44</v>
      </c>
      <c r="H3" t="s">
        <v>31</v>
      </c>
      <c r="I3" s="2">
        <v>4.28</v>
      </c>
      <c r="J3" s="7">
        <f>I3*B3</f>
        <v>4.28</v>
      </c>
      <c r="K3" t="s">
        <v>45</v>
      </c>
      <c r="L3" t="s">
        <v>23</v>
      </c>
      <c r="M3" s="2">
        <v>4.5</v>
      </c>
      <c r="N3" s="7">
        <f>M3*B3</f>
        <v>4.5</v>
      </c>
    </row>
    <row r="4" spans="1:14" x14ac:dyDescent="0.2">
      <c r="A4" t="s">
        <v>14</v>
      </c>
      <c r="B4" s="6" t="s">
        <v>27</v>
      </c>
      <c r="C4" t="s">
        <v>41</v>
      </c>
      <c r="D4" t="s">
        <v>26</v>
      </c>
      <c r="E4" s="2">
        <v>4.6399999999999997</v>
      </c>
      <c r="F4" s="7">
        <f>E4*10</f>
        <v>46.4</v>
      </c>
      <c r="G4" t="s">
        <v>44</v>
      </c>
      <c r="H4" t="s">
        <v>30</v>
      </c>
      <c r="I4" s="2">
        <v>2</v>
      </c>
      <c r="J4" s="7">
        <f>I4*25</f>
        <v>50</v>
      </c>
      <c r="K4" t="s">
        <v>45</v>
      </c>
      <c r="L4" t="s">
        <v>25</v>
      </c>
      <c r="M4" s="2">
        <v>4.5</v>
      </c>
      <c r="N4" s="7">
        <f>M4*20</f>
        <v>90</v>
      </c>
    </row>
    <row r="5" spans="1:14" x14ac:dyDescent="0.2">
      <c r="A5" t="s">
        <v>15</v>
      </c>
      <c r="B5" s="6" t="s">
        <v>27</v>
      </c>
      <c r="C5" t="s">
        <v>41</v>
      </c>
      <c r="D5" t="s">
        <v>29</v>
      </c>
      <c r="E5" s="2">
        <v>18.579999999999998</v>
      </c>
      <c r="F5" s="7">
        <f>E5*2</f>
        <v>37.159999999999997</v>
      </c>
      <c r="G5" t="s">
        <v>44</v>
      </c>
      <c r="H5" t="s">
        <v>32</v>
      </c>
      <c r="I5" s="2">
        <v>1</v>
      </c>
      <c r="J5" s="7">
        <f>I5*10</f>
        <v>10</v>
      </c>
      <c r="K5" t="s">
        <v>45</v>
      </c>
      <c r="L5" t="s">
        <v>28</v>
      </c>
      <c r="M5" s="2">
        <v>3</v>
      </c>
      <c r="N5" s="7">
        <f>M5*5</f>
        <v>15</v>
      </c>
    </row>
    <row r="6" spans="1:14" x14ac:dyDescent="0.2">
      <c r="A6" t="s">
        <v>16</v>
      </c>
      <c r="B6" s="5">
        <v>30</v>
      </c>
      <c r="C6" t="s">
        <v>42</v>
      </c>
      <c r="D6" t="s">
        <v>35</v>
      </c>
      <c r="E6" s="2">
        <v>9.9499999999999993</v>
      </c>
      <c r="F6" s="7">
        <f>10*E6</f>
        <v>99.5</v>
      </c>
      <c r="G6" t="s">
        <v>47</v>
      </c>
      <c r="H6" t="s">
        <v>48</v>
      </c>
      <c r="I6" s="2">
        <v>7.99</v>
      </c>
      <c r="J6" s="7">
        <f>I6*B6</f>
        <v>239.70000000000002</v>
      </c>
      <c r="K6" t="s">
        <v>51</v>
      </c>
      <c r="L6" t="s">
        <v>52</v>
      </c>
      <c r="M6" s="2"/>
      <c r="N6" s="7">
        <f>M6*B6</f>
        <v>0</v>
      </c>
    </row>
    <row r="7" spans="1:14" x14ac:dyDescent="0.2">
      <c r="A7" t="s">
        <v>18</v>
      </c>
      <c r="B7" s="5">
        <v>30</v>
      </c>
      <c r="C7" t="s">
        <v>42</v>
      </c>
      <c r="D7" t="s">
        <v>33</v>
      </c>
      <c r="E7" s="2">
        <v>29.85</v>
      </c>
      <c r="F7" s="7">
        <f>10*E7</f>
        <v>298.5</v>
      </c>
      <c r="G7" t="s">
        <v>47</v>
      </c>
      <c r="H7" t="s">
        <v>50</v>
      </c>
      <c r="I7" s="2">
        <v>7.99</v>
      </c>
      <c r="J7" s="7">
        <f>I7*B7</f>
        <v>239.70000000000002</v>
      </c>
      <c r="K7" t="s">
        <v>51</v>
      </c>
      <c r="L7" t="s">
        <v>52</v>
      </c>
      <c r="M7" s="2"/>
      <c r="N7" s="7">
        <f>M7*B7</f>
        <v>0</v>
      </c>
    </row>
    <row r="8" spans="1:14" x14ac:dyDescent="0.2">
      <c r="A8" t="s">
        <v>17</v>
      </c>
      <c r="B8" s="5">
        <v>30</v>
      </c>
      <c r="C8" t="s">
        <v>42</v>
      </c>
      <c r="D8" t="s">
        <v>36</v>
      </c>
      <c r="E8" s="2">
        <v>10.95</v>
      </c>
      <c r="F8" s="7">
        <f t="shared" ref="F8:F9" si="0">10*E8</f>
        <v>109.5</v>
      </c>
      <c r="G8" t="s">
        <v>47</v>
      </c>
      <c r="H8" t="s">
        <v>49</v>
      </c>
      <c r="I8" s="2">
        <v>7.99</v>
      </c>
      <c r="J8" s="7">
        <f>I8*B8</f>
        <v>239.70000000000002</v>
      </c>
      <c r="K8" t="s">
        <v>51</v>
      </c>
      <c r="L8" t="s">
        <v>52</v>
      </c>
      <c r="M8" s="2"/>
      <c r="N8" s="7">
        <f>M8*B8</f>
        <v>0</v>
      </c>
    </row>
    <row r="9" spans="1:14" x14ac:dyDescent="0.2">
      <c r="A9" t="s">
        <v>19</v>
      </c>
      <c r="B9" s="5">
        <v>30</v>
      </c>
      <c r="C9" t="s">
        <v>42</v>
      </c>
      <c r="D9" t="s">
        <v>34</v>
      </c>
      <c r="E9" s="2">
        <v>9.9499999999999993</v>
      </c>
      <c r="F9" s="7">
        <f t="shared" si="0"/>
        <v>99.5</v>
      </c>
      <c r="G9" t="s">
        <v>47</v>
      </c>
      <c r="H9" t="s">
        <v>46</v>
      </c>
      <c r="I9" s="2">
        <v>7.99</v>
      </c>
      <c r="J9" s="7">
        <f>I9*B9</f>
        <v>239.70000000000002</v>
      </c>
      <c r="K9" t="s">
        <v>51</v>
      </c>
      <c r="L9" t="s">
        <v>52</v>
      </c>
      <c r="M9" s="2"/>
      <c r="N9" s="7">
        <f>M9*B9</f>
        <v>0</v>
      </c>
    </row>
    <row r="10" spans="1:14" x14ac:dyDescent="0.2">
      <c r="E10" s="1" t="s">
        <v>7</v>
      </c>
      <c r="F10" s="5">
        <f>SUM(F2:F9)</f>
        <v>1365.08</v>
      </c>
      <c r="I10" s="1" t="s">
        <v>7</v>
      </c>
      <c r="J10" s="5">
        <f>SUM(J2:J9)</f>
        <v>1791.0800000000002</v>
      </c>
      <c r="M10" s="1" t="s">
        <v>7</v>
      </c>
      <c r="N10" s="5">
        <f>SUM(N2:N9)</f>
        <v>685.5</v>
      </c>
    </row>
  </sheetData>
  <phoneticPr fontId="2" type="noConversion"/>
  <hyperlinks>
    <hyperlink ref="D2" r:id="rId1" xr:uid="{9F2C03CC-8F45-F349-B0A3-8B01128124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2022-09-21T23:11:36Z</dcterms:created>
  <dcterms:modified xsi:type="dcterms:W3CDTF">2022-09-22T00:41:06Z</dcterms:modified>
</cp:coreProperties>
</file>