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9" i="1" l="1"/>
  <c r="G70" i="1"/>
  <c r="G65" i="1"/>
  <c r="G68" i="1"/>
  <c r="G67" i="1"/>
  <c r="G66" i="1"/>
  <c r="G64" i="1"/>
  <c r="G62" i="1"/>
  <c r="G61" i="1"/>
  <c r="G54" i="1"/>
  <c r="G63" i="1"/>
  <c r="G10" i="1" l="1"/>
  <c r="G9" i="1"/>
  <c r="G71" i="1"/>
  <c r="G60" i="1"/>
  <c r="G59" i="1"/>
  <c r="G58" i="1"/>
  <c r="G57" i="1"/>
  <c r="G56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Autor</author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56" authorId="1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<sst xmlns="http://schemas.openxmlformats.org/spreadsheetml/2006/main" count="123" uniqueCount="88">
  <si>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</si>
  <si>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</si>
  <si>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</si>
  <si>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</si>
  <si>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</si>
  <si>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</si>
  <si>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</si>
  <si>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</si>
  <si>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</si>
  <si>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</si>
  <si>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</si>
  <si>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</si>
  <si>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</si>
  <si>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</si>
  <si>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</si>
  <si>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</si>
  <si>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</si>
  <si>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</si>
  <si>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</si>
  <si>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</si>
  <si>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</si>
  <si>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</si>
  <si>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</si>
  <si>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</si>
  <si>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</si>
  <si>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</si>
  <si>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</si>
  <si>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</si>
  <si>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</si>
  <si>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</si>
  <si>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</si>
  <si>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</si>
  <si>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</si>
  <si>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</si>
  <si>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</si>
  <si>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</si>
  <si>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</si>
  <si>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</si>
  <si>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</si>
  <si>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</si>
  <si>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</si>
  <si>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</si>
  <si>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</si>
  <si>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</si>
  <si>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</si>
  <si>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</si>
  <si>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</si>
  <si>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</si>
  <si>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</si>
  <si>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</si>
  <si>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</si>
  <si>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</si>
  <si>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</si>
  <si>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</si>
  <si>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</si>
  <si>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</si>
  <si>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</si>
  <si>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</si>
  <si>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</si>
  <si>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</si>
  <si>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</si>
  <si>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</si>
  <si>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</si>
  <si>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</si>
  <si>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</si>
  <si>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</si>
  <si>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</si>
  <si>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All 3D scene variables (aspect ratio) and buffers are being handled when window is resized or toggled to fullscreen.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</si>
  <si>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</si>
  <si>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</si>
  <si>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</si>
  <si>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</si>
  <si>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</si>
  <si>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</si>
  <si>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</si>
  <si>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</si>
  <si>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</si>
  <si>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</si>
  <si>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</si>
  <si>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</si>
  <si>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</si>
  <si>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</si>
  <si>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I</t>
  </si>
  <si>
    <t>X</t>
  </si>
  <si>
    <t>Pablo Bernal</t>
  </si>
  <si>
    <t>Student Git Address: https://github.com/PabloBernalAlarcon/GX2ProhectRepo.git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</si>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</sst>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"/>
  <sheetViews>
    <sheetView tabSelected="1" topLeftCell="A37" workbookViewId="0">
      <selection activeCell="F20" sqref="F20"/>
    </sheetView>
  </sheetViews>
  <sheetFormatPr baseColWidth="10" defaultColWidth="9.14062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84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85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64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63</v>
      </c>
    </row>
    <row r="4" spans="1:12" x14ac:dyDescent="0.25">
      <c r="A4" s="10" t="s">
        <v>69</v>
      </c>
      <c r="B4" s="5">
        <v>4</v>
      </c>
      <c r="C4" s="5">
        <v>3</v>
      </c>
      <c r="D4" s="5">
        <v>2</v>
      </c>
      <c r="E4" s="2" t="s">
        <v>82</v>
      </c>
      <c r="F4" s="3" t="s">
        <v>83</v>
      </c>
      <c r="G4" s="16">
        <f t="shared" ref="G4:G30" si="0" xml:space="preserve"> IF(EXACT(F4,"X"),IF(EXACT(E4,"I"),$B4,IF(EXACT(E4,"II"),$C4,IF(EXACT(E4,"III"),$D4,0))),0)</f>
        <v>4</v>
      </c>
      <c r="H4" s="17">
        <f>IF(SUMIF(E4:E71,"=I",G4:G71) + SUMIF(C73:C74, "X",B73:B74) &gt; 18, 18, SUMIF(E4:E71,"=I",G4:G71) + SUMIF(C73:C74, "X",B73:B74))</f>
        <v>18</v>
      </c>
      <c r="I4" s="17">
        <f>IF(SUMIF(E4:E71,"=II",G4:G71) + SUMIF(D73:D74, "X",B73:B74) &gt; 18, 18, SUMIF(E4:E71,"=II",G4:G71) + SUMIF(D73:D74, "X",B73:B74))</f>
        <v>16</v>
      </c>
      <c r="J4" s="17">
        <f>IF(SUMIF(E4:E71,"=III",G4:G71) + SUMIF(E73:E74, "X",B73:B74) &gt; 18, 18, SUMIF(E4:E71,"=III",G4:G71) + SUMIF(E73:E74, "X",B73:B74))</f>
        <v>0</v>
      </c>
      <c r="K4" s="17">
        <f>SUM(H6,I6,J6)</f>
        <v>11</v>
      </c>
      <c r="L4" s="17">
        <f>SUM(G4:G71) + SUMIF(C73:C74, "X",B73:B74) + SUMIF(D73:D74, "X",B73:B74) + SUMIF(E73:E74, "X",B73:B74)</f>
        <v>45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82</v>
      </c>
      <c r="F5" s="3" t="s">
        <v>83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IF(SUMIF(E4:E71,"=I",G4:G71) + SUMIF(C73:C74, "X",B73:B74)  &gt; 18, SUMIF(E4:E71,"=I",G4:G71) + SUMIF(C73:C74, "X",B73:B74) - 18,0)</f>
        <v>11</v>
      </c>
      <c r="I6" s="17">
        <f>IF(SUMIF(E4:E71,"=II",G4:G71) + SUMIF(D73:D74, "X",B73:B74) &gt; 18, SUMIF(E4:E71,"=II",G4:G71) + SUMIF(D73:D74, "X",B73:B74) - 18,0)</f>
        <v>0</v>
      </c>
      <c r="J6" s="17">
        <f>IF(SUMIF(E4:E71,"=III",G4:G71) + SUMIF(E73:E74, "X",B73:B74) &gt; 18, SUMIF(E4:E71,"=III",G4:G71) + SUMIF(E73:E74, "X",B73:B74)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9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65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11</v>
      </c>
      <c r="I10" s="19">
        <f>IF(H10+I4 - 18 &gt; 0, H10+I4 - 18, 0)</f>
        <v>9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62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82</v>
      </c>
      <c r="F17" s="3" t="s">
        <v>83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 t="s">
        <v>86</v>
      </c>
      <c r="F19" s="3" t="s">
        <v>83</v>
      </c>
      <c r="G19" s="16">
        <f t="shared" si="0"/>
        <v>4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86</v>
      </c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82</v>
      </c>
      <c r="F25" s="3" t="s">
        <v>83</v>
      </c>
      <c r="G25" s="16">
        <f t="shared" si="0"/>
        <v>4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82</v>
      </c>
      <c r="F26" s="3" t="s">
        <v>83</v>
      </c>
      <c r="G26" s="16">
        <f t="shared" si="0"/>
        <v>4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82</v>
      </c>
      <c r="F27" s="3" t="s">
        <v>83</v>
      </c>
      <c r="G27" s="16">
        <f t="shared" si="0"/>
        <v>4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82</v>
      </c>
      <c r="F28" s="3" t="s">
        <v>83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86</v>
      </c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86</v>
      </c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86</v>
      </c>
      <c r="F31" s="3"/>
      <c r="G31" s="16">
        <f t="shared" ref="G31:G5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70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71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8"/>
      <c r="B36" s="1"/>
      <c r="C36" s="1"/>
      <c r="D36" s="1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8"/>
      <c r="B37" s="1"/>
      <c r="C37" s="1"/>
      <c r="D37" s="1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</v>
      </c>
      <c r="B38" s="5"/>
      <c r="C38" s="5"/>
      <c r="D38" s="5"/>
      <c r="E38" s="2"/>
      <c r="F38" s="3"/>
      <c r="G38" s="16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58</v>
      </c>
      <c r="B39" s="5">
        <v>4</v>
      </c>
      <c r="C39" s="5">
        <v>4</v>
      </c>
      <c r="D39" s="5">
        <v>4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55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66</v>
      </c>
      <c r="B41" s="5">
        <v>4</v>
      </c>
      <c r="C41" s="5">
        <v>4</v>
      </c>
      <c r="D41" s="5">
        <v>4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7</v>
      </c>
      <c r="B44" s="5"/>
      <c r="C44" s="5"/>
      <c r="D44" s="5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48</v>
      </c>
      <c r="B45" s="5">
        <v>2</v>
      </c>
      <c r="C45" s="5">
        <v>2</v>
      </c>
      <c r="D45" s="5">
        <v>2</v>
      </c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67</v>
      </c>
      <c r="B46" s="5">
        <v>2</v>
      </c>
      <c r="C46" s="5">
        <v>2</v>
      </c>
      <c r="D46" s="5">
        <v>2</v>
      </c>
      <c r="E46" s="2" t="s">
        <v>86</v>
      </c>
      <c r="F46" s="3" t="s">
        <v>83</v>
      </c>
      <c r="G46" s="16">
        <f t="shared" si="1"/>
        <v>2</v>
      </c>
      <c r="H46" s="5"/>
      <c r="I46" s="5"/>
      <c r="J46" s="5"/>
      <c r="K46" s="5"/>
      <c r="L46" s="5"/>
    </row>
    <row r="47" spans="1:12" x14ac:dyDescent="0.25">
      <c r="A47" s="11" t="s">
        <v>61</v>
      </c>
      <c r="B47" s="5">
        <v>3</v>
      </c>
      <c r="C47" s="5">
        <v>3</v>
      </c>
      <c r="D47" s="5">
        <v>3</v>
      </c>
      <c r="E47" s="2" t="s">
        <v>86</v>
      </c>
      <c r="F47" s="3" t="s">
        <v>83</v>
      </c>
      <c r="G47" s="16">
        <f t="shared" si="1"/>
        <v>3</v>
      </c>
      <c r="H47" s="5"/>
      <c r="I47" s="5"/>
      <c r="J47" s="5"/>
      <c r="K47" s="5"/>
      <c r="L47" s="5"/>
    </row>
    <row r="48" spans="1:12" x14ac:dyDescent="0.25">
      <c r="A48" s="11" t="s">
        <v>56</v>
      </c>
      <c r="B48" s="5">
        <v>4</v>
      </c>
      <c r="C48" s="5">
        <v>4</v>
      </c>
      <c r="D48" s="5">
        <v>4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9" t="s">
        <v>6</v>
      </c>
      <c r="B51" s="5"/>
      <c r="C51" s="5"/>
      <c r="D51" s="5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10" t="s">
        <v>72</v>
      </c>
      <c r="B52" s="5">
        <v>1</v>
      </c>
      <c r="C52" s="5">
        <v>1</v>
      </c>
      <c r="D52" s="5">
        <v>1</v>
      </c>
      <c r="E52" s="2" t="s">
        <v>86</v>
      </c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0" t="s">
        <v>73</v>
      </c>
      <c r="B53" s="5">
        <v>1</v>
      </c>
      <c r="C53" s="5">
        <v>1</v>
      </c>
      <c r="D53" s="5">
        <v>1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0" t="s">
        <v>74</v>
      </c>
      <c r="B54" s="5">
        <v>1</v>
      </c>
      <c r="C54" s="5">
        <v>1</v>
      </c>
      <c r="D54" s="5">
        <v>1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21" t="s">
        <v>68</v>
      </c>
      <c r="B55" s="5">
        <v>4</v>
      </c>
      <c r="C55" s="5">
        <v>4</v>
      </c>
      <c r="D55" s="5">
        <v>4</v>
      </c>
      <c r="E55" s="2" t="s">
        <v>86</v>
      </c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0" t="s">
        <v>57</v>
      </c>
      <c r="B56" s="5">
        <v>4</v>
      </c>
      <c r="C56" s="5">
        <v>4</v>
      </c>
      <c r="D56" s="5">
        <v>4</v>
      </c>
      <c r="E56" s="2"/>
      <c r="F56" s="3"/>
      <c r="G56" s="16">
        <f t="shared" ref="G56:G71" si="2" xml:space="preserve"> IF(EXACT(F56,"X"),IF(EXACT(E56,"I"),$B56,IF(EXACT(E56,"II"),$C56,IF(EXACT(E56,"III"),$D56,0))),0)</f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2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2"/>
        <v>0</v>
      </c>
      <c r="H58" s="5"/>
      <c r="I58" s="5"/>
      <c r="J58" s="5"/>
      <c r="K58" s="5"/>
      <c r="L58" s="5"/>
    </row>
    <row r="59" spans="1:12" x14ac:dyDescent="0.25">
      <c r="A59" s="9" t="s">
        <v>5</v>
      </c>
      <c r="B59" s="5"/>
      <c r="C59" s="5"/>
      <c r="D59" s="5"/>
      <c r="E59" s="2"/>
      <c r="F59" s="3"/>
      <c r="G59" s="16">
        <f t="shared" si="2"/>
        <v>0</v>
      </c>
      <c r="H59" s="5"/>
      <c r="I59" s="5"/>
      <c r="J59" s="5"/>
      <c r="K59" s="5"/>
      <c r="L59" s="5"/>
    </row>
    <row r="60" spans="1:12" x14ac:dyDescent="0.25">
      <c r="A60" s="11" t="s">
        <v>0</v>
      </c>
      <c r="B60" s="5">
        <v>4</v>
      </c>
      <c r="C60" s="5">
        <v>4</v>
      </c>
      <c r="D60" s="5">
        <v>4</v>
      </c>
      <c r="E60" s="2" t="s">
        <v>86</v>
      </c>
      <c r="F60" s="3" t="s">
        <v>83</v>
      </c>
      <c r="G60" s="16">
        <f t="shared" si="2"/>
        <v>4</v>
      </c>
      <c r="H60" s="5"/>
      <c r="I60" s="5"/>
      <c r="J60" s="5"/>
      <c r="K60" s="5"/>
      <c r="L60" s="5"/>
    </row>
    <row r="61" spans="1:12" x14ac:dyDescent="0.25">
      <c r="A61" s="11"/>
      <c r="B61" s="5"/>
      <c r="C61" s="5"/>
      <c r="D61" s="5"/>
      <c r="E61" s="2"/>
      <c r="F61" s="3"/>
      <c r="G61" s="16">
        <f t="shared" si="2"/>
        <v>0</v>
      </c>
      <c r="H61" s="5"/>
      <c r="I61" s="5"/>
      <c r="J61" s="5"/>
      <c r="K61" s="5"/>
      <c r="L61" s="5"/>
    </row>
    <row r="62" spans="1:12" x14ac:dyDescent="0.25">
      <c r="A62" s="11"/>
      <c r="B62" s="5"/>
      <c r="C62" s="5"/>
      <c r="D62" s="5"/>
      <c r="E62" s="2"/>
      <c r="F62" s="3"/>
      <c r="G62" s="16">
        <f t="shared" si="2"/>
        <v>0</v>
      </c>
      <c r="H62" s="5"/>
      <c r="I62" s="5"/>
      <c r="J62" s="5"/>
      <c r="K62" s="5"/>
      <c r="L62" s="5"/>
    </row>
    <row r="63" spans="1:12" x14ac:dyDescent="0.25">
      <c r="A63" s="9" t="s">
        <v>78</v>
      </c>
      <c r="B63" s="5"/>
      <c r="C63" s="5"/>
      <c r="D63" s="5"/>
      <c r="E63" s="2" t="s">
        <v>87</v>
      </c>
      <c r="F63" s="3"/>
      <c r="G63" s="16">
        <f t="shared" ref="G63:G68" si="3" xml:space="preserve"> IF(EXACT(F63,"X"),IF(EXACT(E63,"I"),$B63,IF(EXACT(E63,"II"),$C63,IF(EXACT(E63,"III"),$D63,0))),0)</f>
        <v>0</v>
      </c>
      <c r="H63" s="5"/>
      <c r="I63" s="5"/>
      <c r="J63" s="5"/>
      <c r="K63" s="5"/>
      <c r="L63" s="5"/>
    </row>
    <row r="64" spans="1:12" x14ac:dyDescent="0.25">
      <c r="A64" s="11" t="s">
        <v>79</v>
      </c>
      <c r="B64" s="5"/>
      <c r="C64" s="5"/>
      <c r="D64" s="5">
        <v>3</v>
      </c>
      <c r="E64" s="2"/>
      <c r="F64" s="3"/>
      <c r="G64" s="16">
        <f t="shared" si="3"/>
        <v>0</v>
      </c>
      <c r="H64" s="5"/>
      <c r="I64" s="5"/>
      <c r="J64" s="5"/>
      <c r="K64" s="5"/>
      <c r="L64" s="5"/>
    </row>
    <row r="65" spans="1:12" x14ac:dyDescent="0.25">
      <c r="A65" s="11" t="s">
        <v>81</v>
      </c>
      <c r="B65" s="5"/>
      <c r="C65" s="5"/>
      <c r="D65" s="5">
        <v>4</v>
      </c>
      <c r="E65" s="2"/>
      <c r="F65" s="3"/>
      <c r="G65" s="16">
        <f t="shared" si="3"/>
        <v>0</v>
      </c>
      <c r="H65" s="5"/>
      <c r="I65" s="5"/>
      <c r="J65" s="5"/>
      <c r="K65" s="5"/>
      <c r="L65" s="5"/>
    </row>
    <row r="66" spans="1:12" x14ac:dyDescent="0.25">
      <c r="A66" s="11" t="s">
        <v>80</v>
      </c>
      <c r="B66" s="5"/>
      <c r="C66" s="5"/>
      <c r="D66" s="5">
        <v>4</v>
      </c>
      <c r="E66" s="2"/>
      <c r="F66" s="3"/>
      <c r="G66" s="16">
        <f t="shared" si="3"/>
        <v>0</v>
      </c>
      <c r="H66" s="5"/>
      <c r="I66" s="5"/>
      <c r="J66" s="5"/>
      <c r="K66" s="5"/>
      <c r="L66" s="5"/>
    </row>
    <row r="67" spans="1:12" x14ac:dyDescent="0.25">
      <c r="A67" s="11" t="s">
        <v>76</v>
      </c>
      <c r="B67" s="5"/>
      <c r="C67" s="5"/>
      <c r="D67" s="5">
        <v>5</v>
      </c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11" t="s">
        <v>75</v>
      </c>
      <c r="B68" s="5"/>
      <c r="C68" s="5"/>
      <c r="D68" s="5">
        <v>5</v>
      </c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11" t="s">
        <v>77</v>
      </c>
      <c r="B69" s="5"/>
      <c r="C69" s="5"/>
      <c r="D69" s="5">
        <v>6</v>
      </c>
      <c r="E69" s="2"/>
      <c r="F69" s="3"/>
      <c r="G69" s="16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2"/>
        <v>0</v>
      </c>
      <c r="H71" s="5"/>
      <c r="I71" s="5"/>
      <c r="J71" s="5"/>
      <c r="K71" s="5"/>
      <c r="L71" s="5"/>
    </row>
    <row r="72" spans="1:12" x14ac:dyDescent="0.25">
      <c r="A72" s="9" t="s">
        <v>32</v>
      </c>
      <c r="B72" s="4" t="s">
        <v>19</v>
      </c>
      <c r="C72" s="4" t="s">
        <v>20</v>
      </c>
      <c r="D72" s="4" t="s">
        <v>21</v>
      </c>
      <c r="E72" s="4" t="s">
        <v>22</v>
      </c>
      <c r="F72" s="5"/>
      <c r="G72" s="5"/>
      <c r="H72" s="5"/>
      <c r="I72" s="6"/>
      <c r="J72" s="6"/>
      <c r="K72" s="6"/>
      <c r="L72" s="5"/>
    </row>
    <row r="73" spans="1:12" x14ac:dyDescent="0.25">
      <c r="A73" s="11" t="s">
        <v>18</v>
      </c>
      <c r="B73" s="6">
        <v>2</v>
      </c>
      <c r="C73" s="3" t="s">
        <v>83</v>
      </c>
      <c r="D73" s="3" t="s">
        <v>83</v>
      </c>
      <c r="E73" s="3"/>
      <c r="F73" s="5"/>
      <c r="G73" s="5"/>
      <c r="H73" s="5"/>
      <c r="I73" s="6"/>
      <c r="J73" s="6"/>
      <c r="K73" s="6"/>
      <c r="L73" s="5"/>
    </row>
    <row r="74" spans="1:12" x14ac:dyDescent="0.25">
      <c r="A74" s="11" t="s">
        <v>29</v>
      </c>
      <c r="B74" s="6">
        <v>1</v>
      </c>
      <c r="C74" s="3" t="s">
        <v>83</v>
      </c>
      <c r="D74" s="3" t="s">
        <v>83</v>
      </c>
      <c r="E74" s="3"/>
      <c r="F74" s="5"/>
      <c r="G74" s="5"/>
      <c r="H74" s="5"/>
      <c r="I74" s="6"/>
      <c r="J74" s="6"/>
      <c r="K74" s="6"/>
      <c r="L74" s="5"/>
    </row>
    <row r="75" spans="1:12" x14ac:dyDescent="0.25">
      <c r="A75" s="11"/>
      <c r="B75" s="5"/>
      <c r="C75" s="5"/>
      <c r="D75" s="5"/>
      <c r="E75" s="6"/>
      <c r="F75" s="6"/>
      <c r="G75" s="6"/>
      <c r="H75" s="6"/>
      <c r="I75" s="6"/>
      <c r="J75" s="6"/>
      <c r="K75" s="6"/>
      <c r="L75" s="5"/>
    </row>
    <row r="76" spans="1:12" x14ac:dyDescent="0.25">
      <c r="A76" s="1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14" t="s">
        <v>33</v>
      </c>
    </row>
    <row r="78" spans="1:12" x14ac:dyDescent="0.25">
      <c r="A78" s="12"/>
    </row>
    <row r="79" spans="1:12" x14ac:dyDescent="0.25">
      <c r="A79" s="12"/>
    </row>
    <row r="80" spans="1:12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3"/>
    </row>
  </sheetData>
  <sheetProtection password="A529" sheet="1" objects="1" scenarios="1" selectLockedCells="1"/>
  <conditionalFormatting sqref="G4:G7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73:E74 F4:F7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70:D71 D3:D68 B3:C7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69">
      <formula1>1</formula1>
      <formula2>6</formula2>
    </dataValidation>
    <dataValidation type="custom" allowBlank="1" showInputMessage="1" showErrorMessage="1" errorTitle="Invalid" error="Can only be marked with roman numerals I, II, or III!" sqref="E4:E7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2017-03-13T00:05:18Z</dcterms:modified>
</cp:coreProperties>
</file>