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neDrive\OneDrive - UDEP\Semilla\Ejecucion\Biomasa\Datos\"/>
    </mc:Choice>
  </mc:AlternateContent>
  <bookViews>
    <workbookView xWindow="-120" yWindow="-120" windowWidth="29040" windowHeight="15840"/>
  </bookViews>
  <sheets>
    <sheet name="Datos alométricos" sheetId="1" r:id="rId1"/>
    <sheet name="Gráfico1" sheetId="3" r:id="rId2"/>
    <sheet name="Peso secciones" sheetId="2" r:id="rId3"/>
  </sheets>
  <definedNames>
    <definedName name="_xlnm._FilterDatabase" localSheetId="0" hidden="1">'Datos alométricos'!$A$1:$U$349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8" i="1" l="1"/>
  <c r="N301" i="1"/>
  <c r="N303" i="1"/>
  <c r="N291" i="1"/>
  <c r="N289" i="1"/>
  <c r="N302" i="1"/>
  <c r="N290" i="1"/>
  <c r="N296" i="1"/>
  <c r="N304" i="1"/>
  <c r="N308" i="1"/>
  <c r="N310" i="1"/>
  <c r="N297" i="1"/>
  <c r="N305" i="1"/>
  <c r="N306" i="1"/>
  <c r="N315" i="1"/>
  <c r="N311" i="1"/>
  <c r="N313" i="1"/>
  <c r="N317" i="1"/>
  <c r="N316" i="1"/>
  <c r="N314" i="1"/>
  <c r="N312" i="1"/>
  <c r="N300" i="1"/>
  <c r="N299" i="1"/>
  <c r="N298" i="1"/>
  <c r="N293" i="1"/>
  <c r="N292" i="1"/>
  <c r="N307" i="1"/>
  <c r="N295" i="1"/>
  <c r="N309" i="1"/>
  <c r="N294" i="1"/>
  <c r="P288" i="1"/>
  <c r="P301" i="1"/>
  <c r="P303" i="1"/>
  <c r="P291" i="1"/>
  <c r="P289" i="1"/>
  <c r="P302" i="1"/>
  <c r="P290" i="1"/>
  <c r="P296" i="1"/>
  <c r="P304" i="1"/>
  <c r="P308" i="1"/>
  <c r="P310" i="1"/>
  <c r="P297" i="1"/>
  <c r="P305" i="1"/>
  <c r="P306" i="1"/>
  <c r="P315" i="1"/>
  <c r="P311" i="1"/>
  <c r="P313" i="1"/>
  <c r="P317" i="1"/>
  <c r="P316" i="1"/>
  <c r="P314" i="1"/>
  <c r="P312" i="1"/>
  <c r="P300" i="1"/>
  <c r="P299" i="1"/>
  <c r="P298" i="1"/>
  <c r="P293" i="1"/>
  <c r="P292" i="1"/>
  <c r="P307" i="1"/>
  <c r="P295" i="1"/>
  <c r="P309" i="1"/>
  <c r="P294" i="1"/>
  <c r="L75" i="2" l="1"/>
  <c r="M75" i="2" s="1"/>
  <c r="S75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L10" i="2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L25" i="2"/>
  <c r="M25" i="2" s="1"/>
  <c r="L26" i="2"/>
  <c r="M26" i="2" s="1"/>
  <c r="L27" i="2"/>
  <c r="M27" i="2" s="1"/>
  <c r="L28" i="2"/>
  <c r="L29" i="2"/>
  <c r="M29" i="2" s="1"/>
  <c r="L30" i="2"/>
  <c r="M30" i="2" s="1"/>
  <c r="L31" i="2"/>
  <c r="M31" i="2" s="1"/>
  <c r="L32" i="2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L42" i="2"/>
  <c r="L43" i="2"/>
  <c r="M43" i="2" s="1"/>
  <c r="L44" i="2"/>
  <c r="M44" i="2" s="1"/>
  <c r="L45" i="2"/>
  <c r="M45" i="2" s="1"/>
  <c r="L46" i="2"/>
  <c r="M46" i="2" s="1"/>
  <c r="L47" i="2"/>
  <c r="M47" i="2" s="1"/>
  <c r="L48" i="2"/>
  <c r="L49" i="2"/>
  <c r="M49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L84" i="2"/>
  <c r="M84" i="2" s="1"/>
  <c r="L85" i="2"/>
  <c r="M85" i="2" s="1"/>
  <c r="L86" i="2"/>
  <c r="M86" i="2" s="1"/>
  <c r="L87" i="2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L136" i="2"/>
  <c r="M136" i="2" s="1"/>
  <c r="L137" i="2"/>
  <c r="M137" i="2" s="1"/>
  <c r="L138" i="2"/>
  <c r="L139" i="2"/>
  <c r="M139" i="2" s="1"/>
  <c r="L140" i="2"/>
  <c r="M140" i="2" s="1"/>
  <c r="L141" i="2"/>
  <c r="M141" i="2" s="1"/>
  <c r="L142" i="2"/>
  <c r="M142" i="2" s="1"/>
  <c r="L143" i="2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L168" i="2"/>
  <c r="M168" i="2" s="1"/>
  <c r="L169" i="2"/>
  <c r="M169" i="2" s="1"/>
  <c r="L170" i="2"/>
  <c r="M170" i="2" s="1"/>
  <c r="L171" i="2"/>
  <c r="M171" i="2" s="1"/>
  <c r="L172" i="2"/>
  <c r="M172" i="2" s="1"/>
  <c r="L2" i="2"/>
  <c r="M2" i="2" s="1"/>
  <c r="M9" i="2"/>
  <c r="M10" i="2"/>
  <c r="M24" i="2"/>
  <c r="M28" i="2"/>
  <c r="M32" i="2"/>
  <c r="M41" i="2"/>
  <c r="M42" i="2"/>
  <c r="M48" i="2"/>
  <c r="M83" i="2"/>
  <c r="M87" i="2"/>
  <c r="M95" i="2"/>
  <c r="M123" i="2"/>
  <c r="M135" i="2"/>
  <c r="M138" i="2"/>
  <c r="M143" i="2"/>
  <c r="M16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T24" i="2" l="1"/>
  <c r="T2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2" i="2"/>
  <c r="F50" i="2" l="1"/>
  <c r="L50" i="2" s="1"/>
  <c r="M50" i="2" s="1"/>
  <c r="S288" i="1" l="1"/>
  <c r="S301" i="1"/>
  <c r="S303" i="1"/>
  <c r="S291" i="1"/>
  <c r="S289" i="1"/>
  <c r="S302" i="1"/>
  <c r="S290" i="1"/>
  <c r="S296" i="1"/>
  <c r="S304" i="1"/>
  <c r="S308" i="1"/>
  <c r="S310" i="1"/>
  <c r="S297" i="1"/>
  <c r="S305" i="1"/>
  <c r="S306" i="1"/>
  <c r="S315" i="1"/>
  <c r="S311" i="1"/>
  <c r="S313" i="1"/>
  <c r="S317" i="1"/>
  <c r="S316" i="1"/>
  <c r="S314" i="1"/>
  <c r="S312" i="1"/>
  <c r="S300" i="1"/>
  <c r="S299" i="1"/>
  <c r="S298" i="1"/>
  <c r="S293" i="1"/>
  <c r="S292" i="1"/>
  <c r="S307" i="1"/>
  <c r="S295" i="1"/>
  <c r="S309" i="1"/>
  <c r="S294" i="1"/>
  <c r="I56" i="1" l="1"/>
  <c r="I57" i="1"/>
  <c r="I58" i="1"/>
  <c r="I59" i="1"/>
  <c r="I60" i="1"/>
  <c r="I55" i="1"/>
  <c r="I50" i="1"/>
  <c r="I51" i="1"/>
  <c r="I52" i="1"/>
  <c r="I53" i="1"/>
  <c r="I54" i="1"/>
  <c r="I49" i="1"/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2" i="1"/>
</calcChain>
</file>

<file path=xl/sharedStrings.xml><?xml version="1.0" encoding="utf-8"?>
<sst xmlns="http://schemas.openxmlformats.org/spreadsheetml/2006/main" count="1072" uniqueCount="55">
  <si>
    <t>Arbol</t>
  </si>
  <si>
    <t>Padron, 2004</t>
  </si>
  <si>
    <t>Laban, 2012</t>
  </si>
  <si>
    <t>Pallida</t>
  </si>
  <si>
    <t>Palmeri</t>
  </si>
  <si>
    <t>Leon, 2005</t>
  </si>
  <si>
    <t>articulata</t>
  </si>
  <si>
    <t>El Fadl, 1988</t>
  </si>
  <si>
    <t>Glandulosa</t>
  </si>
  <si>
    <t>Juliflora</t>
  </si>
  <si>
    <t>Maghembe,1983</t>
  </si>
  <si>
    <t>Muturi, 2012</t>
  </si>
  <si>
    <t>sp.</t>
  </si>
  <si>
    <t>Mendez, 2012</t>
  </si>
  <si>
    <t>Laevigata</t>
  </si>
  <si>
    <t>CoordX</t>
  </si>
  <si>
    <t>CoordY</t>
  </si>
  <si>
    <t>Llanos,2010</t>
  </si>
  <si>
    <t>Fracción</t>
  </si>
  <si>
    <t>Corte</t>
  </si>
  <si>
    <t>I</t>
  </si>
  <si>
    <t>D</t>
  </si>
  <si>
    <t>II</t>
  </si>
  <si>
    <t>Peso húmedo (kg)</t>
  </si>
  <si>
    <t>G</t>
  </si>
  <si>
    <t>F</t>
  </si>
  <si>
    <t>Peso cuerdas</t>
  </si>
  <si>
    <t>III</t>
  </si>
  <si>
    <t>A</t>
  </si>
  <si>
    <t>B</t>
  </si>
  <si>
    <t>Incluir pesos en ramas delgadas</t>
  </si>
  <si>
    <t>Peso seco (kg)</t>
  </si>
  <si>
    <t>Volúmen</t>
  </si>
  <si>
    <t>Peso nuevo</t>
  </si>
  <si>
    <t>Densidad*</t>
  </si>
  <si>
    <t>Peso *</t>
  </si>
  <si>
    <t>Tree</t>
  </si>
  <si>
    <t>Source</t>
  </si>
  <si>
    <t>Species</t>
  </si>
  <si>
    <t xml:space="preserve">Trunk dry weight (kg) </t>
  </si>
  <si>
    <t xml:space="preserve">Thick branch dry weight (kg) </t>
  </si>
  <si>
    <t>Thin branch dry weight(g)</t>
  </si>
  <si>
    <t xml:space="preserve">foliage dry weight (kg) </t>
  </si>
  <si>
    <t>AGB fresh weight(kg)</t>
  </si>
  <si>
    <t>AGB dry weight (kg)</t>
  </si>
  <si>
    <t>Perimeter at breast height (cm)</t>
  </si>
  <si>
    <t xml:space="preserve">Diameter at breast height (cm) </t>
  </si>
  <si>
    <t>Basal perimeter (cm)</t>
  </si>
  <si>
    <t>Basal diameter (cm)</t>
  </si>
  <si>
    <t xml:space="preserve">Tree height (m) </t>
  </si>
  <si>
    <t>Canopy area (m2)</t>
  </si>
  <si>
    <t xml:space="preserve">Basal area (cm2) </t>
  </si>
  <si>
    <t xml:space="preserve">Shaft height(m) </t>
  </si>
  <si>
    <t>Canopy diameter (m)</t>
  </si>
  <si>
    <t>Salazar,2019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</si>
</sst>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3" fontId="0" fillId="3" borderId="1" xfId="0" applyNumberFormat="1" applyFill="1" applyBorder="1"/>
    <xf numFmtId="3" fontId="1" fillId="3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091531194259633E-2"/>
          <c:y val="6.4813033034212361E-2"/>
          <c:w val="0.9319222500288239"/>
          <c:h val="0.799540256969125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'Peso secciones'!$J$1</c:f>
              <c:strCache>
                <c:ptCount val="1"/>
                <c:pt idx="0">
                  <c:v>Peso nuevo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7882171985471"/>
                  <c:y val="0.14545006933642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'Peso secciones'!$F$2:$F$172</c:f>
              <c:numCache>
                <c:formatCode>General</c:formatCode>
                <c:ptCount val="171"/>
                <c:pt idx="0">
                  <c:v>1.2E-2</c:v>
                </c:pt>
                <c:pt idx="1">
                  <c:v>8.9999999999999993E-3</c:v>
                </c:pt>
                <c:pt idx="2">
                  <c:v>8.4000000000000005E-2</c:v>
                </c:pt>
                <c:pt idx="3">
                  <c:v>3.5000000000000003E-2</c:v>
                </c:pt>
                <c:pt idx="4">
                  <c:v>0.31900000000000001</c:v>
                </c:pt>
                <c:pt idx="5">
                  <c:v>0.27800000000000002</c:v>
                </c:pt>
                <c:pt idx="6">
                  <c:v>4.7E-2</c:v>
                </c:pt>
                <c:pt idx="7">
                  <c:v>7.2999999999999995E-2</c:v>
                </c:pt>
                <c:pt idx="8">
                  <c:v>0.37</c:v>
                </c:pt>
                <c:pt idx="9">
                  <c:v>0.223</c:v>
                </c:pt>
                <c:pt idx="10">
                  <c:v>4.1000000000000002E-2</c:v>
                </c:pt>
                <c:pt idx="11">
                  <c:v>3.6999999999999998E-2</c:v>
                </c:pt>
                <c:pt idx="12">
                  <c:v>0.17100000000000001</c:v>
                </c:pt>
                <c:pt idx="13">
                  <c:v>0.88900000000000001</c:v>
                </c:pt>
                <c:pt idx="14">
                  <c:v>0.72599999999999998</c:v>
                </c:pt>
                <c:pt idx="15">
                  <c:v>5.7000000000000002E-2</c:v>
                </c:pt>
                <c:pt idx="16">
                  <c:v>4.2000000000000003E-2</c:v>
                </c:pt>
                <c:pt idx="17">
                  <c:v>0.22600000000000001</c:v>
                </c:pt>
                <c:pt idx="18">
                  <c:v>0.21199999999999999</c:v>
                </c:pt>
                <c:pt idx="19">
                  <c:v>0.99099999999999999</c:v>
                </c:pt>
                <c:pt idx="20">
                  <c:v>0.81200000000000006</c:v>
                </c:pt>
                <c:pt idx="21">
                  <c:v>3.5000000000000003E-2</c:v>
                </c:pt>
                <c:pt idx="22">
                  <c:v>1.2E-2</c:v>
                </c:pt>
                <c:pt idx="23">
                  <c:v>0.28899999999999998</c:v>
                </c:pt>
                <c:pt idx="24">
                  <c:v>0.19</c:v>
                </c:pt>
                <c:pt idx="25">
                  <c:v>3.4000000000000002E-2</c:v>
                </c:pt>
                <c:pt idx="26">
                  <c:v>1.2999999999999999E-2</c:v>
                </c:pt>
                <c:pt idx="27">
                  <c:v>9.4E-2</c:v>
                </c:pt>
                <c:pt idx="28">
                  <c:v>5.8000000000000003E-2</c:v>
                </c:pt>
                <c:pt idx="29">
                  <c:v>0.29499999999999998</c:v>
                </c:pt>
                <c:pt idx="30">
                  <c:v>0.26200000000000001</c:v>
                </c:pt>
                <c:pt idx="31">
                  <c:v>5.8999999999999997E-2</c:v>
                </c:pt>
                <c:pt idx="32">
                  <c:v>2.9000000000000001E-2</c:v>
                </c:pt>
                <c:pt idx="33">
                  <c:v>0.26100000000000001</c:v>
                </c:pt>
                <c:pt idx="34">
                  <c:v>0.252</c:v>
                </c:pt>
                <c:pt idx="35">
                  <c:v>0.58599999999999997</c:v>
                </c:pt>
                <c:pt idx="36">
                  <c:v>0.58899999999999997</c:v>
                </c:pt>
                <c:pt idx="37">
                  <c:v>2.8000000000000001E-2</c:v>
                </c:pt>
                <c:pt idx="38">
                  <c:v>6.3E-2</c:v>
                </c:pt>
                <c:pt idx="39">
                  <c:v>7.5999999999999998E-2</c:v>
                </c:pt>
                <c:pt idx="40">
                  <c:v>0.13800000000000001</c:v>
                </c:pt>
                <c:pt idx="41">
                  <c:v>0.29599999999999999</c:v>
                </c:pt>
                <c:pt idx="42">
                  <c:v>0.55100000000000005</c:v>
                </c:pt>
                <c:pt idx="43">
                  <c:v>4.7E-2</c:v>
                </c:pt>
                <c:pt idx="44">
                  <c:v>0.03</c:v>
                </c:pt>
                <c:pt idx="45">
                  <c:v>0.13300000000000001</c:v>
                </c:pt>
                <c:pt idx="46">
                  <c:v>0.17399999999999999</c:v>
                </c:pt>
                <c:pt idx="47">
                  <c:v>1.1679999999999999</c:v>
                </c:pt>
                <c:pt idx="48">
                  <c:v>0.56099999999999994</c:v>
                </c:pt>
                <c:pt idx="49">
                  <c:v>9.8000000000000004E-2</c:v>
                </c:pt>
                <c:pt idx="50">
                  <c:v>4.3999999999999997E-2</c:v>
                </c:pt>
                <c:pt idx="51">
                  <c:v>0.40500000000000003</c:v>
                </c:pt>
                <c:pt idx="52">
                  <c:v>0.214</c:v>
                </c:pt>
                <c:pt idx="53">
                  <c:v>1.391</c:v>
                </c:pt>
                <c:pt idx="54">
                  <c:v>0.78</c:v>
                </c:pt>
                <c:pt idx="55">
                  <c:v>9.8000000000000004E-2</c:v>
                </c:pt>
                <c:pt idx="56">
                  <c:v>5.1999999999999998E-2</c:v>
                </c:pt>
                <c:pt idx="57">
                  <c:v>0.33900000000000002</c:v>
                </c:pt>
                <c:pt idx="58">
                  <c:v>0.46899999999999997</c:v>
                </c:pt>
                <c:pt idx="59">
                  <c:v>1.5549999999999999</c:v>
                </c:pt>
                <c:pt idx="60">
                  <c:v>2.0739999999999998</c:v>
                </c:pt>
                <c:pt idx="61">
                  <c:v>7.5999999999999998E-2</c:v>
                </c:pt>
                <c:pt idx="62">
                  <c:v>6.3E-2</c:v>
                </c:pt>
                <c:pt idx="63">
                  <c:v>0.79600000000000004</c:v>
                </c:pt>
                <c:pt idx="64">
                  <c:v>0.46700000000000003</c:v>
                </c:pt>
                <c:pt idx="65">
                  <c:v>2.5590000000000002</c:v>
                </c:pt>
                <c:pt idx="66">
                  <c:v>1.5760000000000001</c:v>
                </c:pt>
                <c:pt idx="67">
                  <c:v>8.7999999999999995E-2</c:v>
                </c:pt>
                <c:pt idx="68">
                  <c:v>6.7000000000000004E-2</c:v>
                </c:pt>
                <c:pt idx="69">
                  <c:v>0.378</c:v>
                </c:pt>
                <c:pt idx="70">
                  <c:v>1.24</c:v>
                </c:pt>
                <c:pt idx="71">
                  <c:v>2.1110000000000002</c:v>
                </c:pt>
                <c:pt idx="72">
                  <c:v>1.4490000000000001</c:v>
                </c:pt>
                <c:pt idx="73">
                  <c:v>0.08</c:v>
                </c:pt>
                <c:pt idx="74">
                  <c:v>3.2099999999999997E-2</c:v>
                </c:pt>
                <c:pt idx="75">
                  <c:v>0.28299999999999997</c:v>
                </c:pt>
                <c:pt idx="76">
                  <c:v>0.48599999999999999</c:v>
                </c:pt>
                <c:pt idx="77">
                  <c:v>2.0329999999999999</c:v>
                </c:pt>
                <c:pt idx="78">
                  <c:v>1.4610000000000001</c:v>
                </c:pt>
                <c:pt idx="79">
                  <c:v>7.9000000000000001E-2</c:v>
                </c:pt>
                <c:pt idx="80">
                  <c:v>4.2999999999999997E-2</c:v>
                </c:pt>
                <c:pt idx="81">
                  <c:v>0.311</c:v>
                </c:pt>
                <c:pt idx="82">
                  <c:v>0.32800000000000001</c:v>
                </c:pt>
                <c:pt idx="83">
                  <c:v>0.68200000000000005</c:v>
                </c:pt>
                <c:pt idx="84">
                  <c:v>0.48499999999999999</c:v>
                </c:pt>
                <c:pt idx="85">
                  <c:v>0.17299999999999999</c:v>
                </c:pt>
                <c:pt idx="86">
                  <c:v>0.124</c:v>
                </c:pt>
                <c:pt idx="87">
                  <c:v>2.33</c:v>
                </c:pt>
                <c:pt idx="88">
                  <c:v>0.76500000000000001</c:v>
                </c:pt>
                <c:pt idx="89">
                  <c:v>4.7E-2</c:v>
                </c:pt>
                <c:pt idx="90">
                  <c:v>0.10299999999999999</c:v>
                </c:pt>
                <c:pt idx="91">
                  <c:v>0.43099999999999999</c:v>
                </c:pt>
                <c:pt idx="92">
                  <c:v>1.41</c:v>
                </c:pt>
                <c:pt idx="93">
                  <c:v>2.12</c:v>
                </c:pt>
                <c:pt idx="94">
                  <c:v>2.278</c:v>
                </c:pt>
                <c:pt idx="95">
                  <c:v>4.8000000000000001E-2</c:v>
                </c:pt>
                <c:pt idx="96">
                  <c:v>8.8999999999999996E-2</c:v>
                </c:pt>
                <c:pt idx="97">
                  <c:v>0.33500000000000002</c:v>
                </c:pt>
                <c:pt idx="98">
                  <c:v>0.58399999999999996</c:v>
                </c:pt>
                <c:pt idx="99">
                  <c:v>2.5179999999999998</c:v>
                </c:pt>
                <c:pt idx="100">
                  <c:v>2.9940000000000002</c:v>
                </c:pt>
                <c:pt idx="101">
                  <c:v>2.9000000000000001E-2</c:v>
                </c:pt>
                <c:pt idx="102">
                  <c:v>0.04</c:v>
                </c:pt>
                <c:pt idx="103">
                  <c:v>0.27300000000000002</c:v>
                </c:pt>
                <c:pt idx="104">
                  <c:v>1.24</c:v>
                </c:pt>
                <c:pt idx="105">
                  <c:v>4.3600000000000003</c:v>
                </c:pt>
                <c:pt idx="106">
                  <c:v>5.5519999999999996</c:v>
                </c:pt>
                <c:pt idx="107">
                  <c:v>3.5000000000000003E-2</c:v>
                </c:pt>
                <c:pt idx="108">
                  <c:v>4.4999999999999998E-2</c:v>
                </c:pt>
                <c:pt idx="109">
                  <c:v>0.312</c:v>
                </c:pt>
                <c:pt idx="110">
                  <c:v>0.69699999999999995</c:v>
                </c:pt>
                <c:pt idx="111">
                  <c:v>6.2759999999999998</c:v>
                </c:pt>
                <c:pt idx="112">
                  <c:v>8.1159999999999997</c:v>
                </c:pt>
                <c:pt idx="113">
                  <c:v>2.1999999999999999E-2</c:v>
                </c:pt>
                <c:pt idx="114">
                  <c:v>1.7999999999999999E-2</c:v>
                </c:pt>
                <c:pt idx="115">
                  <c:v>1.522</c:v>
                </c:pt>
                <c:pt idx="116">
                  <c:v>0.26100000000000001</c:v>
                </c:pt>
                <c:pt idx="117">
                  <c:v>2.778</c:v>
                </c:pt>
                <c:pt idx="118">
                  <c:v>3.5640000000000001</c:v>
                </c:pt>
                <c:pt idx="119">
                  <c:v>6.5000000000000002E-2</c:v>
                </c:pt>
                <c:pt idx="120">
                  <c:v>3.5999999999999997E-2</c:v>
                </c:pt>
                <c:pt idx="121">
                  <c:v>0.35199999999999998</c:v>
                </c:pt>
                <c:pt idx="122">
                  <c:v>0.41599999999999998</c:v>
                </c:pt>
                <c:pt idx="123">
                  <c:v>1.5549999999999999</c:v>
                </c:pt>
                <c:pt idx="124">
                  <c:v>2.68</c:v>
                </c:pt>
                <c:pt idx="125">
                  <c:v>5.5E-2</c:v>
                </c:pt>
                <c:pt idx="126">
                  <c:v>4.2000000000000003E-2</c:v>
                </c:pt>
                <c:pt idx="127">
                  <c:v>0.30399999999999999</c:v>
                </c:pt>
                <c:pt idx="128">
                  <c:v>0.38800000000000001</c:v>
                </c:pt>
                <c:pt idx="129">
                  <c:v>1.72</c:v>
                </c:pt>
                <c:pt idx="130">
                  <c:v>2.0870000000000002</c:v>
                </c:pt>
                <c:pt idx="131">
                  <c:v>2.1999999999999999E-2</c:v>
                </c:pt>
                <c:pt idx="132">
                  <c:v>0.14199999999999999</c:v>
                </c:pt>
                <c:pt idx="133">
                  <c:v>0.27300000000000002</c:v>
                </c:pt>
                <c:pt idx="134">
                  <c:v>0.40300000000000002</c:v>
                </c:pt>
                <c:pt idx="135">
                  <c:v>1.0780000000000001</c:v>
                </c:pt>
                <c:pt idx="136">
                  <c:v>1.1120000000000001</c:v>
                </c:pt>
                <c:pt idx="137">
                  <c:v>2.5000000000000001E-2</c:v>
                </c:pt>
                <c:pt idx="138">
                  <c:v>4.2000000000000003E-2</c:v>
                </c:pt>
                <c:pt idx="139">
                  <c:v>0.191</c:v>
                </c:pt>
                <c:pt idx="140">
                  <c:v>0.32600000000000001</c:v>
                </c:pt>
                <c:pt idx="141">
                  <c:v>0.627</c:v>
                </c:pt>
                <c:pt idx="142">
                  <c:v>0.92</c:v>
                </c:pt>
                <c:pt idx="143">
                  <c:v>3.5999999999999997E-2</c:v>
                </c:pt>
                <c:pt idx="144">
                  <c:v>3.2000000000000001E-2</c:v>
                </c:pt>
                <c:pt idx="145">
                  <c:v>0.153</c:v>
                </c:pt>
                <c:pt idx="146">
                  <c:v>6.3E-2</c:v>
                </c:pt>
                <c:pt idx="147">
                  <c:v>0.36</c:v>
                </c:pt>
                <c:pt idx="148">
                  <c:v>0.34899999999999998</c:v>
                </c:pt>
                <c:pt idx="149">
                  <c:v>4.8000000000000001E-2</c:v>
                </c:pt>
                <c:pt idx="150">
                  <c:v>4.9000000000000002E-2</c:v>
                </c:pt>
                <c:pt idx="151">
                  <c:v>0.104</c:v>
                </c:pt>
                <c:pt idx="152">
                  <c:v>0.16400000000000001</c:v>
                </c:pt>
                <c:pt idx="153">
                  <c:v>0.53700000000000003</c:v>
                </c:pt>
                <c:pt idx="154">
                  <c:v>0.47299999999999998</c:v>
                </c:pt>
                <c:pt idx="155">
                  <c:v>4.1000000000000002E-2</c:v>
                </c:pt>
                <c:pt idx="156">
                  <c:v>7.0000000000000007E-2</c:v>
                </c:pt>
                <c:pt idx="157">
                  <c:v>0.09</c:v>
                </c:pt>
                <c:pt idx="158">
                  <c:v>0.108</c:v>
                </c:pt>
                <c:pt idx="159">
                  <c:v>1.0089999999999999</c:v>
                </c:pt>
                <c:pt idx="160">
                  <c:v>1.1759999999999999</c:v>
                </c:pt>
                <c:pt idx="161">
                  <c:v>5.8999999999999997E-2</c:v>
                </c:pt>
                <c:pt idx="162">
                  <c:v>7.8E-2</c:v>
                </c:pt>
                <c:pt idx="163">
                  <c:v>0.125</c:v>
                </c:pt>
                <c:pt idx="164">
                  <c:v>0.28599999999999998</c:v>
                </c:pt>
                <c:pt idx="165">
                  <c:v>2.2879999999999998</c:v>
                </c:pt>
                <c:pt idx="166">
                  <c:v>5.6000000000000001E-2</c:v>
                </c:pt>
                <c:pt idx="167">
                  <c:v>5.3999999999999999E-2</c:v>
                </c:pt>
                <c:pt idx="168">
                  <c:v>0.20799999999999999</c:v>
                </c:pt>
                <c:pt idx="169">
                  <c:v>0.41299999999999998</c:v>
                </c:pt>
                <c:pt idx="170">
                  <c:v>0.253</c:v>
                </c:pt>
              </c:numCache>
            </c:numRef>
          </c:xVal>
          <c:yVal>
            <c:numRef>
              <c:f>'Peso secciones'!$J$2:$J$172</c:f>
              <c:numCache>
                <c:formatCode>General</c:formatCode>
                <c:ptCount val="171"/>
                <c:pt idx="5">
                  <c:v>0.28799999999999998</c:v>
                </c:pt>
                <c:pt idx="9">
                  <c:v>0.23</c:v>
                </c:pt>
                <c:pt idx="12">
                  <c:v>0.17599999999999999</c:v>
                </c:pt>
                <c:pt idx="13">
                  <c:v>0.89600000000000002</c:v>
                </c:pt>
                <c:pt idx="17">
                  <c:v>0.23</c:v>
                </c:pt>
                <c:pt idx="18">
                  <c:v>0.218</c:v>
                </c:pt>
                <c:pt idx="20">
                  <c:v>0.83799999999999997</c:v>
                </c:pt>
                <c:pt idx="24">
                  <c:v>0.19600000000000001</c:v>
                </c:pt>
                <c:pt idx="30">
                  <c:v>0.27</c:v>
                </c:pt>
                <c:pt idx="34">
                  <c:v>0.26200000000000001</c:v>
                </c:pt>
                <c:pt idx="36">
                  <c:v>0.52600000000000002</c:v>
                </c:pt>
                <c:pt idx="40">
                  <c:v>0.14199999999999999</c:v>
                </c:pt>
                <c:pt idx="42">
                  <c:v>0.56000000000000005</c:v>
                </c:pt>
                <c:pt idx="45">
                  <c:v>0.13600000000000001</c:v>
                </c:pt>
                <c:pt idx="51">
                  <c:v>0.42</c:v>
                </c:pt>
                <c:pt idx="52">
                  <c:v>0.22</c:v>
                </c:pt>
                <c:pt idx="54">
                  <c:v>0.79800000000000004</c:v>
                </c:pt>
                <c:pt idx="57">
                  <c:v>0.35199999999999998</c:v>
                </c:pt>
                <c:pt idx="58">
                  <c:v>0.48399999999999999</c:v>
                </c:pt>
                <c:pt idx="63">
                  <c:v>0.82199999999999995</c:v>
                </c:pt>
                <c:pt idx="64">
                  <c:v>0.48199999999999998</c:v>
                </c:pt>
                <c:pt idx="69">
                  <c:v>0.39</c:v>
                </c:pt>
                <c:pt idx="70">
                  <c:v>1.254</c:v>
                </c:pt>
                <c:pt idx="72">
                  <c:v>1.472</c:v>
                </c:pt>
                <c:pt idx="75">
                  <c:v>0.28999999999999998</c:v>
                </c:pt>
                <c:pt idx="81">
                  <c:v>0.32200000000000001</c:v>
                </c:pt>
                <c:pt idx="82">
                  <c:v>0.34</c:v>
                </c:pt>
                <c:pt idx="83">
                  <c:v>0.70399999999999996</c:v>
                </c:pt>
                <c:pt idx="84">
                  <c:v>0.502</c:v>
                </c:pt>
                <c:pt idx="85">
                  <c:v>0.17399999999999999</c:v>
                </c:pt>
                <c:pt idx="88">
                  <c:v>0.78400000000000003</c:v>
                </c:pt>
                <c:pt idx="91">
                  <c:v>0.44600000000000001</c:v>
                </c:pt>
                <c:pt idx="92">
                  <c:v>1.1619999999999999</c:v>
                </c:pt>
                <c:pt idx="97">
                  <c:v>0.34799999999999998</c:v>
                </c:pt>
                <c:pt idx="98">
                  <c:v>0.60799999999999998</c:v>
                </c:pt>
                <c:pt idx="103">
                  <c:v>0.28199999999999997</c:v>
                </c:pt>
                <c:pt idx="104">
                  <c:v>1.274</c:v>
                </c:pt>
                <c:pt idx="109">
                  <c:v>0.32400000000000001</c:v>
                </c:pt>
                <c:pt idx="110">
                  <c:v>0.71599999999999997</c:v>
                </c:pt>
                <c:pt idx="115">
                  <c:v>1.5580000000000001</c:v>
                </c:pt>
                <c:pt idx="116">
                  <c:v>0.27</c:v>
                </c:pt>
                <c:pt idx="120">
                  <c:v>3.5999999999999997E-2</c:v>
                </c:pt>
                <c:pt idx="121">
                  <c:v>0.36199999999999999</c:v>
                </c:pt>
                <c:pt idx="122">
                  <c:v>0.43</c:v>
                </c:pt>
                <c:pt idx="127">
                  <c:v>0.314</c:v>
                </c:pt>
                <c:pt idx="128">
                  <c:v>0.4</c:v>
                </c:pt>
                <c:pt idx="130">
                  <c:v>2.11</c:v>
                </c:pt>
                <c:pt idx="131">
                  <c:v>0.27800000000000002</c:v>
                </c:pt>
                <c:pt idx="132">
                  <c:v>0.14599999999999999</c:v>
                </c:pt>
                <c:pt idx="139">
                  <c:v>0.19800000000000001</c:v>
                </c:pt>
                <c:pt idx="140">
                  <c:v>0.33800000000000002</c:v>
                </c:pt>
                <c:pt idx="145">
                  <c:v>0.16</c:v>
                </c:pt>
                <c:pt idx="148">
                  <c:v>0.36</c:v>
                </c:pt>
                <c:pt idx="154">
                  <c:v>0.48799999999999999</c:v>
                </c:pt>
                <c:pt idx="158">
                  <c:v>0.112</c:v>
                </c:pt>
                <c:pt idx="162">
                  <c:v>0.29199999999999998</c:v>
                </c:pt>
                <c:pt idx="168">
                  <c:v>0.216</c:v>
                </c:pt>
                <c:pt idx="170">
                  <c:v>0.26200000000000001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18-4DD3-8A3F-7B18DBC5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28024"/>
        <c:axId val="498329592"/>
      </c:scatterChart>
      <c:valAx>
        <c:axId val="498328024"/>
        <c:scaling>
          <c:orientation val="minMax"/>
          <c:max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9592"/>
        <c:crosses val="autoZero"/>
        <c:crossBetween val="midCat"/>
      </c:valAx>
      <c:valAx>
        <c:axId val="4983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9"/>
  <sheetViews>
    <sheetView tabSelected="1" zoomScale="71" zoomScaleNormal="71" workbookViewId="0">
      <pane xSplit="1" ySplit="1" topLeftCell="B311" activePane="bottomRight" state="frozen"/>
      <selection pane="topRight" activeCell="B1" sqref="B1"/>
      <selection pane="bottomLeft" activeCell="A2" sqref="A2"/>
      <selection pane="bottomRight" activeCell="N341" sqref="N341"/>
    </sheetView>
  </sheetViews>
  <sheetFormatPr baseColWidth="10" defaultColWidth="11.453125" defaultRowHeight="14.5" x14ac:dyDescent="0.35"/>
  <cols>
    <col min="1" max="1" width="11.453125" style="1"/>
    <col min="2" max="2" width="15.81640625" style="1" customWidth="1"/>
    <col min="3" max="3" width="13.7265625" style="1" customWidth="1"/>
    <col min="4" max="8" width="11.453125" style="1"/>
    <col min="9" max="13" width="13.1796875" style="1" customWidth="1"/>
    <col min="14" max="20" width="11.453125" style="1"/>
    <col min="21" max="21" width="12.1796875" style="2" bestFit="1" customWidth="1"/>
    <col min="22" max="16384" width="11.453125" style="2"/>
  </cols>
  <sheetData>
    <row r="1" spans="1:21" ht="69" customHeight="1" x14ac:dyDescent="0.35">
      <c r="A1" s="5" t="s">
        <v>36</v>
      </c>
      <c r="B1" s="5" t="s">
        <v>37</v>
      </c>
      <c r="C1" s="5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7" t="s">
        <v>44</v>
      </c>
      <c r="J1" s="7"/>
      <c r="K1" s="7" t="s">
        <v>15</v>
      </c>
      <c r="L1" s="7" t="s">
        <v>16</v>
      </c>
      <c r="M1" s="7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</row>
    <row r="2" spans="1:21" x14ac:dyDescent="0.35">
      <c r="A2" s="8">
        <v>1</v>
      </c>
      <c r="B2" s="8" t="s">
        <v>2</v>
      </c>
      <c r="C2" s="8" t="s">
        <v>3</v>
      </c>
      <c r="D2" s="9">
        <v>1.26</v>
      </c>
      <c r="E2" s="9">
        <v>2.8373000000000004</v>
      </c>
      <c r="F2" s="9">
        <v>5.0804999999999998</v>
      </c>
      <c r="G2" s="9">
        <v>1.66</v>
      </c>
      <c r="H2" s="9">
        <v>14.314</v>
      </c>
      <c r="I2" s="9">
        <v>10.837899999999999</v>
      </c>
      <c r="J2" s="9"/>
      <c r="K2" s="9"/>
      <c r="L2" s="9"/>
      <c r="M2" s="9"/>
      <c r="N2" s="10">
        <v>7.9577471500000003</v>
      </c>
      <c r="O2" s="10"/>
      <c r="P2" s="10"/>
      <c r="Q2" s="9">
        <v>3.44</v>
      </c>
      <c r="R2" s="9">
        <v>7.0215545400000003</v>
      </c>
      <c r="S2" s="10">
        <v>49.735919699999997</v>
      </c>
      <c r="T2" s="9">
        <v>0.182</v>
      </c>
      <c r="U2" s="12"/>
    </row>
    <row r="3" spans="1:21" x14ac:dyDescent="0.35">
      <c r="A3" s="8">
        <v>2</v>
      </c>
      <c r="B3" s="8" t="s">
        <v>2</v>
      </c>
      <c r="C3" s="8" t="s">
        <v>3</v>
      </c>
      <c r="D3" s="9">
        <v>2.2043000000000004</v>
      </c>
      <c r="E3" s="9">
        <v>1.4230999999999998</v>
      </c>
      <c r="F3" s="9">
        <v>2.1</v>
      </c>
      <c r="G3" s="9">
        <v>3.44</v>
      </c>
      <c r="H3" s="9">
        <v>12.884</v>
      </c>
      <c r="I3" s="9">
        <v>9.1672999999999991</v>
      </c>
      <c r="J3" s="9"/>
      <c r="K3" s="9"/>
      <c r="L3" s="9"/>
      <c r="M3" s="9"/>
      <c r="N3" s="10">
        <v>6.0478878399999996</v>
      </c>
      <c r="O3" s="10"/>
      <c r="P3" s="10"/>
      <c r="Q3" s="9">
        <v>4.5599999999999996</v>
      </c>
      <c r="R3" s="9">
        <v>6.3794115000000007</v>
      </c>
      <c r="S3" s="10">
        <v>28.7274672</v>
      </c>
      <c r="T3" s="9">
        <v>1.1100000000000001</v>
      </c>
      <c r="U3" s="12"/>
    </row>
    <row r="4" spans="1:21" x14ac:dyDescent="0.35">
      <c r="A4" s="8">
        <v>3</v>
      </c>
      <c r="B4" s="8" t="s">
        <v>2</v>
      </c>
      <c r="C4" s="8" t="s">
        <v>3</v>
      </c>
      <c r="D4" s="9">
        <v>0.7712</v>
      </c>
      <c r="E4" s="9">
        <v>0.74360000000000004</v>
      </c>
      <c r="F4" s="9">
        <v>3.0059999999999998</v>
      </c>
      <c r="G4" s="9">
        <v>0.67</v>
      </c>
      <c r="H4" s="9">
        <v>9.5660000000000007</v>
      </c>
      <c r="I4" s="9">
        <v>5.1908000000000003</v>
      </c>
      <c r="J4" s="9"/>
      <c r="K4" s="9"/>
      <c r="L4" s="9"/>
      <c r="M4" s="9"/>
      <c r="N4" s="10">
        <v>3.9788735800000001</v>
      </c>
      <c r="O4" s="10"/>
      <c r="P4" s="10"/>
      <c r="Q4" s="9">
        <v>3.26</v>
      </c>
      <c r="R4" s="13">
        <v>5127110.835</v>
      </c>
      <c r="S4" s="10">
        <v>12.433979900000001</v>
      </c>
      <c r="T4" s="9">
        <v>0.39</v>
      </c>
      <c r="U4" s="12"/>
    </row>
    <row r="5" spans="1:21" x14ac:dyDescent="0.35">
      <c r="A5" s="8">
        <v>4</v>
      </c>
      <c r="B5" s="8" t="s">
        <v>2</v>
      </c>
      <c r="C5" s="8" t="s">
        <v>3</v>
      </c>
      <c r="D5" s="9">
        <v>5.7645</v>
      </c>
      <c r="E5" s="9">
        <v>5.1962000000000002</v>
      </c>
      <c r="F5" s="9">
        <v>1.9360999999999999</v>
      </c>
      <c r="G5" s="9">
        <v>5.98</v>
      </c>
      <c r="H5" s="9">
        <v>17.116</v>
      </c>
      <c r="I5" s="9">
        <v>18.876799999999999</v>
      </c>
      <c r="J5" s="9"/>
      <c r="K5" s="9"/>
      <c r="L5" s="9"/>
      <c r="M5" s="9"/>
      <c r="N5" s="10">
        <v>21.485917300000001</v>
      </c>
      <c r="O5" s="10"/>
      <c r="P5" s="10"/>
      <c r="Q5" s="9">
        <v>6.38</v>
      </c>
      <c r="R5" s="9">
        <v>37.827691440000002</v>
      </c>
      <c r="S5" s="10">
        <v>362.57485500000001</v>
      </c>
      <c r="T5" s="9">
        <v>0.85</v>
      </c>
      <c r="U5" s="12"/>
    </row>
    <row r="6" spans="1:21" x14ac:dyDescent="0.35">
      <c r="A6" s="8">
        <v>5</v>
      </c>
      <c r="B6" s="8" t="s">
        <v>2</v>
      </c>
      <c r="C6" s="8" t="s">
        <v>3</v>
      </c>
      <c r="D6" s="9">
        <v>2.3641000000000001</v>
      </c>
      <c r="E6" s="9">
        <v>7.4124999999999996</v>
      </c>
      <c r="F6" s="9">
        <v>8.875</v>
      </c>
      <c r="G6" s="9">
        <v>0.04</v>
      </c>
      <c r="H6" s="9">
        <v>20.93</v>
      </c>
      <c r="I6" s="9">
        <v>18.691700000000001</v>
      </c>
      <c r="J6" s="9"/>
      <c r="K6" s="9"/>
      <c r="L6" s="9"/>
      <c r="M6" s="9"/>
      <c r="N6" s="10">
        <v>12.827888400000001</v>
      </c>
      <c r="O6" s="10"/>
      <c r="P6" s="10"/>
      <c r="Q6" s="9">
        <v>6.38</v>
      </c>
      <c r="R6" s="9">
        <v>11.0446875</v>
      </c>
      <c r="S6" s="10">
        <v>129.24097599999999</v>
      </c>
      <c r="T6" s="9">
        <v>0.67</v>
      </c>
      <c r="U6" s="12"/>
    </row>
    <row r="7" spans="1:21" x14ac:dyDescent="0.35">
      <c r="A7" s="8">
        <v>6</v>
      </c>
      <c r="B7" s="8" t="s">
        <v>2</v>
      </c>
      <c r="C7" s="8" t="s">
        <v>3</v>
      </c>
      <c r="D7" s="9">
        <v>0.82910000000000006</v>
      </c>
      <c r="E7" s="9">
        <v>1.3035000000000001</v>
      </c>
      <c r="F7" s="9">
        <v>1.4522999999999999</v>
      </c>
      <c r="G7" s="9">
        <v>0.02</v>
      </c>
      <c r="H7" s="9">
        <v>4.359</v>
      </c>
      <c r="I7" s="9">
        <v>3.6049000000000002</v>
      </c>
      <c r="J7" s="9"/>
      <c r="K7" s="9"/>
      <c r="L7" s="9"/>
      <c r="M7" s="9"/>
      <c r="N7" s="10">
        <v>8.6261979199999992</v>
      </c>
      <c r="O7" s="10"/>
      <c r="P7" s="10"/>
      <c r="Q7" s="9">
        <v>6.82</v>
      </c>
      <c r="R7" s="13">
        <v>4695140.835</v>
      </c>
      <c r="S7" s="10">
        <v>58.442490900000003</v>
      </c>
      <c r="T7" s="9">
        <v>0.77</v>
      </c>
      <c r="U7" s="12"/>
    </row>
    <row r="8" spans="1:21" x14ac:dyDescent="0.35">
      <c r="A8" s="8">
        <v>7</v>
      </c>
      <c r="B8" s="8" t="s">
        <v>2</v>
      </c>
      <c r="C8" s="8" t="s">
        <v>3</v>
      </c>
      <c r="D8" s="9">
        <v>1.9354</v>
      </c>
      <c r="E8" s="9">
        <v>9.8299000000000003</v>
      </c>
      <c r="F8" s="9">
        <v>7.6156000000000006</v>
      </c>
      <c r="G8" s="9">
        <v>0.2</v>
      </c>
      <c r="H8" s="9">
        <v>21.175999999999998</v>
      </c>
      <c r="I8" s="9">
        <v>19.5809</v>
      </c>
      <c r="J8" s="9"/>
      <c r="K8" s="9"/>
      <c r="L8" s="9"/>
      <c r="M8" s="9"/>
      <c r="N8" s="10">
        <v>9.8676064700000001</v>
      </c>
      <c r="O8" s="10"/>
      <c r="P8" s="10"/>
      <c r="Q8" s="9">
        <v>9.89</v>
      </c>
      <c r="R8" s="13">
        <v>10607317.875</v>
      </c>
      <c r="S8" s="10">
        <v>76.473950200000004</v>
      </c>
      <c r="T8" s="9">
        <v>0.91</v>
      </c>
      <c r="U8" s="12"/>
    </row>
    <row r="9" spans="1:21" x14ac:dyDescent="0.35">
      <c r="A9" s="8">
        <v>8</v>
      </c>
      <c r="B9" s="8" t="s">
        <v>2</v>
      </c>
      <c r="C9" s="8" t="s">
        <v>3</v>
      </c>
      <c r="D9" s="9">
        <v>3.0901999999999998</v>
      </c>
      <c r="E9" s="9">
        <v>4.5473999999999997</v>
      </c>
      <c r="F9" s="9">
        <v>0.80670000000000008</v>
      </c>
      <c r="G9" s="9">
        <v>0.42</v>
      </c>
      <c r="H9" s="9">
        <v>10.196</v>
      </c>
      <c r="I9" s="9">
        <v>8.8642000000000003</v>
      </c>
      <c r="J9" s="9"/>
      <c r="K9" s="9"/>
      <c r="L9" s="9"/>
      <c r="M9" s="9"/>
      <c r="N9" s="10">
        <v>8.5943669299999996</v>
      </c>
      <c r="O9" s="10"/>
      <c r="P9" s="10"/>
      <c r="Q9" s="9">
        <v>5.5</v>
      </c>
      <c r="R9" s="13">
        <v>4136721.4350000001</v>
      </c>
      <c r="S9" s="10">
        <v>58.011976799999999</v>
      </c>
      <c r="T9" s="9">
        <v>0.86199999999999999</v>
      </c>
      <c r="U9" s="12"/>
    </row>
    <row r="10" spans="1:21" x14ac:dyDescent="0.35">
      <c r="A10" s="8">
        <v>9</v>
      </c>
      <c r="B10" s="8" t="s">
        <v>2</v>
      </c>
      <c r="C10" s="8" t="s">
        <v>3</v>
      </c>
      <c r="D10" s="9">
        <v>0.93659999999999999</v>
      </c>
      <c r="E10" s="9">
        <v>2.9249999999999998</v>
      </c>
      <c r="F10" s="9">
        <v>1.1724000000000001</v>
      </c>
      <c r="G10" s="9">
        <v>0.8</v>
      </c>
      <c r="H10" s="9">
        <v>13.308999999999999</v>
      </c>
      <c r="I10" s="9">
        <v>5.8339999999999996</v>
      </c>
      <c r="J10" s="9"/>
      <c r="K10" s="9"/>
      <c r="L10" s="9"/>
      <c r="M10" s="9"/>
      <c r="N10" s="10">
        <v>12.127606699999999</v>
      </c>
      <c r="O10" s="10"/>
      <c r="P10" s="10"/>
      <c r="Q10" s="9">
        <v>5.5</v>
      </c>
      <c r="R10" s="13">
        <v>5620027.875</v>
      </c>
      <c r="S10" s="10">
        <v>115.51545299999999</v>
      </c>
      <c r="T10" s="9">
        <v>0.36199999999999999</v>
      </c>
      <c r="U10" s="12"/>
    </row>
    <row r="11" spans="1:21" x14ac:dyDescent="0.35">
      <c r="A11" s="8">
        <v>10</v>
      </c>
      <c r="B11" s="8" t="s">
        <v>2</v>
      </c>
      <c r="C11" s="8" t="s">
        <v>3</v>
      </c>
      <c r="D11" s="9">
        <v>4.2958999999999996</v>
      </c>
      <c r="E11" s="9">
        <v>48.410299999999999</v>
      </c>
      <c r="F11" s="9">
        <v>35.204099999999997</v>
      </c>
      <c r="G11" s="9">
        <v>6.62</v>
      </c>
      <c r="H11" s="9">
        <v>113.75</v>
      </c>
      <c r="I11" s="9">
        <v>94.530299999999997</v>
      </c>
      <c r="J11" s="9"/>
      <c r="K11" s="9"/>
      <c r="L11" s="9"/>
      <c r="M11" s="9"/>
      <c r="N11" s="10">
        <v>21.708734199999999</v>
      </c>
      <c r="O11" s="10"/>
      <c r="P11" s="10"/>
      <c r="Q11" s="9">
        <v>6.4</v>
      </c>
      <c r="R11" s="9">
        <v>36.852931499999997</v>
      </c>
      <c r="S11" s="10">
        <v>370.13391899999999</v>
      </c>
      <c r="T11" s="9">
        <v>0.123</v>
      </c>
      <c r="U11" s="12"/>
    </row>
    <row r="12" spans="1:21" x14ac:dyDescent="0.35">
      <c r="A12" s="8">
        <v>11</v>
      </c>
      <c r="B12" s="8" t="s">
        <v>2</v>
      </c>
      <c r="C12" s="8" t="s">
        <v>3</v>
      </c>
      <c r="D12" s="9">
        <v>1.2235</v>
      </c>
      <c r="E12" s="9">
        <v>0</v>
      </c>
      <c r="F12" s="9">
        <v>1.1000000000000001</v>
      </c>
      <c r="G12" s="9">
        <v>0.3</v>
      </c>
      <c r="H12" s="9">
        <v>3.956</v>
      </c>
      <c r="I12" s="9">
        <v>2.6234999999999999</v>
      </c>
      <c r="J12" s="9"/>
      <c r="K12" s="9"/>
      <c r="L12" s="9"/>
      <c r="M12" s="9"/>
      <c r="N12" s="10">
        <v>3.1194368799999999</v>
      </c>
      <c r="O12" s="10"/>
      <c r="P12" s="10"/>
      <c r="Q12" s="9">
        <v>8.64</v>
      </c>
      <c r="R12" s="9">
        <v>2.8352939999999998</v>
      </c>
      <c r="S12" s="10">
        <v>7.6426203700000004</v>
      </c>
      <c r="T12" s="9">
        <v>0.67200000000000004</v>
      </c>
      <c r="U12" s="12"/>
    </row>
    <row r="13" spans="1:21" x14ac:dyDescent="0.35">
      <c r="A13" s="8">
        <v>12</v>
      </c>
      <c r="B13" s="8" t="s">
        <v>2</v>
      </c>
      <c r="C13" s="8" t="s">
        <v>3</v>
      </c>
      <c r="D13" s="9">
        <v>0.57969999999999999</v>
      </c>
      <c r="E13" s="9">
        <v>0</v>
      </c>
      <c r="F13" s="9">
        <v>0.18840000000000001</v>
      </c>
      <c r="G13" s="9">
        <v>0.02</v>
      </c>
      <c r="H13" s="9">
        <v>1.1919999999999999</v>
      </c>
      <c r="I13" s="9">
        <v>0.78810000000000002</v>
      </c>
      <c r="J13" s="9"/>
      <c r="K13" s="9"/>
      <c r="L13" s="9"/>
      <c r="M13" s="9"/>
      <c r="N13" s="10">
        <v>24.350706299999999</v>
      </c>
      <c r="O13" s="10"/>
      <c r="P13" s="10"/>
      <c r="Q13" s="9">
        <v>4.45</v>
      </c>
      <c r="R13" s="9">
        <v>2.2698059999999995</v>
      </c>
      <c r="S13" s="10">
        <v>465.70725800000002</v>
      </c>
      <c r="T13" s="9">
        <v>0.88200000000000001</v>
      </c>
      <c r="U13" s="12"/>
    </row>
    <row r="14" spans="1:21" x14ac:dyDescent="0.35">
      <c r="A14" s="8">
        <v>13</v>
      </c>
      <c r="B14" s="8" t="s">
        <v>2</v>
      </c>
      <c r="C14" s="8" t="s">
        <v>3</v>
      </c>
      <c r="D14" s="9">
        <v>0.2631</v>
      </c>
      <c r="E14" s="9">
        <v>0.90910000000000002</v>
      </c>
      <c r="F14" s="9">
        <v>0.5262</v>
      </c>
      <c r="G14" s="9">
        <v>0.1</v>
      </c>
      <c r="H14" s="9">
        <v>2.5139999999999998</v>
      </c>
      <c r="I14" s="9">
        <v>1.7984</v>
      </c>
      <c r="J14" s="9"/>
      <c r="K14" s="9"/>
      <c r="L14" s="9"/>
      <c r="M14" s="9"/>
      <c r="N14" s="10">
        <v>2.8011270000000001</v>
      </c>
      <c r="O14" s="10"/>
      <c r="P14" s="10"/>
      <c r="Q14" s="9">
        <v>2.2999999999999998</v>
      </c>
      <c r="R14" s="9">
        <v>1.4313915000000001</v>
      </c>
      <c r="S14" s="10">
        <v>6.1624793999999996</v>
      </c>
      <c r="T14" s="9">
        <v>0.42</v>
      </c>
      <c r="U14" s="12"/>
    </row>
    <row r="15" spans="1:21" x14ac:dyDescent="0.35">
      <c r="A15" s="8">
        <v>14</v>
      </c>
      <c r="B15" s="8" t="s">
        <v>2</v>
      </c>
      <c r="C15" s="8" t="s">
        <v>3</v>
      </c>
      <c r="D15" s="9">
        <v>0.9597</v>
      </c>
      <c r="E15" s="9">
        <v>4.3948999999999998</v>
      </c>
      <c r="F15" s="9">
        <v>6.4</v>
      </c>
      <c r="G15" s="9">
        <v>5.12</v>
      </c>
      <c r="H15" s="9">
        <v>23.774000000000001</v>
      </c>
      <c r="I15" s="9">
        <v>16.874599999999997</v>
      </c>
      <c r="J15" s="9"/>
      <c r="K15" s="9"/>
      <c r="L15" s="9"/>
      <c r="M15" s="9"/>
      <c r="N15" s="10">
        <v>7.8940851800000003</v>
      </c>
      <c r="O15" s="10"/>
      <c r="P15" s="10"/>
      <c r="Q15" s="9">
        <v>5.23</v>
      </c>
      <c r="R15" s="9">
        <v>5.6832329399999999</v>
      </c>
      <c r="S15" s="10">
        <v>48.943328100000002</v>
      </c>
      <c r="T15" s="9">
        <v>1.1299999999999999</v>
      </c>
      <c r="U15" s="12"/>
    </row>
    <row r="16" spans="1:21" x14ac:dyDescent="0.35">
      <c r="A16" s="8">
        <v>15</v>
      </c>
      <c r="B16" s="8" t="s">
        <v>2</v>
      </c>
      <c r="C16" s="8" t="s">
        <v>3</v>
      </c>
      <c r="D16" s="9">
        <v>3.1501000000000001</v>
      </c>
      <c r="E16" s="9">
        <v>26.725200000000001</v>
      </c>
      <c r="F16" s="9">
        <v>10.8</v>
      </c>
      <c r="G16" s="9">
        <v>0.02</v>
      </c>
      <c r="H16" s="9">
        <v>49.314999999999998</v>
      </c>
      <c r="I16" s="9">
        <v>40.695300000000003</v>
      </c>
      <c r="J16" s="9"/>
      <c r="K16" s="9"/>
      <c r="L16" s="9"/>
      <c r="M16" s="9"/>
      <c r="N16" s="10">
        <v>15.5971844</v>
      </c>
      <c r="O16" s="10"/>
      <c r="P16" s="10"/>
      <c r="Q16" s="9">
        <v>5.0599999999999996</v>
      </c>
      <c r="R16" s="13">
        <v>11311350.435000001</v>
      </c>
      <c r="S16" s="10">
        <v>191.06550899999999</v>
      </c>
      <c r="T16" s="9">
        <v>0.51300000000000001</v>
      </c>
      <c r="U16" s="12"/>
    </row>
    <row r="17" spans="1:21" x14ac:dyDescent="0.35">
      <c r="A17" s="8">
        <v>16</v>
      </c>
      <c r="B17" s="8" t="s">
        <v>2</v>
      </c>
      <c r="C17" s="8" t="s">
        <v>3</v>
      </c>
      <c r="D17" s="9">
        <v>12.4374</v>
      </c>
      <c r="E17" s="9">
        <v>56.896800000000006</v>
      </c>
      <c r="F17" s="9">
        <v>12.013</v>
      </c>
      <c r="G17" s="9">
        <v>5.68</v>
      </c>
      <c r="H17" s="9">
        <v>103.78400000000001</v>
      </c>
      <c r="I17" s="9">
        <v>87.027299999999997</v>
      </c>
      <c r="J17" s="9"/>
      <c r="K17" s="9"/>
      <c r="L17" s="9"/>
      <c r="M17" s="9"/>
      <c r="N17" s="10">
        <v>31.194368799999999</v>
      </c>
      <c r="O17" s="10"/>
      <c r="P17" s="10"/>
      <c r="Q17" s="9">
        <v>5.23</v>
      </c>
      <c r="R17" s="9">
        <v>45.364703999999996</v>
      </c>
      <c r="S17" s="10">
        <v>764.26203699999996</v>
      </c>
      <c r="T17" s="9">
        <v>0.58599999999999997</v>
      </c>
      <c r="U17" s="12"/>
    </row>
    <row r="18" spans="1:21" x14ac:dyDescent="0.35">
      <c r="A18" s="8">
        <v>17</v>
      </c>
      <c r="B18" s="8" t="s">
        <v>2</v>
      </c>
      <c r="C18" s="8" t="s">
        <v>3</v>
      </c>
      <c r="D18" s="9">
        <v>1.8594000000000002</v>
      </c>
      <c r="E18" s="9">
        <v>3.331</v>
      </c>
      <c r="F18" s="9">
        <v>5.6683999999999992</v>
      </c>
      <c r="G18" s="9">
        <v>1.1599999999999999</v>
      </c>
      <c r="H18" s="9">
        <v>15.37</v>
      </c>
      <c r="I18" s="9">
        <v>12.0189</v>
      </c>
      <c r="J18" s="9"/>
      <c r="K18" s="9"/>
      <c r="L18" s="9"/>
      <c r="M18" s="9"/>
      <c r="N18" s="10">
        <v>6.2070427800000001</v>
      </c>
      <c r="O18" s="10"/>
      <c r="P18" s="10"/>
      <c r="Q18" s="9">
        <v>3.49</v>
      </c>
      <c r="R18" s="9">
        <v>10.178784</v>
      </c>
      <c r="S18" s="10">
        <v>30.259333600000001</v>
      </c>
      <c r="T18" s="9">
        <v>0.8</v>
      </c>
      <c r="U18" s="12"/>
    </row>
    <row r="19" spans="1:21" x14ac:dyDescent="0.35">
      <c r="A19" s="8">
        <v>18</v>
      </c>
      <c r="B19" s="8" t="s">
        <v>2</v>
      </c>
      <c r="C19" s="8" t="s">
        <v>3</v>
      </c>
      <c r="D19" s="9">
        <v>4.0240999999999998</v>
      </c>
      <c r="E19" s="9">
        <v>29.272099999999998</v>
      </c>
      <c r="F19" s="9">
        <v>41.071400000000004</v>
      </c>
      <c r="G19" s="9">
        <v>5.68</v>
      </c>
      <c r="H19" s="9">
        <v>84.165999999999997</v>
      </c>
      <c r="I19" s="9">
        <v>80.047600000000003</v>
      </c>
      <c r="J19" s="9"/>
      <c r="K19" s="9"/>
      <c r="L19" s="9"/>
      <c r="M19" s="9"/>
      <c r="N19" s="10">
        <v>26.419720600000002</v>
      </c>
      <c r="O19" s="10"/>
      <c r="P19" s="10"/>
      <c r="Q19" s="9">
        <v>6.5</v>
      </c>
      <c r="R19" s="9">
        <v>31.172525999999998</v>
      </c>
      <c r="S19" s="10">
        <v>548.20920100000001</v>
      </c>
      <c r="T19" s="9">
        <v>0.49299999999999999</v>
      </c>
      <c r="U19" s="12"/>
    </row>
    <row r="20" spans="1:21" x14ac:dyDescent="0.35">
      <c r="A20" s="8">
        <v>19</v>
      </c>
      <c r="B20" s="8" t="s">
        <v>2</v>
      </c>
      <c r="C20" s="8" t="s">
        <v>3</v>
      </c>
      <c r="D20" s="9">
        <v>4.6293999999999995</v>
      </c>
      <c r="E20" s="9">
        <v>20.808400000000002</v>
      </c>
      <c r="F20" s="9">
        <v>10.083299999999999</v>
      </c>
      <c r="G20" s="9">
        <v>13.56</v>
      </c>
      <c r="H20" s="9">
        <v>54.65</v>
      </c>
      <c r="I20" s="9">
        <v>49.081199999999995</v>
      </c>
      <c r="J20" s="9"/>
      <c r="K20" s="9"/>
      <c r="L20" s="9"/>
      <c r="M20" s="9"/>
      <c r="N20" s="10">
        <v>22.6636639</v>
      </c>
      <c r="O20" s="10"/>
      <c r="P20" s="10"/>
      <c r="Q20" s="9">
        <v>5.0599999999999996</v>
      </c>
      <c r="R20" s="9">
        <v>26.420856000000001</v>
      </c>
      <c r="S20" s="10">
        <v>403.41321699999997</v>
      </c>
      <c r="T20" s="9">
        <v>0.8</v>
      </c>
      <c r="U20" s="12"/>
    </row>
    <row r="21" spans="1:21" x14ac:dyDescent="0.35">
      <c r="A21" s="8">
        <v>20</v>
      </c>
      <c r="B21" s="8" t="s">
        <v>2</v>
      </c>
      <c r="C21" s="8" t="s">
        <v>3</v>
      </c>
      <c r="D21" s="9">
        <v>4.5853999999999999</v>
      </c>
      <c r="E21" s="9">
        <v>11.1097</v>
      </c>
      <c r="F21" s="9">
        <v>11.8919</v>
      </c>
      <c r="G21" s="9">
        <v>3.78</v>
      </c>
      <c r="H21" s="9">
        <v>44.366</v>
      </c>
      <c r="I21" s="9">
        <v>31.366900000000001</v>
      </c>
      <c r="J21" s="9"/>
      <c r="K21" s="9"/>
      <c r="L21" s="9"/>
      <c r="M21" s="9"/>
      <c r="N21" s="10">
        <v>16.392959099999999</v>
      </c>
      <c r="O21" s="10"/>
      <c r="P21" s="10"/>
      <c r="Q21" s="9">
        <v>6.12</v>
      </c>
      <c r="R21" s="9">
        <v>18.095616</v>
      </c>
      <c r="S21" s="10">
        <v>211.059349</v>
      </c>
      <c r="T21" s="9">
        <v>1.1000000000000001</v>
      </c>
      <c r="U21" s="12"/>
    </row>
    <row r="22" spans="1:21" x14ac:dyDescent="0.35">
      <c r="A22" s="8">
        <v>21</v>
      </c>
      <c r="B22" s="8" t="s">
        <v>2</v>
      </c>
      <c r="C22" s="8" t="s">
        <v>3</v>
      </c>
      <c r="D22" s="9">
        <v>13.015000000000001</v>
      </c>
      <c r="E22" s="9">
        <v>17.1538</v>
      </c>
      <c r="F22" s="9">
        <v>67.959000000000003</v>
      </c>
      <c r="G22" s="9">
        <v>7.08</v>
      </c>
      <c r="H22" s="9">
        <v>122.235</v>
      </c>
      <c r="I22" s="9">
        <v>105.20780000000001</v>
      </c>
      <c r="J22" s="9"/>
      <c r="K22" s="9"/>
      <c r="L22" s="9"/>
      <c r="M22" s="9"/>
      <c r="N22" s="10">
        <v>30.876059000000001</v>
      </c>
      <c r="O22" s="10"/>
      <c r="P22" s="10"/>
      <c r="Q22" s="9">
        <v>8.2100000000000009</v>
      </c>
      <c r="R22" s="13">
        <v>59789065.875</v>
      </c>
      <c r="S22" s="10">
        <v>748.74442999999997</v>
      </c>
      <c r="T22" s="9">
        <v>0.34</v>
      </c>
      <c r="U22" s="12"/>
    </row>
    <row r="23" spans="1:21" x14ac:dyDescent="0.35">
      <c r="A23" s="8">
        <v>22</v>
      </c>
      <c r="B23" s="8" t="s">
        <v>2</v>
      </c>
      <c r="C23" s="8" t="s">
        <v>3</v>
      </c>
      <c r="D23" s="9">
        <v>2.7553000000000001</v>
      </c>
      <c r="E23" s="9">
        <v>12.140700000000001</v>
      </c>
      <c r="F23" s="9">
        <v>10.742899999999999</v>
      </c>
      <c r="G23" s="9">
        <v>13.54</v>
      </c>
      <c r="H23" s="9">
        <v>42.695999999999998</v>
      </c>
      <c r="I23" s="9">
        <v>39.178899999999999</v>
      </c>
      <c r="J23" s="9"/>
      <c r="K23" s="9"/>
      <c r="L23" s="9"/>
      <c r="M23" s="9"/>
      <c r="N23" s="10">
        <v>19.671551000000001</v>
      </c>
      <c r="O23" s="10"/>
      <c r="P23" s="10"/>
      <c r="Q23" s="9">
        <v>8.4499999999999993</v>
      </c>
      <c r="R23" s="9">
        <v>26.512040939999995</v>
      </c>
      <c r="S23" s="10">
        <v>303.92546199999998</v>
      </c>
      <c r="T23" s="9">
        <v>0.88</v>
      </c>
      <c r="U23" s="12"/>
    </row>
    <row r="24" spans="1:21" x14ac:dyDescent="0.35">
      <c r="A24" s="8">
        <v>23</v>
      </c>
      <c r="B24" s="8" t="s">
        <v>2</v>
      </c>
      <c r="C24" s="8" t="s">
        <v>3</v>
      </c>
      <c r="D24" s="9">
        <v>1.0966</v>
      </c>
      <c r="E24" s="9">
        <v>22.322200000000002</v>
      </c>
      <c r="F24" s="9">
        <v>12.416700000000001</v>
      </c>
      <c r="G24" s="9">
        <v>3.82</v>
      </c>
      <c r="H24" s="9">
        <v>48.948</v>
      </c>
      <c r="I24" s="9">
        <v>39.655500000000004</v>
      </c>
      <c r="J24" s="9"/>
      <c r="K24" s="9"/>
      <c r="L24" s="9"/>
      <c r="M24" s="9"/>
      <c r="N24" s="10">
        <v>10.6315502</v>
      </c>
      <c r="O24" s="10"/>
      <c r="P24" s="10"/>
      <c r="Q24" s="9">
        <v>7.75</v>
      </c>
      <c r="R24" s="13">
        <v>21854245.875</v>
      </c>
      <c r="S24" s="10">
        <v>88.7734442</v>
      </c>
      <c r="T24" s="9">
        <v>1.4</v>
      </c>
      <c r="U24" s="12"/>
    </row>
    <row r="25" spans="1:21" x14ac:dyDescent="0.35">
      <c r="A25" s="8">
        <v>24</v>
      </c>
      <c r="B25" s="8" t="s">
        <v>2</v>
      </c>
      <c r="C25" s="8" t="s">
        <v>3</v>
      </c>
      <c r="D25" s="9">
        <v>4.6251000000000007</v>
      </c>
      <c r="E25" s="9">
        <v>28.848700000000001</v>
      </c>
      <c r="F25" s="9">
        <v>22.327599999999997</v>
      </c>
      <c r="G25" s="9">
        <v>3</v>
      </c>
      <c r="H25" s="9">
        <v>72.483999999999995</v>
      </c>
      <c r="I25" s="9">
        <v>58.801400000000001</v>
      </c>
      <c r="J25" s="9"/>
      <c r="K25" s="9"/>
      <c r="L25" s="9"/>
      <c r="M25" s="9"/>
      <c r="N25" s="10">
        <v>9.1354937300000003</v>
      </c>
      <c r="O25" s="10"/>
      <c r="P25" s="10"/>
      <c r="Q25" s="9">
        <v>5.23</v>
      </c>
      <c r="R25" s="9">
        <v>9.676206539999999</v>
      </c>
      <c r="S25" s="10">
        <v>65.5471675</v>
      </c>
      <c r="T25" s="9">
        <v>0.98</v>
      </c>
      <c r="U25" s="12"/>
    </row>
    <row r="26" spans="1:21" x14ac:dyDescent="0.35">
      <c r="A26" s="8">
        <v>25</v>
      </c>
      <c r="B26" s="8" t="s">
        <v>2</v>
      </c>
      <c r="C26" s="8" t="s">
        <v>3</v>
      </c>
      <c r="D26" s="9">
        <v>3.9944000000000002</v>
      </c>
      <c r="E26" s="9">
        <v>15.323600000000001</v>
      </c>
      <c r="F26" s="9">
        <v>9.3888999999999996</v>
      </c>
      <c r="G26" s="9">
        <v>6.4</v>
      </c>
      <c r="H26" s="9">
        <v>43.81</v>
      </c>
      <c r="I26" s="9">
        <v>35.106900000000003</v>
      </c>
      <c r="J26" s="9"/>
      <c r="K26" s="9"/>
      <c r="L26" s="9"/>
      <c r="M26" s="9"/>
      <c r="N26" s="10">
        <v>15.0242266</v>
      </c>
      <c r="O26" s="10"/>
      <c r="P26" s="10"/>
      <c r="Q26" s="9">
        <v>5.23</v>
      </c>
      <c r="R26" s="9">
        <v>15.904349999999999</v>
      </c>
      <c r="S26" s="10">
        <v>177.28587400000001</v>
      </c>
      <c r="T26" s="9">
        <v>1.63</v>
      </c>
      <c r="U26" s="12"/>
    </row>
    <row r="27" spans="1:21" x14ac:dyDescent="0.35">
      <c r="A27" s="8">
        <v>26</v>
      </c>
      <c r="B27" s="8" t="s">
        <v>2</v>
      </c>
      <c r="C27" s="8" t="s">
        <v>3</v>
      </c>
      <c r="D27" s="9">
        <v>7.3742000000000001</v>
      </c>
      <c r="E27" s="9">
        <v>56.44</v>
      </c>
      <c r="F27" s="9">
        <v>32.811199999999999</v>
      </c>
      <c r="G27" s="9">
        <v>6.6</v>
      </c>
      <c r="H27" s="9">
        <v>127.08199999999999</v>
      </c>
      <c r="I27" s="9">
        <v>103.2253</v>
      </c>
      <c r="J27" s="9"/>
      <c r="K27" s="9"/>
      <c r="L27" s="9"/>
      <c r="M27" s="9"/>
      <c r="N27" s="10">
        <v>24.350706299999999</v>
      </c>
      <c r="O27" s="10"/>
      <c r="P27" s="10"/>
      <c r="Q27" s="9">
        <v>8.4499999999999993</v>
      </c>
      <c r="R27" s="9">
        <v>39.036343500000001</v>
      </c>
      <c r="S27" s="10">
        <v>465.70725800000002</v>
      </c>
      <c r="T27" s="9">
        <v>0.6</v>
      </c>
      <c r="U27" s="12"/>
    </row>
    <row r="28" spans="1:21" x14ac:dyDescent="0.35">
      <c r="A28" s="8">
        <v>27</v>
      </c>
      <c r="B28" s="8" t="s">
        <v>2</v>
      </c>
      <c r="C28" s="8" t="s">
        <v>3</v>
      </c>
      <c r="D28" s="9">
        <v>0.16619999999999999</v>
      </c>
      <c r="E28" s="9">
        <v>0</v>
      </c>
      <c r="F28" s="9">
        <v>1.0625</v>
      </c>
      <c r="G28" s="9">
        <v>0.72</v>
      </c>
      <c r="H28" s="9">
        <v>2.1859999999999999</v>
      </c>
      <c r="I28" s="9">
        <v>1.9487000000000001</v>
      </c>
      <c r="J28" s="9"/>
      <c r="K28" s="9"/>
      <c r="L28" s="9"/>
      <c r="M28" s="9"/>
      <c r="N28" s="10">
        <v>11.6183108</v>
      </c>
      <c r="O28" s="10"/>
      <c r="P28" s="10"/>
      <c r="Q28" s="9">
        <v>4.25</v>
      </c>
      <c r="R28" s="9">
        <v>8.8141514999999995</v>
      </c>
      <c r="S28" s="10">
        <v>106.01708600000001</v>
      </c>
      <c r="T28" s="9">
        <v>0.4</v>
      </c>
      <c r="U28" s="12"/>
    </row>
    <row r="29" spans="1:21" x14ac:dyDescent="0.35">
      <c r="A29" s="8">
        <v>28</v>
      </c>
      <c r="B29" s="8" t="s">
        <v>2</v>
      </c>
      <c r="C29" s="22" t="s">
        <v>3</v>
      </c>
      <c r="D29" s="9">
        <v>0.1085</v>
      </c>
      <c r="E29" s="9">
        <v>2.1206999999999998</v>
      </c>
      <c r="F29" s="9">
        <v>2.2749999999999999</v>
      </c>
      <c r="G29" s="9">
        <v>0.08</v>
      </c>
      <c r="H29" s="9">
        <v>7.1859999999999999</v>
      </c>
      <c r="I29" s="9">
        <v>4.5842000000000001</v>
      </c>
      <c r="J29" s="9"/>
      <c r="K29" s="9"/>
      <c r="L29" s="9"/>
      <c r="M29" s="9"/>
      <c r="N29" s="10">
        <v>2.2281692</v>
      </c>
      <c r="O29" s="10"/>
      <c r="P29" s="10"/>
      <c r="Q29" s="9">
        <v>1.74</v>
      </c>
      <c r="R29" s="9">
        <v>7.7437298400000003</v>
      </c>
      <c r="S29" s="10">
        <v>3.8992961099999999</v>
      </c>
      <c r="T29" s="9">
        <v>0.86</v>
      </c>
      <c r="U29" s="12"/>
    </row>
    <row r="30" spans="1:21" x14ac:dyDescent="0.35">
      <c r="A30" s="8">
        <v>29</v>
      </c>
      <c r="B30" s="8" t="s">
        <v>2</v>
      </c>
      <c r="C30" s="19" t="s">
        <v>3</v>
      </c>
      <c r="D30" s="9">
        <v>0.2898</v>
      </c>
      <c r="E30" s="9">
        <v>1.0047000000000001</v>
      </c>
      <c r="F30" s="9">
        <v>3.2</v>
      </c>
      <c r="G30" s="9">
        <v>0.8</v>
      </c>
      <c r="H30" s="9">
        <v>6.5860000000000003</v>
      </c>
      <c r="I30" s="9">
        <v>5.2943999999999996</v>
      </c>
      <c r="J30" s="9"/>
      <c r="K30" s="9"/>
      <c r="L30" s="9"/>
      <c r="M30" s="9"/>
      <c r="N30" s="10">
        <v>7.0028174999999999</v>
      </c>
      <c r="O30" s="10"/>
      <c r="P30" s="10"/>
      <c r="Q30" s="9">
        <v>2.34</v>
      </c>
      <c r="R30" s="9">
        <v>11.945933999999999</v>
      </c>
      <c r="S30" s="10">
        <v>38.515496200000001</v>
      </c>
      <c r="T30" s="9">
        <v>0.36</v>
      </c>
      <c r="U30" s="12"/>
    </row>
    <row r="31" spans="1:21" x14ac:dyDescent="0.35">
      <c r="A31" s="8">
        <v>30</v>
      </c>
      <c r="B31" s="8" t="s">
        <v>2</v>
      </c>
      <c r="C31" s="8" t="s">
        <v>3</v>
      </c>
      <c r="D31" s="9">
        <v>4.9912999999999998</v>
      </c>
      <c r="E31" s="9">
        <v>23.622</v>
      </c>
      <c r="F31" s="9">
        <v>33.703400000000002</v>
      </c>
      <c r="G31" s="9">
        <v>5.66</v>
      </c>
      <c r="H31" s="9">
        <v>93.596000000000004</v>
      </c>
      <c r="I31" s="9">
        <v>67.976699999999994</v>
      </c>
      <c r="J31" s="9"/>
      <c r="K31" s="9"/>
      <c r="L31" s="9"/>
      <c r="M31" s="9"/>
      <c r="N31" s="10">
        <v>25.146481000000001</v>
      </c>
      <c r="O31" s="10"/>
      <c r="P31" s="10"/>
      <c r="Q31" s="9">
        <v>6.12</v>
      </c>
      <c r="R31" s="9">
        <v>34.7323515</v>
      </c>
      <c r="S31" s="10">
        <v>496.64299999999997</v>
      </c>
      <c r="T31" s="9">
        <v>0.75</v>
      </c>
      <c r="U31" s="12"/>
    </row>
    <row r="32" spans="1:21" x14ac:dyDescent="0.35">
      <c r="A32" s="14">
        <v>31</v>
      </c>
      <c r="B32" s="14" t="s">
        <v>1</v>
      </c>
      <c r="C32" s="14" t="s">
        <v>3</v>
      </c>
      <c r="D32" s="14">
        <v>322.8</v>
      </c>
      <c r="E32" s="15">
        <v>94</v>
      </c>
      <c r="F32" s="15">
        <v>155</v>
      </c>
      <c r="G32" s="14">
        <v>236</v>
      </c>
      <c r="H32" s="14"/>
      <c r="I32" s="14">
        <f t="shared" ref="I32:I48" si="0">SUM(D32:G32)</f>
        <v>807.8</v>
      </c>
      <c r="J32" s="14"/>
      <c r="K32" s="14"/>
      <c r="L32" s="14"/>
      <c r="M32" s="14"/>
      <c r="N32" s="14">
        <v>21.01</v>
      </c>
      <c r="O32" s="14"/>
      <c r="P32" s="14"/>
      <c r="Q32" s="15">
        <v>7</v>
      </c>
      <c r="R32" s="14"/>
      <c r="S32" s="14"/>
      <c r="T32" s="14"/>
      <c r="U32" s="15"/>
    </row>
    <row r="33" spans="1:21" x14ac:dyDescent="0.35">
      <c r="A33" s="14">
        <v>32</v>
      </c>
      <c r="B33" s="14" t="s">
        <v>1</v>
      </c>
      <c r="C33" s="14" t="s">
        <v>3</v>
      </c>
      <c r="D33" s="14">
        <v>483.3</v>
      </c>
      <c r="E33" s="15">
        <v>206</v>
      </c>
      <c r="F33" s="15">
        <v>164</v>
      </c>
      <c r="G33" s="14">
        <v>356</v>
      </c>
      <c r="H33" s="14"/>
      <c r="I33" s="14">
        <f t="shared" si="0"/>
        <v>1209.3</v>
      </c>
      <c r="J33" s="14"/>
      <c r="K33" s="14"/>
      <c r="L33" s="14"/>
      <c r="M33" s="14"/>
      <c r="N33" s="14">
        <v>26.1</v>
      </c>
      <c r="O33" s="14"/>
      <c r="P33" s="14"/>
      <c r="Q33" s="15">
        <v>6.5</v>
      </c>
      <c r="R33" s="14"/>
      <c r="S33" s="14"/>
      <c r="T33" s="14"/>
      <c r="U33" s="15"/>
    </row>
    <row r="34" spans="1:21" x14ac:dyDescent="0.35">
      <c r="A34" s="14">
        <v>33</v>
      </c>
      <c r="B34" s="14" t="s">
        <v>1</v>
      </c>
      <c r="C34" s="14" t="s">
        <v>3</v>
      </c>
      <c r="D34" s="14">
        <v>264.3</v>
      </c>
      <c r="E34" s="15">
        <v>90</v>
      </c>
      <c r="F34" s="15">
        <v>181</v>
      </c>
      <c r="G34" s="14">
        <v>126</v>
      </c>
      <c r="H34" s="14"/>
      <c r="I34" s="14">
        <f t="shared" si="0"/>
        <v>661.3</v>
      </c>
      <c r="J34" s="14"/>
      <c r="K34" s="14"/>
      <c r="L34" s="14"/>
      <c r="M34" s="14"/>
      <c r="N34" s="14">
        <v>20.05</v>
      </c>
      <c r="O34" s="14"/>
      <c r="P34" s="14"/>
      <c r="Q34" s="15">
        <v>7.5</v>
      </c>
      <c r="R34" s="14"/>
      <c r="S34" s="14"/>
      <c r="T34" s="14"/>
      <c r="U34" s="15"/>
    </row>
    <row r="35" spans="1:21" x14ac:dyDescent="0.35">
      <c r="A35" s="14">
        <v>34</v>
      </c>
      <c r="B35" s="14" t="s">
        <v>1</v>
      </c>
      <c r="C35" s="14" t="s">
        <v>3</v>
      </c>
      <c r="D35" s="14">
        <v>354.8</v>
      </c>
      <c r="E35" s="15">
        <v>143</v>
      </c>
      <c r="F35" s="15">
        <v>176</v>
      </c>
      <c r="G35" s="14">
        <v>186</v>
      </c>
      <c r="H35" s="14"/>
      <c r="I35" s="14">
        <f t="shared" si="0"/>
        <v>859.8</v>
      </c>
      <c r="J35" s="14"/>
      <c r="K35" s="14"/>
      <c r="L35" s="14"/>
      <c r="M35" s="14"/>
      <c r="N35" s="14">
        <v>25.72</v>
      </c>
      <c r="O35" s="14"/>
      <c r="P35" s="14"/>
      <c r="Q35" s="15">
        <v>6.5</v>
      </c>
      <c r="R35" s="14"/>
      <c r="S35" s="14"/>
      <c r="T35" s="14"/>
      <c r="U35" s="15"/>
    </row>
    <row r="36" spans="1:21" x14ac:dyDescent="0.35">
      <c r="A36" s="14">
        <v>35</v>
      </c>
      <c r="B36" s="14" t="s">
        <v>1</v>
      </c>
      <c r="C36" s="14" t="s">
        <v>3</v>
      </c>
      <c r="D36" s="14">
        <v>446.3</v>
      </c>
      <c r="E36" s="15">
        <v>253.3</v>
      </c>
      <c r="F36" s="15">
        <v>200.1</v>
      </c>
      <c r="G36" s="14">
        <v>217</v>
      </c>
      <c r="H36" s="14"/>
      <c r="I36" s="14">
        <f t="shared" si="0"/>
        <v>1116.7</v>
      </c>
      <c r="J36" s="14"/>
      <c r="K36" s="14"/>
      <c r="L36" s="14"/>
      <c r="M36" s="14"/>
      <c r="N36" s="14">
        <v>25</v>
      </c>
      <c r="O36" s="14"/>
      <c r="P36" s="14"/>
      <c r="Q36" s="15">
        <v>7.5</v>
      </c>
      <c r="R36" s="14"/>
      <c r="S36" s="14"/>
      <c r="T36" s="14"/>
      <c r="U36" s="15"/>
    </row>
    <row r="37" spans="1:21" x14ac:dyDescent="0.35">
      <c r="A37" s="14">
        <v>36</v>
      </c>
      <c r="B37" s="14" t="s">
        <v>1</v>
      </c>
      <c r="C37" s="14" t="s">
        <v>3</v>
      </c>
      <c r="D37" s="14">
        <v>339.5</v>
      </c>
      <c r="E37" s="15">
        <v>210.2</v>
      </c>
      <c r="F37" s="15">
        <v>126.2</v>
      </c>
      <c r="G37" s="14">
        <v>89.5</v>
      </c>
      <c r="H37" s="14"/>
      <c r="I37" s="14">
        <f t="shared" si="0"/>
        <v>765.40000000000009</v>
      </c>
      <c r="J37" s="14"/>
      <c r="K37" s="14"/>
      <c r="L37" s="14"/>
      <c r="M37" s="14"/>
      <c r="N37" s="14">
        <v>25.78</v>
      </c>
      <c r="O37" s="14"/>
      <c r="P37" s="14"/>
      <c r="Q37" s="15">
        <v>7.5</v>
      </c>
      <c r="R37" s="14"/>
      <c r="S37" s="14"/>
      <c r="T37" s="14"/>
      <c r="U37" s="15"/>
    </row>
    <row r="38" spans="1:21" x14ac:dyDescent="0.35">
      <c r="A38" s="14">
        <v>37</v>
      </c>
      <c r="B38" s="14" t="s">
        <v>1</v>
      </c>
      <c r="C38" s="14" t="s">
        <v>3</v>
      </c>
      <c r="D38" s="14">
        <v>335.9</v>
      </c>
      <c r="E38" s="15">
        <v>164.1</v>
      </c>
      <c r="F38" s="15">
        <v>171</v>
      </c>
      <c r="G38" s="14">
        <v>97.5</v>
      </c>
      <c r="H38" s="14"/>
      <c r="I38" s="14">
        <f t="shared" si="0"/>
        <v>768.5</v>
      </c>
      <c r="J38" s="14"/>
      <c r="K38" s="14"/>
      <c r="L38" s="14"/>
      <c r="M38" s="14"/>
      <c r="N38" s="14">
        <v>25.31</v>
      </c>
      <c r="O38" s="14"/>
      <c r="P38" s="14"/>
      <c r="Q38" s="15">
        <v>8.1999999999999993</v>
      </c>
      <c r="R38" s="14"/>
      <c r="S38" s="14"/>
      <c r="T38" s="14"/>
      <c r="U38" s="15"/>
    </row>
    <row r="39" spans="1:21" x14ac:dyDescent="0.35">
      <c r="A39" s="14">
        <v>38</v>
      </c>
      <c r="B39" s="14" t="s">
        <v>1</v>
      </c>
      <c r="C39" s="14" t="s">
        <v>3</v>
      </c>
      <c r="D39" s="14">
        <v>89.9</v>
      </c>
      <c r="E39" s="15">
        <v>34.6</v>
      </c>
      <c r="F39" s="15">
        <v>52.1</v>
      </c>
      <c r="G39" s="14">
        <v>40.9</v>
      </c>
      <c r="H39" s="14"/>
      <c r="I39" s="14">
        <f t="shared" si="0"/>
        <v>217.5</v>
      </c>
      <c r="J39" s="14"/>
      <c r="K39" s="14"/>
      <c r="L39" s="14"/>
      <c r="M39" s="14"/>
      <c r="N39" s="14">
        <v>14.77</v>
      </c>
      <c r="O39" s="14"/>
      <c r="P39" s="14"/>
      <c r="Q39" s="15">
        <v>6.8</v>
      </c>
      <c r="R39" s="14"/>
      <c r="S39" s="14"/>
      <c r="T39" s="14"/>
      <c r="U39" s="15"/>
    </row>
    <row r="40" spans="1:21" x14ac:dyDescent="0.35">
      <c r="A40" s="14">
        <v>39</v>
      </c>
      <c r="B40" s="14" t="s">
        <v>1</v>
      </c>
      <c r="C40" s="14" t="s">
        <v>3</v>
      </c>
      <c r="D40" s="14">
        <v>111.4</v>
      </c>
      <c r="E40" s="15">
        <v>31.2</v>
      </c>
      <c r="F40" s="15">
        <v>59.3</v>
      </c>
      <c r="G40" s="14">
        <v>47.5</v>
      </c>
      <c r="H40" s="14"/>
      <c r="I40" s="14">
        <f t="shared" si="0"/>
        <v>249.39999999999998</v>
      </c>
      <c r="J40" s="14"/>
      <c r="K40" s="14"/>
      <c r="L40" s="14"/>
      <c r="M40" s="14"/>
      <c r="N40" s="14">
        <v>19.100000000000001</v>
      </c>
      <c r="O40" s="14"/>
      <c r="P40" s="14"/>
      <c r="Q40" s="15">
        <v>4.5999999999999996</v>
      </c>
      <c r="R40" s="14"/>
      <c r="S40" s="14"/>
      <c r="T40" s="14"/>
      <c r="U40" s="15"/>
    </row>
    <row r="41" spans="1:21" x14ac:dyDescent="0.35">
      <c r="A41" s="14">
        <v>40</v>
      </c>
      <c r="B41" s="14" t="s">
        <v>1</v>
      </c>
      <c r="C41" s="14" t="s">
        <v>3</v>
      </c>
      <c r="D41" s="14">
        <v>70.900000000000006</v>
      </c>
      <c r="E41" s="15">
        <v>0</v>
      </c>
      <c r="F41" s="15">
        <v>42</v>
      </c>
      <c r="G41" s="14">
        <v>30</v>
      </c>
      <c r="H41" s="14"/>
      <c r="I41" s="14">
        <f t="shared" si="0"/>
        <v>142.9</v>
      </c>
      <c r="J41" s="14"/>
      <c r="K41" s="14"/>
      <c r="L41" s="14"/>
      <c r="M41" s="14"/>
      <c r="N41" s="14">
        <v>13.69</v>
      </c>
      <c r="O41" s="14"/>
      <c r="P41" s="14"/>
      <c r="Q41" s="15">
        <v>4.4000000000000004</v>
      </c>
      <c r="R41" s="14"/>
      <c r="S41" s="14"/>
      <c r="T41" s="14"/>
      <c r="U41" s="15"/>
    </row>
    <row r="42" spans="1:21" x14ac:dyDescent="0.35">
      <c r="A42" s="14">
        <v>41</v>
      </c>
      <c r="B42" s="14" t="s">
        <v>1</v>
      </c>
      <c r="C42" s="14" t="s">
        <v>3</v>
      </c>
      <c r="D42" s="14">
        <v>285.39999999999998</v>
      </c>
      <c r="E42" s="15">
        <v>86</v>
      </c>
      <c r="F42" s="15">
        <v>105.5</v>
      </c>
      <c r="G42" s="14">
        <v>183.2</v>
      </c>
      <c r="H42" s="14"/>
      <c r="I42" s="14">
        <f t="shared" si="0"/>
        <v>660.09999999999991</v>
      </c>
      <c r="J42" s="14"/>
      <c r="K42" s="14"/>
      <c r="L42" s="14"/>
      <c r="M42" s="14"/>
      <c r="N42" s="14">
        <v>20.95</v>
      </c>
      <c r="O42" s="14"/>
      <c r="P42" s="14"/>
      <c r="Q42" s="15">
        <v>8.1999999999999993</v>
      </c>
      <c r="R42" s="14"/>
      <c r="S42" s="14"/>
      <c r="T42" s="14"/>
      <c r="U42" s="15"/>
    </row>
    <row r="43" spans="1:21" x14ac:dyDescent="0.35">
      <c r="A43" s="14">
        <v>42</v>
      </c>
      <c r="B43" s="14" t="s">
        <v>1</v>
      </c>
      <c r="C43" s="14" t="s">
        <v>3</v>
      </c>
      <c r="D43" s="14">
        <v>62.5</v>
      </c>
      <c r="E43" s="15">
        <v>13.7</v>
      </c>
      <c r="F43" s="15">
        <v>40.5</v>
      </c>
      <c r="G43" s="14">
        <v>30</v>
      </c>
      <c r="H43" s="14"/>
      <c r="I43" s="14">
        <f t="shared" si="0"/>
        <v>146.69999999999999</v>
      </c>
      <c r="J43" s="14"/>
      <c r="K43" s="14"/>
      <c r="L43" s="14"/>
      <c r="M43" s="14"/>
      <c r="N43" s="14">
        <v>12.73</v>
      </c>
      <c r="O43" s="14"/>
      <c r="P43" s="14"/>
      <c r="Q43" s="15">
        <v>5.8</v>
      </c>
      <c r="R43" s="14"/>
      <c r="S43" s="14"/>
      <c r="T43" s="14"/>
      <c r="U43" s="15"/>
    </row>
    <row r="44" spans="1:21" x14ac:dyDescent="0.35">
      <c r="A44" s="14">
        <v>43</v>
      </c>
      <c r="B44" s="14" t="s">
        <v>1</v>
      </c>
      <c r="C44" s="14" t="s">
        <v>3</v>
      </c>
      <c r="D44" s="14">
        <v>96.5</v>
      </c>
      <c r="E44" s="15">
        <v>26.5</v>
      </c>
      <c r="F44" s="15">
        <v>55.5</v>
      </c>
      <c r="G44" s="14">
        <v>42</v>
      </c>
      <c r="H44" s="14"/>
      <c r="I44" s="14">
        <f t="shared" si="0"/>
        <v>220.5</v>
      </c>
      <c r="J44" s="14"/>
      <c r="K44" s="14"/>
      <c r="L44" s="14"/>
      <c r="M44" s="14"/>
      <c r="N44" s="14">
        <v>13.69</v>
      </c>
      <c r="O44" s="14"/>
      <c r="P44" s="14"/>
      <c r="Q44" s="15">
        <v>7.5</v>
      </c>
      <c r="R44" s="14"/>
      <c r="S44" s="14"/>
      <c r="T44" s="14"/>
      <c r="U44" s="15"/>
    </row>
    <row r="45" spans="1:21" x14ac:dyDescent="0.35">
      <c r="A45" s="14">
        <v>44</v>
      </c>
      <c r="B45" s="14" t="s">
        <v>1</v>
      </c>
      <c r="C45" s="14" t="s">
        <v>3</v>
      </c>
      <c r="D45" s="14">
        <v>1008.4</v>
      </c>
      <c r="E45" s="14">
        <v>929.1</v>
      </c>
      <c r="F45" s="14">
        <v>376.5</v>
      </c>
      <c r="G45" s="14">
        <v>220</v>
      </c>
      <c r="H45" s="14"/>
      <c r="I45" s="14">
        <f t="shared" si="0"/>
        <v>2534</v>
      </c>
      <c r="J45" s="14"/>
      <c r="K45" s="14"/>
      <c r="L45" s="14"/>
      <c r="M45" s="14"/>
      <c r="N45" s="14">
        <v>48.7</v>
      </c>
      <c r="O45" s="14"/>
      <c r="P45" s="14"/>
      <c r="Q45" s="14">
        <v>6.5</v>
      </c>
      <c r="R45" s="14"/>
      <c r="S45" s="14"/>
      <c r="T45" s="14"/>
      <c r="U45" s="16"/>
    </row>
    <row r="46" spans="1:21" x14ac:dyDescent="0.35">
      <c r="A46" s="14">
        <v>45</v>
      </c>
      <c r="B46" s="14" t="s">
        <v>1</v>
      </c>
      <c r="C46" s="14" t="s">
        <v>3</v>
      </c>
      <c r="D46" s="21">
        <v>477.1</v>
      </c>
      <c r="E46" s="14">
        <v>412.7</v>
      </c>
      <c r="F46" s="14">
        <v>137.5</v>
      </c>
      <c r="G46" s="14">
        <v>151.5</v>
      </c>
      <c r="H46" s="14"/>
      <c r="I46" s="14">
        <f t="shared" si="0"/>
        <v>1178.8</v>
      </c>
      <c r="J46" s="14"/>
      <c r="K46" s="14"/>
      <c r="L46" s="14"/>
      <c r="M46" s="14"/>
      <c r="N46" s="14">
        <v>36.770000000000003</v>
      </c>
      <c r="O46" s="14"/>
      <c r="P46" s="14"/>
      <c r="Q46" s="14">
        <v>6.2</v>
      </c>
      <c r="R46" s="14"/>
      <c r="S46" s="14"/>
      <c r="T46" s="14"/>
      <c r="U46" s="16"/>
    </row>
    <row r="47" spans="1:21" x14ac:dyDescent="0.35">
      <c r="A47" s="14">
        <v>46</v>
      </c>
      <c r="B47" s="14" t="s">
        <v>1</v>
      </c>
      <c r="C47" s="14" t="s">
        <v>3</v>
      </c>
      <c r="D47" s="20">
        <v>762.7</v>
      </c>
      <c r="E47" s="14">
        <v>670</v>
      </c>
      <c r="F47" s="14">
        <v>264.5</v>
      </c>
      <c r="G47" s="14">
        <v>190.5</v>
      </c>
      <c r="H47" s="14"/>
      <c r="I47" s="14">
        <f t="shared" si="0"/>
        <v>1887.7</v>
      </c>
      <c r="J47" s="14"/>
      <c r="K47" s="14"/>
      <c r="L47" s="14"/>
      <c r="M47" s="14"/>
      <c r="N47" s="14">
        <v>38.520000000000003</v>
      </c>
      <c r="O47" s="14"/>
      <c r="P47" s="14"/>
      <c r="Q47" s="14">
        <v>8.5</v>
      </c>
      <c r="R47" s="14"/>
      <c r="S47" s="14"/>
      <c r="T47" s="14"/>
      <c r="U47" s="16"/>
    </row>
    <row r="48" spans="1:21" x14ac:dyDescent="0.35">
      <c r="A48" s="14">
        <v>47</v>
      </c>
      <c r="B48" s="14" t="s">
        <v>1</v>
      </c>
      <c r="C48" s="14" t="s">
        <v>3</v>
      </c>
      <c r="D48" s="14">
        <v>1281.3</v>
      </c>
      <c r="E48" s="14">
        <v>1119</v>
      </c>
      <c r="F48" s="14">
        <v>416</v>
      </c>
      <c r="G48" s="14">
        <v>358</v>
      </c>
      <c r="H48" s="14"/>
      <c r="I48" s="14">
        <f t="shared" si="0"/>
        <v>3174.3</v>
      </c>
      <c r="J48" s="14"/>
      <c r="K48" s="14"/>
      <c r="L48" s="14"/>
      <c r="M48" s="14"/>
      <c r="N48" s="14">
        <v>46.47</v>
      </c>
      <c r="O48" s="14"/>
      <c r="P48" s="14"/>
      <c r="Q48" s="14">
        <v>10</v>
      </c>
      <c r="R48" s="14"/>
      <c r="S48" s="14"/>
      <c r="T48" s="14"/>
      <c r="U48" s="16"/>
    </row>
    <row r="49" spans="1:21" x14ac:dyDescent="0.35">
      <c r="A49" s="8">
        <v>48</v>
      </c>
      <c r="B49" s="8" t="s">
        <v>5</v>
      </c>
      <c r="C49" s="8" t="s">
        <v>4</v>
      </c>
      <c r="D49" s="8"/>
      <c r="E49" s="8"/>
      <c r="F49" s="8"/>
      <c r="G49" s="8"/>
      <c r="H49" s="8">
        <v>517</v>
      </c>
      <c r="I49" s="8">
        <f t="shared" ref="I49:I54" si="1">H49*1.283/1.287</f>
        <v>515.39316239316236</v>
      </c>
      <c r="J49" s="8"/>
      <c r="K49" s="8"/>
      <c r="L49" s="8"/>
      <c r="M49" s="8"/>
      <c r="N49" s="8"/>
      <c r="O49" s="8"/>
      <c r="P49" s="8"/>
      <c r="Q49" s="8">
        <v>5.95</v>
      </c>
      <c r="R49" s="8">
        <v>30.94</v>
      </c>
      <c r="S49" s="8">
        <v>1936.59281894576</v>
      </c>
      <c r="T49" s="8">
        <v>1.21</v>
      </c>
      <c r="U49" s="11"/>
    </row>
    <row r="50" spans="1:21" x14ac:dyDescent="0.35">
      <c r="A50" s="8">
        <v>49</v>
      </c>
      <c r="B50" s="8" t="s">
        <v>5</v>
      </c>
      <c r="C50" s="8" t="s">
        <v>4</v>
      </c>
      <c r="D50" s="8"/>
      <c r="E50" s="8"/>
      <c r="F50" s="8"/>
      <c r="G50" s="8"/>
      <c r="H50" s="8">
        <v>149</v>
      </c>
      <c r="I50" s="8">
        <f t="shared" si="1"/>
        <v>148.53690753690753</v>
      </c>
      <c r="J50" s="8"/>
      <c r="K50" s="8"/>
      <c r="L50" s="8"/>
      <c r="M50" s="8"/>
      <c r="N50" s="8"/>
      <c r="O50" s="8"/>
      <c r="P50" s="8"/>
      <c r="Q50" s="8">
        <v>4.5999999999999996</v>
      </c>
      <c r="R50" s="8">
        <v>25.87</v>
      </c>
      <c r="S50" s="8">
        <v>496.64183855360324</v>
      </c>
      <c r="T50" s="8">
        <v>1.3</v>
      </c>
      <c r="U50" s="11"/>
    </row>
    <row r="51" spans="1:21" x14ac:dyDescent="0.35">
      <c r="A51" s="8">
        <v>50</v>
      </c>
      <c r="B51" s="8" t="s">
        <v>5</v>
      </c>
      <c r="C51" s="8" t="s">
        <v>4</v>
      </c>
      <c r="D51" s="8"/>
      <c r="E51" s="8"/>
      <c r="F51" s="8"/>
      <c r="G51" s="8"/>
      <c r="H51" s="8">
        <v>167</v>
      </c>
      <c r="I51" s="8">
        <f t="shared" si="1"/>
        <v>166.48096348096348</v>
      </c>
      <c r="J51" s="8"/>
      <c r="K51" s="8"/>
      <c r="L51" s="8"/>
      <c r="M51" s="8"/>
      <c r="N51" s="8"/>
      <c r="O51" s="8"/>
      <c r="P51" s="8"/>
      <c r="Q51" s="8">
        <v>4.4000000000000004</v>
      </c>
      <c r="R51" s="8">
        <v>20.95</v>
      </c>
      <c r="S51" s="8">
        <v>296.10707919531444</v>
      </c>
      <c r="T51" s="8">
        <v>1.59</v>
      </c>
      <c r="U51" s="11"/>
    </row>
    <row r="52" spans="1:21" x14ac:dyDescent="0.35">
      <c r="A52" s="8">
        <v>51</v>
      </c>
      <c r="B52" s="8" t="s">
        <v>5</v>
      </c>
      <c r="C52" s="8" t="s">
        <v>4</v>
      </c>
      <c r="D52" s="8"/>
      <c r="E52" s="8"/>
      <c r="F52" s="8"/>
      <c r="G52" s="8"/>
      <c r="H52" s="8">
        <v>36</v>
      </c>
      <c r="I52" s="8">
        <f t="shared" si="1"/>
        <v>35.888111888111887</v>
      </c>
      <c r="J52" s="8"/>
      <c r="K52" s="8"/>
      <c r="L52" s="8"/>
      <c r="M52" s="8"/>
      <c r="N52" s="8"/>
      <c r="O52" s="8"/>
      <c r="P52" s="8"/>
      <c r="Q52" s="8">
        <v>3.6</v>
      </c>
      <c r="R52" s="8">
        <v>17.59</v>
      </c>
      <c r="S52" s="8">
        <v>183.34606569900686</v>
      </c>
      <c r="T52" s="8">
        <v>0.41</v>
      </c>
      <c r="U52" s="11"/>
    </row>
    <row r="53" spans="1:21" x14ac:dyDescent="0.35">
      <c r="A53" s="8">
        <v>52</v>
      </c>
      <c r="B53" s="8" t="s">
        <v>5</v>
      </c>
      <c r="C53" s="8" t="s">
        <v>4</v>
      </c>
      <c r="D53" s="8"/>
      <c r="E53" s="8"/>
      <c r="F53" s="8"/>
      <c r="G53" s="8"/>
      <c r="H53" s="8">
        <v>89</v>
      </c>
      <c r="I53" s="8">
        <f t="shared" si="1"/>
        <v>88.723387723387731</v>
      </c>
      <c r="J53" s="8"/>
      <c r="K53" s="8"/>
      <c r="L53" s="8"/>
      <c r="M53" s="8"/>
      <c r="N53" s="8"/>
      <c r="O53" s="8"/>
      <c r="P53" s="8"/>
      <c r="Q53" s="8">
        <v>3.1</v>
      </c>
      <c r="R53" s="8">
        <v>19.93</v>
      </c>
      <c r="S53" s="8">
        <v>703.14489432136497</v>
      </c>
      <c r="T53" s="8">
        <v>0.52</v>
      </c>
      <c r="U53" s="11"/>
    </row>
    <row r="54" spans="1:21" x14ac:dyDescent="0.35">
      <c r="A54" s="8">
        <v>53</v>
      </c>
      <c r="B54" s="8" t="s">
        <v>5</v>
      </c>
      <c r="C54" s="8" t="s">
        <v>4</v>
      </c>
      <c r="D54" s="8"/>
      <c r="E54" s="8"/>
      <c r="F54" s="8"/>
      <c r="G54" s="8"/>
      <c r="H54" s="8">
        <v>7</v>
      </c>
      <c r="I54" s="8">
        <f t="shared" si="1"/>
        <v>6.9782439782439782</v>
      </c>
      <c r="J54" s="8"/>
      <c r="K54" s="8"/>
      <c r="L54" s="8"/>
      <c r="M54" s="8"/>
      <c r="N54" s="8"/>
      <c r="O54" s="8"/>
      <c r="P54" s="8"/>
      <c r="Q54" s="8">
        <v>2.2000000000000002</v>
      </c>
      <c r="R54" s="8">
        <v>6.93</v>
      </c>
      <c r="S54" s="8">
        <v>22.997835497835499</v>
      </c>
      <c r="T54" s="8">
        <v>0.3</v>
      </c>
      <c r="U54" s="11"/>
    </row>
    <row r="55" spans="1:21" x14ac:dyDescent="0.35">
      <c r="A55" s="8">
        <v>54</v>
      </c>
      <c r="B55" s="8" t="s">
        <v>5</v>
      </c>
      <c r="C55" s="8" t="s">
        <v>6</v>
      </c>
      <c r="D55" s="8"/>
      <c r="E55" s="8"/>
      <c r="F55" s="8"/>
      <c r="G55" s="8"/>
      <c r="H55" s="8">
        <v>2331</v>
      </c>
      <c r="I55" s="8">
        <f t="shared" ref="I55:I60" si="2">H55*1.045/1.063</f>
        <v>2291.5286923800563</v>
      </c>
      <c r="J55" s="8"/>
      <c r="K55" s="8"/>
      <c r="L55" s="8"/>
      <c r="M55" s="8"/>
      <c r="N55" s="8"/>
      <c r="O55" s="8"/>
      <c r="P55" s="8"/>
      <c r="Q55" s="8">
        <v>9.6</v>
      </c>
      <c r="R55" s="8">
        <v>119.05</v>
      </c>
      <c r="S55" s="8">
        <v>3442.8316781257954</v>
      </c>
      <c r="T55" s="8">
        <v>1.65</v>
      </c>
      <c r="U55" s="11"/>
    </row>
    <row r="56" spans="1:21" x14ac:dyDescent="0.35">
      <c r="A56" s="8">
        <v>55</v>
      </c>
      <c r="B56" s="8" t="s">
        <v>5</v>
      </c>
      <c r="C56" s="8" t="s">
        <v>6</v>
      </c>
      <c r="D56" s="8"/>
      <c r="E56" s="8"/>
      <c r="F56" s="8"/>
      <c r="G56" s="8"/>
      <c r="H56" s="8">
        <v>1026</v>
      </c>
      <c r="I56" s="8">
        <f t="shared" si="2"/>
        <v>1008.6265286923799</v>
      </c>
      <c r="J56" s="8"/>
      <c r="K56" s="8"/>
      <c r="L56" s="8"/>
      <c r="M56" s="8"/>
      <c r="N56" s="8"/>
      <c r="O56" s="8"/>
      <c r="P56" s="8"/>
      <c r="Q56" s="8">
        <v>7.1</v>
      </c>
      <c r="R56" s="8">
        <v>58.37</v>
      </c>
      <c r="S56" s="8">
        <v>1814.4416857652152</v>
      </c>
      <c r="T56" s="8">
        <v>1.55</v>
      </c>
      <c r="U56" s="11"/>
    </row>
    <row r="57" spans="1:21" x14ac:dyDescent="0.35">
      <c r="A57" s="8">
        <v>56</v>
      </c>
      <c r="B57" s="8" t="s">
        <v>5</v>
      </c>
      <c r="C57" s="8" t="s">
        <v>6</v>
      </c>
      <c r="D57" s="8"/>
      <c r="E57" s="8"/>
      <c r="F57" s="8"/>
      <c r="G57" s="8"/>
      <c r="H57" s="8">
        <v>622</v>
      </c>
      <c r="I57" s="8">
        <f t="shared" si="2"/>
        <v>611.46754468485426</v>
      </c>
      <c r="J57" s="8"/>
      <c r="K57" s="8"/>
      <c r="L57" s="8"/>
      <c r="M57" s="8"/>
      <c r="N57" s="8"/>
      <c r="O57" s="8"/>
      <c r="P57" s="8"/>
      <c r="Q57" s="8">
        <v>6.9</v>
      </c>
      <c r="R57" s="8">
        <v>40.83</v>
      </c>
      <c r="S57" s="8">
        <v>1108.0341227400052</v>
      </c>
      <c r="T57" s="8">
        <v>1.82</v>
      </c>
      <c r="U57" s="11"/>
    </row>
    <row r="58" spans="1:21" x14ac:dyDescent="0.35">
      <c r="A58" s="8">
        <v>57</v>
      </c>
      <c r="B58" s="8" t="s">
        <v>5</v>
      </c>
      <c r="C58" s="8" t="s">
        <v>6</v>
      </c>
      <c r="D58" s="8"/>
      <c r="E58" s="8"/>
      <c r="F58" s="8"/>
      <c r="G58" s="8"/>
      <c r="H58" s="8">
        <v>213</v>
      </c>
      <c r="I58" s="8">
        <f t="shared" si="2"/>
        <v>209.39322671683914</v>
      </c>
      <c r="J58" s="8"/>
      <c r="K58" s="8"/>
      <c r="L58" s="8"/>
      <c r="M58" s="8"/>
      <c r="N58" s="8"/>
      <c r="O58" s="8"/>
      <c r="P58" s="8"/>
      <c r="Q58" s="8">
        <v>5.9</v>
      </c>
      <c r="R58" s="8">
        <v>63.69</v>
      </c>
      <c r="S58" s="8">
        <v>748.7426788897377</v>
      </c>
      <c r="T58" s="8">
        <v>2.1</v>
      </c>
      <c r="U58" s="11"/>
    </row>
    <row r="59" spans="1:21" x14ac:dyDescent="0.35">
      <c r="A59" s="8">
        <v>58</v>
      </c>
      <c r="B59" s="8" t="s">
        <v>5</v>
      </c>
      <c r="C59" s="8" t="s">
        <v>6</v>
      </c>
      <c r="D59" s="8"/>
      <c r="E59" s="8"/>
      <c r="F59" s="8"/>
      <c r="G59" s="8"/>
      <c r="H59" s="8">
        <v>82</v>
      </c>
      <c r="I59" s="8">
        <f t="shared" si="2"/>
        <v>80.611476952022585</v>
      </c>
      <c r="J59" s="8"/>
      <c r="K59" s="8"/>
      <c r="L59" s="8"/>
      <c r="M59" s="8"/>
      <c r="N59" s="8"/>
      <c r="O59" s="8"/>
      <c r="P59" s="8"/>
      <c r="Q59" s="8">
        <v>4.7</v>
      </c>
      <c r="R59" s="8">
        <v>20.45</v>
      </c>
      <c r="S59" s="8">
        <v>277.00853068500129</v>
      </c>
      <c r="T59" s="8">
        <v>0.71</v>
      </c>
      <c r="U59" s="11"/>
    </row>
    <row r="60" spans="1:21" x14ac:dyDescent="0.35">
      <c r="A60" s="8">
        <v>59</v>
      </c>
      <c r="B60" s="8" t="s">
        <v>5</v>
      </c>
      <c r="C60" s="8" t="s">
        <v>6</v>
      </c>
      <c r="D60" s="8"/>
      <c r="E60" s="8"/>
      <c r="F60" s="8"/>
      <c r="G60" s="8"/>
      <c r="H60" s="8">
        <v>13</v>
      </c>
      <c r="I60" s="8">
        <f t="shared" si="2"/>
        <v>12.779868297271872</v>
      </c>
      <c r="J60" s="8"/>
      <c r="K60" s="8"/>
      <c r="L60" s="8"/>
      <c r="M60" s="8"/>
      <c r="N60" s="8"/>
      <c r="O60" s="8"/>
      <c r="P60" s="8"/>
      <c r="Q60" s="8">
        <v>3.85</v>
      </c>
      <c r="R60" s="8">
        <v>4.8</v>
      </c>
      <c r="S60" s="8">
        <v>62.388591800356494</v>
      </c>
      <c r="T60" s="8">
        <v>2.4500000000000002</v>
      </c>
      <c r="U60" s="11"/>
    </row>
    <row r="61" spans="1:21" x14ac:dyDescent="0.35">
      <c r="A61" s="8">
        <v>66</v>
      </c>
      <c r="B61" s="8" t="s">
        <v>7</v>
      </c>
      <c r="C61" s="8" t="s">
        <v>8</v>
      </c>
      <c r="D61" s="8"/>
      <c r="E61" s="8"/>
      <c r="F61" s="8"/>
      <c r="G61" s="8"/>
      <c r="H61" s="8"/>
      <c r="I61" s="8">
        <v>340</v>
      </c>
      <c r="J61" s="8"/>
      <c r="K61" s="8"/>
      <c r="L61" s="8"/>
      <c r="M61" s="8"/>
      <c r="N61" s="8"/>
      <c r="O61" s="8"/>
      <c r="P61" s="8">
        <v>20</v>
      </c>
      <c r="Q61" s="8">
        <v>4.2</v>
      </c>
      <c r="R61" s="8">
        <v>15.197600000000003</v>
      </c>
      <c r="S61" s="8"/>
      <c r="T61" s="8"/>
      <c r="U61" s="8">
        <v>4.4000000000000004</v>
      </c>
    </row>
    <row r="62" spans="1:21" x14ac:dyDescent="0.35">
      <c r="A62" s="8">
        <v>67</v>
      </c>
      <c r="B62" s="8" t="s">
        <v>7</v>
      </c>
      <c r="C62" s="8" t="s">
        <v>8</v>
      </c>
      <c r="D62" s="8"/>
      <c r="E62" s="8"/>
      <c r="F62" s="8"/>
      <c r="G62" s="8"/>
      <c r="H62" s="8"/>
      <c r="I62" s="8">
        <v>655</v>
      </c>
      <c r="J62" s="8"/>
      <c r="K62" s="8"/>
      <c r="L62" s="8"/>
      <c r="M62" s="8"/>
      <c r="N62" s="8"/>
      <c r="O62" s="8"/>
      <c r="P62" s="8">
        <v>30</v>
      </c>
      <c r="Q62" s="8">
        <v>6.8</v>
      </c>
      <c r="R62" s="8">
        <v>36.298400000000001</v>
      </c>
      <c r="S62" s="8"/>
      <c r="T62" s="8"/>
      <c r="U62" s="8">
        <v>6.8</v>
      </c>
    </row>
    <row r="63" spans="1:21" x14ac:dyDescent="0.35">
      <c r="A63" s="8">
        <v>68</v>
      </c>
      <c r="B63" s="8" t="s">
        <v>7</v>
      </c>
      <c r="C63" s="8" t="s">
        <v>8</v>
      </c>
      <c r="D63" s="8"/>
      <c r="E63" s="8"/>
      <c r="F63" s="8"/>
      <c r="G63" s="8"/>
      <c r="H63" s="8"/>
      <c r="I63" s="8">
        <v>1220</v>
      </c>
      <c r="J63" s="8"/>
      <c r="K63" s="8"/>
      <c r="L63" s="8"/>
      <c r="M63" s="8"/>
      <c r="N63" s="8"/>
      <c r="O63" s="8"/>
      <c r="P63" s="8">
        <v>40</v>
      </c>
      <c r="Q63" s="8">
        <v>7</v>
      </c>
      <c r="R63" s="8">
        <v>60.790400000000012</v>
      </c>
      <c r="S63" s="8"/>
      <c r="T63" s="8"/>
      <c r="U63" s="8">
        <v>8.8000000000000007</v>
      </c>
    </row>
    <row r="64" spans="1:21" x14ac:dyDescent="0.35">
      <c r="A64" s="8">
        <v>69</v>
      </c>
      <c r="B64" s="8" t="s">
        <v>7</v>
      </c>
      <c r="C64" s="8" t="s">
        <v>8</v>
      </c>
      <c r="D64" s="8"/>
      <c r="E64" s="8"/>
      <c r="F64" s="8"/>
      <c r="G64" s="8"/>
      <c r="H64" s="8"/>
      <c r="I64" s="8">
        <v>1630</v>
      </c>
      <c r="J64" s="8"/>
      <c r="K64" s="8"/>
      <c r="L64" s="8"/>
      <c r="M64" s="8"/>
      <c r="N64" s="8"/>
      <c r="O64" s="8"/>
      <c r="P64" s="8">
        <v>55</v>
      </c>
      <c r="Q64" s="8">
        <v>9.4</v>
      </c>
      <c r="R64" s="8">
        <v>91.562400000000011</v>
      </c>
      <c r="S64" s="8"/>
      <c r="T64" s="8"/>
      <c r="U64" s="8">
        <v>10.8</v>
      </c>
    </row>
    <row r="65" spans="1:21" x14ac:dyDescent="0.35">
      <c r="A65" s="8">
        <v>70</v>
      </c>
      <c r="B65" s="8" t="s">
        <v>7</v>
      </c>
      <c r="C65" s="8" t="s">
        <v>8</v>
      </c>
      <c r="D65" s="8"/>
      <c r="E65" s="8"/>
      <c r="F65" s="8"/>
      <c r="G65" s="8"/>
      <c r="H65" s="8"/>
      <c r="I65" s="8">
        <v>1950</v>
      </c>
      <c r="J65" s="8"/>
      <c r="K65" s="8"/>
      <c r="L65" s="8"/>
      <c r="M65" s="8"/>
      <c r="N65" s="8"/>
      <c r="O65" s="8"/>
      <c r="P65" s="8">
        <v>32</v>
      </c>
      <c r="Q65" s="8">
        <v>8.1999999999999993</v>
      </c>
      <c r="R65" s="8">
        <v>136.77839999999998</v>
      </c>
      <c r="S65" s="8"/>
      <c r="T65" s="8"/>
      <c r="U65" s="8">
        <v>13.2</v>
      </c>
    </row>
    <row r="66" spans="1:21" x14ac:dyDescent="0.35">
      <c r="A66" s="8">
        <v>71</v>
      </c>
      <c r="B66" s="8" t="s">
        <v>7</v>
      </c>
      <c r="C66" s="8" t="s">
        <v>8</v>
      </c>
      <c r="D66" s="8"/>
      <c r="E66" s="8"/>
      <c r="F66" s="8"/>
      <c r="G66" s="8"/>
      <c r="H66" s="8"/>
      <c r="I66" s="8">
        <v>136</v>
      </c>
      <c r="J66" s="8"/>
      <c r="K66" s="8"/>
      <c r="L66" s="8"/>
      <c r="M66" s="8"/>
      <c r="N66" s="8"/>
      <c r="O66" s="8"/>
      <c r="P66" s="8">
        <v>20</v>
      </c>
      <c r="Q66" s="8">
        <v>5.0999999999999996</v>
      </c>
      <c r="R66" s="8">
        <v>20.417849999999998</v>
      </c>
      <c r="S66" s="8"/>
      <c r="T66" s="8"/>
      <c r="U66" s="8">
        <v>5.0999999999999996</v>
      </c>
    </row>
    <row r="67" spans="1:21" x14ac:dyDescent="0.35">
      <c r="A67" s="8">
        <v>72</v>
      </c>
      <c r="B67" s="8" t="s">
        <v>7</v>
      </c>
      <c r="C67" s="8" t="s">
        <v>8</v>
      </c>
      <c r="D67" s="8"/>
      <c r="E67" s="8"/>
      <c r="F67" s="8"/>
      <c r="G67" s="8"/>
      <c r="H67" s="8"/>
      <c r="I67" s="8">
        <v>2540</v>
      </c>
      <c r="J67" s="8"/>
      <c r="K67" s="8"/>
      <c r="L67" s="8"/>
      <c r="M67" s="8"/>
      <c r="N67" s="8"/>
      <c r="O67" s="8"/>
      <c r="P67" s="8">
        <v>46</v>
      </c>
      <c r="Q67" s="8">
        <v>7.7</v>
      </c>
      <c r="R67" s="8">
        <v>114.93185</v>
      </c>
      <c r="S67" s="8"/>
      <c r="T67" s="8"/>
      <c r="U67" s="8">
        <v>12.1</v>
      </c>
    </row>
    <row r="68" spans="1:21" x14ac:dyDescent="0.35">
      <c r="A68" s="8">
        <v>73</v>
      </c>
      <c r="B68" s="8" t="s">
        <v>7</v>
      </c>
      <c r="C68" s="8" t="s">
        <v>8</v>
      </c>
      <c r="D68" s="8"/>
      <c r="E68" s="8"/>
      <c r="F68" s="8"/>
      <c r="G68" s="8"/>
      <c r="H68" s="8"/>
      <c r="I68" s="8">
        <v>946</v>
      </c>
      <c r="J68" s="8"/>
      <c r="K68" s="8"/>
      <c r="L68" s="8"/>
      <c r="M68" s="8"/>
      <c r="N68" s="8"/>
      <c r="O68" s="8"/>
      <c r="P68" s="8">
        <v>32</v>
      </c>
      <c r="Q68" s="8">
        <v>6.4</v>
      </c>
      <c r="R68" s="8">
        <v>86.546250000000001</v>
      </c>
      <c r="S68" s="8"/>
      <c r="T68" s="8"/>
      <c r="U68" s="8">
        <v>10.5</v>
      </c>
    </row>
    <row r="69" spans="1:21" x14ac:dyDescent="0.35">
      <c r="A69" s="8">
        <v>74</v>
      </c>
      <c r="B69" s="8" t="s">
        <v>7</v>
      </c>
      <c r="C69" s="8" t="s">
        <v>8</v>
      </c>
      <c r="D69" s="8"/>
      <c r="E69" s="8"/>
      <c r="F69" s="8"/>
      <c r="G69" s="8"/>
      <c r="H69" s="8"/>
      <c r="I69" s="8">
        <v>218</v>
      </c>
      <c r="J69" s="8"/>
      <c r="K69" s="8"/>
      <c r="L69" s="8"/>
      <c r="M69" s="8"/>
      <c r="N69" s="8"/>
      <c r="O69" s="8"/>
      <c r="P69" s="8">
        <v>25</v>
      </c>
      <c r="Q69" s="8">
        <v>5.0999999999999996</v>
      </c>
      <c r="R69" s="8">
        <v>24.617599999999999</v>
      </c>
      <c r="S69" s="8"/>
      <c r="T69" s="8"/>
      <c r="U69" s="8">
        <v>5.6</v>
      </c>
    </row>
    <row r="70" spans="1:21" x14ac:dyDescent="0.35">
      <c r="A70" s="8">
        <v>75</v>
      </c>
      <c r="B70" s="8" t="s">
        <v>7</v>
      </c>
      <c r="C70" s="8" t="s">
        <v>8</v>
      </c>
      <c r="D70" s="8"/>
      <c r="E70" s="8"/>
      <c r="F70" s="8"/>
      <c r="G70" s="8"/>
      <c r="H70" s="8"/>
      <c r="I70" s="8">
        <v>465</v>
      </c>
      <c r="J70" s="8"/>
      <c r="K70" s="8"/>
      <c r="L70" s="8"/>
      <c r="M70" s="8"/>
      <c r="N70" s="8"/>
      <c r="O70" s="8"/>
      <c r="P70" s="8">
        <v>33</v>
      </c>
      <c r="Q70" s="8">
        <v>7.2</v>
      </c>
      <c r="R70" s="8">
        <v>60.790400000000012</v>
      </c>
      <c r="S70" s="8"/>
      <c r="T70" s="8"/>
      <c r="U70" s="8">
        <v>8.8000000000000007</v>
      </c>
    </row>
    <row r="71" spans="1:21" x14ac:dyDescent="0.35">
      <c r="A71" s="14">
        <v>76</v>
      </c>
      <c r="B71" s="14" t="s">
        <v>10</v>
      </c>
      <c r="C71" s="14" t="s">
        <v>9</v>
      </c>
      <c r="D71" s="14"/>
      <c r="E71" s="14"/>
      <c r="F71" s="14"/>
      <c r="G71" s="14"/>
      <c r="H71" s="14"/>
      <c r="I71" s="14">
        <v>3.82</v>
      </c>
      <c r="J71" s="14"/>
      <c r="K71" s="14"/>
      <c r="L71" s="14"/>
      <c r="M71" s="14"/>
      <c r="N71" s="14"/>
      <c r="O71" s="14"/>
      <c r="P71" s="14">
        <v>4.9000000000000004</v>
      </c>
      <c r="Q71" s="14">
        <v>7.1</v>
      </c>
      <c r="R71" s="14"/>
      <c r="S71" s="14"/>
      <c r="T71" s="14"/>
      <c r="U71" s="16"/>
    </row>
    <row r="72" spans="1:21" x14ac:dyDescent="0.35">
      <c r="A72" s="14">
        <v>77</v>
      </c>
      <c r="B72" s="14" t="s">
        <v>10</v>
      </c>
      <c r="C72" s="14" t="s">
        <v>9</v>
      </c>
      <c r="D72" s="14"/>
      <c r="E72" s="14"/>
      <c r="F72" s="14"/>
      <c r="G72" s="14"/>
      <c r="H72" s="14"/>
      <c r="I72" s="14">
        <v>8.14</v>
      </c>
      <c r="J72" s="14"/>
      <c r="K72" s="14"/>
      <c r="L72" s="14"/>
      <c r="M72" s="14"/>
      <c r="N72" s="14"/>
      <c r="O72" s="14"/>
      <c r="P72" s="14">
        <v>6.3</v>
      </c>
      <c r="Q72" s="14">
        <v>7.5</v>
      </c>
      <c r="R72" s="14"/>
      <c r="S72" s="14"/>
      <c r="T72" s="14"/>
      <c r="U72" s="16"/>
    </row>
    <row r="73" spans="1:21" x14ac:dyDescent="0.35">
      <c r="A73" s="14">
        <v>78</v>
      </c>
      <c r="B73" s="14" t="s">
        <v>10</v>
      </c>
      <c r="C73" s="14" t="s">
        <v>9</v>
      </c>
      <c r="D73" s="14"/>
      <c r="E73" s="14"/>
      <c r="F73" s="14"/>
      <c r="G73" s="14"/>
      <c r="H73" s="14"/>
      <c r="I73" s="14">
        <v>13.21</v>
      </c>
      <c r="J73" s="14"/>
      <c r="K73" s="14"/>
      <c r="L73" s="14"/>
      <c r="M73" s="14"/>
      <c r="N73" s="14"/>
      <c r="O73" s="14"/>
      <c r="P73" s="14">
        <v>8.1999999999999993</v>
      </c>
      <c r="Q73" s="14">
        <v>9.3699999999999992</v>
      </c>
      <c r="R73" s="14"/>
      <c r="S73" s="14"/>
      <c r="T73" s="14"/>
      <c r="U73" s="16"/>
    </row>
    <row r="74" spans="1:21" x14ac:dyDescent="0.35">
      <c r="A74" s="14">
        <v>79</v>
      </c>
      <c r="B74" s="14" t="s">
        <v>10</v>
      </c>
      <c r="C74" s="14" t="s">
        <v>9</v>
      </c>
      <c r="D74" s="14"/>
      <c r="E74" s="14"/>
      <c r="F74" s="14"/>
      <c r="G74" s="14"/>
      <c r="H74" s="14"/>
      <c r="I74" s="14">
        <v>43.59</v>
      </c>
      <c r="J74" s="14"/>
      <c r="K74" s="14"/>
      <c r="L74" s="14"/>
      <c r="M74" s="14"/>
      <c r="N74" s="14"/>
      <c r="O74" s="14"/>
      <c r="P74" s="14">
        <v>10.5</v>
      </c>
      <c r="Q74" s="14">
        <v>11.59</v>
      </c>
      <c r="R74" s="14"/>
      <c r="S74" s="14"/>
      <c r="T74" s="14"/>
      <c r="U74" s="16"/>
    </row>
    <row r="75" spans="1:21" x14ac:dyDescent="0.35">
      <c r="A75" s="14">
        <v>80</v>
      </c>
      <c r="B75" s="14" t="s">
        <v>10</v>
      </c>
      <c r="C75" s="14" t="s">
        <v>9</v>
      </c>
      <c r="D75" s="14"/>
      <c r="E75" s="14"/>
      <c r="F75" s="14"/>
      <c r="G75" s="14"/>
      <c r="H75" s="14"/>
      <c r="I75" s="14">
        <v>63.84</v>
      </c>
      <c r="J75" s="14"/>
      <c r="K75" s="14"/>
      <c r="L75" s="14"/>
      <c r="M75" s="14"/>
      <c r="N75" s="14"/>
      <c r="O75" s="14"/>
      <c r="P75" s="14">
        <v>13.1</v>
      </c>
      <c r="Q75" s="14">
        <v>14</v>
      </c>
      <c r="R75" s="14"/>
      <c r="S75" s="14"/>
      <c r="T75" s="14"/>
      <c r="U75" s="16"/>
    </row>
    <row r="76" spans="1:21" x14ac:dyDescent="0.35">
      <c r="A76" s="14">
        <v>81</v>
      </c>
      <c r="B76" s="14" t="s">
        <v>10</v>
      </c>
      <c r="C76" s="14" t="s">
        <v>9</v>
      </c>
      <c r="D76" s="14"/>
      <c r="E76" s="14"/>
      <c r="F76" s="14"/>
      <c r="G76" s="14"/>
      <c r="H76" s="14"/>
      <c r="I76" s="14">
        <v>116.28</v>
      </c>
      <c r="J76" s="14"/>
      <c r="K76" s="14"/>
      <c r="L76" s="14"/>
      <c r="M76" s="14"/>
      <c r="N76" s="14"/>
      <c r="O76" s="14"/>
      <c r="P76" s="14">
        <v>15.4</v>
      </c>
      <c r="Q76" s="14">
        <v>13.27</v>
      </c>
      <c r="R76" s="14"/>
      <c r="S76" s="14"/>
      <c r="T76" s="14"/>
      <c r="U76" s="16"/>
    </row>
    <row r="77" spans="1:21" x14ac:dyDescent="0.35">
      <c r="A77" s="14">
        <v>82</v>
      </c>
      <c r="B77" s="14" t="s">
        <v>10</v>
      </c>
      <c r="C77" s="14" t="s">
        <v>9</v>
      </c>
      <c r="D77" s="14"/>
      <c r="E77" s="14"/>
      <c r="F77" s="14"/>
      <c r="G77" s="14"/>
      <c r="H77" s="14"/>
      <c r="I77" s="14">
        <v>102.08</v>
      </c>
      <c r="J77" s="14"/>
      <c r="K77" s="14"/>
      <c r="L77" s="14"/>
      <c r="M77" s="14"/>
      <c r="N77" s="14"/>
      <c r="O77" s="14"/>
      <c r="P77" s="14">
        <v>17.100000000000001</v>
      </c>
      <c r="Q77" s="14">
        <v>15.2</v>
      </c>
      <c r="R77" s="14"/>
      <c r="S77" s="14"/>
      <c r="T77" s="14"/>
      <c r="U77" s="16"/>
    </row>
    <row r="78" spans="1:21" x14ac:dyDescent="0.35">
      <c r="A78" s="14">
        <v>83</v>
      </c>
      <c r="B78" s="14" t="s">
        <v>10</v>
      </c>
      <c r="C78" s="14" t="s">
        <v>9</v>
      </c>
      <c r="D78" s="14"/>
      <c r="E78" s="14"/>
      <c r="F78" s="14"/>
      <c r="G78" s="14"/>
      <c r="H78" s="14"/>
      <c r="I78" s="14">
        <v>264.78999999999996</v>
      </c>
      <c r="J78" s="14"/>
      <c r="K78" s="14"/>
      <c r="L78" s="14"/>
      <c r="M78" s="14"/>
      <c r="N78" s="14"/>
      <c r="O78" s="14"/>
      <c r="P78" s="14">
        <v>20.399999999999999</v>
      </c>
      <c r="Q78" s="14">
        <v>12.63</v>
      </c>
      <c r="R78" s="14"/>
      <c r="S78" s="14"/>
      <c r="T78" s="14"/>
      <c r="U78" s="16"/>
    </row>
    <row r="79" spans="1:21" x14ac:dyDescent="0.35">
      <c r="A79" s="14">
        <v>84</v>
      </c>
      <c r="B79" s="14" t="s">
        <v>10</v>
      </c>
      <c r="C79" s="14" t="s">
        <v>9</v>
      </c>
      <c r="D79" s="14"/>
      <c r="E79" s="14"/>
      <c r="F79" s="14"/>
      <c r="G79" s="14"/>
      <c r="H79" s="14"/>
      <c r="I79" s="14">
        <v>229.73</v>
      </c>
      <c r="J79" s="14"/>
      <c r="K79" s="14"/>
      <c r="L79" s="14"/>
      <c r="M79" s="14"/>
      <c r="N79" s="14"/>
      <c r="O79" s="14"/>
      <c r="P79" s="14">
        <v>23.1</v>
      </c>
      <c r="Q79" s="14">
        <v>15.91</v>
      </c>
      <c r="R79" s="14"/>
      <c r="S79" s="14"/>
      <c r="T79" s="14"/>
      <c r="U79" s="16"/>
    </row>
    <row r="80" spans="1:21" x14ac:dyDescent="0.35">
      <c r="A80" s="14">
        <v>85</v>
      </c>
      <c r="B80" s="14" t="s">
        <v>10</v>
      </c>
      <c r="C80" s="14" t="s">
        <v>9</v>
      </c>
      <c r="D80" s="14"/>
      <c r="E80" s="14"/>
      <c r="F80" s="14"/>
      <c r="G80" s="14"/>
      <c r="H80" s="14"/>
      <c r="I80" s="14">
        <v>252.56</v>
      </c>
      <c r="J80" s="14"/>
      <c r="K80" s="14"/>
      <c r="L80" s="14"/>
      <c r="M80" s="14"/>
      <c r="N80" s="14"/>
      <c r="O80" s="14"/>
      <c r="P80" s="14">
        <v>25</v>
      </c>
      <c r="Q80" s="14">
        <v>15.48</v>
      </c>
      <c r="R80" s="14"/>
      <c r="S80" s="14"/>
      <c r="T80" s="14"/>
      <c r="U80" s="16"/>
    </row>
    <row r="81" spans="1:21" x14ac:dyDescent="0.35">
      <c r="A81" s="14">
        <v>86</v>
      </c>
      <c r="B81" s="14" t="s">
        <v>10</v>
      </c>
      <c r="C81" s="14" t="s">
        <v>9</v>
      </c>
      <c r="D81" s="14"/>
      <c r="E81" s="14"/>
      <c r="F81" s="14"/>
      <c r="G81" s="14"/>
      <c r="H81" s="14"/>
      <c r="I81" s="14">
        <v>387.99</v>
      </c>
      <c r="J81" s="14"/>
      <c r="K81" s="14"/>
      <c r="L81" s="14"/>
      <c r="M81" s="14"/>
      <c r="N81" s="14"/>
      <c r="O81" s="14"/>
      <c r="P81" s="14">
        <v>31.7</v>
      </c>
      <c r="Q81" s="14">
        <v>19.7</v>
      </c>
      <c r="R81" s="14"/>
      <c r="S81" s="14"/>
      <c r="T81" s="14"/>
      <c r="U81" s="16"/>
    </row>
    <row r="82" spans="1:21" x14ac:dyDescent="0.35">
      <c r="A82" s="8">
        <v>87</v>
      </c>
      <c r="B82" s="8" t="s">
        <v>11</v>
      </c>
      <c r="C82" s="8" t="s">
        <v>12</v>
      </c>
      <c r="D82" s="8"/>
      <c r="E82" s="8"/>
      <c r="F82" s="8"/>
      <c r="G82" s="8"/>
      <c r="H82" s="8">
        <v>3.5051299999999999</v>
      </c>
      <c r="I82" s="8">
        <v>2.2090000000000001</v>
      </c>
      <c r="J82" s="8"/>
      <c r="K82" s="8"/>
      <c r="L82" s="8"/>
      <c r="M82" s="8"/>
      <c r="N82" s="8"/>
      <c r="O82" s="8"/>
      <c r="P82" s="8">
        <v>7.9849999999999994</v>
      </c>
      <c r="Q82" s="8"/>
      <c r="R82" s="8"/>
      <c r="S82" s="8"/>
      <c r="T82" s="8"/>
      <c r="U82" s="11"/>
    </row>
    <row r="83" spans="1:21" x14ac:dyDescent="0.35">
      <c r="A83" s="8">
        <v>88</v>
      </c>
      <c r="B83" s="8" t="s">
        <v>11</v>
      </c>
      <c r="C83" s="8" t="s">
        <v>12</v>
      </c>
      <c r="D83" s="8"/>
      <c r="E83" s="8"/>
      <c r="F83" s="8"/>
      <c r="G83" s="8"/>
      <c r="H83" s="8">
        <v>5.0886899999999997</v>
      </c>
      <c r="I83" s="8">
        <v>3.819</v>
      </c>
      <c r="J83" s="8"/>
      <c r="K83" s="8"/>
      <c r="L83" s="8"/>
      <c r="M83" s="8"/>
      <c r="N83" s="8"/>
      <c r="O83" s="8"/>
      <c r="P83" s="8">
        <v>13.91643</v>
      </c>
      <c r="Q83" s="8"/>
      <c r="R83" s="8"/>
      <c r="S83" s="8"/>
      <c r="T83" s="8"/>
      <c r="U83" s="11"/>
    </row>
    <row r="84" spans="1:21" x14ac:dyDescent="0.35">
      <c r="A84" s="8">
        <v>89</v>
      </c>
      <c r="B84" s="8" t="s">
        <v>11</v>
      </c>
      <c r="C84" s="8" t="s">
        <v>12</v>
      </c>
      <c r="D84" s="8"/>
      <c r="E84" s="8"/>
      <c r="F84" s="8"/>
      <c r="G84" s="8"/>
      <c r="H84" s="8">
        <v>1.63958</v>
      </c>
      <c r="I84" s="8">
        <v>0.48499999999999999</v>
      </c>
      <c r="J84" s="8"/>
      <c r="K84" s="8"/>
      <c r="L84" s="8"/>
      <c r="M84" s="8"/>
      <c r="N84" s="8"/>
      <c r="O84" s="8"/>
      <c r="P84" s="8">
        <v>3.8790849999999999</v>
      </c>
      <c r="Q84" s="8"/>
      <c r="R84" s="8"/>
      <c r="S84" s="8"/>
      <c r="T84" s="8"/>
      <c r="U84" s="11"/>
    </row>
    <row r="85" spans="1:21" x14ac:dyDescent="0.35">
      <c r="A85" s="8">
        <v>90</v>
      </c>
      <c r="B85" s="8" t="s">
        <v>11</v>
      </c>
      <c r="C85" s="8" t="s">
        <v>12</v>
      </c>
      <c r="D85" s="8"/>
      <c r="E85" s="8"/>
      <c r="F85" s="8"/>
      <c r="G85" s="8"/>
      <c r="H85" s="8">
        <v>1.55477</v>
      </c>
      <c r="I85" s="8">
        <v>0.47099999999999997</v>
      </c>
      <c r="J85" s="8"/>
      <c r="K85" s="8"/>
      <c r="L85" s="8"/>
      <c r="M85" s="8"/>
      <c r="N85" s="8"/>
      <c r="O85" s="8"/>
      <c r="P85" s="8">
        <v>3.6602899999999998</v>
      </c>
      <c r="Q85" s="8"/>
      <c r="R85" s="8"/>
      <c r="S85" s="8"/>
      <c r="T85" s="8"/>
      <c r="U85" s="11"/>
    </row>
    <row r="86" spans="1:21" x14ac:dyDescent="0.35">
      <c r="A86" s="8">
        <v>91</v>
      </c>
      <c r="B86" s="8" t="s">
        <v>11</v>
      </c>
      <c r="C86" s="8" t="s">
        <v>12</v>
      </c>
      <c r="D86" s="8"/>
      <c r="E86" s="8"/>
      <c r="F86" s="8"/>
      <c r="G86" s="8"/>
      <c r="H86" s="8">
        <v>1.31715</v>
      </c>
      <c r="I86" s="8">
        <v>0.248</v>
      </c>
      <c r="J86" s="8"/>
      <c r="K86" s="8"/>
      <c r="L86" s="8"/>
      <c r="M86" s="8"/>
      <c r="N86" s="8"/>
      <c r="O86" s="8"/>
      <c r="P86" s="8">
        <v>3.5685449999999999</v>
      </c>
      <c r="Q86" s="8"/>
      <c r="R86" s="8"/>
      <c r="S86" s="8"/>
      <c r="T86" s="8"/>
      <c r="U86" s="11"/>
    </row>
    <row r="87" spans="1:21" x14ac:dyDescent="0.35">
      <c r="A87" s="8">
        <v>92</v>
      </c>
      <c r="B87" s="8" t="s">
        <v>11</v>
      </c>
      <c r="C87" s="8" t="s">
        <v>12</v>
      </c>
      <c r="D87" s="8"/>
      <c r="E87" s="8"/>
      <c r="F87" s="8"/>
      <c r="G87" s="8"/>
      <c r="H87" s="8">
        <v>3.4434100000000001</v>
      </c>
      <c r="I87" s="8">
        <v>2.4500000000000002</v>
      </c>
      <c r="J87" s="8"/>
      <c r="K87" s="8"/>
      <c r="L87" s="8"/>
      <c r="M87" s="8"/>
      <c r="N87" s="8"/>
      <c r="O87" s="8"/>
      <c r="P87" s="8">
        <v>8.9117750000000004</v>
      </c>
      <c r="Q87" s="8"/>
      <c r="R87" s="8"/>
      <c r="S87" s="8"/>
      <c r="T87" s="8"/>
      <c r="U87" s="11"/>
    </row>
    <row r="88" spans="1:21" x14ac:dyDescent="0.35">
      <c r="A88" s="8">
        <v>93</v>
      </c>
      <c r="B88" s="8" t="s">
        <v>11</v>
      </c>
      <c r="C88" s="8" t="s">
        <v>12</v>
      </c>
      <c r="D88" s="8"/>
      <c r="E88" s="8"/>
      <c r="F88" s="8"/>
      <c r="G88" s="8"/>
      <c r="H88" s="8">
        <v>3.77603</v>
      </c>
      <c r="I88" s="8">
        <v>2.8140000000000001</v>
      </c>
      <c r="J88" s="8"/>
      <c r="K88" s="8"/>
      <c r="L88" s="8"/>
      <c r="M88" s="8"/>
      <c r="N88" s="8"/>
      <c r="O88" s="8"/>
      <c r="P88" s="8">
        <v>9.4795999999999996</v>
      </c>
      <c r="Q88" s="8"/>
      <c r="R88" s="8"/>
      <c r="S88" s="8"/>
      <c r="T88" s="8"/>
      <c r="U88" s="11"/>
    </row>
    <row r="89" spans="1:21" x14ac:dyDescent="0.35">
      <c r="A89" s="8">
        <v>94</v>
      </c>
      <c r="B89" s="8" t="s">
        <v>11</v>
      </c>
      <c r="C89" s="8" t="s">
        <v>12</v>
      </c>
      <c r="D89" s="8"/>
      <c r="E89" s="8"/>
      <c r="F89" s="8"/>
      <c r="G89" s="8"/>
      <c r="H89" s="8">
        <v>4.1252700000000004</v>
      </c>
      <c r="I89" s="8">
        <v>3.214</v>
      </c>
      <c r="J89" s="8"/>
      <c r="K89" s="8"/>
      <c r="L89" s="8"/>
      <c r="M89" s="8"/>
      <c r="N89" s="8"/>
      <c r="O89" s="8"/>
      <c r="P89" s="8">
        <v>10.436810000000001</v>
      </c>
      <c r="Q89" s="8"/>
      <c r="R89" s="8"/>
      <c r="S89" s="8"/>
      <c r="T89" s="8"/>
      <c r="U89" s="11"/>
    </row>
    <row r="90" spans="1:21" x14ac:dyDescent="0.35">
      <c r="A90" s="8">
        <v>95</v>
      </c>
      <c r="B90" s="8" t="s">
        <v>11</v>
      </c>
      <c r="C90" s="8" t="s">
        <v>12</v>
      </c>
      <c r="D90" s="8"/>
      <c r="E90" s="8"/>
      <c r="F90" s="8"/>
      <c r="G90" s="8"/>
      <c r="H90" s="8">
        <v>2.27562</v>
      </c>
      <c r="I90" s="8">
        <v>1.383</v>
      </c>
      <c r="J90" s="8"/>
      <c r="K90" s="8"/>
      <c r="L90" s="8"/>
      <c r="M90" s="8"/>
      <c r="N90" s="8"/>
      <c r="O90" s="8"/>
      <c r="P90" s="8">
        <v>5.5430999999999999</v>
      </c>
      <c r="Q90" s="8"/>
      <c r="R90" s="8"/>
      <c r="S90" s="8"/>
      <c r="T90" s="8"/>
      <c r="U90" s="11"/>
    </row>
    <row r="91" spans="1:21" x14ac:dyDescent="0.35">
      <c r="A91" s="8">
        <v>96</v>
      </c>
      <c r="B91" s="8" t="s">
        <v>11</v>
      </c>
      <c r="C91" s="8" t="s">
        <v>12</v>
      </c>
      <c r="D91" s="8"/>
      <c r="E91" s="8"/>
      <c r="F91" s="8"/>
      <c r="G91" s="8"/>
      <c r="H91" s="8">
        <v>1.7455799999999999</v>
      </c>
      <c r="I91" s="8">
        <v>0.86099999999999999</v>
      </c>
      <c r="J91" s="8"/>
      <c r="K91" s="8"/>
      <c r="L91" s="8"/>
      <c r="M91" s="8"/>
      <c r="N91" s="8"/>
      <c r="O91" s="8"/>
      <c r="P91" s="8">
        <v>3.9743550000000001</v>
      </c>
      <c r="Q91" s="8"/>
      <c r="R91" s="8"/>
      <c r="S91" s="8"/>
      <c r="T91" s="8"/>
      <c r="U91" s="11"/>
    </row>
    <row r="92" spans="1:21" x14ac:dyDescent="0.35">
      <c r="A92" s="8">
        <v>97</v>
      </c>
      <c r="B92" s="8" t="s">
        <v>11</v>
      </c>
      <c r="C92" s="8" t="s">
        <v>12</v>
      </c>
      <c r="D92" s="8"/>
      <c r="E92" s="8"/>
      <c r="F92" s="8"/>
      <c r="G92" s="8"/>
      <c r="H92" s="8">
        <v>4.11374</v>
      </c>
      <c r="I92" s="8">
        <v>3.2349999999999999</v>
      </c>
      <c r="J92" s="8"/>
      <c r="K92" s="8"/>
      <c r="L92" s="8"/>
      <c r="M92" s="8"/>
      <c r="N92" s="8"/>
      <c r="O92" s="8"/>
      <c r="P92" s="8">
        <v>12.262</v>
      </c>
      <c r="Q92" s="8"/>
      <c r="R92" s="8"/>
      <c r="S92" s="8"/>
      <c r="T92" s="8"/>
      <c r="U92" s="11"/>
    </row>
    <row r="93" spans="1:21" x14ac:dyDescent="0.35">
      <c r="A93" s="8">
        <v>98</v>
      </c>
      <c r="B93" s="8" t="s">
        <v>11</v>
      </c>
      <c r="C93" s="8" t="s">
        <v>12</v>
      </c>
      <c r="D93" s="8"/>
      <c r="E93" s="8"/>
      <c r="F93" s="8"/>
      <c r="G93" s="8"/>
      <c r="H93" s="8">
        <v>4.7873400000000004</v>
      </c>
      <c r="I93" s="8">
        <v>3.9660000000000002</v>
      </c>
      <c r="J93" s="8"/>
      <c r="K93" s="8"/>
      <c r="L93" s="8"/>
      <c r="M93" s="8"/>
      <c r="N93" s="8"/>
      <c r="O93" s="8"/>
      <c r="P93" s="8">
        <v>14.452725000000001</v>
      </c>
      <c r="Q93" s="8"/>
      <c r="R93" s="8"/>
      <c r="S93" s="8"/>
      <c r="T93" s="8"/>
      <c r="U93" s="11"/>
    </row>
    <row r="94" spans="1:21" x14ac:dyDescent="0.35">
      <c r="A94" s="8">
        <v>99</v>
      </c>
      <c r="B94" s="8" t="s">
        <v>11</v>
      </c>
      <c r="C94" s="8" t="s">
        <v>12</v>
      </c>
      <c r="D94" s="8"/>
      <c r="E94" s="8"/>
      <c r="F94" s="8"/>
      <c r="G94" s="8"/>
      <c r="H94" s="8">
        <v>4.4273600000000002</v>
      </c>
      <c r="I94" s="8">
        <v>3.6280000000000001</v>
      </c>
      <c r="J94" s="8"/>
      <c r="K94" s="8"/>
      <c r="L94" s="8"/>
      <c r="M94" s="8"/>
      <c r="N94" s="8"/>
      <c r="O94" s="8"/>
      <c r="P94" s="8">
        <v>13.063559999999999</v>
      </c>
      <c r="Q94" s="8"/>
      <c r="R94" s="8"/>
      <c r="S94" s="8"/>
      <c r="T94" s="8"/>
      <c r="U94" s="11"/>
    </row>
    <row r="95" spans="1:21" x14ac:dyDescent="0.35">
      <c r="A95" s="8">
        <v>100</v>
      </c>
      <c r="B95" s="8" t="s">
        <v>11</v>
      </c>
      <c r="C95" s="8" t="s">
        <v>12</v>
      </c>
      <c r="D95" s="8"/>
      <c r="E95" s="8"/>
      <c r="F95" s="8"/>
      <c r="G95" s="8"/>
      <c r="H95" s="8">
        <v>5.3834299999999997</v>
      </c>
      <c r="I95" s="8">
        <v>4.6059999999999999</v>
      </c>
      <c r="J95" s="8"/>
      <c r="K95" s="8"/>
      <c r="L95" s="8"/>
      <c r="M95" s="8"/>
      <c r="N95" s="8"/>
      <c r="O95" s="8"/>
      <c r="P95" s="8">
        <v>16.429205</v>
      </c>
      <c r="Q95" s="8"/>
      <c r="R95" s="8"/>
      <c r="S95" s="8"/>
      <c r="T95" s="8"/>
      <c r="U95" s="11"/>
    </row>
    <row r="96" spans="1:21" x14ac:dyDescent="0.35">
      <c r="A96" s="8">
        <v>101</v>
      </c>
      <c r="B96" s="8" t="s">
        <v>11</v>
      </c>
      <c r="C96" s="8" t="s">
        <v>12</v>
      </c>
      <c r="D96" s="8"/>
      <c r="E96" s="8"/>
      <c r="F96" s="8"/>
      <c r="G96" s="8"/>
      <c r="H96" s="8">
        <v>4.0141299999999998</v>
      </c>
      <c r="I96" s="8">
        <v>3.2440000000000002</v>
      </c>
      <c r="J96" s="8"/>
      <c r="K96" s="8"/>
      <c r="L96" s="8"/>
      <c r="M96" s="8"/>
      <c r="N96" s="8"/>
      <c r="O96" s="8"/>
      <c r="P96" s="8">
        <v>10.771979999999999</v>
      </c>
      <c r="Q96" s="8"/>
      <c r="R96" s="8"/>
      <c r="S96" s="8"/>
      <c r="T96" s="8"/>
      <c r="U96" s="11"/>
    </row>
    <row r="97" spans="1:21" x14ac:dyDescent="0.35">
      <c r="A97" s="8">
        <v>102</v>
      </c>
      <c r="B97" s="8" t="s">
        <v>11</v>
      </c>
      <c r="C97" s="8" t="s">
        <v>12</v>
      </c>
      <c r="D97" s="8"/>
      <c r="E97" s="8"/>
      <c r="F97" s="8"/>
      <c r="G97" s="8"/>
      <c r="H97" s="8">
        <v>2.9116599999999999</v>
      </c>
      <c r="I97" s="8">
        <v>2.1560000000000001</v>
      </c>
      <c r="J97" s="8"/>
      <c r="K97" s="8"/>
      <c r="L97" s="8"/>
      <c r="M97" s="8"/>
      <c r="N97" s="8"/>
      <c r="O97" s="8"/>
      <c r="P97" s="8">
        <v>6.417675</v>
      </c>
      <c r="Q97" s="8"/>
      <c r="R97" s="8"/>
      <c r="S97" s="8"/>
      <c r="T97" s="8"/>
      <c r="U97" s="11"/>
    </row>
    <row r="98" spans="1:21" x14ac:dyDescent="0.35">
      <c r="A98" s="8">
        <v>103</v>
      </c>
      <c r="B98" s="8" t="s">
        <v>11</v>
      </c>
      <c r="C98" s="8" t="s">
        <v>12</v>
      </c>
      <c r="D98" s="8"/>
      <c r="E98" s="8"/>
      <c r="F98" s="8"/>
      <c r="G98" s="8"/>
      <c r="H98" s="8">
        <v>4.4806900000000001</v>
      </c>
      <c r="I98" s="8">
        <v>3.726</v>
      </c>
      <c r="J98" s="8"/>
      <c r="K98" s="8"/>
      <c r="L98" s="8"/>
      <c r="M98" s="8"/>
      <c r="N98" s="8"/>
      <c r="O98" s="8"/>
      <c r="P98" s="8">
        <v>13.455204999999999</v>
      </c>
      <c r="Q98" s="8"/>
      <c r="R98" s="8"/>
      <c r="S98" s="8"/>
      <c r="T98" s="8"/>
      <c r="U98" s="11"/>
    </row>
    <row r="99" spans="1:21" x14ac:dyDescent="0.35">
      <c r="A99" s="8">
        <v>104</v>
      </c>
      <c r="B99" s="8" t="s">
        <v>11</v>
      </c>
      <c r="C99" s="8" t="s">
        <v>12</v>
      </c>
      <c r="D99" s="8"/>
      <c r="E99" s="8"/>
      <c r="F99" s="8"/>
      <c r="G99" s="8"/>
      <c r="H99" s="8">
        <v>3.6749100000000001</v>
      </c>
      <c r="I99" s="8">
        <v>2.9209999999999998</v>
      </c>
      <c r="J99" s="8"/>
      <c r="K99" s="8"/>
      <c r="L99" s="8"/>
      <c r="M99" s="8"/>
      <c r="N99" s="8"/>
      <c r="O99" s="8"/>
      <c r="P99" s="8">
        <v>9.5377949999999991</v>
      </c>
      <c r="Q99" s="8"/>
      <c r="R99" s="8"/>
      <c r="S99" s="8"/>
      <c r="T99" s="8"/>
      <c r="U99" s="11"/>
    </row>
    <row r="100" spans="1:21" x14ac:dyDescent="0.35">
      <c r="A100" s="8">
        <v>105</v>
      </c>
      <c r="B100" s="8" t="s">
        <v>11</v>
      </c>
      <c r="C100" s="8" t="s">
        <v>12</v>
      </c>
      <c r="D100" s="8"/>
      <c r="E100" s="8"/>
      <c r="F100" s="8"/>
      <c r="G100" s="8"/>
      <c r="H100" s="8">
        <v>2.0211999999999999</v>
      </c>
      <c r="I100" s="8">
        <v>1.268</v>
      </c>
      <c r="J100" s="8"/>
      <c r="K100" s="8"/>
      <c r="L100" s="8"/>
      <c r="M100" s="8"/>
      <c r="N100" s="8"/>
      <c r="O100" s="8"/>
      <c r="P100" s="8">
        <v>5.5626499999999997</v>
      </c>
      <c r="Q100" s="8"/>
      <c r="R100" s="8"/>
      <c r="S100" s="8"/>
      <c r="T100" s="8"/>
      <c r="U100" s="11"/>
    </row>
    <row r="101" spans="1:21" x14ac:dyDescent="0.35">
      <c r="A101" s="8">
        <v>106</v>
      </c>
      <c r="B101" s="8" t="s">
        <v>11</v>
      </c>
      <c r="C101" s="8" t="s">
        <v>12</v>
      </c>
      <c r="D101" s="8"/>
      <c r="E101" s="8"/>
      <c r="F101" s="8"/>
      <c r="G101" s="8"/>
      <c r="H101" s="8">
        <v>4.2685500000000003</v>
      </c>
      <c r="I101" s="8">
        <v>3.5310000000000001</v>
      </c>
      <c r="J101" s="8"/>
      <c r="K101" s="8"/>
      <c r="L101" s="8"/>
      <c r="M101" s="8"/>
      <c r="N101" s="8"/>
      <c r="O101" s="8"/>
      <c r="P101" s="8">
        <v>10.335455</v>
      </c>
      <c r="Q101" s="8"/>
      <c r="R101" s="8"/>
      <c r="S101" s="8"/>
      <c r="T101" s="8"/>
      <c r="U101" s="11"/>
    </row>
    <row r="102" spans="1:21" x14ac:dyDescent="0.35">
      <c r="A102" s="8">
        <v>107</v>
      </c>
      <c r="B102" s="8" t="s">
        <v>11</v>
      </c>
      <c r="C102" s="8" t="s">
        <v>12</v>
      </c>
      <c r="D102" s="8"/>
      <c r="E102" s="8"/>
      <c r="F102" s="8"/>
      <c r="G102" s="8"/>
      <c r="H102" s="8">
        <v>4.7919999999999998</v>
      </c>
      <c r="I102" s="8">
        <v>4.0679999999999996</v>
      </c>
      <c r="J102" s="8"/>
      <c r="K102" s="8"/>
      <c r="L102" s="8"/>
      <c r="M102" s="8"/>
      <c r="N102" s="8"/>
      <c r="O102" s="8"/>
      <c r="P102" s="8">
        <v>14.82484</v>
      </c>
      <c r="Q102" s="8"/>
      <c r="R102" s="8"/>
      <c r="S102" s="8"/>
      <c r="T102" s="8"/>
      <c r="U102" s="11"/>
    </row>
    <row r="103" spans="1:21" x14ac:dyDescent="0.35">
      <c r="A103" s="8">
        <v>108</v>
      </c>
      <c r="B103" s="8" t="s">
        <v>11</v>
      </c>
      <c r="C103" s="8" t="s">
        <v>12</v>
      </c>
      <c r="D103" s="8"/>
      <c r="E103" s="8"/>
      <c r="F103" s="8"/>
      <c r="G103" s="8"/>
      <c r="H103" s="8">
        <v>5.32315</v>
      </c>
      <c r="I103" s="8">
        <v>4.6029999999999998</v>
      </c>
      <c r="J103" s="8"/>
      <c r="K103" s="8"/>
      <c r="L103" s="8"/>
      <c r="M103" s="8"/>
      <c r="N103" s="8"/>
      <c r="O103" s="8"/>
      <c r="P103" s="8">
        <v>18.411045000000001</v>
      </c>
      <c r="Q103" s="8"/>
      <c r="R103" s="8"/>
      <c r="S103" s="8"/>
      <c r="T103" s="8"/>
      <c r="U103" s="11"/>
    </row>
    <row r="104" spans="1:21" x14ac:dyDescent="0.35">
      <c r="A104" s="8">
        <v>109</v>
      </c>
      <c r="B104" s="8" t="s">
        <v>11</v>
      </c>
      <c r="C104" s="8" t="s">
        <v>12</v>
      </c>
      <c r="D104" s="8"/>
      <c r="E104" s="8"/>
      <c r="F104" s="8"/>
      <c r="G104" s="8"/>
      <c r="H104" s="8">
        <v>5.7138299999999997</v>
      </c>
      <c r="I104" s="8">
        <v>5.0119999999999996</v>
      </c>
      <c r="J104" s="8"/>
      <c r="K104" s="8"/>
      <c r="L104" s="8"/>
      <c r="M104" s="8"/>
      <c r="N104" s="8"/>
      <c r="O104" s="8"/>
      <c r="P104" s="8">
        <v>17.932560000000002</v>
      </c>
      <c r="Q104" s="8"/>
      <c r="R104" s="8"/>
      <c r="S104" s="8"/>
      <c r="T104" s="8"/>
      <c r="U104" s="11"/>
    </row>
    <row r="105" spans="1:21" x14ac:dyDescent="0.35">
      <c r="A105" s="8">
        <v>110</v>
      </c>
      <c r="B105" s="8" t="s">
        <v>11</v>
      </c>
      <c r="C105" s="8" t="s">
        <v>12</v>
      </c>
      <c r="D105" s="8"/>
      <c r="E105" s="8"/>
      <c r="F105" s="8"/>
      <c r="G105" s="8"/>
      <c r="H105" s="8">
        <v>4.8058800000000002</v>
      </c>
      <c r="I105" s="8">
        <v>4.1159999999999997</v>
      </c>
      <c r="J105" s="8"/>
      <c r="K105" s="8"/>
      <c r="L105" s="8"/>
      <c r="M105" s="8"/>
      <c r="N105" s="8"/>
      <c r="O105" s="8"/>
      <c r="P105" s="8">
        <v>13.256634999999999</v>
      </c>
      <c r="Q105" s="8"/>
      <c r="R105" s="8"/>
      <c r="S105" s="8"/>
      <c r="T105" s="8"/>
      <c r="U105" s="11"/>
    </row>
    <row r="106" spans="1:21" x14ac:dyDescent="0.35">
      <c r="A106" s="8">
        <v>111</v>
      </c>
      <c r="B106" s="8" t="s">
        <v>11</v>
      </c>
      <c r="C106" s="8" t="s">
        <v>12</v>
      </c>
      <c r="D106" s="8"/>
      <c r="E106" s="8"/>
      <c r="F106" s="8"/>
      <c r="G106" s="8"/>
      <c r="H106" s="8">
        <v>5.1632800000000003</v>
      </c>
      <c r="I106" s="8">
        <v>4.4749999999999996</v>
      </c>
      <c r="J106" s="8"/>
      <c r="K106" s="8"/>
      <c r="L106" s="8"/>
      <c r="M106" s="8"/>
      <c r="N106" s="8"/>
      <c r="O106" s="8"/>
      <c r="P106" s="8">
        <v>15.985410000000002</v>
      </c>
      <c r="Q106" s="8"/>
      <c r="R106" s="8"/>
      <c r="S106" s="8"/>
      <c r="T106" s="8"/>
      <c r="U106" s="11"/>
    </row>
    <row r="107" spans="1:21" x14ac:dyDescent="0.35">
      <c r="A107" s="8">
        <v>112</v>
      </c>
      <c r="B107" s="8" t="s">
        <v>11</v>
      </c>
      <c r="C107" s="8" t="s">
        <v>12</v>
      </c>
      <c r="D107" s="8"/>
      <c r="E107" s="8"/>
      <c r="F107" s="8"/>
      <c r="G107" s="8"/>
      <c r="H107" s="8">
        <v>2.1484100000000002</v>
      </c>
      <c r="I107" s="8">
        <v>1.466</v>
      </c>
      <c r="J107" s="8"/>
      <c r="K107" s="8"/>
      <c r="L107" s="8"/>
      <c r="M107" s="8"/>
      <c r="N107" s="8"/>
      <c r="O107" s="8"/>
      <c r="P107" s="8">
        <v>5.7218649999999993</v>
      </c>
      <c r="Q107" s="8"/>
      <c r="R107" s="8"/>
      <c r="S107" s="8"/>
      <c r="T107" s="8"/>
      <c r="U107" s="11"/>
    </row>
    <row r="108" spans="1:21" x14ac:dyDescent="0.35">
      <c r="A108" s="8">
        <v>113</v>
      </c>
      <c r="B108" s="8" t="s">
        <v>11</v>
      </c>
      <c r="C108" s="8" t="s">
        <v>12</v>
      </c>
      <c r="D108" s="8"/>
      <c r="E108" s="8"/>
      <c r="F108" s="8"/>
      <c r="G108" s="8"/>
      <c r="H108" s="8">
        <v>5.5566500000000003</v>
      </c>
      <c r="I108" s="8">
        <v>4.9000000000000004</v>
      </c>
      <c r="J108" s="8"/>
      <c r="K108" s="8"/>
      <c r="L108" s="8"/>
      <c r="M108" s="8"/>
      <c r="N108" s="8"/>
      <c r="O108" s="8"/>
      <c r="P108" s="8">
        <v>18.408149999999999</v>
      </c>
      <c r="Q108" s="8"/>
      <c r="R108" s="8"/>
      <c r="S108" s="8"/>
      <c r="T108" s="8"/>
      <c r="U108" s="11"/>
    </row>
    <row r="109" spans="1:21" x14ac:dyDescent="0.35">
      <c r="A109" s="8">
        <v>114</v>
      </c>
      <c r="B109" s="8" t="s">
        <v>11</v>
      </c>
      <c r="C109" s="8" t="s">
        <v>12</v>
      </c>
      <c r="D109" s="8"/>
      <c r="E109" s="8"/>
      <c r="F109" s="8"/>
      <c r="G109" s="8"/>
      <c r="H109" s="8">
        <v>3.61687</v>
      </c>
      <c r="I109" s="8">
        <v>2.984</v>
      </c>
      <c r="J109" s="8"/>
      <c r="K109" s="8"/>
      <c r="L109" s="8"/>
      <c r="M109" s="8"/>
      <c r="N109" s="8"/>
      <c r="O109" s="8"/>
      <c r="P109" s="8">
        <v>10.269665</v>
      </c>
      <c r="Q109" s="8"/>
      <c r="R109" s="8"/>
      <c r="S109" s="8"/>
      <c r="T109" s="8"/>
      <c r="U109" s="11"/>
    </row>
    <row r="110" spans="1:21" x14ac:dyDescent="0.35">
      <c r="A110" s="8">
        <v>115</v>
      </c>
      <c r="B110" s="8" t="s">
        <v>11</v>
      </c>
      <c r="C110" s="8" t="s">
        <v>12</v>
      </c>
      <c r="D110" s="8"/>
      <c r="E110" s="8"/>
      <c r="F110" s="8"/>
      <c r="G110" s="8"/>
      <c r="H110" s="8">
        <v>0.69311999999999996</v>
      </c>
      <c r="I110" s="8">
        <v>7.0999999999999994E-2</v>
      </c>
      <c r="J110" s="8"/>
      <c r="K110" s="8"/>
      <c r="L110" s="8"/>
      <c r="M110" s="8"/>
      <c r="N110" s="8"/>
      <c r="O110" s="8"/>
      <c r="P110" s="8">
        <v>2.9177650000000002</v>
      </c>
      <c r="Q110" s="8"/>
      <c r="R110" s="8"/>
      <c r="S110" s="8"/>
      <c r="T110" s="8"/>
      <c r="U110" s="11"/>
    </row>
    <row r="111" spans="1:21" x14ac:dyDescent="0.35">
      <c r="A111" s="8">
        <v>116</v>
      </c>
      <c r="B111" s="8" t="s">
        <v>11</v>
      </c>
      <c r="C111" s="8" t="s">
        <v>12</v>
      </c>
      <c r="D111" s="8"/>
      <c r="E111" s="8"/>
      <c r="F111" s="8"/>
      <c r="G111" s="8"/>
      <c r="H111" s="8">
        <v>4.5381299999999998</v>
      </c>
      <c r="I111" s="8">
        <v>3.9220000000000002</v>
      </c>
      <c r="J111" s="8"/>
      <c r="K111" s="8"/>
      <c r="L111" s="8"/>
      <c r="M111" s="8"/>
      <c r="N111" s="8"/>
      <c r="O111" s="8"/>
      <c r="P111" s="8">
        <v>11.950005000000001</v>
      </c>
      <c r="Q111" s="8"/>
      <c r="R111" s="8"/>
      <c r="S111" s="8"/>
      <c r="T111" s="8"/>
      <c r="U111" s="11"/>
    </row>
    <row r="112" spans="1:21" x14ac:dyDescent="0.35">
      <c r="A112" s="8">
        <v>117</v>
      </c>
      <c r="B112" s="8" t="s">
        <v>11</v>
      </c>
      <c r="C112" s="8" t="s">
        <v>12</v>
      </c>
      <c r="D112" s="8"/>
      <c r="E112" s="8"/>
      <c r="F112" s="8"/>
      <c r="G112" s="8"/>
      <c r="H112" s="8">
        <v>1.1077900000000001</v>
      </c>
      <c r="I112" s="8">
        <v>0.49199999999999999</v>
      </c>
      <c r="J112" s="8"/>
      <c r="K112" s="8"/>
      <c r="L112" s="8"/>
      <c r="M112" s="8"/>
      <c r="N112" s="8"/>
      <c r="O112" s="8"/>
      <c r="P112" s="8">
        <v>3.37921</v>
      </c>
      <c r="Q112" s="8"/>
      <c r="R112" s="8"/>
      <c r="S112" s="8"/>
      <c r="T112" s="8"/>
      <c r="U112" s="11"/>
    </row>
    <row r="113" spans="1:21" x14ac:dyDescent="0.35">
      <c r="A113" s="8">
        <v>118</v>
      </c>
      <c r="B113" s="8" t="s">
        <v>11</v>
      </c>
      <c r="C113" s="8" t="s">
        <v>12</v>
      </c>
      <c r="D113" s="8"/>
      <c r="E113" s="8"/>
      <c r="F113" s="8"/>
      <c r="G113" s="8"/>
      <c r="H113" s="8">
        <v>3.1139999999999999</v>
      </c>
      <c r="I113" s="8">
        <v>2.5070000000000001</v>
      </c>
      <c r="J113" s="8"/>
      <c r="K113" s="8"/>
      <c r="L113" s="8"/>
      <c r="M113" s="8"/>
      <c r="N113" s="8"/>
      <c r="O113" s="8"/>
      <c r="P113" s="8">
        <v>7.1104199999999995</v>
      </c>
      <c r="Q113" s="8"/>
      <c r="R113" s="8"/>
      <c r="S113" s="8"/>
      <c r="T113" s="8"/>
      <c r="U113" s="11"/>
    </row>
    <row r="114" spans="1:21" x14ac:dyDescent="0.35">
      <c r="A114" s="8">
        <v>119</v>
      </c>
      <c r="B114" s="8" t="s">
        <v>11</v>
      </c>
      <c r="C114" s="8" t="s">
        <v>12</v>
      </c>
      <c r="D114" s="8"/>
      <c r="E114" s="8"/>
      <c r="F114" s="8"/>
      <c r="G114" s="8"/>
      <c r="H114" s="8">
        <v>4.52684</v>
      </c>
      <c r="I114" s="8">
        <v>3.927</v>
      </c>
      <c r="J114" s="8"/>
      <c r="K114" s="8"/>
      <c r="L114" s="8"/>
      <c r="M114" s="8"/>
      <c r="N114" s="8"/>
      <c r="O114" s="8"/>
      <c r="P114" s="8">
        <v>12.471555</v>
      </c>
      <c r="Q114" s="8"/>
      <c r="R114" s="8"/>
      <c r="S114" s="8"/>
      <c r="T114" s="8"/>
      <c r="U114" s="11"/>
    </row>
    <row r="115" spans="1:21" x14ac:dyDescent="0.35">
      <c r="A115" s="8">
        <v>120</v>
      </c>
      <c r="B115" s="8" t="s">
        <v>11</v>
      </c>
      <c r="C115" s="8" t="s">
        <v>12</v>
      </c>
      <c r="D115" s="8"/>
      <c r="E115" s="8"/>
      <c r="F115" s="8"/>
      <c r="G115" s="8"/>
      <c r="H115" s="8">
        <v>5.47187</v>
      </c>
      <c r="I115" s="8">
        <v>4.8849999999999998</v>
      </c>
      <c r="J115" s="8"/>
      <c r="K115" s="8"/>
      <c r="L115" s="8"/>
      <c r="M115" s="8"/>
      <c r="N115" s="8"/>
      <c r="O115" s="8"/>
      <c r="P115" s="8">
        <v>17.930060000000001</v>
      </c>
      <c r="Q115" s="8"/>
      <c r="R115" s="8"/>
      <c r="S115" s="8"/>
      <c r="T115" s="8"/>
      <c r="U115" s="11"/>
    </row>
    <row r="116" spans="1:21" x14ac:dyDescent="0.35">
      <c r="A116" s="8">
        <v>121</v>
      </c>
      <c r="B116" s="8" t="s">
        <v>11</v>
      </c>
      <c r="C116" s="8" t="s">
        <v>12</v>
      </c>
      <c r="D116" s="8"/>
      <c r="E116" s="8"/>
      <c r="F116" s="8"/>
      <c r="G116" s="8"/>
      <c r="H116" s="8">
        <v>4.0630899999999999</v>
      </c>
      <c r="I116" s="8">
        <v>3.484</v>
      </c>
      <c r="J116" s="8"/>
      <c r="K116" s="8"/>
      <c r="L116" s="8"/>
      <c r="M116" s="8"/>
      <c r="N116" s="8"/>
      <c r="O116" s="8"/>
      <c r="P116" s="8">
        <v>11.18901</v>
      </c>
      <c r="Q116" s="8"/>
      <c r="R116" s="8"/>
      <c r="S116" s="8"/>
      <c r="T116" s="8"/>
      <c r="U116" s="11"/>
    </row>
    <row r="117" spans="1:21" x14ac:dyDescent="0.35">
      <c r="A117" s="8">
        <v>122</v>
      </c>
      <c r="B117" s="8" t="s">
        <v>11</v>
      </c>
      <c r="C117" s="8" t="s">
        <v>12</v>
      </c>
      <c r="D117" s="8"/>
      <c r="E117" s="8"/>
      <c r="F117" s="8"/>
      <c r="G117" s="8"/>
      <c r="H117" s="8">
        <v>3.7666200000000001</v>
      </c>
      <c r="I117" s="8">
        <v>3.1920000000000002</v>
      </c>
      <c r="J117" s="8"/>
      <c r="K117" s="8"/>
      <c r="L117" s="8"/>
      <c r="M117" s="8"/>
      <c r="N117" s="8"/>
      <c r="O117" s="8"/>
      <c r="P117" s="8">
        <v>10.988125</v>
      </c>
      <c r="Q117" s="8"/>
      <c r="R117" s="8"/>
      <c r="S117" s="8"/>
      <c r="T117" s="8"/>
      <c r="U117" s="11"/>
    </row>
    <row r="118" spans="1:21" x14ac:dyDescent="0.35">
      <c r="A118" s="8">
        <v>123</v>
      </c>
      <c r="B118" s="8" t="s">
        <v>11</v>
      </c>
      <c r="C118" s="8" t="s">
        <v>12</v>
      </c>
      <c r="D118" s="8"/>
      <c r="E118" s="8"/>
      <c r="F118" s="8"/>
      <c r="G118" s="8"/>
      <c r="H118" s="8">
        <v>1.3326499999999999</v>
      </c>
      <c r="I118" s="8">
        <v>0.77600000000000002</v>
      </c>
      <c r="J118" s="8"/>
      <c r="K118" s="8"/>
      <c r="L118" s="8"/>
      <c r="M118" s="8"/>
      <c r="N118" s="8"/>
      <c r="O118" s="8"/>
      <c r="P118" s="8">
        <v>3.9095599999999999</v>
      </c>
      <c r="Q118" s="8"/>
      <c r="R118" s="8"/>
      <c r="S118" s="8"/>
      <c r="T118" s="8"/>
      <c r="U118" s="11"/>
    </row>
    <row r="119" spans="1:21" x14ac:dyDescent="0.35">
      <c r="A119" s="8">
        <v>124</v>
      </c>
      <c r="B119" s="8" t="s">
        <v>11</v>
      </c>
      <c r="C119" s="8" t="s">
        <v>12</v>
      </c>
      <c r="D119" s="8"/>
      <c r="E119" s="8"/>
      <c r="F119" s="8"/>
      <c r="G119" s="8"/>
      <c r="H119" s="8">
        <v>5.4383499999999998</v>
      </c>
      <c r="I119" s="8">
        <v>4.9560000000000004</v>
      </c>
      <c r="J119" s="8"/>
      <c r="K119" s="8"/>
      <c r="L119" s="8"/>
      <c r="M119" s="8"/>
      <c r="N119" s="8"/>
      <c r="O119" s="8"/>
      <c r="P119" s="8">
        <v>16.657869999999999</v>
      </c>
      <c r="Q119" s="8"/>
      <c r="R119" s="8"/>
      <c r="S119" s="8"/>
      <c r="T119" s="8"/>
      <c r="U119" s="11"/>
    </row>
    <row r="120" spans="1:21" x14ac:dyDescent="0.35">
      <c r="A120" s="8">
        <v>125</v>
      </c>
      <c r="B120" s="8" t="s">
        <v>11</v>
      </c>
      <c r="C120" s="8" t="s">
        <v>12</v>
      </c>
      <c r="D120" s="8"/>
      <c r="E120" s="8"/>
      <c r="F120" s="8"/>
      <c r="G120" s="8"/>
      <c r="H120" s="8">
        <v>3.82613</v>
      </c>
      <c r="I120" s="8">
        <v>3.355</v>
      </c>
      <c r="J120" s="8"/>
      <c r="K120" s="8"/>
      <c r="L120" s="8"/>
      <c r="M120" s="8"/>
      <c r="N120" s="8"/>
      <c r="O120" s="8"/>
      <c r="P120" s="8">
        <v>10.421555000000001</v>
      </c>
      <c r="Q120" s="8"/>
      <c r="R120" s="8"/>
      <c r="S120" s="8"/>
      <c r="T120" s="8"/>
      <c r="U120" s="11"/>
    </row>
    <row r="121" spans="1:21" x14ac:dyDescent="0.35">
      <c r="A121" s="8">
        <v>126</v>
      </c>
      <c r="B121" s="8" t="s">
        <v>11</v>
      </c>
      <c r="C121" s="8" t="s">
        <v>12</v>
      </c>
      <c r="D121" s="8"/>
      <c r="E121" s="8"/>
      <c r="F121" s="8"/>
      <c r="G121" s="8"/>
      <c r="H121" s="8">
        <v>4.9390099999999997</v>
      </c>
      <c r="I121" s="8">
        <v>4.4749999999999996</v>
      </c>
      <c r="J121" s="8"/>
      <c r="K121" s="8"/>
      <c r="L121" s="8"/>
      <c r="M121" s="8"/>
      <c r="N121" s="8"/>
      <c r="O121" s="8"/>
      <c r="P121" s="8">
        <v>15.500540000000001</v>
      </c>
      <c r="Q121" s="8"/>
      <c r="R121" s="8"/>
      <c r="S121" s="8"/>
      <c r="T121" s="8"/>
      <c r="U121" s="11"/>
    </row>
    <row r="122" spans="1:21" x14ac:dyDescent="0.35">
      <c r="A122" s="8">
        <v>127</v>
      </c>
      <c r="B122" s="8" t="s">
        <v>11</v>
      </c>
      <c r="C122" s="8" t="s">
        <v>12</v>
      </c>
      <c r="D122" s="8"/>
      <c r="E122" s="8"/>
      <c r="F122" s="8"/>
      <c r="G122" s="8"/>
      <c r="H122" s="8">
        <v>4.4312800000000001</v>
      </c>
      <c r="I122" s="8">
        <v>3.968</v>
      </c>
      <c r="J122" s="8"/>
      <c r="K122" s="8"/>
      <c r="L122" s="8"/>
      <c r="M122" s="8"/>
      <c r="N122" s="8"/>
      <c r="O122" s="8"/>
      <c r="P122" s="8">
        <v>12.905909999999999</v>
      </c>
      <c r="Q122" s="8"/>
      <c r="R122" s="8"/>
      <c r="S122" s="8"/>
      <c r="T122" s="8"/>
      <c r="U122" s="11"/>
    </row>
    <row r="123" spans="1:21" x14ac:dyDescent="0.35">
      <c r="A123" s="8">
        <v>128</v>
      </c>
      <c r="B123" s="8" t="s">
        <v>11</v>
      </c>
      <c r="C123" s="8" t="s">
        <v>12</v>
      </c>
      <c r="D123" s="8"/>
      <c r="E123" s="8"/>
      <c r="F123" s="8"/>
      <c r="G123" s="8"/>
      <c r="H123" s="8">
        <v>1.8091900000000001</v>
      </c>
      <c r="I123" s="8">
        <v>1.3540000000000001</v>
      </c>
      <c r="J123" s="8"/>
      <c r="K123" s="8"/>
      <c r="L123" s="8"/>
      <c r="M123" s="8"/>
      <c r="N123" s="8"/>
      <c r="O123" s="8"/>
      <c r="P123" s="8">
        <v>4.9736750000000001</v>
      </c>
      <c r="Q123" s="8"/>
      <c r="R123" s="8"/>
      <c r="S123" s="8"/>
      <c r="T123" s="8"/>
      <c r="U123" s="11"/>
    </row>
    <row r="124" spans="1:21" x14ac:dyDescent="0.35">
      <c r="A124" s="8">
        <v>129</v>
      </c>
      <c r="B124" s="8" t="s">
        <v>11</v>
      </c>
      <c r="C124" s="8" t="s">
        <v>12</v>
      </c>
      <c r="D124" s="8"/>
      <c r="E124" s="8"/>
      <c r="F124" s="8"/>
      <c r="G124" s="8"/>
      <c r="H124" s="8">
        <v>4.6289800000000003</v>
      </c>
      <c r="I124" s="8">
        <v>4.1740000000000004</v>
      </c>
      <c r="J124" s="8"/>
      <c r="K124" s="8"/>
      <c r="L124" s="8"/>
      <c r="M124" s="8"/>
      <c r="N124" s="8"/>
      <c r="O124" s="8"/>
      <c r="P124" s="8">
        <v>14.642894999999999</v>
      </c>
      <c r="Q124" s="8"/>
      <c r="R124" s="8"/>
      <c r="S124" s="8"/>
      <c r="T124" s="8"/>
      <c r="U124" s="11"/>
    </row>
    <row r="125" spans="1:21" x14ac:dyDescent="0.35">
      <c r="A125" s="8">
        <v>130</v>
      </c>
      <c r="B125" s="8" t="s">
        <v>11</v>
      </c>
      <c r="C125" s="8" t="s">
        <v>12</v>
      </c>
      <c r="D125" s="8"/>
      <c r="E125" s="8"/>
      <c r="F125" s="8"/>
      <c r="G125" s="8"/>
      <c r="H125" s="8">
        <v>1.63958</v>
      </c>
      <c r="I125" s="8">
        <v>1.222</v>
      </c>
      <c r="J125" s="8"/>
      <c r="K125" s="8"/>
      <c r="L125" s="8"/>
      <c r="M125" s="8"/>
      <c r="N125" s="8"/>
      <c r="O125" s="8"/>
      <c r="P125" s="8">
        <v>4.2450749999999999</v>
      </c>
      <c r="Q125" s="8"/>
      <c r="R125" s="8"/>
      <c r="S125" s="8"/>
      <c r="T125" s="8"/>
      <c r="U125" s="11"/>
    </row>
    <row r="126" spans="1:21" x14ac:dyDescent="0.35">
      <c r="A126" s="8">
        <v>131</v>
      </c>
      <c r="B126" s="8" t="s">
        <v>11</v>
      </c>
      <c r="C126" s="8" t="s">
        <v>12</v>
      </c>
      <c r="D126" s="8"/>
      <c r="E126" s="8"/>
      <c r="F126" s="8"/>
      <c r="G126" s="8"/>
      <c r="H126" s="8">
        <v>3.8021199999999999</v>
      </c>
      <c r="I126" s="8">
        <v>3.3889999999999998</v>
      </c>
      <c r="J126" s="8"/>
      <c r="K126" s="8"/>
      <c r="L126" s="8"/>
      <c r="M126" s="8"/>
      <c r="N126" s="8"/>
      <c r="O126" s="8"/>
      <c r="P126" s="8">
        <v>10.671445</v>
      </c>
      <c r="Q126" s="8"/>
      <c r="R126" s="8"/>
      <c r="S126" s="8"/>
      <c r="T126" s="8"/>
      <c r="U126" s="11"/>
    </row>
    <row r="127" spans="1:21" x14ac:dyDescent="0.35">
      <c r="A127" s="8">
        <v>132</v>
      </c>
      <c r="B127" s="8" t="s">
        <v>11</v>
      </c>
      <c r="C127" s="8" t="s">
        <v>12</v>
      </c>
      <c r="D127" s="8"/>
      <c r="E127" s="8"/>
      <c r="F127" s="8"/>
      <c r="G127" s="8"/>
      <c r="H127" s="8">
        <v>3.7924699999999998</v>
      </c>
      <c r="I127" s="8">
        <v>3.3820000000000001</v>
      </c>
      <c r="J127" s="8"/>
      <c r="K127" s="8"/>
      <c r="L127" s="8"/>
      <c r="M127" s="8"/>
      <c r="N127" s="8"/>
      <c r="O127" s="8"/>
      <c r="P127" s="8">
        <v>9.9432749999999999</v>
      </c>
      <c r="Q127" s="8"/>
      <c r="R127" s="8"/>
      <c r="S127" s="8"/>
      <c r="T127" s="8"/>
      <c r="U127" s="11"/>
    </row>
    <row r="128" spans="1:21" x14ac:dyDescent="0.35">
      <c r="A128" s="8">
        <v>133</v>
      </c>
      <c r="B128" s="8" t="s">
        <v>11</v>
      </c>
      <c r="C128" s="8" t="s">
        <v>12</v>
      </c>
      <c r="D128" s="8"/>
      <c r="E128" s="8"/>
      <c r="F128" s="8"/>
      <c r="G128" s="8"/>
      <c r="H128" s="8">
        <v>3.53904</v>
      </c>
      <c r="I128" s="8">
        <v>3.1379999999999999</v>
      </c>
      <c r="J128" s="8"/>
      <c r="K128" s="8"/>
      <c r="L128" s="8"/>
      <c r="M128" s="8"/>
      <c r="N128" s="8"/>
      <c r="O128" s="8"/>
      <c r="P128" s="8">
        <v>9.4876049999999985</v>
      </c>
      <c r="Q128" s="8"/>
      <c r="R128" s="8"/>
      <c r="S128" s="8"/>
      <c r="T128" s="8"/>
      <c r="U128" s="11"/>
    </row>
    <row r="129" spans="1:21" x14ac:dyDescent="0.35">
      <c r="A129" s="8">
        <v>134</v>
      </c>
      <c r="B129" s="8" t="s">
        <v>11</v>
      </c>
      <c r="C129" s="8" t="s">
        <v>12</v>
      </c>
      <c r="D129" s="8"/>
      <c r="E129" s="8"/>
      <c r="F129" s="8"/>
      <c r="G129" s="8"/>
      <c r="H129" s="8">
        <v>2.5936400000000002</v>
      </c>
      <c r="I129" s="8">
        <v>2.2210000000000001</v>
      </c>
      <c r="J129" s="8"/>
      <c r="K129" s="8"/>
      <c r="L129" s="8"/>
      <c r="M129" s="8"/>
      <c r="N129" s="8"/>
      <c r="O129" s="8"/>
      <c r="P129" s="8">
        <v>5.9733900000000002</v>
      </c>
      <c r="Q129" s="8"/>
      <c r="R129" s="8"/>
      <c r="S129" s="8"/>
      <c r="T129" s="8"/>
      <c r="U129" s="11"/>
    </row>
    <row r="130" spans="1:21" x14ac:dyDescent="0.35">
      <c r="A130" s="8">
        <v>135</v>
      </c>
      <c r="B130" s="8" t="s">
        <v>11</v>
      </c>
      <c r="C130" s="8" t="s">
        <v>12</v>
      </c>
      <c r="D130" s="8"/>
      <c r="E130" s="8"/>
      <c r="F130" s="8"/>
      <c r="G130" s="8"/>
      <c r="H130" s="8">
        <v>4.7369399999999997</v>
      </c>
      <c r="I130" s="8">
        <v>4.3710000000000004</v>
      </c>
      <c r="J130" s="8"/>
      <c r="K130" s="8"/>
      <c r="L130" s="8"/>
      <c r="M130" s="8"/>
      <c r="N130" s="8"/>
      <c r="O130" s="8"/>
      <c r="P130" s="8">
        <v>14.996930000000001</v>
      </c>
      <c r="Q130" s="8"/>
      <c r="R130" s="8"/>
      <c r="S130" s="8"/>
      <c r="T130" s="8"/>
      <c r="U130" s="11"/>
    </row>
    <row r="131" spans="1:21" x14ac:dyDescent="0.35">
      <c r="A131" s="8">
        <v>136</v>
      </c>
      <c r="B131" s="8" t="s">
        <v>11</v>
      </c>
      <c r="C131" s="8" t="s">
        <v>12</v>
      </c>
      <c r="D131" s="8"/>
      <c r="E131" s="8"/>
      <c r="F131" s="8"/>
      <c r="G131" s="8"/>
      <c r="H131" s="8">
        <v>2.0211999999999999</v>
      </c>
      <c r="I131" s="8">
        <v>1.6739999999999999</v>
      </c>
      <c r="J131" s="8"/>
      <c r="K131" s="8"/>
      <c r="L131" s="8"/>
      <c r="M131" s="8"/>
      <c r="N131" s="8"/>
      <c r="O131" s="8"/>
      <c r="P131" s="8">
        <v>5.6256500000000003</v>
      </c>
      <c r="Q131" s="8"/>
      <c r="R131" s="8"/>
      <c r="S131" s="8"/>
      <c r="T131" s="8"/>
      <c r="U131" s="11"/>
    </row>
    <row r="132" spans="1:21" x14ac:dyDescent="0.35">
      <c r="A132" s="8">
        <v>137</v>
      </c>
      <c r="B132" s="8" t="s">
        <v>11</v>
      </c>
      <c r="C132" s="8" t="s">
        <v>12</v>
      </c>
      <c r="D132" s="8"/>
      <c r="E132" s="8"/>
      <c r="F132" s="8"/>
      <c r="G132" s="8"/>
      <c r="H132" s="8">
        <v>3.68079</v>
      </c>
      <c r="I132" s="8">
        <v>3.3370000000000002</v>
      </c>
      <c r="J132" s="8"/>
      <c r="K132" s="8"/>
      <c r="L132" s="8"/>
      <c r="M132" s="8"/>
      <c r="N132" s="8"/>
      <c r="O132" s="8"/>
      <c r="P132" s="8">
        <v>9.2963349999999991</v>
      </c>
      <c r="Q132" s="8"/>
      <c r="R132" s="8"/>
      <c r="S132" s="8"/>
      <c r="T132" s="8"/>
      <c r="U132" s="11"/>
    </row>
    <row r="133" spans="1:21" x14ac:dyDescent="0.35">
      <c r="A133" s="8">
        <v>138</v>
      </c>
      <c r="B133" s="8" t="s">
        <v>11</v>
      </c>
      <c r="C133" s="8" t="s">
        <v>12</v>
      </c>
      <c r="D133" s="8"/>
      <c r="E133" s="8"/>
      <c r="F133" s="8"/>
      <c r="G133" s="8"/>
      <c r="H133" s="8">
        <v>1.03365</v>
      </c>
      <c r="I133" s="8">
        <v>0.7</v>
      </c>
      <c r="J133" s="8"/>
      <c r="K133" s="8"/>
      <c r="L133" s="8"/>
      <c r="M133" s="8"/>
      <c r="N133" s="8"/>
      <c r="O133" s="8"/>
      <c r="P133" s="8">
        <v>3.7734750000000004</v>
      </c>
      <c r="Q133" s="8"/>
      <c r="R133" s="8"/>
      <c r="S133" s="8"/>
      <c r="T133" s="8"/>
      <c r="U133" s="11"/>
    </row>
    <row r="134" spans="1:21" x14ac:dyDescent="0.35">
      <c r="A134" s="8">
        <v>139</v>
      </c>
      <c r="B134" s="8" t="s">
        <v>11</v>
      </c>
      <c r="C134" s="8" t="s">
        <v>12</v>
      </c>
      <c r="D134" s="8"/>
      <c r="E134" s="8"/>
      <c r="F134" s="8"/>
      <c r="G134" s="8"/>
      <c r="H134" s="8">
        <v>1.8091900000000001</v>
      </c>
      <c r="I134" s="8">
        <v>1.4970000000000001</v>
      </c>
      <c r="J134" s="8"/>
      <c r="K134" s="8"/>
      <c r="L134" s="8"/>
      <c r="M134" s="8"/>
      <c r="N134" s="8"/>
      <c r="O134" s="8"/>
      <c r="P134" s="8">
        <v>4.9676749999999998</v>
      </c>
      <c r="Q134" s="8"/>
      <c r="R134" s="8"/>
      <c r="S134" s="8"/>
      <c r="T134" s="8"/>
      <c r="U134" s="11"/>
    </row>
    <row r="135" spans="1:21" x14ac:dyDescent="0.35">
      <c r="A135" s="8">
        <v>140</v>
      </c>
      <c r="B135" s="8" t="s">
        <v>11</v>
      </c>
      <c r="C135" s="8" t="s">
        <v>12</v>
      </c>
      <c r="D135" s="8"/>
      <c r="E135" s="8"/>
      <c r="F135" s="8"/>
      <c r="G135" s="8"/>
      <c r="H135" s="8">
        <v>2.8260900000000002</v>
      </c>
      <c r="I135" s="8">
        <v>2.532</v>
      </c>
      <c r="J135" s="8"/>
      <c r="K135" s="8"/>
      <c r="L135" s="8"/>
      <c r="M135" s="8"/>
      <c r="N135" s="8"/>
      <c r="O135" s="8"/>
      <c r="P135" s="8">
        <v>7.9950349999999997</v>
      </c>
      <c r="Q135" s="8"/>
      <c r="R135" s="8"/>
      <c r="S135" s="8"/>
      <c r="T135" s="8"/>
      <c r="U135" s="11"/>
    </row>
    <row r="136" spans="1:21" x14ac:dyDescent="0.35">
      <c r="A136" s="8">
        <v>141</v>
      </c>
      <c r="B136" s="8" t="s">
        <v>11</v>
      </c>
      <c r="C136" s="8" t="s">
        <v>12</v>
      </c>
      <c r="D136" s="8"/>
      <c r="E136" s="8"/>
      <c r="F136" s="8"/>
      <c r="G136" s="8"/>
      <c r="H136" s="8">
        <v>3.1261000000000001</v>
      </c>
      <c r="I136" s="8">
        <v>2.843</v>
      </c>
      <c r="J136" s="8"/>
      <c r="K136" s="8"/>
      <c r="L136" s="8"/>
      <c r="M136" s="8"/>
      <c r="N136" s="8"/>
      <c r="O136" s="8"/>
      <c r="P136" s="8">
        <v>9.0561450000000008</v>
      </c>
      <c r="Q136" s="8"/>
      <c r="R136" s="8"/>
      <c r="S136" s="8"/>
      <c r="T136" s="8"/>
      <c r="U136" s="11"/>
    </row>
    <row r="137" spans="1:21" x14ac:dyDescent="0.35">
      <c r="A137" s="8">
        <v>142</v>
      </c>
      <c r="B137" s="8" t="s">
        <v>11</v>
      </c>
      <c r="C137" s="8" t="s">
        <v>12</v>
      </c>
      <c r="D137" s="8"/>
      <c r="E137" s="8"/>
      <c r="F137" s="8"/>
      <c r="G137" s="8"/>
      <c r="H137" s="8">
        <v>2.7878799999999999</v>
      </c>
      <c r="I137" s="8">
        <v>2.5059999999999998</v>
      </c>
      <c r="J137" s="8"/>
      <c r="K137" s="8"/>
      <c r="L137" s="8"/>
      <c r="M137" s="8"/>
      <c r="N137" s="8"/>
      <c r="O137" s="8"/>
      <c r="P137" s="8">
        <v>6.5426950000000001</v>
      </c>
      <c r="Q137" s="8"/>
      <c r="R137" s="8"/>
      <c r="S137" s="8"/>
      <c r="T137" s="8"/>
      <c r="U137" s="11"/>
    </row>
    <row r="138" spans="1:21" x14ac:dyDescent="0.35">
      <c r="A138" s="8">
        <v>143</v>
      </c>
      <c r="B138" s="8" t="s">
        <v>11</v>
      </c>
      <c r="C138" s="8" t="s">
        <v>12</v>
      </c>
      <c r="D138" s="8"/>
      <c r="E138" s="8"/>
      <c r="F138" s="8"/>
      <c r="G138" s="8"/>
      <c r="H138" s="8">
        <v>3.8021199999999999</v>
      </c>
      <c r="I138" s="8">
        <v>3.53</v>
      </c>
      <c r="J138" s="8"/>
      <c r="K138" s="8"/>
      <c r="L138" s="8"/>
      <c r="M138" s="8"/>
      <c r="N138" s="8"/>
      <c r="O138" s="8"/>
      <c r="P138" s="8">
        <v>10.580445000000001</v>
      </c>
      <c r="Q138" s="8"/>
      <c r="R138" s="8"/>
      <c r="S138" s="8"/>
      <c r="T138" s="8"/>
      <c r="U138" s="11"/>
    </row>
    <row r="139" spans="1:21" x14ac:dyDescent="0.35">
      <c r="A139" s="8">
        <v>144</v>
      </c>
      <c r="B139" s="8" t="s">
        <v>11</v>
      </c>
      <c r="C139" s="8" t="s">
        <v>12</v>
      </c>
      <c r="D139" s="8"/>
      <c r="E139" s="8"/>
      <c r="F139" s="8"/>
      <c r="G139" s="8"/>
      <c r="H139" s="8">
        <v>4.4865500000000003</v>
      </c>
      <c r="I139" s="8">
        <v>4.2539999999999996</v>
      </c>
      <c r="J139" s="8"/>
      <c r="K139" s="8"/>
      <c r="L139" s="8"/>
      <c r="M139" s="8"/>
      <c r="N139" s="8"/>
      <c r="O139" s="8"/>
      <c r="P139" s="8">
        <v>14.22167</v>
      </c>
      <c r="Q139" s="8"/>
      <c r="R139" s="8"/>
      <c r="S139" s="8"/>
      <c r="T139" s="8"/>
      <c r="U139" s="11"/>
    </row>
    <row r="140" spans="1:21" x14ac:dyDescent="0.35">
      <c r="A140" s="14">
        <v>145</v>
      </c>
      <c r="B140" s="14" t="s">
        <v>13</v>
      </c>
      <c r="C140" s="14" t="s">
        <v>14</v>
      </c>
      <c r="D140" s="14"/>
      <c r="E140" s="14"/>
      <c r="F140" s="14"/>
      <c r="G140" s="14"/>
      <c r="H140" s="14"/>
      <c r="I140" s="14">
        <v>20.6101723080703</v>
      </c>
      <c r="J140" s="14"/>
      <c r="K140" s="14"/>
      <c r="L140" s="14"/>
      <c r="M140" s="14"/>
      <c r="N140" s="14"/>
      <c r="O140" s="14"/>
      <c r="P140" s="14">
        <v>10.994859886577499</v>
      </c>
      <c r="Q140" s="14"/>
      <c r="R140" s="14"/>
      <c r="S140" s="14"/>
      <c r="T140" s="14"/>
      <c r="U140" s="16"/>
    </row>
    <row r="141" spans="1:21" x14ac:dyDescent="0.35">
      <c r="A141" s="14">
        <v>146</v>
      </c>
      <c r="B141" s="14" t="s">
        <v>13</v>
      </c>
      <c r="C141" s="14" t="s">
        <v>14</v>
      </c>
      <c r="D141" s="14"/>
      <c r="E141" s="14"/>
      <c r="F141" s="14"/>
      <c r="G141" s="14"/>
      <c r="H141" s="14"/>
      <c r="I141" s="14">
        <v>490.47052828265601</v>
      </c>
      <c r="J141" s="14"/>
      <c r="K141" s="14"/>
      <c r="L141" s="14"/>
      <c r="M141" s="14"/>
      <c r="N141" s="14"/>
      <c r="O141" s="14"/>
      <c r="P141" s="14">
        <v>39.101567679239103</v>
      </c>
      <c r="Q141" s="14"/>
      <c r="R141" s="14"/>
      <c r="S141" s="14"/>
      <c r="T141" s="14"/>
      <c r="U141" s="16"/>
    </row>
    <row r="142" spans="1:21" x14ac:dyDescent="0.35">
      <c r="A142" s="14">
        <v>147</v>
      </c>
      <c r="B142" s="14" t="s">
        <v>13</v>
      </c>
      <c r="C142" s="14" t="s">
        <v>14</v>
      </c>
      <c r="D142" s="14"/>
      <c r="E142" s="14"/>
      <c r="F142" s="14"/>
      <c r="G142" s="14"/>
      <c r="H142" s="14"/>
      <c r="I142" s="14">
        <v>558.37098692033203</v>
      </c>
      <c r="J142" s="14"/>
      <c r="K142" s="14"/>
      <c r="L142" s="14"/>
      <c r="M142" s="14"/>
      <c r="N142" s="14"/>
      <c r="O142" s="14"/>
      <c r="P142" s="14">
        <v>41.915331109122</v>
      </c>
      <c r="Q142" s="14"/>
      <c r="R142" s="14"/>
      <c r="S142" s="14"/>
      <c r="T142" s="14"/>
      <c r="U142" s="16"/>
    </row>
    <row r="143" spans="1:21" x14ac:dyDescent="0.35">
      <c r="A143" s="14">
        <v>148</v>
      </c>
      <c r="B143" s="14" t="s">
        <v>13</v>
      </c>
      <c r="C143" s="14" t="s">
        <v>14</v>
      </c>
      <c r="D143" s="14"/>
      <c r="E143" s="14"/>
      <c r="F143" s="14"/>
      <c r="G143" s="14"/>
      <c r="H143" s="14"/>
      <c r="I143" s="14">
        <v>148.27586206896501</v>
      </c>
      <c r="J143" s="14"/>
      <c r="K143" s="14"/>
      <c r="L143" s="14"/>
      <c r="M143" s="14"/>
      <c r="N143" s="14"/>
      <c r="O143" s="14"/>
      <c r="P143" s="14">
        <v>35.242927164846499</v>
      </c>
      <c r="Q143" s="14"/>
      <c r="R143" s="14"/>
      <c r="S143" s="14"/>
      <c r="T143" s="14"/>
      <c r="U143" s="16"/>
    </row>
    <row r="144" spans="1:21" x14ac:dyDescent="0.35">
      <c r="A144" s="14">
        <v>149</v>
      </c>
      <c r="B144" s="14" t="s">
        <v>13</v>
      </c>
      <c r="C144" s="14" t="s">
        <v>14</v>
      </c>
      <c r="D144" s="14"/>
      <c r="E144" s="14"/>
      <c r="F144" s="14"/>
      <c r="G144" s="14"/>
      <c r="H144" s="14"/>
      <c r="I144" s="14">
        <v>105.51724137930999</v>
      </c>
      <c r="J144" s="14"/>
      <c r="K144" s="14"/>
      <c r="L144" s="14"/>
      <c r="M144" s="14"/>
      <c r="N144" s="14"/>
      <c r="O144" s="14"/>
      <c r="P144" s="14">
        <v>32.8409149539943</v>
      </c>
      <c r="Q144" s="14"/>
      <c r="R144" s="14"/>
      <c r="S144" s="14"/>
      <c r="T144" s="14"/>
      <c r="U144" s="16"/>
    </row>
    <row r="145" spans="1:21" x14ac:dyDescent="0.35">
      <c r="A145" s="14">
        <v>150</v>
      </c>
      <c r="B145" s="14" t="s">
        <v>13</v>
      </c>
      <c r="C145" s="14" t="s">
        <v>14</v>
      </c>
      <c r="D145" s="14"/>
      <c r="E145" s="14"/>
      <c r="F145" s="14"/>
      <c r="G145" s="14"/>
      <c r="H145" s="14"/>
      <c r="I145" s="14">
        <v>173.10344827586101</v>
      </c>
      <c r="J145" s="14"/>
      <c r="K145" s="14"/>
      <c r="L145" s="14"/>
      <c r="M145" s="14"/>
      <c r="N145" s="14"/>
      <c r="O145" s="14"/>
      <c r="P145" s="14">
        <v>23.127869980221799</v>
      </c>
      <c r="Q145" s="14"/>
      <c r="R145" s="14"/>
      <c r="S145" s="14"/>
      <c r="T145" s="14"/>
      <c r="U145" s="16"/>
    </row>
    <row r="146" spans="1:21" x14ac:dyDescent="0.35">
      <c r="A146" s="14">
        <v>151</v>
      </c>
      <c r="B146" s="14" t="s">
        <v>13</v>
      </c>
      <c r="C146" s="14" t="s">
        <v>14</v>
      </c>
      <c r="D146" s="14"/>
      <c r="E146" s="14"/>
      <c r="F146" s="14"/>
      <c r="G146" s="14"/>
      <c r="H146" s="14"/>
      <c r="I146" s="14">
        <v>231.03448275861999</v>
      </c>
      <c r="J146" s="14"/>
      <c r="K146" s="14"/>
      <c r="L146" s="14"/>
      <c r="M146" s="14"/>
      <c r="N146" s="14"/>
      <c r="O146" s="14"/>
      <c r="P146" s="14">
        <v>29.946685011608899</v>
      </c>
      <c r="Q146" s="14"/>
      <c r="R146" s="14"/>
      <c r="S146" s="14"/>
      <c r="T146" s="14"/>
      <c r="U146" s="16"/>
    </row>
    <row r="147" spans="1:21" x14ac:dyDescent="0.35">
      <c r="A147" s="14">
        <v>152</v>
      </c>
      <c r="B147" s="14" t="s">
        <v>13</v>
      </c>
      <c r="C147" s="14" t="s">
        <v>14</v>
      </c>
      <c r="D147" s="14"/>
      <c r="E147" s="14"/>
      <c r="F147" s="14"/>
      <c r="G147" s="14"/>
      <c r="H147" s="14"/>
      <c r="I147" s="14">
        <v>222.758620689655</v>
      </c>
      <c r="J147" s="14"/>
      <c r="K147" s="14"/>
      <c r="L147" s="14"/>
      <c r="M147" s="14"/>
      <c r="N147" s="14"/>
      <c r="O147" s="14"/>
      <c r="P147" s="14">
        <v>29.870324189526102</v>
      </c>
      <c r="Q147" s="14"/>
      <c r="R147" s="14"/>
      <c r="S147" s="14"/>
      <c r="T147" s="14"/>
      <c r="U147" s="16"/>
    </row>
    <row r="148" spans="1:21" x14ac:dyDescent="0.35">
      <c r="A148" s="14">
        <v>153</v>
      </c>
      <c r="B148" s="14" t="s">
        <v>13</v>
      </c>
      <c r="C148" s="14" t="s">
        <v>14</v>
      </c>
      <c r="D148" s="14"/>
      <c r="E148" s="14"/>
      <c r="F148" s="14"/>
      <c r="G148" s="14"/>
      <c r="H148" s="14"/>
      <c r="I148" s="14">
        <v>222.758620689655</v>
      </c>
      <c r="J148" s="14"/>
      <c r="K148" s="14"/>
      <c r="L148" s="14"/>
      <c r="M148" s="14"/>
      <c r="N148" s="14"/>
      <c r="O148" s="14"/>
      <c r="P148" s="14">
        <v>29.870324189526102</v>
      </c>
      <c r="Q148" s="14"/>
      <c r="R148" s="14"/>
      <c r="S148" s="14"/>
      <c r="T148" s="14"/>
      <c r="U148" s="16"/>
    </row>
    <row r="149" spans="1:21" x14ac:dyDescent="0.35">
      <c r="A149" s="14">
        <v>154</v>
      </c>
      <c r="B149" s="14" t="s">
        <v>13</v>
      </c>
      <c r="C149" s="14" t="s">
        <v>14</v>
      </c>
      <c r="D149" s="14"/>
      <c r="E149" s="14"/>
      <c r="F149" s="14"/>
      <c r="G149" s="14"/>
      <c r="H149" s="14"/>
      <c r="I149" s="14">
        <v>396.55172413793002</v>
      </c>
      <c r="J149" s="14"/>
      <c r="K149" s="14"/>
      <c r="L149" s="14"/>
      <c r="M149" s="14"/>
      <c r="N149" s="14"/>
      <c r="O149" s="14"/>
      <c r="P149" s="14">
        <v>41.6484650442858</v>
      </c>
      <c r="Q149" s="14"/>
      <c r="R149" s="14"/>
      <c r="S149" s="14"/>
      <c r="T149" s="14"/>
      <c r="U149" s="16"/>
    </row>
    <row r="150" spans="1:21" x14ac:dyDescent="0.35">
      <c r="A150" s="14">
        <v>155</v>
      </c>
      <c r="B150" s="14" t="s">
        <v>13</v>
      </c>
      <c r="C150" s="14" t="s">
        <v>14</v>
      </c>
      <c r="D150" s="14"/>
      <c r="E150" s="14"/>
      <c r="F150" s="14"/>
      <c r="G150" s="14"/>
      <c r="H150" s="14"/>
      <c r="I150" s="14">
        <v>396.55172413793002</v>
      </c>
      <c r="J150" s="14"/>
      <c r="K150" s="14"/>
      <c r="L150" s="14"/>
      <c r="M150" s="14"/>
      <c r="N150" s="14"/>
      <c r="O150" s="14"/>
      <c r="P150" s="14">
        <v>41.6484650442858</v>
      </c>
      <c r="Q150" s="14"/>
      <c r="R150" s="14"/>
      <c r="S150" s="14"/>
      <c r="T150" s="14"/>
      <c r="U150" s="16"/>
    </row>
    <row r="151" spans="1:21" x14ac:dyDescent="0.35">
      <c r="A151" s="14">
        <v>156</v>
      </c>
      <c r="B151" s="14" t="s">
        <v>13</v>
      </c>
      <c r="C151" s="14" t="s">
        <v>14</v>
      </c>
      <c r="D151" s="14"/>
      <c r="E151" s="14"/>
      <c r="F151" s="14"/>
      <c r="G151" s="14"/>
      <c r="H151" s="14"/>
      <c r="I151" s="14">
        <v>367.586206896551</v>
      </c>
      <c r="J151" s="14"/>
      <c r="K151" s="14"/>
      <c r="L151" s="14"/>
      <c r="M151" s="14"/>
      <c r="N151" s="14"/>
      <c r="O151" s="14"/>
      <c r="P151" s="14">
        <v>39.249032590936402</v>
      </c>
      <c r="Q151" s="14"/>
      <c r="R151" s="14"/>
      <c r="S151" s="14"/>
      <c r="T151" s="14"/>
      <c r="U151" s="16"/>
    </row>
    <row r="152" spans="1:21" x14ac:dyDescent="0.35">
      <c r="A152" s="14">
        <v>157</v>
      </c>
      <c r="B152" s="14" t="s">
        <v>13</v>
      </c>
      <c r="C152" s="14" t="s">
        <v>14</v>
      </c>
      <c r="D152" s="14"/>
      <c r="E152" s="14"/>
      <c r="F152" s="14"/>
      <c r="G152" s="14"/>
      <c r="H152" s="14"/>
      <c r="I152" s="14">
        <v>367.586206896551</v>
      </c>
      <c r="J152" s="14"/>
      <c r="K152" s="14"/>
      <c r="L152" s="14"/>
      <c r="M152" s="14"/>
      <c r="N152" s="14"/>
      <c r="O152" s="14"/>
      <c r="P152" s="14">
        <v>39.249032590936402</v>
      </c>
      <c r="Q152" s="14"/>
      <c r="R152" s="14"/>
      <c r="S152" s="14"/>
      <c r="T152" s="14"/>
      <c r="U152" s="16"/>
    </row>
    <row r="153" spans="1:21" x14ac:dyDescent="0.35">
      <c r="A153" s="14">
        <v>158</v>
      </c>
      <c r="B153" s="14" t="s">
        <v>13</v>
      </c>
      <c r="C153" s="14" t="s">
        <v>14</v>
      </c>
      <c r="D153" s="14"/>
      <c r="E153" s="14"/>
      <c r="F153" s="14"/>
      <c r="G153" s="14"/>
      <c r="H153" s="14"/>
      <c r="I153" s="14">
        <v>315.17241379310298</v>
      </c>
      <c r="J153" s="14"/>
      <c r="K153" s="14"/>
      <c r="L153" s="14"/>
      <c r="M153" s="14"/>
      <c r="N153" s="14"/>
      <c r="O153" s="14"/>
      <c r="P153" s="14">
        <v>34.5260125548198</v>
      </c>
      <c r="Q153" s="14"/>
      <c r="R153" s="14"/>
      <c r="S153" s="14"/>
      <c r="T153" s="14"/>
      <c r="U153" s="16"/>
    </row>
    <row r="154" spans="1:21" x14ac:dyDescent="0.35">
      <c r="A154" s="14">
        <v>159</v>
      </c>
      <c r="B154" s="14" t="s">
        <v>13</v>
      </c>
      <c r="C154" s="14" t="s">
        <v>14</v>
      </c>
      <c r="D154" s="14"/>
      <c r="E154" s="14"/>
      <c r="F154" s="14"/>
      <c r="G154" s="14"/>
      <c r="H154" s="14"/>
      <c r="I154" s="14">
        <v>315.17241379310298</v>
      </c>
      <c r="J154" s="14"/>
      <c r="K154" s="14"/>
      <c r="L154" s="14"/>
      <c r="M154" s="14"/>
      <c r="N154" s="14"/>
      <c r="O154" s="14"/>
      <c r="P154" s="14">
        <v>34.5260125548198</v>
      </c>
      <c r="Q154" s="14"/>
      <c r="R154" s="14"/>
      <c r="S154" s="14"/>
      <c r="T154" s="14"/>
      <c r="U154" s="16"/>
    </row>
    <row r="155" spans="1:21" x14ac:dyDescent="0.35">
      <c r="A155" s="14">
        <v>160</v>
      </c>
      <c r="B155" s="14" t="s">
        <v>13</v>
      </c>
      <c r="C155" s="14" t="s">
        <v>14</v>
      </c>
      <c r="D155" s="14"/>
      <c r="E155" s="14"/>
      <c r="F155" s="14"/>
      <c r="G155" s="14"/>
      <c r="H155" s="14"/>
      <c r="I155" s="14">
        <v>271.03448275862002</v>
      </c>
      <c r="J155" s="14"/>
      <c r="K155" s="14"/>
      <c r="L155" s="14"/>
      <c r="M155" s="14"/>
      <c r="N155" s="14"/>
      <c r="O155" s="14"/>
      <c r="P155" s="14">
        <v>26.437956832057701</v>
      </c>
      <c r="Q155" s="14"/>
      <c r="R155" s="14"/>
      <c r="S155" s="14"/>
      <c r="T155" s="14"/>
      <c r="U155" s="16"/>
    </row>
    <row r="156" spans="1:21" x14ac:dyDescent="0.35">
      <c r="A156" s="14">
        <v>161</v>
      </c>
      <c r="B156" s="14" t="s">
        <v>13</v>
      </c>
      <c r="C156" s="14" t="s">
        <v>14</v>
      </c>
      <c r="D156" s="14"/>
      <c r="E156" s="14"/>
      <c r="F156" s="14"/>
      <c r="G156" s="14"/>
      <c r="H156" s="14"/>
      <c r="I156" s="14">
        <v>271.03448275862002</v>
      </c>
      <c r="J156" s="14"/>
      <c r="K156" s="14"/>
      <c r="L156" s="14"/>
      <c r="M156" s="14"/>
      <c r="N156" s="14"/>
      <c r="O156" s="14"/>
      <c r="P156" s="14">
        <v>26.437956832057701</v>
      </c>
      <c r="Q156" s="14"/>
      <c r="R156" s="14"/>
      <c r="S156" s="14"/>
      <c r="T156" s="14"/>
      <c r="U156" s="16"/>
    </row>
    <row r="157" spans="1:21" x14ac:dyDescent="0.35">
      <c r="A157" s="14">
        <v>162</v>
      </c>
      <c r="B157" s="14" t="s">
        <v>13</v>
      </c>
      <c r="C157" s="14" t="s">
        <v>14</v>
      </c>
      <c r="D157" s="14"/>
      <c r="E157" s="14"/>
      <c r="F157" s="14"/>
      <c r="G157" s="14"/>
      <c r="H157" s="14"/>
      <c r="I157" s="14">
        <v>265.51724137931001</v>
      </c>
      <c r="J157" s="14"/>
      <c r="K157" s="14"/>
      <c r="L157" s="14"/>
      <c r="M157" s="14"/>
      <c r="N157" s="14"/>
      <c r="O157" s="14"/>
      <c r="P157" s="14">
        <v>30.776077048757401</v>
      </c>
      <c r="Q157" s="14"/>
      <c r="R157" s="14"/>
      <c r="S157" s="14"/>
      <c r="T157" s="14"/>
      <c r="U157" s="16"/>
    </row>
    <row r="158" spans="1:21" x14ac:dyDescent="0.35">
      <c r="A158" s="14">
        <v>163</v>
      </c>
      <c r="B158" s="14" t="s">
        <v>13</v>
      </c>
      <c r="C158" s="14" t="s">
        <v>14</v>
      </c>
      <c r="D158" s="14"/>
      <c r="E158" s="14"/>
      <c r="F158" s="14"/>
      <c r="G158" s="14"/>
      <c r="H158" s="14"/>
      <c r="I158" s="14">
        <v>265.51724137931001</v>
      </c>
      <c r="J158" s="14"/>
      <c r="K158" s="14"/>
      <c r="L158" s="14"/>
      <c r="M158" s="14"/>
      <c r="N158" s="14"/>
      <c r="O158" s="14"/>
      <c r="P158" s="14">
        <v>30.776077048757401</v>
      </c>
      <c r="Q158" s="14"/>
      <c r="R158" s="14"/>
      <c r="S158" s="14"/>
      <c r="T158" s="14"/>
      <c r="U158" s="16"/>
    </row>
    <row r="159" spans="1:21" x14ac:dyDescent="0.35">
      <c r="A159" s="14">
        <v>164</v>
      </c>
      <c r="B159" s="14" t="s">
        <v>13</v>
      </c>
      <c r="C159" s="14" t="s">
        <v>14</v>
      </c>
      <c r="D159" s="14"/>
      <c r="E159" s="14"/>
      <c r="F159" s="14"/>
      <c r="G159" s="14"/>
      <c r="H159" s="14"/>
      <c r="I159" s="14">
        <v>228.27586206896501</v>
      </c>
      <c r="J159" s="14"/>
      <c r="K159" s="14"/>
      <c r="L159" s="14"/>
      <c r="M159" s="14"/>
      <c r="N159" s="14"/>
      <c r="O159" s="14"/>
      <c r="P159" s="14">
        <v>31.517241379310299</v>
      </c>
      <c r="Q159" s="14"/>
      <c r="R159" s="14"/>
      <c r="S159" s="14"/>
      <c r="T159" s="14"/>
      <c r="U159" s="16"/>
    </row>
    <row r="160" spans="1:21" x14ac:dyDescent="0.35">
      <c r="A160" s="14">
        <v>165</v>
      </c>
      <c r="B160" s="14" t="s">
        <v>13</v>
      </c>
      <c r="C160" s="14" t="s">
        <v>14</v>
      </c>
      <c r="D160" s="14"/>
      <c r="E160" s="14"/>
      <c r="F160" s="14"/>
      <c r="G160" s="14"/>
      <c r="H160" s="14"/>
      <c r="I160" s="14">
        <v>228.27586206896501</v>
      </c>
      <c r="J160" s="14"/>
      <c r="K160" s="14"/>
      <c r="L160" s="14"/>
      <c r="M160" s="14"/>
      <c r="N160" s="14"/>
      <c r="O160" s="14"/>
      <c r="P160" s="14">
        <v>31.517241379310299</v>
      </c>
      <c r="Q160" s="14"/>
      <c r="R160" s="14"/>
      <c r="S160" s="14"/>
      <c r="T160" s="14"/>
      <c r="U160" s="16"/>
    </row>
    <row r="161" spans="1:21" x14ac:dyDescent="0.35">
      <c r="A161" s="14">
        <v>166</v>
      </c>
      <c r="B161" s="14" t="s">
        <v>13</v>
      </c>
      <c r="C161" s="14" t="s">
        <v>14</v>
      </c>
      <c r="D161" s="14"/>
      <c r="E161" s="14"/>
      <c r="F161" s="14"/>
      <c r="G161" s="14"/>
      <c r="H161" s="14"/>
      <c r="I161" s="14">
        <v>232.413793103448</v>
      </c>
      <c r="J161" s="14"/>
      <c r="K161" s="14"/>
      <c r="L161" s="14"/>
      <c r="M161" s="14"/>
      <c r="N161" s="14"/>
      <c r="O161" s="14"/>
      <c r="P161" s="14">
        <v>34.211282139478797</v>
      </c>
      <c r="Q161" s="14"/>
      <c r="R161" s="14"/>
      <c r="S161" s="14"/>
      <c r="T161" s="14"/>
      <c r="U161" s="16"/>
    </row>
    <row r="162" spans="1:21" x14ac:dyDescent="0.35">
      <c r="A162" s="14">
        <v>167</v>
      </c>
      <c r="B162" s="14" t="s">
        <v>13</v>
      </c>
      <c r="C162" s="14" t="s">
        <v>14</v>
      </c>
      <c r="D162" s="14"/>
      <c r="E162" s="14"/>
      <c r="F162" s="14"/>
      <c r="G162" s="14"/>
      <c r="H162" s="14"/>
      <c r="I162" s="14">
        <v>232.413793103448</v>
      </c>
      <c r="J162" s="14"/>
      <c r="K162" s="14"/>
      <c r="L162" s="14"/>
      <c r="M162" s="14"/>
      <c r="N162" s="14"/>
      <c r="O162" s="14"/>
      <c r="P162" s="14">
        <v>34.136469171897801</v>
      </c>
      <c r="Q162" s="14"/>
      <c r="R162" s="14"/>
      <c r="S162" s="14"/>
      <c r="T162" s="14"/>
      <c r="U162" s="16"/>
    </row>
    <row r="163" spans="1:21" x14ac:dyDescent="0.35">
      <c r="A163" s="14">
        <v>168</v>
      </c>
      <c r="B163" s="14" t="s">
        <v>13</v>
      </c>
      <c r="C163" s="14" t="s">
        <v>14</v>
      </c>
      <c r="D163" s="14"/>
      <c r="E163" s="14"/>
      <c r="F163" s="14"/>
      <c r="G163" s="14"/>
      <c r="H163" s="14"/>
      <c r="I163" s="14">
        <v>188.27586206896501</v>
      </c>
      <c r="J163" s="14"/>
      <c r="K163" s="14"/>
      <c r="L163" s="14"/>
      <c r="M163" s="14"/>
      <c r="N163" s="14"/>
      <c r="O163" s="14"/>
      <c r="P163" s="14">
        <v>31.210508212228</v>
      </c>
      <c r="Q163" s="14"/>
      <c r="R163" s="14"/>
      <c r="S163" s="14"/>
      <c r="T163" s="14"/>
      <c r="U163" s="16"/>
    </row>
    <row r="164" spans="1:21" x14ac:dyDescent="0.35">
      <c r="A164" s="14">
        <v>169</v>
      </c>
      <c r="B164" s="14" t="s">
        <v>13</v>
      </c>
      <c r="C164" s="14" t="s">
        <v>14</v>
      </c>
      <c r="D164" s="14"/>
      <c r="E164" s="14"/>
      <c r="F164" s="14"/>
      <c r="G164" s="14"/>
      <c r="H164" s="14"/>
      <c r="I164" s="14">
        <v>188.27586206896501</v>
      </c>
      <c r="J164" s="14"/>
      <c r="K164" s="14"/>
      <c r="L164" s="14"/>
      <c r="M164" s="14"/>
      <c r="N164" s="14"/>
      <c r="O164" s="14"/>
      <c r="P164" s="14">
        <v>31.210508212228</v>
      </c>
      <c r="Q164" s="14"/>
      <c r="R164" s="14"/>
      <c r="S164" s="14"/>
      <c r="T164" s="14"/>
      <c r="U164" s="16"/>
    </row>
    <row r="165" spans="1:21" x14ac:dyDescent="0.35">
      <c r="A165" s="14">
        <v>170</v>
      </c>
      <c r="B165" s="14" t="s">
        <v>13</v>
      </c>
      <c r="C165" s="14" t="s">
        <v>14</v>
      </c>
      <c r="D165" s="14"/>
      <c r="E165" s="14"/>
      <c r="F165" s="14"/>
      <c r="G165" s="14"/>
      <c r="H165" s="14"/>
      <c r="I165" s="14">
        <v>167.586206896551</v>
      </c>
      <c r="J165" s="14"/>
      <c r="K165" s="14"/>
      <c r="L165" s="14"/>
      <c r="M165" s="14"/>
      <c r="N165" s="14"/>
      <c r="O165" s="14"/>
      <c r="P165" s="14">
        <v>28.513371743056101</v>
      </c>
      <c r="Q165" s="14"/>
      <c r="R165" s="14"/>
      <c r="S165" s="14"/>
      <c r="T165" s="14"/>
      <c r="U165" s="16"/>
    </row>
    <row r="166" spans="1:21" x14ac:dyDescent="0.35">
      <c r="A166" s="14">
        <v>171</v>
      </c>
      <c r="B166" s="14" t="s">
        <v>13</v>
      </c>
      <c r="C166" s="14" t="s">
        <v>14</v>
      </c>
      <c r="D166" s="14"/>
      <c r="E166" s="14"/>
      <c r="F166" s="14"/>
      <c r="G166" s="14"/>
      <c r="H166" s="14"/>
      <c r="I166" s="14">
        <v>167.586206896551</v>
      </c>
      <c r="J166" s="14"/>
      <c r="K166" s="14"/>
      <c r="L166" s="14"/>
      <c r="M166" s="14"/>
      <c r="N166" s="14"/>
      <c r="O166" s="14"/>
      <c r="P166" s="14">
        <v>28.513371743056101</v>
      </c>
      <c r="Q166" s="14"/>
      <c r="R166" s="14"/>
      <c r="S166" s="14"/>
      <c r="T166" s="14"/>
      <c r="U166" s="16"/>
    </row>
    <row r="167" spans="1:21" x14ac:dyDescent="0.35">
      <c r="A167" s="14">
        <v>172</v>
      </c>
      <c r="B167" s="14" t="s">
        <v>13</v>
      </c>
      <c r="C167" s="14" t="s">
        <v>14</v>
      </c>
      <c r="D167" s="14"/>
      <c r="E167" s="14"/>
      <c r="F167" s="14"/>
      <c r="G167" s="14"/>
      <c r="H167" s="14"/>
      <c r="I167" s="14">
        <v>146.896551724137</v>
      </c>
      <c r="J167" s="14"/>
      <c r="K167" s="14"/>
      <c r="L167" s="14"/>
      <c r="M167" s="14"/>
      <c r="N167" s="14"/>
      <c r="O167" s="14"/>
      <c r="P167" s="14">
        <v>29.482070685355499</v>
      </c>
      <c r="Q167" s="14"/>
      <c r="R167" s="14"/>
      <c r="S167" s="14"/>
      <c r="T167" s="14"/>
      <c r="U167" s="16"/>
    </row>
    <row r="168" spans="1:21" x14ac:dyDescent="0.35">
      <c r="A168" s="14">
        <v>173</v>
      </c>
      <c r="B168" s="14" t="s">
        <v>13</v>
      </c>
      <c r="C168" s="14" t="s">
        <v>14</v>
      </c>
      <c r="D168" s="14"/>
      <c r="E168" s="14"/>
      <c r="F168" s="14"/>
      <c r="G168" s="14"/>
      <c r="H168" s="14"/>
      <c r="I168" s="14">
        <v>146.896551724137</v>
      </c>
      <c r="J168" s="14"/>
      <c r="K168" s="14"/>
      <c r="L168" s="14"/>
      <c r="M168" s="14"/>
      <c r="N168" s="14"/>
      <c r="O168" s="14"/>
      <c r="P168" s="14">
        <v>29.482070685355499</v>
      </c>
      <c r="Q168" s="14"/>
      <c r="R168" s="14"/>
      <c r="S168" s="14"/>
      <c r="T168" s="14"/>
      <c r="U168" s="16"/>
    </row>
    <row r="169" spans="1:21" x14ac:dyDescent="0.35">
      <c r="A169" s="14">
        <v>174</v>
      </c>
      <c r="B169" s="14" t="s">
        <v>13</v>
      </c>
      <c r="C169" s="14" t="s">
        <v>14</v>
      </c>
      <c r="D169" s="14"/>
      <c r="E169" s="14"/>
      <c r="F169" s="14"/>
      <c r="G169" s="14"/>
      <c r="H169" s="14"/>
      <c r="I169" s="14">
        <v>116.55172413792999</v>
      </c>
      <c r="J169" s="14"/>
      <c r="K169" s="14"/>
      <c r="L169" s="14"/>
      <c r="M169" s="14"/>
      <c r="N169" s="14"/>
      <c r="O169" s="14"/>
      <c r="P169" s="14">
        <v>32.094849084186002</v>
      </c>
      <c r="Q169" s="14"/>
      <c r="R169" s="14"/>
      <c r="S169" s="14"/>
      <c r="T169" s="14"/>
      <c r="U169" s="16"/>
    </row>
    <row r="170" spans="1:21" x14ac:dyDescent="0.35">
      <c r="A170" s="14">
        <v>175</v>
      </c>
      <c r="B170" s="14" t="s">
        <v>13</v>
      </c>
      <c r="C170" s="14" t="s">
        <v>14</v>
      </c>
      <c r="D170" s="14"/>
      <c r="E170" s="14"/>
      <c r="F170" s="14"/>
      <c r="G170" s="14"/>
      <c r="H170" s="14"/>
      <c r="I170" s="14">
        <v>116.55172413792999</v>
      </c>
      <c r="J170" s="14"/>
      <c r="K170" s="14"/>
      <c r="L170" s="14"/>
      <c r="M170" s="14"/>
      <c r="N170" s="14"/>
      <c r="O170" s="14"/>
      <c r="P170" s="14">
        <v>32.094849084186002</v>
      </c>
      <c r="Q170" s="14"/>
      <c r="R170" s="14"/>
      <c r="S170" s="14"/>
      <c r="T170" s="14"/>
      <c r="U170" s="16"/>
    </row>
    <row r="171" spans="1:21" x14ac:dyDescent="0.35">
      <c r="A171" s="14">
        <v>176</v>
      </c>
      <c r="B171" s="14" t="s">
        <v>13</v>
      </c>
      <c r="C171" s="14" t="s">
        <v>14</v>
      </c>
      <c r="D171" s="14"/>
      <c r="E171" s="14"/>
      <c r="F171" s="14"/>
      <c r="G171" s="14"/>
      <c r="H171" s="14"/>
      <c r="I171" s="14">
        <v>175.86206896551701</v>
      </c>
      <c r="J171" s="14"/>
      <c r="K171" s="14"/>
      <c r="L171" s="14"/>
      <c r="M171" s="14"/>
      <c r="N171" s="14"/>
      <c r="O171" s="14"/>
      <c r="P171" s="14">
        <v>25.522400894315901</v>
      </c>
      <c r="Q171" s="14"/>
      <c r="R171" s="14"/>
      <c r="S171" s="14"/>
      <c r="T171" s="14"/>
      <c r="U171" s="16"/>
    </row>
    <row r="172" spans="1:21" x14ac:dyDescent="0.35">
      <c r="A172" s="14">
        <v>177</v>
      </c>
      <c r="B172" s="14" t="s">
        <v>13</v>
      </c>
      <c r="C172" s="14" t="s">
        <v>14</v>
      </c>
      <c r="D172" s="14"/>
      <c r="E172" s="14"/>
      <c r="F172" s="14"/>
      <c r="G172" s="14"/>
      <c r="H172" s="14"/>
      <c r="I172" s="14">
        <v>175.86206896551701</v>
      </c>
      <c r="J172" s="14"/>
      <c r="K172" s="14"/>
      <c r="L172" s="14"/>
      <c r="M172" s="14"/>
      <c r="N172" s="14"/>
      <c r="O172" s="14"/>
      <c r="P172" s="14">
        <v>25.522400894315901</v>
      </c>
      <c r="Q172" s="14"/>
      <c r="R172" s="14"/>
      <c r="S172" s="14"/>
      <c r="T172" s="14"/>
      <c r="U172" s="16"/>
    </row>
    <row r="173" spans="1:21" x14ac:dyDescent="0.35">
      <c r="A173" s="14">
        <v>178</v>
      </c>
      <c r="B173" s="14" t="s">
        <v>13</v>
      </c>
      <c r="C173" s="14" t="s">
        <v>14</v>
      </c>
      <c r="D173" s="14"/>
      <c r="E173" s="14"/>
      <c r="F173" s="14"/>
      <c r="G173" s="14"/>
      <c r="H173" s="14"/>
      <c r="I173" s="14">
        <v>137.241379310344</v>
      </c>
      <c r="J173" s="14"/>
      <c r="K173" s="14"/>
      <c r="L173" s="14"/>
      <c r="M173" s="14"/>
      <c r="N173" s="14"/>
      <c r="O173" s="14"/>
      <c r="P173" s="14">
        <v>26.038868346375398</v>
      </c>
      <c r="Q173" s="14"/>
      <c r="R173" s="14"/>
      <c r="S173" s="14"/>
      <c r="T173" s="14"/>
      <c r="U173" s="16"/>
    </row>
    <row r="174" spans="1:21" x14ac:dyDescent="0.35">
      <c r="A174" s="14">
        <v>179</v>
      </c>
      <c r="B174" s="14" t="s">
        <v>13</v>
      </c>
      <c r="C174" s="14" t="s">
        <v>14</v>
      </c>
      <c r="D174" s="14"/>
      <c r="E174" s="14"/>
      <c r="F174" s="14"/>
      <c r="G174" s="14"/>
      <c r="H174" s="14"/>
      <c r="I174" s="14">
        <v>137.241379310344</v>
      </c>
      <c r="J174" s="14"/>
      <c r="K174" s="14"/>
      <c r="L174" s="14"/>
      <c r="M174" s="14"/>
      <c r="N174" s="14"/>
      <c r="O174" s="14"/>
      <c r="P174" s="14">
        <v>26.038868346375398</v>
      </c>
      <c r="Q174" s="14"/>
      <c r="R174" s="14"/>
      <c r="S174" s="14"/>
      <c r="T174" s="14"/>
      <c r="U174" s="16"/>
    </row>
    <row r="175" spans="1:21" x14ac:dyDescent="0.35">
      <c r="A175" s="14">
        <v>180</v>
      </c>
      <c r="B175" s="14" t="s">
        <v>13</v>
      </c>
      <c r="C175" s="14" t="s">
        <v>14</v>
      </c>
      <c r="D175" s="14"/>
      <c r="E175" s="14"/>
      <c r="F175" s="14"/>
      <c r="G175" s="14"/>
      <c r="H175" s="14"/>
      <c r="I175" s="14">
        <v>139.99999999999901</v>
      </c>
      <c r="J175" s="14"/>
      <c r="K175" s="14"/>
      <c r="L175" s="14"/>
      <c r="M175" s="14"/>
      <c r="N175" s="14"/>
      <c r="O175" s="14"/>
      <c r="P175" s="14">
        <v>25.814945395132799</v>
      </c>
      <c r="Q175" s="14"/>
      <c r="R175" s="14"/>
      <c r="S175" s="14"/>
      <c r="T175" s="14"/>
      <c r="U175" s="16"/>
    </row>
    <row r="176" spans="1:21" x14ac:dyDescent="0.35">
      <c r="A176" s="14">
        <v>181</v>
      </c>
      <c r="B176" s="14" t="s">
        <v>13</v>
      </c>
      <c r="C176" s="14" t="s">
        <v>14</v>
      </c>
      <c r="D176" s="14"/>
      <c r="E176" s="14"/>
      <c r="F176" s="14"/>
      <c r="G176" s="14"/>
      <c r="H176" s="14"/>
      <c r="I176" s="14">
        <v>149.655172413793</v>
      </c>
      <c r="J176" s="14"/>
      <c r="K176" s="14"/>
      <c r="L176" s="14"/>
      <c r="M176" s="14"/>
      <c r="N176" s="14"/>
      <c r="O176" s="14"/>
      <c r="P176" s="14">
        <v>26.116003095708901</v>
      </c>
      <c r="Q176" s="14"/>
      <c r="R176" s="14"/>
      <c r="S176" s="14"/>
      <c r="T176" s="14"/>
      <c r="U176" s="16"/>
    </row>
    <row r="177" spans="1:21" x14ac:dyDescent="0.35">
      <c r="A177" s="14">
        <v>182</v>
      </c>
      <c r="B177" s="14" t="s">
        <v>13</v>
      </c>
      <c r="C177" s="14" t="s">
        <v>14</v>
      </c>
      <c r="D177" s="14"/>
      <c r="E177" s="14"/>
      <c r="F177" s="14"/>
      <c r="G177" s="14"/>
      <c r="H177" s="14"/>
      <c r="I177" s="14">
        <v>149.655172413793</v>
      </c>
      <c r="J177" s="14"/>
      <c r="K177" s="14"/>
      <c r="L177" s="14"/>
      <c r="M177" s="14"/>
      <c r="N177" s="14"/>
      <c r="O177" s="14"/>
      <c r="P177" s="14">
        <v>26.116003095708901</v>
      </c>
      <c r="Q177" s="14"/>
      <c r="R177" s="14"/>
      <c r="S177" s="14"/>
      <c r="T177" s="14"/>
      <c r="U177" s="16"/>
    </row>
    <row r="178" spans="1:21" x14ac:dyDescent="0.35">
      <c r="A178" s="14">
        <v>183</v>
      </c>
      <c r="B178" s="14" t="s">
        <v>13</v>
      </c>
      <c r="C178" s="14" t="s">
        <v>14</v>
      </c>
      <c r="D178" s="14"/>
      <c r="E178" s="14"/>
      <c r="F178" s="14"/>
      <c r="G178" s="14"/>
      <c r="H178" s="14"/>
      <c r="I178" s="14">
        <v>87.586206896551701</v>
      </c>
      <c r="J178" s="14"/>
      <c r="K178" s="14"/>
      <c r="L178" s="14"/>
      <c r="M178" s="14"/>
      <c r="N178" s="14"/>
      <c r="O178" s="14"/>
      <c r="P178" s="14">
        <v>26.8525238627569</v>
      </c>
      <c r="Q178" s="14"/>
      <c r="R178" s="14"/>
      <c r="S178" s="14"/>
      <c r="T178" s="14"/>
      <c r="U178" s="16"/>
    </row>
    <row r="179" spans="1:21" x14ac:dyDescent="0.35">
      <c r="A179" s="14">
        <v>184</v>
      </c>
      <c r="B179" s="14" t="s">
        <v>13</v>
      </c>
      <c r="C179" s="14" t="s">
        <v>14</v>
      </c>
      <c r="D179" s="14"/>
      <c r="E179" s="14"/>
      <c r="F179" s="14"/>
      <c r="G179" s="14"/>
      <c r="H179" s="14"/>
      <c r="I179" s="14">
        <v>77.931034482758406</v>
      </c>
      <c r="J179" s="14"/>
      <c r="K179" s="14"/>
      <c r="L179" s="14"/>
      <c r="M179" s="14"/>
      <c r="N179" s="14"/>
      <c r="O179" s="14"/>
      <c r="P179" s="14">
        <v>26.850718032504901</v>
      </c>
      <c r="Q179" s="14"/>
      <c r="R179" s="14"/>
      <c r="S179" s="14"/>
      <c r="T179" s="14"/>
      <c r="U179" s="16"/>
    </row>
    <row r="180" spans="1:21" x14ac:dyDescent="0.35">
      <c r="A180" s="14">
        <v>185</v>
      </c>
      <c r="B180" s="14" t="s">
        <v>13</v>
      </c>
      <c r="C180" s="14" t="s">
        <v>14</v>
      </c>
      <c r="D180" s="14"/>
      <c r="E180" s="14"/>
      <c r="F180" s="14"/>
      <c r="G180" s="14"/>
      <c r="H180" s="14"/>
      <c r="I180" s="14">
        <v>77.931034482758406</v>
      </c>
      <c r="J180" s="14"/>
      <c r="K180" s="14"/>
      <c r="L180" s="14"/>
      <c r="M180" s="14"/>
      <c r="N180" s="14"/>
      <c r="O180" s="14"/>
      <c r="P180" s="14">
        <v>26.850718032504901</v>
      </c>
      <c r="Q180" s="14"/>
      <c r="R180" s="14"/>
      <c r="S180" s="14"/>
      <c r="T180" s="14"/>
      <c r="U180" s="16"/>
    </row>
    <row r="181" spans="1:21" x14ac:dyDescent="0.35">
      <c r="A181" s="14">
        <v>186</v>
      </c>
      <c r="B181" s="14" t="s">
        <v>13</v>
      </c>
      <c r="C181" s="14" t="s">
        <v>14</v>
      </c>
      <c r="D181" s="14"/>
      <c r="E181" s="14"/>
      <c r="F181" s="14"/>
      <c r="G181" s="14"/>
      <c r="H181" s="14"/>
      <c r="I181" s="14">
        <v>83.448275862068897</v>
      </c>
      <c r="J181" s="14"/>
      <c r="K181" s="14"/>
      <c r="L181" s="14"/>
      <c r="M181" s="14"/>
      <c r="N181" s="14"/>
      <c r="O181" s="14"/>
      <c r="P181" s="14">
        <v>27.375440708573301</v>
      </c>
      <c r="Q181" s="14"/>
      <c r="R181" s="14"/>
      <c r="S181" s="14"/>
      <c r="T181" s="14"/>
      <c r="U181" s="16"/>
    </row>
    <row r="182" spans="1:21" x14ac:dyDescent="0.35">
      <c r="A182" s="14">
        <v>187</v>
      </c>
      <c r="B182" s="14" t="s">
        <v>13</v>
      </c>
      <c r="C182" s="14" t="s">
        <v>14</v>
      </c>
      <c r="D182" s="14"/>
      <c r="E182" s="14"/>
      <c r="F182" s="14"/>
      <c r="G182" s="14"/>
      <c r="H182" s="14"/>
      <c r="I182" s="14">
        <v>123.448275862068</v>
      </c>
      <c r="J182" s="14"/>
      <c r="K182" s="14"/>
      <c r="L182" s="14"/>
      <c r="M182" s="14"/>
      <c r="N182" s="14"/>
      <c r="O182" s="14"/>
      <c r="P182" s="14">
        <v>21.921575371915001</v>
      </c>
      <c r="Q182" s="14"/>
      <c r="R182" s="14"/>
      <c r="S182" s="14"/>
      <c r="T182" s="14"/>
      <c r="U182" s="16"/>
    </row>
    <row r="183" spans="1:21" x14ac:dyDescent="0.35">
      <c r="A183" s="14">
        <v>188</v>
      </c>
      <c r="B183" s="14" t="s">
        <v>13</v>
      </c>
      <c r="C183" s="14" t="s">
        <v>14</v>
      </c>
      <c r="D183" s="14"/>
      <c r="E183" s="14"/>
      <c r="F183" s="14"/>
      <c r="G183" s="14"/>
      <c r="H183" s="14"/>
      <c r="I183" s="14">
        <v>120.689655172413</v>
      </c>
      <c r="J183" s="14"/>
      <c r="K183" s="14"/>
      <c r="L183" s="14"/>
      <c r="M183" s="14"/>
      <c r="N183" s="14"/>
      <c r="O183" s="14"/>
      <c r="P183" s="14">
        <v>21.4721816149281</v>
      </c>
      <c r="Q183" s="14"/>
      <c r="R183" s="14"/>
      <c r="S183" s="14"/>
      <c r="T183" s="14"/>
      <c r="U183" s="16"/>
    </row>
    <row r="184" spans="1:21" x14ac:dyDescent="0.35">
      <c r="A184" s="14">
        <v>189</v>
      </c>
      <c r="B184" s="14" t="s">
        <v>13</v>
      </c>
      <c r="C184" s="14" t="s">
        <v>14</v>
      </c>
      <c r="D184" s="14"/>
      <c r="E184" s="14"/>
      <c r="F184" s="14"/>
      <c r="G184" s="14"/>
      <c r="H184" s="14"/>
      <c r="I184" s="14">
        <v>109.655172413793</v>
      </c>
      <c r="J184" s="14"/>
      <c r="K184" s="14"/>
      <c r="L184" s="14"/>
      <c r="M184" s="14"/>
      <c r="N184" s="14"/>
      <c r="O184" s="14"/>
      <c r="P184" s="14">
        <v>23.265629030871001</v>
      </c>
      <c r="Q184" s="14"/>
      <c r="R184" s="14"/>
      <c r="S184" s="14"/>
      <c r="T184" s="14"/>
      <c r="U184" s="16"/>
    </row>
    <row r="185" spans="1:21" x14ac:dyDescent="0.35">
      <c r="A185" s="14">
        <v>190</v>
      </c>
      <c r="B185" s="14" t="s">
        <v>13</v>
      </c>
      <c r="C185" s="14" t="s">
        <v>14</v>
      </c>
      <c r="D185" s="14"/>
      <c r="E185" s="14"/>
      <c r="F185" s="14"/>
      <c r="G185" s="14"/>
      <c r="H185" s="14"/>
      <c r="I185" s="14">
        <v>108.275862068965</v>
      </c>
      <c r="J185" s="14"/>
      <c r="K185" s="14"/>
      <c r="L185" s="14"/>
      <c r="M185" s="14"/>
      <c r="N185" s="14"/>
      <c r="O185" s="14"/>
      <c r="P185" s="14">
        <v>24.612004471579599</v>
      </c>
      <c r="Q185" s="14"/>
      <c r="R185" s="14"/>
      <c r="S185" s="14"/>
      <c r="T185" s="14"/>
      <c r="U185" s="16"/>
    </row>
    <row r="186" spans="1:21" x14ac:dyDescent="0.35">
      <c r="A186" s="14">
        <v>191</v>
      </c>
      <c r="B186" s="14" t="s">
        <v>13</v>
      </c>
      <c r="C186" s="14" t="s">
        <v>14</v>
      </c>
      <c r="D186" s="14"/>
      <c r="E186" s="14"/>
      <c r="F186" s="14"/>
      <c r="G186" s="14"/>
      <c r="H186" s="14"/>
      <c r="I186" s="14">
        <v>101.379310344827</v>
      </c>
      <c r="J186" s="14"/>
      <c r="K186" s="14"/>
      <c r="L186" s="14"/>
      <c r="M186" s="14"/>
      <c r="N186" s="14"/>
      <c r="O186" s="14"/>
      <c r="P186" s="14">
        <v>24.161836787341901</v>
      </c>
      <c r="Q186" s="14"/>
      <c r="R186" s="14"/>
      <c r="S186" s="14"/>
      <c r="T186" s="14"/>
      <c r="U186" s="16"/>
    </row>
    <row r="187" spans="1:21" x14ac:dyDescent="0.35">
      <c r="A187" s="14">
        <v>192</v>
      </c>
      <c r="B187" s="14" t="s">
        <v>13</v>
      </c>
      <c r="C187" s="14" t="s">
        <v>14</v>
      </c>
      <c r="D187" s="14"/>
      <c r="E187" s="14"/>
      <c r="F187" s="14"/>
      <c r="G187" s="14"/>
      <c r="H187" s="14"/>
      <c r="I187" s="14">
        <v>73.793103448275801</v>
      </c>
      <c r="J187" s="14"/>
      <c r="K187" s="14"/>
      <c r="L187" s="14"/>
      <c r="M187" s="14"/>
      <c r="N187" s="14"/>
      <c r="O187" s="14"/>
      <c r="P187" s="14">
        <v>24.381116175079502</v>
      </c>
      <c r="Q187" s="14"/>
      <c r="R187" s="14"/>
      <c r="S187" s="14"/>
      <c r="T187" s="14"/>
      <c r="U187" s="16"/>
    </row>
    <row r="188" spans="1:21" x14ac:dyDescent="0.35">
      <c r="A188" s="14">
        <v>193</v>
      </c>
      <c r="B188" s="14" t="s">
        <v>13</v>
      </c>
      <c r="C188" s="14" t="s">
        <v>14</v>
      </c>
      <c r="D188" s="14"/>
      <c r="E188" s="14"/>
      <c r="F188" s="14"/>
      <c r="G188" s="14"/>
      <c r="H188" s="14"/>
      <c r="I188" s="14">
        <v>65.517241379310306</v>
      </c>
      <c r="J188" s="14"/>
      <c r="K188" s="14"/>
      <c r="L188" s="14"/>
      <c r="M188" s="14"/>
      <c r="N188" s="14"/>
      <c r="O188" s="14"/>
      <c r="P188" s="14">
        <v>24.005503482672601</v>
      </c>
      <c r="Q188" s="14"/>
      <c r="R188" s="14"/>
      <c r="S188" s="14"/>
      <c r="T188" s="14"/>
      <c r="U188" s="16"/>
    </row>
    <row r="189" spans="1:21" x14ac:dyDescent="0.35">
      <c r="A189" s="14">
        <v>194</v>
      </c>
      <c r="B189" s="14" t="s">
        <v>13</v>
      </c>
      <c r="C189" s="14" t="s">
        <v>14</v>
      </c>
      <c r="D189" s="14"/>
      <c r="E189" s="14"/>
      <c r="F189" s="14"/>
      <c r="G189" s="14"/>
      <c r="H189" s="14"/>
      <c r="I189" s="14">
        <v>55.862068965517203</v>
      </c>
      <c r="J189" s="14"/>
      <c r="K189" s="14"/>
      <c r="L189" s="14"/>
      <c r="M189" s="14"/>
      <c r="N189" s="14"/>
      <c r="O189" s="14"/>
      <c r="P189" s="14">
        <v>23.779258749677499</v>
      </c>
      <c r="Q189" s="14"/>
      <c r="R189" s="14"/>
      <c r="S189" s="14"/>
      <c r="T189" s="14"/>
      <c r="U189" s="16"/>
    </row>
    <row r="190" spans="1:21" x14ac:dyDescent="0.35">
      <c r="A190" s="14">
        <v>195</v>
      </c>
      <c r="B190" s="14" t="s">
        <v>13</v>
      </c>
      <c r="C190" s="14" t="s">
        <v>14</v>
      </c>
      <c r="D190" s="14"/>
      <c r="E190" s="14"/>
      <c r="F190" s="14"/>
      <c r="G190" s="14"/>
      <c r="H190" s="14"/>
      <c r="I190" s="14">
        <v>55.862068965517203</v>
      </c>
      <c r="J190" s="14"/>
      <c r="K190" s="14"/>
      <c r="L190" s="14"/>
      <c r="M190" s="14"/>
      <c r="N190" s="14"/>
      <c r="O190" s="14"/>
      <c r="P190" s="14">
        <v>23.779258749677499</v>
      </c>
      <c r="Q190" s="14"/>
      <c r="R190" s="14"/>
      <c r="S190" s="14"/>
      <c r="T190" s="14"/>
      <c r="U190" s="16"/>
    </row>
    <row r="191" spans="1:21" x14ac:dyDescent="0.35">
      <c r="A191" s="14">
        <v>196</v>
      </c>
      <c r="B191" s="14" t="s">
        <v>13</v>
      </c>
      <c r="C191" s="14" t="s">
        <v>14</v>
      </c>
      <c r="D191" s="14"/>
      <c r="E191" s="14"/>
      <c r="F191" s="14"/>
      <c r="G191" s="14"/>
      <c r="H191" s="14"/>
      <c r="I191" s="14">
        <v>71.034482758620697</v>
      </c>
      <c r="J191" s="14"/>
      <c r="K191" s="14"/>
      <c r="L191" s="14"/>
      <c r="M191" s="14"/>
      <c r="N191" s="14"/>
      <c r="O191" s="14"/>
      <c r="P191" s="14">
        <v>22.884340871957999</v>
      </c>
      <c r="Q191" s="14"/>
      <c r="R191" s="14"/>
      <c r="S191" s="14"/>
      <c r="T191" s="14"/>
      <c r="U191" s="16"/>
    </row>
    <row r="192" spans="1:21" x14ac:dyDescent="0.35">
      <c r="A192" s="14">
        <v>197</v>
      </c>
      <c r="B192" s="14" t="s">
        <v>13</v>
      </c>
      <c r="C192" s="14" t="s">
        <v>14</v>
      </c>
      <c r="D192" s="14"/>
      <c r="E192" s="14"/>
      <c r="F192" s="14"/>
      <c r="G192" s="14"/>
      <c r="H192" s="14"/>
      <c r="I192" s="14">
        <v>71.034482758620697</v>
      </c>
      <c r="J192" s="14"/>
      <c r="K192" s="14"/>
      <c r="L192" s="14"/>
      <c r="M192" s="14"/>
      <c r="N192" s="14"/>
      <c r="O192" s="14"/>
      <c r="P192" s="14">
        <v>22.884340871957999</v>
      </c>
      <c r="Q192" s="14"/>
      <c r="R192" s="14"/>
      <c r="S192" s="14"/>
      <c r="T192" s="14"/>
      <c r="U192" s="16"/>
    </row>
    <row r="193" spans="1:21" x14ac:dyDescent="0.35">
      <c r="A193" s="14">
        <v>198</v>
      </c>
      <c r="B193" s="14" t="s">
        <v>13</v>
      </c>
      <c r="C193" s="14" t="s">
        <v>14</v>
      </c>
      <c r="D193" s="14"/>
      <c r="E193" s="14"/>
      <c r="F193" s="14"/>
      <c r="G193" s="14"/>
      <c r="H193" s="14"/>
      <c r="I193" s="14">
        <v>79.310344827586107</v>
      </c>
      <c r="J193" s="14"/>
      <c r="K193" s="14"/>
      <c r="L193" s="14"/>
      <c r="M193" s="14"/>
      <c r="N193" s="14"/>
      <c r="O193" s="14"/>
      <c r="P193" s="14">
        <v>22.885888726459701</v>
      </c>
      <c r="Q193" s="14"/>
      <c r="R193" s="14"/>
      <c r="S193" s="14"/>
      <c r="T193" s="14"/>
      <c r="U193" s="16"/>
    </row>
    <row r="194" spans="1:21" x14ac:dyDescent="0.35">
      <c r="A194" s="14">
        <v>199</v>
      </c>
      <c r="B194" s="14" t="s">
        <v>13</v>
      </c>
      <c r="C194" s="14" t="s">
        <v>14</v>
      </c>
      <c r="D194" s="14"/>
      <c r="E194" s="14"/>
      <c r="F194" s="14"/>
      <c r="G194" s="14"/>
      <c r="H194" s="14"/>
      <c r="I194" s="14">
        <v>88.965517241379303</v>
      </c>
      <c r="J194" s="14"/>
      <c r="K194" s="14"/>
      <c r="L194" s="14"/>
      <c r="M194" s="14"/>
      <c r="N194" s="14"/>
      <c r="O194" s="14"/>
      <c r="P194" s="14">
        <v>23.0373204918737</v>
      </c>
      <c r="Q194" s="14"/>
      <c r="R194" s="14"/>
      <c r="S194" s="14"/>
      <c r="T194" s="14"/>
      <c r="U194" s="16"/>
    </row>
    <row r="195" spans="1:21" x14ac:dyDescent="0.35">
      <c r="A195" s="14">
        <v>200</v>
      </c>
      <c r="B195" s="14" t="s">
        <v>13</v>
      </c>
      <c r="C195" s="14" t="s">
        <v>14</v>
      </c>
      <c r="D195" s="14"/>
      <c r="E195" s="14"/>
      <c r="F195" s="14"/>
      <c r="G195" s="14"/>
      <c r="H195" s="14"/>
      <c r="I195" s="14">
        <v>88.965517241379303</v>
      </c>
      <c r="J195" s="14"/>
      <c r="K195" s="14"/>
      <c r="L195" s="14"/>
      <c r="M195" s="14"/>
      <c r="N195" s="14"/>
      <c r="O195" s="14"/>
      <c r="P195" s="14">
        <v>23.0373204918737</v>
      </c>
      <c r="Q195" s="14"/>
      <c r="R195" s="14"/>
      <c r="S195" s="14"/>
      <c r="T195" s="14"/>
      <c r="U195" s="16"/>
    </row>
    <row r="196" spans="1:21" x14ac:dyDescent="0.35">
      <c r="A196" s="14">
        <v>201</v>
      </c>
      <c r="B196" s="14" t="s">
        <v>13</v>
      </c>
      <c r="C196" s="14" t="s">
        <v>14</v>
      </c>
      <c r="D196" s="14"/>
      <c r="E196" s="14"/>
      <c r="F196" s="14"/>
      <c r="G196" s="14"/>
      <c r="H196" s="14"/>
      <c r="I196" s="14">
        <v>79.310344827586107</v>
      </c>
      <c r="J196" s="14"/>
      <c r="K196" s="14"/>
      <c r="L196" s="14"/>
      <c r="M196" s="14"/>
      <c r="N196" s="14"/>
      <c r="O196" s="14"/>
      <c r="P196" s="14">
        <v>22.212572018230201</v>
      </c>
      <c r="Q196" s="14"/>
      <c r="R196" s="14"/>
      <c r="S196" s="14"/>
      <c r="T196" s="14"/>
      <c r="U196" s="16"/>
    </row>
    <row r="197" spans="1:21" x14ac:dyDescent="0.35">
      <c r="A197" s="14">
        <v>202</v>
      </c>
      <c r="B197" s="14" t="s">
        <v>13</v>
      </c>
      <c r="C197" s="14" t="s">
        <v>14</v>
      </c>
      <c r="D197" s="14"/>
      <c r="E197" s="14"/>
      <c r="F197" s="14"/>
      <c r="G197" s="14"/>
      <c r="H197" s="14"/>
      <c r="I197" s="14">
        <v>79.310344827586107</v>
      </c>
      <c r="J197" s="14"/>
      <c r="K197" s="14"/>
      <c r="L197" s="14"/>
      <c r="M197" s="14"/>
      <c r="N197" s="14"/>
      <c r="O197" s="14"/>
      <c r="P197" s="14">
        <v>22.212572018230201</v>
      </c>
      <c r="Q197" s="14"/>
      <c r="R197" s="14"/>
      <c r="S197" s="14"/>
      <c r="T197" s="14"/>
      <c r="U197" s="16"/>
    </row>
    <row r="198" spans="1:21" x14ac:dyDescent="0.35">
      <c r="A198" s="14">
        <v>203</v>
      </c>
      <c r="B198" s="14" t="s">
        <v>13</v>
      </c>
      <c r="C198" s="14" t="s">
        <v>14</v>
      </c>
      <c r="D198" s="14"/>
      <c r="E198" s="14"/>
      <c r="F198" s="14"/>
      <c r="G198" s="14"/>
      <c r="H198" s="14"/>
      <c r="I198" s="14">
        <v>55.862068965517203</v>
      </c>
      <c r="J198" s="14"/>
      <c r="K198" s="14"/>
      <c r="L198" s="14"/>
      <c r="M198" s="14"/>
      <c r="N198" s="14"/>
      <c r="O198" s="14"/>
      <c r="P198" s="14">
        <v>21.011178949178699</v>
      </c>
      <c r="Q198" s="14"/>
      <c r="R198" s="14"/>
      <c r="S198" s="14"/>
      <c r="T198" s="14"/>
      <c r="U198" s="16"/>
    </row>
    <row r="199" spans="1:21" x14ac:dyDescent="0.35">
      <c r="A199" s="14">
        <v>204</v>
      </c>
      <c r="B199" s="14" t="s">
        <v>13</v>
      </c>
      <c r="C199" s="14" t="s">
        <v>14</v>
      </c>
      <c r="D199" s="14"/>
      <c r="E199" s="14"/>
      <c r="F199" s="14"/>
      <c r="G199" s="14"/>
      <c r="H199" s="14"/>
      <c r="I199" s="14">
        <v>55.862068965517203</v>
      </c>
      <c r="J199" s="14"/>
      <c r="K199" s="14"/>
      <c r="L199" s="14"/>
      <c r="M199" s="14"/>
      <c r="N199" s="14"/>
      <c r="O199" s="14"/>
      <c r="P199" s="14">
        <v>21.011178949178699</v>
      </c>
      <c r="Q199" s="14"/>
      <c r="R199" s="14"/>
      <c r="S199" s="14"/>
      <c r="T199" s="14"/>
      <c r="U199" s="16"/>
    </row>
    <row r="200" spans="1:21" x14ac:dyDescent="0.35">
      <c r="A200" s="14">
        <v>205</v>
      </c>
      <c r="B200" s="14" t="s">
        <v>13</v>
      </c>
      <c r="C200" s="14" t="s">
        <v>14</v>
      </c>
      <c r="D200" s="14"/>
      <c r="E200" s="14"/>
      <c r="F200" s="14"/>
      <c r="G200" s="14"/>
      <c r="H200" s="14"/>
      <c r="I200" s="14">
        <v>55.862068965517203</v>
      </c>
      <c r="J200" s="14"/>
      <c r="K200" s="14"/>
      <c r="L200" s="14"/>
      <c r="M200" s="14"/>
      <c r="N200" s="14"/>
      <c r="O200" s="14"/>
      <c r="P200" s="14">
        <v>21.085991916759799</v>
      </c>
      <c r="Q200" s="14"/>
      <c r="R200" s="14"/>
      <c r="S200" s="14"/>
      <c r="T200" s="14"/>
      <c r="U200" s="16"/>
    </row>
    <row r="201" spans="1:21" x14ac:dyDescent="0.35">
      <c r="A201" s="14">
        <v>206</v>
      </c>
      <c r="B201" s="14" t="s">
        <v>13</v>
      </c>
      <c r="C201" s="14" t="s">
        <v>14</v>
      </c>
      <c r="D201" s="14"/>
      <c r="E201" s="14"/>
      <c r="F201" s="14"/>
      <c r="G201" s="14"/>
      <c r="H201" s="14"/>
      <c r="I201" s="14">
        <v>55.862068965517203</v>
      </c>
      <c r="J201" s="14"/>
      <c r="K201" s="14"/>
      <c r="L201" s="14"/>
      <c r="M201" s="14"/>
      <c r="N201" s="14"/>
      <c r="O201" s="14"/>
      <c r="P201" s="14">
        <v>21.085991916759799</v>
      </c>
      <c r="Q201" s="14"/>
      <c r="R201" s="14"/>
      <c r="S201" s="14"/>
      <c r="T201" s="14"/>
      <c r="U201" s="16"/>
    </row>
    <row r="202" spans="1:21" x14ac:dyDescent="0.35">
      <c r="A202" s="14">
        <v>207</v>
      </c>
      <c r="B202" s="14" t="s">
        <v>13</v>
      </c>
      <c r="C202" s="14" t="s">
        <v>14</v>
      </c>
      <c r="D202" s="14"/>
      <c r="E202" s="14"/>
      <c r="F202" s="14"/>
      <c r="G202" s="14"/>
      <c r="H202" s="14"/>
      <c r="I202" s="14">
        <v>55.862068965517203</v>
      </c>
      <c r="J202" s="14"/>
      <c r="K202" s="14"/>
      <c r="L202" s="14"/>
      <c r="M202" s="14"/>
      <c r="N202" s="14"/>
      <c r="O202" s="14"/>
      <c r="P202" s="14">
        <v>21.310430819502901</v>
      </c>
      <c r="Q202" s="14"/>
      <c r="R202" s="14"/>
      <c r="S202" s="14"/>
      <c r="T202" s="14"/>
      <c r="U202" s="16"/>
    </row>
    <row r="203" spans="1:21" x14ac:dyDescent="0.35">
      <c r="A203" s="14">
        <v>208</v>
      </c>
      <c r="B203" s="14" t="s">
        <v>13</v>
      </c>
      <c r="C203" s="14" t="s">
        <v>14</v>
      </c>
      <c r="D203" s="14"/>
      <c r="E203" s="14"/>
      <c r="F203" s="14"/>
      <c r="G203" s="14"/>
      <c r="H203" s="14"/>
      <c r="I203" s="14">
        <v>55.862068965517203</v>
      </c>
      <c r="J203" s="14"/>
      <c r="K203" s="14"/>
      <c r="L203" s="14"/>
      <c r="M203" s="14"/>
      <c r="N203" s="14"/>
      <c r="O203" s="14"/>
      <c r="P203" s="14">
        <v>21.310430819502901</v>
      </c>
      <c r="Q203" s="14"/>
      <c r="R203" s="14"/>
      <c r="S203" s="14"/>
      <c r="T203" s="14"/>
      <c r="U203" s="16"/>
    </row>
    <row r="204" spans="1:21" x14ac:dyDescent="0.35">
      <c r="A204" s="14">
        <v>209</v>
      </c>
      <c r="B204" s="14" t="s">
        <v>13</v>
      </c>
      <c r="C204" s="14" t="s">
        <v>14</v>
      </c>
      <c r="D204" s="14"/>
      <c r="E204" s="14"/>
      <c r="F204" s="14"/>
      <c r="G204" s="14"/>
      <c r="H204" s="14"/>
      <c r="I204" s="14">
        <v>62.758620689655103</v>
      </c>
      <c r="J204" s="14"/>
      <c r="K204" s="14"/>
      <c r="L204" s="14"/>
      <c r="M204" s="14"/>
      <c r="N204" s="14"/>
      <c r="O204" s="14"/>
      <c r="P204" s="14">
        <v>20.488778054862799</v>
      </c>
      <c r="Q204" s="14"/>
      <c r="R204" s="14"/>
      <c r="S204" s="14"/>
      <c r="T204" s="14"/>
      <c r="U204" s="16"/>
    </row>
    <row r="205" spans="1:21" x14ac:dyDescent="0.35">
      <c r="A205" s="14">
        <v>210</v>
      </c>
      <c r="B205" s="14" t="s">
        <v>13</v>
      </c>
      <c r="C205" s="14" t="s">
        <v>14</v>
      </c>
      <c r="D205" s="14"/>
      <c r="E205" s="14"/>
      <c r="F205" s="14"/>
      <c r="G205" s="14"/>
      <c r="H205" s="14"/>
      <c r="I205" s="14">
        <v>68.275862068965395</v>
      </c>
      <c r="J205" s="14"/>
      <c r="K205" s="14"/>
      <c r="L205" s="14"/>
      <c r="M205" s="14"/>
      <c r="N205" s="14"/>
      <c r="O205" s="14"/>
      <c r="P205" s="14">
        <v>21.163126666093302</v>
      </c>
      <c r="Q205" s="14"/>
      <c r="R205" s="14"/>
      <c r="S205" s="14"/>
      <c r="T205" s="14"/>
      <c r="U205" s="16"/>
    </row>
    <row r="206" spans="1:21" x14ac:dyDescent="0.35">
      <c r="A206" s="14">
        <v>211</v>
      </c>
      <c r="B206" s="14" t="s">
        <v>13</v>
      </c>
      <c r="C206" s="14" t="s">
        <v>14</v>
      </c>
      <c r="D206" s="14"/>
      <c r="E206" s="14"/>
      <c r="F206" s="14"/>
      <c r="G206" s="14"/>
      <c r="H206" s="14"/>
      <c r="I206" s="14">
        <v>68.275862068965395</v>
      </c>
      <c r="J206" s="14"/>
      <c r="K206" s="14"/>
      <c r="L206" s="14"/>
      <c r="M206" s="14"/>
      <c r="N206" s="14"/>
      <c r="O206" s="14"/>
      <c r="P206" s="14">
        <v>21.163126666093302</v>
      </c>
      <c r="Q206" s="14"/>
      <c r="R206" s="14"/>
      <c r="S206" s="14"/>
      <c r="T206" s="14"/>
      <c r="U206" s="16"/>
    </row>
    <row r="207" spans="1:21" x14ac:dyDescent="0.35">
      <c r="A207" s="14">
        <v>212</v>
      </c>
      <c r="B207" s="14" t="s">
        <v>13</v>
      </c>
      <c r="C207" s="14" t="s">
        <v>14</v>
      </c>
      <c r="D207" s="14"/>
      <c r="E207" s="14"/>
      <c r="F207" s="14"/>
      <c r="G207" s="14"/>
      <c r="H207" s="14"/>
      <c r="I207" s="14">
        <v>73.793103448275801</v>
      </c>
      <c r="J207" s="14"/>
      <c r="K207" s="14"/>
      <c r="L207" s="14"/>
      <c r="M207" s="14"/>
      <c r="N207" s="14"/>
      <c r="O207" s="14"/>
      <c r="P207" s="14">
        <v>21.3137845042565</v>
      </c>
      <c r="Q207" s="14"/>
      <c r="R207" s="14"/>
      <c r="S207" s="14"/>
      <c r="T207" s="14"/>
      <c r="U207" s="16"/>
    </row>
    <row r="208" spans="1:21" x14ac:dyDescent="0.35">
      <c r="A208" s="14">
        <v>213</v>
      </c>
      <c r="B208" s="14" t="s">
        <v>13</v>
      </c>
      <c r="C208" s="14" t="s">
        <v>14</v>
      </c>
      <c r="D208" s="14"/>
      <c r="E208" s="14"/>
      <c r="F208" s="14"/>
      <c r="G208" s="14"/>
      <c r="H208" s="14"/>
      <c r="I208" s="14">
        <v>73.793103448275801</v>
      </c>
      <c r="J208" s="14"/>
      <c r="K208" s="14"/>
      <c r="L208" s="14"/>
      <c r="M208" s="14"/>
      <c r="N208" s="14"/>
      <c r="O208" s="14"/>
      <c r="P208" s="14">
        <v>21.3137845042565</v>
      </c>
      <c r="Q208" s="14"/>
      <c r="R208" s="14"/>
      <c r="S208" s="14"/>
      <c r="T208" s="14"/>
      <c r="U208" s="16"/>
    </row>
    <row r="209" spans="1:21" x14ac:dyDescent="0.35">
      <c r="A209" s="14">
        <v>214</v>
      </c>
      <c r="B209" s="14" t="s">
        <v>13</v>
      </c>
      <c r="C209" s="14" t="s">
        <v>14</v>
      </c>
      <c r="D209" s="14"/>
      <c r="E209" s="14"/>
      <c r="F209" s="14"/>
      <c r="G209" s="14"/>
      <c r="H209" s="14"/>
      <c r="I209" s="14">
        <v>47.586206896551701</v>
      </c>
      <c r="J209" s="14"/>
      <c r="K209" s="14"/>
      <c r="L209" s="14"/>
      <c r="M209" s="14"/>
      <c r="N209" s="14"/>
      <c r="O209" s="14"/>
      <c r="P209" s="14">
        <v>19.8126236133803</v>
      </c>
      <c r="Q209" s="14"/>
      <c r="R209" s="14"/>
      <c r="S209" s="14"/>
      <c r="T209" s="14"/>
      <c r="U209" s="16"/>
    </row>
    <row r="210" spans="1:21" x14ac:dyDescent="0.35">
      <c r="A210" s="14">
        <v>215</v>
      </c>
      <c r="B210" s="14" t="s">
        <v>13</v>
      </c>
      <c r="C210" s="14" t="s">
        <v>14</v>
      </c>
      <c r="D210" s="14"/>
      <c r="E210" s="14"/>
      <c r="F210" s="14"/>
      <c r="G210" s="14"/>
      <c r="H210" s="14"/>
      <c r="I210" s="14">
        <v>47.586206896551701</v>
      </c>
      <c r="J210" s="14"/>
      <c r="K210" s="14"/>
      <c r="L210" s="14"/>
      <c r="M210" s="14"/>
      <c r="N210" s="14"/>
      <c r="O210" s="14"/>
      <c r="P210" s="14">
        <v>19.8126236133803</v>
      </c>
      <c r="Q210" s="14"/>
      <c r="R210" s="14"/>
      <c r="S210" s="14"/>
      <c r="T210" s="14"/>
      <c r="U210" s="16"/>
    </row>
    <row r="211" spans="1:21" x14ac:dyDescent="0.35">
      <c r="A211" s="14">
        <v>216</v>
      </c>
      <c r="B211" s="14" t="s">
        <v>13</v>
      </c>
      <c r="C211" s="14" t="s">
        <v>14</v>
      </c>
      <c r="D211" s="14"/>
      <c r="E211" s="14"/>
      <c r="F211" s="14"/>
      <c r="G211" s="14"/>
      <c r="H211" s="14"/>
      <c r="I211" s="14">
        <v>95.862068965517196</v>
      </c>
      <c r="J211" s="14"/>
      <c r="K211" s="14"/>
      <c r="L211" s="14"/>
      <c r="M211" s="14"/>
      <c r="N211" s="14"/>
      <c r="O211" s="14"/>
      <c r="P211" s="14">
        <v>21.1682861810989</v>
      </c>
      <c r="Q211" s="14"/>
      <c r="R211" s="14"/>
      <c r="S211" s="14"/>
      <c r="T211" s="14"/>
      <c r="U211" s="16"/>
    </row>
    <row r="212" spans="1:21" x14ac:dyDescent="0.35">
      <c r="A212" s="14">
        <v>217</v>
      </c>
      <c r="B212" s="14" t="s">
        <v>13</v>
      </c>
      <c r="C212" s="14" t="s">
        <v>14</v>
      </c>
      <c r="D212" s="14"/>
      <c r="E212" s="14"/>
      <c r="F212" s="14"/>
      <c r="G212" s="14"/>
      <c r="H212" s="14"/>
      <c r="I212" s="14">
        <v>83.448275862068897</v>
      </c>
      <c r="J212" s="14"/>
      <c r="K212" s="14"/>
      <c r="L212" s="14"/>
      <c r="M212" s="14"/>
      <c r="N212" s="14"/>
      <c r="O212" s="14"/>
      <c r="P212" s="14">
        <v>20.193395820792801</v>
      </c>
      <c r="Q212" s="14"/>
      <c r="R212" s="14"/>
      <c r="S212" s="14"/>
      <c r="T212" s="14"/>
      <c r="U212" s="16"/>
    </row>
    <row r="213" spans="1:21" x14ac:dyDescent="0.35">
      <c r="A213" s="14">
        <v>218</v>
      </c>
      <c r="B213" s="14" t="s">
        <v>13</v>
      </c>
      <c r="C213" s="14" t="s">
        <v>14</v>
      </c>
      <c r="D213" s="14"/>
      <c r="E213" s="14"/>
      <c r="F213" s="14"/>
      <c r="G213" s="14"/>
      <c r="H213" s="14"/>
      <c r="I213" s="14">
        <v>97.241379310344698</v>
      </c>
      <c r="J213" s="14"/>
      <c r="K213" s="14"/>
      <c r="L213" s="14"/>
      <c r="M213" s="14"/>
      <c r="N213" s="14"/>
      <c r="O213" s="14"/>
      <c r="P213" s="14">
        <v>20.121162610714499</v>
      </c>
      <c r="Q213" s="14"/>
      <c r="R213" s="14"/>
      <c r="S213" s="14"/>
      <c r="T213" s="14"/>
      <c r="U213" s="16"/>
    </row>
    <row r="214" spans="1:21" x14ac:dyDescent="0.35">
      <c r="A214" s="14">
        <v>219</v>
      </c>
      <c r="B214" s="14" t="s">
        <v>13</v>
      </c>
      <c r="C214" s="14" t="s">
        <v>14</v>
      </c>
      <c r="D214" s="14"/>
      <c r="E214" s="14"/>
      <c r="F214" s="14"/>
      <c r="G214" s="14"/>
      <c r="H214" s="14"/>
      <c r="I214" s="14">
        <v>54.482758620689602</v>
      </c>
      <c r="J214" s="14"/>
      <c r="K214" s="14"/>
      <c r="L214" s="14"/>
      <c r="M214" s="14"/>
      <c r="N214" s="14"/>
      <c r="O214" s="14"/>
      <c r="P214" s="14">
        <v>18.766531945996999</v>
      </c>
      <c r="Q214" s="14"/>
      <c r="R214" s="14"/>
      <c r="S214" s="14"/>
      <c r="T214" s="14"/>
      <c r="U214" s="16"/>
    </row>
    <row r="215" spans="1:21" x14ac:dyDescent="0.35">
      <c r="A215" s="14">
        <v>220</v>
      </c>
      <c r="B215" s="14" t="s">
        <v>13</v>
      </c>
      <c r="C215" s="14" t="s">
        <v>14</v>
      </c>
      <c r="D215" s="14"/>
      <c r="E215" s="14"/>
      <c r="F215" s="14"/>
      <c r="G215" s="14"/>
      <c r="H215" s="14"/>
      <c r="I215" s="14">
        <v>65.517241379310306</v>
      </c>
      <c r="J215" s="14"/>
      <c r="K215" s="14"/>
      <c r="L215" s="14"/>
      <c r="M215" s="14"/>
      <c r="N215" s="14"/>
      <c r="O215" s="14"/>
      <c r="P215" s="14">
        <v>19.142660589904501</v>
      </c>
      <c r="Q215" s="14"/>
      <c r="R215" s="14"/>
      <c r="S215" s="14"/>
      <c r="T215" s="14"/>
      <c r="U215" s="16"/>
    </row>
    <row r="216" spans="1:21" x14ac:dyDescent="0.35">
      <c r="A216" s="14">
        <v>221</v>
      </c>
      <c r="B216" s="14" t="s">
        <v>13</v>
      </c>
      <c r="C216" s="14" t="s">
        <v>14</v>
      </c>
      <c r="D216" s="14"/>
      <c r="E216" s="14"/>
      <c r="F216" s="14"/>
      <c r="G216" s="14"/>
      <c r="H216" s="14"/>
      <c r="I216" s="14">
        <v>64.137931034482605</v>
      </c>
      <c r="J216" s="14"/>
      <c r="K216" s="14"/>
      <c r="L216" s="14"/>
      <c r="M216" s="14"/>
      <c r="N216" s="14"/>
      <c r="O216" s="14"/>
      <c r="P216" s="14">
        <v>18.095021068019602</v>
      </c>
      <c r="Q216" s="14"/>
      <c r="R216" s="14"/>
      <c r="S216" s="14"/>
      <c r="T216" s="14"/>
      <c r="U216" s="16"/>
    </row>
    <row r="217" spans="1:21" x14ac:dyDescent="0.35">
      <c r="A217" s="14">
        <v>222</v>
      </c>
      <c r="B217" s="14" t="s">
        <v>13</v>
      </c>
      <c r="C217" s="14" t="s">
        <v>14</v>
      </c>
      <c r="D217" s="14"/>
      <c r="E217" s="14"/>
      <c r="F217" s="14"/>
      <c r="G217" s="14"/>
      <c r="H217" s="14"/>
      <c r="I217" s="14">
        <v>64.137931034482605</v>
      </c>
      <c r="J217" s="14"/>
      <c r="K217" s="14"/>
      <c r="L217" s="14"/>
      <c r="M217" s="14"/>
      <c r="N217" s="14"/>
      <c r="O217" s="14"/>
      <c r="P217" s="14">
        <v>18.095021068019602</v>
      </c>
      <c r="Q217" s="14"/>
      <c r="R217" s="14"/>
      <c r="S217" s="14"/>
      <c r="T217" s="14"/>
      <c r="U217" s="16"/>
    </row>
    <row r="218" spans="1:21" x14ac:dyDescent="0.35">
      <c r="A218" s="14">
        <v>223</v>
      </c>
      <c r="B218" s="14" t="s">
        <v>13</v>
      </c>
      <c r="C218" s="14" t="s">
        <v>14</v>
      </c>
      <c r="D218" s="14"/>
      <c r="E218" s="14"/>
      <c r="F218" s="14"/>
      <c r="G218" s="14"/>
      <c r="H218" s="14"/>
      <c r="I218" s="14">
        <v>88.965517241379303</v>
      </c>
      <c r="J218" s="14"/>
      <c r="K218" s="14"/>
      <c r="L218" s="14"/>
      <c r="M218" s="14"/>
      <c r="N218" s="14"/>
      <c r="O218" s="14"/>
      <c r="P218" s="14">
        <v>16.977470117808899</v>
      </c>
      <c r="Q218" s="14"/>
      <c r="R218" s="14"/>
      <c r="S218" s="14"/>
      <c r="T218" s="14"/>
      <c r="U218" s="16"/>
    </row>
    <row r="219" spans="1:21" x14ac:dyDescent="0.35">
      <c r="A219" s="14">
        <v>224</v>
      </c>
      <c r="B219" s="14" t="s">
        <v>13</v>
      </c>
      <c r="C219" s="14" t="s">
        <v>14</v>
      </c>
      <c r="D219" s="14"/>
      <c r="E219" s="14"/>
      <c r="F219" s="14"/>
      <c r="G219" s="14"/>
      <c r="H219" s="14"/>
      <c r="I219" s="14">
        <v>68.275862068965395</v>
      </c>
      <c r="J219" s="14"/>
      <c r="K219" s="14"/>
      <c r="L219" s="14"/>
      <c r="M219" s="14"/>
      <c r="N219" s="14"/>
      <c r="O219" s="14"/>
      <c r="P219" s="14">
        <v>16.898787513973598</v>
      </c>
      <c r="Q219" s="14"/>
      <c r="R219" s="14"/>
      <c r="S219" s="14"/>
      <c r="T219" s="14"/>
      <c r="U219" s="16"/>
    </row>
    <row r="220" spans="1:21" x14ac:dyDescent="0.35">
      <c r="A220" s="14">
        <v>225</v>
      </c>
      <c r="B220" s="14" t="s">
        <v>13</v>
      </c>
      <c r="C220" s="14" t="s">
        <v>14</v>
      </c>
      <c r="D220" s="14"/>
      <c r="E220" s="14"/>
      <c r="F220" s="14"/>
      <c r="G220" s="14"/>
      <c r="H220" s="14"/>
      <c r="I220" s="14">
        <v>72.413793103448199</v>
      </c>
      <c r="J220" s="14"/>
      <c r="K220" s="14"/>
      <c r="L220" s="14"/>
      <c r="M220" s="14"/>
      <c r="N220" s="14"/>
      <c r="O220" s="14"/>
      <c r="P220" s="14">
        <v>17.3484392467108</v>
      </c>
      <c r="Q220" s="14"/>
      <c r="R220" s="14"/>
      <c r="S220" s="14"/>
      <c r="T220" s="14"/>
      <c r="U220" s="16"/>
    </row>
    <row r="221" spans="1:21" x14ac:dyDescent="0.35">
      <c r="A221" s="14">
        <v>226</v>
      </c>
      <c r="B221" s="14" t="s">
        <v>13</v>
      </c>
      <c r="C221" s="14" t="s">
        <v>14</v>
      </c>
      <c r="D221" s="14"/>
      <c r="E221" s="14"/>
      <c r="F221" s="14"/>
      <c r="G221" s="14"/>
      <c r="H221" s="14"/>
      <c r="I221" s="14">
        <v>50.344827586206797</v>
      </c>
      <c r="J221" s="14"/>
      <c r="K221" s="14"/>
      <c r="L221" s="14"/>
      <c r="M221" s="14"/>
      <c r="N221" s="14"/>
      <c r="O221" s="14"/>
      <c r="P221" s="14">
        <v>17.119872731963198</v>
      </c>
      <c r="Q221" s="14"/>
      <c r="R221" s="14"/>
      <c r="S221" s="14"/>
      <c r="T221" s="14"/>
      <c r="U221" s="16"/>
    </row>
    <row r="222" spans="1:21" x14ac:dyDescent="0.35">
      <c r="A222" s="14">
        <v>227</v>
      </c>
      <c r="B222" s="14" t="s">
        <v>13</v>
      </c>
      <c r="C222" s="14" t="s">
        <v>14</v>
      </c>
      <c r="D222" s="14"/>
      <c r="E222" s="14"/>
      <c r="F222" s="14"/>
      <c r="G222" s="14"/>
      <c r="H222" s="14"/>
      <c r="I222" s="14">
        <v>50.344827586206797</v>
      </c>
      <c r="J222" s="14"/>
      <c r="K222" s="14"/>
      <c r="L222" s="14"/>
      <c r="M222" s="14"/>
      <c r="N222" s="14"/>
      <c r="O222" s="14"/>
      <c r="P222" s="14">
        <v>17.119872731963198</v>
      </c>
      <c r="Q222" s="14"/>
      <c r="R222" s="14"/>
      <c r="S222" s="14"/>
      <c r="T222" s="14"/>
      <c r="U222" s="16"/>
    </row>
    <row r="223" spans="1:21" x14ac:dyDescent="0.35">
      <c r="A223" s="14">
        <v>228</v>
      </c>
      <c r="B223" s="14" t="s">
        <v>13</v>
      </c>
      <c r="C223" s="14" t="s">
        <v>14</v>
      </c>
      <c r="D223" s="14"/>
      <c r="E223" s="14"/>
      <c r="F223" s="14"/>
      <c r="G223" s="14"/>
      <c r="H223" s="14"/>
      <c r="I223" s="14">
        <v>53.103448275862</v>
      </c>
      <c r="J223" s="14"/>
      <c r="K223" s="14"/>
      <c r="L223" s="14"/>
      <c r="M223" s="14"/>
      <c r="N223" s="14"/>
      <c r="O223" s="14"/>
      <c r="P223" s="14">
        <v>16.447071975234302</v>
      </c>
      <c r="Q223" s="14"/>
      <c r="R223" s="14"/>
      <c r="S223" s="14"/>
      <c r="T223" s="14"/>
      <c r="U223" s="16"/>
    </row>
    <row r="224" spans="1:21" x14ac:dyDescent="0.35">
      <c r="A224" s="14">
        <v>229</v>
      </c>
      <c r="B224" s="14" t="s">
        <v>13</v>
      </c>
      <c r="C224" s="14" t="s">
        <v>14</v>
      </c>
      <c r="D224" s="14"/>
      <c r="E224" s="14"/>
      <c r="F224" s="14"/>
      <c r="G224" s="14"/>
      <c r="H224" s="14"/>
      <c r="I224" s="14">
        <v>40.689655172413701</v>
      </c>
      <c r="J224" s="14"/>
      <c r="K224" s="14"/>
      <c r="L224" s="14"/>
      <c r="M224" s="14"/>
      <c r="N224" s="14"/>
      <c r="O224" s="14"/>
      <c r="P224" s="14">
        <v>17.5669447071975</v>
      </c>
      <c r="Q224" s="14"/>
      <c r="R224" s="14"/>
      <c r="S224" s="14"/>
      <c r="T224" s="14"/>
      <c r="U224" s="16"/>
    </row>
    <row r="225" spans="1:21" x14ac:dyDescent="0.35">
      <c r="A225" s="14">
        <v>230</v>
      </c>
      <c r="B225" s="14" t="s">
        <v>13</v>
      </c>
      <c r="C225" s="14" t="s">
        <v>14</v>
      </c>
      <c r="D225" s="14"/>
      <c r="E225" s="14"/>
      <c r="F225" s="14"/>
      <c r="G225" s="14"/>
      <c r="H225" s="14"/>
      <c r="I225" s="14">
        <v>19.999999999999801</v>
      </c>
      <c r="J225" s="14"/>
      <c r="K225" s="14"/>
      <c r="L225" s="14"/>
      <c r="M225" s="14"/>
      <c r="N225" s="14"/>
      <c r="O225" s="14"/>
      <c r="P225" s="14">
        <v>15.6927508814171</v>
      </c>
      <c r="Q225" s="14"/>
      <c r="R225" s="14"/>
      <c r="S225" s="14"/>
      <c r="T225" s="14"/>
      <c r="U225" s="16"/>
    </row>
    <row r="226" spans="1:21" x14ac:dyDescent="0.35">
      <c r="A226" s="14">
        <v>231</v>
      </c>
      <c r="B226" s="14" t="s">
        <v>13</v>
      </c>
      <c r="C226" s="14" t="s">
        <v>14</v>
      </c>
      <c r="D226" s="14"/>
      <c r="E226" s="14"/>
      <c r="F226" s="14"/>
      <c r="G226" s="14"/>
      <c r="H226" s="14"/>
      <c r="I226" s="14">
        <v>28.275862068965399</v>
      </c>
      <c r="J226" s="14"/>
      <c r="K226" s="14"/>
      <c r="L226" s="14"/>
      <c r="M226" s="14"/>
      <c r="N226" s="14"/>
      <c r="O226" s="14"/>
      <c r="P226" s="14">
        <v>15.6942987359188</v>
      </c>
      <c r="Q226" s="14"/>
      <c r="R226" s="14"/>
      <c r="S226" s="14"/>
      <c r="T226" s="14"/>
      <c r="U226" s="16"/>
    </row>
    <row r="227" spans="1:21" x14ac:dyDescent="0.35">
      <c r="A227" s="14">
        <v>232</v>
      </c>
      <c r="B227" s="14" t="s">
        <v>13</v>
      </c>
      <c r="C227" s="14" t="s">
        <v>14</v>
      </c>
      <c r="D227" s="14"/>
      <c r="E227" s="14"/>
      <c r="F227" s="14"/>
      <c r="G227" s="14"/>
      <c r="H227" s="14"/>
      <c r="I227" s="14">
        <v>36.551724137930997</v>
      </c>
      <c r="J227" s="14"/>
      <c r="K227" s="14"/>
      <c r="L227" s="14"/>
      <c r="M227" s="14"/>
      <c r="N227" s="14"/>
      <c r="O227" s="14"/>
      <c r="P227" s="14">
        <v>16.144724395906699</v>
      </c>
      <c r="Q227" s="14"/>
      <c r="R227" s="14"/>
      <c r="S227" s="14"/>
      <c r="T227" s="14"/>
      <c r="U227" s="16"/>
    </row>
    <row r="228" spans="1:21" x14ac:dyDescent="0.35">
      <c r="A228" s="14">
        <v>233</v>
      </c>
      <c r="B228" s="14" t="s">
        <v>13</v>
      </c>
      <c r="C228" s="14" t="s">
        <v>14</v>
      </c>
      <c r="D228" s="14"/>
      <c r="E228" s="14"/>
      <c r="F228" s="14"/>
      <c r="G228" s="14"/>
      <c r="H228" s="14"/>
      <c r="I228" s="14">
        <v>47.586206896551701</v>
      </c>
      <c r="J228" s="14"/>
      <c r="K228" s="14"/>
      <c r="L228" s="14"/>
      <c r="M228" s="14"/>
      <c r="N228" s="14"/>
      <c r="O228" s="14"/>
      <c r="P228" s="14">
        <v>15.473471493679501</v>
      </c>
      <c r="Q228" s="14"/>
      <c r="R228" s="14"/>
      <c r="S228" s="14"/>
      <c r="T228" s="14"/>
      <c r="U228" s="16"/>
    </row>
    <row r="229" spans="1:21" x14ac:dyDescent="0.35">
      <c r="A229" s="14">
        <v>234</v>
      </c>
      <c r="B229" s="14" t="s">
        <v>13</v>
      </c>
      <c r="C229" s="14" t="s">
        <v>14</v>
      </c>
      <c r="D229" s="14"/>
      <c r="E229" s="14"/>
      <c r="F229" s="14"/>
      <c r="G229" s="14"/>
      <c r="H229" s="14"/>
      <c r="I229" s="14">
        <v>43.448275862068897</v>
      </c>
      <c r="J229" s="14"/>
      <c r="K229" s="14"/>
      <c r="L229" s="14"/>
      <c r="M229" s="14"/>
      <c r="N229" s="14"/>
      <c r="O229" s="14"/>
      <c r="P229" s="14">
        <v>15.547510534009801</v>
      </c>
      <c r="Q229" s="14"/>
      <c r="R229" s="14"/>
      <c r="S229" s="14"/>
      <c r="T229" s="14"/>
      <c r="U229" s="16"/>
    </row>
    <row r="230" spans="1:21" x14ac:dyDescent="0.35">
      <c r="A230" s="14">
        <v>235</v>
      </c>
      <c r="B230" s="14" t="s">
        <v>13</v>
      </c>
      <c r="C230" s="14" t="s">
        <v>14</v>
      </c>
      <c r="D230" s="14"/>
      <c r="E230" s="14"/>
      <c r="F230" s="14"/>
      <c r="G230" s="14"/>
      <c r="H230" s="14"/>
      <c r="I230" s="14">
        <v>53.103448275862</v>
      </c>
      <c r="J230" s="14"/>
      <c r="K230" s="14"/>
      <c r="L230" s="14"/>
      <c r="M230" s="14"/>
      <c r="N230" s="14"/>
      <c r="O230" s="14"/>
      <c r="P230" s="14">
        <v>15.923381202166899</v>
      </c>
      <c r="Q230" s="14"/>
      <c r="R230" s="14"/>
      <c r="S230" s="14"/>
      <c r="T230" s="14"/>
      <c r="U230" s="16"/>
    </row>
    <row r="231" spans="1:21" x14ac:dyDescent="0.35">
      <c r="A231" s="14">
        <v>236</v>
      </c>
      <c r="B231" s="14" t="s">
        <v>13</v>
      </c>
      <c r="C231" s="14" t="s">
        <v>14</v>
      </c>
      <c r="D231" s="14"/>
      <c r="E231" s="14"/>
      <c r="F231" s="14"/>
      <c r="G231" s="14"/>
      <c r="H231" s="14"/>
      <c r="I231" s="14">
        <v>53.103448275862</v>
      </c>
      <c r="J231" s="14"/>
      <c r="K231" s="14"/>
      <c r="L231" s="14"/>
      <c r="M231" s="14"/>
      <c r="N231" s="14"/>
      <c r="O231" s="14"/>
      <c r="P231" s="14">
        <v>15.923381202166899</v>
      </c>
      <c r="Q231" s="14"/>
      <c r="R231" s="14"/>
      <c r="S231" s="14"/>
      <c r="T231" s="14"/>
      <c r="U231" s="16"/>
    </row>
    <row r="232" spans="1:21" x14ac:dyDescent="0.35">
      <c r="A232" s="14">
        <v>237</v>
      </c>
      <c r="B232" s="14" t="s">
        <v>13</v>
      </c>
      <c r="C232" s="14" t="s">
        <v>14</v>
      </c>
      <c r="D232" s="14"/>
      <c r="E232" s="14"/>
      <c r="F232" s="14"/>
      <c r="G232" s="14"/>
      <c r="H232" s="14"/>
      <c r="I232" s="14">
        <v>62.758620689655103</v>
      </c>
      <c r="J232" s="14"/>
      <c r="K232" s="14"/>
      <c r="L232" s="14"/>
      <c r="M232" s="14"/>
      <c r="N232" s="14"/>
      <c r="O232" s="14"/>
      <c r="P232" s="14">
        <v>15.7007481296758</v>
      </c>
      <c r="Q232" s="14"/>
      <c r="R232" s="14"/>
      <c r="S232" s="14"/>
      <c r="T232" s="14"/>
      <c r="U232" s="16"/>
    </row>
    <row r="233" spans="1:21" x14ac:dyDescent="0.35">
      <c r="A233" s="14">
        <v>238</v>
      </c>
      <c r="B233" s="14" t="s">
        <v>13</v>
      </c>
      <c r="C233" s="14" t="s">
        <v>14</v>
      </c>
      <c r="D233" s="14"/>
      <c r="E233" s="14"/>
      <c r="F233" s="14"/>
      <c r="G233" s="14"/>
      <c r="H233" s="14"/>
      <c r="I233" s="14">
        <v>37.931034482758598</v>
      </c>
      <c r="J233" s="14"/>
      <c r="K233" s="14"/>
      <c r="L233" s="14"/>
      <c r="M233" s="14"/>
      <c r="N233" s="14"/>
      <c r="O233" s="14"/>
      <c r="P233" s="14">
        <v>15.022787857941299</v>
      </c>
      <c r="Q233" s="14"/>
      <c r="R233" s="14"/>
      <c r="S233" s="14"/>
      <c r="T233" s="14"/>
      <c r="U233" s="16"/>
    </row>
    <row r="234" spans="1:21" x14ac:dyDescent="0.35">
      <c r="A234" s="14">
        <v>239</v>
      </c>
      <c r="B234" s="14" t="s">
        <v>13</v>
      </c>
      <c r="C234" s="14" t="s">
        <v>14</v>
      </c>
      <c r="D234" s="14"/>
      <c r="E234" s="14"/>
      <c r="F234" s="14"/>
      <c r="G234" s="14"/>
      <c r="H234" s="14"/>
      <c r="I234" s="14">
        <v>36.551724137930997</v>
      </c>
      <c r="J234" s="14"/>
      <c r="K234" s="14"/>
      <c r="L234" s="14"/>
      <c r="M234" s="14"/>
      <c r="N234" s="14"/>
      <c r="O234" s="14"/>
      <c r="P234" s="14">
        <v>15.022529882191</v>
      </c>
      <c r="Q234" s="14"/>
      <c r="R234" s="14"/>
      <c r="S234" s="14"/>
      <c r="T234" s="14"/>
      <c r="U234" s="16"/>
    </row>
    <row r="235" spans="1:21" x14ac:dyDescent="0.35">
      <c r="A235" s="14">
        <v>240</v>
      </c>
      <c r="B235" s="14" t="s">
        <v>13</v>
      </c>
      <c r="C235" s="14" t="s">
        <v>14</v>
      </c>
      <c r="D235" s="14"/>
      <c r="E235" s="14"/>
      <c r="F235" s="14"/>
      <c r="G235" s="14"/>
      <c r="H235" s="14"/>
      <c r="I235" s="14">
        <v>42.068965517241203</v>
      </c>
      <c r="J235" s="14"/>
      <c r="K235" s="14"/>
      <c r="L235" s="14"/>
      <c r="M235" s="14"/>
      <c r="N235" s="14"/>
      <c r="O235" s="14"/>
      <c r="P235" s="14">
        <v>14.4998710121248</v>
      </c>
      <c r="Q235" s="14"/>
      <c r="R235" s="14"/>
      <c r="S235" s="14"/>
      <c r="T235" s="14"/>
      <c r="U235" s="16"/>
    </row>
    <row r="236" spans="1:21" x14ac:dyDescent="0.35">
      <c r="A236" s="14">
        <v>241</v>
      </c>
      <c r="B236" s="14" t="s">
        <v>13</v>
      </c>
      <c r="C236" s="14" t="s">
        <v>14</v>
      </c>
      <c r="D236" s="14"/>
      <c r="E236" s="14"/>
      <c r="F236" s="14"/>
      <c r="G236" s="14"/>
      <c r="H236" s="14"/>
      <c r="I236" s="14">
        <v>40.689655172413701</v>
      </c>
      <c r="J236" s="14"/>
      <c r="K236" s="14"/>
      <c r="L236" s="14"/>
      <c r="M236" s="14"/>
      <c r="N236" s="14"/>
      <c r="O236" s="14"/>
      <c r="P236" s="14">
        <v>14.4996130363745</v>
      </c>
      <c r="Q236" s="14"/>
      <c r="R236" s="14"/>
      <c r="S236" s="14"/>
      <c r="T236" s="14"/>
      <c r="U236" s="16"/>
    </row>
    <row r="237" spans="1:21" x14ac:dyDescent="0.35">
      <c r="A237" s="14">
        <v>242</v>
      </c>
      <c r="B237" s="14" t="s">
        <v>13</v>
      </c>
      <c r="C237" s="14" t="s">
        <v>14</v>
      </c>
      <c r="D237" s="14"/>
      <c r="E237" s="14"/>
      <c r="F237" s="14"/>
      <c r="G237" s="14"/>
      <c r="H237" s="14"/>
      <c r="I237" s="14">
        <v>58.620689655172299</v>
      </c>
      <c r="J237" s="14"/>
      <c r="K237" s="14"/>
      <c r="L237" s="14"/>
      <c r="M237" s="14"/>
      <c r="N237" s="14"/>
      <c r="O237" s="14"/>
      <c r="P237" s="14">
        <v>14.577779688709199</v>
      </c>
      <c r="Q237" s="14"/>
      <c r="R237" s="14"/>
      <c r="S237" s="14"/>
      <c r="T237" s="14"/>
      <c r="U237" s="16"/>
    </row>
    <row r="238" spans="1:21" x14ac:dyDescent="0.35">
      <c r="A238" s="14">
        <v>243</v>
      </c>
      <c r="B238" s="14" t="s">
        <v>13</v>
      </c>
      <c r="C238" s="14" t="s">
        <v>14</v>
      </c>
      <c r="D238" s="14"/>
      <c r="E238" s="14"/>
      <c r="F238" s="14"/>
      <c r="G238" s="14"/>
      <c r="H238" s="14"/>
      <c r="I238" s="14">
        <v>76.551724137930904</v>
      </c>
      <c r="J238" s="14"/>
      <c r="K238" s="14"/>
      <c r="L238" s="14"/>
      <c r="M238" s="14"/>
      <c r="N238" s="14"/>
      <c r="O238" s="14"/>
      <c r="P238" s="14">
        <v>13.982629632814501</v>
      </c>
      <c r="Q238" s="14"/>
      <c r="R238" s="14"/>
      <c r="S238" s="14"/>
      <c r="T238" s="14"/>
      <c r="U238" s="16"/>
    </row>
    <row r="239" spans="1:21" x14ac:dyDescent="0.35">
      <c r="A239" s="14">
        <v>244</v>
      </c>
      <c r="B239" s="14" t="s">
        <v>13</v>
      </c>
      <c r="C239" s="14" t="s">
        <v>14</v>
      </c>
      <c r="D239" s="14"/>
      <c r="E239" s="14"/>
      <c r="F239" s="14"/>
      <c r="G239" s="14"/>
      <c r="H239" s="14"/>
      <c r="I239" s="14">
        <v>71.034482758620697</v>
      </c>
      <c r="J239" s="14"/>
      <c r="K239" s="14"/>
      <c r="L239" s="14"/>
      <c r="M239" s="14"/>
      <c r="N239" s="14"/>
      <c r="O239" s="14"/>
      <c r="P239" s="14">
        <v>13.457906956745999</v>
      </c>
      <c r="Q239" s="14"/>
      <c r="R239" s="14"/>
      <c r="S239" s="14"/>
      <c r="T239" s="14"/>
      <c r="U239" s="16"/>
    </row>
    <row r="240" spans="1:21" x14ac:dyDescent="0.35">
      <c r="A240" s="14">
        <v>245</v>
      </c>
      <c r="B240" s="14" t="s">
        <v>13</v>
      </c>
      <c r="C240" s="14" t="s">
        <v>14</v>
      </c>
      <c r="D240" s="14"/>
      <c r="E240" s="14"/>
      <c r="F240" s="14"/>
      <c r="G240" s="14"/>
      <c r="H240" s="14"/>
      <c r="I240" s="14">
        <v>71.034482758620697</v>
      </c>
      <c r="J240" s="14"/>
      <c r="K240" s="14"/>
      <c r="L240" s="14"/>
      <c r="M240" s="14"/>
      <c r="N240" s="14"/>
      <c r="O240" s="14"/>
      <c r="P240" s="14">
        <v>13.457906956745999</v>
      </c>
      <c r="Q240" s="14"/>
      <c r="R240" s="14"/>
      <c r="S240" s="14"/>
      <c r="T240" s="14"/>
      <c r="U240" s="16"/>
    </row>
    <row r="241" spans="1:21" x14ac:dyDescent="0.35">
      <c r="A241" s="14">
        <v>246</v>
      </c>
      <c r="B241" s="14" t="s">
        <v>13</v>
      </c>
      <c r="C241" s="14" t="s">
        <v>14</v>
      </c>
      <c r="D241" s="14"/>
      <c r="E241" s="14"/>
      <c r="F241" s="14"/>
      <c r="G241" s="14"/>
      <c r="H241" s="14"/>
      <c r="I241" s="14">
        <v>58.620689655172299</v>
      </c>
      <c r="J241" s="14"/>
      <c r="K241" s="14"/>
      <c r="L241" s="14"/>
      <c r="M241" s="14"/>
      <c r="N241" s="14"/>
      <c r="O241" s="14"/>
      <c r="P241" s="14">
        <v>13.4555851749935</v>
      </c>
      <c r="Q241" s="14"/>
      <c r="R241" s="14"/>
      <c r="S241" s="14"/>
      <c r="T241" s="14"/>
      <c r="U241" s="16"/>
    </row>
    <row r="242" spans="1:21" x14ac:dyDescent="0.35">
      <c r="A242" s="14">
        <v>247</v>
      </c>
      <c r="B242" s="14" t="s">
        <v>13</v>
      </c>
      <c r="C242" s="14" t="s">
        <v>14</v>
      </c>
      <c r="D242" s="14"/>
      <c r="E242" s="14"/>
      <c r="F242" s="14"/>
      <c r="G242" s="14"/>
      <c r="H242" s="14"/>
      <c r="I242" s="14">
        <v>50.344827586206797</v>
      </c>
      <c r="J242" s="14"/>
      <c r="K242" s="14"/>
      <c r="L242" s="14"/>
      <c r="M242" s="14"/>
      <c r="N242" s="14"/>
      <c r="O242" s="14"/>
      <c r="P242" s="14">
        <v>12.7807206122624</v>
      </c>
      <c r="Q242" s="14"/>
      <c r="R242" s="14"/>
      <c r="S242" s="14"/>
      <c r="T242" s="14"/>
      <c r="U242" s="16"/>
    </row>
    <row r="243" spans="1:21" x14ac:dyDescent="0.35">
      <c r="A243" s="14">
        <v>248</v>
      </c>
      <c r="B243" s="14" t="s">
        <v>13</v>
      </c>
      <c r="C243" s="14" t="s">
        <v>14</v>
      </c>
      <c r="D243" s="14"/>
      <c r="E243" s="14"/>
      <c r="F243" s="14"/>
      <c r="G243" s="14"/>
      <c r="H243" s="14"/>
      <c r="I243" s="14">
        <v>47.586206896551701</v>
      </c>
      <c r="J243" s="14"/>
      <c r="K243" s="14"/>
      <c r="L243" s="14"/>
      <c r="M243" s="14"/>
      <c r="N243" s="14"/>
      <c r="O243" s="14"/>
      <c r="P243" s="14">
        <v>13.303895433829201</v>
      </c>
      <c r="Q243" s="14"/>
      <c r="R243" s="14"/>
      <c r="S243" s="14"/>
      <c r="T243" s="14"/>
      <c r="U243" s="16"/>
    </row>
    <row r="244" spans="1:21" x14ac:dyDescent="0.35">
      <c r="A244" s="14">
        <v>249</v>
      </c>
      <c r="B244" s="14" t="s">
        <v>13</v>
      </c>
      <c r="C244" s="14" t="s">
        <v>14</v>
      </c>
      <c r="D244" s="14"/>
      <c r="E244" s="14"/>
      <c r="F244" s="14"/>
      <c r="G244" s="14"/>
      <c r="H244" s="14"/>
      <c r="I244" s="14">
        <v>32.413793103448199</v>
      </c>
      <c r="J244" s="14"/>
      <c r="K244" s="14"/>
      <c r="L244" s="14"/>
      <c r="M244" s="14"/>
      <c r="N244" s="14"/>
      <c r="O244" s="14"/>
      <c r="P244" s="14">
        <v>13.600309570900301</v>
      </c>
      <c r="Q244" s="14"/>
      <c r="R244" s="14"/>
      <c r="S244" s="14"/>
      <c r="T244" s="14"/>
      <c r="U244" s="16"/>
    </row>
    <row r="245" spans="1:21" x14ac:dyDescent="0.35">
      <c r="A245" s="14">
        <v>250</v>
      </c>
      <c r="B245" s="14" t="s">
        <v>13</v>
      </c>
      <c r="C245" s="14" t="s">
        <v>14</v>
      </c>
      <c r="D245" s="14"/>
      <c r="E245" s="14"/>
      <c r="F245" s="14"/>
      <c r="G245" s="14"/>
      <c r="H245" s="14"/>
      <c r="I245" s="14">
        <v>25.5172413793102</v>
      </c>
      <c r="J245" s="14"/>
      <c r="K245" s="14"/>
      <c r="L245" s="14"/>
      <c r="M245" s="14"/>
      <c r="N245" s="14"/>
      <c r="O245" s="14"/>
      <c r="P245" s="14">
        <v>12.850890016338401</v>
      </c>
      <c r="Q245" s="14"/>
      <c r="R245" s="14"/>
      <c r="S245" s="14"/>
      <c r="T245" s="14"/>
      <c r="U245" s="16"/>
    </row>
    <row r="246" spans="1:21" x14ac:dyDescent="0.35">
      <c r="A246" s="14">
        <v>251</v>
      </c>
      <c r="B246" s="14" t="s">
        <v>13</v>
      </c>
      <c r="C246" s="14" t="s">
        <v>14</v>
      </c>
      <c r="D246" s="14"/>
      <c r="E246" s="14"/>
      <c r="F246" s="14"/>
      <c r="G246" s="14"/>
      <c r="H246" s="14"/>
      <c r="I246" s="14">
        <v>26.8965517241379</v>
      </c>
      <c r="J246" s="14"/>
      <c r="K246" s="14"/>
      <c r="L246" s="14"/>
      <c r="M246" s="14"/>
      <c r="N246" s="14"/>
      <c r="O246" s="14"/>
      <c r="P246" s="14">
        <v>13.8985295382234</v>
      </c>
      <c r="Q246" s="14"/>
      <c r="R246" s="14"/>
      <c r="S246" s="14"/>
      <c r="T246" s="14"/>
      <c r="U246" s="16"/>
    </row>
    <row r="247" spans="1:21" x14ac:dyDescent="0.35">
      <c r="A247" s="14">
        <v>252</v>
      </c>
      <c r="B247" s="14" t="s">
        <v>13</v>
      </c>
      <c r="C247" s="14" t="s">
        <v>14</v>
      </c>
      <c r="D247" s="14"/>
      <c r="E247" s="14"/>
      <c r="F247" s="14"/>
      <c r="G247" s="14"/>
      <c r="H247" s="14"/>
      <c r="I247" s="14">
        <v>24.137931034482602</v>
      </c>
      <c r="J247" s="14"/>
      <c r="K247" s="14"/>
      <c r="L247" s="14"/>
      <c r="M247" s="14"/>
      <c r="N247" s="14"/>
      <c r="O247" s="14"/>
      <c r="P247" s="14">
        <v>13.149883910912299</v>
      </c>
      <c r="Q247" s="14"/>
      <c r="R247" s="14"/>
      <c r="S247" s="14"/>
      <c r="T247" s="14"/>
      <c r="U247" s="16"/>
    </row>
    <row r="248" spans="1:21" x14ac:dyDescent="0.35">
      <c r="A248" s="14">
        <v>253</v>
      </c>
      <c r="B248" s="14" t="s">
        <v>13</v>
      </c>
      <c r="C248" s="14" t="s">
        <v>14</v>
      </c>
      <c r="D248" s="14"/>
      <c r="E248" s="14"/>
      <c r="F248" s="14"/>
      <c r="G248" s="14"/>
      <c r="H248" s="14"/>
      <c r="I248" s="14">
        <v>22.7586206896551</v>
      </c>
      <c r="J248" s="14"/>
      <c r="K248" s="14"/>
      <c r="L248" s="14"/>
      <c r="M248" s="14"/>
      <c r="N248" s="14"/>
      <c r="O248" s="14"/>
      <c r="P248" s="14">
        <v>13.523690773067299</v>
      </c>
      <c r="Q248" s="14"/>
      <c r="R248" s="14"/>
      <c r="S248" s="14"/>
      <c r="T248" s="14"/>
      <c r="U248" s="16"/>
    </row>
    <row r="249" spans="1:21" x14ac:dyDescent="0.35">
      <c r="A249" s="14">
        <v>254</v>
      </c>
      <c r="B249" s="14" t="s">
        <v>13</v>
      </c>
      <c r="C249" s="14" t="s">
        <v>14</v>
      </c>
      <c r="D249" s="14"/>
      <c r="E249" s="14"/>
      <c r="F249" s="14"/>
      <c r="G249" s="14"/>
      <c r="H249" s="14"/>
      <c r="I249" s="14">
        <v>26.8965517241379</v>
      </c>
      <c r="J249" s="14"/>
      <c r="K249" s="14"/>
      <c r="L249" s="14"/>
      <c r="M249" s="14"/>
      <c r="N249" s="14"/>
      <c r="O249" s="14"/>
      <c r="P249" s="14">
        <v>14.048155473385499</v>
      </c>
      <c r="Q249" s="14"/>
      <c r="R249" s="14"/>
      <c r="S249" s="14"/>
      <c r="T249" s="14"/>
      <c r="U249" s="16"/>
    </row>
    <row r="250" spans="1:21" x14ac:dyDescent="0.35">
      <c r="A250" s="14">
        <v>255</v>
      </c>
      <c r="B250" s="14" t="s">
        <v>13</v>
      </c>
      <c r="C250" s="14" t="s">
        <v>14</v>
      </c>
      <c r="D250" s="14"/>
      <c r="E250" s="14"/>
      <c r="F250" s="14"/>
      <c r="G250" s="14"/>
      <c r="H250" s="14"/>
      <c r="I250" s="14">
        <v>18.620689655172399</v>
      </c>
      <c r="J250" s="14"/>
      <c r="K250" s="14"/>
      <c r="L250" s="14"/>
      <c r="M250" s="14"/>
      <c r="N250" s="14"/>
      <c r="O250" s="14"/>
      <c r="P250" s="14">
        <v>12.101470461776501</v>
      </c>
      <c r="Q250" s="14"/>
      <c r="R250" s="14"/>
      <c r="S250" s="14"/>
      <c r="T250" s="14"/>
      <c r="U250" s="16"/>
    </row>
    <row r="251" spans="1:21" x14ac:dyDescent="0.35">
      <c r="A251" s="14">
        <v>256</v>
      </c>
      <c r="B251" s="14" t="s">
        <v>13</v>
      </c>
      <c r="C251" s="14" t="s">
        <v>14</v>
      </c>
      <c r="D251" s="14"/>
      <c r="E251" s="14"/>
      <c r="F251" s="14"/>
      <c r="G251" s="14"/>
      <c r="H251" s="14"/>
      <c r="I251" s="14">
        <v>15.862068965517199</v>
      </c>
      <c r="J251" s="14"/>
      <c r="K251" s="14"/>
      <c r="L251" s="14"/>
      <c r="M251" s="14"/>
      <c r="N251" s="14"/>
      <c r="O251" s="14"/>
      <c r="P251" s="14">
        <v>11.5772637372087</v>
      </c>
      <c r="Q251" s="14"/>
      <c r="R251" s="14"/>
      <c r="S251" s="14"/>
      <c r="T251" s="14"/>
      <c r="U251" s="16"/>
    </row>
    <row r="252" spans="1:21" x14ac:dyDescent="0.35">
      <c r="A252" s="14">
        <v>257</v>
      </c>
      <c r="B252" s="14" t="s">
        <v>13</v>
      </c>
      <c r="C252" s="14" t="s">
        <v>14</v>
      </c>
      <c r="D252" s="14"/>
      <c r="E252" s="14"/>
      <c r="F252" s="14"/>
      <c r="G252" s="14"/>
      <c r="H252" s="14"/>
      <c r="I252" s="14">
        <v>15.862068965517199</v>
      </c>
      <c r="J252" s="14"/>
      <c r="K252" s="14"/>
      <c r="L252" s="14"/>
      <c r="M252" s="14"/>
      <c r="N252" s="14"/>
      <c r="O252" s="14"/>
      <c r="P252" s="14">
        <v>11.5772637372087</v>
      </c>
      <c r="Q252" s="14"/>
      <c r="R252" s="14"/>
      <c r="S252" s="14"/>
      <c r="T252" s="14"/>
      <c r="U252" s="16"/>
    </row>
    <row r="253" spans="1:21" x14ac:dyDescent="0.35">
      <c r="A253" s="14">
        <v>258</v>
      </c>
      <c r="B253" s="14" t="s">
        <v>13</v>
      </c>
      <c r="C253" s="14" t="s">
        <v>14</v>
      </c>
      <c r="D253" s="14"/>
      <c r="E253" s="14"/>
      <c r="F253" s="14"/>
      <c r="G253" s="14"/>
      <c r="H253" s="14"/>
      <c r="I253" s="14">
        <v>31.034482758620602</v>
      </c>
      <c r="J253" s="14"/>
      <c r="K253" s="14"/>
      <c r="L253" s="14"/>
      <c r="M253" s="14"/>
      <c r="N253" s="14"/>
      <c r="O253" s="14"/>
      <c r="P253" s="14">
        <v>11.505288502880701</v>
      </c>
      <c r="Q253" s="14"/>
      <c r="R253" s="14"/>
      <c r="S253" s="14"/>
      <c r="T253" s="14"/>
      <c r="U253" s="16"/>
    </row>
    <row r="254" spans="1:21" x14ac:dyDescent="0.35">
      <c r="A254" s="14">
        <v>259</v>
      </c>
      <c r="B254" s="14" t="s">
        <v>13</v>
      </c>
      <c r="C254" s="14" t="s">
        <v>14</v>
      </c>
      <c r="D254" s="14"/>
      <c r="E254" s="14"/>
      <c r="F254" s="14"/>
      <c r="G254" s="14"/>
      <c r="H254" s="14"/>
      <c r="I254" s="14">
        <v>37.931034482758598</v>
      </c>
      <c r="J254" s="14"/>
      <c r="K254" s="14"/>
      <c r="L254" s="14"/>
      <c r="M254" s="14"/>
      <c r="N254" s="14"/>
      <c r="O254" s="14"/>
      <c r="P254" s="14">
        <v>12.404333992604601</v>
      </c>
      <c r="Q254" s="14"/>
      <c r="R254" s="14"/>
      <c r="S254" s="14"/>
      <c r="T254" s="14"/>
      <c r="U254" s="16"/>
    </row>
    <row r="255" spans="1:21" x14ac:dyDescent="0.35">
      <c r="A255" s="14">
        <v>260</v>
      </c>
      <c r="B255" s="14" t="s">
        <v>13</v>
      </c>
      <c r="C255" s="14" t="s">
        <v>14</v>
      </c>
      <c r="D255" s="14"/>
      <c r="E255" s="14"/>
      <c r="F255" s="14"/>
      <c r="G255" s="14"/>
      <c r="H255" s="14"/>
      <c r="I255" s="14">
        <v>37.931034482758598</v>
      </c>
      <c r="J255" s="14"/>
      <c r="K255" s="14"/>
      <c r="L255" s="14"/>
      <c r="M255" s="14"/>
      <c r="N255" s="14"/>
      <c r="O255" s="14"/>
      <c r="P255" s="14">
        <v>12.404333992604601</v>
      </c>
      <c r="Q255" s="14"/>
      <c r="R255" s="14"/>
      <c r="S255" s="14"/>
      <c r="T255" s="14"/>
      <c r="U255" s="16"/>
    </row>
    <row r="256" spans="1:21" x14ac:dyDescent="0.35">
      <c r="A256" s="14">
        <v>261</v>
      </c>
      <c r="B256" s="14" t="s">
        <v>13</v>
      </c>
      <c r="C256" s="14" t="s">
        <v>14</v>
      </c>
      <c r="D256" s="14"/>
      <c r="E256" s="14"/>
      <c r="F256" s="14"/>
      <c r="G256" s="14"/>
      <c r="H256" s="14"/>
      <c r="I256" s="14">
        <v>36.551724137930997</v>
      </c>
      <c r="J256" s="14"/>
      <c r="K256" s="14"/>
      <c r="L256" s="14"/>
      <c r="M256" s="14"/>
      <c r="N256" s="14"/>
      <c r="O256" s="14"/>
      <c r="P256" s="14">
        <v>12.1048241465302</v>
      </c>
      <c r="Q256" s="14"/>
      <c r="R256" s="14"/>
      <c r="S256" s="14"/>
      <c r="T256" s="14"/>
      <c r="U256" s="16"/>
    </row>
    <row r="257" spans="1:21" x14ac:dyDescent="0.35">
      <c r="A257" s="14">
        <v>262</v>
      </c>
      <c r="B257" s="14" t="s">
        <v>13</v>
      </c>
      <c r="C257" s="14" t="s">
        <v>14</v>
      </c>
      <c r="D257" s="14"/>
      <c r="E257" s="14"/>
      <c r="F257" s="14"/>
      <c r="G257" s="14"/>
      <c r="H257" s="14"/>
      <c r="I257" s="14">
        <v>39.3103448275861</v>
      </c>
      <c r="J257" s="14"/>
      <c r="K257" s="14"/>
      <c r="L257" s="14"/>
      <c r="M257" s="14"/>
      <c r="N257" s="14"/>
      <c r="O257" s="14"/>
      <c r="P257" s="14">
        <v>11.6564622925445</v>
      </c>
      <c r="Q257" s="14"/>
      <c r="R257" s="14"/>
      <c r="S257" s="14"/>
      <c r="T257" s="14"/>
      <c r="U257" s="16"/>
    </row>
    <row r="258" spans="1:21" x14ac:dyDescent="0.35">
      <c r="A258" s="14">
        <v>263</v>
      </c>
      <c r="B258" s="14" t="s">
        <v>13</v>
      </c>
      <c r="C258" s="14" t="s">
        <v>14</v>
      </c>
      <c r="D258" s="14"/>
      <c r="E258" s="14"/>
      <c r="F258" s="14"/>
      <c r="G258" s="14"/>
      <c r="H258" s="14"/>
      <c r="I258" s="14">
        <v>26.8965517241379</v>
      </c>
      <c r="J258" s="14"/>
      <c r="K258" s="14"/>
      <c r="L258" s="14"/>
      <c r="M258" s="14"/>
      <c r="N258" s="14"/>
      <c r="O258" s="14"/>
      <c r="P258" s="14">
        <v>10.606758964657301</v>
      </c>
      <c r="Q258" s="14"/>
      <c r="R258" s="14"/>
      <c r="S258" s="14"/>
      <c r="T258" s="14"/>
      <c r="U258" s="16"/>
    </row>
    <row r="259" spans="1:21" x14ac:dyDescent="0.35">
      <c r="A259" s="14">
        <v>264</v>
      </c>
      <c r="B259" s="14" t="s">
        <v>13</v>
      </c>
      <c r="C259" s="14" t="s">
        <v>14</v>
      </c>
      <c r="D259" s="14"/>
      <c r="E259" s="14"/>
      <c r="F259" s="14"/>
      <c r="G259" s="14"/>
      <c r="H259" s="14"/>
      <c r="I259" s="14">
        <v>13.103448275862</v>
      </c>
      <c r="J259" s="14"/>
      <c r="K259" s="14"/>
      <c r="L259" s="14"/>
      <c r="M259" s="14"/>
      <c r="N259" s="14"/>
      <c r="O259" s="14"/>
      <c r="P259" s="14">
        <v>11.053057012640799</v>
      </c>
      <c r="Q259" s="14"/>
      <c r="R259" s="14"/>
      <c r="S259" s="14"/>
      <c r="T259" s="14"/>
      <c r="U259" s="16"/>
    </row>
    <row r="260" spans="1:21" x14ac:dyDescent="0.35">
      <c r="A260" s="14">
        <v>265</v>
      </c>
      <c r="B260" s="14" t="s">
        <v>13</v>
      </c>
      <c r="C260" s="14" t="s">
        <v>14</v>
      </c>
      <c r="D260" s="14"/>
      <c r="E260" s="14"/>
      <c r="F260" s="14"/>
      <c r="G260" s="14"/>
      <c r="H260" s="14"/>
      <c r="I260" s="14">
        <v>7.5862068965516301</v>
      </c>
      <c r="J260" s="14"/>
      <c r="K260" s="14"/>
      <c r="L260" s="14"/>
      <c r="M260" s="14"/>
      <c r="N260" s="14"/>
      <c r="O260" s="14"/>
      <c r="P260" s="14">
        <v>10.004643563505001</v>
      </c>
      <c r="Q260" s="14"/>
      <c r="R260" s="14"/>
      <c r="S260" s="14"/>
      <c r="T260" s="14"/>
      <c r="U260" s="16"/>
    </row>
    <row r="261" spans="1:21" x14ac:dyDescent="0.35">
      <c r="A261" s="14">
        <v>266</v>
      </c>
      <c r="B261" s="14" t="s">
        <v>13</v>
      </c>
      <c r="C261" s="14" t="s">
        <v>14</v>
      </c>
      <c r="D261" s="14"/>
      <c r="E261" s="14"/>
      <c r="F261" s="14"/>
      <c r="G261" s="14"/>
      <c r="H261" s="14"/>
      <c r="I261" s="14">
        <v>11.7241379310344</v>
      </c>
      <c r="J261" s="14"/>
      <c r="K261" s="14"/>
      <c r="L261" s="14"/>
      <c r="M261" s="14"/>
      <c r="N261" s="14"/>
      <c r="O261" s="14"/>
      <c r="P261" s="14">
        <v>9.4069137501074902</v>
      </c>
      <c r="Q261" s="14"/>
      <c r="R261" s="14"/>
      <c r="S261" s="14"/>
      <c r="T261" s="14"/>
      <c r="U261" s="16"/>
    </row>
    <row r="262" spans="1:21" x14ac:dyDescent="0.35">
      <c r="A262" s="14">
        <v>267</v>
      </c>
      <c r="B262" s="14" t="s">
        <v>13</v>
      </c>
      <c r="C262" s="14" t="s">
        <v>14</v>
      </c>
      <c r="D262" s="14"/>
      <c r="E262" s="14"/>
      <c r="F262" s="14"/>
      <c r="G262" s="14"/>
      <c r="H262" s="14"/>
      <c r="I262" s="14">
        <v>18.620689655172399</v>
      </c>
      <c r="J262" s="14"/>
      <c r="K262" s="14"/>
      <c r="L262" s="14"/>
      <c r="M262" s="14"/>
      <c r="N262" s="14"/>
      <c r="O262" s="14"/>
      <c r="P262" s="14">
        <v>9.0341387909536497</v>
      </c>
      <c r="Q262" s="14"/>
      <c r="R262" s="14"/>
      <c r="S262" s="14"/>
      <c r="T262" s="14"/>
      <c r="U262" s="16"/>
    </row>
    <row r="263" spans="1:21" x14ac:dyDescent="0.35">
      <c r="A263" s="14">
        <v>268</v>
      </c>
      <c r="B263" s="14" t="s">
        <v>13</v>
      </c>
      <c r="C263" s="14" t="s">
        <v>14</v>
      </c>
      <c r="D263" s="14"/>
      <c r="E263" s="14"/>
      <c r="F263" s="14"/>
      <c r="G263" s="14"/>
      <c r="H263" s="14"/>
      <c r="I263" s="14">
        <v>26.8965517241379</v>
      </c>
      <c r="J263" s="14"/>
      <c r="K263" s="14"/>
      <c r="L263" s="14"/>
      <c r="M263" s="14"/>
      <c r="N263" s="14"/>
      <c r="O263" s="14"/>
      <c r="P263" s="14">
        <v>8.9608736778742806</v>
      </c>
      <c r="Q263" s="14"/>
      <c r="R263" s="14"/>
      <c r="S263" s="14"/>
      <c r="T263" s="14"/>
      <c r="U263" s="16"/>
    </row>
    <row r="264" spans="1:21" x14ac:dyDescent="0.35">
      <c r="A264" s="14">
        <v>269</v>
      </c>
      <c r="B264" s="14" t="s">
        <v>13</v>
      </c>
      <c r="C264" s="14" t="s">
        <v>14</v>
      </c>
      <c r="D264" s="14"/>
      <c r="E264" s="14"/>
      <c r="F264" s="14"/>
      <c r="G264" s="14"/>
      <c r="H264" s="14"/>
      <c r="I264" s="14">
        <v>28.275862068965399</v>
      </c>
      <c r="J264" s="14"/>
      <c r="K264" s="14"/>
      <c r="L264" s="14"/>
      <c r="M264" s="14"/>
      <c r="N264" s="14"/>
      <c r="O264" s="14"/>
      <c r="P264" s="14">
        <v>9.93370023217817</v>
      </c>
      <c r="Q264" s="14"/>
      <c r="R264" s="14"/>
      <c r="S264" s="14"/>
      <c r="T264" s="14"/>
      <c r="U264" s="16"/>
    </row>
    <row r="265" spans="1:21" x14ac:dyDescent="0.35">
      <c r="A265" s="14">
        <v>270</v>
      </c>
      <c r="B265" s="14" t="s">
        <v>13</v>
      </c>
      <c r="C265" s="14" t="s">
        <v>14</v>
      </c>
      <c r="D265" s="14"/>
      <c r="E265" s="14"/>
      <c r="F265" s="14"/>
      <c r="G265" s="14"/>
      <c r="H265" s="14"/>
      <c r="I265" s="14">
        <v>18.620689655172399</v>
      </c>
      <c r="J265" s="14"/>
      <c r="K265" s="14"/>
      <c r="L265" s="14"/>
      <c r="M265" s="14"/>
      <c r="N265" s="14"/>
      <c r="O265" s="14"/>
      <c r="P265" s="14">
        <v>9.7822684667641209</v>
      </c>
      <c r="Q265" s="14"/>
      <c r="R265" s="14"/>
      <c r="S265" s="14"/>
      <c r="T265" s="14"/>
      <c r="U265" s="16"/>
    </row>
    <row r="266" spans="1:21" x14ac:dyDescent="0.35">
      <c r="A266" s="14">
        <v>271</v>
      </c>
      <c r="B266" s="14" t="s">
        <v>13</v>
      </c>
      <c r="C266" s="14" t="s">
        <v>14</v>
      </c>
      <c r="D266" s="14"/>
      <c r="E266" s="14"/>
      <c r="F266" s="14"/>
      <c r="G266" s="14"/>
      <c r="H266" s="14"/>
      <c r="I266" s="14">
        <v>19.999999999999801</v>
      </c>
      <c r="J266" s="14"/>
      <c r="K266" s="14"/>
      <c r="L266" s="14"/>
      <c r="M266" s="14"/>
      <c r="N266" s="14"/>
      <c r="O266" s="14"/>
      <c r="P266" s="14">
        <v>9.5580875397712592</v>
      </c>
      <c r="Q266" s="14"/>
      <c r="R266" s="14"/>
      <c r="S266" s="14"/>
      <c r="T266" s="14"/>
      <c r="U266" s="16"/>
    </row>
    <row r="267" spans="1:21" x14ac:dyDescent="0.35">
      <c r="A267" s="14">
        <v>272</v>
      </c>
      <c r="B267" s="14" t="s">
        <v>13</v>
      </c>
      <c r="C267" s="14" t="s">
        <v>14</v>
      </c>
      <c r="D267" s="14"/>
      <c r="E267" s="14"/>
      <c r="F267" s="14"/>
      <c r="G267" s="14"/>
      <c r="H267" s="14"/>
      <c r="I267" s="14">
        <v>21.379310344827498</v>
      </c>
      <c r="J267" s="14"/>
      <c r="K267" s="14"/>
      <c r="L267" s="14"/>
      <c r="M267" s="14"/>
      <c r="N267" s="14"/>
      <c r="O267" s="14"/>
      <c r="P267" s="14">
        <v>9.4835325479404897</v>
      </c>
      <c r="Q267" s="14"/>
      <c r="R267" s="14"/>
      <c r="S267" s="14"/>
      <c r="T267" s="14"/>
      <c r="U267" s="16"/>
    </row>
    <row r="268" spans="1:21" x14ac:dyDescent="0.35">
      <c r="A268" s="14">
        <v>273</v>
      </c>
      <c r="B268" s="14" t="s">
        <v>13</v>
      </c>
      <c r="C268" s="14" t="s">
        <v>14</v>
      </c>
      <c r="D268" s="14"/>
      <c r="E268" s="14"/>
      <c r="F268" s="14"/>
      <c r="G268" s="14"/>
      <c r="H268" s="14"/>
      <c r="I268" s="14">
        <v>14.4827586206896</v>
      </c>
      <c r="J268" s="14"/>
      <c r="K268" s="14"/>
      <c r="L268" s="14"/>
      <c r="M268" s="14"/>
      <c r="N268" s="14"/>
      <c r="O268" s="14"/>
      <c r="P268" s="14">
        <v>10.379998280161599</v>
      </c>
      <c r="Q268" s="14"/>
      <c r="R268" s="14"/>
      <c r="S268" s="14"/>
      <c r="T268" s="14"/>
      <c r="U268" s="16"/>
    </row>
    <row r="269" spans="1:21" x14ac:dyDescent="0.35">
      <c r="A269" s="14">
        <v>274</v>
      </c>
      <c r="B269" s="14" t="s">
        <v>13</v>
      </c>
      <c r="C269" s="14" t="s">
        <v>14</v>
      </c>
      <c r="D269" s="14"/>
      <c r="E269" s="14"/>
      <c r="F269" s="14"/>
      <c r="G269" s="14"/>
      <c r="H269" s="14"/>
      <c r="I269" s="14">
        <v>14.4827586206896</v>
      </c>
      <c r="J269" s="14"/>
      <c r="K269" s="14"/>
      <c r="L269" s="14"/>
      <c r="M269" s="14"/>
      <c r="N269" s="14"/>
      <c r="O269" s="14"/>
      <c r="P269" s="14">
        <v>10.379998280161599</v>
      </c>
      <c r="Q269" s="14"/>
      <c r="R269" s="14"/>
      <c r="S269" s="14"/>
      <c r="T269" s="14"/>
      <c r="U269" s="16"/>
    </row>
    <row r="270" spans="1:21" x14ac:dyDescent="0.35">
      <c r="A270" s="14">
        <v>275</v>
      </c>
      <c r="B270" s="14" t="s">
        <v>13</v>
      </c>
      <c r="C270" s="14" t="s">
        <v>14</v>
      </c>
      <c r="D270" s="14"/>
      <c r="E270" s="14"/>
      <c r="F270" s="14"/>
      <c r="G270" s="14"/>
      <c r="H270" s="14"/>
      <c r="I270" s="14">
        <v>14.4827586206896</v>
      </c>
      <c r="J270" s="14"/>
      <c r="K270" s="14"/>
      <c r="L270" s="14"/>
      <c r="M270" s="14"/>
      <c r="N270" s="14"/>
      <c r="O270" s="14"/>
      <c r="P270" s="14">
        <v>10.379998280161599</v>
      </c>
      <c r="Q270" s="14"/>
      <c r="R270" s="14"/>
      <c r="S270" s="14"/>
      <c r="T270" s="14"/>
      <c r="U270" s="16"/>
    </row>
    <row r="271" spans="1:21" x14ac:dyDescent="0.35">
      <c r="A271" s="14">
        <v>276</v>
      </c>
      <c r="B271" s="14" t="s">
        <v>13</v>
      </c>
      <c r="C271" s="14" t="s">
        <v>14</v>
      </c>
      <c r="D271" s="14"/>
      <c r="E271" s="14"/>
      <c r="F271" s="14"/>
      <c r="G271" s="14"/>
      <c r="H271" s="14"/>
      <c r="I271" s="14">
        <v>13.103448275862</v>
      </c>
      <c r="J271" s="14"/>
      <c r="K271" s="14"/>
      <c r="L271" s="14"/>
      <c r="M271" s="14"/>
      <c r="N271" s="14"/>
      <c r="O271" s="14"/>
      <c r="P271" s="14">
        <v>7.8360994066557703</v>
      </c>
      <c r="Q271" s="14"/>
      <c r="R271" s="14"/>
      <c r="S271" s="14"/>
      <c r="T271" s="14"/>
      <c r="U271" s="16"/>
    </row>
    <row r="272" spans="1:21" x14ac:dyDescent="0.35">
      <c r="A272" s="14">
        <v>277</v>
      </c>
      <c r="B272" s="14" t="s">
        <v>13</v>
      </c>
      <c r="C272" s="14" t="s">
        <v>14</v>
      </c>
      <c r="D272" s="14"/>
      <c r="E272" s="14"/>
      <c r="F272" s="14"/>
      <c r="G272" s="14"/>
      <c r="H272" s="14"/>
      <c r="I272" s="14">
        <v>17.241379310344801</v>
      </c>
      <c r="J272" s="14"/>
      <c r="K272" s="14"/>
      <c r="L272" s="14"/>
      <c r="M272" s="14"/>
      <c r="N272" s="14"/>
      <c r="O272" s="14"/>
      <c r="P272" s="14">
        <v>8.1361252042307992</v>
      </c>
      <c r="Q272" s="14"/>
      <c r="R272" s="14"/>
      <c r="S272" s="14"/>
      <c r="T272" s="14"/>
      <c r="U272" s="16"/>
    </row>
    <row r="273" spans="1:21" x14ac:dyDescent="0.35">
      <c r="A273" s="14">
        <v>278</v>
      </c>
      <c r="B273" s="14" t="s">
        <v>13</v>
      </c>
      <c r="C273" s="14" t="s">
        <v>14</v>
      </c>
      <c r="D273" s="14"/>
      <c r="E273" s="14"/>
      <c r="F273" s="14"/>
      <c r="G273" s="14"/>
      <c r="H273" s="14"/>
      <c r="I273" s="14">
        <v>17.241379310344801</v>
      </c>
      <c r="J273" s="14"/>
      <c r="K273" s="14"/>
      <c r="L273" s="14"/>
      <c r="M273" s="14"/>
      <c r="N273" s="14"/>
      <c r="O273" s="14"/>
      <c r="P273" s="14">
        <v>8.1361252042307992</v>
      </c>
      <c r="Q273" s="14"/>
      <c r="R273" s="14"/>
      <c r="S273" s="14"/>
      <c r="T273" s="14"/>
      <c r="U273" s="16"/>
    </row>
    <row r="274" spans="1:21" x14ac:dyDescent="0.35">
      <c r="A274" s="14">
        <v>279</v>
      </c>
      <c r="B274" s="14" t="s">
        <v>13</v>
      </c>
      <c r="C274" s="14" t="s">
        <v>14</v>
      </c>
      <c r="D274" s="14"/>
      <c r="E274" s="14"/>
      <c r="F274" s="14"/>
      <c r="G274" s="14"/>
      <c r="H274" s="14"/>
      <c r="I274" s="14">
        <v>4.8275862068965099</v>
      </c>
      <c r="J274" s="14"/>
      <c r="K274" s="14"/>
      <c r="L274" s="14"/>
      <c r="M274" s="14"/>
      <c r="N274" s="14"/>
      <c r="O274" s="14"/>
      <c r="P274" s="14">
        <v>8.2086163900593299</v>
      </c>
      <c r="Q274" s="14"/>
      <c r="R274" s="14"/>
      <c r="S274" s="14"/>
      <c r="T274" s="14"/>
      <c r="U274" s="16"/>
    </row>
    <row r="275" spans="1:21" x14ac:dyDescent="0.35">
      <c r="A275" s="14">
        <v>280</v>
      </c>
      <c r="B275" s="14" t="s">
        <v>13</v>
      </c>
      <c r="C275" s="14" t="s">
        <v>14</v>
      </c>
      <c r="D275" s="14"/>
      <c r="E275" s="14"/>
      <c r="F275" s="14"/>
      <c r="G275" s="14"/>
      <c r="H275" s="14"/>
      <c r="I275" s="14">
        <v>6.2068965517240704</v>
      </c>
      <c r="J275" s="14"/>
      <c r="K275" s="14"/>
      <c r="L275" s="14"/>
      <c r="M275" s="14"/>
      <c r="N275" s="14"/>
      <c r="O275" s="14"/>
      <c r="P275" s="14">
        <v>5.1415426949866703</v>
      </c>
      <c r="Q275" s="14"/>
      <c r="R275" s="14"/>
      <c r="S275" s="14"/>
      <c r="T275" s="14"/>
      <c r="U275" s="16"/>
    </row>
    <row r="276" spans="1:21" x14ac:dyDescent="0.35">
      <c r="A276" s="14">
        <v>281</v>
      </c>
      <c r="B276" s="14" t="s">
        <v>13</v>
      </c>
      <c r="C276" s="14" t="s">
        <v>14</v>
      </c>
      <c r="D276" s="14"/>
      <c r="E276" s="14"/>
      <c r="F276" s="14"/>
      <c r="G276" s="14"/>
      <c r="H276" s="14"/>
      <c r="I276" s="14">
        <v>4.8275862068965099</v>
      </c>
      <c r="J276" s="14"/>
      <c r="K276" s="14"/>
      <c r="L276" s="14"/>
      <c r="M276" s="14"/>
      <c r="N276" s="14"/>
      <c r="O276" s="14"/>
      <c r="P276" s="14">
        <v>6.18866626537105</v>
      </c>
      <c r="Q276" s="14"/>
      <c r="R276" s="14"/>
      <c r="S276" s="14"/>
      <c r="T276" s="14"/>
      <c r="U276" s="16"/>
    </row>
    <row r="277" spans="1:21" x14ac:dyDescent="0.35">
      <c r="A277" s="14">
        <v>282</v>
      </c>
      <c r="B277" s="14" t="s">
        <v>13</v>
      </c>
      <c r="C277" s="14" t="s">
        <v>14</v>
      </c>
      <c r="D277" s="14"/>
      <c r="E277" s="14"/>
      <c r="F277" s="14"/>
      <c r="G277" s="14"/>
      <c r="H277" s="14"/>
      <c r="I277" s="14">
        <v>4.8275862068965099</v>
      </c>
      <c r="J277" s="14"/>
      <c r="K277" s="14"/>
      <c r="L277" s="14"/>
      <c r="M277" s="14"/>
      <c r="N277" s="14"/>
      <c r="O277" s="14"/>
      <c r="P277" s="14">
        <v>6.18866626537105</v>
      </c>
      <c r="Q277" s="14"/>
      <c r="R277" s="14"/>
      <c r="S277" s="14"/>
      <c r="T277" s="14"/>
      <c r="U277" s="16"/>
    </row>
    <row r="278" spans="1:21" x14ac:dyDescent="0.35">
      <c r="A278" s="14">
        <v>283</v>
      </c>
      <c r="B278" s="14" t="s">
        <v>13</v>
      </c>
      <c r="C278" s="14" t="s">
        <v>14</v>
      </c>
      <c r="D278" s="14"/>
      <c r="E278" s="14"/>
      <c r="F278" s="14"/>
      <c r="G278" s="14"/>
      <c r="H278" s="14"/>
      <c r="I278" s="14">
        <v>7.5862068965516301</v>
      </c>
      <c r="J278" s="14"/>
      <c r="K278" s="14"/>
      <c r="L278" s="14"/>
      <c r="M278" s="14"/>
      <c r="N278" s="14"/>
      <c r="O278" s="14"/>
      <c r="P278" s="14">
        <v>6.0395562817095199</v>
      </c>
      <c r="Q278" s="14"/>
      <c r="R278" s="14"/>
      <c r="S278" s="14"/>
      <c r="T278" s="14"/>
      <c r="U278" s="16"/>
    </row>
    <row r="279" spans="1:21" x14ac:dyDescent="0.35">
      <c r="A279" s="14">
        <v>284</v>
      </c>
      <c r="B279" s="14" t="s">
        <v>13</v>
      </c>
      <c r="C279" s="14" t="s">
        <v>14</v>
      </c>
      <c r="D279" s="14"/>
      <c r="E279" s="14"/>
      <c r="F279" s="14"/>
      <c r="G279" s="14"/>
      <c r="H279" s="14"/>
      <c r="I279" s="14">
        <v>10.344827586206801</v>
      </c>
      <c r="J279" s="14"/>
      <c r="K279" s="14"/>
      <c r="L279" s="14"/>
      <c r="M279" s="14"/>
      <c r="N279" s="14"/>
      <c r="O279" s="14"/>
      <c r="P279" s="14">
        <v>5.9652592656290304</v>
      </c>
      <c r="Q279" s="14"/>
      <c r="R279" s="14"/>
      <c r="S279" s="14"/>
      <c r="T279" s="14"/>
      <c r="U279" s="16"/>
    </row>
    <row r="280" spans="1:21" x14ac:dyDescent="0.35">
      <c r="A280" s="14">
        <v>285</v>
      </c>
      <c r="B280" s="14" t="s">
        <v>13</v>
      </c>
      <c r="C280" s="14" t="s">
        <v>14</v>
      </c>
      <c r="D280" s="14"/>
      <c r="E280" s="14"/>
      <c r="F280" s="14"/>
      <c r="G280" s="14"/>
      <c r="H280" s="14"/>
      <c r="I280" s="14">
        <v>8.9655172413793007</v>
      </c>
      <c r="J280" s="14"/>
      <c r="K280" s="14"/>
      <c r="L280" s="14"/>
      <c r="M280" s="14"/>
      <c r="N280" s="14"/>
      <c r="O280" s="14"/>
      <c r="P280" s="14">
        <v>6.4886920629460798</v>
      </c>
      <c r="Q280" s="14"/>
      <c r="R280" s="14"/>
      <c r="S280" s="14"/>
      <c r="T280" s="14"/>
      <c r="U280" s="16"/>
    </row>
    <row r="281" spans="1:21" x14ac:dyDescent="0.35">
      <c r="A281" s="14">
        <v>286</v>
      </c>
      <c r="B281" s="14" t="s">
        <v>13</v>
      </c>
      <c r="C281" s="14" t="s">
        <v>14</v>
      </c>
      <c r="D281" s="14"/>
      <c r="E281" s="14"/>
      <c r="F281" s="14"/>
      <c r="G281" s="14"/>
      <c r="H281" s="14"/>
      <c r="I281" s="14">
        <v>10.344827586206801</v>
      </c>
      <c r="J281" s="14"/>
      <c r="K281" s="14"/>
      <c r="L281" s="14"/>
      <c r="M281" s="14"/>
      <c r="N281" s="14"/>
      <c r="O281" s="14"/>
      <c r="P281" s="14">
        <v>6.5637630062774104</v>
      </c>
      <c r="Q281" s="14"/>
      <c r="R281" s="14"/>
      <c r="S281" s="14"/>
      <c r="T281" s="14"/>
      <c r="U281" s="16"/>
    </row>
    <row r="282" spans="1:21" x14ac:dyDescent="0.35">
      <c r="A282" s="14">
        <v>287</v>
      </c>
      <c r="B282" s="14" t="s">
        <v>13</v>
      </c>
      <c r="C282" s="14" t="s">
        <v>14</v>
      </c>
      <c r="D282" s="14"/>
      <c r="E282" s="14"/>
      <c r="F282" s="14"/>
      <c r="G282" s="14"/>
      <c r="H282" s="14"/>
      <c r="I282" s="14">
        <v>10.344827586206801</v>
      </c>
      <c r="J282" s="14"/>
      <c r="K282" s="14"/>
      <c r="L282" s="14"/>
      <c r="M282" s="14"/>
      <c r="N282" s="14"/>
      <c r="O282" s="14"/>
      <c r="P282" s="14">
        <v>6.5637630062774104</v>
      </c>
      <c r="Q282" s="14"/>
      <c r="R282" s="14"/>
      <c r="S282" s="14"/>
      <c r="T282" s="14"/>
      <c r="U282" s="16"/>
    </row>
    <row r="283" spans="1:21" x14ac:dyDescent="0.35">
      <c r="A283" s="14">
        <v>288</v>
      </c>
      <c r="B283" s="14" t="s">
        <v>13</v>
      </c>
      <c r="C283" s="14" t="s">
        <v>14</v>
      </c>
      <c r="D283" s="14"/>
      <c r="E283" s="14"/>
      <c r="F283" s="14"/>
      <c r="G283" s="14"/>
      <c r="H283" s="14"/>
      <c r="I283" s="14">
        <v>11.7241379310344</v>
      </c>
      <c r="J283" s="14"/>
      <c r="K283" s="14"/>
      <c r="L283" s="14"/>
      <c r="M283" s="14"/>
      <c r="N283" s="14"/>
      <c r="O283" s="14"/>
      <c r="P283" s="14">
        <v>7.1625247226760598</v>
      </c>
      <c r="Q283" s="14"/>
      <c r="R283" s="14"/>
      <c r="S283" s="14"/>
      <c r="T283" s="14"/>
      <c r="U283" s="16"/>
    </row>
    <row r="284" spans="1:21" x14ac:dyDescent="0.35">
      <c r="A284" s="14">
        <v>289</v>
      </c>
      <c r="B284" s="14" t="s">
        <v>13</v>
      </c>
      <c r="C284" s="14" t="s">
        <v>14</v>
      </c>
      <c r="D284" s="14"/>
      <c r="E284" s="14"/>
      <c r="F284" s="14"/>
      <c r="G284" s="14"/>
      <c r="H284" s="14"/>
      <c r="I284" s="14">
        <v>14.4827586206896</v>
      </c>
      <c r="J284" s="14"/>
      <c r="K284" s="14"/>
      <c r="L284" s="14"/>
      <c r="M284" s="14"/>
      <c r="N284" s="14"/>
      <c r="O284" s="14"/>
      <c r="P284" s="14">
        <v>7.0882277065955801</v>
      </c>
      <c r="Q284" s="14"/>
      <c r="R284" s="14"/>
      <c r="S284" s="14"/>
      <c r="T284" s="14"/>
      <c r="U284" s="16"/>
    </row>
    <row r="285" spans="1:21" x14ac:dyDescent="0.35">
      <c r="A285" s="14">
        <v>290</v>
      </c>
      <c r="B285" s="14" t="s">
        <v>13</v>
      </c>
      <c r="C285" s="14" t="s">
        <v>14</v>
      </c>
      <c r="D285" s="14"/>
      <c r="E285" s="14"/>
      <c r="F285" s="14"/>
      <c r="G285" s="14"/>
      <c r="H285" s="14"/>
      <c r="I285" s="14">
        <v>4.8275862068965099</v>
      </c>
      <c r="J285" s="14"/>
      <c r="K285" s="14"/>
      <c r="L285" s="14"/>
      <c r="M285" s="14"/>
      <c r="N285" s="14"/>
      <c r="O285" s="14"/>
      <c r="P285" s="14">
        <v>7.2360478115057196</v>
      </c>
      <c r="Q285" s="14"/>
      <c r="R285" s="14"/>
      <c r="S285" s="14"/>
      <c r="T285" s="14"/>
      <c r="U285" s="16"/>
    </row>
    <row r="286" spans="1:21" x14ac:dyDescent="0.35">
      <c r="A286" s="14">
        <v>291</v>
      </c>
      <c r="B286" s="14" t="s">
        <v>13</v>
      </c>
      <c r="C286" s="14" t="s">
        <v>14</v>
      </c>
      <c r="D286" s="14"/>
      <c r="E286" s="14"/>
      <c r="F286" s="14"/>
      <c r="G286" s="14"/>
      <c r="H286" s="14"/>
      <c r="I286" s="14">
        <v>8.9655172413793007</v>
      </c>
      <c r="J286" s="14"/>
      <c r="K286" s="14"/>
      <c r="L286" s="14"/>
      <c r="M286" s="14"/>
      <c r="N286" s="14"/>
      <c r="O286" s="14"/>
      <c r="P286" s="14">
        <v>7.7605125118238902</v>
      </c>
      <c r="Q286" s="14"/>
      <c r="R286" s="14"/>
      <c r="S286" s="14"/>
      <c r="T286" s="14"/>
      <c r="U286" s="16"/>
    </row>
    <row r="287" spans="1:21" x14ac:dyDescent="0.35">
      <c r="A287" s="14">
        <v>292</v>
      </c>
      <c r="B287" s="14" t="s">
        <v>13</v>
      </c>
      <c r="C287" s="14" t="s">
        <v>14</v>
      </c>
      <c r="D287" s="14"/>
      <c r="E287" s="14"/>
      <c r="F287" s="14"/>
      <c r="G287" s="14"/>
      <c r="H287" s="14"/>
      <c r="I287" s="14">
        <v>8.9655172413793007</v>
      </c>
      <c r="J287" s="14"/>
      <c r="K287" s="14"/>
      <c r="L287" s="14"/>
      <c r="M287" s="14"/>
      <c r="N287" s="14"/>
      <c r="O287" s="14"/>
      <c r="P287" s="14">
        <v>7.7605125118238902</v>
      </c>
      <c r="Q287" s="14"/>
      <c r="R287" s="14"/>
      <c r="S287" s="14"/>
      <c r="T287" s="14"/>
      <c r="U287" s="16"/>
    </row>
    <row r="288" spans="1:21" x14ac:dyDescent="0.35">
      <c r="A288" s="8">
        <v>294</v>
      </c>
      <c r="B288" s="8" t="s">
        <v>54</v>
      </c>
      <c r="C288" s="8" t="s">
        <v>3</v>
      </c>
      <c r="D288" s="8">
        <v>5.3256042994505499</v>
      </c>
      <c r="E288" s="8"/>
      <c r="F288" s="8">
        <v>45.660839160839103</v>
      </c>
      <c r="G288" s="8"/>
      <c r="H288" s="8">
        <v>60.079509999999999</v>
      </c>
      <c r="I288" s="8">
        <v>50.986443460289699</v>
      </c>
      <c r="J288" s="8">
        <v>2</v>
      </c>
      <c r="K288" s="8">
        <v>539882</v>
      </c>
      <c r="L288" s="8">
        <v>9428856</v>
      </c>
      <c r="M288" s="8">
        <v>41</v>
      </c>
      <c r="N288" s="8">
        <f t="shared" ref="N288:N317" si="3">(M288)/(3.1415)</f>
        <v>13.051090243514244</v>
      </c>
      <c r="O288" s="8">
        <v>41</v>
      </c>
      <c r="P288" s="8">
        <f t="shared" ref="P288:P317" si="4">(O288)/(3.1415)</f>
        <v>13.051090243514244</v>
      </c>
      <c r="Q288" s="8">
        <v>5.5</v>
      </c>
      <c r="R288" s="8">
        <v>18.10917675</v>
      </c>
      <c r="S288" s="8">
        <f t="shared" ref="S288:S317" si="5">3.1415*(P288/2)^2</f>
        <v>133.77367499602099</v>
      </c>
      <c r="T288" s="8">
        <v>0.77</v>
      </c>
      <c r="U288" s="11">
        <v>4.9800000000000004</v>
      </c>
    </row>
    <row r="289" spans="1:21" x14ac:dyDescent="0.35">
      <c r="A289" s="8">
        <v>298</v>
      </c>
      <c r="B289" s="8" t="s">
        <v>54</v>
      </c>
      <c r="C289" s="8" t="s">
        <v>3</v>
      </c>
      <c r="D289" s="8">
        <v>14.7692859169054</v>
      </c>
      <c r="E289" s="8"/>
      <c r="F289" s="8">
        <v>23.055720980392099</v>
      </c>
      <c r="G289" s="8"/>
      <c r="H289" s="8">
        <v>42.776919999999997</v>
      </c>
      <c r="I289" s="8">
        <v>37.825006897297598</v>
      </c>
      <c r="J289" s="8">
        <v>6</v>
      </c>
      <c r="K289" s="8">
        <v>539907</v>
      </c>
      <c r="L289" s="8">
        <v>9428688</v>
      </c>
      <c r="M289" s="8">
        <v>46</v>
      </c>
      <c r="N289" s="8">
        <f t="shared" si="3"/>
        <v>14.642686614674517</v>
      </c>
      <c r="O289" s="8">
        <v>40</v>
      </c>
      <c r="P289" s="8">
        <f t="shared" si="4"/>
        <v>12.732770969282189</v>
      </c>
      <c r="Q289" s="8">
        <v>6</v>
      </c>
      <c r="R289" s="8">
        <v>28.290778249999999</v>
      </c>
      <c r="S289" s="8">
        <f t="shared" si="5"/>
        <v>127.32770969282188</v>
      </c>
      <c r="T289" s="8">
        <v>0.54</v>
      </c>
      <c r="U289" s="11">
        <v>6.32</v>
      </c>
    </row>
    <row r="290" spans="1:21" x14ac:dyDescent="0.35">
      <c r="A290" s="8">
        <v>300</v>
      </c>
      <c r="B290" s="8" t="s">
        <v>54</v>
      </c>
      <c r="C290" s="8" t="s">
        <v>3</v>
      </c>
      <c r="D290" s="8">
        <v>31.301596935638798</v>
      </c>
      <c r="E290" s="8">
        <v>16.3331716349809</v>
      </c>
      <c r="F290" s="8">
        <v>36.757470350877099</v>
      </c>
      <c r="G290" s="8"/>
      <c r="H290" s="8">
        <v>103.173859999999</v>
      </c>
      <c r="I290" s="8">
        <v>84.392238921496997</v>
      </c>
      <c r="J290" s="8">
        <v>8</v>
      </c>
      <c r="K290" s="8">
        <v>540019</v>
      </c>
      <c r="L290" s="8">
        <v>9428738</v>
      </c>
      <c r="M290" s="8">
        <v>48</v>
      </c>
      <c r="N290" s="8">
        <f t="shared" si="3"/>
        <v>15.279325163138628</v>
      </c>
      <c r="O290" s="8">
        <v>64</v>
      </c>
      <c r="P290" s="8">
        <f t="shared" si="4"/>
        <v>20.372433550851504</v>
      </c>
      <c r="Q290" s="8">
        <v>7.8</v>
      </c>
      <c r="R290" s="8">
        <v>42.293386200000008</v>
      </c>
      <c r="S290" s="8">
        <f t="shared" si="5"/>
        <v>325.95893681362406</v>
      </c>
      <c r="T290" s="8">
        <v>1.75</v>
      </c>
      <c r="U290" s="11">
        <v>7.4350000000000005</v>
      </c>
    </row>
    <row r="291" spans="1:21" x14ac:dyDescent="0.35">
      <c r="A291" s="8">
        <v>297</v>
      </c>
      <c r="B291" s="8" t="s">
        <v>54</v>
      </c>
      <c r="C291" s="8" t="s">
        <v>3</v>
      </c>
      <c r="D291" s="8">
        <v>34.497429570247903</v>
      </c>
      <c r="E291" s="8"/>
      <c r="F291" s="8">
        <v>14.8144957407407</v>
      </c>
      <c r="G291" s="8"/>
      <c r="H291" s="8">
        <v>59.933819999999997</v>
      </c>
      <c r="I291" s="8">
        <v>49.311925310988599</v>
      </c>
      <c r="J291" s="8">
        <v>5</v>
      </c>
      <c r="K291" s="8">
        <v>539860</v>
      </c>
      <c r="L291" s="8">
        <v>9428744</v>
      </c>
      <c r="M291" s="8">
        <v>49</v>
      </c>
      <c r="N291" s="8">
        <f t="shared" si="3"/>
        <v>15.597644437370683</v>
      </c>
      <c r="O291" s="8">
        <v>40</v>
      </c>
      <c r="P291" s="8">
        <f t="shared" si="4"/>
        <v>12.732770969282189</v>
      </c>
      <c r="Q291" s="8">
        <v>7.3</v>
      </c>
      <c r="R291" s="8">
        <v>35.605603925000004</v>
      </c>
      <c r="S291" s="8">
        <f t="shared" si="5"/>
        <v>127.32770969282188</v>
      </c>
      <c r="T291" s="8">
        <v>0.66</v>
      </c>
      <c r="U291" s="11">
        <v>6.8950000000000005</v>
      </c>
    </row>
    <row r="292" spans="1:21" x14ac:dyDescent="0.35">
      <c r="A292" s="8">
        <v>319</v>
      </c>
      <c r="B292" s="8" t="s">
        <v>54</v>
      </c>
      <c r="C292" s="8" t="s">
        <v>3</v>
      </c>
      <c r="D292" s="8">
        <v>15.1293956828885</v>
      </c>
      <c r="E292" s="8">
        <v>19.0633142696629</v>
      </c>
      <c r="F292" s="8">
        <v>26.446037456140299</v>
      </c>
      <c r="G292" s="8"/>
      <c r="H292" s="8">
        <v>73.743830000000003</v>
      </c>
      <c r="I292" s="8">
        <v>60.638747408691799</v>
      </c>
      <c r="J292" s="8">
        <v>27</v>
      </c>
      <c r="K292" s="8">
        <v>539738</v>
      </c>
      <c r="L292" s="8">
        <v>9428388</v>
      </c>
      <c r="M292" s="8">
        <v>50</v>
      </c>
      <c r="N292" s="8">
        <f t="shared" si="3"/>
        <v>15.915963711602737</v>
      </c>
      <c r="O292" s="8">
        <v>52</v>
      </c>
      <c r="P292" s="8">
        <f t="shared" si="4"/>
        <v>16.552602260066845</v>
      </c>
      <c r="Q292" s="8">
        <v>8.5</v>
      </c>
      <c r="R292" s="8">
        <v>18.048702875000004</v>
      </c>
      <c r="S292" s="8">
        <f t="shared" si="5"/>
        <v>215.18382938086896</v>
      </c>
      <c r="T292" s="8">
        <v>0.87</v>
      </c>
      <c r="U292" s="11">
        <v>4.7949999999999999</v>
      </c>
    </row>
    <row r="293" spans="1:21" x14ac:dyDescent="0.35">
      <c r="A293" s="8">
        <v>318</v>
      </c>
      <c r="B293" s="8" t="s">
        <v>54</v>
      </c>
      <c r="C293" s="8" t="s">
        <v>3</v>
      </c>
      <c r="D293" s="8">
        <v>22.166154406091302</v>
      </c>
      <c r="E293" s="8">
        <v>41.208368823529398</v>
      </c>
      <c r="F293" s="8">
        <v>37.443438072289098</v>
      </c>
      <c r="G293" s="8"/>
      <c r="H293" s="8">
        <v>127.05005</v>
      </c>
      <c r="I293" s="8">
        <v>100.81796130190899</v>
      </c>
      <c r="J293" s="8">
        <v>26</v>
      </c>
      <c r="K293" s="8">
        <v>539739</v>
      </c>
      <c r="L293" s="8">
        <v>9428297</v>
      </c>
      <c r="M293" s="8">
        <v>54</v>
      </c>
      <c r="N293" s="8">
        <f t="shared" si="3"/>
        <v>17.189240808530954</v>
      </c>
      <c r="O293" s="8">
        <v>47</v>
      </c>
      <c r="P293" s="8">
        <f t="shared" si="4"/>
        <v>14.961005888906572</v>
      </c>
      <c r="Q293" s="8">
        <v>9</v>
      </c>
      <c r="R293" s="8">
        <v>9.5410496499999997</v>
      </c>
      <c r="S293" s="8">
        <f t="shared" si="5"/>
        <v>175.79181919465222</v>
      </c>
      <c r="T293" s="8">
        <v>1.1000000000000001</v>
      </c>
      <c r="U293" s="11">
        <v>3.7199999999999998</v>
      </c>
    </row>
    <row r="294" spans="1:21" x14ac:dyDescent="0.35">
      <c r="A294" s="8">
        <v>293</v>
      </c>
      <c r="B294" s="8" t="s">
        <v>54</v>
      </c>
      <c r="C294" s="8" t="s">
        <v>3</v>
      </c>
      <c r="D294" s="8">
        <v>20.5504742570281</v>
      </c>
      <c r="E294" s="8">
        <v>13.121399938650301</v>
      </c>
      <c r="F294" s="8">
        <v>69.351879130434696</v>
      </c>
      <c r="G294" s="8"/>
      <c r="H294" s="8">
        <v>118.71073999999901</v>
      </c>
      <c r="I294" s="8">
        <v>103.023753326113</v>
      </c>
      <c r="J294" s="8">
        <v>1</v>
      </c>
      <c r="K294" s="8">
        <v>539899</v>
      </c>
      <c r="L294" s="8">
        <v>9428800</v>
      </c>
      <c r="M294" s="8">
        <v>57</v>
      </c>
      <c r="N294" s="8">
        <f t="shared" si="3"/>
        <v>18.14419863122712</v>
      </c>
      <c r="O294" s="8">
        <v>57</v>
      </c>
      <c r="P294" s="8">
        <f t="shared" si="4"/>
        <v>18.14419863122712</v>
      </c>
      <c r="Q294" s="8">
        <v>6.5</v>
      </c>
      <c r="R294" s="8">
        <v>58.080837375000009</v>
      </c>
      <c r="S294" s="8">
        <f t="shared" si="5"/>
        <v>258.5548304949865</v>
      </c>
      <c r="T294" s="8">
        <v>1.34</v>
      </c>
      <c r="U294" s="11">
        <v>8.6850000000000005</v>
      </c>
    </row>
    <row r="295" spans="1:21" x14ac:dyDescent="0.35">
      <c r="A295" s="8">
        <v>323</v>
      </c>
      <c r="B295" s="8" t="s">
        <v>54</v>
      </c>
      <c r="C295" s="8" t="s">
        <v>3</v>
      </c>
      <c r="D295" s="8">
        <v>28.3651418416338</v>
      </c>
      <c r="E295" s="8">
        <v>44.282363659090898</v>
      </c>
      <c r="F295" s="8">
        <v>26.1644028834355</v>
      </c>
      <c r="G295" s="8"/>
      <c r="H295" s="8">
        <v>109.74383</v>
      </c>
      <c r="I295" s="8">
        <v>98.811908384160304</v>
      </c>
      <c r="J295" s="8">
        <v>31</v>
      </c>
      <c r="K295" s="8">
        <v>540617</v>
      </c>
      <c r="L295" s="8">
        <v>9427338</v>
      </c>
      <c r="M295" s="8">
        <v>58</v>
      </c>
      <c r="N295" s="8">
        <f t="shared" si="3"/>
        <v>18.462517905459176</v>
      </c>
      <c r="O295" s="8">
        <v>56</v>
      </c>
      <c r="P295" s="8">
        <f t="shared" si="4"/>
        <v>17.825879356995063</v>
      </c>
      <c r="Q295" s="8">
        <v>7.9</v>
      </c>
      <c r="R295" s="8">
        <v>47.687969999999993</v>
      </c>
      <c r="S295" s="8">
        <f t="shared" si="5"/>
        <v>249.56231099793087</v>
      </c>
      <c r="T295" s="8">
        <v>0.75</v>
      </c>
      <c r="U295" s="11">
        <v>7.8999999999999995</v>
      </c>
    </row>
    <row r="296" spans="1:21" x14ac:dyDescent="0.35">
      <c r="A296" s="8">
        <v>301</v>
      </c>
      <c r="B296" s="8" t="s">
        <v>54</v>
      </c>
      <c r="C296" s="8" t="s">
        <v>3</v>
      </c>
      <c r="D296" s="8">
        <v>27.0509846246112</v>
      </c>
      <c r="E296" s="8">
        <v>52.7623034204275</v>
      </c>
      <c r="F296" s="8">
        <v>51.361801333333297</v>
      </c>
      <c r="G296" s="8"/>
      <c r="H296" s="8">
        <v>174.83454999999901</v>
      </c>
      <c r="I296" s="8">
        <v>131.17508937837201</v>
      </c>
      <c r="J296" s="8">
        <v>9</v>
      </c>
      <c r="K296" s="8">
        <v>540056</v>
      </c>
      <c r="L296" s="8">
        <v>9428793</v>
      </c>
      <c r="M296" s="8">
        <v>70</v>
      </c>
      <c r="N296" s="8">
        <f t="shared" si="3"/>
        <v>22.282349196243832</v>
      </c>
      <c r="O296" s="8">
        <v>89</v>
      </c>
      <c r="P296" s="8">
        <f t="shared" si="4"/>
        <v>28.330415406652872</v>
      </c>
      <c r="Q296" s="8">
        <v>8.5</v>
      </c>
      <c r="R296" s="8">
        <v>103.6695</v>
      </c>
      <c r="S296" s="8">
        <f t="shared" si="5"/>
        <v>630.35174279802641</v>
      </c>
      <c r="T296" s="8">
        <v>1.1499999999999999</v>
      </c>
      <c r="U296" s="11">
        <v>11.5</v>
      </c>
    </row>
    <row r="297" spans="1:21" x14ac:dyDescent="0.35">
      <c r="A297" s="8">
        <v>305</v>
      </c>
      <c r="B297" s="8" t="s">
        <v>54</v>
      </c>
      <c r="C297" s="8" t="s">
        <v>3</v>
      </c>
      <c r="D297" s="8">
        <v>76.544727880387001</v>
      </c>
      <c r="E297" s="8">
        <v>233.63768015655501</v>
      </c>
      <c r="F297" s="8">
        <v>162.514728787878</v>
      </c>
      <c r="G297" s="8"/>
      <c r="H297" s="8">
        <v>559.18227000000002</v>
      </c>
      <c r="I297" s="8">
        <v>472.69713682482097</v>
      </c>
      <c r="J297" s="8">
        <v>13</v>
      </c>
      <c r="K297" s="8">
        <v>540181</v>
      </c>
      <c r="L297" s="8">
        <v>9428307</v>
      </c>
      <c r="M297" s="8">
        <v>70</v>
      </c>
      <c r="N297" s="8">
        <f t="shared" si="3"/>
        <v>22.282349196243832</v>
      </c>
      <c r="O297" s="8">
        <v>61</v>
      </c>
      <c r="P297" s="8">
        <f t="shared" si="4"/>
        <v>19.417475728155338</v>
      </c>
      <c r="Q297" s="8">
        <v>9.8000000000000007</v>
      </c>
      <c r="R297" s="8">
        <v>90.14455712500002</v>
      </c>
      <c r="S297" s="8">
        <f t="shared" si="5"/>
        <v>296.11650485436888</v>
      </c>
      <c r="T297" s="8">
        <v>1</v>
      </c>
      <c r="U297" s="11">
        <v>10.965</v>
      </c>
    </row>
    <row r="298" spans="1:21" x14ac:dyDescent="0.35">
      <c r="A298" s="8">
        <v>317</v>
      </c>
      <c r="B298" s="8" t="s">
        <v>54</v>
      </c>
      <c r="C298" s="8" t="s">
        <v>3</v>
      </c>
      <c r="D298" s="8">
        <v>38.371563084911401</v>
      </c>
      <c r="E298" s="8">
        <v>31.7901971926605</v>
      </c>
      <c r="F298" s="8">
        <v>83.243413000000004</v>
      </c>
      <c r="G298" s="8"/>
      <c r="H298" s="8">
        <v>158.83454999999901</v>
      </c>
      <c r="I298" s="8">
        <v>153.40517327757101</v>
      </c>
      <c r="J298" s="8">
        <v>25</v>
      </c>
      <c r="K298" s="8">
        <v>539754</v>
      </c>
      <c r="L298" s="8">
        <v>9428328</v>
      </c>
      <c r="M298" s="8">
        <v>73</v>
      </c>
      <c r="N298" s="8">
        <f t="shared" si="3"/>
        <v>23.237307018939994</v>
      </c>
      <c r="O298" s="8">
        <v>66</v>
      </c>
      <c r="P298" s="8">
        <f t="shared" si="4"/>
        <v>21.009072099315613</v>
      </c>
      <c r="Q298" s="8">
        <v>8</v>
      </c>
      <c r="R298" s="8">
        <v>26.647773750000002</v>
      </c>
      <c r="S298" s="8">
        <f t="shared" si="5"/>
        <v>346.64968963870763</v>
      </c>
      <c r="T298" s="8">
        <v>1.1200000000000001</v>
      </c>
      <c r="U298" s="11">
        <v>6.3</v>
      </c>
    </row>
    <row r="299" spans="1:21" x14ac:dyDescent="0.35">
      <c r="A299" s="8">
        <v>316</v>
      </c>
      <c r="B299" s="8" t="s">
        <v>54</v>
      </c>
      <c r="C299" s="8" t="s">
        <v>3</v>
      </c>
      <c r="D299" s="8">
        <v>69.902612327311303</v>
      </c>
      <c r="E299" s="8">
        <v>126.208537702702</v>
      </c>
      <c r="F299" s="8">
        <v>113.067072331606</v>
      </c>
      <c r="G299" s="8"/>
      <c r="H299" s="8">
        <v>385.05270999999999</v>
      </c>
      <c r="I299" s="8">
        <v>309.17822236161999</v>
      </c>
      <c r="J299" s="8">
        <v>24</v>
      </c>
      <c r="K299" s="8">
        <v>539685</v>
      </c>
      <c r="L299" s="8">
        <v>9028297</v>
      </c>
      <c r="M299" s="8">
        <v>75</v>
      </c>
      <c r="N299" s="8">
        <f t="shared" si="3"/>
        <v>23.873945567404103</v>
      </c>
      <c r="O299" s="8">
        <v>80</v>
      </c>
      <c r="P299" s="8">
        <f t="shared" si="4"/>
        <v>25.465541938564378</v>
      </c>
      <c r="Q299" s="8">
        <v>8</v>
      </c>
      <c r="R299" s="8">
        <v>65.394642062500012</v>
      </c>
      <c r="S299" s="8">
        <f t="shared" si="5"/>
        <v>509.31083877128754</v>
      </c>
      <c r="T299" s="8">
        <v>1.35</v>
      </c>
      <c r="U299" s="11">
        <v>9.48</v>
      </c>
    </row>
    <row r="300" spans="1:21" x14ac:dyDescent="0.35">
      <c r="A300" s="8">
        <v>315</v>
      </c>
      <c r="B300" s="8" t="s">
        <v>54</v>
      </c>
      <c r="C300" s="8" t="s">
        <v>3</v>
      </c>
      <c r="D300" s="8">
        <v>40.125573011292303</v>
      </c>
      <c r="E300" s="8">
        <v>93.824998430493196</v>
      </c>
      <c r="F300" s="8">
        <v>193.91182326923001</v>
      </c>
      <c r="G300" s="8"/>
      <c r="H300" s="8">
        <v>373.47152999999997</v>
      </c>
      <c r="I300" s="8">
        <v>327.86239471101601</v>
      </c>
      <c r="J300" s="8">
        <v>23</v>
      </c>
      <c r="K300" s="8">
        <v>539635</v>
      </c>
      <c r="L300" s="8">
        <v>9428367</v>
      </c>
      <c r="M300" s="8">
        <v>76</v>
      </c>
      <c r="N300" s="8">
        <f t="shared" si="3"/>
        <v>24.19226484163616</v>
      </c>
      <c r="O300" s="8">
        <v>87</v>
      </c>
      <c r="P300" s="8">
        <f t="shared" si="4"/>
        <v>27.693776858188762</v>
      </c>
      <c r="Q300" s="8">
        <v>10</v>
      </c>
      <c r="R300" s="8">
        <v>39.033137500000002</v>
      </c>
      <c r="S300" s="8">
        <f t="shared" si="5"/>
        <v>602.33964666560553</v>
      </c>
      <c r="T300" s="8">
        <v>0.6</v>
      </c>
      <c r="U300" s="11">
        <v>7.47</v>
      </c>
    </row>
    <row r="301" spans="1:21" x14ac:dyDescent="0.35">
      <c r="A301" s="8">
        <v>295</v>
      </c>
      <c r="B301" s="8" t="s">
        <v>54</v>
      </c>
      <c r="C301" s="8" t="s">
        <v>3</v>
      </c>
      <c r="D301" s="8">
        <v>19.150763671672699</v>
      </c>
      <c r="E301" s="8">
        <v>41.620918543689299</v>
      </c>
      <c r="F301" s="8">
        <v>102.05945680851001</v>
      </c>
      <c r="G301" s="8"/>
      <c r="H301" s="8">
        <v>193.80145999999999</v>
      </c>
      <c r="I301" s="8">
        <v>162.831139023872</v>
      </c>
      <c r="J301" s="8">
        <v>3</v>
      </c>
      <c r="K301" s="8">
        <v>539866</v>
      </c>
      <c r="L301" s="8">
        <v>9428829</v>
      </c>
      <c r="M301" s="8">
        <v>77</v>
      </c>
      <c r="N301" s="8">
        <f t="shared" si="3"/>
        <v>24.510584115868216</v>
      </c>
      <c r="O301" s="8">
        <v>65</v>
      </c>
      <c r="P301" s="8">
        <f t="shared" si="4"/>
        <v>20.690752825083557</v>
      </c>
      <c r="Q301" s="8">
        <v>7.3</v>
      </c>
      <c r="R301" s="8">
        <v>84.518916000000004</v>
      </c>
      <c r="S301" s="8">
        <f t="shared" si="5"/>
        <v>336.22473340760774</v>
      </c>
      <c r="T301" s="8">
        <v>0.77</v>
      </c>
      <c r="U301" s="11">
        <v>10.46</v>
      </c>
    </row>
    <row r="302" spans="1:21" x14ac:dyDescent="0.35">
      <c r="A302" s="8">
        <v>299</v>
      </c>
      <c r="B302" s="8" t="s">
        <v>54</v>
      </c>
      <c r="C302" s="8" t="s">
        <v>3</v>
      </c>
      <c r="D302" s="8">
        <v>14.147598987430101</v>
      </c>
      <c r="E302" s="8">
        <v>41.332836802610103</v>
      </c>
      <c r="F302" s="8">
        <v>49.585278655462098</v>
      </c>
      <c r="G302" s="8"/>
      <c r="H302" s="8">
        <v>131.52074999999999</v>
      </c>
      <c r="I302" s="8">
        <v>105.065714445502</v>
      </c>
      <c r="J302" s="8">
        <v>7</v>
      </c>
      <c r="K302" s="8">
        <v>539964</v>
      </c>
      <c r="L302" s="8">
        <v>9428705</v>
      </c>
      <c r="M302" s="8">
        <v>82</v>
      </c>
      <c r="N302" s="8">
        <f t="shared" si="3"/>
        <v>26.102180487028487</v>
      </c>
      <c r="O302" s="8">
        <v>64</v>
      </c>
      <c r="P302" s="8">
        <f t="shared" si="4"/>
        <v>20.372433550851504</v>
      </c>
      <c r="Q302" s="8">
        <v>7.8</v>
      </c>
      <c r="R302" s="8">
        <v>121.71741750000002</v>
      </c>
      <c r="S302" s="8">
        <f t="shared" si="5"/>
        <v>325.95893681362406</v>
      </c>
      <c r="T302" s="8">
        <v>0.72</v>
      </c>
      <c r="U302" s="11">
        <v>12.45</v>
      </c>
    </row>
    <row r="303" spans="1:21" x14ac:dyDescent="0.35">
      <c r="A303" s="8">
        <v>296</v>
      </c>
      <c r="B303" s="8" t="s">
        <v>54</v>
      </c>
      <c r="C303" s="8" t="s">
        <v>3</v>
      </c>
      <c r="D303" s="8">
        <v>41.994897997448902</v>
      </c>
      <c r="E303" s="8">
        <v>70.390740410256399</v>
      </c>
      <c r="F303" s="8">
        <v>133.09812907563</v>
      </c>
      <c r="G303" s="8"/>
      <c r="H303" s="8">
        <v>305.72770000000003</v>
      </c>
      <c r="I303" s="8">
        <v>245.48376748333499</v>
      </c>
      <c r="J303" s="8">
        <v>4</v>
      </c>
      <c r="K303" s="8">
        <v>539840</v>
      </c>
      <c r="L303" s="8">
        <v>9428815</v>
      </c>
      <c r="M303" s="8">
        <v>85</v>
      </c>
      <c r="N303" s="8">
        <f t="shared" si="3"/>
        <v>27.057138309724653</v>
      </c>
      <c r="O303" s="8">
        <v>74</v>
      </c>
      <c r="P303" s="8">
        <f t="shared" si="4"/>
        <v>23.55562629317205</v>
      </c>
      <c r="Q303" s="8">
        <v>8.5</v>
      </c>
      <c r="R303" s="8">
        <v>89.665478375000006</v>
      </c>
      <c r="S303" s="8">
        <f t="shared" si="5"/>
        <v>435.77908642368294</v>
      </c>
      <c r="T303" s="8">
        <v>1.1000000000000001</v>
      </c>
      <c r="U303" s="11">
        <v>10.684999999999999</v>
      </c>
    </row>
    <row r="304" spans="1:21" x14ac:dyDescent="0.35">
      <c r="A304" s="8">
        <v>302</v>
      </c>
      <c r="B304" s="8" t="s">
        <v>54</v>
      </c>
      <c r="C304" s="8" t="s">
        <v>3</v>
      </c>
      <c r="D304" s="8">
        <v>39.370285063812197</v>
      </c>
      <c r="E304" s="8">
        <v>61.188355709969699</v>
      </c>
      <c r="F304" s="8">
        <v>166.27031813333301</v>
      </c>
      <c r="G304" s="8"/>
      <c r="H304" s="8">
        <v>281.88459999999998</v>
      </c>
      <c r="I304" s="8">
        <v>266.82895890711501</v>
      </c>
      <c r="J304" s="8">
        <v>10</v>
      </c>
      <c r="K304" s="8">
        <v>540300</v>
      </c>
      <c r="L304" s="8">
        <v>9428531</v>
      </c>
      <c r="M304" s="8">
        <v>85</v>
      </c>
      <c r="N304" s="8">
        <f t="shared" si="3"/>
        <v>27.057138309724653</v>
      </c>
      <c r="O304" s="8">
        <v>74</v>
      </c>
      <c r="P304" s="8">
        <f t="shared" si="4"/>
        <v>23.55562629317205</v>
      </c>
      <c r="Q304" s="8">
        <v>8.8000000000000007</v>
      </c>
      <c r="R304" s="8">
        <v>134.96135319999999</v>
      </c>
      <c r="S304" s="8">
        <f t="shared" si="5"/>
        <v>435.77908642368294</v>
      </c>
      <c r="T304" s="8">
        <v>1.05</v>
      </c>
      <c r="U304" s="11">
        <v>13.11</v>
      </c>
    </row>
    <row r="305" spans="1:21" x14ac:dyDescent="0.35">
      <c r="A305" s="8">
        <v>306</v>
      </c>
      <c r="B305" s="8" t="s">
        <v>54</v>
      </c>
      <c r="C305" s="8" t="s">
        <v>3</v>
      </c>
      <c r="D305" s="8">
        <v>52.7392767337602</v>
      </c>
      <c r="E305" s="8">
        <v>128.971267920168</v>
      </c>
      <c r="F305" s="8">
        <v>136.78635799999901</v>
      </c>
      <c r="G305" s="8"/>
      <c r="H305" s="8">
        <v>364.19839999999999</v>
      </c>
      <c r="I305" s="8">
        <v>318.49690265392798</v>
      </c>
      <c r="J305" s="8">
        <v>14</v>
      </c>
      <c r="K305" s="8">
        <v>540204</v>
      </c>
      <c r="L305" s="8">
        <v>9428309</v>
      </c>
      <c r="M305" s="8">
        <v>90</v>
      </c>
      <c r="N305" s="8">
        <f t="shared" si="3"/>
        <v>28.648734680884925</v>
      </c>
      <c r="O305" s="8">
        <v>83</v>
      </c>
      <c r="P305" s="8">
        <f t="shared" si="4"/>
        <v>26.420499761260544</v>
      </c>
      <c r="Q305" s="8">
        <v>10.199999999999999</v>
      </c>
      <c r="R305" s="8">
        <v>60.085035837500008</v>
      </c>
      <c r="S305" s="8">
        <f t="shared" si="5"/>
        <v>548.22537004615629</v>
      </c>
      <c r="T305" s="8">
        <v>0.95</v>
      </c>
      <c r="U305" s="11">
        <v>9.07</v>
      </c>
    </row>
    <row r="306" spans="1:21" x14ac:dyDescent="0.35">
      <c r="A306" s="8">
        <v>307</v>
      </c>
      <c r="B306" s="8" t="s">
        <v>54</v>
      </c>
      <c r="C306" s="8" t="s">
        <v>3</v>
      </c>
      <c r="D306" s="8">
        <v>28.169452401927</v>
      </c>
      <c r="E306" s="8">
        <v>35.383686203143803</v>
      </c>
      <c r="F306" s="8">
        <v>79.056719712230205</v>
      </c>
      <c r="G306" s="8"/>
      <c r="H306" s="8">
        <v>168.52074999999999</v>
      </c>
      <c r="I306" s="8">
        <v>142.60985831730099</v>
      </c>
      <c r="J306" s="8">
        <v>15</v>
      </c>
      <c r="K306" s="8">
        <v>540180</v>
      </c>
      <c r="L306" s="8">
        <v>9428274</v>
      </c>
      <c r="M306" s="8">
        <v>96</v>
      </c>
      <c r="N306" s="8">
        <f t="shared" si="3"/>
        <v>30.558650326277256</v>
      </c>
      <c r="O306" s="8">
        <v>84</v>
      </c>
      <c r="P306" s="8">
        <f t="shared" si="4"/>
        <v>26.738819035492597</v>
      </c>
      <c r="Q306" s="8">
        <v>10</v>
      </c>
      <c r="R306" s="8">
        <v>42.4272141</v>
      </c>
      <c r="S306" s="8">
        <f t="shared" si="5"/>
        <v>561.51519974534449</v>
      </c>
      <c r="T306" s="8">
        <v>0.56999999999999995</v>
      </c>
      <c r="U306" s="11">
        <v>7.95</v>
      </c>
    </row>
    <row r="307" spans="1:21" x14ac:dyDescent="0.35">
      <c r="A307" s="8">
        <v>320</v>
      </c>
      <c r="B307" s="8" t="s">
        <v>54</v>
      </c>
      <c r="C307" s="8" t="s">
        <v>3</v>
      </c>
      <c r="D307" s="8">
        <v>28.383049308755702</v>
      </c>
      <c r="E307" s="8">
        <v>56.987095401459797</v>
      </c>
      <c r="F307" s="8">
        <v>116.243649568965</v>
      </c>
      <c r="G307" s="8"/>
      <c r="H307" s="8">
        <v>228.57079999999999</v>
      </c>
      <c r="I307" s="8">
        <v>201.61379427918101</v>
      </c>
      <c r="J307" s="8">
        <v>28</v>
      </c>
      <c r="K307" s="8">
        <v>539747</v>
      </c>
      <c r="L307" s="8">
        <v>9428375</v>
      </c>
      <c r="M307" s="8">
        <v>96</v>
      </c>
      <c r="N307" s="8">
        <f t="shared" si="3"/>
        <v>30.558650326277256</v>
      </c>
      <c r="O307" s="8">
        <v>73</v>
      </c>
      <c r="P307" s="8">
        <f t="shared" si="4"/>
        <v>23.237307018939994</v>
      </c>
      <c r="Q307" s="8">
        <v>7</v>
      </c>
      <c r="R307" s="8">
        <v>48.345328875</v>
      </c>
      <c r="S307" s="8">
        <f t="shared" si="5"/>
        <v>424.08085309565485</v>
      </c>
      <c r="T307" s="8">
        <v>1.37</v>
      </c>
      <c r="U307" s="11">
        <v>7.8849999999999998</v>
      </c>
    </row>
    <row r="308" spans="1:21" x14ac:dyDescent="0.35">
      <c r="A308" s="8">
        <v>303</v>
      </c>
      <c r="B308" s="8" t="s">
        <v>54</v>
      </c>
      <c r="C308" s="8" t="s">
        <v>3</v>
      </c>
      <c r="D308" s="8">
        <v>84.637924639639607</v>
      </c>
      <c r="E308" s="8">
        <v>160.99427862068899</v>
      </c>
      <c r="F308" s="8">
        <v>338.37459554140099</v>
      </c>
      <c r="G308" s="8"/>
      <c r="H308" s="8">
        <v>642.84658999999999</v>
      </c>
      <c r="I308" s="8">
        <v>584.00679880173004</v>
      </c>
      <c r="J308" s="8">
        <v>11</v>
      </c>
      <c r="K308" s="8">
        <v>540304</v>
      </c>
      <c r="L308" s="8">
        <v>9428550</v>
      </c>
      <c r="M308" s="8">
        <v>100</v>
      </c>
      <c r="N308" s="8">
        <f t="shared" si="3"/>
        <v>31.831927423205475</v>
      </c>
      <c r="O308" s="8">
        <v>96</v>
      </c>
      <c r="P308" s="8">
        <f t="shared" si="4"/>
        <v>30.558650326277256</v>
      </c>
      <c r="Q308" s="8">
        <v>10.1</v>
      </c>
      <c r="R308" s="8">
        <v>49.168401875000001</v>
      </c>
      <c r="S308" s="8">
        <f t="shared" si="5"/>
        <v>733.40760783065423</v>
      </c>
      <c r="T308" s="8">
        <v>1</v>
      </c>
      <c r="U308" s="11">
        <v>8.0449999999999999</v>
      </c>
    </row>
    <row r="309" spans="1:21" x14ac:dyDescent="0.35">
      <c r="A309" s="8">
        <v>327</v>
      </c>
      <c r="B309" s="8" t="s">
        <v>54</v>
      </c>
      <c r="C309" s="8" t="s">
        <v>3</v>
      </c>
      <c r="D309" s="8">
        <v>156.55299980392101</v>
      </c>
      <c r="E309" s="8">
        <v>152.788704107744</v>
      </c>
      <c r="F309" s="8">
        <v>232.81092116788301</v>
      </c>
      <c r="G309" s="8"/>
      <c r="H309" s="8">
        <v>722.55732999999998</v>
      </c>
      <c r="I309" s="8">
        <v>542.15262507954799</v>
      </c>
      <c r="J309" s="8">
        <v>35</v>
      </c>
      <c r="K309" s="8">
        <v>539627</v>
      </c>
      <c r="L309" s="8">
        <v>9428324</v>
      </c>
      <c r="M309" s="8">
        <v>108</v>
      </c>
      <c r="N309" s="8">
        <f t="shared" si="3"/>
        <v>34.378481617061908</v>
      </c>
      <c r="O309" s="8">
        <v>100</v>
      </c>
      <c r="P309" s="8">
        <f t="shared" si="4"/>
        <v>31.831927423205475</v>
      </c>
      <c r="Q309" s="8">
        <v>10.8</v>
      </c>
      <c r="R309" s="8">
        <v>19.953629937500001</v>
      </c>
      <c r="S309" s="8">
        <f t="shared" si="5"/>
        <v>795.79818558013699</v>
      </c>
      <c r="T309" s="8">
        <v>0.75</v>
      </c>
      <c r="U309" s="11">
        <v>5.6899999999999995</v>
      </c>
    </row>
    <row r="310" spans="1:21" x14ac:dyDescent="0.35">
      <c r="A310" s="8">
        <v>304</v>
      </c>
      <c r="B310" s="8" t="s">
        <v>54</v>
      </c>
      <c r="C310" s="8" t="s">
        <v>3</v>
      </c>
      <c r="D310" s="8">
        <v>59.944548690204897</v>
      </c>
      <c r="E310" s="8">
        <v>126.27611592036</v>
      </c>
      <c r="F310" s="8">
        <v>370.58614821917803</v>
      </c>
      <c r="G310" s="8"/>
      <c r="H310" s="8">
        <v>580.09784000000002</v>
      </c>
      <c r="I310" s="8">
        <v>556.80681282974297</v>
      </c>
      <c r="J310" s="8">
        <v>12</v>
      </c>
      <c r="K310" s="8">
        <v>540322</v>
      </c>
      <c r="L310" s="8">
        <v>9428546</v>
      </c>
      <c r="M310" s="8">
        <v>110</v>
      </c>
      <c r="N310" s="8">
        <f t="shared" si="3"/>
        <v>35.015120165526021</v>
      </c>
      <c r="O310" s="8">
        <v>114</v>
      </c>
      <c r="P310" s="8">
        <f t="shared" si="4"/>
        <v>36.288397262454239</v>
      </c>
      <c r="Q310" s="8">
        <v>9.5</v>
      </c>
      <c r="R310" s="8">
        <v>9.673856562500001</v>
      </c>
      <c r="S310" s="8">
        <f t="shared" si="5"/>
        <v>1034.219321979946</v>
      </c>
      <c r="T310" s="8">
        <v>1.2</v>
      </c>
      <c r="U310" s="11">
        <v>3.52</v>
      </c>
    </row>
    <row r="311" spans="1:21" x14ac:dyDescent="0.35">
      <c r="A311" s="8">
        <v>309</v>
      </c>
      <c r="B311" s="8" t="s">
        <v>54</v>
      </c>
      <c r="C311" s="8" t="s">
        <v>3</v>
      </c>
      <c r="D311" s="8">
        <v>308.84240711431698</v>
      </c>
      <c r="E311" s="8">
        <v>496.39147122133301</v>
      </c>
      <c r="F311" s="8">
        <v>394.11072115384599</v>
      </c>
      <c r="G311" s="8"/>
      <c r="H311" s="8">
        <v>1287.6246599999999</v>
      </c>
      <c r="I311" s="8">
        <v>1199.3445994894901</v>
      </c>
      <c r="J311" s="8">
        <v>17</v>
      </c>
      <c r="K311" s="8">
        <v>539749</v>
      </c>
      <c r="L311" s="8">
        <v>9428054</v>
      </c>
      <c r="M311" s="8">
        <v>110</v>
      </c>
      <c r="N311" s="8">
        <f t="shared" si="3"/>
        <v>35.015120165526021</v>
      </c>
      <c r="O311" s="8">
        <v>124</v>
      </c>
      <c r="P311" s="8">
        <f t="shared" si="4"/>
        <v>39.471590004774789</v>
      </c>
      <c r="Q311" s="8">
        <v>12.5</v>
      </c>
      <c r="R311" s="8">
        <v>38.836165450000003</v>
      </c>
      <c r="S311" s="8">
        <f t="shared" si="5"/>
        <v>1223.6192901480185</v>
      </c>
      <c r="T311" s="8">
        <v>1.83</v>
      </c>
      <c r="U311" s="11">
        <v>7.0350000000000001</v>
      </c>
    </row>
    <row r="312" spans="1:21" x14ac:dyDescent="0.35">
      <c r="A312" s="8">
        <v>314</v>
      </c>
      <c r="B312" s="8" t="s">
        <v>54</v>
      </c>
      <c r="C312" s="8" t="s">
        <v>3</v>
      </c>
      <c r="D312" s="8">
        <v>91.471886372379302</v>
      </c>
      <c r="E312" s="8">
        <v>216.399923250743</v>
      </c>
      <c r="F312" s="8">
        <v>205.300562166666</v>
      </c>
      <c r="G312" s="8"/>
      <c r="H312" s="8">
        <v>634.19348000000002</v>
      </c>
      <c r="I312" s="8">
        <v>513.17237178978905</v>
      </c>
      <c r="J312" s="8">
        <v>22</v>
      </c>
      <c r="K312" s="8">
        <v>539644</v>
      </c>
      <c r="L312" s="8">
        <v>9428380</v>
      </c>
      <c r="M312" s="8">
        <v>119</v>
      </c>
      <c r="N312" s="8">
        <f t="shared" si="3"/>
        <v>37.879993633614511</v>
      </c>
      <c r="O312" s="8">
        <v>102</v>
      </c>
      <c r="P312" s="8">
        <f t="shared" si="4"/>
        <v>32.468565971669584</v>
      </c>
      <c r="Q312" s="8">
        <v>10.8</v>
      </c>
      <c r="R312" s="8">
        <v>31.772345625</v>
      </c>
      <c r="S312" s="8">
        <f t="shared" si="5"/>
        <v>827.9484322775744</v>
      </c>
      <c r="T312" s="8">
        <v>0.92</v>
      </c>
      <c r="U312" s="11">
        <v>6.415</v>
      </c>
    </row>
    <row r="313" spans="1:21" x14ac:dyDescent="0.35">
      <c r="A313" s="8">
        <v>310</v>
      </c>
      <c r="B313" s="8" t="s">
        <v>54</v>
      </c>
      <c r="C313" s="8" t="s">
        <v>3</v>
      </c>
      <c r="D313" s="8">
        <v>297.47183533181999</v>
      </c>
      <c r="E313" s="8">
        <v>677.18991817073095</v>
      </c>
      <c r="F313" s="8">
        <v>537.17105082191699</v>
      </c>
      <c r="G313" s="8"/>
      <c r="H313" s="8">
        <v>1934.4618700000001</v>
      </c>
      <c r="I313" s="8">
        <v>1511.8328043244601</v>
      </c>
      <c r="J313" s="8">
        <v>18</v>
      </c>
      <c r="K313" s="8">
        <v>539731</v>
      </c>
      <c r="L313" s="8">
        <v>9428079</v>
      </c>
      <c r="M313" s="8">
        <v>121</v>
      </c>
      <c r="N313" s="8">
        <f t="shared" si="3"/>
        <v>38.516632182078624</v>
      </c>
      <c r="O313" s="8">
        <v>142</v>
      </c>
      <c r="P313" s="8">
        <f t="shared" si="4"/>
        <v>45.201336940951769</v>
      </c>
      <c r="Q313" s="8">
        <v>14</v>
      </c>
      <c r="R313" s="8">
        <v>56.055747937500001</v>
      </c>
      <c r="S313" s="8">
        <f t="shared" si="5"/>
        <v>1604.6474614037877</v>
      </c>
      <c r="T313" s="8">
        <v>2.52</v>
      </c>
      <c r="U313" s="11">
        <v>8.49</v>
      </c>
    </row>
    <row r="314" spans="1:21" x14ac:dyDescent="0.35">
      <c r="A314" s="8">
        <v>313</v>
      </c>
      <c r="B314" s="8" t="s">
        <v>54</v>
      </c>
      <c r="C314" s="8" t="s">
        <v>3</v>
      </c>
      <c r="D314" s="8">
        <v>347.53101486264802</v>
      </c>
      <c r="E314" s="8">
        <v>393.35219940376498</v>
      </c>
      <c r="F314" s="8">
        <v>187.930947826086</v>
      </c>
      <c r="G314" s="8"/>
      <c r="H314" s="8">
        <v>1049.1987899999999</v>
      </c>
      <c r="I314" s="8">
        <v>928.81416209250006</v>
      </c>
      <c r="J314" s="8">
        <v>21</v>
      </c>
      <c r="K314" s="8">
        <v>539617</v>
      </c>
      <c r="L314" s="8">
        <v>9428256</v>
      </c>
      <c r="M314" s="8">
        <v>146</v>
      </c>
      <c r="N314" s="8">
        <f t="shared" si="3"/>
        <v>46.474614037879988</v>
      </c>
      <c r="O314" s="8">
        <v>160</v>
      </c>
      <c r="P314" s="8">
        <f t="shared" si="4"/>
        <v>50.931083877128756</v>
      </c>
      <c r="Q314" s="8">
        <v>15.5</v>
      </c>
      <c r="R314" s="8">
        <v>14.342910937500001</v>
      </c>
      <c r="S314" s="8">
        <f t="shared" si="5"/>
        <v>2037.2433550851501</v>
      </c>
      <c r="T314" s="8">
        <v>1.8</v>
      </c>
      <c r="U314" s="11">
        <v>4.3100000000000005</v>
      </c>
    </row>
    <row r="315" spans="1:21" x14ac:dyDescent="0.35">
      <c r="A315" s="8">
        <v>308</v>
      </c>
      <c r="B315" s="8" t="s">
        <v>54</v>
      </c>
      <c r="C315" s="8" t="s">
        <v>3</v>
      </c>
      <c r="D315" s="8">
        <v>295.49730165258399</v>
      </c>
      <c r="E315" s="8">
        <v>345.68228810043598</v>
      </c>
      <c r="F315" s="8">
        <v>320.455423495145</v>
      </c>
      <c r="G315" s="8"/>
      <c r="H315" s="8">
        <v>1249.48677</v>
      </c>
      <c r="I315" s="8">
        <v>961.63501324816605</v>
      </c>
      <c r="J315" s="8">
        <v>16</v>
      </c>
      <c r="K315" s="8">
        <v>540004</v>
      </c>
      <c r="L315" s="8">
        <v>9428232</v>
      </c>
      <c r="M315" s="8">
        <v>171</v>
      </c>
      <c r="N315" s="8">
        <f t="shared" si="3"/>
        <v>54.432595893681359</v>
      </c>
      <c r="O315" s="8">
        <v>170</v>
      </c>
      <c r="P315" s="8">
        <f t="shared" si="4"/>
        <v>54.114276619449306</v>
      </c>
      <c r="Q315" s="8">
        <v>12.8</v>
      </c>
      <c r="R315" s="8">
        <v>31.395365625000004</v>
      </c>
      <c r="S315" s="8">
        <f t="shared" si="5"/>
        <v>2299.8567563265956</v>
      </c>
      <c r="T315" s="8">
        <v>0.52</v>
      </c>
      <c r="U315" s="11">
        <v>6.3250000000000002</v>
      </c>
    </row>
    <row r="316" spans="1:21" x14ac:dyDescent="0.35">
      <c r="A316" s="8">
        <v>312</v>
      </c>
      <c r="B316" s="8" t="s">
        <v>54</v>
      </c>
      <c r="C316" s="8" t="s">
        <v>3</v>
      </c>
      <c r="D316" s="8">
        <v>1145.39002314138</v>
      </c>
      <c r="E316" s="8">
        <v>1354.68751130997</v>
      </c>
      <c r="F316" s="8">
        <v>1858.6372571428501</v>
      </c>
      <c r="G316" s="8"/>
      <c r="H316" s="8">
        <v>5235.9922100000003</v>
      </c>
      <c r="I316" s="8">
        <v>4358.7147915942096</v>
      </c>
      <c r="J316" s="8">
        <v>20</v>
      </c>
      <c r="K316" s="8">
        <v>539644</v>
      </c>
      <c r="L316" s="8">
        <v>9428200</v>
      </c>
      <c r="M316" s="8">
        <v>187</v>
      </c>
      <c r="N316" s="8">
        <f t="shared" si="3"/>
        <v>59.525704281394233</v>
      </c>
      <c r="O316" s="8">
        <v>213</v>
      </c>
      <c r="P316" s="8">
        <f t="shared" si="4"/>
        <v>67.802005411427658</v>
      </c>
      <c r="Q316" s="8">
        <v>14</v>
      </c>
      <c r="R316" s="8">
        <v>83.722545749999995</v>
      </c>
      <c r="S316" s="8">
        <f t="shared" si="5"/>
        <v>3610.4567881585226</v>
      </c>
      <c r="T316" s="8">
        <v>2</v>
      </c>
      <c r="U316" s="11">
        <v>10.34</v>
      </c>
    </row>
    <row r="317" spans="1:21" x14ac:dyDescent="0.35">
      <c r="A317" s="8">
        <v>311</v>
      </c>
      <c r="B317" s="8" t="s">
        <v>54</v>
      </c>
      <c r="C317" s="8" t="s">
        <v>3</v>
      </c>
      <c r="D317" s="8">
        <v>526.72163497098597</v>
      </c>
      <c r="E317" s="8">
        <v>1298.5516614680801</v>
      </c>
      <c r="F317" s="8">
        <v>848.23209935064904</v>
      </c>
      <c r="G317" s="8"/>
      <c r="H317" s="8">
        <v>3205.1055299999998</v>
      </c>
      <c r="I317" s="8">
        <v>2673.5053957897198</v>
      </c>
      <c r="J317" s="8">
        <v>19</v>
      </c>
      <c r="K317" s="8">
        <v>539654</v>
      </c>
      <c r="L317" s="8">
        <v>9428188</v>
      </c>
      <c r="M317" s="8">
        <v>188</v>
      </c>
      <c r="N317" s="8">
        <f t="shared" si="3"/>
        <v>59.844023555626286</v>
      </c>
      <c r="O317" s="8">
        <v>186</v>
      </c>
      <c r="P317" s="8">
        <f t="shared" si="4"/>
        <v>59.207385007162181</v>
      </c>
      <c r="Q317" s="8">
        <v>15</v>
      </c>
      <c r="R317" s="8">
        <v>42.363127499999997</v>
      </c>
      <c r="S317" s="8">
        <f t="shared" si="5"/>
        <v>2753.1434028330414</v>
      </c>
      <c r="T317" s="8">
        <v>0.55000000000000004</v>
      </c>
      <c r="U317" s="11">
        <v>7.3550000000000004</v>
      </c>
    </row>
    <row r="318" spans="1:21" x14ac:dyDescent="0.35">
      <c r="A318" s="14">
        <v>328</v>
      </c>
      <c r="B318" s="14" t="s">
        <v>17</v>
      </c>
      <c r="C318" s="14" t="s">
        <v>3</v>
      </c>
      <c r="D318" s="14">
        <v>56.97</v>
      </c>
      <c r="E318" s="14">
        <v>221.28</v>
      </c>
      <c r="F318" s="14">
        <v>167.96</v>
      </c>
      <c r="G318" s="14">
        <v>100.31</v>
      </c>
      <c r="H318" s="14">
        <v>808</v>
      </c>
      <c r="I318" s="14">
        <v>546.52</v>
      </c>
      <c r="J318" s="14"/>
      <c r="K318" s="14"/>
      <c r="L318" s="14"/>
      <c r="M318" s="14"/>
      <c r="N318" s="14">
        <v>22.200000000000003</v>
      </c>
      <c r="O318" s="14">
        <v>29.6</v>
      </c>
      <c r="P318" s="14"/>
      <c r="Q318" s="14">
        <v>10</v>
      </c>
      <c r="R318" s="14"/>
      <c r="S318" s="14"/>
      <c r="T318" s="14">
        <v>1.1000000000000001</v>
      </c>
      <c r="U318" s="16">
        <v>11.75</v>
      </c>
    </row>
    <row r="319" spans="1:21" x14ac:dyDescent="0.35">
      <c r="A319" s="14">
        <v>329</v>
      </c>
      <c r="B319" s="14" t="s">
        <v>17</v>
      </c>
      <c r="C319" s="14" t="s">
        <v>3</v>
      </c>
      <c r="D319" s="14">
        <v>52.76</v>
      </c>
      <c r="E319" s="14">
        <v>61.2</v>
      </c>
      <c r="F319" s="14">
        <v>103.58</v>
      </c>
      <c r="G319" s="14">
        <v>36.5</v>
      </c>
      <c r="H319" s="14">
        <v>406.5</v>
      </c>
      <c r="I319" s="14">
        <v>254.06</v>
      </c>
      <c r="J319" s="14"/>
      <c r="K319" s="14"/>
      <c r="L319" s="14"/>
      <c r="M319" s="14"/>
      <c r="N319" s="14">
        <v>16.012500000000003</v>
      </c>
      <c r="O319" s="14">
        <v>21.35</v>
      </c>
      <c r="P319" s="14"/>
      <c r="Q319" s="14">
        <v>10.4</v>
      </c>
      <c r="R319" s="14"/>
      <c r="S319" s="14"/>
      <c r="T319" s="14">
        <v>1.7</v>
      </c>
      <c r="U319" s="16">
        <v>10.3</v>
      </c>
    </row>
    <row r="320" spans="1:21" x14ac:dyDescent="0.35">
      <c r="A320" s="14">
        <v>330</v>
      </c>
      <c r="B320" s="14" t="s">
        <v>17</v>
      </c>
      <c r="C320" s="14" t="s">
        <v>3</v>
      </c>
      <c r="D320" s="14">
        <v>79.25</v>
      </c>
      <c r="E320" s="14">
        <v>271.56</v>
      </c>
      <c r="F320" s="14">
        <v>180.6</v>
      </c>
      <c r="G320" s="14">
        <v>74.209999999999994</v>
      </c>
      <c r="H320" s="14">
        <v>823.5</v>
      </c>
      <c r="I320" s="14">
        <v>605.64</v>
      </c>
      <c r="J320" s="14"/>
      <c r="K320" s="14"/>
      <c r="L320" s="14"/>
      <c r="M320" s="14"/>
      <c r="N320" s="14">
        <v>20.25</v>
      </c>
      <c r="O320" s="14">
        <v>27</v>
      </c>
      <c r="P320" s="14"/>
      <c r="Q320" s="14">
        <v>12.85</v>
      </c>
      <c r="R320" s="14"/>
      <c r="S320" s="14"/>
      <c r="T320" s="14">
        <v>1.5</v>
      </c>
      <c r="U320" s="16">
        <v>13</v>
      </c>
    </row>
    <row r="321" spans="1:21" x14ac:dyDescent="0.35">
      <c r="A321" s="14">
        <v>331</v>
      </c>
      <c r="B321" s="14" t="s">
        <v>17</v>
      </c>
      <c r="C321" s="14" t="s">
        <v>3</v>
      </c>
      <c r="D321" s="14">
        <v>16.16</v>
      </c>
      <c r="E321" s="14">
        <v>0</v>
      </c>
      <c r="F321" s="14">
        <v>43.29</v>
      </c>
      <c r="G321" s="14">
        <v>28.01</v>
      </c>
      <c r="H321" s="14">
        <v>136.4</v>
      </c>
      <c r="I321" s="14">
        <v>87.47</v>
      </c>
      <c r="J321" s="14"/>
      <c r="K321" s="14"/>
      <c r="L321" s="14"/>
      <c r="M321" s="14"/>
      <c r="N321" s="14">
        <v>8.9624999999999986</v>
      </c>
      <c r="O321" s="14">
        <v>11.95</v>
      </c>
      <c r="P321" s="14"/>
      <c r="Q321" s="14">
        <v>7.5</v>
      </c>
      <c r="R321" s="14"/>
      <c r="S321" s="14"/>
      <c r="T321" s="14">
        <v>1.61</v>
      </c>
      <c r="U321" s="16">
        <v>8.1349999999999998</v>
      </c>
    </row>
    <row r="322" spans="1:21" x14ac:dyDescent="0.35">
      <c r="A322" s="14">
        <v>332</v>
      </c>
      <c r="B322" s="14" t="s">
        <v>17</v>
      </c>
      <c r="C322" s="14" t="s">
        <v>3</v>
      </c>
      <c r="D322" s="14">
        <v>87.62</v>
      </c>
      <c r="E322" s="14">
        <v>169.4</v>
      </c>
      <c r="F322" s="14">
        <v>246.4</v>
      </c>
      <c r="G322" s="14">
        <v>81.650000000000006</v>
      </c>
      <c r="H322" s="14">
        <v>804</v>
      </c>
      <c r="I322" s="14">
        <v>585.08000000000004</v>
      </c>
      <c r="J322" s="14"/>
      <c r="K322" s="14"/>
      <c r="L322" s="14"/>
      <c r="M322" s="14"/>
      <c r="N322" s="14">
        <v>20.25</v>
      </c>
      <c r="O322" s="14">
        <v>27</v>
      </c>
      <c r="P322" s="14"/>
      <c r="Q322" s="14">
        <v>12.5</v>
      </c>
      <c r="R322" s="14"/>
      <c r="S322" s="14"/>
      <c r="T322" s="14">
        <v>2.4300000000000002</v>
      </c>
      <c r="U322" s="16">
        <v>11.75</v>
      </c>
    </row>
    <row r="323" spans="1:21" x14ac:dyDescent="0.35">
      <c r="A323" s="14">
        <v>333</v>
      </c>
      <c r="B323" s="14" t="s">
        <v>17</v>
      </c>
      <c r="C323" s="14" t="s">
        <v>3</v>
      </c>
      <c r="D323" s="14">
        <v>87.88</v>
      </c>
      <c r="E323" s="14">
        <v>195.1</v>
      </c>
      <c r="F323" s="14">
        <v>169.82</v>
      </c>
      <c r="G323" s="14">
        <v>79.319999999999993</v>
      </c>
      <c r="H323" s="14">
        <v>805.25</v>
      </c>
      <c r="I323" s="14">
        <v>532.13</v>
      </c>
      <c r="J323" s="14"/>
      <c r="K323" s="14"/>
      <c r="L323" s="14"/>
      <c r="M323" s="14"/>
      <c r="N323" s="14">
        <v>21.375</v>
      </c>
      <c r="O323" s="14">
        <v>28.5</v>
      </c>
      <c r="P323" s="14"/>
      <c r="Q323" s="14">
        <v>12.9</v>
      </c>
      <c r="R323" s="14"/>
      <c r="S323" s="14"/>
      <c r="T323" s="14">
        <v>1.83</v>
      </c>
      <c r="U323" s="16">
        <v>11.6</v>
      </c>
    </row>
    <row r="324" spans="1:21" x14ac:dyDescent="0.35">
      <c r="A324" s="14">
        <v>334</v>
      </c>
      <c r="B324" s="14" t="s">
        <v>17</v>
      </c>
      <c r="C324" s="14" t="s">
        <v>3</v>
      </c>
      <c r="D324" s="14">
        <v>107.4</v>
      </c>
      <c r="E324" s="14">
        <v>144.96</v>
      </c>
      <c r="F324" s="14">
        <v>376.69</v>
      </c>
      <c r="G324" s="14">
        <v>61.74</v>
      </c>
      <c r="H324" s="14">
        <v>957.55</v>
      </c>
      <c r="I324" s="14">
        <v>690.81</v>
      </c>
      <c r="J324" s="14"/>
      <c r="K324" s="14"/>
      <c r="L324" s="14"/>
      <c r="M324" s="14"/>
      <c r="N324" s="14">
        <v>19.200000000000003</v>
      </c>
      <c r="O324" s="14">
        <v>25.6</v>
      </c>
      <c r="P324" s="14"/>
      <c r="Q324" s="14">
        <v>13.9</v>
      </c>
      <c r="R324" s="14"/>
      <c r="S324" s="14"/>
      <c r="T324" s="14">
        <v>2.1800000000000002</v>
      </c>
      <c r="U324" s="16">
        <v>15.5</v>
      </c>
    </row>
    <row r="325" spans="1:21" x14ac:dyDescent="0.35">
      <c r="A325" s="14">
        <v>335</v>
      </c>
      <c r="B325" s="14" t="s">
        <v>17</v>
      </c>
      <c r="C325" s="14" t="s">
        <v>3</v>
      </c>
      <c r="D325" s="14">
        <v>79.78</v>
      </c>
      <c r="E325" s="14">
        <v>170.47</v>
      </c>
      <c r="F325" s="14">
        <v>181.22</v>
      </c>
      <c r="G325" s="14">
        <v>85.94</v>
      </c>
      <c r="H325" s="14">
        <v>788.35</v>
      </c>
      <c r="I325" s="14">
        <v>517.42999999999995</v>
      </c>
      <c r="J325" s="14"/>
      <c r="K325" s="14"/>
      <c r="L325" s="14"/>
      <c r="M325" s="14"/>
      <c r="N325" s="14">
        <v>19.462499999999999</v>
      </c>
      <c r="O325" s="14">
        <v>25.95</v>
      </c>
      <c r="P325" s="14"/>
      <c r="Q325" s="14">
        <v>12.7</v>
      </c>
      <c r="R325" s="14"/>
      <c r="S325" s="14"/>
      <c r="T325" s="14">
        <v>1.97</v>
      </c>
      <c r="U325" s="16">
        <v>12.6</v>
      </c>
    </row>
    <row r="326" spans="1:21" x14ac:dyDescent="0.35">
      <c r="A326" s="14">
        <v>336</v>
      </c>
      <c r="B326" s="14" t="s">
        <v>17</v>
      </c>
      <c r="C326" s="14" t="s">
        <v>3</v>
      </c>
      <c r="D326" s="14">
        <v>86.73</v>
      </c>
      <c r="E326" s="14">
        <v>193.4</v>
      </c>
      <c r="F326" s="14">
        <v>239.85</v>
      </c>
      <c r="G326" s="14">
        <v>41.42</v>
      </c>
      <c r="H326" s="14">
        <v>828.5</v>
      </c>
      <c r="I326" s="14">
        <v>561.41999999999996</v>
      </c>
      <c r="J326" s="14"/>
      <c r="K326" s="14"/>
      <c r="L326" s="14"/>
      <c r="M326" s="14"/>
      <c r="N326" s="14">
        <v>19.875</v>
      </c>
      <c r="O326" s="14">
        <v>26.5</v>
      </c>
      <c r="P326" s="14"/>
      <c r="Q326" s="14">
        <v>12.65</v>
      </c>
      <c r="R326" s="14"/>
      <c r="S326" s="14"/>
      <c r="T326" s="14">
        <v>2.19</v>
      </c>
      <c r="U326" s="16">
        <v>12.025</v>
      </c>
    </row>
    <row r="327" spans="1:21" x14ac:dyDescent="0.35">
      <c r="A327" s="14">
        <v>337</v>
      </c>
      <c r="B327" s="14" t="s">
        <v>17</v>
      </c>
      <c r="C327" s="14" t="s">
        <v>3</v>
      </c>
      <c r="D327" s="14">
        <v>16.23</v>
      </c>
      <c r="E327" s="14">
        <v>0</v>
      </c>
      <c r="F327" s="14">
        <v>42.25</v>
      </c>
      <c r="G327" s="14">
        <v>6.26</v>
      </c>
      <c r="H327" s="14">
        <v>94</v>
      </c>
      <c r="I327" s="14">
        <v>64.739999999999995</v>
      </c>
      <c r="J327" s="14"/>
      <c r="K327" s="14"/>
      <c r="L327" s="14"/>
      <c r="M327" s="14"/>
      <c r="N327" s="14">
        <v>7.875</v>
      </c>
      <c r="O327" s="14">
        <v>10.5</v>
      </c>
      <c r="P327" s="14"/>
      <c r="Q327" s="14">
        <v>7.5</v>
      </c>
      <c r="R327" s="14"/>
      <c r="S327" s="14"/>
      <c r="T327" s="14">
        <v>2.15</v>
      </c>
      <c r="U327" s="16">
        <v>7</v>
      </c>
    </row>
    <row r="328" spans="1:21" x14ac:dyDescent="0.35">
      <c r="A328" s="14">
        <v>338</v>
      </c>
      <c r="B328" s="14" t="s">
        <v>17</v>
      </c>
      <c r="C328" s="14" t="s">
        <v>3</v>
      </c>
      <c r="D328" s="14">
        <v>160.19999999999999</v>
      </c>
      <c r="E328" s="14">
        <v>322.05</v>
      </c>
      <c r="F328" s="14">
        <v>239.18</v>
      </c>
      <c r="G328" s="14">
        <v>47.23</v>
      </c>
      <c r="H328" s="14">
        <v>1206.5</v>
      </c>
      <c r="I328" s="14">
        <v>768.68</v>
      </c>
      <c r="J328" s="14"/>
      <c r="K328" s="14"/>
      <c r="L328" s="14"/>
      <c r="M328" s="14"/>
      <c r="N328" s="14">
        <v>22.612499999999997</v>
      </c>
      <c r="O328" s="14">
        <v>30.15</v>
      </c>
      <c r="P328" s="14"/>
      <c r="Q328" s="14">
        <v>11.9</v>
      </c>
      <c r="R328" s="14"/>
      <c r="S328" s="14"/>
      <c r="T328" s="14">
        <v>2.2000000000000002</v>
      </c>
      <c r="U328" s="16">
        <v>13.275</v>
      </c>
    </row>
    <row r="329" spans="1:21" x14ac:dyDescent="0.35">
      <c r="A329" s="14">
        <v>339</v>
      </c>
      <c r="B329" s="14" t="s">
        <v>17</v>
      </c>
      <c r="C329" s="14" t="s">
        <v>3</v>
      </c>
      <c r="D329" s="14">
        <v>21.51</v>
      </c>
      <c r="E329" s="14">
        <v>33.81</v>
      </c>
      <c r="F329" s="14">
        <v>97.55</v>
      </c>
      <c r="G329" s="14">
        <v>10.14</v>
      </c>
      <c r="H329" s="14">
        <v>279</v>
      </c>
      <c r="I329" s="14">
        <v>163.02000000000001</v>
      </c>
      <c r="J329" s="14"/>
      <c r="K329" s="14"/>
      <c r="L329" s="14"/>
      <c r="M329" s="14"/>
      <c r="N329" s="14">
        <v>12.5625</v>
      </c>
      <c r="O329" s="14">
        <v>16.75</v>
      </c>
      <c r="P329" s="14"/>
      <c r="Q329" s="14">
        <v>10.75</v>
      </c>
      <c r="R329" s="14"/>
      <c r="S329" s="14"/>
      <c r="T329" s="14">
        <v>1.3</v>
      </c>
      <c r="U329" s="16">
        <v>16.3</v>
      </c>
    </row>
    <row r="330" spans="1:21" x14ac:dyDescent="0.35">
      <c r="A330" s="14">
        <v>340</v>
      </c>
      <c r="B330" s="14" t="s">
        <v>17</v>
      </c>
      <c r="C330" s="14" t="s">
        <v>3</v>
      </c>
      <c r="D330" s="14">
        <v>70.38</v>
      </c>
      <c r="E330" s="14">
        <v>126.11</v>
      </c>
      <c r="F330" s="14">
        <v>212.45</v>
      </c>
      <c r="G330" s="14">
        <v>44.65</v>
      </c>
      <c r="H330" s="14">
        <v>645.5</v>
      </c>
      <c r="I330" s="14">
        <v>453.61</v>
      </c>
      <c r="J330" s="14"/>
      <c r="K330" s="14"/>
      <c r="L330" s="14"/>
      <c r="M330" s="14"/>
      <c r="N330" s="14">
        <v>20.737499999999997</v>
      </c>
      <c r="O330" s="14">
        <v>27.65</v>
      </c>
      <c r="P330" s="14"/>
      <c r="Q330" s="14">
        <v>9.6</v>
      </c>
      <c r="R330" s="14"/>
      <c r="S330" s="14"/>
      <c r="T330" s="14">
        <v>1.55</v>
      </c>
      <c r="U330" s="16">
        <v>7.6</v>
      </c>
    </row>
    <row r="331" spans="1:21" x14ac:dyDescent="0.35">
      <c r="A331" s="14">
        <v>341</v>
      </c>
      <c r="B331" s="14" t="s">
        <v>17</v>
      </c>
      <c r="C331" s="14" t="s">
        <v>3</v>
      </c>
      <c r="D331" s="14">
        <v>19.8</v>
      </c>
      <c r="E331" s="14">
        <v>23.36</v>
      </c>
      <c r="F331" s="14">
        <v>52.01</v>
      </c>
      <c r="G331" s="14">
        <v>40.590000000000003</v>
      </c>
      <c r="H331" s="14">
        <v>238.5</v>
      </c>
      <c r="I331" s="14">
        <v>135.78</v>
      </c>
      <c r="J331" s="14"/>
      <c r="K331" s="14"/>
      <c r="L331" s="14"/>
      <c r="M331" s="14"/>
      <c r="N331" s="14">
        <v>12.600000000000001</v>
      </c>
      <c r="O331" s="14">
        <v>16.8</v>
      </c>
      <c r="P331" s="14"/>
      <c r="Q331" s="14">
        <v>7.2</v>
      </c>
      <c r="R331" s="14"/>
      <c r="S331" s="14"/>
      <c r="T331" s="14">
        <v>1.5</v>
      </c>
      <c r="U331" s="16">
        <v>19.5</v>
      </c>
    </row>
    <row r="332" spans="1:21" x14ac:dyDescent="0.35">
      <c r="A332" s="14">
        <v>342</v>
      </c>
      <c r="B332" s="14" t="s">
        <v>17</v>
      </c>
      <c r="C332" s="14" t="s">
        <v>3</v>
      </c>
      <c r="D332" s="14">
        <v>9.6199999999999992</v>
      </c>
      <c r="E332" s="14">
        <v>0</v>
      </c>
      <c r="F332" s="14">
        <v>27.66</v>
      </c>
      <c r="G332" s="14">
        <v>11.75</v>
      </c>
      <c r="H332" s="14">
        <v>87</v>
      </c>
      <c r="I332" s="14">
        <v>49.05</v>
      </c>
      <c r="J332" s="14"/>
      <c r="K332" s="14"/>
      <c r="L332" s="14"/>
      <c r="M332" s="14"/>
      <c r="N332" s="14">
        <v>7.5</v>
      </c>
      <c r="O332" s="14">
        <v>10</v>
      </c>
      <c r="P332" s="14"/>
      <c r="Q332" s="14">
        <v>7.9</v>
      </c>
      <c r="R332" s="14"/>
      <c r="S332" s="14"/>
      <c r="T332" s="14">
        <v>1.52</v>
      </c>
      <c r="U332" s="16">
        <v>11.9</v>
      </c>
    </row>
    <row r="333" spans="1:21" x14ac:dyDescent="0.35">
      <c r="A333" s="14">
        <v>343</v>
      </c>
      <c r="B333" s="14" t="s">
        <v>17</v>
      </c>
      <c r="C333" s="14" t="s">
        <v>3</v>
      </c>
      <c r="D333" s="14">
        <v>13.03</v>
      </c>
      <c r="E333" s="14">
        <v>0</v>
      </c>
      <c r="F333" s="14">
        <v>21.65</v>
      </c>
      <c r="G333" s="14">
        <v>11.15</v>
      </c>
      <c r="H333" s="14">
        <v>71.5</v>
      </c>
      <c r="I333" s="14">
        <v>45.84</v>
      </c>
      <c r="J333" s="14"/>
      <c r="K333" s="14"/>
      <c r="L333" s="14"/>
      <c r="M333" s="14"/>
      <c r="N333" s="14">
        <v>9</v>
      </c>
      <c r="O333" s="14">
        <v>12</v>
      </c>
      <c r="P333" s="14"/>
      <c r="Q333" s="14">
        <v>6.2</v>
      </c>
      <c r="R333" s="14"/>
      <c r="S333" s="14"/>
      <c r="T333" s="14">
        <v>1.6</v>
      </c>
      <c r="U333" s="16">
        <v>14.55</v>
      </c>
    </row>
    <row r="334" spans="1:21" x14ac:dyDescent="0.35">
      <c r="A334" s="14">
        <v>344</v>
      </c>
      <c r="B334" s="14" t="s">
        <v>17</v>
      </c>
      <c r="C334" s="14" t="s">
        <v>3</v>
      </c>
      <c r="D334" s="14">
        <v>93.45</v>
      </c>
      <c r="E334" s="14">
        <v>450.99</v>
      </c>
      <c r="F334" s="14">
        <v>283.32</v>
      </c>
      <c r="G334" s="14">
        <v>78.47</v>
      </c>
      <c r="H334" s="14">
        <v>1540</v>
      </c>
      <c r="I334" s="14">
        <v>906.25</v>
      </c>
      <c r="J334" s="14"/>
      <c r="K334" s="14"/>
      <c r="L334" s="14"/>
      <c r="M334" s="14"/>
      <c r="N334" s="14">
        <v>29.512500000000003</v>
      </c>
      <c r="O334" s="14">
        <v>39.35</v>
      </c>
      <c r="P334" s="14"/>
      <c r="Q334" s="14">
        <v>10.199999999999999</v>
      </c>
      <c r="R334" s="14"/>
      <c r="S334" s="14"/>
      <c r="T334" s="14">
        <v>1.3</v>
      </c>
      <c r="U334" s="16">
        <v>8.25</v>
      </c>
    </row>
    <row r="335" spans="1:21" x14ac:dyDescent="0.35">
      <c r="A335" s="14">
        <v>345</v>
      </c>
      <c r="B335" s="14" t="s">
        <v>17</v>
      </c>
      <c r="C335" s="14" t="s">
        <v>3</v>
      </c>
      <c r="D335" s="14">
        <v>12.7</v>
      </c>
      <c r="E335" s="14">
        <v>0</v>
      </c>
      <c r="F335" s="14">
        <v>32.299999999999997</v>
      </c>
      <c r="G335" s="14">
        <v>7.41</v>
      </c>
      <c r="H335" s="14">
        <v>98.5</v>
      </c>
      <c r="I335" s="14">
        <v>52.41</v>
      </c>
      <c r="J335" s="14"/>
      <c r="K335" s="14"/>
      <c r="L335" s="14"/>
      <c r="M335" s="14"/>
      <c r="N335" s="14">
        <v>8.0625</v>
      </c>
      <c r="O335" s="14">
        <v>10.75</v>
      </c>
      <c r="P335" s="14"/>
      <c r="Q335" s="14">
        <v>7.9</v>
      </c>
      <c r="R335" s="14"/>
      <c r="S335" s="14"/>
      <c r="T335" s="14">
        <v>1</v>
      </c>
      <c r="U335" s="16">
        <v>8.85</v>
      </c>
    </row>
    <row r="336" spans="1:21" x14ac:dyDescent="0.35">
      <c r="A336" s="14">
        <v>346</v>
      </c>
      <c r="B336" s="14" t="s">
        <v>17</v>
      </c>
      <c r="C336" s="14" t="s">
        <v>3</v>
      </c>
      <c r="D336" s="14">
        <v>405.88</v>
      </c>
      <c r="E336" s="14">
        <v>1057.6300000000001</v>
      </c>
      <c r="F336" s="14">
        <v>608.04999999999995</v>
      </c>
      <c r="G336" s="14">
        <v>77.78</v>
      </c>
      <c r="H336" s="14">
        <v>3143</v>
      </c>
      <c r="I336" s="14">
        <v>2149.36</v>
      </c>
      <c r="J336" s="14"/>
      <c r="K336" s="14"/>
      <c r="L336" s="14"/>
      <c r="M336" s="14"/>
      <c r="N336" s="14">
        <v>41.775000000000006</v>
      </c>
      <c r="O336" s="14">
        <v>55.7</v>
      </c>
      <c r="P336" s="14"/>
      <c r="Q336" s="14">
        <v>13.6</v>
      </c>
      <c r="R336" s="14"/>
      <c r="S336" s="14"/>
      <c r="T336" s="14">
        <v>2.33</v>
      </c>
      <c r="U336" s="16">
        <v>7.15</v>
      </c>
    </row>
    <row r="337" spans="1:21" x14ac:dyDescent="0.35">
      <c r="A337" s="14">
        <v>347</v>
      </c>
      <c r="B337" s="14" t="s">
        <v>17</v>
      </c>
      <c r="C337" s="14" t="s">
        <v>3</v>
      </c>
      <c r="D337" s="14">
        <v>42.74</v>
      </c>
      <c r="E337" s="14">
        <v>240.75</v>
      </c>
      <c r="F337" s="14">
        <v>46.26</v>
      </c>
      <c r="G337" s="14">
        <v>12.78</v>
      </c>
      <c r="H337" s="14">
        <v>437</v>
      </c>
      <c r="I337" s="14">
        <v>342.54</v>
      </c>
      <c r="J337" s="14"/>
      <c r="K337" s="14"/>
      <c r="L337" s="14"/>
      <c r="M337" s="14"/>
      <c r="N337" s="14">
        <v>22.6875</v>
      </c>
      <c r="O337" s="14">
        <v>30.25</v>
      </c>
      <c r="P337" s="14"/>
      <c r="Q337" s="14">
        <v>9.6</v>
      </c>
      <c r="R337" s="14"/>
      <c r="S337" s="14"/>
      <c r="T337" s="14">
        <v>1.7</v>
      </c>
      <c r="U337" s="16">
        <v>13.2</v>
      </c>
    </row>
    <row r="338" spans="1:21" x14ac:dyDescent="0.35">
      <c r="A338" s="14">
        <v>348</v>
      </c>
      <c r="B338" s="14" t="s">
        <v>17</v>
      </c>
      <c r="C338" s="14" t="s">
        <v>3</v>
      </c>
      <c r="D338" s="14">
        <v>208.77</v>
      </c>
      <c r="E338" s="14">
        <v>272.38</v>
      </c>
      <c r="F338" s="14">
        <v>441.01</v>
      </c>
      <c r="G338" s="14">
        <v>49.06</v>
      </c>
      <c r="H338" s="14">
        <v>1462</v>
      </c>
      <c r="I338" s="14">
        <v>971.23</v>
      </c>
      <c r="J338" s="14"/>
      <c r="K338" s="14"/>
      <c r="L338" s="14"/>
      <c r="M338" s="14"/>
      <c r="N338" s="14">
        <v>28.349999999999998</v>
      </c>
      <c r="O338" s="14">
        <v>37.799999999999997</v>
      </c>
      <c r="P338" s="14"/>
      <c r="Q338" s="14">
        <v>11.2</v>
      </c>
      <c r="R338" s="14"/>
      <c r="S338" s="14"/>
      <c r="T338" s="14">
        <v>2.2000000000000002</v>
      </c>
      <c r="U338" s="16">
        <v>8.6999999999999993</v>
      </c>
    </row>
    <row r="339" spans="1:21" x14ac:dyDescent="0.35">
      <c r="A339" s="14">
        <v>349</v>
      </c>
      <c r="B339" s="14" t="s">
        <v>17</v>
      </c>
      <c r="C339" s="14" t="s">
        <v>3</v>
      </c>
      <c r="D339" s="14">
        <v>8.31</v>
      </c>
      <c r="E339" s="14">
        <v>0</v>
      </c>
      <c r="F339" s="14">
        <v>29.86</v>
      </c>
      <c r="G339" s="14">
        <v>8.64</v>
      </c>
      <c r="H339" s="14">
        <v>81.5</v>
      </c>
      <c r="I339" s="14">
        <v>46.82</v>
      </c>
      <c r="J339" s="14"/>
      <c r="K339" s="14"/>
      <c r="L339" s="14"/>
      <c r="M339" s="14"/>
      <c r="N339" s="14">
        <v>11.625</v>
      </c>
      <c r="O339" s="14">
        <v>15.5</v>
      </c>
      <c r="P339" s="14"/>
      <c r="Q339" s="14">
        <v>5.3</v>
      </c>
      <c r="R339" s="14"/>
      <c r="S339" s="14"/>
      <c r="T339" s="14">
        <v>0.9</v>
      </c>
      <c r="U339" s="16">
        <v>16.25</v>
      </c>
    </row>
    <row r="340" spans="1:21" x14ac:dyDescent="0.35">
      <c r="A340" s="14">
        <v>350</v>
      </c>
      <c r="B340" s="14" t="s">
        <v>17</v>
      </c>
      <c r="C340" s="14" t="s">
        <v>3</v>
      </c>
      <c r="D340" s="14">
        <v>71.67</v>
      </c>
      <c r="E340" s="14">
        <v>102.4</v>
      </c>
      <c r="F340" s="14">
        <v>47.33</v>
      </c>
      <c r="G340" s="14">
        <v>23.77</v>
      </c>
      <c r="H340" s="14">
        <v>371</v>
      </c>
      <c r="I340" s="14">
        <v>245.19</v>
      </c>
      <c r="J340" s="14"/>
      <c r="K340" s="14"/>
      <c r="L340" s="14"/>
      <c r="M340" s="14"/>
      <c r="N340" s="14">
        <v>16.5</v>
      </c>
      <c r="O340" s="14">
        <v>22</v>
      </c>
      <c r="P340" s="14"/>
      <c r="Q340" s="14">
        <v>9.6999999999999993</v>
      </c>
      <c r="R340" s="14"/>
      <c r="S340" s="14"/>
      <c r="T340" s="14">
        <v>1.7</v>
      </c>
      <c r="U340" s="16">
        <v>7.05</v>
      </c>
    </row>
    <row r="341" spans="1:21" x14ac:dyDescent="0.35">
      <c r="A341" s="14">
        <v>351</v>
      </c>
      <c r="B341" s="14" t="s">
        <v>17</v>
      </c>
      <c r="C341" s="14" t="s">
        <v>3</v>
      </c>
      <c r="D341" s="14">
        <v>16.350000000000001</v>
      </c>
      <c r="E341" s="14">
        <v>7.7</v>
      </c>
      <c r="F341" s="14">
        <v>39.69</v>
      </c>
      <c r="G341" s="14">
        <v>12.68</v>
      </c>
      <c r="H341" s="14">
        <v>127.5</v>
      </c>
      <c r="I341" s="14">
        <v>76.430000000000007</v>
      </c>
      <c r="J341" s="14"/>
      <c r="K341" s="14"/>
      <c r="L341" s="14"/>
      <c r="M341" s="14"/>
      <c r="N341" s="14">
        <v>9.75</v>
      </c>
      <c r="O341" s="14">
        <v>13</v>
      </c>
      <c r="P341" s="14"/>
      <c r="Q341" s="14">
        <v>6.7</v>
      </c>
      <c r="R341" s="14"/>
      <c r="S341" s="14"/>
      <c r="T341" s="14">
        <v>1.5</v>
      </c>
      <c r="U341" s="16">
        <v>11.9</v>
      </c>
    </row>
    <row r="342" spans="1:21" x14ac:dyDescent="0.35">
      <c r="A342" s="14">
        <v>352</v>
      </c>
      <c r="B342" s="14" t="s">
        <v>17</v>
      </c>
      <c r="C342" s="14" t="s">
        <v>3</v>
      </c>
      <c r="D342" s="14">
        <v>44.53</v>
      </c>
      <c r="E342" s="14">
        <v>235.67</v>
      </c>
      <c r="F342" s="14">
        <v>163.88</v>
      </c>
      <c r="G342" s="14">
        <v>26.83</v>
      </c>
      <c r="H342" s="14">
        <v>735</v>
      </c>
      <c r="I342" s="14">
        <v>470.93</v>
      </c>
      <c r="J342" s="14"/>
      <c r="K342" s="14"/>
      <c r="L342" s="14"/>
      <c r="M342" s="14"/>
      <c r="N342" s="14">
        <v>26.25</v>
      </c>
      <c r="O342" s="14">
        <v>35</v>
      </c>
      <c r="P342" s="14"/>
      <c r="Q342" s="14">
        <v>10.8</v>
      </c>
      <c r="R342" s="14"/>
      <c r="S342" s="14"/>
      <c r="T342" s="14">
        <v>0.9</v>
      </c>
      <c r="U342" s="16">
        <v>9.85</v>
      </c>
    </row>
    <row r="343" spans="1:21" x14ac:dyDescent="0.35">
      <c r="A343" s="14">
        <v>353</v>
      </c>
      <c r="B343" s="14" t="s">
        <v>17</v>
      </c>
      <c r="C343" s="14" t="s">
        <v>3</v>
      </c>
      <c r="D343" s="14">
        <v>22.86</v>
      </c>
      <c r="E343" s="14">
        <v>33.97</v>
      </c>
      <c r="F343" s="14">
        <v>51.44</v>
      </c>
      <c r="G343" s="14">
        <v>18.47</v>
      </c>
      <c r="H343" s="14">
        <v>205</v>
      </c>
      <c r="I343" s="14">
        <v>126.75</v>
      </c>
      <c r="J343" s="14"/>
      <c r="K343" s="14"/>
      <c r="L343" s="14"/>
      <c r="M343" s="14"/>
      <c r="N343" s="14">
        <v>12.412500000000001</v>
      </c>
      <c r="O343" s="14">
        <v>16.55</v>
      </c>
      <c r="P343" s="14"/>
      <c r="Q343" s="14">
        <v>8.6</v>
      </c>
      <c r="R343" s="14"/>
      <c r="S343" s="14"/>
      <c r="T343" s="14">
        <v>1.1000000000000001</v>
      </c>
      <c r="U343" s="16">
        <v>5.95</v>
      </c>
    </row>
    <row r="344" spans="1:21" x14ac:dyDescent="0.35">
      <c r="A344" s="14">
        <v>354</v>
      </c>
      <c r="B344" s="14" t="s">
        <v>17</v>
      </c>
      <c r="C344" s="14" t="s">
        <v>3</v>
      </c>
      <c r="D344" s="14">
        <v>180.24</v>
      </c>
      <c r="E344" s="14">
        <v>508.38</v>
      </c>
      <c r="F344" s="14">
        <v>343.25</v>
      </c>
      <c r="G344" s="14">
        <v>110.55</v>
      </c>
      <c r="H344" s="14">
        <v>1749</v>
      </c>
      <c r="I344" s="14">
        <v>1142.43</v>
      </c>
      <c r="J344" s="14"/>
      <c r="K344" s="14"/>
      <c r="L344" s="14"/>
      <c r="M344" s="14"/>
      <c r="N344" s="14">
        <v>30.375</v>
      </c>
      <c r="O344" s="14">
        <v>40.5</v>
      </c>
      <c r="P344" s="14"/>
      <c r="Q344" s="14">
        <v>12.7</v>
      </c>
      <c r="R344" s="14"/>
      <c r="S344" s="14"/>
      <c r="T344" s="14">
        <v>1.9</v>
      </c>
      <c r="U344" s="16">
        <v>5.55</v>
      </c>
    </row>
    <row r="345" spans="1:21" x14ac:dyDescent="0.35">
      <c r="A345" s="14">
        <v>355</v>
      </c>
      <c r="B345" s="14" t="s">
        <v>17</v>
      </c>
      <c r="C345" s="14" t="s">
        <v>3</v>
      </c>
      <c r="D345" s="14">
        <v>93.68</v>
      </c>
      <c r="E345" s="14">
        <v>79.739999999999995</v>
      </c>
      <c r="F345" s="14">
        <v>61.24</v>
      </c>
      <c r="G345" s="14">
        <v>18.75</v>
      </c>
      <c r="H345" s="14">
        <v>418.8</v>
      </c>
      <c r="I345" s="14">
        <v>253.43</v>
      </c>
      <c r="J345" s="14"/>
      <c r="K345" s="14"/>
      <c r="L345" s="14"/>
      <c r="M345" s="14"/>
      <c r="N345" s="14">
        <v>17.662500000000001</v>
      </c>
      <c r="O345" s="14">
        <v>23.55</v>
      </c>
      <c r="P345" s="14"/>
      <c r="Q345" s="14">
        <v>10.85</v>
      </c>
      <c r="R345" s="14"/>
      <c r="S345" s="14"/>
      <c r="T345" s="14">
        <v>2.2999999999999998</v>
      </c>
      <c r="U345" s="16">
        <v>8.65</v>
      </c>
    </row>
    <row r="346" spans="1:21" x14ac:dyDescent="0.35">
      <c r="A346" s="14">
        <v>356</v>
      </c>
      <c r="B346" s="14" t="s">
        <v>17</v>
      </c>
      <c r="C346" s="14" t="s">
        <v>3</v>
      </c>
      <c r="D346" s="14">
        <v>19.489999999999998</v>
      </c>
      <c r="E346" s="14">
        <v>62.78</v>
      </c>
      <c r="F346" s="14">
        <v>77.290000000000006</v>
      </c>
      <c r="G346" s="14">
        <v>17.09</v>
      </c>
      <c r="H346" s="14">
        <v>301.5</v>
      </c>
      <c r="I346" s="14">
        <v>176.66</v>
      </c>
      <c r="J346" s="14"/>
      <c r="K346" s="14"/>
      <c r="L346" s="14"/>
      <c r="M346" s="14"/>
      <c r="N346" s="14">
        <v>13.125</v>
      </c>
      <c r="O346" s="14">
        <v>17.5</v>
      </c>
      <c r="P346" s="14"/>
      <c r="Q346" s="14">
        <v>10.35</v>
      </c>
      <c r="R346" s="14"/>
      <c r="S346" s="14"/>
      <c r="T346" s="14">
        <v>0.76</v>
      </c>
      <c r="U346" s="16">
        <v>10.199999999999999</v>
      </c>
    </row>
    <row r="347" spans="1:21" x14ac:dyDescent="0.35">
      <c r="A347" s="14">
        <v>357</v>
      </c>
      <c r="B347" s="14" t="s">
        <v>17</v>
      </c>
      <c r="C347" s="14" t="s">
        <v>3</v>
      </c>
      <c r="D347" s="14">
        <v>23.67</v>
      </c>
      <c r="E347" s="14">
        <v>59.56</v>
      </c>
      <c r="F347" s="14">
        <v>49.34</v>
      </c>
      <c r="G347" s="14">
        <v>11.39</v>
      </c>
      <c r="H347" s="14">
        <v>236</v>
      </c>
      <c r="I347" s="14">
        <v>143.97999999999999</v>
      </c>
      <c r="J347" s="14"/>
      <c r="K347" s="14"/>
      <c r="L347" s="14"/>
      <c r="M347" s="14"/>
      <c r="N347" s="14">
        <v>16.987499999999997</v>
      </c>
      <c r="O347" s="14">
        <v>22.65</v>
      </c>
      <c r="P347" s="14"/>
      <c r="Q347" s="14">
        <v>11.65</v>
      </c>
      <c r="R347" s="14"/>
      <c r="S347" s="14"/>
      <c r="T347" s="14">
        <v>0.98</v>
      </c>
      <c r="U347" s="16">
        <v>8.6</v>
      </c>
    </row>
    <row r="348" spans="1:21" x14ac:dyDescent="0.35">
      <c r="A348" s="14">
        <v>358</v>
      </c>
      <c r="B348" s="14" t="s">
        <v>17</v>
      </c>
      <c r="C348" s="14" t="s">
        <v>3</v>
      </c>
      <c r="D348" s="14">
        <v>34.799999999999997</v>
      </c>
      <c r="E348" s="14">
        <v>232.92</v>
      </c>
      <c r="F348" s="14">
        <v>63.96</v>
      </c>
      <c r="G348" s="14">
        <v>18.920000000000002</v>
      </c>
      <c r="H348" s="14">
        <v>501</v>
      </c>
      <c r="I348" s="14">
        <v>350.62</v>
      </c>
      <c r="J348" s="14"/>
      <c r="K348" s="14"/>
      <c r="L348" s="14"/>
      <c r="M348" s="14"/>
      <c r="N348" s="14">
        <v>23.25</v>
      </c>
      <c r="O348" s="14">
        <v>31</v>
      </c>
      <c r="P348" s="14"/>
      <c r="Q348" s="14">
        <v>12.9</v>
      </c>
      <c r="R348" s="14"/>
      <c r="S348" s="14"/>
      <c r="T348" s="14">
        <v>0.63</v>
      </c>
      <c r="U348" s="16">
        <v>9.85</v>
      </c>
    </row>
    <row r="349" spans="1:21" x14ac:dyDescent="0.35">
      <c r="A349" s="17">
        <v>359</v>
      </c>
      <c r="B349" s="17" t="s">
        <v>17</v>
      </c>
      <c r="C349" s="17" t="s">
        <v>3</v>
      </c>
      <c r="D349" s="17">
        <v>6.68</v>
      </c>
      <c r="E349" s="17">
        <v>0</v>
      </c>
      <c r="F349" s="17">
        <v>32.979999999999997</v>
      </c>
      <c r="G349" s="17">
        <v>11.42</v>
      </c>
      <c r="H349" s="17">
        <v>86.5</v>
      </c>
      <c r="I349" s="17">
        <v>51.09</v>
      </c>
      <c r="J349" s="17"/>
      <c r="K349" s="17"/>
      <c r="L349" s="17"/>
      <c r="M349" s="17"/>
      <c r="N349" s="14">
        <v>8.625</v>
      </c>
      <c r="O349" s="17">
        <v>11.5</v>
      </c>
      <c r="P349" s="17"/>
      <c r="Q349" s="17">
        <v>4.2</v>
      </c>
      <c r="R349" s="17"/>
      <c r="S349" s="17"/>
      <c r="T349" s="17">
        <v>0.79</v>
      </c>
      <c r="U349" s="18">
        <v>5.8</v>
      </c>
    </row>
  </sheetData>
  <autoFilter ref="A1:U349">
    <sortState ref="A294:V328">
      <sortCondition ref="N1:N360"/>
    </sortState>
  </autoFilter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"/>
  <sheetViews>
    <sheetView workbookViewId="0">
      <selection activeCell="G84" sqref="G84"/>
    </sheetView>
  </sheetViews>
  <sheetFormatPr baseColWidth="10" defaultColWidth="11.453125" defaultRowHeight="14.5" x14ac:dyDescent="0.35"/>
  <cols>
    <col min="4" max="4" width="16.26953125" customWidth="1"/>
  </cols>
  <sheetData>
    <row r="1" spans="1:19" x14ac:dyDescent="0.35">
      <c r="A1" t="s">
        <v>0</v>
      </c>
      <c r="B1" t="s">
        <v>18</v>
      </c>
      <c r="C1" t="s">
        <v>19</v>
      </c>
      <c r="D1" t="s">
        <v>23</v>
      </c>
      <c r="E1" t="s">
        <v>30</v>
      </c>
      <c r="F1" t="s">
        <v>31</v>
      </c>
      <c r="H1" t="s">
        <v>32</v>
      </c>
      <c r="J1" t="s">
        <v>33</v>
      </c>
      <c r="K1" t="s">
        <v>34</v>
      </c>
      <c r="L1" t="s">
        <v>35</v>
      </c>
      <c r="N1" t="s">
        <v>26</v>
      </c>
    </row>
    <row r="2" spans="1:19" x14ac:dyDescent="0.35">
      <c r="A2">
        <v>1</v>
      </c>
      <c r="B2" t="s">
        <v>21</v>
      </c>
      <c r="C2" t="s">
        <v>20</v>
      </c>
      <c r="D2">
        <v>1.2999999999999999E-2</v>
      </c>
      <c r="F2">
        <v>1.2E-2</v>
      </c>
      <c r="H2">
        <v>1.7999999999999999E-2</v>
      </c>
      <c r="K2">
        <f>J2/H2</f>
        <v>0</v>
      </c>
      <c r="L2">
        <f>0.9675*F2+0.0296</f>
        <v>4.1210000000000004E-2</v>
      </c>
      <c r="M2">
        <f>L2/H2</f>
        <v>2.2894444444444448</v>
      </c>
      <c r="N2" t="s">
        <v>20</v>
      </c>
      <c r="O2">
        <v>507.42</v>
      </c>
      <c r="S2">
        <f>Q2/1000</f>
        <v>0</v>
      </c>
    </row>
    <row r="3" spans="1:19" x14ac:dyDescent="0.35">
      <c r="B3" t="s">
        <v>21</v>
      </c>
      <c r="C3" t="s">
        <v>22</v>
      </c>
      <c r="D3">
        <v>0.01</v>
      </c>
      <c r="F3">
        <v>8.9999999999999993E-3</v>
      </c>
      <c r="H3">
        <v>1.4E-2</v>
      </c>
      <c r="K3">
        <f t="shared" ref="K3:K21" si="0">J3/H3</f>
        <v>0</v>
      </c>
      <c r="L3">
        <f t="shared" ref="L3:L66" si="1">0.9675*F3+0.0296</f>
        <v>3.8307500000000001E-2</v>
      </c>
      <c r="M3">
        <f t="shared" ref="M3:M66" si="2">L3/H3</f>
        <v>2.7362500000000001</v>
      </c>
      <c r="N3" t="s">
        <v>22</v>
      </c>
      <c r="O3">
        <v>525.66999999999996</v>
      </c>
      <c r="S3">
        <f t="shared" ref="S3:S66" si="3">Q3/1000</f>
        <v>0</v>
      </c>
    </row>
    <row r="4" spans="1:19" x14ac:dyDescent="0.35">
      <c r="B4" t="s">
        <v>24</v>
      </c>
      <c r="C4" t="s">
        <v>20</v>
      </c>
      <c r="D4">
        <v>0.11700000000000001</v>
      </c>
      <c r="F4">
        <v>8.4000000000000005E-2</v>
      </c>
      <c r="H4">
        <v>9.8000000000000004E-2</v>
      </c>
      <c r="K4">
        <f t="shared" si="0"/>
        <v>0</v>
      </c>
      <c r="L4">
        <f t="shared" si="1"/>
        <v>0.11087000000000001</v>
      </c>
      <c r="M4">
        <f t="shared" si="2"/>
        <v>1.1313265306122449</v>
      </c>
      <c r="N4" t="s">
        <v>27</v>
      </c>
      <c r="O4">
        <v>189.99</v>
      </c>
      <c r="S4">
        <f t="shared" si="3"/>
        <v>0</v>
      </c>
    </row>
    <row r="5" spans="1:19" x14ac:dyDescent="0.35">
      <c r="B5" t="s">
        <v>24</v>
      </c>
      <c r="C5" t="s">
        <v>22</v>
      </c>
      <c r="D5">
        <v>4.5999999999999999E-2</v>
      </c>
      <c r="F5">
        <v>3.5000000000000003E-2</v>
      </c>
      <c r="H5">
        <v>4.5999999999999999E-2</v>
      </c>
      <c r="K5">
        <f t="shared" si="0"/>
        <v>0</v>
      </c>
      <c r="L5">
        <f t="shared" si="1"/>
        <v>6.3462500000000005E-2</v>
      </c>
      <c r="M5">
        <f t="shared" si="2"/>
        <v>1.3796195652173915</v>
      </c>
      <c r="S5">
        <f t="shared" si="3"/>
        <v>0</v>
      </c>
    </row>
    <row r="6" spans="1:19" x14ac:dyDescent="0.35">
      <c r="B6" t="s">
        <v>25</v>
      </c>
      <c r="C6" t="s">
        <v>28</v>
      </c>
      <c r="D6">
        <v>0.38700000000000001</v>
      </c>
      <c r="F6" s="3">
        <v>0.31900000000000001</v>
      </c>
      <c r="H6">
        <v>0</v>
      </c>
      <c r="K6" t="e">
        <f t="shared" si="0"/>
        <v>#DIV/0!</v>
      </c>
      <c r="L6">
        <f t="shared" si="1"/>
        <v>0.33823250000000005</v>
      </c>
      <c r="M6" t="e">
        <f t="shared" si="2"/>
        <v>#DIV/0!</v>
      </c>
      <c r="S6">
        <f t="shared" si="3"/>
        <v>0</v>
      </c>
    </row>
    <row r="7" spans="1:19" x14ac:dyDescent="0.35">
      <c r="B7" t="s">
        <v>25</v>
      </c>
      <c r="C7" t="s">
        <v>29</v>
      </c>
      <c r="D7">
        <v>0.36</v>
      </c>
      <c r="F7">
        <v>0.27800000000000002</v>
      </c>
      <c r="H7">
        <v>0</v>
      </c>
      <c r="J7">
        <v>0.28799999999999998</v>
      </c>
      <c r="K7" t="e">
        <f t="shared" si="0"/>
        <v>#DIV/0!</v>
      </c>
      <c r="L7">
        <f t="shared" si="1"/>
        <v>0.29856500000000002</v>
      </c>
      <c r="M7" t="e">
        <f t="shared" si="2"/>
        <v>#DIV/0!</v>
      </c>
      <c r="S7">
        <f t="shared" si="3"/>
        <v>0</v>
      </c>
    </row>
    <row r="8" spans="1:19" x14ac:dyDescent="0.35">
      <c r="A8">
        <v>2</v>
      </c>
      <c r="B8" t="s">
        <v>21</v>
      </c>
      <c r="C8" t="s">
        <v>20</v>
      </c>
      <c r="D8">
        <v>5.6000000000000001E-2</v>
      </c>
      <c r="F8">
        <v>4.7E-2</v>
      </c>
      <c r="H8">
        <v>0.05</v>
      </c>
      <c r="K8">
        <f t="shared" si="0"/>
        <v>0</v>
      </c>
      <c r="L8">
        <f t="shared" si="1"/>
        <v>7.50725E-2</v>
      </c>
      <c r="M8">
        <f t="shared" si="2"/>
        <v>1.50145</v>
      </c>
      <c r="S8">
        <f t="shared" si="3"/>
        <v>0</v>
      </c>
    </row>
    <row r="9" spans="1:19" x14ac:dyDescent="0.35">
      <c r="B9" t="s">
        <v>21</v>
      </c>
      <c r="C9" t="s">
        <v>22</v>
      </c>
      <c r="D9">
        <v>8.6999999999999994E-2</v>
      </c>
      <c r="F9">
        <v>7.2999999999999995E-2</v>
      </c>
      <c r="H9">
        <v>7.3999999999999996E-2</v>
      </c>
      <c r="K9">
        <f t="shared" si="0"/>
        <v>0</v>
      </c>
      <c r="L9">
        <f t="shared" si="1"/>
        <v>0.1002275</v>
      </c>
      <c r="M9">
        <f t="shared" si="2"/>
        <v>1.3544256756756756</v>
      </c>
      <c r="S9">
        <f t="shared" si="3"/>
        <v>0</v>
      </c>
    </row>
    <row r="10" spans="1:19" x14ac:dyDescent="0.35">
      <c r="B10" t="s">
        <v>25</v>
      </c>
      <c r="C10" t="s">
        <v>28</v>
      </c>
      <c r="D10">
        <v>0.45100000000000001</v>
      </c>
      <c r="F10">
        <v>0.37</v>
      </c>
      <c r="H10">
        <v>0</v>
      </c>
      <c r="K10" t="e">
        <f t="shared" si="0"/>
        <v>#DIV/0!</v>
      </c>
      <c r="L10">
        <f t="shared" si="1"/>
        <v>0.387575</v>
      </c>
      <c r="M10" t="e">
        <f t="shared" si="2"/>
        <v>#DIV/0!</v>
      </c>
      <c r="S10">
        <f t="shared" si="3"/>
        <v>0</v>
      </c>
    </row>
    <row r="11" spans="1:19" x14ac:dyDescent="0.35">
      <c r="B11" t="s">
        <v>25</v>
      </c>
      <c r="C11" t="s">
        <v>29</v>
      </c>
      <c r="D11">
        <v>0.27700000000000002</v>
      </c>
      <c r="F11">
        <v>0.223</v>
      </c>
      <c r="H11">
        <v>0</v>
      </c>
      <c r="J11">
        <v>0.23</v>
      </c>
      <c r="K11" t="e">
        <f t="shared" si="0"/>
        <v>#DIV/0!</v>
      </c>
      <c r="L11">
        <f t="shared" si="1"/>
        <v>0.24535250000000003</v>
      </c>
      <c r="M11" t="e">
        <f t="shared" si="2"/>
        <v>#DIV/0!</v>
      </c>
      <c r="S11">
        <f t="shared" si="3"/>
        <v>0</v>
      </c>
    </row>
    <row r="12" spans="1:19" x14ac:dyDescent="0.35">
      <c r="A12">
        <v>3</v>
      </c>
      <c r="B12" t="s">
        <v>21</v>
      </c>
      <c r="C12" t="s">
        <v>20</v>
      </c>
      <c r="D12">
        <v>0.05</v>
      </c>
      <c r="F12">
        <v>4.1000000000000002E-2</v>
      </c>
      <c r="H12">
        <v>4.2000000000000003E-2</v>
      </c>
      <c r="K12">
        <f t="shared" si="0"/>
        <v>0</v>
      </c>
      <c r="L12">
        <f t="shared" si="1"/>
        <v>6.926750000000001E-2</v>
      </c>
      <c r="M12">
        <f t="shared" si="2"/>
        <v>1.6492261904761907</v>
      </c>
      <c r="S12">
        <f t="shared" si="3"/>
        <v>0</v>
      </c>
    </row>
    <row r="13" spans="1:19" x14ac:dyDescent="0.35">
      <c r="B13" t="s">
        <v>21</v>
      </c>
      <c r="C13" t="s">
        <v>22</v>
      </c>
      <c r="D13">
        <v>4.3999999999999997E-2</v>
      </c>
      <c r="F13">
        <v>3.6999999999999998E-2</v>
      </c>
      <c r="H13">
        <v>3.7999999999999999E-2</v>
      </c>
      <c r="K13">
        <f t="shared" si="0"/>
        <v>0</v>
      </c>
      <c r="L13">
        <f t="shared" si="1"/>
        <v>6.5397499999999997E-2</v>
      </c>
      <c r="M13">
        <f t="shared" si="2"/>
        <v>1.7209868421052632</v>
      </c>
      <c r="S13">
        <f t="shared" si="3"/>
        <v>0</v>
      </c>
    </row>
    <row r="14" spans="1:19" x14ac:dyDescent="0.35">
      <c r="B14" t="s">
        <v>24</v>
      </c>
      <c r="C14" t="s">
        <v>20</v>
      </c>
      <c r="D14">
        <v>0.20599999999999999</v>
      </c>
      <c r="F14">
        <v>0.17100000000000001</v>
      </c>
      <c r="H14">
        <v>0</v>
      </c>
      <c r="J14">
        <v>0.17599999999999999</v>
      </c>
      <c r="K14" t="e">
        <f t="shared" si="0"/>
        <v>#DIV/0!</v>
      </c>
      <c r="L14">
        <f t="shared" si="1"/>
        <v>0.19504250000000001</v>
      </c>
      <c r="M14" t="e">
        <f t="shared" si="2"/>
        <v>#DIV/0!</v>
      </c>
      <c r="S14">
        <f t="shared" si="3"/>
        <v>0</v>
      </c>
    </row>
    <row r="15" spans="1:19" x14ac:dyDescent="0.35">
      <c r="B15" t="s">
        <v>25</v>
      </c>
      <c r="C15" t="s">
        <v>28</v>
      </c>
      <c r="D15">
        <v>1.052</v>
      </c>
      <c r="F15">
        <v>0.88900000000000001</v>
      </c>
      <c r="H15">
        <v>0</v>
      </c>
      <c r="J15">
        <v>0.89600000000000002</v>
      </c>
      <c r="K15" t="e">
        <f t="shared" si="0"/>
        <v>#DIV/0!</v>
      </c>
      <c r="L15">
        <f t="shared" si="1"/>
        <v>0.88970749999999998</v>
      </c>
      <c r="M15" t="e">
        <f t="shared" si="2"/>
        <v>#DIV/0!</v>
      </c>
      <c r="S15">
        <f t="shared" si="3"/>
        <v>0</v>
      </c>
    </row>
    <row r="16" spans="1:19" x14ac:dyDescent="0.35">
      <c r="B16" t="s">
        <v>25</v>
      </c>
      <c r="C16" t="s">
        <v>29</v>
      </c>
      <c r="D16">
        <v>0.879</v>
      </c>
      <c r="F16">
        <v>0.72599999999999998</v>
      </c>
      <c r="H16">
        <v>0</v>
      </c>
      <c r="K16" t="e">
        <f t="shared" si="0"/>
        <v>#DIV/0!</v>
      </c>
      <c r="L16">
        <f t="shared" si="1"/>
        <v>0.73200499999999991</v>
      </c>
      <c r="M16" t="e">
        <f t="shared" si="2"/>
        <v>#DIV/0!</v>
      </c>
      <c r="S16">
        <f t="shared" si="3"/>
        <v>0</v>
      </c>
    </row>
    <row r="17" spans="1:20" x14ac:dyDescent="0.35">
      <c r="A17">
        <v>4</v>
      </c>
      <c r="B17" t="s">
        <v>21</v>
      </c>
      <c r="C17" t="s">
        <v>20</v>
      </c>
      <c r="D17">
        <v>6.2E-2</v>
      </c>
      <c r="F17">
        <v>5.7000000000000002E-2</v>
      </c>
      <c r="H17">
        <v>0.06</v>
      </c>
      <c r="K17">
        <f t="shared" si="0"/>
        <v>0</v>
      </c>
      <c r="L17">
        <f t="shared" si="1"/>
        <v>8.4747500000000003E-2</v>
      </c>
      <c r="M17">
        <f t="shared" si="2"/>
        <v>1.4124583333333334</v>
      </c>
      <c r="S17">
        <f t="shared" si="3"/>
        <v>0</v>
      </c>
    </row>
    <row r="18" spans="1:20" x14ac:dyDescent="0.35">
      <c r="B18" t="s">
        <v>21</v>
      </c>
      <c r="C18" t="s">
        <v>22</v>
      </c>
      <c r="D18">
        <v>5.7000000000000002E-2</v>
      </c>
      <c r="F18">
        <v>4.2000000000000003E-2</v>
      </c>
      <c r="H18">
        <v>5.3999999999999999E-2</v>
      </c>
      <c r="K18">
        <f t="shared" si="0"/>
        <v>0</v>
      </c>
      <c r="L18">
        <f t="shared" si="1"/>
        <v>7.0235000000000006E-2</v>
      </c>
      <c r="M18">
        <f t="shared" si="2"/>
        <v>1.3006481481481482</v>
      </c>
      <c r="S18">
        <f t="shared" si="3"/>
        <v>0</v>
      </c>
    </row>
    <row r="19" spans="1:20" x14ac:dyDescent="0.35">
      <c r="B19" t="s">
        <v>24</v>
      </c>
      <c r="C19" t="s">
        <v>20</v>
      </c>
      <c r="D19">
        <v>0.29899999999999999</v>
      </c>
      <c r="F19">
        <v>0.22600000000000001</v>
      </c>
      <c r="H19">
        <v>0</v>
      </c>
      <c r="J19">
        <v>0.23</v>
      </c>
      <c r="K19" t="e">
        <f t="shared" si="0"/>
        <v>#DIV/0!</v>
      </c>
      <c r="L19">
        <f t="shared" si="1"/>
        <v>0.248255</v>
      </c>
      <c r="M19" t="e">
        <f t="shared" si="2"/>
        <v>#DIV/0!</v>
      </c>
      <c r="S19">
        <f t="shared" si="3"/>
        <v>0</v>
      </c>
    </row>
    <row r="20" spans="1:20" x14ac:dyDescent="0.35">
      <c r="B20" t="s">
        <v>24</v>
      </c>
      <c r="C20" t="s">
        <v>22</v>
      </c>
      <c r="D20">
        <v>0.28599999999999998</v>
      </c>
      <c r="F20">
        <v>0.21199999999999999</v>
      </c>
      <c r="H20">
        <v>0</v>
      </c>
      <c r="J20">
        <v>0.218</v>
      </c>
      <c r="K20" t="e">
        <f t="shared" si="0"/>
        <v>#DIV/0!</v>
      </c>
      <c r="L20">
        <f t="shared" si="1"/>
        <v>0.23470999999999997</v>
      </c>
      <c r="M20" t="e">
        <f t="shared" si="2"/>
        <v>#DIV/0!</v>
      </c>
      <c r="S20">
        <f t="shared" si="3"/>
        <v>0</v>
      </c>
    </row>
    <row r="21" spans="1:20" x14ac:dyDescent="0.35">
      <c r="B21" t="s">
        <v>25</v>
      </c>
      <c r="C21" t="s">
        <v>28</v>
      </c>
      <c r="D21">
        <v>1.302</v>
      </c>
      <c r="F21">
        <v>0.99099999999999999</v>
      </c>
      <c r="H21">
        <v>0</v>
      </c>
      <c r="K21" t="e">
        <f t="shared" si="0"/>
        <v>#DIV/0!</v>
      </c>
      <c r="L21">
        <f t="shared" si="1"/>
        <v>0.98839250000000001</v>
      </c>
      <c r="M21" t="e">
        <f t="shared" si="2"/>
        <v>#DIV/0!</v>
      </c>
      <c r="S21">
        <f t="shared" si="3"/>
        <v>0</v>
      </c>
    </row>
    <row r="22" spans="1:20" x14ac:dyDescent="0.35">
      <c r="B22" t="s">
        <v>25</v>
      </c>
      <c r="C22" t="s">
        <v>29</v>
      </c>
      <c r="D22">
        <v>1.05</v>
      </c>
      <c r="F22">
        <v>0.81200000000000006</v>
      </c>
      <c r="H22">
        <v>0</v>
      </c>
      <c r="J22">
        <v>0.83799999999999997</v>
      </c>
      <c r="L22">
        <f t="shared" si="1"/>
        <v>0.81520999999999999</v>
      </c>
      <c r="M22" t="e">
        <f t="shared" si="2"/>
        <v>#DIV/0!</v>
      </c>
      <c r="S22">
        <f t="shared" si="3"/>
        <v>0</v>
      </c>
    </row>
    <row r="23" spans="1:20" x14ac:dyDescent="0.35">
      <c r="A23">
        <v>5</v>
      </c>
      <c r="B23" t="s">
        <v>21</v>
      </c>
      <c r="C23" t="s">
        <v>20</v>
      </c>
      <c r="D23">
        <v>3.9E-2</v>
      </c>
      <c r="E23">
        <v>0.113</v>
      </c>
      <c r="F23">
        <v>3.5000000000000003E-2</v>
      </c>
      <c r="G23">
        <v>8.4000000000000005E-2</v>
      </c>
      <c r="H23">
        <v>4.2000000000000003E-2</v>
      </c>
      <c r="I23">
        <v>9.8000000000000004E-2</v>
      </c>
      <c r="L23">
        <f t="shared" si="1"/>
        <v>6.3462500000000005E-2</v>
      </c>
      <c r="M23">
        <f t="shared" si="2"/>
        <v>1.5110119047619048</v>
      </c>
      <c r="R23">
        <v>98</v>
      </c>
      <c r="S23">
        <f t="shared" si="3"/>
        <v>0</v>
      </c>
      <c r="T23">
        <f>+R23/1000</f>
        <v>9.8000000000000004E-2</v>
      </c>
    </row>
    <row r="24" spans="1:20" x14ac:dyDescent="0.35">
      <c r="B24" t="s">
        <v>21</v>
      </c>
      <c r="C24" t="s">
        <v>22</v>
      </c>
      <c r="D24">
        <v>1.4999999999999999E-2</v>
      </c>
      <c r="E24">
        <v>7.5999999999999998E-2</v>
      </c>
      <c r="F24">
        <v>1.2E-2</v>
      </c>
      <c r="G24">
        <v>6.0999999999999999E-2</v>
      </c>
      <c r="H24">
        <v>1.4E-2</v>
      </c>
      <c r="I24">
        <v>7.0000000000000007E-2</v>
      </c>
      <c r="L24">
        <f t="shared" si="1"/>
        <v>4.1210000000000004E-2</v>
      </c>
      <c r="M24">
        <f t="shared" si="2"/>
        <v>2.9435714285714289</v>
      </c>
      <c r="R24">
        <v>70</v>
      </c>
      <c r="S24">
        <f t="shared" si="3"/>
        <v>0</v>
      </c>
      <c r="T24">
        <f>+R24/1000</f>
        <v>7.0000000000000007E-2</v>
      </c>
    </row>
    <row r="25" spans="1:20" x14ac:dyDescent="0.35">
      <c r="B25" t="s">
        <v>25</v>
      </c>
      <c r="C25" t="s">
        <v>28</v>
      </c>
      <c r="D25">
        <v>0.36899999999999999</v>
      </c>
      <c r="F25">
        <v>0.28899999999999998</v>
      </c>
      <c r="H25">
        <v>0</v>
      </c>
      <c r="L25">
        <f t="shared" si="1"/>
        <v>0.30920750000000002</v>
      </c>
      <c r="M25" t="e">
        <f t="shared" si="2"/>
        <v>#DIV/0!</v>
      </c>
      <c r="S25">
        <f t="shared" si="3"/>
        <v>0</v>
      </c>
    </row>
    <row r="26" spans="1:20" x14ac:dyDescent="0.35">
      <c r="B26" t="s">
        <v>25</v>
      </c>
      <c r="C26" t="s">
        <v>29</v>
      </c>
      <c r="D26">
        <v>0.23599999999999999</v>
      </c>
      <c r="F26">
        <v>0.19</v>
      </c>
      <c r="H26">
        <v>0</v>
      </c>
      <c r="J26">
        <v>0.19600000000000001</v>
      </c>
      <c r="L26">
        <f t="shared" si="1"/>
        <v>0.21342500000000003</v>
      </c>
      <c r="M26" t="e">
        <f t="shared" si="2"/>
        <v>#DIV/0!</v>
      </c>
      <c r="S26">
        <f t="shared" si="3"/>
        <v>0</v>
      </c>
    </row>
    <row r="27" spans="1:20" x14ac:dyDescent="0.35">
      <c r="A27">
        <v>6</v>
      </c>
      <c r="B27" t="s">
        <v>21</v>
      </c>
      <c r="C27" t="s">
        <v>20</v>
      </c>
      <c r="D27">
        <v>3.5999999999999997E-2</v>
      </c>
      <c r="F27">
        <v>3.4000000000000002E-2</v>
      </c>
      <c r="H27">
        <v>3.5999999999999997E-2</v>
      </c>
      <c r="L27">
        <f t="shared" si="1"/>
        <v>6.2495000000000002E-2</v>
      </c>
      <c r="M27">
        <f t="shared" si="2"/>
        <v>1.7359722222222225</v>
      </c>
      <c r="S27">
        <f t="shared" si="3"/>
        <v>0</v>
      </c>
    </row>
    <row r="28" spans="1:20" x14ac:dyDescent="0.35">
      <c r="B28" t="s">
        <v>21</v>
      </c>
      <c r="C28" t="s">
        <v>22</v>
      </c>
      <c r="D28">
        <v>1.4999999999999999E-2</v>
      </c>
      <c r="F28">
        <v>1.2999999999999999E-2</v>
      </c>
      <c r="H28">
        <v>1.7999999999999999E-2</v>
      </c>
      <c r="L28">
        <f t="shared" si="1"/>
        <v>4.21775E-2</v>
      </c>
      <c r="M28">
        <f t="shared" si="2"/>
        <v>2.3431944444444448</v>
      </c>
      <c r="S28">
        <f t="shared" si="3"/>
        <v>0</v>
      </c>
    </row>
    <row r="29" spans="1:20" x14ac:dyDescent="0.35">
      <c r="B29" t="s">
        <v>24</v>
      </c>
      <c r="C29" t="s">
        <v>20</v>
      </c>
      <c r="D29">
        <v>0.13500000000000001</v>
      </c>
      <c r="F29">
        <v>9.4E-2</v>
      </c>
      <c r="H29">
        <v>0.122</v>
      </c>
      <c r="L29">
        <f t="shared" si="1"/>
        <v>0.120545</v>
      </c>
      <c r="M29">
        <f t="shared" si="2"/>
        <v>0.98807377049180334</v>
      </c>
      <c r="S29">
        <f t="shared" si="3"/>
        <v>0</v>
      </c>
    </row>
    <row r="30" spans="1:20" x14ac:dyDescent="0.35">
      <c r="B30" t="s">
        <v>24</v>
      </c>
      <c r="C30" t="s">
        <v>22</v>
      </c>
      <c r="D30">
        <v>8.7999999999999995E-2</v>
      </c>
      <c r="F30">
        <v>5.8000000000000003E-2</v>
      </c>
      <c r="H30">
        <v>8.4000000000000005E-2</v>
      </c>
      <c r="L30">
        <f t="shared" si="1"/>
        <v>8.5715000000000013E-2</v>
      </c>
      <c r="M30">
        <f t="shared" si="2"/>
        <v>1.0204166666666667</v>
      </c>
      <c r="S30">
        <f t="shared" si="3"/>
        <v>0</v>
      </c>
    </row>
    <row r="31" spans="1:20" x14ac:dyDescent="0.35">
      <c r="B31" t="s">
        <v>25</v>
      </c>
      <c r="C31" t="s">
        <v>28</v>
      </c>
      <c r="D31">
        <v>0.371</v>
      </c>
      <c r="F31">
        <v>0.29499999999999998</v>
      </c>
      <c r="H31">
        <v>0</v>
      </c>
      <c r="L31">
        <f t="shared" si="1"/>
        <v>0.31501250000000003</v>
      </c>
      <c r="M31" t="e">
        <f t="shared" si="2"/>
        <v>#DIV/0!</v>
      </c>
      <c r="S31">
        <f t="shared" si="3"/>
        <v>0</v>
      </c>
    </row>
    <row r="32" spans="1:20" x14ac:dyDescent="0.35">
      <c r="B32" t="s">
        <v>25</v>
      </c>
      <c r="C32" t="s">
        <v>29</v>
      </c>
      <c r="D32">
        <v>0.32700000000000001</v>
      </c>
      <c r="F32">
        <v>0.26200000000000001</v>
      </c>
      <c r="H32">
        <v>0</v>
      </c>
      <c r="J32">
        <v>0.27</v>
      </c>
      <c r="L32">
        <f t="shared" si="1"/>
        <v>0.28308500000000003</v>
      </c>
      <c r="M32" t="e">
        <f t="shared" si="2"/>
        <v>#DIV/0!</v>
      </c>
      <c r="S32">
        <f t="shared" si="3"/>
        <v>0</v>
      </c>
    </row>
    <row r="33" spans="1:19" x14ac:dyDescent="0.35">
      <c r="A33">
        <v>7</v>
      </c>
      <c r="B33" t="s">
        <v>21</v>
      </c>
      <c r="C33" t="s">
        <v>20</v>
      </c>
      <c r="D33">
        <v>7.6999999999999999E-2</v>
      </c>
      <c r="F33">
        <v>5.8999999999999997E-2</v>
      </c>
      <c r="H33">
        <v>6.6000000000000003E-2</v>
      </c>
      <c r="L33">
        <f t="shared" si="1"/>
        <v>8.6682499999999996E-2</v>
      </c>
      <c r="M33">
        <f t="shared" si="2"/>
        <v>1.313371212121212</v>
      </c>
      <c r="S33">
        <f t="shared" si="3"/>
        <v>0</v>
      </c>
    </row>
    <row r="34" spans="1:19" x14ac:dyDescent="0.35">
      <c r="B34" t="s">
        <v>21</v>
      </c>
      <c r="C34" t="s">
        <v>22</v>
      </c>
      <c r="D34">
        <v>4.2000000000000003E-2</v>
      </c>
      <c r="F34">
        <v>2.9000000000000001E-2</v>
      </c>
      <c r="H34">
        <v>3.4000000000000002E-2</v>
      </c>
      <c r="L34">
        <f t="shared" si="1"/>
        <v>5.76575E-2</v>
      </c>
      <c r="M34">
        <f t="shared" si="2"/>
        <v>1.6958088235294118</v>
      </c>
      <c r="S34">
        <f t="shared" si="3"/>
        <v>0</v>
      </c>
    </row>
    <row r="35" spans="1:19" x14ac:dyDescent="0.35">
      <c r="B35" t="s">
        <v>24</v>
      </c>
      <c r="C35" t="s">
        <v>20</v>
      </c>
      <c r="D35">
        <v>0.317</v>
      </c>
      <c r="F35">
        <v>0.26100000000000001</v>
      </c>
      <c r="H35">
        <v>0</v>
      </c>
      <c r="L35">
        <f t="shared" si="1"/>
        <v>0.28211750000000002</v>
      </c>
      <c r="M35" t="e">
        <f t="shared" si="2"/>
        <v>#DIV/0!</v>
      </c>
      <c r="S35">
        <f t="shared" si="3"/>
        <v>0</v>
      </c>
    </row>
    <row r="36" spans="1:19" x14ac:dyDescent="0.35">
      <c r="B36" t="s">
        <v>24</v>
      </c>
      <c r="C36" t="s">
        <v>22</v>
      </c>
      <c r="D36">
        <v>0.29599999999999999</v>
      </c>
      <c r="F36">
        <v>0.252</v>
      </c>
      <c r="H36">
        <v>0</v>
      </c>
      <c r="J36">
        <v>0.26200000000000001</v>
      </c>
      <c r="L36">
        <f t="shared" si="1"/>
        <v>0.27340999999999999</v>
      </c>
      <c r="M36" t="e">
        <f t="shared" si="2"/>
        <v>#DIV/0!</v>
      </c>
      <c r="S36">
        <f t="shared" si="3"/>
        <v>0</v>
      </c>
    </row>
    <row r="37" spans="1:19" x14ac:dyDescent="0.35">
      <c r="B37" t="s">
        <v>25</v>
      </c>
      <c r="C37" t="s">
        <v>28</v>
      </c>
      <c r="D37">
        <v>0.73199999999999998</v>
      </c>
      <c r="F37">
        <v>0.58599999999999997</v>
      </c>
      <c r="H37">
        <v>0</v>
      </c>
      <c r="L37">
        <f t="shared" si="1"/>
        <v>0.59655499999999995</v>
      </c>
      <c r="M37" t="e">
        <f t="shared" si="2"/>
        <v>#DIV/0!</v>
      </c>
      <c r="S37">
        <f t="shared" si="3"/>
        <v>0</v>
      </c>
    </row>
    <row r="38" spans="1:19" x14ac:dyDescent="0.35">
      <c r="B38" t="s">
        <v>25</v>
      </c>
      <c r="C38" t="s">
        <v>29</v>
      </c>
      <c r="D38">
        <v>0.7</v>
      </c>
      <c r="F38">
        <v>0.58899999999999997</v>
      </c>
      <c r="H38">
        <v>0</v>
      </c>
      <c r="J38">
        <v>0.52600000000000002</v>
      </c>
      <c r="L38">
        <f t="shared" si="1"/>
        <v>0.59945749999999998</v>
      </c>
      <c r="M38" t="e">
        <f t="shared" si="2"/>
        <v>#DIV/0!</v>
      </c>
      <c r="S38">
        <f t="shared" si="3"/>
        <v>0</v>
      </c>
    </row>
    <row r="39" spans="1:19" x14ac:dyDescent="0.35">
      <c r="A39">
        <v>8</v>
      </c>
      <c r="B39" t="s">
        <v>21</v>
      </c>
      <c r="C39" t="s">
        <v>20</v>
      </c>
      <c r="D39">
        <v>3.9E-2</v>
      </c>
      <c r="F39">
        <v>2.8000000000000001E-2</v>
      </c>
      <c r="H39">
        <v>3.5999999999999997E-2</v>
      </c>
      <c r="L39">
        <f t="shared" si="1"/>
        <v>5.6690000000000004E-2</v>
      </c>
      <c r="M39">
        <f t="shared" si="2"/>
        <v>1.5747222222222224</v>
      </c>
      <c r="S39">
        <f t="shared" si="3"/>
        <v>0</v>
      </c>
    </row>
    <row r="40" spans="1:19" x14ac:dyDescent="0.35">
      <c r="B40" t="s">
        <v>21</v>
      </c>
      <c r="C40" t="s">
        <v>22</v>
      </c>
      <c r="D40">
        <v>7.4999999999999997E-2</v>
      </c>
      <c r="F40">
        <v>6.3E-2</v>
      </c>
      <c r="H40">
        <v>7.8E-2</v>
      </c>
      <c r="L40">
        <f t="shared" si="1"/>
        <v>9.0552500000000008E-2</v>
      </c>
      <c r="M40">
        <f t="shared" si="2"/>
        <v>1.1609294871794873</v>
      </c>
      <c r="S40">
        <f t="shared" si="3"/>
        <v>0</v>
      </c>
    </row>
    <row r="41" spans="1:19" x14ac:dyDescent="0.35">
      <c r="B41" t="s">
        <v>24</v>
      </c>
      <c r="C41" t="s">
        <v>20</v>
      </c>
      <c r="D41">
        <v>0.1</v>
      </c>
      <c r="F41">
        <v>7.5999999999999998E-2</v>
      </c>
      <c r="H41">
        <v>8.4000000000000005E-2</v>
      </c>
      <c r="L41">
        <f t="shared" si="1"/>
        <v>0.10313</v>
      </c>
      <c r="M41">
        <f t="shared" si="2"/>
        <v>1.2277380952380952</v>
      </c>
      <c r="S41">
        <f t="shared" si="3"/>
        <v>0</v>
      </c>
    </row>
    <row r="42" spans="1:19" x14ac:dyDescent="0.35">
      <c r="B42" t="s">
        <v>24</v>
      </c>
      <c r="C42" t="s">
        <v>22</v>
      </c>
      <c r="D42">
        <v>0.16300000000000001</v>
      </c>
      <c r="F42">
        <v>0.13800000000000001</v>
      </c>
      <c r="H42">
        <v>0</v>
      </c>
      <c r="J42">
        <v>0.14199999999999999</v>
      </c>
      <c r="L42">
        <f t="shared" si="1"/>
        <v>0.16311500000000001</v>
      </c>
      <c r="M42" t="e">
        <f t="shared" si="2"/>
        <v>#DIV/0!</v>
      </c>
      <c r="S42">
        <f t="shared" si="3"/>
        <v>0</v>
      </c>
    </row>
    <row r="43" spans="1:19" x14ac:dyDescent="0.35">
      <c r="B43" t="s">
        <v>25</v>
      </c>
      <c r="C43" t="s">
        <v>28</v>
      </c>
      <c r="D43">
        <v>0.36699999999999999</v>
      </c>
      <c r="F43">
        <v>0.29599999999999999</v>
      </c>
      <c r="H43">
        <v>0</v>
      </c>
      <c r="L43">
        <f t="shared" si="1"/>
        <v>0.31597999999999998</v>
      </c>
      <c r="M43" t="e">
        <f t="shared" si="2"/>
        <v>#DIV/0!</v>
      </c>
      <c r="S43">
        <f t="shared" si="3"/>
        <v>0</v>
      </c>
    </row>
    <row r="44" spans="1:19" x14ac:dyDescent="0.35">
      <c r="B44" t="s">
        <v>25</v>
      </c>
      <c r="C44" t="s">
        <v>29</v>
      </c>
      <c r="D44">
        <v>0.67400000000000004</v>
      </c>
      <c r="F44">
        <v>0.55100000000000005</v>
      </c>
      <c r="H44">
        <v>0</v>
      </c>
      <c r="J44">
        <v>0.56000000000000005</v>
      </c>
      <c r="L44">
        <f t="shared" si="1"/>
        <v>0.56269250000000004</v>
      </c>
      <c r="M44" t="e">
        <f t="shared" si="2"/>
        <v>#DIV/0!</v>
      </c>
      <c r="S44">
        <f t="shared" si="3"/>
        <v>0</v>
      </c>
    </row>
    <row r="45" spans="1:19" x14ac:dyDescent="0.35">
      <c r="A45">
        <v>9</v>
      </c>
      <c r="B45" t="s">
        <v>21</v>
      </c>
      <c r="C45" t="s">
        <v>20</v>
      </c>
      <c r="D45">
        <v>6.4000000000000001E-2</v>
      </c>
      <c r="F45">
        <v>4.7E-2</v>
      </c>
      <c r="H45">
        <v>0.06</v>
      </c>
      <c r="L45">
        <f t="shared" si="1"/>
        <v>7.50725E-2</v>
      </c>
      <c r="M45">
        <f t="shared" si="2"/>
        <v>1.2512083333333335</v>
      </c>
      <c r="S45">
        <f t="shared" si="3"/>
        <v>0</v>
      </c>
    </row>
    <row r="46" spans="1:19" x14ac:dyDescent="0.35">
      <c r="B46" t="s">
        <v>21</v>
      </c>
      <c r="C46" t="s">
        <v>22</v>
      </c>
      <c r="D46">
        <v>4.1000000000000002E-2</v>
      </c>
      <c r="F46">
        <v>0.03</v>
      </c>
      <c r="H46">
        <v>3.7999999999999999E-2</v>
      </c>
      <c r="L46">
        <f t="shared" si="1"/>
        <v>5.8624999999999997E-2</v>
      </c>
      <c r="M46">
        <f t="shared" si="2"/>
        <v>1.5427631578947367</v>
      </c>
      <c r="S46">
        <f t="shared" si="3"/>
        <v>0</v>
      </c>
    </row>
    <row r="47" spans="1:19" x14ac:dyDescent="0.35">
      <c r="B47" t="s">
        <v>24</v>
      </c>
      <c r="C47" t="s">
        <v>20</v>
      </c>
      <c r="D47">
        <v>0.189</v>
      </c>
      <c r="F47">
        <v>0.13300000000000001</v>
      </c>
      <c r="H47">
        <v>0</v>
      </c>
      <c r="J47">
        <v>0.13600000000000001</v>
      </c>
      <c r="L47">
        <f t="shared" si="1"/>
        <v>0.15827750000000002</v>
      </c>
      <c r="M47" t="e">
        <f t="shared" si="2"/>
        <v>#DIV/0!</v>
      </c>
      <c r="S47">
        <f t="shared" si="3"/>
        <v>0</v>
      </c>
    </row>
    <row r="48" spans="1:19" x14ac:dyDescent="0.35">
      <c r="B48" t="s">
        <v>24</v>
      </c>
      <c r="C48" t="s">
        <v>22</v>
      </c>
      <c r="D48">
        <v>0.23200000000000001</v>
      </c>
      <c r="F48">
        <v>0.17399999999999999</v>
      </c>
      <c r="H48">
        <v>0</v>
      </c>
      <c r="L48">
        <f t="shared" si="1"/>
        <v>0.19794499999999998</v>
      </c>
      <c r="M48" t="e">
        <f t="shared" si="2"/>
        <v>#DIV/0!</v>
      </c>
      <c r="S48">
        <f t="shared" si="3"/>
        <v>0</v>
      </c>
    </row>
    <row r="49" spans="1:19" x14ac:dyDescent="0.35">
      <c r="B49" t="s">
        <v>25</v>
      </c>
      <c r="C49" t="s">
        <v>28</v>
      </c>
      <c r="D49">
        <v>1.4890000000000001</v>
      </c>
      <c r="F49">
        <v>1.1679999999999999</v>
      </c>
      <c r="H49">
        <v>0</v>
      </c>
      <c r="L49">
        <f t="shared" si="1"/>
        <v>1.15964</v>
      </c>
      <c r="M49" t="e">
        <f t="shared" si="2"/>
        <v>#DIV/0!</v>
      </c>
      <c r="S49">
        <f t="shared" si="3"/>
        <v>0</v>
      </c>
    </row>
    <row r="50" spans="1:19" x14ac:dyDescent="0.35">
      <c r="B50" t="s">
        <v>25</v>
      </c>
      <c r="C50" t="s">
        <v>29</v>
      </c>
      <c r="D50">
        <v>0.76200000000000001</v>
      </c>
      <c r="F50">
        <f>0.492+0.069</f>
        <v>0.56099999999999994</v>
      </c>
      <c r="H50">
        <v>0</v>
      </c>
      <c r="L50">
        <f t="shared" si="1"/>
        <v>0.57236749999999992</v>
      </c>
      <c r="M50" t="e">
        <f t="shared" si="2"/>
        <v>#DIV/0!</v>
      </c>
      <c r="S50">
        <f t="shared" si="3"/>
        <v>0</v>
      </c>
    </row>
    <row r="51" spans="1:19" x14ac:dyDescent="0.35">
      <c r="A51">
        <v>10</v>
      </c>
      <c r="B51" t="s">
        <v>21</v>
      </c>
      <c r="C51" t="s">
        <v>20</v>
      </c>
      <c r="D51">
        <v>0.104</v>
      </c>
      <c r="F51">
        <v>9.8000000000000004E-2</v>
      </c>
      <c r="H51">
        <v>0.112</v>
      </c>
      <c r="L51">
        <f t="shared" si="1"/>
        <v>0.12441500000000001</v>
      </c>
      <c r="M51">
        <f t="shared" si="2"/>
        <v>1.1108482142857143</v>
      </c>
      <c r="S51">
        <f t="shared" si="3"/>
        <v>0</v>
      </c>
    </row>
    <row r="52" spans="1:19" x14ac:dyDescent="0.35">
      <c r="B52" t="s">
        <v>21</v>
      </c>
      <c r="C52" t="s">
        <v>22</v>
      </c>
      <c r="D52">
        <v>4.5999999999999999E-2</v>
      </c>
      <c r="F52">
        <v>4.3999999999999997E-2</v>
      </c>
      <c r="H52">
        <v>0.05</v>
      </c>
      <c r="L52">
        <f t="shared" si="1"/>
        <v>7.2169999999999998E-2</v>
      </c>
      <c r="M52">
        <f t="shared" si="2"/>
        <v>1.4433999999999998</v>
      </c>
      <c r="S52">
        <f t="shared" si="3"/>
        <v>0</v>
      </c>
    </row>
    <row r="53" spans="1:19" x14ac:dyDescent="0.35">
      <c r="B53" t="s">
        <v>24</v>
      </c>
      <c r="C53" t="s">
        <v>20</v>
      </c>
      <c r="D53">
        <v>0.436</v>
      </c>
      <c r="F53">
        <v>0.40500000000000003</v>
      </c>
      <c r="H53">
        <v>0</v>
      </c>
      <c r="J53">
        <v>0.42</v>
      </c>
      <c r="L53">
        <f t="shared" si="1"/>
        <v>0.42143750000000008</v>
      </c>
      <c r="M53" t="e">
        <f t="shared" si="2"/>
        <v>#DIV/0!</v>
      </c>
      <c r="S53">
        <f t="shared" si="3"/>
        <v>0</v>
      </c>
    </row>
    <row r="54" spans="1:19" x14ac:dyDescent="0.35">
      <c r="B54" t="s">
        <v>24</v>
      </c>
      <c r="C54" t="s">
        <v>22</v>
      </c>
      <c r="D54">
        <v>0.22600000000000001</v>
      </c>
      <c r="F54">
        <v>0.214</v>
      </c>
      <c r="H54">
        <v>0</v>
      </c>
      <c r="J54">
        <v>0.22</v>
      </c>
      <c r="L54">
        <f t="shared" si="1"/>
        <v>0.23664499999999999</v>
      </c>
      <c r="M54" t="e">
        <f t="shared" si="2"/>
        <v>#DIV/0!</v>
      </c>
      <c r="S54">
        <f t="shared" si="3"/>
        <v>0</v>
      </c>
    </row>
    <row r="55" spans="1:19" x14ac:dyDescent="0.35">
      <c r="B55" t="s">
        <v>25</v>
      </c>
      <c r="C55" t="s">
        <v>28</v>
      </c>
      <c r="D55">
        <v>1.5489999999999999</v>
      </c>
      <c r="F55">
        <v>1.391</v>
      </c>
      <c r="H55">
        <v>0</v>
      </c>
      <c r="L55">
        <f t="shared" si="1"/>
        <v>1.3753925</v>
      </c>
      <c r="M55" t="e">
        <f t="shared" si="2"/>
        <v>#DIV/0!</v>
      </c>
      <c r="S55">
        <f t="shared" si="3"/>
        <v>0</v>
      </c>
    </row>
    <row r="56" spans="1:19" x14ac:dyDescent="0.35">
      <c r="B56" t="s">
        <v>25</v>
      </c>
      <c r="C56" t="s">
        <v>29</v>
      </c>
      <c r="D56">
        <v>0.88</v>
      </c>
      <c r="F56">
        <v>0.78</v>
      </c>
      <c r="H56">
        <v>0</v>
      </c>
      <c r="J56">
        <v>0.79800000000000004</v>
      </c>
      <c r="L56">
        <f t="shared" si="1"/>
        <v>0.78425</v>
      </c>
      <c r="M56" t="e">
        <f t="shared" si="2"/>
        <v>#DIV/0!</v>
      </c>
      <c r="S56">
        <f t="shared" si="3"/>
        <v>0</v>
      </c>
    </row>
    <row r="57" spans="1:19" x14ac:dyDescent="0.35">
      <c r="A57">
        <v>11</v>
      </c>
      <c r="B57" t="s">
        <v>21</v>
      </c>
      <c r="C57" t="s">
        <v>20</v>
      </c>
      <c r="D57">
        <v>0.10299999999999999</v>
      </c>
      <c r="F57">
        <v>9.8000000000000004E-2</v>
      </c>
      <c r="H57">
        <v>0.112</v>
      </c>
      <c r="L57">
        <f t="shared" si="1"/>
        <v>0.12441500000000001</v>
      </c>
      <c r="M57">
        <f t="shared" si="2"/>
        <v>1.1108482142857143</v>
      </c>
      <c r="S57">
        <f t="shared" si="3"/>
        <v>0</v>
      </c>
    </row>
    <row r="58" spans="1:19" x14ac:dyDescent="0.35">
      <c r="B58" t="s">
        <v>21</v>
      </c>
      <c r="C58" t="s">
        <v>22</v>
      </c>
      <c r="D58">
        <v>5.3999999999999999E-2</v>
      </c>
      <c r="F58">
        <v>5.1999999999999998E-2</v>
      </c>
      <c r="H58">
        <v>6.4000000000000001E-2</v>
      </c>
      <c r="L58">
        <f t="shared" si="1"/>
        <v>7.9910000000000009E-2</v>
      </c>
      <c r="M58">
        <f t="shared" si="2"/>
        <v>1.2485937500000002</v>
      </c>
      <c r="S58">
        <f t="shared" si="3"/>
        <v>0</v>
      </c>
    </row>
    <row r="59" spans="1:19" x14ac:dyDescent="0.35">
      <c r="B59" t="s">
        <v>24</v>
      </c>
      <c r="C59" t="s">
        <v>20</v>
      </c>
      <c r="D59">
        <v>0.36199999999999999</v>
      </c>
      <c r="F59">
        <v>0.33900000000000002</v>
      </c>
      <c r="H59">
        <v>0</v>
      </c>
      <c r="J59">
        <v>0.35199999999999998</v>
      </c>
      <c r="L59">
        <f t="shared" si="1"/>
        <v>0.35758250000000003</v>
      </c>
      <c r="M59" t="e">
        <f t="shared" si="2"/>
        <v>#DIV/0!</v>
      </c>
      <c r="S59">
        <f t="shared" si="3"/>
        <v>0</v>
      </c>
    </row>
    <row r="60" spans="1:19" x14ac:dyDescent="0.35">
      <c r="B60" t="s">
        <v>24</v>
      </c>
      <c r="C60" t="s">
        <v>22</v>
      </c>
      <c r="D60">
        <v>0.59499999999999997</v>
      </c>
      <c r="F60">
        <v>0.46899999999999997</v>
      </c>
      <c r="H60">
        <v>0</v>
      </c>
      <c r="J60">
        <v>0.48399999999999999</v>
      </c>
      <c r="L60">
        <f t="shared" si="1"/>
        <v>0.4833575</v>
      </c>
      <c r="M60" t="e">
        <f t="shared" si="2"/>
        <v>#DIV/0!</v>
      </c>
      <c r="S60">
        <f t="shared" si="3"/>
        <v>0</v>
      </c>
    </row>
    <row r="61" spans="1:19" x14ac:dyDescent="0.35">
      <c r="B61" t="s">
        <v>25</v>
      </c>
      <c r="C61" t="s">
        <v>28</v>
      </c>
      <c r="D61">
        <v>1.8480000000000001</v>
      </c>
      <c r="F61">
        <v>1.5549999999999999</v>
      </c>
      <c r="H61">
        <v>0</v>
      </c>
      <c r="L61">
        <f t="shared" si="1"/>
        <v>1.5340625000000001</v>
      </c>
      <c r="M61" t="e">
        <f t="shared" si="2"/>
        <v>#DIV/0!</v>
      </c>
      <c r="S61">
        <f t="shared" si="3"/>
        <v>0</v>
      </c>
    </row>
    <row r="62" spans="1:19" x14ac:dyDescent="0.35">
      <c r="B62" t="s">
        <v>25</v>
      </c>
      <c r="C62" t="s">
        <v>29</v>
      </c>
      <c r="D62">
        <v>2.5920000000000001</v>
      </c>
      <c r="F62">
        <v>2.0739999999999998</v>
      </c>
      <c r="H62">
        <v>0</v>
      </c>
      <c r="L62">
        <f t="shared" si="1"/>
        <v>2.0361949999999998</v>
      </c>
      <c r="M62" t="e">
        <f t="shared" si="2"/>
        <v>#DIV/0!</v>
      </c>
      <c r="S62">
        <f t="shared" si="3"/>
        <v>0</v>
      </c>
    </row>
    <row r="63" spans="1:19" x14ac:dyDescent="0.35">
      <c r="A63">
        <v>12</v>
      </c>
      <c r="B63" t="s">
        <v>21</v>
      </c>
      <c r="C63" t="s">
        <v>20</v>
      </c>
      <c r="D63">
        <v>0.08</v>
      </c>
      <c r="F63">
        <v>7.5999999999999998E-2</v>
      </c>
      <c r="H63">
        <v>9.6000000000000002E-2</v>
      </c>
      <c r="L63">
        <f t="shared" si="1"/>
        <v>0.10313</v>
      </c>
      <c r="M63">
        <f t="shared" si="2"/>
        <v>1.0742708333333333</v>
      </c>
      <c r="S63">
        <f t="shared" si="3"/>
        <v>0</v>
      </c>
    </row>
    <row r="64" spans="1:19" x14ac:dyDescent="0.35">
      <c r="B64" t="s">
        <v>21</v>
      </c>
      <c r="C64" t="s">
        <v>22</v>
      </c>
      <c r="D64">
        <v>6.6000000000000003E-2</v>
      </c>
      <c r="F64">
        <v>6.3E-2</v>
      </c>
      <c r="H64">
        <v>8.7999999999999995E-2</v>
      </c>
      <c r="L64">
        <f t="shared" si="1"/>
        <v>9.0552500000000008E-2</v>
      </c>
      <c r="M64">
        <f t="shared" si="2"/>
        <v>1.0290056818181819</v>
      </c>
      <c r="S64">
        <f t="shared" si="3"/>
        <v>0</v>
      </c>
    </row>
    <row r="65" spans="1:19" x14ac:dyDescent="0.35">
      <c r="B65" t="s">
        <v>24</v>
      </c>
      <c r="C65" t="s">
        <v>20</v>
      </c>
      <c r="D65">
        <v>0.84099999999999997</v>
      </c>
      <c r="F65">
        <v>0.79600000000000004</v>
      </c>
      <c r="H65">
        <v>0</v>
      </c>
      <c r="J65">
        <v>0.82199999999999995</v>
      </c>
      <c r="L65">
        <f t="shared" si="1"/>
        <v>0.79973000000000005</v>
      </c>
      <c r="M65" t="e">
        <f t="shared" si="2"/>
        <v>#DIV/0!</v>
      </c>
      <c r="S65">
        <f t="shared" si="3"/>
        <v>0</v>
      </c>
    </row>
    <row r="66" spans="1:19" x14ac:dyDescent="0.35">
      <c r="B66" t="s">
        <v>24</v>
      </c>
      <c r="C66" t="s">
        <v>22</v>
      </c>
      <c r="D66">
        <v>0.49</v>
      </c>
      <c r="F66">
        <v>0.46700000000000003</v>
      </c>
      <c r="H66">
        <v>0</v>
      </c>
      <c r="J66">
        <v>0.48199999999999998</v>
      </c>
      <c r="L66">
        <f t="shared" si="1"/>
        <v>0.48142250000000003</v>
      </c>
      <c r="M66" t="e">
        <f t="shared" si="2"/>
        <v>#DIV/0!</v>
      </c>
      <c r="S66">
        <f t="shared" si="3"/>
        <v>0</v>
      </c>
    </row>
    <row r="67" spans="1:19" x14ac:dyDescent="0.35">
      <c r="B67" t="s">
        <v>25</v>
      </c>
      <c r="C67" t="s">
        <v>28</v>
      </c>
      <c r="D67">
        <v>2.7170000000000001</v>
      </c>
      <c r="F67">
        <v>2.5590000000000002</v>
      </c>
      <c r="H67">
        <v>0</v>
      </c>
      <c r="L67">
        <f t="shared" ref="L67:L130" si="4">0.9675*F67+0.0296</f>
        <v>2.5054325</v>
      </c>
      <c r="M67" t="e">
        <f t="shared" ref="M67:M130" si="5">L67/H67</f>
        <v>#DIV/0!</v>
      </c>
      <c r="S67">
        <f t="shared" ref="S67:S130" si="6">Q67/1000</f>
        <v>0</v>
      </c>
    </row>
    <row r="68" spans="1:19" x14ac:dyDescent="0.35">
      <c r="B68" t="s">
        <v>25</v>
      </c>
      <c r="C68" t="s">
        <v>29</v>
      </c>
      <c r="D68">
        <v>1.673</v>
      </c>
      <c r="F68">
        <v>1.5760000000000001</v>
      </c>
      <c r="H68">
        <v>0</v>
      </c>
      <c r="L68">
        <f t="shared" si="4"/>
        <v>1.5543800000000001</v>
      </c>
      <c r="M68" t="e">
        <f t="shared" si="5"/>
        <v>#DIV/0!</v>
      </c>
      <c r="S68">
        <f t="shared" si="6"/>
        <v>0</v>
      </c>
    </row>
    <row r="69" spans="1:19" x14ac:dyDescent="0.35">
      <c r="A69">
        <v>13</v>
      </c>
      <c r="B69" t="s">
        <v>21</v>
      </c>
      <c r="C69" t="s">
        <v>20</v>
      </c>
      <c r="D69">
        <v>9.2999999999999999E-2</v>
      </c>
      <c r="F69">
        <v>8.7999999999999995E-2</v>
      </c>
      <c r="H69">
        <v>0.10199999999999999</v>
      </c>
      <c r="L69">
        <f t="shared" si="4"/>
        <v>0.11473999999999999</v>
      </c>
      <c r="M69">
        <f t="shared" si="5"/>
        <v>1.1249019607843138</v>
      </c>
      <c r="S69">
        <f t="shared" si="6"/>
        <v>0</v>
      </c>
    </row>
    <row r="70" spans="1:19" x14ac:dyDescent="0.35">
      <c r="B70" t="s">
        <v>21</v>
      </c>
      <c r="C70" t="s">
        <v>22</v>
      </c>
      <c r="D70">
        <v>7.1999999999999995E-2</v>
      </c>
      <c r="F70">
        <v>6.7000000000000004E-2</v>
      </c>
      <c r="H70">
        <v>8.2000000000000003E-2</v>
      </c>
      <c r="L70">
        <f t="shared" si="4"/>
        <v>9.4422500000000006E-2</v>
      </c>
      <c r="M70">
        <f t="shared" si="5"/>
        <v>1.1514939024390245</v>
      </c>
      <c r="S70">
        <f t="shared" si="6"/>
        <v>0</v>
      </c>
    </row>
    <row r="71" spans="1:19" x14ac:dyDescent="0.35">
      <c r="B71" t="s">
        <v>24</v>
      </c>
      <c r="C71" t="s">
        <v>20</v>
      </c>
      <c r="D71">
        <v>0.498</v>
      </c>
      <c r="F71">
        <v>0.378</v>
      </c>
      <c r="H71">
        <v>0</v>
      </c>
      <c r="J71">
        <v>0.39</v>
      </c>
      <c r="L71">
        <f t="shared" si="4"/>
        <v>0.39531500000000003</v>
      </c>
      <c r="M71" t="e">
        <f t="shared" si="5"/>
        <v>#DIV/0!</v>
      </c>
      <c r="S71">
        <f t="shared" si="6"/>
        <v>0</v>
      </c>
    </row>
    <row r="72" spans="1:19" x14ac:dyDescent="0.35">
      <c r="B72" t="s">
        <v>24</v>
      </c>
      <c r="C72" t="s">
        <v>22</v>
      </c>
      <c r="D72">
        <v>1.546</v>
      </c>
      <c r="F72">
        <v>1.24</v>
      </c>
      <c r="H72">
        <v>0</v>
      </c>
      <c r="J72">
        <v>1.254</v>
      </c>
      <c r="L72">
        <f t="shared" si="4"/>
        <v>1.2293000000000001</v>
      </c>
      <c r="M72" t="e">
        <f t="shared" si="5"/>
        <v>#DIV/0!</v>
      </c>
      <c r="S72">
        <f t="shared" si="6"/>
        <v>0</v>
      </c>
    </row>
    <row r="73" spans="1:19" x14ac:dyDescent="0.35">
      <c r="B73" t="s">
        <v>25</v>
      </c>
      <c r="C73" t="s">
        <v>28</v>
      </c>
      <c r="D73">
        <v>2.6619999999999999</v>
      </c>
      <c r="F73">
        <v>2.1110000000000002</v>
      </c>
      <c r="H73">
        <v>0</v>
      </c>
      <c r="L73">
        <f t="shared" si="4"/>
        <v>2.0719924999999999</v>
      </c>
      <c r="M73" t="e">
        <f t="shared" si="5"/>
        <v>#DIV/0!</v>
      </c>
      <c r="S73">
        <f t="shared" si="6"/>
        <v>0</v>
      </c>
    </row>
    <row r="74" spans="1:19" x14ac:dyDescent="0.35">
      <c r="B74" t="s">
        <v>25</v>
      </c>
      <c r="C74" t="s">
        <v>29</v>
      </c>
      <c r="D74">
        <v>1.8859999999999999</v>
      </c>
      <c r="F74">
        <v>1.4490000000000001</v>
      </c>
      <c r="H74">
        <v>0</v>
      </c>
      <c r="J74">
        <v>1.472</v>
      </c>
      <c r="L74">
        <f t="shared" si="4"/>
        <v>1.4315075000000002</v>
      </c>
      <c r="M74" t="e">
        <f t="shared" si="5"/>
        <v>#DIV/0!</v>
      </c>
      <c r="S74">
        <f t="shared" si="6"/>
        <v>0</v>
      </c>
    </row>
    <row r="75" spans="1:19" x14ac:dyDescent="0.35">
      <c r="A75">
        <v>14</v>
      </c>
      <c r="B75" t="s">
        <v>21</v>
      </c>
      <c r="C75" t="s">
        <v>20</v>
      </c>
      <c r="D75">
        <v>8.4000000000000005E-2</v>
      </c>
      <c r="F75">
        <v>0.08</v>
      </c>
      <c r="H75">
        <v>9.4E-2</v>
      </c>
      <c r="L75">
        <f>0.9675*F75+0.0296</f>
        <v>0.10700000000000001</v>
      </c>
      <c r="M75">
        <f t="shared" si="5"/>
        <v>1.1382978723404256</v>
      </c>
      <c r="S75">
        <f t="shared" si="6"/>
        <v>0</v>
      </c>
    </row>
    <row r="76" spans="1:19" x14ac:dyDescent="0.35">
      <c r="B76" t="s">
        <v>21</v>
      </c>
      <c r="C76" t="s">
        <v>22</v>
      </c>
      <c r="D76">
        <v>3.4000000000000002E-2</v>
      </c>
      <c r="F76">
        <v>3.2099999999999997E-2</v>
      </c>
      <c r="H76">
        <v>0.04</v>
      </c>
      <c r="L76">
        <f t="shared" si="4"/>
        <v>6.0656749999999995E-2</v>
      </c>
      <c r="M76">
        <f t="shared" si="5"/>
        <v>1.5164187499999999</v>
      </c>
      <c r="S76">
        <f t="shared" si="6"/>
        <v>0</v>
      </c>
    </row>
    <row r="77" spans="1:19" x14ac:dyDescent="0.35">
      <c r="B77" t="s">
        <v>24</v>
      </c>
      <c r="C77" t="s">
        <v>20</v>
      </c>
      <c r="D77">
        <v>0.34699999999999998</v>
      </c>
      <c r="F77">
        <v>0.28299999999999997</v>
      </c>
      <c r="H77">
        <v>0</v>
      </c>
      <c r="J77">
        <v>0.28999999999999998</v>
      </c>
      <c r="L77">
        <f t="shared" si="4"/>
        <v>0.30340250000000002</v>
      </c>
      <c r="M77" t="e">
        <f t="shared" si="5"/>
        <v>#DIV/0!</v>
      </c>
      <c r="S77">
        <f t="shared" si="6"/>
        <v>0</v>
      </c>
    </row>
    <row r="78" spans="1:19" x14ac:dyDescent="0.35">
      <c r="B78" t="s">
        <v>24</v>
      </c>
      <c r="C78" t="s">
        <v>22</v>
      </c>
      <c r="D78">
        <v>0.60499999999999998</v>
      </c>
      <c r="F78">
        <v>0.48599999999999999</v>
      </c>
      <c r="H78">
        <v>0</v>
      </c>
      <c r="L78">
        <f t="shared" si="4"/>
        <v>0.499805</v>
      </c>
      <c r="M78" t="e">
        <f t="shared" si="5"/>
        <v>#DIV/0!</v>
      </c>
      <c r="S78">
        <f t="shared" si="6"/>
        <v>0</v>
      </c>
    </row>
    <row r="79" spans="1:19" x14ac:dyDescent="0.35">
      <c r="B79" t="s">
        <v>25</v>
      </c>
      <c r="C79" t="s">
        <v>28</v>
      </c>
      <c r="D79">
        <v>2.52</v>
      </c>
      <c r="F79">
        <v>2.0329999999999999</v>
      </c>
      <c r="H79">
        <v>0</v>
      </c>
      <c r="L79">
        <f t="shared" si="4"/>
        <v>1.9965275</v>
      </c>
      <c r="M79" t="e">
        <f t="shared" si="5"/>
        <v>#DIV/0!</v>
      </c>
      <c r="S79">
        <f t="shared" si="6"/>
        <v>0</v>
      </c>
    </row>
    <row r="80" spans="1:19" x14ac:dyDescent="0.35">
      <c r="B80" t="s">
        <v>25</v>
      </c>
      <c r="C80" t="s">
        <v>29</v>
      </c>
      <c r="D80">
        <v>1.8520000000000001</v>
      </c>
      <c r="F80">
        <v>1.4610000000000001</v>
      </c>
      <c r="H80">
        <v>0</v>
      </c>
      <c r="L80">
        <f t="shared" si="4"/>
        <v>1.4431175000000003</v>
      </c>
      <c r="M80" t="e">
        <f t="shared" si="5"/>
        <v>#DIV/0!</v>
      </c>
      <c r="S80">
        <f t="shared" si="6"/>
        <v>0</v>
      </c>
    </row>
    <row r="81" spans="1:19" x14ac:dyDescent="0.35">
      <c r="A81">
        <v>15</v>
      </c>
      <c r="B81" t="s">
        <v>21</v>
      </c>
      <c r="C81" t="s">
        <v>20</v>
      </c>
      <c r="D81">
        <v>8.4000000000000005E-2</v>
      </c>
      <c r="F81">
        <v>7.9000000000000001E-2</v>
      </c>
      <c r="H81">
        <v>8.7999999999999995E-2</v>
      </c>
      <c r="L81">
        <f t="shared" si="4"/>
        <v>0.1060325</v>
      </c>
      <c r="M81">
        <f t="shared" si="5"/>
        <v>1.2049147727272729</v>
      </c>
      <c r="S81">
        <f t="shared" si="6"/>
        <v>0</v>
      </c>
    </row>
    <row r="82" spans="1:19" x14ac:dyDescent="0.35">
      <c r="B82" t="s">
        <v>21</v>
      </c>
      <c r="C82" t="s">
        <v>22</v>
      </c>
      <c r="D82">
        <v>5.5E-2</v>
      </c>
      <c r="F82">
        <v>4.2999999999999997E-2</v>
      </c>
      <c r="H82">
        <v>5.1999999999999998E-2</v>
      </c>
      <c r="L82">
        <f t="shared" si="4"/>
        <v>7.1202500000000002E-2</v>
      </c>
      <c r="M82">
        <f t="shared" si="5"/>
        <v>1.3692788461538463</v>
      </c>
      <c r="S82">
        <f t="shared" si="6"/>
        <v>0</v>
      </c>
    </row>
    <row r="83" spans="1:19" x14ac:dyDescent="0.35">
      <c r="B83" t="s">
        <v>24</v>
      </c>
      <c r="C83" t="s">
        <v>20</v>
      </c>
      <c r="D83">
        <v>0.41</v>
      </c>
      <c r="F83">
        <v>0.311</v>
      </c>
      <c r="H83">
        <v>0</v>
      </c>
      <c r="J83">
        <v>0.32200000000000001</v>
      </c>
      <c r="L83">
        <f t="shared" si="4"/>
        <v>0.33049250000000002</v>
      </c>
      <c r="M83" t="e">
        <f t="shared" si="5"/>
        <v>#DIV/0!</v>
      </c>
      <c r="S83">
        <f t="shared" si="6"/>
        <v>0</v>
      </c>
    </row>
    <row r="84" spans="1:19" x14ac:dyDescent="0.35">
      <c r="B84" t="s">
        <v>24</v>
      </c>
      <c r="C84" t="s">
        <v>22</v>
      </c>
      <c r="D84">
        <v>0.41699999999999998</v>
      </c>
      <c r="F84">
        <v>0.32800000000000001</v>
      </c>
      <c r="H84">
        <v>0</v>
      </c>
      <c r="J84">
        <v>0.34</v>
      </c>
      <c r="L84">
        <f t="shared" si="4"/>
        <v>0.34694000000000003</v>
      </c>
      <c r="M84" t="e">
        <f t="shared" si="5"/>
        <v>#DIV/0!</v>
      </c>
      <c r="S84">
        <f t="shared" si="6"/>
        <v>0</v>
      </c>
    </row>
    <row r="85" spans="1:19" x14ac:dyDescent="0.35">
      <c r="B85" t="s">
        <v>25</v>
      </c>
      <c r="C85" t="s">
        <v>28</v>
      </c>
      <c r="D85">
        <v>0.879</v>
      </c>
      <c r="F85">
        <v>0.68200000000000005</v>
      </c>
      <c r="H85">
        <v>0</v>
      </c>
      <c r="J85">
        <v>0.70399999999999996</v>
      </c>
      <c r="L85">
        <f t="shared" si="4"/>
        <v>0.68943500000000002</v>
      </c>
      <c r="M85" t="e">
        <f t="shared" si="5"/>
        <v>#DIV/0!</v>
      </c>
      <c r="S85">
        <f t="shared" si="6"/>
        <v>0</v>
      </c>
    </row>
    <row r="86" spans="1:19" x14ac:dyDescent="0.35">
      <c r="B86" t="s">
        <v>25</v>
      </c>
      <c r="C86" t="s">
        <v>29</v>
      </c>
      <c r="D86">
        <v>0.57399999999999995</v>
      </c>
      <c r="F86">
        <v>0.48499999999999999</v>
      </c>
      <c r="H86">
        <v>0</v>
      </c>
      <c r="J86">
        <v>0.502</v>
      </c>
      <c r="L86">
        <f t="shared" si="4"/>
        <v>0.49883749999999999</v>
      </c>
      <c r="M86" t="e">
        <f t="shared" si="5"/>
        <v>#DIV/0!</v>
      </c>
      <c r="S86">
        <f t="shared" si="6"/>
        <v>0</v>
      </c>
    </row>
    <row r="87" spans="1:19" x14ac:dyDescent="0.35">
      <c r="A87">
        <v>16</v>
      </c>
      <c r="B87" t="s">
        <v>24</v>
      </c>
      <c r="C87" t="s">
        <v>20</v>
      </c>
      <c r="D87">
        <v>0.19800000000000001</v>
      </c>
      <c r="F87">
        <v>0.17299999999999999</v>
      </c>
      <c r="H87">
        <v>0</v>
      </c>
      <c r="J87">
        <v>0.17399999999999999</v>
      </c>
      <c r="L87">
        <f t="shared" si="4"/>
        <v>0.19697749999999997</v>
      </c>
      <c r="M87" t="e">
        <f t="shared" si="5"/>
        <v>#DIV/0!</v>
      </c>
      <c r="S87">
        <f t="shared" si="6"/>
        <v>0</v>
      </c>
    </row>
    <row r="88" spans="1:19" x14ac:dyDescent="0.35">
      <c r="B88" t="s">
        <v>24</v>
      </c>
      <c r="C88" t="s">
        <v>22</v>
      </c>
      <c r="D88">
        <v>0.26</v>
      </c>
      <c r="F88">
        <v>0.124</v>
      </c>
      <c r="H88">
        <v>0.14799999999999999</v>
      </c>
      <c r="L88">
        <f t="shared" si="4"/>
        <v>0.14957000000000001</v>
      </c>
      <c r="M88">
        <f t="shared" si="5"/>
        <v>1.0106081081081082</v>
      </c>
      <c r="S88">
        <f t="shared" si="6"/>
        <v>0</v>
      </c>
    </row>
    <row r="89" spans="1:19" x14ac:dyDescent="0.35">
      <c r="B89" t="s">
        <v>25</v>
      </c>
      <c r="C89" t="s">
        <v>28</v>
      </c>
      <c r="D89">
        <v>2.9769999999999999</v>
      </c>
      <c r="F89">
        <v>2.33</v>
      </c>
      <c r="H89">
        <v>0</v>
      </c>
      <c r="L89">
        <f t="shared" si="4"/>
        <v>2.2838750000000001</v>
      </c>
      <c r="M89" t="e">
        <f t="shared" si="5"/>
        <v>#DIV/0!</v>
      </c>
      <c r="S89">
        <f t="shared" si="6"/>
        <v>0</v>
      </c>
    </row>
    <row r="90" spans="1:19" x14ac:dyDescent="0.35">
      <c r="B90" t="s">
        <v>25</v>
      </c>
      <c r="C90" t="s">
        <v>29</v>
      </c>
      <c r="D90">
        <v>1.0469999999999999</v>
      </c>
      <c r="F90">
        <v>0.76500000000000001</v>
      </c>
      <c r="H90">
        <v>0</v>
      </c>
      <c r="J90">
        <v>0.78400000000000003</v>
      </c>
      <c r="L90">
        <f t="shared" si="4"/>
        <v>0.76973749999999996</v>
      </c>
      <c r="M90" t="e">
        <f t="shared" si="5"/>
        <v>#DIV/0!</v>
      </c>
      <c r="S90">
        <f t="shared" si="6"/>
        <v>0</v>
      </c>
    </row>
    <row r="91" spans="1:19" x14ac:dyDescent="0.35">
      <c r="A91">
        <v>17</v>
      </c>
      <c r="B91" t="s">
        <v>21</v>
      </c>
      <c r="C91" t="s">
        <v>20</v>
      </c>
      <c r="D91">
        <v>4.9000000000000002E-2</v>
      </c>
      <c r="F91">
        <v>4.7E-2</v>
      </c>
      <c r="H91">
        <v>5.3999999999999999E-2</v>
      </c>
      <c r="L91">
        <f t="shared" si="4"/>
        <v>7.50725E-2</v>
      </c>
      <c r="M91">
        <f t="shared" si="5"/>
        <v>1.3902314814814816</v>
      </c>
      <c r="S91">
        <f t="shared" si="6"/>
        <v>0</v>
      </c>
    </row>
    <row r="92" spans="1:19" x14ac:dyDescent="0.35">
      <c r="B92" t="s">
        <v>21</v>
      </c>
      <c r="C92" t="s">
        <v>22</v>
      </c>
      <c r="D92">
        <v>0.107</v>
      </c>
      <c r="F92">
        <v>0.10299999999999999</v>
      </c>
      <c r="H92">
        <v>0.10199999999999999</v>
      </c>
      <c r="L92">
        <f t="shared" si="4"/>
        <v>0.12925249999999999</v>
      </c>
      <c r="M92">
        <f t="shared" si="5"/>
        <v>1.2671813725490195</v>
      </c>
      <c r="S92">
        <f t="shared" si="6"/>
        <v>0</v>
      </c>
    </row>
    <row r="93" spans="1:19" x14ac:dyDescent="0.35">
      <c r="B93" t="s">
        <v>24</v>
      </c>
      <c r="C93" t="s">
        <v>20</v>
      </c>
      <c r="D93">
        <v>0.45200000000000001</v>
      </c>
      <c r="F93">
        <v>0.43099999999999999</v>
      </c>
      <c r="H93">
        <v>0</v>
      </c>
      <c r="J93" s="3">
        <v>0.44600000000000001</v>
      </c>
      <c r="L93">
        <f t="shared" si="4"/>
        <v>0.4465925</v>
      </c>
      <c r="M93" t="e">
        <f t="shared" si="5"/>
        <v>#DIV/0!</v>
      </c>
      <c r="S93">
        <f t="shared" si="6"/>
        <v>0</v>
      </c>
    </row>
    <row r="94" spans="1:19" x14ac:dyDescent="0.35">
      <c r="B94" t="s">
        <v>24</v>
      </c>
      <c r="C94" t="s">
        <v>22</v>
      </c>
      <c r="D94">
        <v>1.423</v>
      </c>
      <c r="F94">
        <v>1.41</v>
      </c>
      <c r="H94">
        <v>0</v>
      </c>
      <c r="J94">
        <v>1.1619999999999999</v>
      </c>
      <c r="L94">
        <f t="shared" si="4"/>
        <v>1.393775</v>
      </c>
      <c r="M94" t="e">
        <f t="shared" si="5"/>
        <v>#DIV/0!</v>
      </c>
      <c r="S94">
        <f t="shared" si="6"/>
        <v>0</v>
      </c>
    </row>
    <row r="95" spans="1:19" x14ac:dyDescent="0.35">
      <c r="B95" t="s">
        <v>25</v>
      </c>
      <c r="C95" t="s">
        <v>28</v>
      </c>
      <c r="D95">
        <v>2.6240000000000001</v>
      </c>
      <c r="F95">
        <v>2.12</v>
      </c>
      <c r="H95">
        <v>0</v>
      </c>
      <c r="L95">
        <f t="shared" si="4"/>
        <v>2.0807000000000002</v>
      </c>
      <c r="M95" t="e">
        <f t="shared" si="5"/>
        <v>#DIV/0!</v>
      </c>
      <c r="S95">
        <f t="shared" si="6"/>
        <v>0</v>
      </c>
    </row>
    <row r="96" spans="1:19" x14ac:dyDescent="0.35">
      <c r="B96" t="s">
        <v>25</v>
      </c>
      <c r="C96" t="s">
        <v>29</v>
      </c>
      <c r="D96">
        <v>2.782</v>
      </c>
      <c r="F96">
        <v>2.278</v>
      </c>
      <c r="H96">
        <v>0</v>
      </c>
      <c r="L96">
        <f t="shared" si="4"/>
        <v>2.233565</v>
      </c>
      <c r="M96" t="e">
        <f t="shared" si="5"/>
        <v>#DIV/0!</v>
      </c>
      <c r="S96">
        <f t="shared" si="6"/>
        <v>0</v>
      </c>
    </row>
    <row r="97" spans="1:19" x14ac:dyDescent="0.35">
      <c r="A97">
        <v>18</v>
      </c>
      <c r="B97" t="s">
        <v>21</v>
      </c>
      <c r="C97" t="s">
        <v>20</v>
      </c>
      <c r="D97">
        <v>5.0999999999999997E-2</v>
      </c>
      <c r="F97">
        <v>4.8000000000000001E-2</v>
      </c>
      <c r="H97">
        <v>5.3999999999999999E-2</v>
      </c>
      <c r="L97">
        <f t="shared" si="4"/>
        <v>7.6039999999999996E-2</v>
      </c>
      <c r="M97">
        <f t="shared" si="5"/>
        <v>1.4081481481481481</v>
      </c>
      <c r="S97">
        <f t="shared" si="6"/>
        <v>0</v>
      </c>
    </row>
    <row r="98" spans="1:19" x14ac:dyDescent="0.35">
      <c r="B98" t="s">
        <v>21</v>
      </c>
      <c r="C98" t="s">
        <v>22</v>
      </c>
      <c r="D98">
        <v>9.5000000000000001E-2</v>
      </c>
      <c r="F98">
        <v>8.8999999999999996E-2</v>
      </c>
      <c r="H98">
        <v>0.106</v>
      </c>
      <c r="L98">
        <f t="shared" si="4"/>
        <v>0.1157075</v>
      </c>
      <c r="M98">
        <f t="shared" si="5"/>
        <v>1.0915801886792453</v>
      </c>
      <c r="S98">
        <f t="shared" si="6"/>
        <v>0</v>
      </c>
    </row>
    <row r="99" spans="1:19" x14ac:dyDescent="0.35">
      <c r="B99" t="s">
        <v>24</v>
      </c>
      <c r="C99" t="s">
        <v>20</v>
      </c>
      <c r="D99">
        <v>0.48299999999999998</v>
      </c>
      <c r="F99">
        <v>0.33500000000000002</v>
      </c>
      <c r="H99">
        <v>0</v>
      </c>
      <c r="J99">
        <v>0.34799999999999998</v>
      </c>
      <c r="L99">
        <f t="shared" si="4"/>
        <v>0.35371250000000004</v>
      </c>
      <c r="M99" t="e">
        <f t="shared" si="5"/>
        <v>#DIV/0!</v>
      </c>
      <c r="S99">
        <f t="shared" si="6"/>
        <v>0</v>
      </c>
    </row>
    <row r="100" spans="1:19" x14ac:dyDescent="0.35">
      <c r="B100" t="s">
        <v>24</v>
      </c>
      <c r="C100" t="s">
        <v>22</v>
      </c>
      <c r="D100">
        <v>0.82899999999999996</v>
      </c>
      <c r="F100">
        <v>0.58399999999999996</v>
      </c>
      <c r="H100">
        <v>0</v>
      </c>
      <c r="J100">
        <v>0.60799999999999998</v>
      </c>
      <c r="L100">
        <f t="shared" si="4"/>
        <v>0.59461999999999993</v>
      </c>
      <c r="M100" t="e">
        <f t="shared" si="5"/>
        <v>#DIV/0!</v>
      </c>
      <c r="S100">
        <f t="shared" si="6"/>
        <v>0</v>
      </c>
    </row>
    <row r="101" spans="1:19" x14ac:dyDescent="0.35">
      <c r="B101" t="s">
        <v>25</v>
      </c>
      <c r="C101" t="s">
        <v>28</v>
      </c>
      <c r="D101">
        <v>3.427</v>
      </c>
      <c r="F101">
        <v>2.5179999999999998</v>
      </c>
      <c r="H101">
        <v>0</v>
      </c>
      <c r="L101">
        <f t="shared" si="4"/>
        <v>2.4657649999999998</v>
      </c>
      <c r="M101" t="e">
        <f t="shared" si="5"/>
        <v>#DIV/0!</v>
      </c>
      <c r="S101">
        <f t="shared" si="6"/>
        <v>0</v>
      </c>
    </row>
    <row r="102" spans="1:19" x14ac:dyDescent="0.35">
      <c r="B102" t="s">
        <v>25</v>
      </c>
      <c r="C102" t="s">
        <v>29</v>
      </c>
      <c r="D102">
        <v>4.0620000000000003</v>
      </c>
      <c r="F102">
        <v>2.9940000000000002</v>
      </c>
      <c r="H102">
        <v>0</v>
      </c>
      <c r="L102">
        <f t="shared" si="4"/>
        <v>2.9262950000000001</v>
      </c>
      <c r="M102" t="e">
        <f t="shared" si="5"/>
        <v>#DIV/0!</v>
      </c>
      <c r="S102">
        <f t="shared" si="6"/>
        <v>0</v>
      </c>
    </row>
    <row r="103" spans="1:19" x14ac:dyDescent="0.35">
      <c r="A103">
        <v>19</v>
      </c>
      <c r="B103" t="s">
        <v>21</v>
      </c>
      <c r="C103" t="s">
        <v>20</v>
      </c>
      <c r="D103">
        <v>3.2000000000000001E-2</v>
      </c>
      <c r="F103">
        <v>2.9000000000000001E-2</v>
      </c>
      <c r="H103">
        <v>3.5999999999999997E-2</v>
      </c>
      <c r="L103">
        <f t="shared" si="4"/>
        <v>5.76575E-2</v>
      </c>
      <c r="M103">
        <f t="shared" si="5"/>
        <v>1.6015972222222223</v>
      </c>
      <c r="S103">
        <f t="shared" si="6"/>
        <v>0</v>
      </c>
    </row>
    <row r="104" spans="1:19" x14ac:dyDescent="0.35">
      <c r="B104" t="s">
        <v>21</v>
      </c>
      <c r="C104" t="s">
        <v>22</v>
      </c>
      <c r="D104">
        <v>4.4999999999999998E-2</v>
      </c>
      <c r="F104">
        <v>0.04</v>
      </c>
      <c r="H104">
        <v>4.8000000000000001E-2</v>
      </c>
      <c r="L104">
        <f t="shared" si="4"/>
        <v>6.83E-2</v>
      </c>
      <c r="M104">
        <f t="shared" si="5"/>
        <v>1.4229166666666666</v>
      </c>
      <c r="S104">
        <f t="shared" si="6"/>
        <v>0</v>
      </c>
    </row>
    <row r="105" spans="1:19" x14ac:dyDescent="0.35">
      <c r="B105" t="s">
        <v>24</v>
      </c>
      <c r="C105" t="s">
        <v>20</v>
      </c>
      <c r="D105">
        <v>0.35799999999999998</v>
      </c>
      <c r="F105">
        <v>0.27300000000000002</v>
      </c>
      <c r="H105">
        <v>0</v>
      </c>
      <c r="J105">
        <v>0.28199999999999997</v>
      </c>
      <c r="L105">
        <f t="shared" si="4"/>
        <v>0.29372750000000003</v>
      </c>
      <c r="M105" t="e">
        <f t="shared" si="5"/>
        <v>#DIV/0!</v>
      </c>
      <c r="S105">
        <f t="shared" si="6"/>
        <v>0</v>
      </c>
    </row>
    <row r="106" spans="1:19" x14ac:dyDescent="0.35">
      <c r="B106" t="s">
        <v>24</v>
      </c>
      <c r="C106" t="s">
        <v>22</v>
      </c>
      <c r="D106">
        <v>1.522</v>
      </c>
      <c r="F106">
        <v>1.24</v>
      </c>
      <c r="H106">
        <v>0</v>
      </c>
      <c r="J106">
        <v>1.274</v>
      </c>
      <c r="L106">
        <f t="shared" si="4"/>
        <v>1.2293000000000001</v>
      </c>
      <c r="M106" t="e">
        <f t="shared" si="5"/>
        <v>#DIV/0!</v>
      </c>
      <c r="S106">
        <f t="shared" si="6"/>
        <v>0</v>
      </c>
    </row>
    <row r="107" spans="1:19" x14ac:dyDescent="0.35">
      <c r="B107" t="s">
        <v>25</v>
      </c>
      <c r="C107" t="s">
        <v>28</v>
      </c>
      <c r="D107">
        <v>5.3170000000000002</v>
      </c>
      <c r="F107">
        <v>4.3600000000000003</v>
      </c>
      <c r="H107">
        <v>0</v>
      </c>
      <c r="L107">
        <f t="shared" si="4"/>
        <v>4.2479000000000005</v>
      </c>
      <c r="M107" t="e">
        <f t="shared" si="5"/>
        <v>#DIV/0!</v>
      </c>
      <c r="S107">
        <f t="shared" si="6"/>
        <v>0</v>
      </c>
    </row>
    <row r="108" spans="1:19" x14ac:dyDescent="0.35">
      <c r="B108" t="s">
        <v>25</v>
      </c>
      <c r="C108" t="s">
        <v>29</v>
      </c>
      <c r="D108">
        <v>7.0910000000000002</v>
      </c>
      <c r="F108">
        <v>5.5519999999999996</v>
      </c>
      <c r="H108">
        <v>0</v>
      </c>
      <c r="L108">
        <f t="shared" si="4"/>
        <v>5.40116</v>
      </c>
      <c r="M108" t="e">
        <f t="shared" si="5"/>
        <v>#DIV/0!</v>
      </c>
      <c r="S108">
        <f t="shared" si="6"/>
        <v>0</v>
      </c>
    </row>
    <row r="109" spans="1:19" x14ac:dyDescent="0.35">
      <c r="A109">
        <v>20</v>
      </c>
      <c r="B109" t="s">
        <v>21</v>
      </c>
      <c r="C109" t="s">
        <v>20</v>
      </c>
      <c r="D109">
        <v>3.5999999999999997E-2</v>
      </c>
      <c r="F109">
        <v>3.5000000000000003E-2</v>
      </c>
      <c r="H109">
        <v>3.7999999999999999E-2</v>
      </c>
      <c r="L109">
        <f t="shared" si="4"/>
        <v>6.3462500000000005E-2</v>
      </c>
      <c r="M109">
        <f t="shared" si="5"/>
        <v>1.6700657894736843</v>
      </c>
      <c r="S109">
        <f t="shared" si="6"/>
        <v>0</v>
      </c>
    </row>
    <row r="110" spans="1:19" x14ac:dyDescent="0.35">
      <c r="B110" t="s">
        <v>21</v>
      </c>
      <c r="C110" t="s">
        <v>22</v>
      </c>
      <c r="D110">
        <v>4.8000000000000001E-2</v>
      </c>
      <c r="F110">
        <v>4.4999999999999998E-2</v>
      </c>
      <c r="H110">
        <v>0.05</v>
      </c>
      <c r="L110">
        <f t="shared" si="4"/>
        <v>7.3137499999999994E-2</v>
      </c>
      <c r="M110">
        <f t="shared" si="5"/>
        <v>1.4627499999999998</v>
      </c>
      <c r="S110">
        <f t="shared" si="6"/>
        <v>0</v>
      </c>
    </row>
    <row r="111" spans="1:19" x14ac:dyDescent="0.35">
      <c r="B111" t="s">
        <v>24</v>
      </c>
      <c r="C111" t="s">
        <v>20</v>
      </c>
      <c r="D111">
        <v>0.43</v>
      </c>
      <c r="F111">
        <v>0.312</v>
      </c>
      <c r="H111">
        <v>0</v>
      </c>
      <c r="J111">
        <v>0.32400000000000001</v>
      </c>
      <c r="L111">
        <f t="shared" si="4"/>
        <v>0.33146000000000003</v>
      </c>
      <c r="M111" t="e">
        <f t="shared" si="5"/>
        <v>#DIV/0!</v>
      </c>
      <c r="S111">
        <f t="shared" si="6"/>
        <v>0</v>
      </c>
    </row>
    <row r="112" spans="1:19" x14ac:dyDescent="0.35">
      <c r="B112" t="s">
        <v>24</v>
      </c>
      <c r="C112" t="s">
        <v>22</v>
      </c>
      <c r="D112">
        <v>0.88300000000000001</v>
      </c>
      <c r="F112">
        <v>0.69699999999999995</v>
      </c>
      <c r="H112">
        <v>0</v>
      </c>
      <c r="J112">
        <v>0.71599999999999997</v>
      </c>
      <c r="L112">
        <f t="shared" si="4"/>
        <v>0.70394749999999995</v>
      </c>
      <c r="M112" t="e">
        <f t="shared" si="5"/>
        <v>#DIV/0!</v>
      </c>
      <c r="S112">
        <f t="shared" si="6"/>
        <v>0</v>
      </c>
    </row>
    <row r="113" spans="1:19" x14ac:dyDescent="0.35">
      <c r="B113" t="s">
        <v>25</v>
      </c>
      <c r="C113" t="s">
        <v>28</v>
      </c>
      <c r="D113">
        <v>8.44</v>
      </c>
      <c r="F113">
        <v>6.2759999999999998</v>
      </c>
      <c r="H113">
        <v>0</v>
      </c>
      <c r="L113">
        <f t="shared" si="4"/>
        <v>6.1016300000000001</v>
      </c>
      <c r="M113" t="e">
        <f t="shared" si="5"/>
        <v>#DIV/0!</v>
      </c>
      <c r="S113">
        <f t="shared" si="6"/>
        <v>0</v>
      </c>
    </row>
    <row r="114" spans="1:19" x14ac:dyDescent="0.35">
      <c r="B114" t="s">
        <v>25</v>
      </c>
      <c r="C114" t="s">
        <v>29</v>
      </c>
      <c r="D114">
        <v>10.94</v>
      </c>
      <c r="F114">
        <v>8.1159999999999997</v>
      </c>
      <c r="H114">
        <v>0</v>
      </c>
      <c r="L114">
        <f t="shared" si="4"/>
        <v>7.8818299999999999</v>
      </c>
      <c r="M114" t="e">
        <f t="shared" si="5"/>
        <v>#DIV/0!</v>
      </c>
      <c r="S114">
        <f t="shared" si="6"/>
        <v>0</v>
      </c>
    </row>
    <row r="115" spans="1:19" x14ac:dyDescent="0.35">
      <c r="A115">
        <v>21</v>
      </c>
      <c r="B115" t="s">
        <v>21</v>
      </c>
      <c r="C115" t="s">
        <v>20</v>
      </c>
      <c r="D115">
        <v>2.4E-2</v>
      </c>
      <c r="F115">
        <v>2.1999999999999999E-2</v>
      </c>
      <c r="H115">
        <v>2.5999999999999999E-2</v>
      </c>
      <c r="L115">
        <f t="shared" si="4"/>
        <v>5.0885E-2</v>
      </c>
      <c r="M115">
        <f t="shared" si="5"/>
        <v>1.9571153846153846</v>
      </c>
      <c r="S115">
        <f t="shared" si="6"/>
        <v>0</v>
      </c>
    </row>
    <row r="116" spans="1:19" x14ac:dyDescent="0.35">
      <c r="B116" t="s">
        <v>21</v>
      </c>
      <c r="C116" t="s">
        <v>22</v>
      </c>
      <c r="D116">
        <v>2.1999999999999999E-2</v>
      </c>
      <c r="F116">
        <v>1.7999999999999999E-2</v>
      </c>
      <c r="H116">
        <v>0.02</v>
      </c>
      <c r="L116">
        <f t="shared" si="4"/>
        <v>4.7015000000000001E-2</v>
      </c>
      <c r="M116">
        <f t="shared" si="5"/>
        <v>2.3507500000000001</v>
      </c>
      <c r="S116">
        <f t="shared" si="6"/>
        <v>0</v>
      </c>
    </row>
    <row r="117" spans="1:19" x14ac:dyDescent="0.35">
      <c r="B117" t="s">
        <v>24</v>
      </c>
      <c r="C117" t="s">
        <v>20</v>
      </c>
      <c r="D117">
        <v>1.6080000000000001</v>
      </c>
      <c r="F117">
        <v>1.522</v>
      </c>
      <c r="H117">
        <v>0</v>
      </c>
      <c r="J117">
        <v>1.5580000000000001</v>
      </c>
      <c r="L117">
        <f t="shared" si="4"/>
        <v>1.5021350000000002</v>
      </c>
      <c r="M117" t="e">
        <f t="shared" si="5"/>
        <v>#DIV/0!</v>
      </c>
      <c r="S117">
        <f t="shared" si="6"/>
        <v>0</v>
      </c>
    </row>
    <row r="118" spans="1:19" x14ac:dyDescent="0.35">
      <c r="B118" t="s">
        <v>24</v>
      </c>
      <c r="C118" t="s">
        <v>22</v>
      </c>
      <c r="D118">
        <v>0.30399999999999999</v>
      </c>
      <c r="F118">
        <v>0.26100000000000001</v>
      </c>
      <c r="H118">
        <v>0</v>
      </c>
      <c r="J118">
        <v>0.27</v>
      </c>
      <c r="L118">
        <f t="shared" si="4"/>
        <v>0.28211750000000002</v>
      </c>
      <c r="M118" t="e">
        <f t="shared" si="5"/>
        <v>#DIV/0!</v>
      </c>
      <c r="S118">
        <f t="shared" si="6"/>
        <v>0</v>
      </c>
    </row>
    <row r="119" spans="1:19" x14ac:dyDescent="0.35">
      <c r="B119" t="s">
        <v>25</v>
      </c>
      <c r="C119" t="s">
        <v>28</v>
      </c>
      <c r="D119">
        <v>3.379</v>
      </c>
      <c r="F119">
        <v>2.778</v>
      </c>
      <c r="H119">
        <v>0</v>
      </c>
      <c r="L119">
        <f t="shared" si="4"/>
        <v>2.7173150000000001</v>
      </c>
      <c r="M119" t="e">
        <f t="shared" si="5"/>
        <v>#DIV/0!</v>
      </c>
      <c r="S119">
        <f t="shared" si="6"/>
        <v>0</v>
      </c>
    </row>
    <row r="120" spans="1:19" x14ac:dyDescent="0.35">
      <c r="B120" t="s">
        <v>25</v>
      </c>
      <c r="C120" t="s">
        <v>29</v>
      </c>
      <c r="D120">
        <v>4.3019999999999996</v>
      </c>
      <c r="F120">
        <v>3.5640000000000001</v>
      </c>
      <c r="H120">
        <v>0</v>
      </c>
      <c r="L120">
        <f t="shared" si="4"/>
        <v>3.47777</v>
      </c>
      <c r="M120" t="e">
        <f t="shared" si="5"/>
        <v>#DIV/0!</v>
      </c>
      <c r="S120">
        <f t="shared" si="6"/>
        <v>0</v>
      </c>
    </row>
    <row r="121" spans="1:19" x14ac:dyDescent="0.35">
      <c r="A121">
        <v>22</v>
      </c>
      <c r="B121" t="s">
        <v>21</v>
      </c>
      <c r="C121" t="s">
        <v>20</v>
      </c>
      <c r="D121">
        <v>6.8000000000000005E-2</v>
      </c>
      <c r="F121">
        <v>6.5000000000000002E-2</v>
      </c>
      <c r="H121">
        <v>7.3999999999999996E-2</v>
      </c>
      <c r="L121">
        <f t="shared" si="4"/>
        <v>9.24875E-2</v>
      </c>
      <c r="M121">
        <f t="shared" si="5"/>
        <v>1.2498310810810811</v>
      </c>
      <c r="S121">
        <f t="shared" si="6"/>
        <v>0</v>
      </c>
    </row>
    <row r="122" spans="1:19" x14ac:dyDescent="0.35">
      <c r="B122" t="s">
        <v>21</v>
      </c>
      <c r="C122" t="s">
        <v>22</v>
      </c>
      <c r="D122">
        <v>5.1999999999999998E-2</v>
      </c>
      <c r="F122">
        <v>3.5999999999999997E-2</v>
      </c>
      <c r="H122">
        <v>0</v>
      </c>
      <c r="J122">
        <v>3.5999999999999997E-2</v>
      </c>
      <c r="L122">
        <f t="shared" si="4"/>
        <v>6.4430000000000001E-2</v>
      </c>
      <c r="M122" t="e">
        <f t="shared" si="5"/>
        <v>#DIV/0!</v>
      </c>
      <c r="S122">
        <f t="shared" si="6"/>
        <v>0</v>
      </c>
    </row>
    <row r="123" spans="1:19" x14ac:dyDescent="0.35">
      <c r="B123" t="s">
        <v>24</v>
      </c>
      <c r="C123" t="s">
        <v>20</v>
      </c>
      <c r="D123">
        <v>0.47099999999999997</v>
      </c>
      <c r="F123">
        <v>0.35199999999999998</v>
      </c>
      <c r="H123">
        <v>0</v>
      </c>
      <c r="J123">
        <v>0.36199999999999999</v>
      </c>
      <c r="L123">
        <f t="shared" si="4"/>
        <v>0.37015999999999999</v>
      </c>
      <c r="M123" t="e">
        <f t="shared" si="5"/>
        <v>#DIV/0!</v>
      </c>
      <c r="S123">
        <f t="shared" si="6"/>
        <v>0</v>
      </c>
    </row>
    <row r="124" spans="1:19" x14ac:dyDescent="0.35">
      <c r="B124" t="s">
        <v>24</v>
      </c>
      <c r="C124" t="s">
        <v>22</v>
      </c>
      <c r="D124">
        <v>0.53800000000000003</v>
      </c>
      <c r="F124">
        <v>0.41599999999999998</v>
      </c>
      <c r="H124">
        <v>0</v>
      </c>
      <c r="J124">
        <v>0.43</v>
      </c>
      <c r="L124">
        <f t="shared" si="4"/>
        <v>0.43208000000000002</v>
      </c>
      <c r="M124" t="e">
        <f t="shared" si="5"/>
        <v>#DIV/0!</v>
      </c>
      <c r="S124">
        <f t="shared" si="6"/>
        <v>0</v>
      </c>
    </row>
    <row r="125" spans="1:19" x14ac:dyDescent="0.35">
      <c r="B125" t="s">
        <v>25</v>
      </c>
      <c r="C125" t="s">
        <v>28</v>
      </c>
      <c r="D125">
        <v>1.9850000000000001</v>
      </c>
      <c r="F125">
        <v>1.5549999999999999</v>
      </c>
      <c r="H125">
        <v>0</v>
      </c>
      <c r="L125">
        <f t="shared" si="4"/>
        <v>1.5340625000000001</v>
      </c>
      <c r="M125" t="e">
        <f t="shared" si="5"/>
        <v>#DIV/0!</v>
      </c>
      <c r="S125">
        <f t="shared" si="6"/>
        <v>0</v>
      </c>
    </row>
    <row r="126" spans="1:19" x14ac:dyDescent="0.35">
      <c r="B126" t="s">
        <v>25</v>
      </c>
      <c r="C126" t="s">
        <v>29</v>
      </c>
      <c r="D126">
        <v>3.214</v>
      </c>
      <c r="F126">
        <v>2.68</v>
      </c>
      <c r="H126">
        <v>0</v>
      </c>
      <c r="L126">
        <f t="shared" si="4"/>
        <v>2.6225000000000001</v>
      </c>
      <c r="M126" t="e">
        <f t="shared" si="5"/>
        <v>#DIV/0!</v>
      </c>
      <c r="S126">
        <f t="shared" si="6"/>
        <v>0</v>
      </c>
    </row>
    <row r="127" spans="1:19" x14ac:dyDescent="0.35">
      <c r="A127">
        <v>23</v>
      </c>
      <c r="B127" t="s">
        <v>21</v>
      </c>
      <c r="C127" t="s">
        <v>22</v>
      </c>
      <c r="D127">
        <v>5.8000000000000003E-2</v>
      </c>
      <c r="F127">
        <v>5.5E-2</v>
      </c>
      <c r="H127">
        <v>6.2E-2</v>
      </c>
      <c r="L127">
        <f t="shared" si="4"/>
        <v>8.2812500000000011E-2</v>
      </c>
      <c r="M127">
        <f t="shared" si="5"/>
        <v>1.335685483870968</v>
      </c>
      <c r="S127">
        <f t="shared" si="6"/>
        <v>0</v>
      </c>
    </row>
    <row r="128" spans="1:19" x14ac:dyDescent="0.35">
      <c r="B128" t="s">
        <v>21</v>
      </c>
      <c r="C128" t="s">
        <v>22</v>
      </c>
      <c r="D128">
        <v>4.5999999999999999E-2</v>
      </c>
      <c r="F128">
        <v>4.2000000000000003E-2</v>
      </c>
      <c r="H128">
        <v>5.3999999999999999E-2</v>
      </c>
      <c r="L128">
        <f t="shared" si="4"/>
        <v>7.0235000000000006E-2</v>
      </c>
      <c r="M128">
        <f t="shared" si="5"/>
        <v>1.3006481481481482</v>
      </c>
      <c r="S128">
        <f t="shared" si="6"/>
        <v>0</v>
      </c>
    </row>
    <row r="129" spans="1:19" x14ac:dyDescent="0.35">
      <c r="B129" t="s">
        <v>24</v>
      </c>
      <c r="C129" t="s">
        <v>20</v>
      </c>
      <c r="D129">
        <v>0.38100000000000001</v>
      </c>
      <c r="F129">
        <v>0.30399999999999999</v>
      </c>
      <c r="H129">
        <v>0</v>
      </c>
      <c r="J129">
        <v>0.314</v>
      </c>
      <c r="L129">
        <f t="shared" si="4"/>
        <v>0.32372000000000001</v>
      </c>
      <c r="M129" t="e">
        <f t="shared" si="5"/>
        <v>#DIV/0!</v>
      </c>
      <c r="S129">
        <f t="shared" si="6"/>
        <v>0</v>
      </c>
    </row>
    <row r="130" spans="1:19" x14ac:dyDescent="0.35">
      <c r="B130" t="s">
        <v>24</v>
      </c>
      <c r="C130" t="s">
        <v>22</v>
      </c>
      <c r="D130">
        <v>0.51100000000000001</v>
      </c>
      <c r="F130">
        <v>0.38800000000000001</v>
      </c>
      <c r="H130">
        <v>0</v>
      </c>
      <c r="J130">
        <v>0.4</v>
      </c>
      <c r="L130">
        <f t="shared" si="4"/>
        <v>0.40499000000000002</v>
      </c>
      <c r="M130" t="e">
        <f t="shared" si="5"/>
        <v>#DIV/0!</v>
      </c>
      <c r="S130">
        <f t="shared" si="6"/>
        <v>0</v>
      </c>
    </row>
    <row r="131" spans="1:19" x14ac:dyDescent="0.35">
      <c r="B131" t="s">
        <v>25</v>
      </c>
      <c r="C131" t="s">
        <v>28</v>
      </c>
      <c r="D131">
        <v>2.2010000000000001</v>
      </c>
      <c r="F131">
        <v>1.72</v>
      </c>
      <c r="H131">
        <v>0</v>
      </c>
      <c r="L131">
        <f t="shared" ref="L131:L172" si="7">0.9675*F131+0.0296</f>
        <v>1.6937</v>
      </c>
      <c r="M131" t="e">
        <f t="shared" ref="M131:M172" si="8">L131/H131</f>
        <v>#DIV/0!</v>
      </c>
      <c r="S131">
        <f t="shared" ref="S131:S169" si="9">Q131/1000</f>
        <v>0</v>
      </c>
    </row>
    <row r="132" spans="1:19" x14ac:dyDescent="0.35">
      <c r="B132" t="s">
        <v>25</v>
      </c>
      <c r="C132" t="s">
        <v>29</v>
      </c>
      <c r="D132">
        <v>2.581</v>
      </c>
      <c r="F132">
        <v>2.0870000000000002</v>
      </c>
      <c r="H132">
        <v>0</v>
      </c>
      <c r="J132">
        <v>2.11</v>
      </c>
      <c r="L132">
        <f t="shared" si="7"/>
        <v>2.0487725000000001</v>
      </c>
      <c r="M132" t="e">
        <f t="shared" si="8"/>
        <v>#DIV/0!</v>
      </c>
      <c r="S132">
        <f t="shared" si="9"/>
        <v>0</v>
      </c>
    </row>
    <row r="133" spans="1:19" x14ac:dyDescent="0.35">
      <c r="A133">
        <v>24</v>
      </c>
      <c r="B133" t="s">
        <v>21</v>
      </c>
      <c r="C133" t="s">
        <v>20</v>
      </c>
      <c r="D133">
        <v>2.3E-2</v>
      </c>
      <c r="F133">
        <v>2.1999999999999999E-2</v>
      </c>
      <c r="H133">
        <v>2.4E-2</v>
      </c>
      <c r="J133">
        <v>0.27800000000000002</v>
      </c>
      <c r="L133">
        <f t="shared" si="7"/>
        <v>5.0885E-2</v>
      </c>
      <c r="M133">
        <f t="shared" si="8"/>
        <v>2.1202083333333333</v>
      </c>
      <c r="S133">
        <f t="shared" si="9"/>
        <v>0</v>
      </c>
    </row>
    <row r="134" spans="1:19" x14ac:dyDescent="0.35">
      <c r="B134" t="s">
        <v>21</v>
      </c>
      <c r="C134" t="s">
        <v>22</v>
      </c>
      <c r="D134">
        <v>0.17</v>
      </c>
      <c r="F134">
        <v>0.14199999999999999</v>
      </c>
      <c r="H134">
        <v>0</v>
      </c>
      <c r="J134">
        <v>0.14599999999999999</v>
      </c>
      <c r="L134">
        <f t="shared" si="7"/>
        <v>0.16698499999999999</v>
      </c>
      <c r="M134" t="e">
        <f t="shared" si="8"/>
        <v>#DIV/0!</v>
      </c>
      <c r="S134">
        <f t="shared" si="9"/>
        <v>0</v>
      </c>
    </row>
    <row r="135" spans="1:19" x14ac:dyDescent="0.35">
      <c r="B135" t="s">
        <v>24</v>
      </c>
      <c r="C135" t="s">
        <v>20</v>
      </c>
      <c r="D135">
        <v>0.35399999999999998</v>
      </c>
      <c r="F135">
        <v>0.27300000000000002</v>
      </c>
      <c r="H135">
        <v>0</v>
      </c>
      <c r="L135">
        <f t="shared" si="7"/>
        <v>0.29372750000000003</v>
      </c>
      <c r="M135" t="e">
        <f t="shared" si="8"/>
        <v>#DIV/0!</v>
      </c>
      <c r="S135">
        <f t="shared" si="9"/>
        <v>0</v>
      </c>
    </row>
    <row r="136" spans="1:19" x14ac:dyDescent="0.35">
      <c r="B136" t="s">
        <v>24</v>
      </c>
      <c r="C136" t="s">
        <v>22</v>
      </c>
      <c r="D136">
        <v>0.53400000000000003</v>
      </c>
      <c r="F136">
        <v>0.40300000000000002</v>
      </c>
      <c r="H136">
        <v>0</v>
      </c>
      <c r="L136">
        <f t="shared" si="7"/>
        <v>0.41950250000000006</v>
      </c>
      <c r="M136" t="e">
        <f t="shared" si="8"/>
        <v>#DIV/0!</v>
      </c>
      <c r="S136">
        <f t="shared" si="9"/>
        <v>0</v>
      </c>
    </row>
    <row r="137" spans="1:19" x14ac:dyDescent="0.35">
      <c r="B137" t="s">
        <v>25</v>
      </c>
      <c r="C137" t="s">
        <v>28</v>
      </c>
      <c r="D137">
        <v>1.3779999999999999</v>
      </c>
      <c r="F137">
        <v>1.0780000000000001</v>
      </c>
      <c r="H137">
        <v>0</v>
      </c>
      <c r="L137">
        <f t="shared" si="7"/>
        <v>1.0725650000000002</v>
      </c>
      <c r="M137" t="e">
        <f t="shared" si="8"/>
        <v>#DIV/0!</v>
      </c>
      <c r="S137">
        <f t="shared" si="9"/>
        <v>0</v>
      </c>
    </row>
    <row r="138" spans="1:19" x14ac:dyDescent="0.35">
      <c r="B138" t="s">
        <v>25</v>
      </c>
      <c r="C138" t="s">
        <v>29</v>
      </c>
      <c r="D138">
        <v>1.4450000000000001</v>
      </c>
      <c r="F138">
        <v>1.1120000000000001</v>
      </c>
      <c r="H138">
        <v>0</v>
      </c>
      <c r="L138">
        <f t="shared" si="7"/>
        <v>1.1054600000000001</v>
      </c>
      <c r="M138" t="e">
        <f t="shared" si="8"/>
        <v>#DIV/0!</v>
      </c>
      <c r="S138">
        <f t="shared" si="9"/>
        <v>0</v>
      </c>
    </row>
    <row r="139" spans="1:19" x14ac:dyDescent="0.35">
      <c r="A139">
        <v>25</v>
      </c>
      <c r="B139" t="s">
        <v>21</v>
      </c>
      <c r="C139" t="s">
        <v>20</v>
      </c>
      <c r="D139">
        <v>2.5999999999999999E-2</v>
      </c>
      <c r="F139">
        <v>2.5000000000000001E-2</v>
      </c>
      <c r="H139">
        <v>3.2000000000000001E-2</v>
      </c>
      <c r="L139">
        <f t="shared" si="7"/>
        <v>5.3787500000000002E-2</v>
      </c>
      <c r="M139">
        <f t="shared" si="8"/>
        <v>1.680859375</v>
      </c>
      <c r="S139">
        <f t="shared" si="9"/>
        <v>0</v>
      </c>
    </row>
    <row r="140" spans="1:19" x14ac:dyDescent="0.35">
      <c r="B140" t="s">
        <v>21</v>
      </c>
      <c r="C140" t="s">
        <v>22</v>
      </c>
      <c r="D140">
        <v>4.3999999999999997E-2</v>
      </c>
      <c r="F140">
        <v>4.2000000000000003E-2</v>
      </c>
      <c r="H140">
        <v>0</v>
      </c>
      <c r="L140">
        <f t="shared" si="7"/>
        <v>7.0235000000000006E-2</v>
      </c>
      <c r="M140" t="e">
        <f t="shared" si="8"/>
        <v>#DIV/0!</v>
      </c>
      <c r="S140">
        <f t="shared" si="9"/>
        <v>0</v>
      </c>
    </row>
    <row r="141" spans="1:19" x14ac:dyDescent="0.35">
      <c r="B141" t="s">
        <v>24</v>
      </c>
      <c r="C141" t="s">
        <v>20</v>
      </c>
      <c r="D141">
        <v>0.20200000000000001</v>
      </c>
      <c r="F141">
        <v>0.191</v>
      </c>
      <c r="H141">
        <v>0</v>
      </c>
      <c r="J141">
        <v>0.19800000000000001</v>
      </c>
      <c r="L141">
        <f t="shared" si="7"/>
        <v>0.21439249999999999</v>
      </c>
      <c r="M141" t="e">
        <f t="shared" si="8"/>
        <v>#DIV/0!</v>
      </c>
      <c r="S141">
        <f t="shared" si="9"/>
        <v>0</v>
      </c>
    </row>
    <row r="142" spans="1:19" x14ac:dyDescent="0.35">
      <c r="B142" t="s">
        <v>24</v>
      </c>
      <c r="C142" t="s">
        <v>22</v>
      </c>
      <c r="D142">
        <v>0.34300000000000003</v>
      </c>
      <c r="F142">
        <v>0.32600000000000001</v>
      </c>
      <c r="H142">
        <v>0</v>
      </c>
      <c r="J142">
        <v>0.33800000000000002</v>
      </c>
      <c r="L142">
        <f t="shared" si="7"/>
        <v>0.34500500000000006</v>
      </c>
      <c r="M142" t="e">
        <f t="shared" si="8"/>
        <v>#DIV/0!</v>
      </c>
      <c r="S142">
        <f t="shared" si="9"/>
        <v>0</v>
      </c>
    </row>
    <row r="143" spans="1:19" x14ac:dyDescent="0.35">
      <c r="B143" t="s">
        <v>25</v>
      </c>
      <c r="C143" t="s">
        <v>28</v>
      </c>
      <c r="D143">
        <v>0.66800000000000004</v>
      </c>
      <c r="F143">
        <v>0.627</v>
      </c>
      <c r="H143">
        <v>0</v>
      </c>
      <c r="L143">
        <f t="shared" si="7"/>
        <v>0.63622250000000002</v>
      </c>
      <c r="M143" t="e">
        <f t="shared" si="8"/>
        <v>#DIV/0!</v>
      </c>
      <c r="S143">
        <f t="shared" si="9"/>
        <v>0</v>
      </c>
    </row>
    <row r="144" spans="1:19" x14ac:dyDescent="0.35">
      <c r="B144" t="s">
        <v>25</v>
      </c>
      <c r="C144" t="s">
        <v>29</v>
      </c>
      <c r="D144">
        <v>0.96899999999999997</v>
      </c>
      <c r="F144">
        <v>0.92</v>
      </c>
      <c r="H144">
        <v>0</v>
      </c>
      <c r="L144">
        <f t="shared" si="7"/>
        <v>0.91970000000000007</v>
      </c>
      <c r="M144" t="e">
        <f t="shared" si="8"/>
        <v>#DIV/0!</v>
      </c>
      <c r="S144">
        <f t="shared" si="9"/>
        <v>0</v>
      </c>
    </row>
    <row r="145" spans="1:19" x14ac:dyDescent="0.35">
      <c r="A145">
        <v>26</v>
      </c>
      <c r="B145" t="s">
        <v>21</v>
      </c>
      <c r="C145" t="s">
        <v>20</v>
      </c>
      <c r="D145">
        <v>4.3999999999999997E-2</v>
      </c>
      <c r="F145">
        <v>3.5999999999999997E-2</v>
      </c>
      <c r="H145">
        <v>0.04</v>
      </c>
      <c r="L145">
        <f t="shared" si="7"/>
        <v>6.4430000000000001E-2</v>
      </c>
      <c r="M145">
        <f t="shared" si="8"/>
        <v>1.6107499999999999</v>
      </c>
      <c r="S145">
        <f t="shared" si="9"/>
        <v>0</v>
      </c>
    </row>
    <row r="146" spans="1:19" x14ac:dyDescent="0.35">
      <c r="B146" t="s">
        <v>21</v>
      </c>
      <c r="C146" t="s">
        <v>22</v>
      </c>
      <c r="D146" s="3">
        <v>3.9E-2</v>
      </c>
      <c r="F146" s="4">
        <v>3.2000000000000001E-2</v>
      </c>
      <c r="H146">
        <v>0.04</v>
      </c>
      <c r="L146">
        <f t="shared" si="7"/>
        <v>6.0560000000000003E-2</v>
      </c>
      <c r="M146">
        <f t="shared" si="8"/>
        <v>1.514</v>
      </c>
      <c r="S146">
        <f t="shared" si="9"/>
        <v>0</v>
      </c>
    </row>
    <row r="147" spans="1:19" x14ac:dyDescent="0.35">
      <c r="B147" t="s">
        <v>24</v>
      </c>
      <c r="C147" t="s">
        <v>20</v>
      </c>
      <c r="D147">
        <v>0.20399999999999999</v>
      </c>
      <c r="F147">
        <v>0.153</v>
      </c>
      <c r="H147">
        <v>0</v>
      </c>
      <c r="J147">
        <v>0.16</v>
      </c>
      <c r="L147">
        <f t="shared" si="7"/>
        <v>0.17762749999999999</v>
      </c>
      <c r="M147" t="e">
        <f t="shared" si="8"/>
        <v>#DIV/0!</v>
      </c>
      <c r="S147">
        <f t="shared" si="9"/>
        <v>0</v>
      </c>
    </row>
    <row r="148" spans="1:19" x14ac:dyDescent="0.35">
      <c r="B148" t="s">
        <v>24</v>
      </c>
      <c r="C148" t="s">
        <v>22</v>
      </c>
      <c r="D148" s="3">
        <v>6.8000000000000005E-2</v>
      </c>
      <c r="F148">
        <v>6.3E-2</v>
      </c>
      <c r="H148">
        <v>7.0000000000000007E-2</v>
      </c>
      <c r="L148">
        <f t="shared" si="7"/>
        <v>9.0552500000000008E-2</v>
      </c>
      <c r="M148">
        <f t="shared" si="8"/>
        <v>1.293607142857143</v>
      </c>
      <c r="S148">
        <f t="shared" si="9"/>
        <v>0</v>
      </c>
    </row>
    <row r="149" spans="1:19" x14ac:dyDescent="0.35">
      <c r="B149" t="s">
        <v>25</v>
      </c>
      <c r="C149" t="s">
        <v>28</v>
      </c>
      <c r="D149">
        <v>0.49199999999999999</v>
      </c>
      <c r="F149">
        <v>0.36</v>
      </c>
      <c r="H149">
        <v>0</v>
      </c>
      <c r="L149">
        <f t="shared" si="7"/>
        <v>0.37790000000000001</v>
      </c>
      <c r="M149" t="e">
        <f t="shared" si="8"/>
        <v>#DIV/0!</v>
      </c>
      <c r="S149">
        <f t="shared" si="9"/>
        <v>0</v>
      </c>
    </row>
    <row r="150" spans="1:19" x14ac:dyDescent="0.35">
      <c r="B150" t="s">
        <v>25</v>
      </c>
      <c r="C150" t="s">
        <v>29</v>
      </c>
      <c r="D150">
        <v>0.49299999999999999</v>
      </c>
      <c r="F150">
        <v>0.34899999999999998</v>
      </c>
      <c r="H150">
        <v>0</v>
      </c>
      <c r="J150">
        <v>0.36</v>
      </c>
      <c r="L150">
        <f t="shared" si="7"/>
        <v>0.36725750000000001</v>
      </c>
      <c r="M150" t="e">
        <f t="shared" si="8"/>
        <v>#DIV/0!</v>
      </c>
      <c r="S150">
        <f t="shared" si="9"/>
        <v>0</v>
      </c>
    </row>
    <row r="151" spans="1:19" x14ac:dyDescent="0.35">
      <c r="A151">
        <v>27</v>
      </c>
      <c r="B151" t="s">
        <v>21</v>
      </c>
      <c r="C151" t="s">
        <v>20</v>
      </c>
      <c r="D151">
        <v>6.2E-2</v>
      </c>
      <c r="F151">
        <v>4.8000000000000001E-2</v>
      </c>
      <c r="H151">
        <v>5.8000000000000003E-2</v>
      </c>
      <c r="L151">
        <f t="shared" si="7"/>
        <v>7.6039999999999996E-2</v>
      </c>
      <c r="M151">
        <f t="shared" si="8"/>
        <v>1.3110344827586207</v>
      </c>
      <c r="S151">
        <f t="shared" si="9"/>
        <v>0</v>
      </c>
    </row>
    <row r="152" spans="1:19" x14ac:dyDescent="0.35">
      <c r="B152" t="s">
        <v>21</v>
      </c>
      <c r="C152" t="s">
        <v>22</v>
      </c>
      <c r="D152">
        <v>5.1999999999999998E-2</v>
      </c>
      <c r="F152">
        <v>4.9000000000000002E-2</v>
      </c>
      <c r="H152">
        <v>0</v>
      </c>
      <c r="L152">
        <f t="shared" si="7"/>
        <v>7.7007500000000007E-2</v>
      </c>
      <c r="M152" t="e">
        <f t="shared" si="8"/>
        <v>#DIV/0!</v>
      </c>
      <c r="S152">
        <f t="shared" si="9"/>
        <v>0</v>
      </c>
    </row>
    <row r="153" spans="1:19" x14ac:dyDescent="0.35">
      <c r="B153" t="s">
        <v>24</v>
      </c>
      <c r="C153" t="s">
        <v>20</v>
      </c>
      <c r="D153">
        <v>0.13600000000000001</v>
      </c>
      <c r="F153">
        <v>0.104</v>
      </c>
      <c r="H153">
        <v>0.11600000000000001</v>
      </c>
      <c r="L153">
        <f t="shared" si="7"/>
        <v>0.13022</v>
      </c>
      <c r="M153">
        <f t="shared" si="8"/>
        <v>1.1225862068965518</v>
      </c>
      <c r="S153">
        <f t="shared" si="9"/>
        <v>0</v>
      </c>
    </row>
    <row r="154" spans="1:19" x14ac:dyDescent="0.35">
      <c r="B154" t="s">
        <v>24</v>
      </c>
      <c r="C154" t="s">
        <v>22</v>
      </c>
      <c r="D154">
        <v>0.22</v>
      </c>
      <c r="F154">
        <v>0.16400000000000001</v>
      </c>
      <c r="H154">
        <v>0</v>
      </c>
      <c r="L154">
        <f t="shared" si="7"/>
        <v>0.18826999999999999</v>
      </c>
      <c r="M154" t="e">
        <f t="shared" si="8"/>
        <v>#DIV/0!</v>
      </c>
      <c r="S154">
        <f t="shared" si="9"/>
        <v>0</v>
      </c>
    </row>
    <row r="155" spans="1:19" x14ac:dyDescent="0.35">
      <c r="B155" t="s">
        <v>25</v>
      </c>
      <c r="C155" t="s">
        <v>28</v>
      </c>
      <c r="D155">
        <v>0.67400000000000004</v>
      </c>
      <c r="F155">
        <v>0.53700000000000003</v>
      </c>
      <c r="H155">
        <v>0</v>
      </c>
      <c r="L155">
        <f t="shared" si="7"/>
        <v>0.54914750000000001</v>
      </c>
      <c r="M155" t="e">
        <f t="shared" si="8"/>
        <v>#DIV/0!</v>
      </c>
      <c r="S155">
        <f t="shared" si="9"/>
        <v>0</v>
      </c>
    </row>
    <row r="156" spans="1:19" x14ac:dyDescent="0.35">
      <c r="B156" t="s">
        <v>25</v>
      </c>
      <c r="C156" t="s">
        <v>29</v>
      </c>
      <c r="D156">
        <v>0.6</v>
      </c>
      <c r="F156">
        <v>0.47299999999999998</v>
      </c>
      <c r="H156">
        <v>0</v>
      </c>
      <c r="J156">
        <v>0.48799999999999999</v>
      </c>
      <c r="L156">
        <f t="shared" si="7"/>
        <v>0.48722749999999998</v>
      </c>
      <c r="M156" t="e">
        <f t="shared" si="8"/>
        <v>#DIV/0!</v>
      </c>
      <c r="S156">
        <f t="shared" si="9"/>
        <v>0</v>
      </c>
    </row>
    <row r="157" spans="1:19" x14ac:dyDescent="0.35">
      <c r="A157">
        <v>28</v>
      </c>
      <c r="B157" t="s">
        <v>21</v>
      </c>
      <c r="C157" t="s">
        <v>20</v>
      </c>
      <c r="D157">
        <v>4.2999999999999997E-2</v>
      </c>
      <c r="F157">
        <v>4.1000000000000002E-2</v>
      </c>
      <c r="H157">
        <v>5.6000000000000001E-2</v>
      </c>
      <c r="L157">
        <f t="shared" si="7"/>
        <v>6.926750000000001E-2</v>
      </c>
      <c r="M157">
        <f t="shared" si="8"/>
        <v>1.236919642857143</v>
      </c>
      <c r="S157">
        <f t="shared" si="9"/>
        <v>0</v>
      </c>
    </row>
    <row r="158" spans="1:19" x14ac:dyDescent="0.35">
      <c r="B158" t="s">
        <v>21</v>
      </c>
      <c r="C158" t="s">
        <v>22</v>
      </c>
      <c r="D158">
        <v>7.2999999999999995E-2</v>
      </c>
      <c r="F158">
        <v>7.0000000000000007E-2</v>
      </c>
      <c r="H158">
        <v>7.1999999999999995E-2</v>
      </c>
      <c r="L158">
        <f t="shared" si="7"/>
        <v>9.7325000000000009E-2</v>
      </c>
      <c r="M158">
        <f t="shared" si="8"/>
        <v>1.3517361111111112</v>
      </c>
      <c r="S158">
        <f t="shared" si="9"/>
        <v>0</v>
      </c>
    </row>
    <row r="159" spans="1:19" x14ac:dyDescent="0.35">
      <c r="B159" t="s">
        <v>24</v>
      </c>
      <c r="C159" t="s">
        <v>20</v>
      </c>
      <c r="D159">
        <v>9.4E-2</v>
      </c>
      <c r="F159">
        <v>0.09</v>
      </c>
      <c r="H159">
        <v>0.1</v>
      </c>
      <c r="L159">
        <f t="shared" si="7"/>
        <v>0.116675</v>
      </c>
      <c r="M159">
        <f t="shared" si="8"/>
        <v>1.16675</v>
      </c>
      <c r="S159">
        <f t="shared" si="9"/>
        <v>0</v>
      </c>
    </row>
    <row r="160" spans="1:19" x14ac:dyDescent="0.35">
      <c r="B160" t="s">
        <v>24</v>
      </c>
      <c r="C160" t="s">
        <v>22</v>
      </c>
      <c r="D160" s="3">
        <v>0.18</v>
      </c>
      <c r="F160">
        <v>0.108</v>
      </c>
      <c r="H160">
        <v>0</v>
      </c>
      <c r="J160">
        <v>0.112</v>
      </c>
      <c r="L160">
        <f t="shared" si="7"/>
        <v>0.13408999999999999</v>
      </c>
      <c r="M160" t="e">
        <f t="shared" si="8"/>
        <v>#DIV/0!</v>
      </c>
      <c r="S160">
        <f t="shared" si="9"/>
        <v>0</v>
      </c>
    </row>
    <row r="161" spans="1:19" x14ac:dyDescent="0.35">
      <c r="B161" t="s">
        <v>25</v>
      </c>
      <c r="C161" t="s">
        <v>28</v>
      </c>
      <c r="D161">
        <v>1.0760000000000001</v>
      </c>
      <c r="F161">
        <v>1.0089999999999999</v>
      </c>
      <c r="H161">
        <v>0</v>
      </c>
      <c r="L161">
        <f t="shared" si="7"/>
        <v>1.0058075</v>
      </c>
      <c r="M161" t="e">
        <f t="shared" si="8"/>
        <v>#DIV/0!</v>
      </c>
      <c r="S161">
        <f t="shared" si="9"/>
        <v>0</v>
      </c>
    </row>
    <row r="162" spans="1:19" x14ac:dyDescent="0.35">
      <c r="B162" t="s">
        <v>25</v>
      </c>
      <c r="C162" t="s">
        <v>29</v>
      </c>
      <c r="D162">
        <v>1.3109999999999999</v>
      </c>
      <c r="F162">
        <v>1.1759999999999999</v>
      </c>
      <c r="H162">
        <v>0</v>
      </c>
      <c r="L162">
        <f t="shared" si="7"/>
        <v>1.1673800000000001</v>
      </c>
      <c r="M162" t="e">
        <f t="shared" si="8"/>
        <v>#DIV/0!</v>
      </c>
      <c r="S162">
        <f t="shared" si="9"/>
        <v>0</v>
      </c>
    </row>
    <row r="163" spans="1:19" x14ac:dyDescent="0.35">
      <c r="A163">
        <v>35</v>
      </c>
      <c r="B163" t="s">
        <v>21</v>
      </c>
      <c r="C163" t="s">
        <v>20</v>
      </c>
      <c r="D163">
        <v>7.4999999999999997E-2</v>
      </c>
      <c r="F163">
        <v>5.8999999999999997E-2</v>
      </c>
      <c r="H163">
        <v>5.6000000000000001E-2</v>
      </c>
      <c r="L163">
        <f t="shared" si="7"/>
        <v>8.6682499999999996E-2</v>
      </c>
      <c r="M163">
        <f t="shared" si="8"/>
        <v>1.5479017857142856</v>
      </c>
      <c r="S163">
        <f t="shared" si="9"/>
        <v>0</v>
      </c>
    </row>
    <row r="164" spans="1:19" x14ac:dyDescent="0.35">
      <c r="B164" t="s">
        <v>21</v>
      </c>
      <c r="C164" t="s">
        <v>22</v>
      </c>
      <c r="D164">
        <v>8.7999999999999995E-2</v>
      </c>
      <c r="F164">
        <v>7.8E-2</v>
      </c>
      <c r="H164">
        <v>7.8E-2</v>
      </c>
      <c r="J164">
        <v>0.29199999999999998</v>
      </c>
      <c r="L164">
        <f t="shared" si="7"/>
        <v>0.10506500000000001</v>
      </c>
      <c r="M164">
        <f t="shared" si="8"/>
        <v>1.3469871794871795</v>
      </c>
      <c r="S164">
        <f t="shared" si="9"/>
        <v>0</v>
      </c>
    </row>
    <row r="165" spans="1:19" x14ac:dyDescent="0.35">
      <c r="B165" t="s">
        <v>24</v>
      </c>
      <c r="C165" t="s">
        <v>20</v>
      </c>
      <c r="D165">
        <v>0.13200000000000001</v>
      </c>
      <c r="F165">
        <v>0.125</v>
      </c>
      <c r="H165">
        <v>0.128</v>
      </c>
      <c r="L165">
        <f t="shared" si="7"/>
        <v>0.15053749999999999</v>
      </c>
      <c r="M165">
        <f t="shared" si="8"/>
        <v>1.17607421875</v>
      </c>
      <c r="S165">
        <f t="shared" si="9"/>
        <v>0</v>
      </c>
    </row>
    <row r="166" spans="1:19" x14ac:dyDescent="0.35">
      <c r="B166" t="s">
        <v>24</v>
      </c>
      <c r="C166" t="s">
        <v>22</v>
      </c>
      <c r="D166">
        <v>0.308</v>
      </c>
      <c r="F166">
        <v>0.28599999999999998</v>
      </c>
      <c r="H166">
        <v>0</v>
      </c>
      <c r="L166">
        <f t="shared" si="7"/>
        <v>0.30630499999999999</v>
      </c>
      <c r="M166" t="e">
        <f t="shared" si="8"/>
        <v>#DIV/0!</v>
      </c>
      <c r="S166">
        <f t="shared" si="9"/>
        <v>0</v>
      </c>
    </row>
    <row r="167" spans="1:19" x14ac:dyDescent="0.35">
      <c r="B167" t="s">
        <v>25</v>
      </c>
      <c r="C167" t="s">
        <v>28</v>
      </c>
      <c r="D167">
        <v>2.7909999999999999</v>
      </c>
      <c r="F167">
        <v>2.2879999999999998</v>
      </c>
      <c r="H167">
        <v>0</v>
      </c>
      <c r="L167">
        <f t="shared" si="7"/>
        <v>2.2432399999999997</v>
      </c>
      <c r="M167" t="e">
        <f t="shared" si="8"/>
        <v>#DIV/0!</v>
      </c>
      <c r="S167">
        <f t="shared" si="9"/>
        <v>0</v>
      </c>
    </row>
    <row r="168" spans="1:19" x14ac:dyDescent="0.35">
      <c r="A168">
        <v>31</v>
      </c>
      <c r="B168" t="s">
        <v>21</v>
      </c>
      <c r="C168" t="s">
        <v>20</v>
      </c>
      <c r="D168">
        <v>5.8999999999999997E-2</v>
      </c>
      <c r="F168">
        <v>5.6000000000000001E-2</v>
      </c>
      <c r="H168">
        <v>6.6000000000000003E-2</v>
      </c>
      <c r="L168">
        <f t="shared" si="7"/>
        <v>8.3780000000000007E-2</v>
      </c>
      <c r="M168">
        <f t="shared" si="8"/>
        <v>1.2693939393939395</v>
      </c>
      <c r="S168">
        <f t="shared" si="9"/>
        <v>0</v>
      </c>
    </row>
    <row r="169" spans="1:19" x14ac:dyDescent="0.35">
      <c r="B169" t="s">
        <v>21</v>
      </c>
      <c r="C169" t="s">
        <v>22</v>
      </c>
      <c r="D169">
        <v>7.8E-2</v>
      </c>
      <c r="F169">
        <v>5.3999999999999999E-2</v>
      </c>
      <c r="H169">
        <v>6.2E-2</v>
      </c>
      <c r="L169">
        <f t="shared" si="7"/>
        <v>8.1845000000000001E-2</v>
      </c>
      <c r="M169">
        <f t="shared" si="8"/>
        <v>1.3200806451612903</v>
      </c>
      <c r="S169">
        <f t="shared" si="9"/>
        <v>0</v>
      </c>
    </row>
    <row r="170" spans="1:19" x14ac:dyDescent="0.35">
      <c r="B170" t="s">
        <v>24</v>
      </c>
      <c r="C170" t="s">
        <v>20</v>
      </c>
      <c r="D170">
        <v>0.29699999999999999</v>
      </c>
      <c r="F170">
        <v>0.20799999999999999</v>
      </c>
      <c r="J170">
        <v>0.216</v>
      </c>
      <c r="L170">
        <f t="shared" si="7"/>
        <v>0.23083999999999999</v>
      </c>
      <c r="M170" t="e">
        <f t="shared" si="8"/>
        <v>#DIV/0!</v>
      </c>
    </row>
    <row r="171" spans="1:19" x14ac:dyDescent="0.35">
      <c r="B171" t="s">
        <v>25</v>
      </c>
      <c r="C171" t="s">
        <v>28</v>
      </c>
      <c r="D171">
        <v>0.55100000000000005</v>
      </c>
      <c r="F171">
        <v>0.41299999999999998</v>
      </c>
      <c r="L171">
        <f t="shared" si="7"/>
        <v>0.42917749999999999</v>
      </c>
      <c r="M171" t="e">
        <f t="shared" si="8"/>
        <v>#DIV/0!</v>
      </c>
    </row>
    <row r="172" spans="1:19" x14ac:dyDescent="0.35">
      <c r="B172" t="s">
        <v>25</v>
      </c>
      <c r="C172" t="s">
        <v>29</v>
      </c>
      <c r="D172">
        <v>0.36699999999999999</v>
      </c>
      <c r="F172">
        <v>0.253</v>
      </c>
      <c r="J172">
        <v>0.26200000000000001</v>
      </c>
      <c r="L172">
        <f t="shared" si="7"/>
        <v>0.2743775</v>
      </c>
      <c r="M172" t="e">
        <f t="shared" si="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Datos alométricos</vt:lpstr>
      <vt:lpstr>Peso secciones</vt:lpstr>
      <vt:lpstr>Gráfico1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elvap</dc:creator>
  <cp:lastModifiedBy>Pablo Cesar Salazar Zarzosa</cp:lastModifiedBy>
  <dcterms:created xsi:type="dcterms:W3CDTF">2019-02-12T14:23:26Z</dcterms:created>
  <dcterms:modified xsi:type="dcterms:W3CDTF">2022-10-09T15:03:52Z</dcterms:modified>
</cp:coreProperties>
</file>