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E:\PCR\Google Drive\Universidad\Carrera\4º_año20-21\2º Cuatrimestre\Modelo Bioinspirados y Heurística de Búsqueda\Practicas\Practica 1\"/>
    </mc:Choice>
  </mc:AlternateContent>
  <xr:revisionPtr revIDLastSave="0" documentId="13_ncr:1_{62E0A7EB-C5A1-454C-ADCD-B52A0ECE7584}" xr6:coauthVersionLast="47" xr6:coauthVersionMax="47" xr10:uidLastSave="{00000000-0000-0000-0000-000000000000}"/>
  <bookViews>
    <workbookView xWindow="-28920" yWindow="-4125" windowWidth="29040" windowHeight="15840" xr2:uid="{00000000-000D-0000-FFFF-FFFF00000000}"/>
  </bookViews>
  <sheets>
    <sheet name="Hoja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20" i="1" l="1"/>
  <c r="AO35" i="1"/>
  <c r="AP35" i="1"/>
  <c r="AN35" i="1"/>
  <c r="AN33" i="1"/>
  <c r="AO33" i="1"/>
  <c r="AP33" i="1"/>
  <c r="AO32" i="1"/>
  <c r="AP32" i="1"/>
  <c r="AN32" i="1"/>
  <c r="AO23" i="1"/>
  <c r="AP23" i="1"/>
  <c r="AO22" i="1"/>
  <c r="AP22" i="1"/>
  <c r="AN22" i="1"/>
  <c r="AN23" i="1"/>
  <c r="AQ8" i="1"/>
  <c r="AA20" i="1"/>
  <c r="AA19" i="1"/>
  <c r="AA21" i="1"/>
  <c r="AA22" i="1"/>
  <c r="AA18" i="1"/>
  <c r="AA17" i="1"/>
  <c r="AJ32" i="1"/>
  <c r="AJ33" i="1"/>
  <c r="AJ34" i="1"/>
  <c r="AJ35" i="1"/>
  <c r="AJ36" i="1"/>
  <c r="AI32" i="1"/>
  <c r="AI33" i="1"/>
  <c r="AI34" i="1"/>
  <c r="AI35" i="1"/>
  <c r="AI36" i="1"/>
  <c r="AH32" i="1"/>
  <c r="AH33" i="1"/>
  <c r="AH34" i="1"/>
  <c r="AH35" i="1"/>
  <c r="AH36" i="1"/>
  <c r="Z32" i="1"/>
  <c r="Z33" i="1"/>
  <c r="Z34" i="1"/>
  <c r="Z35" i="1"/>
  <c r="Z36" i="1"/>
  <c r="Z31" i="1"/>
  <c r="Y8" i="1"/>
  <c r="AA32" i="1"/>
  <c r="AA33" i="1"/>
  <c r="AA34" i="1"/>
  <c r="AA35" i="1"/>
  <c r="AA36" i="1"/>
  <c r="Y32" i="1"/>
  <c r="Y33" i="1"/>
  <c r="Y34" i="1"/>
  <c r="Y35" i="1"/>
  <c r="Y36" i="1"/>
  <c r="AJ31" i="1"/>
  <c r="AI31" i="1"/>
  <c r="AH31" i="1"/>
  <c r="AA31" i="1"/>
  <c r="Y31" i="1"/>
  <c r="AH72" i="1"/>
  <c r="Y71" i="1"/>
  <c r="T7" i="1"/>
  <c r="AM8" i="1"/>
  <c r="AI8" i="1"/>
  <c r="AE8" i="1"/>
  <c r="AA8" i="1"/>
  <c r="W8" i="1"/>
  <c r="AO7" i="1"/>
  <c r="AK7" i="1"/>
  <c r="AG7" i="1"/>
  <c r="AC7" i="1"/>
  <c r="Y7" i="1"/>
  <c r="U7" i="1"/>
  <c r="AB7" i="1"/>
  <c r="AA71" i="1" s="1"/>
  <c r="AF7" i="1"/>
  <c r="AH71" i="1" s="1"/>
  <c r="AN7" i="1"/>
  <c r="AJ71" i="1" s="1"/>
  <c r="AJ7" i="1"/>
  <c r="AI71" i="1" s="1"/>
  <c r="X7" i="1"/>
  <c r="Z71" i="1" s="1"/>
  <c r="C85" i="1"/>
  <c r="D85" i="1"/>
  <c r="Y12" i="1" s="1"/>
  <c r="E85" i="1"/>
  <c r="F85" i="1"/>
  <c r="AC12" i="1" s="1"/>
  <c r="G85" i="1"/>
  <c r="H85" i="1"/>
  <c r="AG12" i="1" s="1"/>
  <c r="I85" i="1"/>
  <c r="J85" i="1"/>
  <c r="AK12" i="1" s="1"/>
  <c r="K85" i="1"/>
  <c r="L85" i="1"/>
  <c r="AO12" i="1" s="1"/>
  <c r="M85" i="1"/>
  <c r="B85" i="1"/>
  <c r="U12" i="1" s="1"/>
  <c r="C67" i="1"/>
  <c r="D67" i="1"/>
  <c r="Y11" i="1" s="1"/>
  <c r="E67" i="1"/>
  <c r="F67" i="1"/>
  <c r="AC11" i="1" s="1"/>
  <c r="G67" i="1"/>
  <c r="H67" i="1"/>
  <c r="AG11" i="1" s="1"/>
  <c r="I67" i="1"/>
  <c r="J67" i="1"/>
  <c r="AK11" i="1" s="1"/>
  <c r="K67" i="1"/>
  <c r="L67" i="1"/>
  <c r="AO11" i="1" s="1"/>
  <c r="M67" i="1"/>
  <c r="B67" i="1"/>
  <c r="U11" i="1" s="1"/>
  <c r="C49" i="1"/>
  <c r="D49" i="1"/>
  <c r="Y10" i="1" s="1"/>
  <c r="E49" i="1"/>
  <c r="F49" i="1"/>
  <c r="AC10" i="1" s="1"/>
  <c r="G49" i="1"/>
  <c r="H49" i="1"/>
  <c r="AG10" i="1" s="1"/>
  <c r="I49" i="1"/>
  <c r="J49" i="1"/>
  <c r="AK10" i="1" s="1"/>
  <c r="K49" i="1"/>
  <c r="L49" i="1"/>
  <c r="AO10" i="1" s="1"/>
  <c r="M49" i="1"/>
  <c r="B49" i="1"/>
  <c r="U10" i="1" s="1"/>
  <c r="B48" i="1"/>
  <c r="C48" i="1"/>
  <c r="D48" i="1"/>
  <c r="Z10" i="1" s="1"/>
  <c r="E48" i="1"/>
  <c r="F48" i="1"/>
  <c r="AD10" i="1" s="1"/>
  <c r="G48" i="1"/>
  <c r="H48" i="1"/>
  <c r="AH10" i="1" s="1"/>
  <c r="I48" i="1"/>
  <c r="J48" i="1"/>
  <c r="AL10" i="1" s="1"/>
  <c r="K48" i="1"/>
  <c r="L48" i="1"/>
  <c r="AP10" i="1" s="1"/>
  <c r="M48" i="1"/>
  <c r="B31" i="1"/>
  <c r="V9" i="1" s="1"/>
  <c r="C31" i="1"/>
  <c r="C32" i="1"/>
  <c r="D32" i="1"/>
  <c r="Y9" i="1" s="1"/>
  <c r="E32" i="1"/>
  <c r="F32" i="1"/>
  <c r="AC9" i="1" s="1"/>
  <c r="G32" i="1"/>
  <c r="H32" i="1"/>
  <c r="AG9" i="1" s="1"/>
  <c r="I32" i="1"/>
  <c r="J32" i="1"/>
  <c r="AK9" i="1" s="1"/>
  <c r="K32" i="1"/>
  <c r="L32" i="1"/>
  <c r="AO9" i="1" s="1"/>
  <c r="M32" i="1"/>
  <c r="B32" i="1"/>
  <c r="U9" i="1" s="1"/>
  <c r="C15" i="1"/>
  <c r="D15" i="1"/>
  <c r="E15" i="1"/>
  <c r="F15" i="1"/>
  <c r="AC8" i="1" s="1"/>
  <c r="G15" i="1"/>
  <c r="H15" i="1"/>
  <c r="AG8" i="1" s="1"/>
  <c r="I15" i="1"/>
  <c r="J15" i="1"/>
  <c r="AK8" i="1" s="1"/>
  <c r="K15" i="1"/>
  <c r="L15" i="1"/>
  <c r="AO8" i="1" s="1"/>
  <c r="M15" i="1"/>
  <c r="B15" i="1"/>
  <c r="U8" i="1" s="1"/>
  <c r="C86" i="1"/>
  <c r="D86" i="1"/>
  <c r="E86" i="1"/>
  <c r="F86" i="1"/>
  <c r="G86" i="1"/>
  <c r="H86" i="1"/>
  <c r="I86" i="1"/>
  <c r="J86" i="1"/>
  <c r="K86" i="1"/>
  <c r="L86" i="1"/>
  <c r="M86" i="1"/>
  <c r="B86" i="1"/>
  <c r="C68" i="1"/>
  <c r="D68" i="1"/>
  <c r="E68" i="1"/>
  <c r="F68" i="1"/>
  <c r="G68" i="1"/>
  <c r="H68" i="1"/>
  <c r="I68" i="1"/>
  <c r="J68" i="1"/>
  <c r="K68" i="1"/>
  <c r="L68" i="1"/>
  <c r="M68" i="1"/>
  <c r="B68" i="1"/>
  <c r="C50" i="1"/>
  <c r="D50" i="1"/>
  <c r="E50" i="1"/>
  <c r="F50" i="1"/>
  <c r="G50" i="1"/>
  <c r="H50" i="1"/>
  <c r="I50" i="1"/>
  <c r="J50" i="1"/>
  <c r="K50" i="1"/>
  <c r="L50" i="1"/>
  <c r="M50" i="1"/>
  <c r="B50" i="1"/>
  <c r="C33" i="1"/>
  <c r="D33" i="1"/>
  <c r="E33" i="1"/>
  <c r="F33" i="1"/>
  <c r="G33" i="1"/>
  <c r="H33" i="1"/>
  <c r="I33" i="1"/>
  <c r="J33" i="1"/>
  <c r="K33" i="1"/>
  <c r="L33" i="1"/>
  <c r="M33" i="1"/>
  <c r="B33" i="1"/>
  <c r="B16" i="1"/>
  <c r="C16" i="1"/>
  <c r="D16" i="1"/>
  <c r="E16" i="1"/>
  <c r="F16" i="1"/>
  <c r="G16" i="1"/>
  <c r="H16" i="1"/>
  <c r="I16" i="1"/>
  <c r="J16" i="1"/>
  <c r="K16" i="1"/>
  <c r="L16" i="1"/>
  <c r="M16" i="1"/>
  <c r="C66" i="1"/>
  <c r="D66" i="1"/>
  <c r="E66" i="1"/>
  <c r="F66" i="1"/>
  <c r="AD11" i="1" s="1"/>
  <c r="G66" i="1"/>
  <c r="H66" i="1"/>
  <c r="AH11" i="1" s="1"/>
  <c r="I66" i="1"/>
  <c r="J66" i="1"/>
  <c r="AL11" i="1" s="1"/>
  <c r="K66" i="1"/>
  <c r="L66" i="1"/>
  <c r="AP11" i="1" s="1"/>
  <c r="M66" i="1"/>
  <c r="B66" i="1"/>
  <c r="V11" i="1" s="1"/>
  <c r="D31" i="1"/>
  <c r="Z9" i="1" s="1"/>
  <c r="E31" i="1"/>
  <c r="F31" i="1"/>
  <c r="AD9" i="1" s="1"/>
  <c r="G31" i="1"/>
  <c r="H31" i="1"/>
  <c r="AH9" i="1" s="1"/>
  <c r="I31" i="1"/>
  <c r="J31" i="1"/>
  <c r="AL9" i="1" s="1"/>
  <c r="K31" i="1"/>
  <c r="L31" i="1"/>
  <c r="AP9" i="1" s="1"/>
  <c r="M31" i="1"/>
  <c r="C14" i="1"/>
  <c r="D14" i="1"/>
  <c r="Z8" i="1" s="1"/>
  <c r="E14" i="1"/>
  <c r="F14" i="1"/>
  <c r="AD8" i="1" s="1"/>
  <c r="G14" i="1"/>
  <c r="H14" i="1"/>
  <c r="AH8" i="1" s="1"/>
  <c r="I14" i="1"/>
  <c r="J14" i="1"/>
  <c r="AL8" i="1" s="1"/>
  <c r="K14" i="1"/>
  <c r="L14" i="1"/>
  <c r="AP8" i="1" s="1"/>
  <c r="M14" i="1"/>
  <c r="B14" i="1"/>
  <c r="V8" i="1" s="1"/>
  <c r="C13" i="1"/>
  <c r="D13" i="1"/>
  <c r="X8" i="1" s="1"/>
  <c r="Z72" i="1" s="1"/>
  <c r="E13" i="1"/>
  <c r="F13" i="1"/>
  <c r="AB8" i="1" s="1"/>
  <c r="AA72" i="1" s="1"/>
  <c r="G13" i="1"/>
  <c r="H13" i="1"/>
  <c r="AF8" i="1" s="1"/>
  <c r="I13" i="1"/>
  <c r="J13" i="1"/>
  <c r="AJ8" i="1" s="1"/>
  <c r="AI72" i="1" s="1"/>
  <c r="K13" i="1"/>
  <c r="L13" i="1"/>
  <c r="AN8" i="1" s="1"/>
  <c r="AJ72" i="1" s="1"/>
  <c r="M13" i="1"/>
  <c r="B13" i="1"/>
  <c r="T8" i="1" s="1"/>
  <c r="Y72" i="1" s="1"/>
  <c r="C30" i="1"/>
  <c r="W9" i="1" s="1"/>
  <c r="D30" i="1"/>
  <c r="X9" i="1" s="1"/>
  <c r="Z73" i="1" s="1"/>
  <c r="E30" i="1"/>
  <c r="AA9" i="1" s="1"/>
  <c r="F30" i="1"/>
  <c r="AB9" i="1" s="1"/>
  <c r="AA73" i="1" s="1"/>
  <c r="G30" i="1"/>
  <c r="AE9" i="1" s="1"/>
  <c r="H30" i="1"/>
  <c r="AF9" i="1" s="1"/>
  <c r="AH73" i="1" s="1"/>
  <c r="I30" i="1"/>
  <c r="AI9" i="1" s="1"/>
  <c r="J30" i="1"/>
  <c r="AJ9" i="1" s="1"/>
  <c r="AI73" i="1" s="1"/>
  <c r="K30" i="1"/>
  <c r="AM9" i="1" s="1"/>
  <c r="L30" i="1"/>
  <c r="AN9" i="1" s="1"/>
  <c r="AJ73" i="1" s="1"/>
  <c r="M30" i="1"/>
  <c r="AQ9" i="1" s="1"/>
  <c r="B30" i="1"/>
  <c r="T9" i="1" s="1"/>
  <c r="Y73" i="1" s="1"/>
  <c r="C47" i="1"/>
  <c r="W10" i="1" s="1"/>
  <c r="D47" i="1"/>
  <c r="X10" i="1" s="1"/>
  <c r="Z74" i="1" s="1"/>
  <c r="E47" i="1"/>
  <c r="AA10" i="1" s="1"/>
  <c r="F47" i="1"/>
  <c r="AB10" i="1" s="1"/>
  <c r="AA74" i="1" s="1"/>
  <c r="G47" i="1"/>
  <c r="AE10" i="1" s="1"/>
  <c r="H47" i="1"/>
  <c r="AF10" i="1" s="1"/>
  <c r="AH74" i="1" s="1"/>
  <c r="I47" i="1"/>
  <c r="AI10" i="1" s="1"/>
  <c r="J47" i="1"/>
  <c r="AJ10" i="1" s="1"/>
  <c r="AI74" i="1" s="1"/>
  <c r="K47" i="1"/>
  <c r="AM10" i="1" s="1"/>
  <c r="L47" i="1"/>
  <c r="AN10" i="1" s="1"/>
  <c r="AJ74" i="1" s="1"/>
  <c r="M47" i="1"/>
  <c r="AQ10" i="1" s="1"/>
  <c r="B47" i="1"/>
  <c r="T10" i="1" s="1"/>
  <c r="Y74" i="1" s="1"/>
  <c r="F83" i="1"/>
  <c r="F84" i="1" s="1"/>
  <c r="AD12" i="1" s="1"/>
  <c r="D83" i="1"/>
  <c r="D84" i="1" s="1"/>
  <c r="Z12" i="1" s="1"/>
  <c r="C83" i="1"/>
  <c r="C84" i="1" s="1"/>
  <c r="E83" i="1"/>
  <c r="E84" i="1" s="1"/>
  <c r="G83" i="1"/>
  <c r="G84" i="1" s="1"/>
  <c r="H83" i="1"/>
  <c r="H84" i="1" s="1"/>
  <c r="AH12" i="1" s="1"/>
  <c r="I83" i="1"/>
  <c r="I84" i="1" s="1"/>
  <c r="J83" i="1"/>
  <c r="J84" i="1" s="1"/>
  <c r="AL12" i="1" s="1"/>
  <c r="K83" i="1"/>
  <c r="K84" i="1" s="1"/>
  <c r="L83" i="1"/>
  <c r="L84" i="1" s="1"/>
  <c r="AP12" i="1" s="1"/>
  <c r="M83" i="1"/>
  <c r="M84" i="1" s="1"/>
  <c r="B83" i="1"/>
  <c r="B84" i="1" s="1"/>
  <c r="V12" i="1" s="1"/>
  <c r="C65" i="1"/>
  <c r="W11" i="1" s="1"/>
  <c r="D65" i="1"/>
  <c r="X11" i="1" s="1"/>
  <c r="Z75" i="1" s="1"/>
  <c r="E65" i="1"/>
  <c r="AA11" i="1" s="1"/>
  <c r="F65" i="1"/>
  <c r="AB11" i="1" s="1"/>
  <c r="AA75" i="1" s="1"/>
  <c r="G65" i="1"/>
  <c r="AE11" i="1" s="1"/>
  <c r="H65" i="1"/>
  <c r="AF11" i="1" s="1"/>
  <c r="AH75" i="1" s="1"/>
  <c r="I65" i="1"/>
  <c r="AI11" i="1" s="1"/>
  <c r="J65" i="1"/>
  <c r="AJ11" i="1" s="1"/>
  <c r="AI75" i="1" s="1"/>
  <c r="K65" i="1"/>
  <c r="AM11" i="1" s="1"/>
  <c r="L65" i="1"/>
  <c r="AN11" i="1" s="1"/>
  <c r="AJ75" i="1" s="1"/>
  <c r="M65" i="1"/>
  <c r="AQ11" i="1" s="1"/>
  <c r="B65" i="1"/>
  <c r="T11" i="1" s="1"/>
  <c r="Y75" i="1" s="1"/>
  <c r="AF12" i="1" l="1"/>
  <c r="AH76" i="1" s="1"/>
  <c r="AI12" i="1"/>
  <c r="X12" i="1"/>
  <c r="Z76" i="1" s="1"/>
  <c r="T22" i="1"/>
  <c r="T21" i="1"/>
  <c r="T19" i="1"/>
  <c r="AQ12" i="1"/>
  <c r="AN12" i="1"/>
  <c r="AJ76" i="1" s="1"/>
  <c r="T23" i="1"/>
  <c r="AE12" i="1"/>
  <c r="AB12" i="1"/>
  <c r="AA76" i="1" s="1"/>
  <c r="AA12" i="1"/>
  <c r="W12" i="1"/>
  <c r="T12" i="1"/>
  <c r="Y76" i="1" s="1"/>
  <c r="V10" i="1"/>
  <c r="Z11" i="1"/>
  <c r="AM12" i="1"/>
  <c r="AJ12" i="1"/>
  <c r="AI76" i="1" s="1"/>
</calcChain>
</file>

<file path=xl/sharedStrings.xml><?xml version="1.0" encoding="utf-8"?>
<sst xmlns="http://schemas.openxmlformats.org/spreadsheetml/2006/main" count="291" uniqueCount="47">
  <si>
    <t>St70</t>
  </si>
  <si>
    <t>Ch130</t>
  </si>
  <si>
    <t>A280</t>
  </si>
  <si>
    <t>P654</t>
  </si>
  <si>
    <t>Vm1084</t>
  </si>
  <si>
    <t>Vm1748</t>
  </si>
  <si>
    <t>Coste</t>
  </si>
  <si>
    <t>#Ev.</t>
  </si>
  <si>
    <t>Ejecución1</t>
  </si>
  <si>
    <t>Ejecución2</t>
  </si>
  <si>
    <t>Ejecución3</t>
  </si>
  <si>
    <t>Ejecución4</t>
  </si>
  <si>
    <t>Ejecución5</t>
  </si>
  <si>
    <t>Ejecución6</t>
  </si>
  <si>
    <t>Ejecución7</t>
  </si>
  <si>
    <t>Ejecución8</t>
  </si>
  <si>
    <t>Ejecución9</t>
  </si>
  <si>
    <t>Ejecución10</t>
  </si>
  <si>
    <t>Media</t>
  </si>
  <si>
    <t>Des.Tip.(s)</t>
  </si>
  <si>
    <t>Busqueda</t>
  </si>
  <si>
    <t>Aleatoria</t>
  </si>
  <si>
    <t>Busqueda Local</t>
  </si>
  <si>
    <t>El mejor</t>
  </si>
  <si>
    <t>El primer mejor</t>
  </si>
  <si>
    <t>Enfriamiento</t>
  </si>
  <si>
    <t>Simulado</t>
  </si>
  <si>
    <t>Tabú</t>
  </si>
  <si>
    <t>Greedy</t>
  </si>
  <si>
    <t>Minimo</t>
  </si>
  <si>
    <t>Maximo</t>
  </si>
  <si>
    <t>Modelo</t>
  </si>
  <si>
    <t>ES</t>
  </si>
  <si>
    <t>BT</t>
  </si>
  <si>
    <t>Mejor</t>
  </si>
  <si>
    <t>Des. Tip(s)</t>
  </si>
  <si>
    <t>#Ev</t>
  </si>
  <si>
    <t>Des. Tip media</t>
  </si>
  <si>
    <t>BL Mejor</t>
  </si>
  <si>
    <t>BL Primer Mejor</t>
  </si>
  <si>
    <t>Medias</t>
  </si>
  <si>
    <t>Mejor solución</t>
  </si>
  <si>
    <t>#Ev media</t>
  </si>
  <si>
    <t>BL Mejor x10</t>
  </si>
  <si>
    <t>Mejor solución BL</t>
  </si>
  <si>
    <t>BT x 6</t>
  </si>
  <si>
    <t>Mejor solución prueba BT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</si>
</sst>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9" xfId="0" applyFont="1" applyBorder="1"/>
    <xf numFmtId="0" fontId="0" fillId="0" borderId="9" xfId="0" applyBorder="1"/>
    <xf numFmtId="0" fontId="0" fillId="0" borderId="0" xfId="0" applyAlignment="1">
      <alignment horizontal="center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3" fillId="2" borderId="9" xfId="0" applyFont="1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13" xfId="0" applyFill="1" applyBorder="1"/>
    <xf numFmtId="0" fontId="0" fillId="3" borderId="0" xfId="0" applyFill="1" applyBorder="1"/>
    <xf numFmtId="0" fontId="0" fillId="3" borderId="14" xfId="0" applyFill="1" applyBorder="1"/>
    <xf numFmtId="0" fontId="0" fillId="3" borderId="0" xfId="0" applyFill="1" applyBorder="1" applyAlignment="1"/>
    <xf numFmtId="0" fontId="0" fillId="0" borderId="0" xfId="0" applyBorder="1" applyAlignment="1"/>
    <xf numFmtId="0" fontId="0" fillId="0" borderId="0" xfId="0" applyAlignment="1">
      <alignment horizontal="center"/>
    </xf>
    <xf numFmtId="0" fontId="0" fillId="0" borderId="16" xfId="0" applyBorder="1" applyAlignment="1">
      <alignment horizontal="center"/>
    </xf>
    <xf numFmtId="0" fontId="0" fillId="0" borderId="18" xfId="0" applyBorder="1" applyAlignment="1">
      <alignment horizontal="center"/>
    </xf>
    <xf numFmtId="2" fontId="0" fillId="0" borderId="13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1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9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Solucion</a:t>
            </a:r>
            <a:r>
              <a:rPr lang="es-ES" baseline="0"/>
              <a:t>es medias de cada algoritmo en los 3 primeros dataset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Hoja1!$X$71</c:f>
              <c:strCache>
                <c:ptCount val="1"/>
                <c:pt idx="0">
                  <c:v>Greedy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Hoja1!$Y$69:$AA$70</c:f>
              <c:strCache>
                <c:ptCount val="3"/>
                <c:pt idx="0">
                  <c:v>St70</c:v>
                </c:pt>
                <c:pt idx="1">
                  <c:v>Ch130</c:v>
                </c:pt>
                <c:pt idx="2">
                  <c:v>A280</c:v>
                </c:pt>
              </c:strCache>
            </c:strRef>
          </c:cat>
          <c:val>
            <c:numRef>
              <c:f>Hoja1!$Y$71:$AA$71</c:f>
              <c:numCache>
                <c:formatCode>General</c:formatCode>
                <c:ptCount val="3"/>
                <c:pt idx="0">
                  <c:v>834</c:v>
                </c:pt>
                <c:pt idx="1">
                  <c:v>7145</c:v>
                </c:pt>
                <c:pt idx="2">
                  <c:v>3075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C3-4EB1-A9DF-0BA78102A2E7}"/>
            </c:ext>
          </c:extLst>
        </c:ser>
        <c:ser>
          <c:idx val="1"/>
          <c:order val="1"/>
          <c:tx>
            <c:strRef>
              <c:f>Hoja1!$X$72</c:f>
              <c:strCache>
                <c:ptCount val="1"/>
                <c:pt idx="0">
                  <c:v>Aleatoria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Hoja1!$Y$69:$AA$70</c:f>
              <c:strCache>
                <c:ptCount val="3"/>
                <c:pt idx="0">
                  <c:v>St70</c:v>
                </c:pt>
                <c:pt idx="1">
                  <c:v>Ch130</c:v>
                </c:pt>
                <c:pt idx="2">
                  <c:v>A280</c:v>
                </c:pt>
              </c:strCache>
            </c:strRef>
          </c:cat>
          <c:val>
            <c:numRef>
              <c:f>Hoja1!$Y$72:$AA$72</c:f>
              <c:numCache>
                <c:formatCode>General</c:formatCode>
                <c:ptCount val="3"/>
                <c:pt idx="0">
                  <c:v>2802.3</c:v>
                </c:pt>
                <c:pt idx="1">
                  <c:v>38212.1</c:v>
                </c:pt>
                <c:pt idx="2">
                  <c:v>29557.1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C3-4EB1-A9DF-0BA78102A2E7}"/>
            </c:ext>
          </c:extLst>
        </c:ser>
        <c:ser>
          <c:idx val="2"/>
          <c:order val="2"/>
          <c:tx>
            <c:strRef>
              <c:f>Hoja1!$X$73</c:f>
              <c:strCache>
                <c:ptCount val="1"/>
                <c:pt idx="0">
                  <c:v>BL Mejor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Hoja1!$Y$69:$AA$70</c:f>
              <c:strCache>
                <c:ptCount val="3"/>
                <c:pt idx="0">
                  <c:v>St70</c:v>
                </c:pt>
                <c:pt idx="1">
                  <c:v>Ch130</c:v>
                </c:pt>
                <c:pt idx="2">
                  <c:v>A280</c:v>
                </c:pt>
              </c:strCache>
            </c:strRef>
          </c:cat>
          <c:val>
            <c:numRef>
              <c:f>Hoja1!$Y$73:$AA$73</c:f>
              <c:numCache>
                <c:formatCode>General</c:formatCode>
                <c:ptCount val="3"/>
                <c:pt idx="0">
                  <c:v>1221.5999999999999</c:v>
                </c:pt>
                <c:pt idx="1">
                  <c:v>23395.599999999999</c:v>
                </c:pt>
                <c:pt idx="2">
                  <c:v>27685.7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C3-4EB1-A9DF-0BA78102A2E7}"/>
            </c:ext>
          </c:extLst>
        </c:ser>
        <c:ser>
          <c:idx val="3"/>
          <c:order val="3"/>
          <c:tx>
            <c:strRef>
              <c:f>Hoja1!$X$74</c:f>
              <c:strCache>
                <c:ptCount val="1"/>
                <c:pt idx="0">
                  <c:v>BL Primer Mejor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Hoja1!$Y$69:$AA$70</c:f>
              <c:strCache>
                <c:ptCount val="3"/>
                <c:pt idx="0">
                  <c:v>St70</c:v>
                </c:pt>
                <c:pt idx="1">
                  <c:v>Ch130</c:v>
                </c:pt>
                <c:pt idx="2">
                  <c:v>A280</c:v>
                </c:pt>
              </c:strCache>
            </c:strRef>
          </c:cat>
          <c:val>
            <c:numRef>
              <c:f>Hoja1!$Y$74:$AA$74</c:f>
              <c:numCache>
                <c:formatCode>General</c:formatCode>
                <c:ptCount val="3"/>
                <c:pt idx="0">
                  <c:v>1093.8</c:v>
                </c:pt>
                <c:pt idx="1">
                  <c:v>14650.8</c:v>
                </c:pt>
                <c:pt idx="2">
                  <c:v>9287.6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AC3-4EB1-A9DF-0BA78102A2E7}"/>
            </c:ext>
          </c:extLst>
        </c:ser>
        <c:ser>
          <c:idx val="4"/>
          <c:order val="4"/>
          <c:tx>
            <c:strRef>
              <c:f>Hoja1!$X$75</c:f>
              <c:strCache>
                <c:ptCount val="1"/>
                <c:pt idx="0">
                  <c:v>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Hoja1!$Y$69:$AA$70</c:f>
              <c:strCache>
                <c:ptCount val="3"/>
                <c:pt idx="0">
                  <c:v>St70</c:v>
                </c:pt>
                <c:pt idx="1">
                  <c:v>Ch130</c:v>
                </c:pt>
                <c:pt idx="2">
                  <c:v>A280</c:v>
                </c:pt>
              </c:strCache>
            </c:strRef>
          </c:cat>
          <c:val>
            <c:numRef>
              <c:f>Hoja1!$Y$75:$AA$75</c:f>
              <c:numCache>
                <c:formatCode>General</c:formatCode>
                <c:ptCount val="3"/>
                <c:pt idx="0">
                  <c:v>1232.5</c:v>
                </c:pt>
                <c:pt idx="1">
                  <c:v>11168.5</c:v>
                </c:pt>
                <c:pt idx="2">
                  <c:v>6338.6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AC3-4EB1-A9DF-0BA78102A2E7}"/>
            </c:ext>
          </c:extLst>
        </c:ser>
        <c:ser>
          <c:idx val="5"/>
          <c:order val="5"/>
          <c:tx>
            <c:strRef>
              <c:f>Hoja1!$X$76</c:f>
              <c:strCache>
                <c:ptCount val="1"/>
                <c:pt idx="0">
                  <c:v>BT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Hoja1!$Y$69:$AA$70</c:f>
              <c:strCache>
                <c:ptCount val="3"/>
                <c:pt idx="0">
                  <c:v>St70</c:v>
                </c:pt>
                <c:pt idx="1">
                  <c:v>Ch130</c:v>
                </c:pt>
                <c:pt idx="2">
                  <c:v>A280</c:v>
                </c:pt>
              </c:strCache>
            </c:strRef>
          </c:cat>
          <c:val>
            <c:numRef>
              <c:f>Hoja1!$Y$76:$AA$76</c:f>
              <c:numCache>
                <c:formatCode>General</c:formatCode>
                <c:ptCount val="3"/>
                <c:pt idx="0">
                  <c:v>968.6</c:v>
                </c:pt>
                <c:pt idx="1">
                  <c:v>11729.1</c:v>
                </c:pt>
                <c:pt idx="2">
                  <c:v>7699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AC3-4EB1-A9DF-0BA78102A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8953503"/>
        <c:axId val="258954751"/>
      </c:barChart>
      <c:catAx>
        <c:axId val="2589535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200"/>
                  <a:t>Dataset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58954751"/>
        <c:crosses val="autoZero"/>
        <c:auto val="1"/>
        <c:lblAlgn val="ctr"/>
        <c:lblOffset val="100"/>
        <c:noMultiLvlLbl val="0"/>
      </c:catAx>
      <c:valAx>
        <c:axId val="258954751"/>
        <c:scaling>
          <c:orientation val="minMax"/>
          <c:max val="4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200"/>
                  <a:t>Coste medio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58953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baseline="0">
                <a:effectLst/>
              </a:rPr>
              <a:t>Soluciones medias de cada algoritmo en los últimos 3  dataset</a:t>
            </a:r>
            <a:endParaRPr lang="es-E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Hoja1!$AG$71</c:f>
              <c:strCache>
                <c:ptCount val="1"/>
                <c:pt idx="0">
                  <c:v>Greedy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Hoja1!$AH$69:$AJ$70</c:f>
              <c:strCache>
                <c:ptCount val="3"/>
                <c:pt idx="0">
                  <c:v>P654</c:v>
                </c:pt>
                <c:pt idx="1">
                  <c:v>Vm1084</c:v>
                </c:pt>
                <c:pt idx="2">
                  <c:v>Vm1748</c:v>
                </c:pt>
              </c:strCache>
            </c:strRef>
          </c:cat>
          <c:val>
            <c:numRef>
              <c:f>Hoja1!$AH$71:$AJ$71</c:f>
              <c:numCache>
                <c:formatCode>General</c:formatCode>
                <c:ptCount val="3"/>
                <c:pt idx="0">
                  <c:v>41030</c:v>
                </c:pt>
                <c:pt idx="1">
                  <c:v>295508</c:v>
                </c:pt>
                <c:pt idx="2">
                  <c:v>403926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2E-4935-8ABB-AEE55BAA940F}"/>
            </c:ext>
          </c:extLst>
        </c:ser>
        <c:ser>
          <c:idx val="1"/>
          <c:order val="1"/>
          <c:tx>
            <c:strRef>
              <c:f>Hoja1!$AG$72</c:f>
              <c:strCache>
                <c:ptCount val="1"/>
                <c:pt idx="0">
                  <c:v>Aleatoria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Hoja1!$AH$69:$AJ$70</c:f>
              <c:strCache>
                <c:ptCount val="3"/>
                <c:pt idx="0">
                  <c:v>P654</c:v>
                </c:pt>
                <c:pt idx="1">
                  <c:v>Vm1084</c:v>
                </c:pt>
                <c:pt idx="2">
                  <c:v>Vm1748</c:v>
                </c:pt>
              </c:strCache>
            </c:strRef>
          </c:cat>
          <c:val>
            <c:numRef>
              <c:f>Hoja1!$AH$72:$AJ$72</c:f>
              <c:numCache>
                <c:formatCode>General</c:formatCode>
                <c:ptCount val="3"/>
                <c:pt idx="0">
                  <c:v>1817114.8</c:v>
                </c:pt>
                <c:pt idx="1">
                  <c:v>7968418.7000000002</c:v>
                </c:pt>
                <c:pt idx="2">
                  <c:v>14139388.9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2E-4935-8ABB-AEE55BAA940F}"/>
            </c:ext>
          </c:extLst>
        </c:ser>
        <c:ser>
          <c:idx val="2"/>
          <c:order val="2"/>
          <c:tx>
            <c:strRef>
              <c:f>Hoja1!$AG$73</c:f>
              <c:strCache>
                <c:ptCount val="1"/>
                <c:pt idx="0">
                  <c:v>BL Mejor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Hoja1!$AH$69:$AJ$70</c:f>
              <c:strCache>
                <c:ptCount val="3"/>
                <c:pt idx="0">
                  <c:v>P654</c:v>
                </c:pt>
                <c:pt idx="1">
                  <c:v>Vm1084</c:v>
                </c:pt>
                <c:pt idx="2">
                  <c:v>Vm1748</c:v>
                </c:pt>
              </c:strCache>
            </c:strRef>
          </c:cat>
          <c:val>
            <c:numRef>
              <c:f>Hoja1!$AH$73:$AJ$73</c:f>
              <c:numCache>
                <c:formatCode>General</c:formatCode>
                <c:ptCount val="3"/>
                <c:pt idx="0">
                  <c:v>1952069.5</c:v>
                </c:pt>
                <c:pt idx="1">
                  <c:v>8405647.4000000004</c:v>
                </c:pt>
                <c:pt idx="2">
                  <c:v>14866306.300000001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2E-4935-8ABB-AEE55BAA940F}"/>
            </c:ext>
          </c:extLst>
        </c:ser>
        <c:ser>
          <c:idx val="3"/>
          <c:order val="3"/>
          <c:tx>
            <c:strRef>
              <c:f>Hoja1!$AG$74</c:f>
              <c:strCache>
                <c:ptCount val="1"/>
                <c:pt idx="0">
                  <c:v>BL Primer Mejor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Hoja1!$AH$69:$AJ$70</c:f>
              <c:strCache>
                <c:ptCount val="3"/>
                <c:pt idx="0">
                  <c:v>P654</c:v>
                </c:pt>
                <c:pt idx="1">
                  <c:v>Vm1084</c:v>
                </c:pt>
                <c:pt idx="2">
                  <c:v>Vm1748</c:v>
                </c:pt>
              </c:strCache>
            </c:strRef>
          </c:cat>
          <c:val>
            <c:numRef>
              <c:f>Hoja1!$AH$74:$AJ$74</c:f>
              <c:numCache>
                <c:formatCode>General</c:formatCode>
                <c:ptCount val="3"/>
                <c:pt idx="0">
                  <c:v>543387.30000000005</c:v>
                </c:pt>
                <c:pt idx="1">
                  <c:v>3667529</c:v>
                </c:pt>
                <c:pt idx="2">
                  <c:v>7726957.5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52E-4935-8ABB-AEE55BAA940F}"/>
            </c:ext>
          </c:extLst>
        </c:ser>
        <c:ser>
          <c:idx val="4"/>
          <c:order val="4"/>
          <c:tx>
            <c:strRef>
              <c:f>Hoja1!$AG$75</c:f>
              <c:strCache>
                <c:ptCount val="1"/>
                <c:pt idx="0">
                  <c:v>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Hoja1!$AH$69:$AJ$70</c:f>
              <c:strCache>
                <c:ptCount val="3"/>
                <c:pt idx="0">
                  <c:v>P654</c:v>
                </c:pt>
                <c:pt idx="1">
                  <c:v>Vm1084</c:v>
                </c:pt>
                <c:pt idx="2">
                  <c:v>Vm1748</c:v>
                </c:pt>
              </c:strCache>
            </c:strRef>
          </c:cat>
          <c:val>
            <c:numRef>
              <c:f>Hoja1!$AH$75:$AJ$75</c:f>
              <c:numCache>
                <c:formatCode>General</c:formatCode>
                <c:ptCount val="3"/>
                <c:pt idx="0">
                  <c:v>320954.5</c:v>
                </c:pt>
                <c:pt idx="1">
                  <c:v>1283392.2</c:v>
                </c:pt>
                <c:pt idx="2">
                  <c:v>3584796.2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52E-4935-8ABB-AEE55BAA940F}"/>
            </c:ext>
          </c:extLst>
        </c:ser>
        <c:ser>
          <c:idx val="5"/>
          <c:order val="5"/>
          <c:tx>
            <c:strRef>
              <c:f>Hoja1!$AG$76</c:f>
              <c:strCache>
                <c:ptCount val="1"/>
                <c:pt idx="0">
                  <c:v>BT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Hoja1!$AH$69:$AJ$70</c:f>
              <c:strCache>
                <c:ptCount val="3"/>
                <c:pt idx="0">
                  <c:v>P654</c:v>
                </c:pt>
                <c:pt idx="1">
                  <c:v>Vm1084</c:v>
                </c:pt>
                <c:pt idx="2">
                  <c:v>Vm1748</c:v>
                </c:pt>
              </c:strCache>
            </c:strRef>
          </c:cat>
          <c:val>
            <c:numRef>
              <c:f>Hoja1!$AH$76:$AJ$76</c:f>
              <c:numCache>
                <c:formatCode>General</c:formatCode>
                <c:ptCount val="3"/>
                <c:pt idx="0">
                  <c:v>271074.8</c:v>
                </c:pt>
                <c:pt idx="1">
                  <c:v>1704229.2</c:v>
                </c:pt>
                <c:pt idx="2">
                  <c:v>3115500.3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52E-4935-8ABB-AEE55BAA94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2032159"/>
        <c:axId val="792034239"/>
      </c:barChart>
      <c:catAx>
        <c:axId val="7920321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200"/>
                  <a:t>Dataset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92034239"/>
        <c:crosses val="autoZero"/>
        <c:auto val="1"/>
        <c:lblAlgn val="ctr"/>
        <c:lblOffset val="100"/>
        <c:noMultiLvlLbl val="0"/>
      </c:catAx>
      <c:valAx>
        <c:axId val="792034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200"/>
                  <a:t>Coste medio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92032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baseline="0">
                <a:effectLst/>
              </a:rPr>
              <a:t>Mejores solucione de cada algoritmo en los 3 primeros dataset</a:t>
            </a:r>
            <a:endParaRPr lang="es-E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Hoja1!$X$31</c:f>
              <c:strCache>
                <c:ptCount val="1"/>
                <c:pt idx="0">
                  <c:v>Greedy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Hoja1!$Y$29:$AA$30</c:f>
              <c:strCache>
                <c:ptCount val="3"/>
                <c:pt idx="0">
                  <c:v>St70</c:v>
                </c:pt>
                <c:pt idx="1">
                  <c:v>Ch130</c:v>
                </c:pt>
                <c:pt idx="2">
                  <c:v>A280</c:v>
                </c:pt>
              </c:strCache>
            </c:strRef>
          </c:cat>
          <c:val>
            <c:numRef>
              <c:f>Hoja1!$Y$31:$AA$31</c:f>
              <c:numCache>
                <c:formatCode>General</c:formatCode>
                <c:ptCount val="3"/>
                <c:pt idx="0">
                  <c:v>834</c:v>
                </c:pt>
                <c:pt idx="1">
                  <c:v>7145</c:v>
                </c:pt>
                <c:pt idx="2">
                  <c:v>3075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AD-4DDB-A040-525D2AFAD59E}"/>
            </c:ext>
          </c:extLst>
        </c:ser>
        <c:ser>
          <c:idx val="1"/>
          <c:order val="1"/>
          <c:tx>
            <c:strRef>
              <c:f>Hoja1!$X$32</c:f>
              <c:strCache>
                <c:ptCount val="1"/>
                <c:pt idx="0">
                  <c:v>Aleatoria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Hoja1!$Y$29:$AA$30</c:f>
              <c:strCache>
                <c:ptCount val="3"/>
                <c:pt idx="0">
                  <c:v>St70</c:v>
                </c:pt>
                <c:pt idx="1">
                  <c:v>Ch130</c:v>
                </c:pt>
                <c:pt idx="2">
                  <c:v>A280</c:v>
                </c:pt>
              </c:strCache>
            </c:strRef>
          </c:cat>
          <c:val>
            <c:numRef>
              <c:f>Hoja1!$Y$32:$AA$32</c:f>
              <c:numCache>
                <c:formatCode>General</c:formatCode>
                <c:ptCount val="3"/>
                <c:pt idx="0">
                  <c:v>2720</c:v>
                </c:pt>
                <c:pt idx="1">
                  <c:v>37667</c:v>
                </c:pt>
                <c:pt idx="2">
                  <c:v>29369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AD-4DDB-A040-525D2AFAD59E}"/>
            </c:ext>
          </c:extLst>
        </c:ser>
        <c:ser>
          <c:idx val="2"/>
          <c:order val="2"/>
          <c:tx>
            <c:strRef>
              <c:f>Hoja1!$X$33</c:f>
              <c:strCache>
                <c:ptCount val="1"/>
                <c:pt idx="0">
                  <c:v>BL Mejor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Hoja1!$Y$29:$AA$30</c:f>
              <c:strCache>
                <c:ptCount val="3"/>
                <c:pt idx="0">
                  <c:v>St70</c:v>
                </c:pt>
                <c:pt idx="1">
                  <c:v>Ch130</c:v>
                </c:pt>
                <c:pt idx="2">
                  <c:v>A280</c:v>
                </c:pt>
              </c:strCache>
            </c:strRef>
          </c:cat>
          <c:val>
            <c:numRef>
              <c:f>Hoja1!$Y$33:$AA$33</c:f>
              <c:numCache>
                <c:formatCode>General</c:formatCode>
                <c:ptCount val="3"/>
                <c:pt idx="0">
                  <c:v>1120</c:v>
                </c:pt>
                <c:pt idx="1">
                  <c:v>21852</c:v>
                </c:pt>
                <c:pt idx="2">
                  <c:v>27110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AD-4DDB-A040-525D2AFAD59E}"/>
            </c:ext>
          </c:extLst>
        </c:ser>
        <c:ser>
          <c:idx val="3"/>
          <c:order val="3"/>
          <c:tx>
            <c:strRef>
              <c:f>Hoja1!$X$34</c:f>
              <c:strCache>
                <c:ptCount val="1"/>
                <c:pt idx="0">
                  <c:v>BL Primer Mejor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Hoja1!$Y$29:$AA$30</c:f>
              <c:strCache>
                <c:ptCount val="3"/>
                <c:pt idx="0">
                  <c:v>St70</c:v>
                </c:pt>
                <c:pt idx="1">
                  <c:v>Ch130</c:v>
                </c:pt>
                <c:pt idx="2">
                  <c:v>A280</c:v>
                </c:pt>
              </c:strCache>
            </c:strRef>
          </c:cat>
          <c:val>
            <c:numRef>
              <c:f>Hoja1!$Y$34:$AA$34</c:f>
              <c:numCache>
                <c:formatCode>General</c:formatCode>
                <c:ptCount val="3"/>
                <c:pt idx="0">
                  <c:v>942</c:v>
                </c:pt>
                <c:pt idx="1">
                  <c:v>12404</c:v>
                </c:pt>
                <c:pt idx="2">
                  <c:v>7436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5AD-4DDB-A040-525D2AFAD59E}"/>
            </c:ext>
          </c:extLst>
        </c:ser>
        <c:ser>
          <c:idx val="4"/>
          <c:order val="4"/>
          <c:tx>
            <c:strRef>
              <c:f>Hoja1!$X$35</c:f>
              <c:strCache>
                <c:ptCount val="1"/>
                <c:pt idx="0">
                  <c:v>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Hoja1!$Y$29:$AA$30</c:f>
              <c:strCache>
                <c:ptCount val="3"/>
                <c:pt idx="0">
                  <c:v>St70</c:v>
                </c:pt>
                <c:pt idx="1">
                  <c:v>Ch130</c:v>
                </c:pt>
                <c:pt idx="2">
                  <c:v>A280</c:v>
                </c:pt>
              </c:strCache>
            </c:strRef>
          </c:cat>
          <c:val>
            <c:numRef>
              <c:f>Hoja1!$Y$35:$AA$35</c:f>
              <c:numCache>
                <c:formatCode>General</c:formatCode>
                <c:ptCount val="3"/>
                <c:pt idx="0">
                  <c:v>867</c:v>
                </c:pt>
                <c:pt idx="1">
                  <c:v>10104</c:v>
                </c:pt>
                <c:pt idx="2">
                  <c:v>5841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5AD-4DDB-A040-525D2AFAD59E}"/>
            </c:ext>
          </c:extLst>
        </c:ser>
        <c:ser>
          <c:idx val="5"/>
          <c:order val="5"/>
          <c:tx>
            <c:strRef>
              <c:f>Hoja1!$X$36</c:f>
              <c:strCache>
                <c:ptCount val="1"/>
                <c:pt idx="0">
                  <c:v>BT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Hoja1!$Y$29:$AA$30</c:f>
              <c:strCache>
                <c:ptCount val="3"/>
                <c:pt idx="0">
                  <c:v>St70</c:v>
                </c:pt>
                <c:pt idx="1">
                  <c:v>Ch130</c:v>
                </c:pt>
                <c:pt idx="2">
                  <c:v>A280</c:v>
                </c:pt>
              </c:strCache>
            </c:strRef>
          </c:cat>
          <c:val>
            <c:numRef>
              <c:f>Hoja1!$Y$36:$AA$36</c:f>
              <c:numCache>
                <c:formatCode>General</c:formatCode>
                <c:ptCount val="3"/>
                <c:pt idx="0">
                  <c:v>947</c:v>
                </c:pt>
                <c:pt idx="1">
                  <c:v>11039</c:v>
                </c:pt>
                <c:pt idx="2">
                  <c:v>7475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5AD-4DDB-A040-525D2AFAD5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0017503"/>
        <c:axId val="790017087"/>
      </c:barChart>
      <c:catAx>
        <c:axId val="7900175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200"/>
                  <a:t>Dataset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90017087"/>
        <c:crosses val="autoZero"/>
        <c:auto val="1"/>
        <c:lblAlgn val="ctr"/>
        <c:lblOffset val="100"/>
        <c:noMultiLvlLbl val="0"/>
      </c:catAx>
      <c:valAx>
        <c:axId val="790017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200"/>
                  <a:t>Costes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90017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baseline="0">
                <a:effectLst/>
              </a:rPr>
              <a:t>Mejores solucione de cada algoritmo en los 3 últimos dataset</a:t>
            </a:r>
            <a:endParaRPr lang="es-E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Hoja1!$AG$31</c:f>
              <c:strCache>
                <c:ptCount val="1"/>
                <c:pt idx="0">
                  <c:v>Greedy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Hoja1!$AH$29:$AJ$30</c:f>
              <c:strCache>
                <c:ptCount val="3"/>
                <c:pt idx="0">
                  <c:v>P654</c:v>
                </c:pt>
                <c:pt idx="1">
                  <c:v>Vm1084</c:v>
                </c:pt>
                <c:pt idx="2">
                  <c:v>Vm1748</c:v>
                </c:pt>
              </c:strCache>
            </c:strRef>
          </c:cat>
          <c:val>
            <c:numRef>
              <c:f>Hoja1!$AH$31:$AJ$31</c:f>
              <c:numCache>
                <c:formatCode>General</c:formatCode>
                <c:ptCount val="3"/>
                <c:pt idx="0">
                  <c:v>41030</c:v>
                </c:pt>
                <c:pt idx="1">
                  <c:v>295508</c:v>
                </c:pt>
                <c:pt idx="2">
                  <c:v>403926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8F-4419-B07E-CBDC9279ADFA}"/>
            </c:ext>
          </c:extLst>
        </c:ser>
        <c:ser>
          <c:idx val="1"/>
          <c:order val="1"/>
          <c:tx>
            <c:strRef>
              <c:f>Hoja1!$AG$32</c:f>
              <c:strCache>
                <c:ptCount val="1"/>
                <c:pt idx="0">
                  <c:v>Aleatoria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Hoja1!$AH$29:$AJ$30</c:f>
              <c:strCache>
                <c:ptCount val="3"/>
                <c:pt idx="0">
                  <c:v>P654</c:v>
                </c:pt>
                <c:pt idx="1">
                  <c:v>Vm1084</c:v>
                </c:pt>
                <c:pt idx="2">
                  <c:v>Vm1748</c:v>
                </c:pt>
              </c:strCache>
            </c:strRef>
          </c:cat>
          <c:val>
            <c:numRef>
              <c:f>Hoja1!$AH$32:$AJ$32</c:f>
              <c:numCache>
                <c:formatCode>General</c:formatCode>
                <c:ptCount val="3"/>
                <c:pt idx="0">
                  <c:v>1798112</c:v>
                </c:pt>
                <c:pt idx="1">
                  <c:v>7929858</c:v>
                </c:pt>
                <c:pt idx="2">
                  <c:v>14072974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8F-4419-B07E-CBDC9279ADFA}"/>
            </c:ext>
          </c:extLst>
        </c:ser>
        <c:ser>
          <c:idx val="2"/>
          <c:order val="2"/>
          <c:tx>
            <c:strRef>
              <c:f>Hoja1!$AG$33</c:f>
              <c:strCache>
                <c:ptCount val="1"/>
                <c:pt idx="0">
                  <c:v>BL Mejor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Hoja1!$AH$29:$AJ$30</c:f>
              <c:strCache>
                <c:ptCount val="3"/>
                <c:pt idx="0">
                  <c:v>P654</c:v>
                </c:pt>
                <c:pt idx="1">
                  <c:v>Vm1084</c:v>
                </c:pt>
                <c:pt idx="2">
                  <c:v>Vm1748</c:v>
                </c:pt>
              </c:strCache>
            </c:strRef>
          </c:cat>
          <c:val>
            <c:numRef>
              <c:f>Hoja1!$AH$33:$AJ$33</c:f>
              <c:numCache>
                <c:formatCode>General</c:formatCode>
                <c:ptCount val="3"/>
                <c:pt idx="0">
                  <c:v>1894892</c:v>
                </c:pt>
                <c:pt idx="1">
                  <c:v>8281344</c:v>
                </c:pt>
                <c:pt idx="2">
                  <c:v>14574093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8F-4419-B07E-CBDC9279ADFA}"/>
            </c:ext>
          </c:extLst>
        </c:ser>
        <c:ser>
          <c:idx val="3"/>
          <c:order val="3"/>
          <c:tx>
            <c:strRef>
              <c:f>Hoja1!$AG$34</c:f>
              <c:strCache>
                <c:ptCount val="1"/>
                <c:pt idx="0">
                  <c:v>BL Primer Mejor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Hoja1!$AH$29:$AJ$30</c:f>
              <c:strCache>
                <c:ptCount val="3"/>
                <c:pt idx="0">
                  <c:v>P654</c:v>
                </c:pt>
                <c:pt idx="1">
                  <c:v>Vm1084</c:v>
                </c:pt>
                <c:pt idx="2">
                  <c:v>Vm1748</c:v>
                </c:pt>
              </c:strCache>
            </c:strRef>
          </c:cat>
          <c:val>
            <c:numRef>
              <c:f>Hoja1!$AH$34:$AJ$34</c:f>
              <c:numCache>
                <c:formatCode>General</c:formatCode>
                <c:ptCount val="3"/>
                <c:pt idx="0">
                  <c:v>438462</c:v>
                </c:pt>
                <c:pt idx="1">
                  <c:v>2975591</c:v>
                </c:pt>
                <c:pt idx="2">
                  <c:v>7494110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78F-4419-B07E-CBDC9279ADFA}"/>
            </c:ext>
          </c:extLst>
        </c:ser>
        <c:ser>
          <c:idx val="4"/>
          <c:order val="4"/>
          <c:tx>
            <c:strRef>
              <c:f>Hoja1!$AG$35</c:f>
              <c:strCache>
                <c:ptCount val="1"/>
                <c:pt idx="0">
                  <c:v>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Hoja1!$AH$29:$AJ$30</c:f>
              <c:strCache>
                <c:ptCount val="3"/>
                <c:pt idx="0">
                  <c:v>P654</c:v>
                </c:pt>
                <c:pt idx="1">
                  <c:v>Vm1084</c:v>
                </c:pt>
                <c:pt idx="2">
                  <c:v>Vm1748</c:v>
                </c:pt>
              </c:strCache>
            </c:strRef>
          </c:cat>
          <c:val>
            <c:numRef>
              <c:f>Hoja1!$AH$35:$AJ$35</c:f>
              <c:numCache>
                <c:formatCode>General</c:formatCode>
                <c:ptCount val="3"/>
                <c:pt idx="0">
                  <c:v>283586</c:v>
                </c:pt>
                <c:pt idx="1">
                  <c:v>1188430</c:v>
                </c:pt>
                <c:pt idx="2">
                  <c:v>2208954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78F-4419-B07E-CBDC9279ADFA}"/>
            </c:ext>
          </c:extLst>
        </c:ser>
        <c:ser>
          <c:idx val="5"/>
          <c:order val="5"/>
          <c:tx>
            <c:strRef>
              <c:f>Hoja1!$AG$36</c:f>
              <c:strCache>
                <c:ptCount val="1"/>
                <c:pt idx="0">
                  <c:v>BT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Hoja1!$AH$29:$AJ$30</c:f>
              <c:strCache>
                <c:ptCount val="3"/>
                <c:pt idx="0">
                  <c:v>P654</c:v>
                </c:pt>
                <c:pt idx="1">
                  <c:v>Vm1084</c:v>
                </c:pt>
                <c:pt idx="2">
                  <c:v>Vm1748</c:v>
                </c:pt>
              </c:strCache>
            </c:strRef>
          </c:cat>
          <c:val>
            <c:numRef>
              <c:f>Hoja1!$AH$36:$AJ$36</c:f>
              <c:numCache>
                <c:formatCode>General</c:formatCode>
                <c:ptCount val="3"/>
                <c:pt idx="0">
                  <c:v>218812</c:v>
                </c:pt>
                <c:pt idx="1">
                  <c:v>1672302</c:v>
                </c:pt>
                <c:pt idx="2">
                  <c:v>3036491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78F-4419-B07E-CBDC9279AD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0020607"/>
        <c:axId val="560022687"/>
      </c:barChart>
      <c:catAx>
        <c:axId val="5600206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200"/>
                  <a:t>Dataset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60022687"/>
        <c:crosses val="autoZero"/>
        <c:auto val="1"/>
        <c:lblAlgn val="ctr"/>
        <c:lblOffset val="100"/>
        <c:noMultiLvlLbl val="0"/>
      </c:catAx>
      <c:valAx>
        <c:axId val="560022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200"/>
                  <a:t>Costes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60020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Desviación Típica media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Hoja1!$T$17</c:f>
              <c:strCache>
                <c:ptCount val="1"/>
                <c:pt idx="0">
                  <c:v>Des. Tip media</c:v>
                </c:pt>
              </c:strCache>
            </c:strRef>
          </c:tx>
          <c:spPr>
            <a:solidFill>
              <a:schemeClr val="accent2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strRef>
              <c:f>Hoja1!$S$18:$S$23</c:f>
              <c:strCache>
                <c:ptCount val="6"/>
                <c:pt idx="0">
                  <c:v>Greedy</c:v>
                </c:pt>
                <c:pt idx="1">
                  <c:v>Aleatoria</c:v>
                </c:pt>
                <c:pt idx="2">
                  <c:v>BL Mejor</c:v>
                </c:pt>
                <c:pt idx="3">
                  <c:v>BL Primer Mejor</c:v>
                </c:pt>
                <c:pt idx="4">
                  <c:v>ES</c:v>
                </c:pt>
                <c:pt idx="5">
                  <c:v>BT</c:v>
                </c:pt>
              </c:strCache>
            </c:strRef>
          </c:cat>
          <c:val>
            <c:numRef>
              <c:f>Hoja1!$T$18:$T$23</c:f>
              <c:numCache>
                <c:formatCode>0.00</c:formatCode>
                <c:ptCount val="6"/>
                <c:pt idx="0" formatCode="General">
                  <c:v>0</c:v>
                </c:pt>
                <c:pt idx="1">
                  <c:v>13064.438370727483</c:v>
                </c:pt>
                <c:pt idx="2">
                  <c:v>45924.841799967951</c:v>
                </c:pt>
                <c:pt idx="3">
                  <c:v>201394.99465253096</c:v>
                </c:pt>
                <c:pt idx="4">
                  <c:v>681872.49091399962</c:v>
                </c:pt>
                <c:pt idx="5">
                  <c:v>14939.423463878818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6F-48A1-85F3-9E0F17FCCB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0009599"/>
        <c:axId val="790019999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Hoja1!$U$17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tint val="77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Hoja1!$S$18:$S$23</c15:sqref>
                        </c15:formulaRef>
                      </c:ext>
                    </c:extLst>
                    <c:strCache>
                      <c:ptCount val="6"/>
                      <c:pt idx="0">
                        <c:v>Greedy</c:v>
                      </c:pt>
                      <c:pt idx="1">
                        <c:v>Aleatoria</c:v>
                      </c:pt>
                      <c:pt idx="2">
                        <c:v>BL Mejor</c:v>
                      </c:pt>
                      <c:pt idx="3">
                        <c:v>BL Primer Mejor</c:v>
                      </c:pt>
                      <c:pt idx="4">
                        <c:v>ES</c:v>
                      </c:pt>
                      <c:pt idx="5">
                        <c:v>BT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Hoja1!$U$18:$U$23</c15:sqref>
                        </c15:formulaRef>
                      </c:ext>
                    </c:extLst>
                    <c:numCache>
                      <c:formatCode>0.00</c:formatCode>
                      <c:ptCount val="6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4A6F-48A1-85F3-9E0F17FCCB7C}"/>
                  </c:ext>
                </c:extLst>
              </c15:ser>
            </c15:filteredBarSeries>
          </c:ext>
        </c:extLst>
      </c:barChart>
      <c:catAx>
        <c:axId val="790009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90019999"/>
        <c:crosses val="autoZero"/>
        <c:auto val="1"/>
        <c:lblAlgn val="ctr"/>
        <c:lblOffset val="100"/>
        <c:noMultiLvlLbl val="0"/>
      </c:catAx>
      <c:valAx>
        <c:axId val="790019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900095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Comparacion entre Busquedas</a:t>
            </a:r>
            <a:r>
              <a:rPr lang="es-ES" baseline="0"/>
              <a:t> Locales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Hoja1!$AM$22</c:f>
              <c:strCache>
                <c:ptCount val="1"/>
                <c:pt idx="0">
                  <c:v>BL Mejor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Hoja1!$AN$20:$AP$21</c:f>
              <c:strCache>
                <c:ptCount val="3"/>
                <c:pt idx="0">
                  <c:v>St70</c:v>
                </c:pt>
                <c:pt idx="1">
                  <c:v>Ch130</c:v>
                </c:pt>
                <c:pt idx="2">
                  <c:v>A280</c:v>
                </c:pt>
              </c:strCache>
            </c:strRef>
          </c:cat>
          <c:val>
            <c:numRef>
              <c:f>Hoja1!$AN$22:$AP$22</c:f>
              <c:numCache>
                <c:formatCode>General</c:formatCode>
                <c:ptCount val="3"/>
                <c:pt idx="0">
                  <c:v>1120</c:v>
                </c:pt>
                <c:pt idx="1">
                  <c:v>21852</c:v>
                </c:pt>
                <c:pt idx="2">
                  <c:v>27110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04-420C-93CC-FA1ADDBC1F4F}"/>
            </c:ext>
          </c:extLst>
        </c:ser>
        <c:ser>
          <c:idx val="1"/>
          <c:order val="1"/>
          <c:tx>
            <c:strRef>
              <c:f>Hoja1!$AM$23</c:f>
              <c:strCache>
                <c:ptCount val="1"/>
                <c:pt idx="0">
                  <c:v>BL Primer Mejor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Hoja1!$AN$20:$AP$21</c:f>
              <c:strCache>
                <c:ptCount val="3"/>
                <c:pt idx="0">
                  <c:v>St70</c:v>
                </c:pt>
                <c:pt idx="1">
                  <c:v>Ch130</c:v>
                </c:pt>
                <c:pt idx="2">
                  <c:v>A280</c:v>
                </c:pt>
              </c:strCache>
            </c:strRef>
          </c:cat>
          <c:val>
            <c:numRef>
              <c:f>Hoja1!$AN$23:$AP$23</c:f>
              <c:numCache>
                <c:formatCode>General</c:formatCode>
                <c:ptCount val="3"/>
                <c:pt idx="0">
                  <c:v>942</c:v>
                </c:pt>
                <c:pt idx="1">
                  <c:v>12404</c:v>
                </c:pt>
                <c:pt idx="2">
                  <c:v>7436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04-420C-93CC-FA1ADDBC1F4F}"/>
            </c:ext>
          </c:extLst>
        </c:ser>
        <c:ser>
          <c:idx val="2"/>
          <c:order val="2"/>
          <c:tx>
            <c:strRef>
              <c:f>Hoja1!$AM$24</c:f>
              <c:strCache>
                <c:ptCount val="1"/>
                <c:pt idx="0">
                  <c:v>BL Mejor x10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Hoja1!$AN$20:$AP$21</c:f>
              <c:strCache>
                <c:ptCount val="3"/>
                <c:pt idx="0">
                  <c:v>St70</c:v>
                </c:pt>
                <c:pt idx="1">
                  <c:v>Ch130</c:v>
                </c:pt>
                <c:pt idx="2">
                  <c:v>A280</c:v>
                </c:pt>
              </c:strCache>
            </c:strRef>
          </c:cat>
          <c:val>
            <c:numRef>
              <c:f>Hoja1!$AN$24:$AP$24</c:f>
              <c:numCache>
                <c:formatCode>General</c:formatCode>
                <c:ptCount val="3"/>
                <c:pt idx="0">
                  <c:v>991</c:v>
                </c:pt>
                <c:pt idx="1">
                  <c:v>10875</c:v>
                </c:pt>
                <c:pt idx="2">
                  <c:v>10420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404-420C-93CC-FA1ADDBC1F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3347983"/>
        <c:axId val="483348399"/>
      </c:barChart>
      <c:catAx>
        <c:axId val="4833479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Dataset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3348399"/>
        <c:crosses val="autoZero"/>
        <c:auto val="1"/>
        <c:lblAlgn val="ctr"/>
        <c:lblOffset val="100"/>
        <c:noMultiLvlLbl val="0"/>
      </c:catAx>
      <c:valAx>
        <c:axId val="483348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Coste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3347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800" b="0" i="0" baseline="0">
                <a:effectLst/>
              </a:rPr>
              <a:t>Mejores soluciones comparando laBúsqueda Tabú con mas iteraciones</a:t>
            </a:r>
            <a:endParaRPr lang="es-E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Hoja1!$AM$32</c:f>
              <c:strCache>
                <c:ptCount val="1"/>
                <c:pt idx="0">
                  <c:v>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Hoja1!$AN$30:$AP$31</c:f>
              <c:strCache>
                <c:ptCount val="3"/>
                <c:pt idx="0">
                  <c:v>St70</c:v>
                </c:pt>
                <c:pt idx="1">
                  <c:v>Ch130</c:v>
                </c:pt>
                <c:pt idx="2">
                  <c:v>A280</c:v>
                </c:pt>
              </c:strCache>
            </c:strRef>
          </c:cat>
          <c:val>
            <c:numRef>
              <c:f>Hoja1!$AN$32:$AP$32</c:f>
              <c:numCache>
                <c:formatCode>General</c:formatCode>
                <c:ptCount val="3"/>
                <c:pt idx="0">
                  <c:v>867</c:v>
                </c:pt>
                <c:pt idx="1">
                  <c:v>10104</c:v>
                </c:pt>
                <c:pt idx="2">
                  <c:v>5841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A7-4CAC-B7FF-E927B0E5843B}"/>
            </c:ext>
          </c:extLst>
        </c:ser>
        <c:ser>
          <c:idx val="1"/>
          <c:order val="1"/>
          <c:tx>
            <c:strRef>
              <c:f>Hoja1!$AM$33</c:f>
              <c:strCache>
                <c:ptCount val="1"/>
                <c:pt idx="0">
                  <c:v>BT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Hoja1!$AN$30:$AP$31</c:f>
              <c:strCache>
                <c:ptCount val="3"/>
                <c:pt idx="0">
                  <c:v>St70</c:v>
                </c:pt>
                <c:pt idx="1">
                  <c:v>Ch130</c:v>
                </c:pt>
                <c:pt idx="2">
                  <c:v>A280</c:v>
                </c:pt>
              </c:strCache>
            </c:strRef>
          </c:cat>
          <c:val>
            <c:numRef>
              <c:f>Hoja1!$AN$33:$AP$33</c:f>
              <c:numCache>
                <c:formatCode>General</c:formatCode>
                <c:ptCount val="3"/>
                <c:pt idx="0">
                  <c:v>947</c:v>
                </c:pt>
                <c:pt idx="1">
                  <c:v>11039</c:v>
                </c:pt>
                <c:pt idx="2">
                  <c:v>7475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A7-4CAC-B7FF-E927B0E5843B}"/>
            </c:ext>
          </c:extLst>
        </c:ser>
        <c:ser>
          <c:idx val="2"/>
          <c:order val="2"/>
          <c:tx>
            <c:strRef>
              <c:f>Hoja1!$AM$34</c:f>
              <c:strCache>
                <c:ptCount val="1"/>
                <c:pt idx="0">
                  <c:v>BT x 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Hoja1!$AN$30:$AP$31</c:f>
              <c:strCache>
                <c:ptCount val="3"/>
                <c:pt idx="0">
                  <c:v>St70</c:v>
                </c:pt>
                <c:pt idx="1">
                  <c:v>Ch130</c:v>
                </c:pt>
                <c:pt idx="2">
                  <c:v>A280</c:v>
                </c:pt>
              </c:strCache>
            </c:strRef>
          </c:cat>
          <c:val>
            <c:numRef>
              <c:f>Hoja1!$AN$34:$AP$34</c:f>
              <c:numCache>
                <c:formatCode>General</c:formatCode>
                <c:ptCount val="3"/>
                <c:pt idx="0">
                  <c:v>829</c:v>
                </c:pt>
                <c:pt idx="1">
                  <c:v>10655</c:v>
                </c:pt>
                <c:pt idx="2">
                  <c:v>7043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9A7-4CAC-B7FF-E927B0E5843B}"/>
            </c:ext>
          </c:extLst>
        </c:ser>
        <c:ser>
          <c:idx val="3"/>
          <c:order val="3"/>
          <c:tx>
            <c:strRef>
              <c:f>Hoja1!$AM$35</c:f>
              <c:strCache>
                <c:ptCount val="1"/>
                <c:pt idx="0">
                  <c:v>Greedy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Hoja1!$AN$30:$AP$31</c:f>
              <c:strCache>
                <c:ptCount val="3"/>
                <c:pt idx="0">
                  <c:v>St70</c:v>
                </c:pt>
                <c:pt idx="1">
                  <c:v>Ch130</c:v>
                </c:pt>
                <c:pt idx="2">
                  <c:v>A280</c:v>
                </c:pt>
              </c:strCache>
            </c:strRef>
          </c:cat>
          <c:val>
            <c:numRef>
              <c:f>Hoja1!$AN$35:$AP$35</c:f>
              <c:numCache>
                <c:formatCode>General</c:formatCode>
                <c:ptCount val="3"/>
                <c:pt idx="0">
                  <c:v>834</c:v>
                </c:pt>
                <c:pt idx="1">
                  <c:v>7145</c:v>
                </c:pt>
                <c:pt idx="2">
                  <c:v>3075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9A7-4CAC-B7FF-E927B0E584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1084815"/>
        <c:axId val="841080655"/>
      </c:barChart>
      <c:catAx>
        <c:axId val="841084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41080655"/>
        <c:crosses val="autoZero"/>
        <c:auto val="1"/>
        <c:lblAlgn val="ctr"/>
        <c:lblOffset val="100"/>
        <c:noMultiLvlLbl val="0"/>
      </c:catAx>
      <c:valAx>
        <c:axId val="841080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41084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44642</xdr:colOff>
      <xdr:row>77</xdr:row>
      <xdr:rowOff>149585</xdr:rowOff>
    </xdr:from>
    <xdr:to>
      <xdr:col>29</xdr:col>
      <xdr:colOff>523054</xdr:colOff>
      <xdr:row>106</xdr:row>
      <xdr:rowOff>144836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E3931BA-04B8-4A99-84DB-DF19DB97E5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351155</xdr:colOff>
      <xdr:row>78</xdr:row>
      <xdr:rowOff>66450</xdr:rowOff>
    </xdr:from>
    <xdr:to>
      <xdr:col>37</xdr:col>
      <xdr:colOff>632983</xdr:colOff>
      <xdr:row>107</xdr:row>
      <xdr:rowOff>87741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E84D7C8-6160-41C2-921C-0A6A9F551D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406997</xdr:colOff>
      <xdr:row>37</xdr:row>
      <xdr:rowOff>75750</xdr:rowOff>
    </xdr:from>
    <xdr:to>
      <xdr:col>29</xdr:col>
      <xdr:colOff>13110</xdr:colOff>
      <xdr:row>65</xdr:row>
      <xdr:rowOff>44823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DAF72658-AFD9-47CC-B1A2-00053C4A48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677844</xdr:colOff>
      <xdr:row>37</xdr:row>
      <xdr:rowOff>15911</xdr:rowOff>
    </xdr:from>
    <xdr:to>
      <xdr:col>37</xdr:col>
      <xdr:colOff>313765</xdr:colOff>
      <xdr:row>65</xdr:row>
      <xdr:rowOff>22411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CCACE581-C442-4449-BDBC-4918FA34BA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109931</xdr:colOff>
      <xdr:row>37</xdr:row>
      <xdr:rowOff>79338</xdr:rowOff>
    </xdr:from>
    <xdr:to>
      <xdr:col>20</xdr:col>
      <xdr:colOff>427729</xdr:colOff>
      <xdr:row>51</xdr:row>
      <xdr:rowOff>138280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F5C556C3-B4B2-42B3-9F38-A50D8A7B4D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42</xdr:col>
      <xdr:colOff>493059</xdr:colOff>
      <xdr:row>19</xdr:row>
      <xdr:rowOff>94352</xdr:rowOff>
    </xdr:from>
    <xdr:to>
      <xdr:col>50</xdr:col>
      <xdr:colOff>222213</xdr:colOff>
      <xdr:row>34</xdr:row>
      <xdr:rowOff>137159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5A814819-461C-43E5-A915-5093EEFF81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38</xdr:col>
      <xdr:colOff>494850</xdr:colOff>
      <xdr:row>39</xdr:row>
      <xdr:rowOff>94576</xdr:rowOff>
    </xdr:from>
    <xdr:to>
      <xdr:col>46</xdr:col>
      <xdr:colOff>16807</xdr:colOff>
      <xdr:row>54</xdr:row>
      <xdr:rowOff>120237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3E6D37D7-B3FA-4257-8598-24742CAE24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CR/Google%20Drive/Universidad/4&#186;_a&#241;o20-21/2&#186;%20Cuatrimestre/Modelo%20Bioinspirados%20y%20Heur&#237;stica%20de%20B&#250;squeda/Practicas/Practica%203/Gr&#225;fica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91"/>
  <sheetViews>
    <sheetView tabSelected="1" topLeftCell="Q28" zoomScale="85" zoomScaleNormal="85" workbookViewId="0">
      <selection activeCell="AZ45" sqref="AZ45"/>
    </sheetView>
  </sheetViews>
  <sheetFormatPr baseColWidth="10" defaultColWidth="8.88671875" defaultRowHeight="14.4" x14ac:dyDescent="0.3"/>
  <cols>
    <col min="1" max="1" width="13.6640625" customWidth="1"/>
    <col min="2" max="2" width="14.5546875" customWidth="1"/>
    <col min="3" max="3" width="14.33203125" customWidth="1"/>
    <col min="4" max="4" width="12.21875" customWidth="1"/>
    <col min="5" max="5" width="12.5546875" customWidth="1"/>
    <col min="6" max="6" width="12.33203125" customWidth="1"/>
    <col min="7" max="7" width="11.5546875" customWidth="1"/>
    <col min="8" max="8" width="12.5546875" customWidth="1"/>
    <col min="9" max="9" width="13.5546875" customWidth="1"/>
    <col min="10" max="10" width="13.88671875" customWidth="1"/>
    <col min="11" max="11" width="14" customWidth="1"/>
    <col min="12" max="12" width="12.5546875" customWidth="1"/>
    <col min="13" max="13" width="11.33203125" customWidth="1"/>
    <col min="19" max="19" width="14.109375" customWidth="1"/>
    <col min="22" max="22" width="9.44140625" customWidth="1"/>
    <col min="26" max="26" width="10.109375" customWidth="1"/>
    <col min="30" max="30" width="10" customWidth="1"/>
    <col min="34" max="34" width="9.21875" customWidth="1"/>
    <col min="38" max="38" width="10.33203125" customWidth="1"/>
    <col min="40" max="40" width="11" bestFit="1" customWidth="1"/>
    <col min="42" max="42" width="9.88671875" customWidth="1"/>
  </cols>
  <sheetData>
    <row r="1" spans="1:43" x14ac:dyDescent="0.3">
      <c r="A1" s="10" t="s">
        <v>20</v>
      </c>
      <c r="B1" s="36" t="s">
        <v>0</v>
      </c>
      <c r="C1" s="36"/>
      <c r="D1" s="36" t="s">
        <v>1</v>
      </c>
      <c r="E1" s="36"/>
      <c r="F1" s="36" t="s">
        <v>2</v>
      </c>
      <c r="G1" s="36"/>
      <c r="H1" s="36" t="s">
        <v>3</v>
      </c>
      <c r="I1" s="36"/>
      <c r="J1" s="36" t="s">
        <v>4</v>
      </c>
      <c r="K1" s="36"/>
      <c r="L1" s="36" t="s">
        <v>5</v>
      </c>
      <c r="M1" s="36"/>
    </row>
    <row r="2" spans="1:43" x14ac:dyDescent="0.3">
      <c r="A2" s="10" t="s">
        <v>21</v>
      </c>
      <c r="B2" s="11" t="s">
        <v>6</v>
      </c>
      <c r="C2" s="11" t="s">
        <v>7</v>
      </c>
      <c r="D2" s="11" t="s">
        <v>6</v>
      </c>
      <c r="E2" s="11" t="s">
        <v>7</v>
      </c>
      <c r="F2" s="11" t="s">
        <v>6</v>
      </c>
      <c r="G2" s="11" t="s">
        <v>7</v>
      </c>
      <c r="H2" s="11" t="s">
        <v>6</v>
      </c>
      <c r="I2" s="11" t="s">
        <v>7</v>
      </c>
      <c r="J2" s="11" t="s">
        <v>6</v>
      </c>
      <c r="K2" s="11" t="s">
        <v>7</v>
      </c>
      <c r="L2" s="11" t="s">
        <v>6</v>
      </c>
      <c r="M2" s="11" t="s">
        <v>7</v>
      </c>
    </row>
    <row r="3" spans="1:43" ht="15" thickBot="1" x14ac:dyDescent="0.35">
      <c r="A3" t="s">
        <v>8</v>
      </c>
      <c r="B3">
        <v>2720</v>
      </c>
      <c r="C3">
        <v>112001</v>
      </c>
      <c r="D3">
        <v>37690</v>
      </c>
      <c r="E3">
        <v>208001</v>
      </c>
      <c r="F3">
        <v>29554</v>
      </c>
      <c r="G3">
        <v>448001</v>
      </c>
      <c r="H3">
        <v>1810928</v>
      </c>
      <c r="I3">
        <v>1046401</v>
      </c>
      <c r="J3">
        <v>7977953</v>
      </c>
      <c r="K3">
        <v>1734401</v>
      </c>
      <c r="L3">
        <v>14084226</v>
      </c>
      <c r="M3">
        <v>2796801</v>
      </c>
    </row>
    <row r="4" spans="1:43" x14ac:dyDescent="0.3">
      <c r="A4" t="s">
        <v>9</v>
      </c>
      <c r="B4">
        <v>2775</v>
      </c>
      <c r="C4">
        <v>112001</v>
      </c>
      <c r="D4">
        <v>38434</v>
      </c>
      <c r="E4">
        <v>208001</v>
      </c>
      <c r="F4">
        <v>29369</v>
      </c>
      <c r="G4">
        <v>448001</v>
      </c>
      <c r="H4">
        <v>1826007</v>
      </c>
      <c r="I4">
        <v>1046401</v>
      </c>
      <c r="J4">
        <v>7966023</v>
      </c>
      <c r="K4">
        <v>1734401</v>
      </c>
      <c r="L4">
        <v>14135354</v>
      </c>
      <c r="M4">
        <v>2796801</v>
      </c>
      <c r="S4" s="1"/>
      <c r="T4" s="34" t="s">
        <v>0</v>
      </c>
      <c r="U4" s="34"/>
      <c r="V4" s="34"/>
      <c r="W4" s="34"/>
      <c r="X4" s="34" t="s">
        <v>1</v>
      </c>
      <c r="Y4" s="34"/>
      <c r="Z4" s="34"/>
      <c r="AA4" s="34"/>
      <c r="AB4" s="34" t="s">
        <v>2</v>
      </c>
      <c r="AC4" s="34"/>
      <c r="AD4" s="34"/>
      <c r="AE4" s="34"/>
      <c r="AF4" s="34" t="s">
        <v>3</v>
      </c>
      <c r="AG4" s="34"/>
      <c r="AH4" s="34"/>
      <c r="AI4" s="34"/>
      <c r="AJ4" s="34" t="s">
        <v>4</v>
      </c>
      <c r="AK4" s="34"/>
      <c r="AL4" s="34"/>
      <c r="AM4" s="34"/>
      <c r="AN4" s="34" t="s">
        <v>5</v>
      </c>
      <c r="AO4" s="34"/>
      <c r="AP4" s="34"/>
      <c r="AQ4" s="35"/>
    </row>
    <row r="5" spans="1:43" x14ac:dyDescent="0.3">
      <c r="A5" t="s">
        <v>10</v>
      </c>
      <c r="B5">
        <v>2845</v>
      </c>
      <c r="C5">
        <v>112001</v>
      </c>
      <c r="D5">
        <v>38730</v>
      </c>
      <c r="E5">
        <v>208001</v>
      </c>
      <c r="F5">
        <v>29724</v>
      </c>
      <c r="G5">
        <v>448001</v>
      </c>
      <c r="H5">
        <v>1810377</v>
      </c>
      <c r="I5">
        <v>1046401</v>
      </c>
      <c r="J5">
        <v>7995940</v>
      </c>
      <c r="K5">
        <v>1734401</v>
      </c>
      <c r="L5">
        <v>14103193</v>
      </c>
      <c r="M5">
        <v>2796801</v>
      </c>
      <c r="S5" s="4"/>
      <c r="T5" s="29">
        <v>675</v>
      </c>
      <c r="U5" s="29"/>
      <c r="V5" s="29"/>
      <c r="W5" s="29"/>
      <c r="X5" s="29">
        <v>6110</v>
      </c>
      <c r="Y5" s="29"/>
      <c r="Z5" s="29"/>
      <c r="AA5" s="29"/>
      <c r="AB5" s="29">
        <v>2579</v>
      </c>
      <c r="AC5" s="29"/>
      <c r="AD5" s="29"/>
      <c r="AE5" s="29"/>
      <c r="AF5" s="29">
        <v>34643</v>
      </c>
      <c r="AG5" s="29"/>
      <c r="AH5" s="29"/>
      <c r="AI5" s="29"/>
      <c r="AJ5" s="29">
        <v>239297</v>
      </c>
      <c r="AK5" s="29"/>
      <c r="AL5" s="29"/>
      <c r="AM5" s="29"/>
      <c r="AN5" s="29"/>
      <c r="AO5" s="29"/>
      <c r="AP5" s="29"/>
      <c r="AQ5" s="30"/>
    </row>
    <row r="6" spans="1:43" x14ac:dyDescent="0.3">
      <c r="A6" t="s">
        <v>11</v>
      </c>
      <c r="B6">
        <v>2861</v>
      </c>
      <c r="C6">
        <v>112001</v>
      </c>
      <c r="D6">
        <v>38046</v>
      </c>
      <c r="E6">
        <v>208001</v>
      </c>
      <c r="F6">
        <v>29480</v>
      </c>
      <c r="G6">
        <v>448001</v>
      </c>
      <c r="H6">
        <v>1831057</v>
      </c>
      <c r="I6">
        <v>1046401</v>
      </c>
      <c r="J6">
        <v>7929858</v>
      </c>
      <c r="K6">
        <v>1734401</v>
      </c>
      <c r="L6">
        <v>14189971</v>
      </c>
      <c r="M6">
        <v>2796801</v>
      </c>
      <c r="S6" s="18" t="s">
        <v>31</v>
      </c>
      <c r="T6" s="18" t="s">
        <v>18</v>
      </c>
      <c r="U6" s="18" t="s">
        <v>34</v>
      </c>
      <c r="V6" s="18" t="s">
        <v>35</v>
      </c>
      <c r="W6" s="18" t="s">
        <v>36</v>
      </c>
      <c r="X6" s="18" t="s">
        <v>18</v>
      </c>
      <c r="Y6" s="18" t="s">
        <v>34</v>
      </c>
      <c r="Z6" s="18" t="s">
        <v>35</v>
      </c>
      <c r="AA6" s="18" t="s">
        <v>36</v>
      </c>
      <c r="AB6" s="18" t="s">
        <v>18</v>
      </c>
      <c r="AC6" s="18" t="s">
        <v>34</v>
      </c>
      <c r="AD6" s="18" t="s">
        <v>35</v>
      </c>
      <c r="AE6" s="18" t="s">
        <v>36</v>
      </c>
      <c r="AF6" s="18" t="s">
        <v>18</v>
      </c>
      <c r="AG6" s="18" t="s">
        <v>34</v>
      </c>
      <c r="AH6" s="18" t="s">
        <v>35</v>
      </c>
      <c r="AI6" s="18" t="s">
        <v>36</v>
      </c>
      <c r="AJ6" s="18" t="s">
        <v>18</v>
      </c>
      <c r="AK6" s="18" t="s">
        <v>34</v>
      </c>
      <c r="AL6" s="18" t="s">
        <v>35</v>
      </c>
      <c r="AM6" s="18" t="s">
        <v>36</v>
      </c>
      <c r="AN6" s="18" t="s">
        <v>18</v>
      </c>
      <c r="AO6" s="18" t="s">
        <v>34</v>
      </c>
      <c r="AP6" s="18" t="s">
        <v>35</v>
      </c>
      <c r="AQ6" s="18" t="s">
        <v>36</v>
      </c>
    </row>
    <row r="7" spans="1:43" x14ac:dyDescent="0.3">
      <c r="A7" t="s">
        <v>12</v>
      </c>
      <c r="B7">
        <v>2837</v>
      </c>
      <c r="C7">
        <v>112001</v>
      </c>
      <c r="D7">
        <v>38749</v>
      </c>
      <c r="E7">
        <v>208001</v>
      </c>
      <c r="F7">
        <v>29825</v>
      </c>
      <c r="G7">
        <v>448001</v>
      </c>
      <c r="H7">
        <v>1798112</v>
      </c>
      <c r="I7">
        <v>1046401</v>
      </c>
      <c r="J7">
        <v>7979096</v>
      </c>
      <c r="K7">
        <v>1734401</v>
      </c>
      <c r="L7">
        <v>14149658</v>
      </c>
      <c r="M7">
        <v>2796801</v>
      </c>
      <c r="S7" s="19" t="s">
        <v>28</v>
      </c>
      <c r="T7" s="20">
        <f>B91</f>
        <v>834</v>
      </c>
      <c r="U7" s="21">
        <f>B91</f>
        <v>834</v>
      </c>
      <c r="V7" s="21">
        <v>0</v>
      </c>
      <c r="W7" s="21">
        <v>1</v>
      </c>
      <c r="X7" s="21">
        <f>D91</f>
        <v>7145</v>
      </c>
      <c r="Y7" s="21">
        <f>D91</f>
        <v>7145</v>
      </c>
      <c r="Z7" s="21">
        <v>0</v>
      </c>
      <c r="AA7" s="21">
        <v>1</v>
      </c>
      <c r="AB7" s="21">
        <f>F91</f>
        <v>3075</v>
      </c>
      <c r="AC7" s="21">
        <f>F91</f>
        <v>3075</v>
      </c>
      <c r="AD7" s="21">
        <v>0</v>
      </c>
      <c r="AE7" s="21">
        <v>1</v>
      </c>
      <c r="AF7" s="21">
        <f>H91</f>
        <v>41030</v>
      </c>
      <c r="AG7" s="21">
        <f>H91</f>
        <v>41030</v>
      </c>
      <c r="AH7" s="21">
        <v>0</v>
      </c>
      <c r="AI7" s="21">
        <v>1</v>
      </c>
      <c r="AJ7" s="21">
        <f>J91</f>
        <v>295508</v>
      </c>
      <c r="AK7" s="21">
        <f>J91</f>
        <v>295508</v>
      </c>
      <c r="AL7" s="21">
        <v>0</v>
      </c>
      <c r="AM7" s="21">
        <v>1</v>
      </c>
      <c r="AN7" s="21">
        <f>L91</f>
        <v>403926</v>
      </c>
      <c r="AO7" s="21">
        <f>L91</f>
        <v>403926</v>
      </c>
      <c r="AP7" s="21">
        <v>0</v>
      </c>
      <c r="AQ7" s="22">
        <v>1</v>
      </c>
    </row>
    <row r="8" spans="1:43" x14ac:dyDescent="0.3">
      <c r="A8" t="s">
        <v>13</v>
      </c>
      <c r="B8">
        <v>2798</v>
      </c>
      <c r="C8">
        <v>112001</v>
      </c>
      <c r="D8">
        <v>37900</v>
      </c>
      <c r="E8">
        <v>208001</v>
      </c>
      <c r="F8">
        <v>29395</v>
      </c>
      <c r="G8">
        <v>448001</v>
      </c>
      <c r="H8">
        <v>1812713</v>
      </c>
      <c r="I8">
        <v>1046401</v>
      </c>
      <c r="J8">
        <v>7943159</v>
      </c>
      <c r="K8">
        <v>1734401</v>
      </c>
      <c r="L8">
        <v>14072974</v>
      </c>
      <c r="M8">
        <v>2796801</v>
      </c>
      <c r="S8" s="11" t="s">
        <v>21</v>
      </c>
      <c r="T8" s="13">
        <f>B13</f>
        <v>2802.3</v>
      </c>
      <c r="U8" s="5">
        <f>B15</f>
        <v>2720</v>
      </c>
      <c r="V8" s="5">
        <f>B14</f>
        <v>41.87826272529567</v>
      </c>
      <c r="W8" s="5">
        <f>C3</f>
        <v>112001</v>
      </c>
      <c r="X8" s="5">
        <f>D13</f>
        <v>38212.1</v>
      </c>
      <c r="Y8" s="5">
        <f>D15</f>
        <v>37667</v>
      </c>
      <c r="Z8" s="5">
        <f>D14</f>
        <v>421.26883736318939</v>
      </c>
      <c r="AA8" s="5">
        <f>E3</f>
        <v>208001</v>
      </c>
      <c r="AB8" s="5">
        <f>F13</f>
        <v>29557.1</v>
      </c>
      <c r="AC8" s="5">
        <f>F15</f>
        <v>29369</v>
      </c>
      <c r="AD8" s="5">
        <f>F14</f>
        <v>160.06557683927201</v>
      </c>
      <c r="AE8" s="5">
        <f>G3</f>
        <v>448001</v>
      </c>
      <c r="AF8" s="5">
        <f>H13</f>
        <v>1817114.8</v>
      </c>
      <c r="AG8" s="5">
        <f>H15</f>
        <v>1798112</v>
      </c>
      <c r="AH8" s="5">
        <f>H14</f>
        <v>10369.811846573366</v>
      </c>
      <c r="AI8" s="5">
        <f>I3</f>
        <v>1046401</v>
      </c>
      <c r="AJ8" s="5">
        <f>J13</f>
        <v>7968418.7000000002</v>
      </c>
      <c r="AK8" s="5">
        <f>J15</f>
        <v>7929858</v>
      </c>
      <c r="AL8" s="5">
        <f>J14</f>
        <v>26299.062771851357</v>
      </c>
      <c r="AM8" s="5">
        <f>K3</f>
        <v>1734401</v>
      </c>
      <c r="AN8" s="5">
        <f>L13</f>
        <v>14139388.9</v>
      </c>
      <c r="AO8" s="5">
        <f>L15</f>
        <v>14072974</v>
      </c>
      <c r="AP8" s="5">
        <f>L14</f>
        <v>41094.542929012416</v>
      </c>
      <c r="AQ8" s="14">
        <f>M3</f>
        <v>2796801</v>
      </c>
    </row>
    <row r="9" spans="1:43" x14ac:dyDescent="0.3">
      <c r="A9" t="s">
        <v>14</v>
      </c>
      <c r="B9">
        <v>2822</v>
      </c>
      <c r="C9">
        <v>112001</v>
      </c>
      <c r="D9">
        <v>37667</v>
      </c>
      <c r="E9">
        <v>208001</v>
      </c>
      <c r="F9">
        <v>29477</v>
      </c>
      <c r="G9">
        <v>448001</v>
      </c>
      <c r="H9">
        <v>1810006</v>
      </c>
      <c r="I9">
        <v>1046401</v>
      </c>
      <c r="J9">
        <v>7980395</v>
      </c>
      <c r="K9">
        <v>1734401</v>
      </c>
      <c r="L9">
        <v>14177322</v>
      </c>
      <c r="M9">
        <v>2796801</v>
      </c>
      <c r="S9" s="19" t="s">
        <v>38</v>
      </c>
      <c r="T9" s="23">
        <f>B30</f>
        <v>1221.5999999999999</v>
      </c>
      <c r="U9" s="24">
        <f>B32</f>
        <v>1120</v>
      </c>
      <c r="V9" s="24">
        <f>B31</f>
        <v>99.006397099716082</v>
      </c>
      <c r="W9" s="24">
        <f>C30</f>
        <v>113505</v>
      </c>
      <c r="X9" s="24">
        <f>D30</f>
        <v>23395.599999999999</v>
      </c>
      <c r="Y9" s="24">
        <f>D32</f>
        <v>21852</v>
      </c>
      <c r="Z9" s="24">
        <f>D31</f>
        <v>1031.9656755704405</v>
      </c>
      <c r="AA9" s="24">
        <f>E30</f>
        <v>209625</v>
      </c>
      <c r="AB9" s="24">
        <f>F30</f>
        <v>27685.7</v>
      </c>
      <c r="AC9" s="24">
        <f>F32</f>
        <v>27110</v>
      </c>
      <c r="AD9" s="24">
        <f>F31</f>
        <v>510.72368045527099</v>
      </c>
      <c r="AE9" s="24">
        <f>G30</f>
        <v>468720</v>
      </c>
      <c r="AF9" s="24">
        <f>H30</f>
        <v>1952069.5</v>
      </c>
      <c r="AG9" s="24">
        <f>H32</f>
        <v>1894892</v>
      </c>
      <c r="AH9" s="24">
        <f>H31</f>
        <v>52466.57465949154</v>
      </c>
      <c r="AI9" s="24">
        <f>I30</f>
        <v>1067655</v>
      </c>
      <c r="AJ9" s="24">
        <f>J30</f>
        <v>8405647.4000000004</v>
      </c>
      <c r="AK9" s="24">
        <f>J32</f>
        <v>8281344</v>
      </c>
      <c r="AL9" s="24">
        <f>J31</f>
        <v>87414.892041980536</v>
      </c>
      <c r="AM9" s="24">
        <f>K30</f>
        <v>1760958</v>
      </c>
      <c r="AN9" s="24">
        <f>L30</f>
        <v>14866306.300000001</v>
      </c>
      <c r="AO9" s="24">
        <f>L32</f>
        <v>14574093</v>
      </c>
      <c r="AP9" s="24">
        <f>L31</f>
        <v>134536.61202566547</v>
      </c>
      <c r="AQ9" s="25">
        <f>M30</f>
        <v>3053756</v>
      </c>
    </row>
    <row r="10" spans="1:43" x14ac:dyDescent="0.3">
      <c r="A10" t="s">
        <v>15</v>
      </c>
      <c r="B10">
        <v>2808</v>
      </c>
      <c r="C10">
        <v>112001</v>
      </c>
      <c r="D10">
        <v>38094</v>
      </c>
      <c r="E10">
        <v>208001</v>
      </c>
      <c r="F10">
        <v>29722</v>
      </c>
      <c r="G10">
        <v>448001</v>
      </c>
      <c r="H10">
        <v>1821720</v>
      </c>
      <c r="I10">
        <v>1046401</v>
      </c>
      <c r="J10">
        <v>7931944</v>
      </c>
      <c r="K10">
        <v>1734401</v>
      </c>
      <c r="L10">
        <v>14163836</v>
      </c>
      <c r="M10">
        <v>2796801</v>
      </c>
      <c r="S10" s="11" t="s">
        <v>39</v>
      </c>
      <c r="T10" s="13">
        <f>B47</f>
        <v>1093.8</v>
      </c>
      <c r="U10" s="5">
        <f>B49</f>
        <v>942</v>
      </c>
      <c r="V10" s="5">
        <f>B48</f>
        <v>107.51620032968675</v>
      </c>
      <c r="W10" s="5">
        <f>C47</f>
        <v>93277.2</v>
      </c>
      <c r="X10" s="5">
        <f>D47</f>
        <v>14650.8</v>
      </c>
      <c r="Y10" s="5">
        <f>D49</f>
        <v>12404</v>
      </c>
      <c r="Z10" s="5">
        <f>D48</f>
        <v>1314.5456164689674</v>
      </c>
      <c r="AA10" s="5">
        <f>E47</f>
        <v>209277.4</v>
      </c>
      <c r="AB10" s="5">
        <f>F47</f>
        <v>9287.6</v>
      </c>
      <c r="AC10" s="5">
        <f>F49</f>
        <v>7436</v>
      </c>
      <c r="AD10" s="5">
        <f>F48</f>
        <v>1283.6187734508844</v>
      </c>
      <c r="AE10" s="5">
        <f>G47</f>
        <v>451305.3</v>
      </c>
      <c r="AF10" s="5">
        <f>H47</f>
        <v>543387.30000000005</v>
      </c>
      <c r="AG10" s="5">
        <f>H49</f>
        <v>438462</v>
      </c>
      <c r="AH10" s="5">
        <f>H48</f>
        <v>87315.094678284513</v>
      </c>
      <c r="AI10" s="5">
        <f>I47</f>
        <v>1048611.5</v>
      </c>
      <c r="AJ10" s="5">
        <f>J47</f>
        <v>3667529</v>
      </c>
      <c r="AK10" s="5">
        <f>J49</f>
        <v>2975591</v>
      </c>
      <c r="AL10" s="5">
        <f>J48</f>
        <v>929856.71589300968</v>
      </c>
      <c r="AM10" s="5">
        <f>K47</f>
        <v>1737165</v>
      </c>
      <c r="AN10" s="5">
        <f>L47</f>
        <v>7726957.5</v>
      </c>
      <c r="AO10" s="5">
        <f>L49</f>
        <v>7494110</v>
      </c>
      <c r="AP10" s="5">
        <f>L48</f>
        <v>188492.47675364188</v>
      </c>
      <c r="AQ10" s="14">
        <f>M47</f>
        <v>2797233.5</v>
      </c>
    </row>
    <row r="11" spans="1:43" x14ac:dyDescent="0.3">
      <c r="A11" t="s">
        <v>16</v>
      </c>
      <c r="B11">
        <v>2789</v>
      </c>
      <c r="C11">
        <v>112001</v>
      </c>
      <c r="D11">
        <v>38083</v>
      </c>
      <c r="E11">
        <v>208001</v>
      </c>
      <c r="F11">
        <v>29399</v>
      </c>
      <c r="G11">
        <v>448001</v>
      </c>
      <c r="H11">
        <v>1821211</v>
      </c>
      <c r="I11">
        <v>1046401</v>
      </c>
      <c r="J11">
        <v>8009069</v>
      </c>
      <c r="K11">
        <v>1734401</v>
      </c>
      <c r="L11">
        <v>14180744</v>
      </c>
      <c r="M11">
        <v>2796801</v>
      </c>
      <c r="S11" s="19" t="s">
        <v>32</v>
      </c>
      <c r="T11" s="23">
        <f>B65</f>
        <v>1232.5</v>
      </c>
      <c r="U11" s="24">
        <f>B67</f>
        <v>867</v>
      </c>
      <c r="V11" s="24">
        <f>B66</f>
        <v>769.19109748127255</v>
      </c>
      <c r="W11" s="24">
        <f>C65</f>
        <v>112000</v>
      </c>
      <c r="X11" s="24">
        <f>D65</f>
        <v>11168.5</v>
      </c>
      <c r="Y11" s="24">
        <f>D67</f>
        <v>10104</v>
      </c>
      <c r="Z11" s="24">
        <f>D66</f>
        <v>719.10086605117897</v>
      </c>
      <c r="AA11" s="24">
        <f>E65</f>
        <v>208000</v>
      </c>
      <c r="AB11" s="24">
        <f>F65</f>
        <v>6338.6</v>
      </c>
      <c r="AC11" s="24">
        <f>F67</f>
        <v>5841</v>
      </c>
      <c r="AD11" s="24">
        <f>F66</f>
        <v>343.57182655159602</v>
      </c>
      <c r="AE11" s="24">
        <f>G65</f>
        <v>448000</v>
      </c>
      <c r="AF11" s="24">
        <f>H65</f>
        <v>320954.5</v>
      </c>
      <c r="AG11" s="24">
        <f>H67</f>
        <v>283586</v>
      </c>
      <c r="AH11" s="24">
        <f>H66</f>
        <v>25542.168998866691</v>
      </c>
      <c r="AI11" s="24">
        <f>I65</f>
        <v>1046400</v>
      </c>
      <c r="AJ11" s="24">
        <f>J65</f>
        <v>1283392.2</v>
      </c>
      <c r="AK11" s="24">
        <f>J67</f>
        <v>1188430</v>
      </c>
      <c r="AL11" s="24">
        <f>J66</f>
        <v>57995.813107116235</v>
      </c>
      <c r="AM11" s="24">
        <f>K65</f>
        <v>1734400</v>
      </c>
      <c r="AN11" s="24">
        <f>L65</f>
        <v>3584796.2</v>
      </c>
      <c r="AO11" s="24">
        <f>L67</f>
        <v>2208954</v>
      </c>
      <c r="AP11" s="24">
        <f>L66</f>
        <v>4005865.0995879304</v>
      </c>
      <c r="AQ11" s="25">
        <f>M65</f>
        <v>2796800</v>
      </c>
    </row>
    <row r="12" spans="1:43" ht="15" thickBot="1" x14ac:dyDescent="0.35">
      <c r="A12" t="s">
        <v>17</v>
      </c>
      <c r="B12">
        <v>2768</v>
      </c>
      <c r="C12">
        <v>112001</v>
      </c>
      <c r="D12">
        <v>38728</v>
      </c>
      <c r="E12">
        <v>208001</v>
      </c>
      <c r="F12">
        <v>29626</v>
      </c>
      <c r="G12">
        <v>448001</v>
      </c>
      <c r="H12">
        <v>1829017</v>
      </c>
      <c r="I12">
        <v>1046401</v>
      </c>
      <c r="J12">
        <v>7970750</v>
      </c>
      <c r="K12">
        <v>1734401</v>
      </c>
      <c r="L12">
        <v>14136611</v>
      </c>
      <c r="M12">
        <v>2796801</v>
      </c>
      <c r="S12" s="11" t="s">
        <v>33</v>
      </c>
      <c r="T12" s="15">
        <f>B83</f>
        <v>968.6</v>
      </c>
      <c r="U12" s="16">
        <f>B85</f>
        <v>947</v>
      </c>
      <c r="V12" s="16">
        <f>B84</f>
        <v>23.087659041141439</v>
      </c>
      <c r="W12" s="16">
        <f>C83</f>
        <v>112000</v>
      </c>
      <c r="X12" s="16">
        <f>D83</f>
        <v>11729.1</v>
      </c>
      <c r="Y12" s="16">
        <f>D85</f>
        <v>11039</v>
      </c>
      <c r="Z12" s="16">
        <f>D84</f>
        <v>340.22123684449792</v>
      </c>
      <c r="AA12" s="16">
        <f>E83</f>
        <v>208000</v>
      </c>
      <c r="AB12" s="16">
        <f>F83</f>
        <v>7699</v>
      </c>
      <c r="AC12" s="16">
        <f>F85</f>
        <v>7475</v>
      </c>
      <c r="AD12" s="16">
        <f>F84</f>
        <v>138.79193060117004</v>
      </c>
      <c r="AE12" s="16">
        <f>G83</f>
        <v>448000</v>
      </c>
      <c r="AF12" s="16">
        <f>H83</f>
        <v>271074.8</v>
      </c>
      <c r="AG12" s="16">
        <f>H85</f>
        <v>218812</v>
      </c>
      <c r="AH12" s="16">
        <f>H84</f>
        <v>26695.995717710179</v>
      </c>
      <c r="AI12" s="16">
        <f>I83</f>
        <v>1046400</v>
      </c>
      <c r="AJ12" s="16">
        <f>J83</f>
        <v>1704229.2</v>
      </c>
      <c r="AK12" s="16">
        <f>J85</f>
        <v>1672302</v>
      </c>
      <c r="AL12" s="16">
        <f>J84</f>
        <v>16729.828766607268</v>
      </c>
      <c r="AM12" s="16">
        <f>K83</f>
        <v>1734400</v>
      </c>
      <c r="AN12" s="16">
        <f>L83</f>
        <v>3115500.3</v>
      </c>
      <c r="AO12" s="16">
        <f>L85</f>
        <v>3036491</v>
      </c>
      <c r="AP12" s="16">
        <f>L84</f>
        <v>45708.615472468642</v>
      </c>
      <c r="AQ12" s="17">
        <f>M83</f>
        <v>2796800</v>
      </c>
    </row>
    <row r="13" spans="1:43" x14ac:dyDescent="0.3">
      <c r="A13" s="1" t="s">
        <v>18</v>
      </c>
      <c r="B13" s="2">
        <f>SUM(B3:B12)/10</f>
        <v>2802.3</v>
      </c>
      <c r="C13" s="2">
        <f t="shared" ref="C13:M13" si="0">SUM(C3:C12)/10</f>
        <v>112001</v>
      </c>
      <c r="D13" s="2">
        <f t="shared" si="0"/>
        <v>38212.1</v>
      </c>
      <c r="E13" s="2">
        <f t="shared" si="0"/>
        <v>208001</v>
      </c>
      <c r="F13" s="2">
        <f t="shared" si="0"/>
        <v>29557.1</v>
      </c>
      <c r="G13" s="2">
        <f t="shared" si="0"/>
        <v>448001</v>
      </c>
      <c r="H13" s="2">
        <f t="shared" si="0"/>
        <v>1817114.8</v>
      </c>
      <c r="I13" s="2">
        <f t="shared" si="0"/>
        <v>1046401</v>
      </c>
      <c r="J13" s="2">
        <f t="shared" si="0"/>
        <v>7968418.7000000002</v>
      </c>
      <c r="K13" s="2">
        <f t="shared" si="0"/>
        <v>1734401</v>
      </c>
      <c r="L13" s="2">
        <f t="shared" si="0"/>
        <v>14139388.9</v>
      </c>
      <c r="M13" s="3">
        <f t="shared" si="0"/>
        <v>2796801</v>
      </c>
    </row>
    <row r="14" spans="1:43" x14ac:dyDescent="0.3">
      <c r="A14" s="4" t="s">
        <v>19</v>
      </c>
      <c r="B14" s="5">
        <f>_xlfn.STDEV.S(B3:B12)</f>
        <v>41.87826272529567</v>
      </c>
      <c r="C14" s="5">
        <f t="shared" ref="C14:M14" si="1">_xlfn.STDEV.S(C3:C12)</f>
        <v>0</v>
      </c>
      <c r="D14" s="5">
        <f t="shared" si="1"/>
        <v>421.26883736318939</v>
      </c>
      <c r="E14" s="5">
        <f t="shared" si="1"/>
        <v>0</v>
      </c>
      <c r="F14" s="5">
        <f t="shared" si="1"/>
        <v>160.06557683927201</v>
      </c>
      <c r="G14" s="5">
        <f t="shared" si="1"/>
        <v>0</v>
      </c>
      <c r="H14" s="5">
        <f t="shared" si="1"/>
        <v>10369.811846573366</v>
      </c>
      <c r="I14" s="5">
        <f t="shared" si="1"/>
        <v>0</v>
      </c>
      <c r="J14" s="5">
        <f t="shared" si="1"/>
        <v>26299.062771851357</v>
      </c>
      <c r="K14" s="5">
        <f t="shared" si="1"/>
        <v>0</v>
      </c>
      <c r="L14" s="5">
        <f t="shared" si="1"/>
        <v>41094.542929012416</v>
      </c>
      <c r="M14" s="6">
        <f t="shared" si="1"/>
        <v>0</v>
      </c>
    </row>
    <row r="15" spans="1:43" x14ac:dyDescent="0.3">
      <c r="A15" s="4" t="s">
        <v>29</v>
      </c>
      <c r="B15" s="5">
        <f>MIN(B2:B11)</f>
        <v>2720</v>
      </c>
      <c r="C15" s="5">
        <f t="shared" ref="C15:M15" si="2">MIN(C2:C11)</f>
        <v>112001</v>
      </c>
      <c r="D15" s="5">
        <f t="shared" si="2"/>
        <v>37667</v>
      </c>
      <c r="E15" s="5">
        <f t="shared" si="2"/>
        <v>208001</v>
      </c>
      <c r="F15" s="5">
        <f t="shared" si="2"/>
        <v>29369</v>
      </c>
      <c r="G15" s="5">
        <f t="shared" si="2"/>
        <v>448001</v>
      </c>
      <c r="H15" s="5">
        <f t="shared" si="2"/>
        <v>1798112</v>
      </c>
      <c r="I15" s="5">
        <f t="shared" si="2"/>
        <v>1046401</v>
      </c>
      <c r="J15" s="5">
        <f t="shared" si="2"/>
        <v>7929858</v>
      </c>
      <c r="K15" s="5">
        <f t="shared" si="2"/>
        <v>1734401</v>
      </c>
      <c r="L15" s="5">
        <f t="shared" si="2"/>
        <v>14072974</v>
      </c>
      <c r="M15" s="6">
        <f t="shared" si="2"/>
        <v>2796801</v>
      </c>
    </row>
    <row r="16" spans="1:43" ht="15" thickBot="1" x14ac:dyDescent="0.35">
      <c r="A16" s="7" t="s">
        <v>30</v>
      </c>
      <c r="B16" s="8">
        <f>MAX(B3:B12)</f>
        <v>2861</v>
      </c>
      <c r="C16" s="8">
        <f t="shared" ref="C16:M16" si="3">MAX(C3:C12)</f>
        <v>112001</v>
      </c>
      <c r="D16" s="8">
        <f t="shared" si="3"/>
        <v>38749</v>
      </c>
      <c r="E16" s="8">
        <f t="shared" si="3"/>
        <v>208001</v>
      </c>
      <c r="F16" s="8">
        <f t="shared" si="3"/>
        <v>29825</v>
      </c>
      <c r="G16" s="8">
        <f t="shared" si="3"/>
        <v>448001</v>
      </c>
      <c r="H16" s="8">
        <f t="shared" si="3"/>
        <v>1831057</v>
      </c>
      <c r="I16" s="8">
        <f t="shared" si="3"/>
        <v>1046401</v>
      </c>
      <c r="J16" s="8">
        <f t="shared" si="3"/>
        <v>8009069</v>
      </c>
      <c r="K16" s="8">
        <f t="shared" si="3"/>
        <v>1734401</v>
      </c>
      <c r="L16" s="8">
        <f t="shared" si="3"/>
        <v>14189971</v>
      </c>
      <c r="M16" s="9">
        <f t="shared" si="3"/>
        <v>2796801</v>
      </c>
      <c r="Z16" s="5"/>
      <c r="AA16" s="28" t="s">
        <v>42</v>
      </c>
      <c r="AB16" s="28"/>
    </row>
    <row r="17" spans="1:42" x14ac:dyDescent="0.3">
      <c r="S17" s="5"/>
      <c r="T17" s="28" t="s">
        <v>37</v>
      </c>
      <c r="U17" s="28"/>
      <c r="Z17" s="11" t="s">
        <v>28</v>
      </c>
      <c r="AA17" s="33">
        <f>SUM(W7,AA7,AE7,AI7,AM7,AQ7)/6</f>
        <v>1</v>
      </c>
      <c r="AB17" s="28"/>
    </row>
    <row r="18" spans="1:42" x14ac:dyDescent="0.3">
      <c r="A18" s="10" t="s">
        <v>22</v>
      </c>
      <c r="B18" s="36" t="s">
        <v>0</v>
      </c>
      <c r="C18" s="36"/>
      <c r="D18" s="36" t="s">
        <v>1</v>
      </c>
      <c r="E18" s="36"/>
      <c r="F18" s="36" t="s">
        <v>2</v>
      </c>
      <c r="G18" s="36"/>
      <c r="H18" s="36" t="s">
        <v>3</v>
      </c>
      <c r="I18" s="36"/>
      <c r="J18" s="36" t="s">
        <v>4</v>
      </c>
      <c r="K18" s="36"/>
      <c r="L18" s="36" t="s">
        <v>5</v>
      </c>
      <c r="M18" s="36"/>
      <c r="S18" s="11" t="s">
        <v>28</v>
      </c>
      <c r="T18" s="33">
        <v>0</v>
      </c>
      <c r="U18" s="28"/>
      <c r="Z18" s="11" t="s">
        <v>21</v>
      </c>
      <c r="AA18" s="31">
        <f>SUM(W8,AA8,AE8,AI8,AM8,AQ8)/6</f>
        <v>1057601</v>
      </c>
      <c r="AB18" s="32"/>
    </row>
    <row r="19" spans="1:42" x14ac:dyDescent="0.3">
      <c r="A19" s="10" t="s">
        <v>23</v>
      </c>
      <c r="B19" s="11" t="s">
        <v>6</v>
      </c>
      <c r="C19" s="11" t="s">
        <v>7</v>
      </c>
      <c r="D19" s="11" t="s">
        <v>6</v>
      </c>
      <c r="E19" s="11" t="s">
        <v>7</v>
      </c>
      <c r="F19" s="11" t="s">
        <v>6</v>
      </c>
      <c r="G19" s="11" t="s">
        <v>7</v>
      </c>
      <c r="H19" s="11" t="s">
        <v>6</v>
      </c>
      <c r="I19" s="11" t="s">
        <v>7</v>
      </c>
      <c r="J19" s="11" t="s">
        <v>6</v>
      </c>
      <c r="K19" s="11" t="s">
        <v>7</v>
      </c>
      <c r="L19" s="11" t="s">
        <v>6</v>
      </c>
      <c r="M19" s="11" t="s">
        <v>7</v>
      </c>
      <c r="S19" s="11" t="s">
        <v>21</v>
      </c>
      <c r="T19" s="31">
        <f>SUM(B14,D14,F14,H14,J14,L14)/6</f>
        <v>13064.438370727483</v>
      </c>
      <c r="U19" s="32"/>
      <c r="Z19" s="11" t="s">
        <v>38</v>
      </c>
      <c r="AA19" s="31">
        <f>SUM(W9,AA9,AE9,AI9,AM9,AQ9)/6</f>
        <v>1112369.8333333333</v>
      </c>
      <c r="AB19" s="32"/>
    </row>
    <row r="20" spans="1:42" x14ac:dyDescent="0.3">
      <c r="A20" t="s">
        <v>8</v>
      </c>
      <c r="B20">
        <v>1438</v>
      </c>
      <c r="C20">
        <v>113505</v>
      </c>
      <c r="D20">
        <v>23632</v>
      </c>
      <c r="E20">
        <v>209625</v>
      </c>
      <c r="F20">
        <v>27391</v>
      </c>
      <c r="G20">
        <v>468720</v>
      </c>
      <c r="H20">
        <v>1901607</v>
      </c>
      <c r="I20">
        <v>1067655</v>
      </c>
      <c r="J20">
        <v>8314230</v>
      </c>
      <c r="K20">
        <v>1760958</v>
      </c>
      <c r="L20">
        <v>14574093</v>
      </c>
      <c r="M20">
        <v>3053756</v>
      </c>
      <c r="S20" s="11" t="s">
        <v>38</v>
      </c>
      <c r="T20" s="31">
        <f>SUM(B31,D31,[1]Hoja1!$N$1431,H31,J31,L31)/6</f>
        <v>45924.841799967951</v>
      </c>
      <c r="U20" s="32"/>
      <c r="Z20" s="11" t="s">
        <v>39</v>
      </c>
      <c r="AA20" s="31">
        <f>SUM(W10,AA10,AE10,AI10,AM10,AQ10)/6</f>
        <v>1056144.9833333334</v>
      </c>
      <c r="AB20" s="32"/>
      <c r="AM20" s="28" t="s">
        <v>44</v>
      </c>
      <c r="AN20" s="28"/>
      <c r="AO20" s="28"/>
      <c r="AP20" s="28"/>
    </row>
    <row r="21" spans="1:42" x14ac:dyDescent="0.3">
      <c r="A21" t="s">
        <v>9</v>
      </c>
      <c r="B21">
        <v>1190</v>
      </c>
      <c r="C21">
        <v>113505</v>
      </c>
      <c r="D21">
        <v>24670</v>
      </c>
      <c r="E21">
        <v>209625</v>
      </c>
      <c r="F21">
        <v>27438</v>
      </c>
      <c r="G21">
        <v>468720</v>
      </c>
      <c r="H21">
        <v>1894892</v>
      </c>
      <c r="I21">
        <v>1067655</v>
      </c>
      <c r="J21">
        <v>8549484</v>
      </c>
      <c r="K21">
        <v>1760958</v>
      </c>
      <c r="L21">
        <v>15007251</v>
      </c>
      <c r="M21">
        <v>3053756</v>
      </c>
      <c r="S21" s="11" t="s">
        <v>39</v>
      </c>
      <c r="T21" s="31">
        <f>SUM(B48,D48,F48,H48,J48,L48)/6</f>
        <v>201394.99465253096</v>
      </c>
      <c r="U21" s="32"/>
      <c r="Z21" s="11" t="s">
        <v>32</v>
      </c>
      <c r="AA21" s="31">
        <f t="shared" ref="AA21:AA22" si="4">SUM(W11,AA11,AE11,AI11,AM11,AQ11)/6</f>
        <v>1057600</v>
      </c>
      <c r="AB21" s="32"/>
      <c r="AN21" t="s">
        <v>0</v>
      </c>
      <c r="AO21" t="s">
        <v>1</v>
      </c>
      <c r="AP21" t="s">
        <v>2</v>
      </c>
    </row>
    <row r="22" spans="1:42" x14ac:dyDescent="0.3">
      <c r="A22" t="s">
        <v>10</v>
      </c>
      <c r="B22">
        <v>1337</v>
      </c>
      <c r="C22">
        <v>113505</v>
      </c>
      <c r="D22">
        <v>21852</v>
      </c>
      <c r="E22">
        <v>209625</v>
      </c>
      <c r="F22">
        <v>27304</v>
      </c>
      <c r="G22">
        <v>468720</v>
      </c>
      <c r="H22">
        <v>1904738</v>
      </c>
      <c r="I22">
        <v>1067655</v>
      </c>
      <c r="J22">
        <v>8484525</v>
      </c>
      <c r="K22">
        <v>1760958</v>
      </c>
      <c r="L22">
        <v>14850318</v>
      </c>
      <c r="M22">
        <v>3053756</v>
      </c>
      <c r="S22" s="11" t="s">
        <v>32</v>
      </c>
      <c r="T22" s="31">
        <f>SUM(B66,D66,F66,H66,J66,L66)/6</f>
        <v>681872.49091399962</v>
      </c>
      <c r="U22" s="32"/>
      <c r="Z22" s="11" t="s">
        <v>33</v>
      </c>
      <c r="AA22" s="31">
        <f t="shared" si="4"/>
        <v>1057600</v>
      </c>
      <c r="AB22" s="32"/>
      <c r="AM22" s="26" t="s">
        <v>38</v>
      </c>
      <c r="AN22">
        <f>Y33</f>
        <v>1120</v>
      </c>
      <c r="AO22">
        <f t="shared" ref="AO22:AP22" si="5">Z33</f>
        <v>21852</v>
      </c>
      <c r="AP22">
        <f t="shared" si="5"/>
        <v>27110</v>
      </c>
    </row>
    <row r="23" spans="1:42" x14ac:dyDescent="0.3">
      <c r="A23" t="s">
        <v>11</v>
      </c>
      <c r="B23">
        <v>1236</v>
      </c>
      <c r="C23">
        <v>113505</v>
      </c>
      <c r="D23">
        <v>22876</v>
      </c>
      <c r="E23">
        <v>209625</v>
      </c>
      <c r="F23">
        <v>27638</v>
      </c>
      <c r="G23">
        <v>468720</v>
      </c>
      <c r="H23">
        <v>1945494</v>
      </c>
      <c r="I23">
        <v>1067655</v>
      </c>
      <c r="J23">
        <v>8393078</v>
      </c>
      <c r="K23">
        <v>1760958</v>
      </c>
      <c r="L23">
        <v>15068035</v>
      </c>
      <c r="M23">
        <v>3053756</v>
      </c>
      <c r="S23" s="11" t="s">
        <v>33</v>
      </c>
      <c r="T23" s="31">
        <f>SUM(B84,D84,F84,H84,J84,L84)/6</f>
        <v>14939.423463878818</v>
      </c>
      <c r="U23" s="32"/>
      <c r="AM23" s="27" t="s">
        <v>39</v>
      </c>
      <c r="AN23">
        <f>Y34</f>
        <v>942</v>
      </c>
      <c r="AO23">
        <f t="shared" ref="AO23:AP23" si="6">Z34</f>
        <v>12404</v>
      </c>
      <c r="AP23">
        <f t="shared" si="6"/>
        <v>7436</v>
      </c>
    </row>
    <row r="24" spans="1:42" x14ac:dyDescent="0.3">
      <c r="A24" t="s">
        <v>12</v>
      </c>
      <c r="B24">
        <v>1120</v>
      </c>
      <c r="C24">
        <v>113505</v>
      </c>
      <c r="D24">
        <v>22218</v>
      </c>
      <c r="E24">
        <v>209625</v>
      </c>
      <c r="F24">
        <v>27110</v>
      </c>
      <c r="G24">
        <v>468720</v>
      </c>
      <c r="H24">
        <v>1979473</v>
      </c>
      <c r="I24">
        <v>1067655</v>
      </c>
      <c r="J24">
        <v>8393078</v>
      </c>
      <c r="K24">
        <v>1760958</v>
      </c>
      <c r="L24">
        <v>14878645</v>
      </c>
      <c r="M24">
        <v>3053756</v>
      </c>
      <c r="AM24" t="s">
        <v>43</v>
      </c>
      <c r="AN24">
        <v>991</v>
      </c>
      <c r="AO24">
        <v>10875</v>
      </c>
      <c r="AP24">
        <v>10420</v>
      </c>
    </row>
    <row r="25" spans="1:42" x14ac:dyDescent="0.3">
      <c r="A25" t="s">
        <v>13</v>
      </c>
      <c r="B25">
        <v>1216</v>
      </c>
      <c r="C25">
        <v>113505</v>
      </c>
      <c r="D25">
        <v>23861</v>
      </c>
      <c r="E25">
        <v>209625</v>
      </c>
      <c r="F25">
        <v>28824</v>
      </c>
      <c r="G25">
        <v>468720</v>
      </c>
      <c r="H25">
        <v>2042222</v>
      </c>
      <c r="I25">
        <v>1067655</v>
      </c>
      <c r="J25">
        <v>8481136</v>
      </c>
      <c r="K25">
        <v>1760958</v>
      </c>
      <c r="L25">
        <v>14876165</v>
      </c>
      <c r="M25">
        <v>3053756</v>
      </c>
    </row>
    <row r="26" spans="1:42" x14ac:dyDescent="0.3">
      <c r="A26" t="s">
        <v>14</v>
      </c>
      <c r="B26">
        <v>1200</v>
      </c>
      <c r="C26">
        <v>113505</v>
      </c>
      <c r="D26">
        <v>23263</v>
      </c>
      <c r="E26">
        <v>209625</v>
      </c>
      <c r="F26">
        <v>28007</v>
      </c>
      <c r="G26">
        <v>468720</v>
      </c>
      <c r="H26">
        <v>1908775</v>
      </c>
      <c r="I26">
        <v>1067655</v>
      </c>
      <c r="J26">
        <v>8281344</v>
      </c>
      <c r="K26">
        <v>1760958</v>
      </c>
      <c r="L26">
        <v>14859495</v>
      </c>
      <c r="M26">
        <v>3053756</v>
      </c>
    </row>
    <row r="27" spans="1:42" x14ac:dyDescent="0.3">
      <c r="A27" t="s">
        <v>15</v>
      </c>
      <c r="B27">
        <v>1140</v>
      </c>
      <c r="C27">
        <v>113505</v>
      </c>
      <c r="D27">
        <v>24963</v>
      </c>
      <c r="E27">
        <v>209625</v>
      </c>
      <c r="F27">
        <v>27713</v>
      </c>
      <c r="G27">
        <v>468720</v>
      </c>
      <c r="H27">
        <v>1946086</v>
      </c>
      <c r="I27">
        <v>1067655</v>
      </c>
      <c r="J27">
        <v>8336557</v>
      </c>
      <c r="K27">
        <v>1760958</v>
      </c>
      <c r="L27">
        <v>14750084</v>
      </c>
      <c r="M27">
        <v>3053756</v>
      </c>
    </row>
    <row r="28" spans="1:42" x14ac:dyDescent="0.3">
      <c r="A28" t="s">
        <v>16</v>
      </c>
      <c r="B28">
        <v>1214</v>
      </c>
      <c r="C28">
        <v>113505</v>
      </c>
      <c r="D28">
        <v>24072</v>
      </c>
      <c r="E28">
        <v>209625</v>
      </c>
      <c r="F28">
        <v>28115</v>
      </c>
      <c r="G28">
        <v>468720</v>
      </c>
      <c r="H28">
        <v>2026428</v>
      </c>
      <c r="I28">
        <v>1067655</v>
      </c>
      <c r="J28">
        <v>8351537</v>
      </c>
      <c r="K28">
        <v>1760958</v>
      </c>
      <c r="L28">
        <v>14918079</v>
      </c>
      <c r="M28">
        <v>3053756</v>
      </c>
    </row>
    <row r="29" spans="1:42" ht="15" thickBot="1" x14ac:dyDescent="0.35">
      <c r="A29" t="s">
        <v>17</v>
      </c>
      <c r="B29">
        <v>1125</v>
      </c>
      <c r="C29">
        <v>113505</v>
      </c>
      <c r="D29">
        <v>22549</v>
      </c>
      <c r="E29">
        <v>209625</v>
      </c>
      <c r="F29">
        <v>27317</v>
      </c>
      <c r="G29">
        <v>468720</v>
      </c>
      <c r="H29">
        <v>1970980</v>
      </c>
      <c r="I29">
        <v>1067655</v>
      </c>
      <c r="J29">
        <v>8471505</v>
      </c>
      <c r="K29">
        <v>1760958</v>
      </c>
      <c r="L29">
        <v>14880898</v>
      </c>
      <c r="M29">
        <v>3053756</v>
      </c>
      <c r="X29" s="28" t="s">
        <v>41</v>
      </c>
      <c r="Y29" s="28"/>
      <c r="Z29" s="28"/>
      <c r="AA29" s="28"/>
      <c r="AB29" s="12"/>
      <c r="AC29" s="12"/>
      <c r="AG29" s="28" t="s">
        <v>41</v>
      </c>
      <c r="AH29" s="28"/>
      <c r="AI29" s="28"/>
      <c r="AJ29" s="28"/>
    </row>
    <row r="30" spans="1:42" x14ac:dyDescent="0.3">
      <c r="A30" s="1" t="s">
        <v>18</v>
      </c>
      <c r="B30" s="2">
        <f>SUM(B20:B29)/10</f>
        <v>1221.5999999999999</v>
      </c>
      <c r="C30" s="2">
        <f t="shared" ref="C30:M30" si="7">SUM(C20:C29)/10</f>
        <v>113505</v>
      </c>
      <c r="D30" s="2">
        <f t="shared" si="7"/>
        <v>23395.599999999999</v>
      </c>
      <c r="E30" s="2">
        <f t="shared" si="7"/>
        <v>209625</v>
      </c>
      <c r="F30" s="2">
        <f t="shared" si="7"/>
        <v>27685.7</v>
      </c>
      <c r="G30" s="2">
        <f t="shared" si="7"/>
        <v>468720</v>
      </c>
      <c r="H30" s="2">
        <f t="shared" si="7"/>
        <v>1952069.5</v>
      </c>
      <c r="I30" s="2">
        <f t="shared" si="7"/>
        <v>1067655</v>
      </c>
      <c r="J30" s="2">
        <f t="shared" si="7"/>
        <v>8405647.4000000004</v>
      </c>
      <c r="K30" s="2">
        <f t="shared" si="7"/>
        <v>1760958</v>
      </c>
      <c r="L30" s="2">
        <f t="shared" si="7"/>
        <v>14866306.300000001</v>
      </c>
      <c r="M30" s="3">
        <f t="shared" si="7"/>
        <v>3053756</v>
      </c>
      <c r="Y30" t="s">
        <v>0</v>
      </c>
      <c r="Z30" t="s">
        <v>1</v>
      </c>
      <c r="AA30" t="s">
        <v>2</v>
      </c>
      <c r="AH30" t="s">
        <v>3</v>
      </c>
      <c r="AI30" t="s">
        <v>4</v>
      </c>
      <c r="AJ30" t="s">
        <v>5</v>
      </c>
      <c r="AM30" s="28" t="s">
        <v>46</v>
      </c>
      <c r="AN30" s="28"/>
      <c r="AO30" s="28"/>
      <c r="AP30" s="28"/>
    </row>
    <row r="31" spans="1:42" x14ac:dyDescent="0.3">
      <c r="A31" s="4" t="s">
        <v>19</v>
      </c>
      <c r="B31" s="5">
        <f>_xlfn.STDEV.S(B20:B29)</f>
        <v>99.006397099716082</v>
      </c>
      <c r="C31" s="5">
        <f t="shared" ref="C31:M31" si="8">_xlfn.STDEV.S(C20:C29)</f>
        <v>0</v>
      </c>
      <c r="D31" s="5">
        <f t="shared" si="8"/>
        <v>1031.9656755704405</v>
      </c>
      <c r="E31" s="5">
        <f t="shared" si="8"/>
        <v>0</v>
      </c>
      <c r="F31" s="5">
        <f t="shared" si="8"/>
        <v>510.72368045527099</v>
      </c>
      <c r="G31" s="5">
        <f t="shared" si="8"/>
        <v>0</v>
      </c>
      <c r="H31" s="5">
        <f t="shared" si="8"/>
        <v>52466.57465949154</v>
      </c>
      <c r="I31" s="5">
        <f t="shared" si="8"/>
        <v>0</v>
      </c>
      <c r="J31" s="5">
        <f t="shared" si="8"/>
        <v>87414.892041980536</v>
      </c>
      <c r="K31" s="5">
        <f t="shared" si="8"/>
        <v>0</v>
      </c>
      <c r="L31" s="5">
        <f t="shared" si="8"/>
        <v>134536.61202566547</v>
      </c>
      <c r="M31" s="6">
        <f t="shared" si="8"/>
        <v>0</v>
      </c>
      <c r="X31" s="26" t="s">
        <v>28</v>
      </c>
      <c r="Y31">
        <f>U7</f>
        <v>834</v>
      </c>
      <c r="Z31">
        <f>Y7</f>
        <v>7145</v>
      </c>
      <c r="AA31">
        <f>AC7</f>
        <v>3075</v>
      </c>
      <c r="AG31" s="26" t="s">
        <v>28</v>
      </c>
      <c r="AH31">
        <f>AG7</f>
        <v>41030</v>
      </c>
      <c r="AI31">
        <f>AK7</f>
        <v>295508</v>
      </c>
      <c r="AJ31">
        <f>AO7</f>
        <v>403926</v>
      </c>
      <c r="AN31" t="s">
        <v>0</v>
      </c>
      <c r="AO31" t="s">
        <v>1</v>
      </c>
      <c r="AP31" t="s">
        <v>2</v>
      </c>
    </row>
    <row r="32" spans="1:42" x14ac:dyDescent="0.3">
      <c r="A32" s="4" t="s">
        <v>29</v>
      </c>
      <c r="B32" s="5">
        <f>MIN(B19:B28)</f>
        <v>1120</v>
      </c>
      <c r="C32" s="5">
        <f t="shared" ref="C32:M32" si="9">MIN(C19:C28)</f>
        <v>113505</v>
      </c>
      <c r="D32" s="5">
        <f t="shared" si="9"/>
        <v>21852</v>
      </c>
      <c r="E32" s="5">
        <f t="shared" si="9"/>
        <v>209625</v>
      </c>
      <c r="F32" s="5">
        <f t="shared" si="9"/>
        <v>27110</v>
      </c>
      <c r="G32" s="5">
        <f t="shared" si="9"/>
        <v>468720</v>
      </c>
      <c r="H32" s="5">
        <f t="shared" si="9"/>
        <v>1894892</v>
      </c>
      <c r="I32" s="5">
        <f t="shared" si="9"/>
        <v>1067655</v>
      </c>
      <c r="J32" s="5">
        <f t="shared" si="9"/>
        <v>8281344</v>
      </c>
      <c r="K32" s="5">
        <f t="shared" si="9"/>
        <v>1760958</v>
      </c>
      <c r="L32" s="5">
        <f t="shared" si="9"/>
        <v>14574093</v>
      </c>
      <c r="M32" s="6">
        <f t="shared" si="9"/>
        <v>3053756</v>
      </c>
      <c r="X32" s="27" t="s">
        <v>21</v>
      </c>
      <c r="Y32">
        <f t="shared" ref="Y32:Y36" si="10">U8</f>
        <v>2720</v>
      </c>
      <c r="Z32">
        <f t="shared" ref="Z32:Z36" si="11">Y8</f>
        <v>37667</v>
      </c>
      <c r="AA32">
        <f t="shared" ref="AA32:AA36" si="12">AC8</f>
        <v>29369</v>
      </c>
      <c r="AG32" s="27" t="s">
        <v>21</v>
      </c>
      <c r="AH32">
        <f t="shared" ref="AH32:AH36" si="13">AG8</f>
        <v>1798112</v>
      </c>
      <c r="AI32">
        <f t="shared" ref="AI32:AI36" si="14">AK8</f>
        <v>7929858</v>
      </c>
      <c r="AJ32">
        <f t="shared" ref="AJ32:AJ36" si="15">AO8</f>
        <v>14072974</v>
      </c>
      <c r="AM32" s="26" t="s">
        <v>32</v>
      </c>
      <c r="AN32">
        <f>Y35</f>
        <v>867</v>
      </c>
      <c r="AO32">
        <f t="shared" ref="AO32:AP32" si="16">Z35</f>
        <v>10104</v>
      </c>
      <c r="AP32">
        <f t="shared" si="16"/>
        <v>5841</v>
      </c>
    </row>
    <row r="33" spans="1:42" ht="15" thickBot="1" x14ac:dyDescent="0.35">
      <c r="A33" s="7" t="s">
        <v>30</v>
      </c>
      <c r="B33" s="8">
        <f>MAX(B20:B29)</f>
        <v>1438</v>
      </c>
      <c r="C33" s="8">
        <f t="shared" ref="C33:M33" si="17">MAX(C20:C29)</f>
        <v>113505</v>
      </c>
      <c r="D33" s="8">
        <f t="shared" si="17"/>
        <v>24963</v>
      </c>
      <c r="E33" s="8">
        <f t="shared" si="17"/>
        <v>209625</v>
      </c>
      <c r="F33" s="8">
        <f t="shared" si="17"/>
        <v>28824</v>
      </c>
      <c r="G33" s="8">
        <f t="shared" si="17"/>
        <v>468720</v>
      </c>
      <c r="H33" s="8">
        <f t="shared" si="17"/>
        <v>2042222</v>
      </c>
      <c r="I33" s="8">
        <f t="shared" si="17"/>
        <v>1067655</v>
      </c>
      <c r="J33" s="8">
        <f t="shared" si="17"/>
        <v>8549484</v>
      </c>
      <c r="K33" s="8">
        <f t="shared" si="17"/>
        <v>1760958</v>
      </c>
      <c r="L33" s="8">
        <f t="shared" si="17"/>
        <v>15068035</v>
      </c>
      <c r="M33" s="9">
        <f t="shared" si="17"/>
        <v>3053756</v>
      </c>
      <c r="X33" s="26" t="s">
        <v>38</v>
      </c>
      <c r="Y33">
        <f t="shared" si="10"/>
        <v>1120</v>
      </c>
      <c r="Z33">
        <f t="shared" si="11"/>
        <v>21852</v>
      </c>
      <c r="AA33">
        <f t="shared" si="12"/>
        <v>27110</v>
      </c>
      <c r="AG33" s="26" t="s">
        <v>38</v>
      </c>
      <c r="AH33">
        <f t="shared" si="13"/>
        <v>1894892</v>
      </c>
      <c r="AI33">
        <f t="shared" si="14"/>
        <v>8281344</v>
      </c>
      <c r="AJ33">
        <f t="shared" si="15"/>
        <v>14574093</v>
      </c>
      <c r="AM33" s="27" t="s">
        <v>33</v>
      </c>
      <c r="AN33">
        <f>Y36</f>
        <v>947</v>
      </c>
      <c r="AO33">
        <f t="shared" ref="AO33:AP33" si="18">Z36</f>
        <v>11039</v>
      </c>
      <c r="AP33">
        <f t="shared" si="18"/>
        <v>7475</v>
      </c>
    </row>
    <row r="34" spans="1:42" x14ac:dyDescent="0.3">
      <c r="X34" s="27" t="s">
        <v>39</v>
      </c>
      <c r="Y34">
        <f t="shared" si="10"/>
        <v>942</v>
      </c>
      <c r="Z34">
        <f t="shared" si="11"/>
        <v>12404</v>
      </c>
      <c r="AA34">
        <f t="shared" si="12"/>
        <v>7436</v>
      </c>
      <c r="AG34" s="27" t="s">
        <v>39</v>
      </c>
      <c r="AH34">
        <f t="shared" si="13"/>
        <v>438462</v>
      </c>
      <c r="AI34">
        <f t="shared" si="14"/>
        <v>2975591</v>
      </c>
      <c r="AJ34">
        <f t="shared" si="15"/>
        <v>7494110</v>
      </c>
      <c r="AM34" t="s">
        <v>45</v>
      </c>
      <c r="AN34">
        <v>829</v>
      </c>
      <c r="AO34">
        <v>10655</v>
      </c>
      <c r="AP34">
        <v>7043</v>
      </c>
    </row>
    <row r="35" spans="1:42" x14ac:dyDescent="0.3">
      <c r="A35" s="10" t="s">
        <v>22</v>
      </c>
      <c r="B35" s="36" t="s">
        <v>0</v>
      </c>
      <c r="C35" s="36"/>
      <c r="D35" s="36" t="s">
        <v>1</v>
      </c>
      <c r="E35" s="36"/>
      <c r="F35" s="36" t="s">
        <v>2</v>
      </c>
      <c r="G35" s="36"/>
      <c r="H35" s="36" t="s">
        <v>3</v>
      </c>
      <c r="I35" s="36"/>
      <c r="J35" s="36" t="s">
        <v>4</v>
      </c>
      <c r="K35" s="36"/>
      <c r="L35" s="36" t="s">
        <v>5</v>
      </c>
      <c r="M35" s="36"/>
      <c r="X35" s="26" t="s">
        <v>32</v>
      </c>
      <c r="Y35">
        <f t="shared" si="10"/>
        <v>867</v>
      </c>
      <c r="Z35">
        <f t="shared" si="11"/>
        <v>10104</v>
      </c>
      <c r="AA35">
        <f t="shared" si="12"/>
        <v>5841</v>
      </c>
      <c r="AG35" s="26" t="s">
        <v>32</v>
      </c>
      <c r="AH35">
        <f t="shared" si="13"/>
        <v>283586</v>
      </c>
      <c r="AI35">
        <f t="shared" si="14"/>
        <v>1188430</v>
      </c>
      <c r="AJ35">
        <f t="shared" si="15"/>
        <v>2208954</v>
      </c>
      <c r="AM35" s="26" t="s">
        <v>28</v>
      </c>
      <c r="AN35">
        <f>Y31</f>
        <v>834</v>
      </c>
      <c r="AO35">
        <f t="shared" ref="AO35:AP35" si="19">Z31</f>
        <v>7145</v>
      </c>
      <c r="AP35">
        <f t="shared" si="19"/>
        <v>3075</v>
      </c>
    </row>
    <row r="36" spans="1:42" x14ac:dyDescent="0.3">
      <c r="A36" s="10" t="s">
        <v>24</v>
      </c>
      <c r="B36" s="11" t="s">
        <v>6</v>
      </c>
      <c r="C36" s="11" t="s">
        <v>7</v>
      </c>
      <c r="D36" s="11" t="s">
        <v>6</v>
      </c>
      <c r="E36" s="11" t="s">
        <v>7</v>
      </c>
      <c r="F36" s="11" t="s">
        <v>6</v>
      </c>
      <c r="G36" s="11" t="s">
        <v>7</v>
      </c>
      <c r="H36" s="11" t="s">
        <v>6</v>
      </c>
      <c r="I36" s="11" t="s">
        <v>7</v>
      </c>
      <c r="J36" s="11" t="s">
        <v>6</v>
      </c>
      <c r="K36" s="11" t="s">
        <v>7</v>
      </c>
      <c r="L36" s="11" t="s">
        <v>6</v>
      </c>
      <c r="M36" s="11" t="s">
        <v>7</v>
      </c>
      <c r="X36" s="27" t="s">
        <v>33</v>
      </c>
      <c r="Y36">
        <f t="shared" si="10"/>
        <v>947</v>
      </c>
      <c r="Z36">
        <f t="shared" si="11"/>
        <v>11039</v>
      </c>
      <c r="AA36">
        <f t="shared" si="12"/>
        <v>7475</v>
      </c>
      <c r="AG36" s="27" t="s">
        <v>33</v>
      </c>
      <c r="AH36">
        <f t="shared" si="13"/>
        <v>218812</v>
      </c>
      <c r="AI36">
        <f t="shared" si="14"/>
        <v>1672302</v>
      </c>
      <c r="AJ36">
        <f t="shared" si="15"/>
        <v>3036491</v>
      </c>
    </row>
    <row r="37" spans="1:42" x14ac:dyDescent="0.3">
      <c r="A37" t="s">
        <v>8</v>
      </c>
      <c r="B37">
        <v>1191</v>
      </c>
      <c r="C37">
        <v>112899</v>
      </c>
      <c r="D37">
        <v>15346</v>
      </c>
      <c r="E37">
        <v>208205</v>
      </c>
      <c r="F37">
        <v>8624</v>
      </c>
      <c r="G37">
        <v>449321</v>
      </c>
      <c r="H37">
        <v>518711</v>
      </c>
      <c r="I37">
        <v>1048944</v>
      </c>
      <c r="J37">
        <v>3454612</v>
      </c>
      <c r="K37">
        <v>1734593</v>
      </c>
      <c r="L37">
        <v>7502056</v>
      </c>
      <c r="M37">
        <v>2797234</v>
      </c>
    </row>
    <row r="38" spans="1:42" x14ac:dyDescent="0.3">
      <c r="A38" t="s">
        <v>9</v>
      </c>
      <c r="B38">
        <v>1121</v>
      </c>
      <c r="C38">
        <v>94489</v>
      </c>
      <c r="D38">
        <v>13665</v>
      </c>
      <c r="E38">
        <v>208169</v>
      </c>
      <c r="F38">
        <v>11084</v>
      </c>
      <c r="G38">
        <v>451028</v>
      </c>
      <c r="H38">
        <v>515733</v>
      </c>
      <c r="I38">
        <v>1049491</v>
      </c>
      <c r="J38">
        <v>3360597</v>
      </c>
      <c r="K38">
        <v>1734691</v>
      </c>
      <c r="L38">
        <v>7833473</v>
      </c>
      <c r="M38">
        <v>2796811</v>
      </c>
    </row>
    <row r="39" spans="1:42" x14ac:dyDescent="0.3">
      <c r="A39" t="s">
        <v>10</v>
      </c>
      <c r="B39">
        <v>1018</v>
      </c>
      <c r="C39">
        <v>98627</v>
      </c>
      <c r="D39">
        <v>15385</v>
      </c>
      <c r="E39">
        <v>209297</v>
      </c>
      <c r="F39">
        <v>8576</v>
      </c>
      <c r="G39">
        <v>457575</v>
      </c>
      <c r="H39">
        <v>483349</v>
      </c>
      <c r="I39">
        <v>1047038</v>
      </c>
      <c r="J39">
        <v>3106515</v>
      </c>
      <c r="K39">
        <v>1734965</v>
      </c>
      <c r="L39">
        <v>7878179</v>
      </c>
      <c r="M39">
        <v>2797142</v>
      </c>
    </row>
    <row r="40" spans="1:42" x14ac:dyDescent="0.3">
      <c r="A40" t="s">
        <v>11</v>
      </c>
      <c r="B40">
        <v>1171</v>
      </c>
      <c r="C40">
        <v>75647</v>
      </c>
      <c r="D40">
        <v>16515</v>
      </c>
      <c r="E40">
        <v>209186</v>
      </c>
      <c r="F40">
        <v>9817</v>
      </c>
      <c r="G40">
        <v>451275</v>
      </c>
      <c r="H40">
        <v>560606</v>
      </c>
      <c r="I40">
        <v>1049667</v>
      </c>
      <c r="J40">
        <v>4397984</v>
      </c>
      <c r="K40">
        <v>1751611</v>
      </c>
      <c r="L40">
        <v>7744937</v>
      </c>
      <c r="M40">
        <v>2797493</v>
      </c>
    </row>
    <row r="41" spans="1:42" x14ac:dyDescent="0.3">
      <c r="A41" t="s">
        <v>12</v>
      </c>
      <c r="B41">
        <v>1148</v>
      </c>
      <c r="C41">
        <v>61321</v>
      </c>
      <c r="D41">
        <v>15199</v>
      </c>
      <c r="E41">
        <v>209364</v>
      </c>
      <c r="F41">
        <v>8376</v>
      </c>
      <c r="G41">
        <v>449708</v>
      </c>
      <c r="H41">
        <v>518886</v>
      </c>
      <c r="I41">
        <v>1046522</v>
      </c>
      <c r="J41">
        <v>2975591</v>
      </c>
      <c r="K41">
        <v>1735020</v>
      </c>
      <c r="L41">
        <v>7522848</v>
      </c>
      <c r="M41">
        <v>2796940</v>
      </c>
    </row>
    <row r="42" spans="1:42" x14ac:dyDescent="0.3">
      <c r="A42" t="s">
        <v>13</v>
      </c>
      <c r="B42">
        <v>948</v>
      </c>
      <c r="C42">
        <v>100538</v>
      </c>
      <c r="D42">
        <v>15078</v>
      </c>
      <c r="E42">
        <v>208878</v>
      </c>
      <c r="F42">
        <v>8626</v>
      </c>
      <c r="G42">
        <v>449251</v>
      </c>
      <c r="H42">
        <v>592528</v>
      </c>
      <c r="I42">
        <v>1049928</v>
      </c>
      <c r="J42">
        <v>5907457</v>
      </c>
      <c r="K42">
        <v>1734459</v>
      </c>
      <c r="L42">
        <v>8003398</v>
      </c>
      <c r="M42">
        <v>2797278</v>
      </c>
    </row>
    <row r="43" spans="1:42" x14ac:dyDescent="0.3">
      <c r="A43" t="s">
        <v>14</v>
      </c>
      <c r="B43">
        <v>1159</v>
      </c>
      <c r="C43">
        <v>112667</v>
      </c>
      <c r="D43">
        <v>14525</v>
      </c>
      <c r="E43">
        <v>211090</v>
      </c>
      <c r="F43">
        <v>11603</v>
      </c>
      <c r="G43">
        <v>448782</v>
      </c>
      <c r="H43">
        <v>438462</v>
      </c>
      <c r="I43">
        <v>1048780</v>
      </c>
      <c r="J43">
        <v>3206414</v>
      </c>
      <c r="K43">
        <v>1735400</v>
      </c>
      <c r="L43">
        <v>7819287</v>
      </c>
      <c r="M43">
        <v>2797523</v>
      </c>
    </row>
    <row r="44" spans="1:42" x14ac:dyDescent="0.3">
      <c r="A44" t="s">
        <v>15</v>
      </c>
      <c r="B44">
        <v>1241</v>
      </c>
      <c r="C44">
        <v>93207</v>
      </c>
      <c r="D44">
        <v>12760</v>
      </c>
      <c r="E44">
        <v>210102</v>
      </c>
      <c r="F44">
        <v>7436</v>
      </c>
      <c r="G44">
        <v>453782</v>
      </c>
      <c r="H44">
        <v>453047</v>
      </c>
      <c r="I44">
        <v>1047565</v>
      </c>
      <c r="J44">
        <v>3064446</v>
      </c>
      <c r="K44">
        <v>1735195</v>
      </c>
      <c r="L44">
        <v>7899463</v>
      </c>
      <c r="M44">
        <v>2797475</v>
      </c>
    </row>
    <row r="45" spans="1:42" x14ac:dyDescent="0.3">
      <c r="A45" t="s">
        <v>16</v>
      </c>
      <c r="B45">
        <v>999</v>
      </c>
      <c r="C45">
        <v>84397</v>
      </c>
      <c r="D45">
        <v>12404</v>
      </c>
      <c r="E45">
        <v>210175</v>
      </c>
      <c r="F45">
        <v>9757</v>
      </c>
      <c r="G45">
        <v>450803</v>
      </c>
      <c r="H45">
        <v>622256</v>
      </c>
      <c r="I45">
        <v>1048918</v>
      </c>
      <c r="J45">
        <v>3003940</v>
      </c>
      <c r="K45">
        <v>1735282</v>
      </c>
      <c r="L45">
        <v>7494110</v>
      </c>
      <c r="M45">
        <v>2796994</v>
      </c>
    </row>
    <row r="46" spans="1:42" ht="15" thickBot="1" x14ac:dyDescent="0.35">
      <c r="A46" t="s">
        <v>17</v>
      </c>
      <c r="B46">
        <v>942</v>
      </c>
      <c r="C46">
        <v>98980</v>
      </c>
      <c r="D46">
        <v>15631</v>
      </c>
      <c r="E46">
        <v>208308</v>
      </c>
      <c r="F46">
        <v>8977</v>
      </c>
      <c r="G46">
        <v>451528</v>
      </c>
      <c r="H46">
        <v>730295</v>
      </c>
      <c r="I46">
        <v>1049262</v>
      </c>
      <c r="J46">
        <v>4197734</v>
      </c>
      <c r="K46">
        <v>1740434</v>
      </c>
      <c r="L46">
        <v>7571824</v>
      </c>
      <c r="M46">
        <v>2797445</v>
      </c>
    </row>
    <row r="47" spans="1:42" x14ac:dyDescent="0.3">
      <c r="A47" s="1" t="s">
        <v>18</v>
      </c>
      <c r="B47" s="2">
        <f>SUM(B37:B46)/10</f>
        <v>1093.8</v>
      </c>
      <c r="C47" s="2">
        <f t="shared" ref="C47:M47" si="20">SUM(C37:C46)/10</f>
        <v>93277.2</v>
      </c>
      <c r="D47" s="2">
        <f t="shared" si="20"/>
        <v>14650.8</v>
      </c>
      <c r="E47" s="2">
        <f t="shared" si="20"/>
        <v>209277.4</v>
      </c>
      <c r="F47" s="2">
        <f t="shared" si="20"/>
        <v>9287.6</v>
      </c>
      <c r="G47" s="2">
        <f t="shared" si="20"/>
        <v>451305.3</v>
      </c>
      <c r="H47" s="2">
        <f t="shared" si="20"/>
        <v>543387.30000000005</v>
      </c>
      <c r="I47" s="2">
        <f t="shared" si="20"/>
        <v>1048611.5</v>
      </c>
      <c r="J47" s="2">
        <f t="shared" si="20"/>
        <v>3667529</v>
      </c>
      <c r="K47" s="2">
        <f t="shared" si="20"/>
        <v>1737165</v>
      </c>
      <c r="L47" s="2">
        <f t="shared" si="20"/>
        <v>7726957.5</v>
      </c>
      <c r="M47" s="3">
        <f t="shared" si="20"/>
        <v>2797233.5</v>
      </c>
    </row>
    <row r="48" spans="1:42" x14ac:dyDescent="0.3">
      <c r="A48" s="4" t="s">
        <v>19</v>
      </c>
      <c r="B48" s="5">
        <f>_xlfn.STDEV.S(B37:B46)</f>
        <v>107.51620032968675</v>
      </c>
      <c r="C48" s="5">
        <f t="shared" ref="C48:M48" si="21">_xlfn.STDEV.S(C37:C46)</f>
        <v>15941.542144835181</v>
      </c>
      <c r="D48" s="5">
        <f t="shared" si="21"/>
        <v>1314.5456164689674</v>
      </c>
      <c r="E48" s="5">
        <f t="shared" si="21"/>
        <v>958.31196497916176</v>
      </c>
      <c r="F48" s="5">
        <f t="shared" si="21"/>
        <v>1283.6187734508844</v>
      </c>
      <c r="G48" s="5">
        <f t="shared" si="21"/>
        <v>2643.6275603378358</v>
      </c>
      <c r="H48" s="5">
        <f t="shared" si="21"/>
        <v>87315.094678284513</v>
      </c>
      <c r="I48" s="5">
        <f t="shared" si="21"/>
        <v>1164.9458022681665</v>
      </c>
      <c r="J48" s="5">
        <f t="shared" si="21"/>
        <v>929856.71589300968</v>
      </c>
      <c r="K48" s="5">
        <f t="shared" si="21"/>
        <v>5368.7823159032587</v>
      </c>
      <c r="L48" s="5">
        <f t="shared" si="21"/>
        <v>188492.47675364188</v>
      </c>
      <c r="M48" s="6">
        <f t="shared" si="21"/>
        <v>255.29209849808427</v>
      </c>
    </row>
    <row r="49" spans="1:13" x14ac:dyDescent="0.3">
      <c r="A49" s="4" t="s">
        <v>29</v>
      </c>
      <c r="B49" s="5">
        <f>MIN(B37:B46)</f>
        <v>942</v>
      </c>
      <c r="C49" s="5">
        <f t="shared" ref="C49:M49" si="22">MIN(C37:C46)</f>
        <v>61321</v>
      </c>
      <c r="D49" s="5">
        <f t="shared" si="22"/>
        <v>12404</v>
      </c>
      <c r="E49" s="5">
        <f t="shared" si="22"/>
        <v>208169</v>
      </c>
      <c r="F49" s="5">
        <f t="shared" si="22"/>
        <v>7436</v>
      </c>
      <c r="G49" s="5">
        <f t="shared" si="22"/>
        <v>448782</v>
      </c>
      <c r="H49" s="5">
        <f t="shared" si="22"/>
        <v>438462</v>
      </c>
      <c r="I49" s="5">
        <f t="shared" si="22"/>
        <v>1046522</v>
      </c>
      <c r="J49" s="5">
        <f t="shared" si="22"/>
        <v>2975591</v>
      </c>
      <c r="K49" s="5">
        <f t="shared" si="22"/>
        <v>1734459</v>
      </c>
      <c r="L49" s="5">
        <f t="shared" si="22"/>
        <v>7494110</v>
      </c>
      <c r="M49" s="6">
        <f t="shared" si="22"/>
        <v>2796811</v>
      </c>
    </row>
    <row r="50" spans="1:13" ht="15" thickBot="1" x14ac:dyDescent="0.35">
      <c r="A50" s="7" t="s">
        <v>30</v>
      </c>
      <c r="B50" s="8">
        <f>MAX(B37:B46)</f>
        <v>1241</v>
      </c>
      <c r="C50" s="8">
        <f t="shared" ref="C50:M50" si="23">MAX(C37:C46)</f>
        <v>112899</v>
      </c>
      <c r="D50" s="8">
        <f t="shared" si="23"/>
        <v>16515</v>
      </c>
      <c r="E50" s="8">
        <f t="shared" si="23"/>
        <v>211090</v>
      </c>
      <c r="F50" s="8">
        <f t="shared" si="23"/>
        <v>11603</v>
      </c>
      <c r="G50" s="8">
        <f t="shared" si="23"/>
        <v>457575</v>
      </c>
      <c r="H50" s="8">
        <f t="shared" si="23"/>
        <v>730295</v>
      </c>
      <c r="I50" s="8">
        <f t="shared" si="23"/>
        <v>1049928</v>
      </c>
      <c r="J50" s="8">
        <f t="shared" si="23"/>
        <v>5907457</v>
      </c>
      <c r="K50" s="8">
        <f t="shared" si="23"/>
        <v>1751611</v>
      </c>
      <c r="L50" s="8">
        <f t="shared" si="23"/>
        <v>8003398</v>
      </c>
      <c r="M50" s="9">
        <f t="shared" si="23"/>
        <v>2797523</v>
      </c>
    </row>
    <row r="53" spans="1:13" x14ac:dyDescent="0.3">
      <c r="A53" s="10" t="s">
        <v>25</v>
      </c>
      <c r="B53" s="36" t="s">
        <v>0</v>
      </c>
      <c r="C53" s="36"/>
      <c r="D53" s="36" t="s">
        <v>1</v>
      </c>
      <c r="E53" s="36"/>
      <c r="F53" s="36" t="s">
        <v>2</v>
      </c>
      <c r="G53" s="36"/>
      <c r="H53" s="36" t="s">
        <v>3</v>
      </c>
      <c r="I53" s="36"/>
      <c r="J53" s="36" t="s">
        <v>4</v>
      </c>
      <c r="K53" s="36"/>
      <c r="L53" s="36" t="s">
        <v>5</v>
      </c>
      <c r="M53" s="36"/>
    </row>
    <row r="54" spans="1:13" x14ac:dyDescent="0.3">
      <c r="A54" s="10" t="s">
        <v>26</v>
      </c>
      <c r="B54" s="11" t="s">
        <v>6</v>
      </c>
      <c r="C54" s="11" t="s">
        <v>7</v>
      </c>
      <c r="D54" s="11" t="s">
        <v>6</v>
      </c>
      <c r="E54" s="11" t="s">
        <v>7</v>
      </c>
      <c r="F54" s="11" t="s">
        <v>6</v>
      </c>
      <c r="G54" s="11" t="s">
        <v>7</v>
      </c>
      <c r="H54" s="11" t="s">
        <v>6</v>
      </c>
      <c r="I54" s="11" t="s">
        <v>7</v>
      </c>
      <c r="J54" s="11" t="s">
        <v>6</v>
      </c>
      <c r="K54" s="11" t="s">
        <v>7</v>
      </c>
      <c r="L54" s="11" t="s">
        <v>6</v>
      </c>
      <c r="M54" s="11" t="s">
        <v>7</v>
      </c>
    </row>
    <row r="55" spans="1:13" x14ac:dyDescent="0.3">
      <c r="A55" t="s">
        <v>8</v>
      </c>
      <c r="B55">
        <v>948</v>
      </c>
      <c r="C55">
        <v>112000</v>
      </c>
      <c r="D55">
        <v>10858</v>
      </c>
      <c r="E55">
        <v>208000</v>
      </c>
      <c r="F55">
        <v>6230</v>
      </c>
      <c r="G55">
        <v>448000</v>
      </c>
      <c r="H55">
        <v>310535</v>
      </c>
      <c r="I55">
        <v>1046400</v>
      </c>
      <c r="J55">
        <v>1188430</v>
      </c>
      <c r="K55">
        <v>1734400</v>
      </c>
      <c r="L55">
        <v>2394328</v>
      </c>
      <c r="M55">
        <v>2796800</v>
      </c>
    </row>
    <row r="56" spans="1:13" x14ac:dyDescent="0.3">
      <c r="A56" t="s">
        <v>9</v>
      </c>
      <c r="B56">
        <v>948</v>
      </c>
      <c r="C56">
        <v>112000</v>
      </c>
      <c r="D56">
        <v>11119</v>
      </c>
      <c r="E56">
        <v>208000</v>
      </c>
      <c r="F56">
        <v>5841</v>
      </c>
      <c r="G56">
        <v>448000</v>
      </c>
      <c r="H56">
        <v>329833</v>
      </c>
      <c r="I56">
        <v>1046400</v>
      </c>
      <c r="J56">
        <v>1293344</v>
      </c>
      <c r="K56">
        <v>1734400</v>
      </c>
      <c r="L56">
        <v>2290312</v>
      </c>
      <c r="M56">
        <v>2796800</v>
      </c>
    </row>
    <row r="57" spans="1:13" x14ac:dyDescent="0.3">
      <c r="A57" t="s">
        <v>10</v>
      </c>
      <c r="B57">
        <v>992</v>
      </c>
      <c r="C57">
        <v>112000</v>
      </c>
      <c r="D57">
        <v>10104</v>
      </c>
      <c r="E57">
        <v>208000</v>
      </c>
      <c r="F57">
        <v>6867</v>
      </c>
      <c r="G57">
        <v>448000</v>
      </c>
      <c r="H57">
        <v>313230</v>
      </c>
      <c r="I57">
        <v>1046400</v>
      </c>
      <c r="J57">
        <v>1343733</v>
      </c>
      <c r="K57">
        <v>1734400</v>
      </c>
      <c r="L57">
        <v>2383725</v>
      </c>
      <c r="M57">
        <v>2796800</v>
      </c>
    </row>
    <row r="58" spans="1:13" x14ac:dyDescent="0.3">
      <c r="A58" t="s">
        <v>11</v>
      </c>
      <c r="B58">
        <v>1055</v>
      </c>
      <c r="C58">
        <v>112000</v>
      </c>
      <c r="D58">
        <v>11102</v>
      </c>
      <c r="E58">
        <v>208000</v>
      </c>
      <c r="F58">
        <v>6338</v>
      </c>
      <c r="G58">
        <v>448000</v>
      </c>
      <c r="H58">
        <v>283586</v>
      </c>
      <c r="I58">
        <v>1046400</v>
      </c>
      <c r="J58">
        <v>1244263</v>
      </c>
      <c r="K58">
        <v>1734400</v>
      </c>
      <c r="L58">
        <v>14984069</v>
      </c>
      <c r="M58">
        <v>2796800</v>
      </c>
    </row>
    <row r="59" spans="1:13" x14ac:dyDescent="0.3">
      <c r="A59" t="s">
        <v>12</v>
      </c>
      <c r="B59">
        <v>3411</v>
      </c>
      <c r="C59">
        <v>112000</v>
      </c>
      <c r="D59">
        <v>10659</v>
      </c>
      <c r="E59">
        <v>208000</v>
      </c>
      <c r="F59">
        <v>6151</v>
      </c>
      <c r="G59">
        <v>448000</v>
      </c>
      <c r="H59">
        <v>306987</v>
      </c>
      <c r="I59">
        <v>1046400</v>
      </c>
      <c r="J59">
        <v>1258889</v>
      </c>
      <c r="K59">
        <v>1734400</v>
      </c>
      <c r="L59">
        <v>2331927</v>
      </c>
      <c r="M59">
        <v>2796800</v>
      </c>
    </row>
    <row r="60" spans="1:13" x14ac:dyDescent="0.3">
      <c r="A60" t="s">
        <v>13</v>
      </c>
      <c r="B60">
        <v>1046</v>
      </c>
      <c r="C60">
        <v>112000</v>
      </c>
      <c r="D60">
        <v>12660</v>
      </c>
      <c r="E60">
        <v>208000</v>
      </c>
      <c r="F60">
        <v>6145</v>
      </c>
      <c r="G60">
        <v>448000</v>
      </c>
      <c r="H60">
        <v>288451</v>
      </c>
      <c r="I60">
        <v>1046400</v>
      </c>
      <c r="J60">
        <v>1394084</v>
      </c>
      <c r="K60">
        <v>1734400</v>
      </c>
      <c r="L60">
        <v>2208954</v>
      </c>
      <c r="M60">
        <v>2796800</v>
      </c>
    </row>
    <row r="61" spans="1:13" x14ac:dyDescent="0.3">
      <c r="A61" t="s">
        <v>14</v>
      </c>
      <c r="B61">
        <v>1040</v>
      </c>
      <c r="C61">
        <v>112000</v>
      </c>
      <c r="D61">
        <v>11720</v>
      </c>
      <c r="E61">
        <v>208000</v>
      </c>
      <c r="F61">
        <v>5939</v>
      </c>
      <c r="G61">
        <v>448000</v>
      </c>
      <c r="H61">
        <v>336655</v>
      </c>
      <c r="I61">
        <v>1046400</v>
      </c>
      <c r="J61">
        <v>1297859</v>
      </c>
      <c r="K61">
        <v>1734400</v>
      </c>
      <c r="L61">
        <v>2233213</v>
      </c>
      <c r="M61">
        <v>2796800</v>
      </c>
    </row>
    <row r="62" spans="1:13" x14ac:dyDescent="0.3">
      <c r="A62" t="s">
        <v>15</v>
      </c>
      <c r="B62">
        <v>867</v>
      </c>
      <c r="C62">
        <v>112000</v>
      </c>
      <c r="D62">
        <v>11799</v>
      </c>
      <c r="E62">
        <v>208000</v>
      </c>
      <c r="F62">
        <v>6773</v>
      </c>
      <c r="G62">
        <v>448000</v>
      </c>
      <c r="H62">
        <v>353218</v>
      </c>
      <c r="I62">
        <v>1046400</v>
      </c>
      <c r="J62">
        <v>1246725</v>
      </c>
      <c r="K62">
        <v>1734400</v>
      </c>
      <c r="L62">
        <v>2312730</v>
      </c>
      <c r="M62">
        <v>2796800</v>
      </c>
    </row>
    <row r="63" spans="1:13" x14ac:dyDescent="0.3">
      <c r="A63" t="s">
        <v>16</v>
      </c>
      <c r="B63">
        <v>903</v>
      </c>
      <c r="C63">
        <v>112000</v>
      </c>
      <c r="D63">
        <v>10781</v>
      </c>
      <c r="E63">
        <v>208000</v>
      </c>
      <c r="F63">
        <v>6630</v>
      </c>
      <c r="G63">
        <v>448000</v>
      </c>
      <c r="H63">
        <v>325218</v>
      </c>
      <c r="I63">
        <v>1046400</v>
      </c>
      <c r="J63">
        <v>1255228</v>
      </c>
      <c r="K63">
        <v>1734400</v>
      </c>
      <c r="L63">
        <v>2290469</v>
      </c>
      <c r="M63">
        <v>2796800</v>
      </c>
    </row>
    <row r="64" spans="1:13" ht="15" thickBot="1" x14ac:dyDescent="0.35">
      <c r="A64" t="s">
        <v>17</v>
      </c>
      <c r="B64">
        <v>1115</v>
      </c>
      <c r="C64">
        <v>112000</v>
      </c>
      <c r="D64">
        <v>10883</v>
      </c>
      <c r="E64">
        <v>208000</v>
      </c>
      <c r="F64">
        <v>6472</v>
      </c>
      <c r="G64">
        <v>448000</v>
      </c>
      <c r="H64">
        <v>361832</v>
      </c>
      <c r="I64">
        <v>1046400</v>
      </c>
      <c r="J64">
        <v>1311367</v>
      </c>
      <c r="K64">
        <v>1734400</v>
      </c>
      <c r="L64">
        <v>2418235</v>
      </c>
      <c r="M64">
        <v>2796800</v>
      </c>
    </row>
    <row r="65" spans="1:37" x14ac:dyDescent="0.3">
      <c r="A65" s="1" t="s">
        <v>18</v>
      </c>
      <c r="B65" s="2">
        <f>SUM(B55:B64)/10</f>
        <v>1232.5</v>
      </c>
      <c r="C65" s="2">
        <f t="shared" ref="C65:M65" si="24">SUM(C55:C64)/10</f>
        <v>112000</v>
      </c>
      <c r="D65" s="2">
        <f t="shared" si="24"/>
        <v>11168.5</v>
      </c>
      <c r="E65" s="2">
        <f t="shared" si="24"/>
        <v>208000</v>
      </c>
      <c r="F65" s="2">
        <f t="shared" si="24"/>
        <v>6338.6</v>
      </c>
      <c r="G65" s="2">
        <f t="shared" si="24"/>
        <v>448000</v>
      </c>
      <c r="H65" s="2">
        <f t="shared" si="24"/>
        <v>320954.5</v>
      </c>
      <c r="I65" s="2">
        <f t="shared" si="24"/>
        <v>1046400</v>
      </c>
      <c r="J65" s="2">
        <f t="shared" si="24"/>
        <v>1283392.2</v>
      </c>
      <c r="K65" s="2">
        <f t="shared" si="24"/>
        <v>1734400</v>
      </c>
      <c r="L65" s="2">
        <f t="shared" si="24"/>
        <v>3584796.2</v>
      </c>
      <c r="M65" s="3">
        <f t="shared" si="24"/>
        <v>2796800</v>
      </c>
    </row>
    <row r="66" spans="1:37" x14ac:dyDescent="0.3">
      <c r="A66" s="4" t="s">
        <v>19</v>
      </c>
      <c r="B66" s="5">
        <f>_xlfn.STDEV.S(B55:B64)</f>
        <v>769.19109748127255</v>
      </c>
      <c r="C66" s="5">
        <f t="shared" ref="C66:M66" si="25">_xlfn.STDEV.S(C55:C64)</f>
        <v>0</v>
      </c>
      <c r="D66" s="5">
        <f t="shared" si="25"/>
        <v>719.10086605117897</v>
      </c>
      <c r="E66" s="5">
        <f t="shared" si="25"/>
        <v>0</v>
      </c>
      <c r="F66" s="5">
        <f t="shared" si="25"/>
        <v>343.57182655159602</v>
      </c>
      <c r="G66" s="5">
        <f t="shared" si="25"/>
        <v>0</v>
      </c>
      <c r="H66" s="5">
        <f t="shared" si="25"/>
        <v>25542.168998866691</v>
      </c>
      <c r="I66" s="5">
        <f t="shared" si="25"/>
        <v>0</v>
      </c>
      <c r="J66" s="5">
        <f t="shared" si="25"/>
        <v>57995.813107116235</v>
      </c>
      <c r="K66" s="5">
        <f t="shared" si="25"/>
        <v>0</v>
      </c>
      <c r="L66" s="5">
        <f t="shared" si="25"/>
        <v>4005865.0995879304</v>
      </c>
      <c r="M66" s="6">
        <f t="shared" si="25"/>
        <v>0</v>
      </c>
    </row>
    <row r="67" spans="1:37" x14ac:dyDescent="0.3">
      <c r="A67" s="4" t="s">
        <v>29</v>
      </c>
      <c r="B67" s="5">
        <f>MIN(B55:B64)</f>
        <v>867</v>
      </c>
      <c r="C67" s="5">
        <f t="shared" ref="C67:M67" si="26">MIN(C55:C64)</f>
        <v>112000</v>
      </c>
      <c r="D67" s="5">
        <f t="shared" si="26"/>
        <v>10104</v>
      </c>
      <c r="E67" s="5">
        <f t="shared" si="26"/>
        <v>208000</v>
      </c>
      <c r="F67" s="5">
        <f t="shared" si="26"/>
        <v>5841</v>
      </c>
      <c r="G67" s="5">
        <f t="shared" si="26"/>
        <v>448000</v>
      </c>
      <c r="H67" s="5">
        <f t="shared" si="26"/>
        <v>283586</v>
      </c>
      <c r="I67" s="5">
        <f t="shared" si="26"/>
        <v>1046400</v>
      </c>
      <c r="J67" s="5">
        <f t="shared" si="26"/>
        <v>1188430</v>
      </c>
      <c r="K67" s="5">
        <f t="shared" si="26"/>
        <v>1734400</v>
      </c>
      <c r="L67" s="5">
        <f t="shared" si="26"/>
        <v>2208954</v>
      </c>
      <c r="M67" s="6">
        <f t="shared" si="26"/>
        <v>2796800</v>
      </c>
    </row>
    <row r="68" spans="1:37" ht="15" thickBot="1" x14ac:dyDescent="0.35">
      <c r="A68" s="7" t="s">
        <v>30</v>
      </c>
      <c r="B68" s="8">
        <f>MAX(B55:B64)</f>
        <v>3411</v>
      </c>
      <c r="C68" s="8">
        <f t="shared" ref="C68:M68" si="27">MAX(C55:C64)</f>
        <v>112000</v>
      </c>
      <c r="D68" s="8">
        <f t="shared" si="27"/>
        <v>12660</v>
      </c>
      <c r="E68" s="8">
        <f t="shared" si="27"/>
        <v>208000</v>
      </c>
      <c r="F68" s="8">
        <f t="shared" si="27"/>
        <v>6867</v>
      </c>
      <c r="G68" s="8">
        <f t="shared" si="27"/>
        <v>448000</v>
      </c>
      <c r="H68" s="8">
        <f t="shared" si="27"/>
        <v>361832</v>
      </c>
      <c r="I68" s="8">
        <f t="shared" si="27"/>
        <v>1046400</v>
      </c>
      <c r="J68" s="8">
        <f t="shared" si="27"/>
        <v>1394084</v>
      </c>
      <c r="K68" s="8">
        <f t="shared" si="27"/>
        <v>1734400</v>
      </c>
      <c r="L68" s="8">
        <f t="shared" si="27"/>
        <v>14984069</v>
      </c>
      <c r="M68" s="9">
        <f t="shared" si="27"/>
        <v>2796800</v>
      </c>
    </row>
    <row r="69" spans="1:37" x14ac:dyDescent="0.3">
      <c r="X69" s="28" t="s">
        <v>40</v>
      </c>
      <c r="Y69" s="28"/>
      <c r="Z69" s="28"/>
      <c r="AA69" s="28"/>
      <c r="AB69" s="12"/>
      <c r="AC69" s="12"/>
      <c r="AG69" s="28" t="s">
        <v>40</v>
      </c>
      <c r="AH69" s="28"/>
      <c r="AI69" s="28"/>
      <c r="AJ69" s="28"/>
      <c r="AK69" s="12"/>
    </row>
    <row r="70" spans="1:37" x14ac:dyDescent="0.3">
      <c r="Y70" t="s">
        <v>0</v>
      </c>
      <c r="Z70" t="s">
        <v>1</v>
      </c>
      <c r="AA70" t="s">
        <v>2</v>
      </c>
      <c r="AH70" t="s">
        <v>3</v>
      </c>
      <c r="AI70" t="s">
        <v>4</v>
      </c>
      <c r="AJ70" t="s">
        <v>5</v>
      </c>
    </row>
    <row r="71" spans="1:37" x14ac:dyDescent="0.3">
      <c r="A71" s="10" t="s">
        <v>20</v>
      </c>
      <c r="B71" s="36" t="s">
        <v>0</v>
      </c>
      <c r="C71" s="36"/>
      <c r="D71" s="36" t="s">
        <v>1</v>
      </c>
      <c r="E71" s="36"/>
      <c r="F71" s="36" t="s">
        <v>2</v>
      </c>
      <c r="G71" s="36"/>
      <c r="H71" s="36" t="s">
        <v>3</v>
      </c>
      <c r="I71" s="36"/>
      <c r="J71" s="36" t="s">
        <v>4</v>
      </c>
      <c r="K71" s="36"/>
      <c r="L71" s="36" t="s">
        <v>5</v>
      </c>
      <c r="M71" s="36"/>
      <c r="X71" s="26" t="s">
        <v>28</v>
      </c>
      <c r="Y71">
        <f t="shared" ref="Y71:Y76" si="28">T7</f>
        <v>834</v>
      </c>
      <c r="Z71">
        <f t="shared" ref="Z71:Z76" si="29">X7</f>
        <v>7145</v>
      </c>
      <c r="AA71">
        <f t="shared" ref="AA71:AA76" si="30">AB7</f>
        <v>3075</v>
      </c>
      <c r="AG71" s="26" t="s">
        <v>28</v>
      </c>
      <c r="AH71">
        <f t="shared" ref="AH71:AH76" si="31">AF7</f>
        <v>41030</v>
      </c>
      <c r="AI71">
        <f t="shared" ref="AI71:AI76" si="32">AJ7</f>
        <v>295508</v>
      </c>
      <c r="AJ71">
        <f t="shared" ref="AJ71:AJ76" si="33">AN7</f>
        <v>403926</v>
      </c>
    </row>
    <row r="72" spans="1:37" x14ac:dyDescent="0.3">
      <c r="A72" s="10" t="s">
        <v>27</v>
      </c>
      <c r="B72" s="11" t="s">
        <v>6</v>
      </c>
      <c r="C72" s="11" t="s">
        <v>7</v>
      </c>
      <c r="D72" s="11" t="s">
        <v>6</v>
      </c>
      <c r="E72" s="11" t="s">
        <v>7</v>
      </c>
      <c r="F72" s="11" t="s">
        <v>6</v>
      </c>
      <c r="G72" s="11" t="s">
        <v>7</v>
      </c>
      <c r="H72" s="11" t="s">
        <v>6</v>
      </c>
      <c r="I72" s="11" t="s">
        <v>7</v>
      </c>
      <c r="J72" s="11" t="s">
        <v>6</v>
      </c>
      <c r="K72" s="11" t="s">
        <v>7</v>
      </c>
      <c r="L72" s="11" t="s">
        <v>6</v>
      </c>
      <c r="M72" s="11" t="s">
        <v>7</v>
      </c>
      <c r="X72" s="27" t="s">
        <v>21</v>
      </c>
      <c r="Y72">
        <f t="shared" si="28"/>
        <v>2802.3</v>
      </c>
      <c r="Z72">
        <f t="shared" si="29"/>
        <v>38212.1</v>
      </c>
      <c r="AA72">
        <f t="shared" si="30"/>
        <v>29557.1</v>
      </c>
      <c r="AG72" s="27" t="s">
        <v>21</v>
      </c>
      <c r="AH72">
        <f t="shared" si="31"/>
        <v>1817114.8</v>
      </c>
      <c r="AI72">
        <f t="shared" si="32"/>
        <v>7968418.7000000002</v>
      </c>
      <c r="AJ72">
        <f t="shared" si="33"/>
        <v>14139388.9</v>
      </c>
    </row>
    <row r="73" spans="1:37" x14ac:dyDescent="0.3">
      <c r="A73" t="s">
        <v>8</v>
      </c>
      <c r="B73">
        <v>970</v>
      </c>
      <c r="C73">
        <v>112000</v>
      </c>
      <c r="D73">
        <v>11370</v>
      </c>
      <c r="E73">
        <v>208000</v>
      </c>
      <c r="F73">
        <v>7838</v>
      </c>
      <c r="G73">
        <v>448000</v>
      </c>
      <c r="H73">
        <v>281207</v>
      </c>
      <c r="I73">
        <v>1046400</v>
      </c>
      <c r="J73">
        <v>1717412</v>
      </c>
      <c r="K73">
        <v>1734400</v>
      </c>
      <c r="L73">
        <v>3097268</v>
      </c>
      <c r="M73">
        <v>2796800</v>
      </c>
      <c r="X73" s="26" t="s">
        <v>38</v>
      </c>
      <c r="Y73">
        <f t="shared" si="28"/>
        <v>1221.5999999999999</v>
      </c>
      <c r="Z73">
        <f t="shared" si="29"/>
        <v>23395.599999999999</v>
      </c>
      <c r="AA73">
        <f t="shared" si="30"/>
        <v>27685.7</v>
      </c>
      <c r="AG73" s="26" t="s">
        <v>38</v>
      </c>
      <c r="AH73">
        <f t="shared" si="31"/>
        <v>1952069.5</v>
      </c>
      <c r="AI73">
        <f t="shared" si="32"/>
        <v>8405647.4000000004</v>
      </c>
      <c r="AJ73">
        <f t="shared" si="33"/>
        <v>14866306.300000001</v>
      </c>
    </row>
    <row r="74" spans="1:37" x14ac:dyDescent="0.3">
      <c r="A74" t="s">
        <v>9</v>
      </c>
      <c r="B74">
        <v>966</v>
      </c>
      <c r="C74">
        <v>112000</v>
      </c>
      <c r="D74">
        <v>12049</v>
      </c>
      <c r="E74">
        <v>208000</v>
      </c>
      <c r="F74">
        <v>7475</v>
      </c>
      <c r="G74">
        <v>448000</v>
      </c>
      <c r="H74">
        <v>291483</v>
      </c>
      <c r="I74">
        <v>1046400</v>
      </c>
      <c r="J74">
        <v>1718966</v>
      </c>
      <c r="K74">
        <v>1734400</v>
      </c>
      <c r="L74">
        <v>3207876</v>
      </c>
      <c r="M74">
        <v>2796800</v>
      </c>
      <c r="X74" s="27" t="s">
        <v>39</v>
      </c>
      <c r="Y74">
        <f t="shared" si="28"/>
        <v>1093.8</v>
      </c>
      <c r="Z74">
        <f t="shared" si="29"/>
        <v>14650.8</v>
      </c>
      <c r="AA74">
        <f t="shared" si="30"/>
        <v>9287.6</v>
      </c>
      <c r="AG74" s="27" t="s">
        <v>39</v>
      </c>
      <c r="AH74">
        <f t="shared" si="31"/>
        <v>543387.30000000005</v>
      </c>
      <c r="AI74">
        <f t="shared" si="32"/>
        <v>3667529</v>
      </c>
      <c r="AJ74">
        <f t="shared" si="33"/>
        <v>7726957.5</v>
      </c>
    </row>
    <row r="75" spans="1:37" x14ac:dyDescent="0.3">
      <c r="A75" t="s">
        <v>10</v>
      </c>
      <c r="B75">
        <v>1027</v>
      </c>
      <c r="C75">
        <v>112000</v>
      </c>
      <c r="D75">
        <v>11751</v>
      </c>
      <c r="E75">
        <v>208000</v>
      </c>
      <c r="F75">
        <v>7607</v>
      </c>
      <c r="G75">
        <v>448000</v>
      </c>
      <c r="H75">
        <v>282058</v>
      </c>
      <c r="I75">
        <v>1046400</v>
      </c>
      <c r="J75">
        <v>1713430</v>
      </c>
      <c r="K75">
        <v>1734400</v>
      </c>
      <c r="L75">
        <v>3149243</v>
      </c>
      <c r="M75">
        <v>2796800</v>
      </c>
      <c r="X75" s="26" t="s">
        <v>32</v>
      </c>
      <c r="Y75">
        <f t="shared" si="28"/>
        <v>1232.5</v>
      </c>
      <c r="Z75">
        <f t="shared" si="29"/>
        <v>11168.5</v>
      </c>
      <c r="AA75">
        <f t="shared" si="30"/>
        <v>6338.6</v>
      </c>
      <c r="AG75" s="26" t="s">
        <v>32</v>
      </c>
      <c r="AH75">
        <f t="shared" si="31"/>
        <v>320954.5</v>
      </c>
      <c r="AI75">
        <f t="shared" si="32"/>
        <v>1283392.2</v>
      </c>
      <c r="AJ75">
        <f t="shared" si="33"/>
        <v>3584796.2</v>
      </c>
    </row>
    <row r="76" spans="1:37" x14ac:dyDescent="0.3">
      <c r="A76" t="s">
        <v>11</v>
      </c>
      <c r="B76">
        <v>975</v>
      </c>
      <c r="C76">
        <v>112000</v>
      </c>
      <c r="D76">
        <v>12146</v>
      </c>
      <c r="E76">
        <v>208000</v>
      </c>
      <c r="F76">
        <v>7501</v>
      </c>
      <c r="G76">
        <v>448000</v>
      </c>
      <c r="H76">
        <v>264636</v>
      </c>
      <c r="I76">
        <v>1046400</v>
      </c>
      <c r="J76">
        <v>1672302</v>
      </c>
      <c r="K76">
        <v>1734400</v>
      </c>
      <c r="L76">
        <v>3093770</v>
      </c>
      <c r="M76">
        <v>2796800</v>
      </c>
      <c r="X76" s="27" t="s">
        <v>33</v>
      </c>
      <c r="Y76">
        <f t="shared" si="28"/>
        <v>968.6</v>
      </c>
      <c r="Z76">
        <f t="shared" si="29"/>
        <v>11729.1</v>
      </c>
      <c r="AA76">
        <f t="shared" si="30"/>
        <v>7699</v>
      </c>
      <c r="AG76" s="27" t="s">
        <v>33</v>
      </c>
      <c r="AH76">
        <f t="shared" si="31"/>
        <v>271074.8</v>
      </c>
      <c r="AI76">
        <f t="shared" si="32"/>
        <v>1704229.2</v>
      </c>
      <c r="AJ76">
        <f t="shared" si="33"/>
        <v>3115500.3</v>
      </c>
    </row>
    <row r="77" spans="1:37" x14ac:dyDescent="0.3">
      <c r="A77" t="s">
        <v>12</v>
      </c>
      <c r="B77">
        <v>947</v>
      </c>
      <c r="C77">
        <v>112000</v>
      </c>
      <c r="D77">
        <v>12009</v>
      </c>
      <c r="E77">
        <v>208000</v>
      </c>
      <c r="F77">
        <v>7747</v>
      </c>
      <c r="G77">
        <v>448000</v>
      </c>
      <c r="H77">
        <v>218812</v>
      </c>
      <c r="I77">
        <v>1046400</v>
      </c>
      <c r="J77">
        <v>1702906</v>
      </c>
      <c r="K77">
        <v>1734400</v>
      </c>
      <c r="L77">
        <v>3098931</v>
      </c>
      <c r="M77">
        <v>2796800</v>
      </c>
    </row>
    <row r="78" spans="1:37" x14ac:dyDescent="0.3">
      <c r="A78" t="s">
        <v>13</v>
      </c>
      <c r="B78">
        <v>952</v>
      </c>
      <c r="C78">
        <v>112000</v>
      </c>
      <c r="D78">
        <v>11039</v>
      </c>
      <c r="E78">
        <v>208000</v>
      </c>
      <c r="F78">
        <v>7912</v>
      </c>
      <c r="G78">
        <v>448000</v>
      </c>
      <c r="H78">
        <v>296638</v>
      </c>
      <c r="I78">
        <v>1046400</v>
      </c>
      <c r="J78">
        <v>1703771</v>
      </c>
      <c r="K78">
        <v>1734400</v>
      </c>
      <c r="L78">
        <v>3089088</v>
      </c>
      <c r="M78">
        <v>2796800</v>
      </c>
    </row>
    <row r="79" spans="1:37" x14ac:dyDescent="0.3">
      <c r="A79" t="s">
        <v>14</v>
      </c>
      <c r="B79">
        <v>951</v>
      </c>
      <c r="C79">
        <v>112000</v>
      </c>
      <c r="D79">
        <v>12059</v>
      </c>
      <c r="E79">
        <v>208000</v>
      </c>
      <c r="F79">
        <v>7702</v>
      </c>
      <c r="G79">
        <v>448000</v>
      </c>
      <c r="H79">
        <v>245071</v>
      </c>
      <c r="I79">
        <v>1046400</v>
      </c>
      <c r="J79">
        <v>1714198</v>
      </c>
      <c r="K79">
        <v>1734400</v>
      </c>
      <c r="L79">
        <v>3097910</v>
      </c>
      <c r="M79">
        <v>2796800</v>
      </c>
    </row>
    <row r="80" spans="1:37" x14ac:dyDescent="0.3">
      <c r="A80" t="s">
        <v>15</v>
      </c>
      <c r="B80">
        <v>949</v>
      </c>
      <c r="C80">
        <v>112000</v>
      </c>
      <c r="D80">
        <v>11718</v>
      </c>
      <c r="E80">
        <v>208000</v>
      </c>
      <c r="F80">
        <v>7649</v>
      </c>
      <c r="G80">
        <v>448000</v>
      </c>
      <c r="H80">
        <v>303432</v>
      </c>
      <c r="I80">
        <v>1046400</v>
      </c>
      <c r="J80">
        <v>1672341</v>
      </c>
      <c r="K80">
        <v>1734400</v>
      </c>
      <c r="L80">
        <v>3115147</v>
      </c>
      <c r="M80">
        <v>2796800</v>
      </c>
    </row>
    <row r="81" spans="1:13" x14ac:dyDescent="0.3">
      <c r="A81" t="s">
        <v>16</v>
      </c>
      <c r="B81">
        <v>988</v>
      </c>
      <c r="C81">
        <v>112000</v>
      </c>
      <c r="D81">
        <v>11718</v>
      </c>
      <c r="E81">
        <v>208000</v>
      </c>
      <c r="F81">
        <v>7858</v>
      </c>
      <c r="G81">
        <v>448000</v>
      </c>
      <c r="H81">
        <v>238918</v>
      </c>
      <c r="I81">
        <v>1046400</v>
      </c>
      <c r="J81">
        <v>1710795</v>
      </c>
      <c r="K81">
        <v>1734400</v>
      </c>
      <c r="L81">
        <v>3169279</v>
      </c>
      <c r="M81">
        <v>2796800</v>
      </c>
    </row>
    <row r="82" spans="1:13" ht="15" thickBot="1" x14ac:dyDescent="0.35">
      <c r="A82" t="s">
        <v>17</v>
      </c>
      <c r="B82">
        <v>961</v>
      </c>
      <c r="C82">
        <v>112000</v>
      </c>
      <c r="D82">
        <v>11432</v>
      </c>
      <c r="E82">
        <v>208000</v>
      </c>
      <c r="F82">
        <v>7701</v>
      </c>
      <c r="G82">
        <v>448000</v>
      </c>
      <c r="H82">
        <v>288493</v>
      </c>
      <c r="I82">
        <v>1046400</v>
      </c>
      <c r="J82">
        <v>1716171</v>
      </c>
      <c r="K82">
        <v>1734400</v>
      </c>
      <c r="L82">
        <v>3036491</v>
      </c>
      <c r="M82">
        <v>2796800</v>
      </c>
    </row>
    <row r="83" spans="1:13" x14ac:dyDescent="0.3">
      <c r="A83" s="1" t="s">
        <v>18</v>
      </c>
      <c r="B83" s="2">
        <f>SUM(B73:B82)/10</f>
        <v>968.6</v>
      </c>
      <c r="C83" s="2">
        <f t="shared" ref="C83:M83" si="34">SUM(C73:C82)/10</f>
        <v>112000</v>
      </c>
      <c r="D83" s="2">
        <f>SUM(D73:D82)/10</f>
        <v>11729.1</v>
      </c>
      <c r="E83" s="2">
        <f t="shared" si="34"/>
        <v>208000</v>
      </c>
      <c r="F83" s="2">
        <f>SUM(F73:F82)/10</f>
        <v>7699</v>
      </c>
      <c r="G83" s="2">
        <f t="shared" si="34"/>
        <v>448000</v>
      </c>
      <c r="H83" s="2">
        <f t="shared" si="34"/>
        <v>271074.8</v>
      </c>
      <c r="I83" s="2">
        <f t="shared" si="34"/>
        <v>1046400</v>
      </c>
      <c r="J83" s="2">
        <f t="shared" si="34"/>
        <v>1704229.2</v>
      </c>
      <c r="K83" s="2">
        <f t="shared" si="34"/>
        <v>1734400</v>
      </c>
      <c r="L83" s="2">
        <f t="shared" si="34"/>
        <v>3115500.3</v>
      </c>
      <c r="M83" s="3">
        <f t="shared" si="34"/>
        <v>2796800</v>
      </c>
    </row>
    <row r="84" spans="1:13" x14ac:dyDescent="0.3">
      <c r="A84" s="4" t="s">
        <v>19</v>
      </c>
      <c r="B84" s="5">
        <f>_xlfn.STDEV.S(B73:B83)</f>
        <v>23.087659041141439</v>
      </c>
      <c r="C84" s="5">
        <f t="shared" ref="C84:M84" si="35">_xlfn.STDEV.S(C73:C83)</f>
        <v>0</v>
      </c>
      <c r="D84" s="5">
        <f t="shared" si="35"/>
        <v>340.22123684449792</v>
      </c>
      <c r="E84" s="5">
        <f t="shared" si="35"/>
        <v>0</v>
      </c>
      <c r="F84" s="5">
        <f t="shared" si="35"/>
        <v>138.79193060117004</v>
      </c>
      <c r="G84" s="5">
        <f t="shared" si="35"/>
        <v>0</v>
      </c>
      <c r="H84" s="5">
        <f t="shared" si="35"/>
        <v>26695.995717710179</v>
      </c>
      <c r="I84" s="5">
        <f t="shared" si="35"/>
        <v>0</v>
      </c>
      <c r="J84" s="5">
        <f t="shared" si="35"/>
        <v>16729.828766607268</v>
      </c>
      <c r="K84" s="5">
        <f t="shared" si="35"/>
        <v>0</v>
      </c>
      <c r="L84" s="5">
        <f t="shared" si="35"/>
        <v>45708.615472468642</v>
      </c>
      <c r="M84" s="6">
        <f t="shared" si="35"/>
        <v>0</v>
      </c>
    </row>
    <row r="85" spans="1:13" x14ac:dyDescent="0.3">
      <c r="A85" s="4" t="s">
        <v>29</v>
      </c>
      <c r="B85" s="5">
        <f>MIN(B73:B82)</f>
        <v>947</v>
      </c>
      <c r="C85" s="5">
        <f t="shared" ref="C85:M85" si="36">MIN(C73:C82)</f>
        <v>112000</v>
      </c>
      <c r="D85" s="5">
        <f t="shared" si="36"/>
        <v>11039</v>
      </c>
      <c r="E85" s="5">
        <f t="shared" si="36"/>
        <v>208000</v>
      </c>
      <c r="F85" s="5">
        <f t="shared" si="36"/>
        <v>7475</v>
      </c>
      <c r="G85" s="5">
        <f t="shared" si="36"/>
        <v>448000</v>
      </c>
      <c r="H85" s="5">
        <f t="shared" si="36"/>
        <v>218812</v>
      </c>
      <c r="I85" s="5">
        <f t="shared" si="36"/>
        <v>1046400</v>
      </c>
      <c r="J85" s="5">
        <f t="shared" si="36"/>
        <v>1672302</v>
      </c>
      <c r="K85" s="5">
        <f t="shared" si="36"/>
        <v>1734400</v>
      </c>
      <c r="L85" s="5">
        <f t="shared" si="36"/>
        <v>3036491</v>
      </c>
      <c r="M85" s="6">
        <f t="shared" si="36"/>
        <v>2796800</v>
      </c>
    </row>
    <row r="86" spans="1:13" ht="15" thickBot="1" x14ac:dyDescent="0.35">
      <c r="A86" s="7" t="s">
        <v>30</v>
      </c>
      <c r="B86" s="8">
        <f>MAX(B73:B82)</f>
        <v>1027</v>
      </c>
      <c r="C86" s="8">
        <f t="shared" ref="C86:M86" si="37">MAX(C73:C82)</f>
        <v>112000</v>
      </c>
      <c r="D86" s="8">
        <f t="shared" si="37"/>
        <v>12146</v>
      </c>
      <c r="E86" s="8">
        <f t="shared" si="37"/>
        <v>208000</v>
      </c>
      <c r="F86" s="8">
        <f t="shared" si="37"/>
        <v>7912</v>
      </c>
      <c r="G86" s="8">
        <f t="shared" si="37"/>
        <v>448000</v>
      </c>
      <c r="H86" s="8">
        <f t="shared" si="37"/>
        <v>303432</v>
      </c>
      <c r="I86" s="8">
        <f t="shared" si="37"/>
        <v>1046400</v>
      </c>
      <c r="J86" s="8">
        <f t="shared" si="37"/>
        <v>1718966</v>
      </c>
      <c r="K86" s="8">
        <f t="shared" si="37"/>
        <v>1734400</v>
      </c>
      <c r="L86" s="8">
        <f t="shared" si="37"/>
        <v>3207876</v>
      </c>
      <c r="M86" s="9">
        <f t="shared" si="37"/>
        <v>2796800</v>
      </c>
    </row>
    <row r="89" spans="1:13" x14ac:dyDescent="0.3">
      <c r="A89" s="10" t="s">
        <v>20</v>
      </c>
      <c r="B89" s="36" t="s">
        <v>0</v>
      </c>
      <c r="C89" s="36"/>
      <c r="D89" s="36" t="s">
        <v>1</v>
      </c>
      <c r="E89" s="36"/>
      <c r="F89" s="36" t="s">
        <v>2</v>
      </c>
      <c r="G89" s="36"/>
      <c r="H89" s="36" t="s">
        <v>3</v>
      </c>
      <c r="I89" s="36"/>
      <c r="J89" s="36" t="s">
        <v>4</v>
      </c>
      <c r="K89" s="36"/>
      <c r="L89" s="36" t="s">
        <v>5</v>
      </c>
      <c r="M89" s="36"/>
    </row>
    <row r="90" spans="1:13" x14ac:dyDescent="0.3">
      <c r="A90" s="10" t="s">
        <v>28</v>
      </c>
      <c r="B90" s="36" t="s">
        <v>6</v>
      </c>
      <c r="C90" s="36"/>
      <c r="D90" s="36" t="s">
        <v>6</v>
      </c>
      <c r="E90" s="36"/>
      <c r="F90" s="36" t="s">
        <v>6</v>
      </c>
      <c r="G90" s="36"/>
      <c r="H90" s="36" t="s">
        <v>6</v>
      </c>
      <c r="I90" s="36"/>
      <c r="J90" s="36" t="s">
        <v>6</v>
      </c>
      <c r="K90" s="36"/>
      <c r="L90" s="36" t="s">
        <v>6</v>
      </c>
      <c r="M90" s="36"/>
    </row>
    <row r="91" spans="1:13" x14ac:dyDescent="0.3">
      <c r="A91" t="s">
        <v>8</v>
      </c>
      <c r="B91" s="28">
        <v>834</v>
      </c>
      <c r="C91" s="28"/>
      <c r="D91" s="28">
        <v>7145</v>
      </c>
      <c r="E91" s="28"/>
      <c r="F91" s="28">
        <v>3075</v>
      </c>
      <c r="G91" s="28"/>
      <c r="H91" s="28">
        <v>41030</v>
      </c>
      <c r="I91" s="28"/>
      <c r="J91" s="28">
        <v>295508</v>
      </c>
      <c r="K91" s="28"/>
      <c r="L91" s="28">
        <v>403926</v>
      </c>
      <c r="M91" s="28"/>
    </row>
  </sheetData>
  <mergeCells count="80">
    <mergeCell ref="T20:U20"/>
    <mergeCell ref="T21:U21"/>
    <mergeCell ref="T22:U22"/>
    <mergeCell ref="T23:U23"/>
    <mergeCell ref="L1:M1"/>
    <mergeCell ref="B18:C18"/>
    <mergeCell ref="D18:E18"/>
    <mergeCell ref="F18:G18"/>
    <mergeCell ref="H18:I18"/>
    <mergeCell ref="J18:K18"/>
    <mergeCell ref="B1:C1"/>
    <mergeCell ref="D1:E1"/>
    <mergeCell ref="F1:G1"/>
    <mergeCell ref="H1:I1"/>
    <mergeCell ref="J1:K1"/>
    <mergeCell ref="T17:U17"/>
    <mergeCell ref="T18:U18"/>
    <mergeCell ref="L53:M53"/>
    <mergeCell ref="B35:C35"/>
    <mergeCell ref="D35:E35"/>
    <mergeCell ref="F35:G35"/>
    <mergeCell ref="H35:I35"/>
    <mergeCell ref="J35:K35"/>
    <mergeCell ref="L35:M35"/>
    <mergeCell ref="B53:C53"/>
    <mergeCell ref="D53:E53"/>
    <mergeCell ref="F53:G53"/>
    <mergeCell ref="H53:I53"/>
    <mergeCell ref="J53:K53"/>
    <mergeCell ref="L18:M18"/>
    <mergeCell ref="T19:U19"/>
    <mergeCell ref="L89:M89"/>
    <mergeCell ref="B71:C71"/>
    <mergeCell ref="D71:E71"/>
    <mergeCell ref="F71:G71"/>
    <mergeCell ref="H71:I71"/>
    <mergeCell ref="J71:K71"/>
    <mergeCell ref="L71:M71"/>
    <mergeCell ref="B89:C89"/>
    <mergeCell ref="D89:E89"/>
    <mergeCell ref="F89:G89"/>
    <mergeCell ref="H89:I89"/>
    <mergeCell ref="J89:K89"/>
    <mergeCell ref="L91:M91"/>
    <mergeCell ref="B90:C90"/>
    <mergeCell ref="D90:E90"/>
    <mergeCell ref="F90:G90"/>
    <mergeCell ref="H90:I90"/>
    <mergeCell ref="J90:K90"/>
    <mergeCell ref="L90:M90"/>
    <mergeCell ref="B91:C91"/>
    <mergeCell ref="D91:E91"/>
    <mergeCell ref="F91:G91"/>
    <mergeCell ref="H91:I91"/>
    <mergeCell ref="J91:K91"/>
    <mergeCell ref="AN4:AQ4"/>
    <mergeCell ref="T5:W5"/>
    <mergeCell ref="X5:AA5"/>
    <mergeCell ref="AB5:AE5"/>
    <mergeCell ref="AF5:AI5"/>
    <mergeCell ref="AJ5:AM5"/>
    <mergeCell ref="T4:W4"/>
    <mergeCell ref="X4:AA4"/>
    <mergeCell ref="AB4:AE4"/>
    <mergeCell ref="AF4:AI4"/>
    <mergeCell ref="AJ4:AM4"/>
    <mergeCell ref="AG69:AJ69"/>
    <mergeCell ref="AG29:AJ29"/>
    <mergeCell ref="X69:AA69"/>
    <mergeCell ref="X29:AA29"/>
    <mergeCell ref="AN5:AQ5"/>
    <mergeCell ref="AA21:AB21"/>
    <mergeCell ref="AA22:AB22"/>
    <mergeCell ref="AM20:AP20"/>
    <mergeCell ref="AM30:AP30"/>
    <mergeCell ref="AA16:AB16"/>
    <mergeCell ref="AA17:AB17"/>
    <mergeCell ref="AA18:AB18"/>
    <mergeCell ref="AA19:AB19"/>
    <mergeCell ref="AA20:AB20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last time</dc:creator>
  <cp:lastModifiedBy>last time</cp:lastModifiedBy>
  <dcterms:created xsi:type="dcterms:W3CDTF">2015-06-05T18:19:34Z</dcterms:created>
  <dcterms:modified xsi:type="dcterms:W3CDTF">2022-05-03T23:14:16Z</dcterms:modified>
</cp:coreProperties>
</file>