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ablo\Desktop\Travelling-Salesman-Problem\Graphs\"/>
    </mc:Choice>
  </mc:AlternateContent>
  <xr:revisionPtr revIDLastSave="0" documentId="13_ncr:1_{1C5915E4-BE85-4D3F-9820-A3B7EFCB6C1A}" xr6:coauthVersionLast="47" xr6:coauthVersionMax="47" xr10:uidLastSave="{00000000-0000-0000-0000-000000000000}"/>
  <bookViews>
    <workbookView xWindow="-28920" yWindow="-4125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P22" i="1"/>
  <c r="Q22" i="1"/>
  <c r="Q20" i="1"/>
  <c r="P20" i="1"/>
  <c r="L23" i="1"/>
  <c r="L21" i="1"/>
  <c r="K23" i="1"/>
  <c r="K21" i="1"/>
  <c r="Q7" i="1"/>
  <c r="Q5" i="1"/>
  <c r="P7" i="1"/>
  <c r="P5" i="1"/>
  <c r="L7" i="1"/>
  <c r="L5" i="1"/>
  <c r="K7" i="1"/>
  <c r="K5" i="1"/>
  <c r="B31" i="1"/>
  <c r="C31" i="1"/>
  <c r="D31" i="1"/>
  <c r="E31" i="1"/>
  <c r="B20" i="1"/>
  <c r="P21" i="1" s="1"/>
  <c r="C20" i="1"/>
  <c r="D20" i="1"/>
  <c r="Q21" i="1" s="1"/>
  <c r="E20" i="1"/>
  <c r="C9" i="1"/>
  <c r="D9" i="1"/>
  <c r="E9" i="1"/>
  <c r="B9" i="1"/>
  <c r="C30" i="1"/>
  <c r="D30" i="1"/>
  <c r="E30" i="1"/>
  <c r="B30" i="1"/>
  <c r="C19" i="1"/>
  <c r="K22" i="1" s="1"/>
  <c r="D19" i="1"/>
  <c r="L6" i="1" s="1"/>
  <c r="E19" i="1"/>
  <c r="L22" i="1" s="1"/>
  <c r="B19" i="1"/>
  <c r="K6" i="1" s="1"/>
  <c r="C8" i="1"/>
  <c r="D8" i="1"/>
  <c r="E8" i="1"/>
  <c r="B8" i="1"/>
</calcChain>
</file>

<file path=xl/sharedStrings.xml><?xml version="1.0" encoding="utf-8"?>
<sst xmlns="http://schemas.openxmlformats.org/spreadsheetml/2006/main" count="69" uniqueCount="19">
  <si>
    <t>Ejecución 1</t>
  </si>
  <si>
    <t>Ejecución 2</t>
  </si>
  <si>
    <t>Ejecución 3</t>
  </si>
  <si>
    <t>Ejecución 4</t>
  </si>
  <si>
    <t>Ejecución 5</t>
  </si>
  <si>
    <t>Media</t>
  </si>
  <si>
    <t>Desv. Típ</t>
  </si>
  <si>
    <t>Coste</t>
  </si>
  <si>
    <t>Ev</t>
  </si>
  <si>
    <t>Ch130</t>
  </si>
  <si>
    <t>A280</t>
  </si>
  <si>
    <t>Coste medio</t>
  </si>
  <si>
    <t>Greedy</t>
  </si>
  <si>
    <t>Mejor coste</t>
  </si>
  <si>
    <t>Num medio evaluaciones en 10 min</t>
  </si>
  <si>
    <t>desv. Típ</t>
  </si>
  <si>
    <t>SH</t>
  </si>
  <si>
    <t>SHE</t>
  </si>
  <si>
    <t>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</si>
</sst>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</a:t>
            </a:r>
            <a:r>
              <a:rPr lang="es-ES" baseline="0"/>
              <a:t> medio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Hoja1!$J$5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Hoja1!$K$4:$L$4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Hoja1!$K$5:$L$5</c:f>
              <c:numCache>
                <c:formatCode>General</c:formatCode>
                <c:ptCount val="2"/>
                <c:pt idx="0">
                  <c:v>10536.8</c:v>
                </c:pt>
                <c:pt idx="1">
                  <c:v>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3-4848-B232-BDB41A6EEE0E}"/>
            </c:ext>
          </c:extLst>
        </c:ser>
        <c:ser>
          <c:idx val="1"/>
          <c:order val="1"/>
          <c:tx>
            <c:strRef>
              <c:f>Hoja1!$J$6</c:f>
              <c:strCache>
                <c:ptCount val="1"/>
                <c:pt idx="0">
                  <c:v>SHE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Hoja1!$K$4:$L$4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Hoja1!$K$6:$L$6</c:f>
              <c:numCache>
                <c:formatCode>General</c:formatCode>
                <c:ptCount val="2"/>
                <c:pt idx="0">
                  <c:v>18732.400000000001</c:v>
                </c:pt>
                <c:pt idx="1">
                  <c:v>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3-4848-B232-BDB41A6EEE0E}"/>
            </c:ext>
          </c:extLst>
        </c:ser>
        <c:ser>
          <c:idx val="2"/>
          <c:order val="2"/>
          <c:tx>
            <c:strRef>
              <c:f>Hoja1!$J$7</c:f>
              <c:strCache>
                <c:ptCount val="1"/>
                <c:pt idx="0">
                  <c:v>SCH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Hoja1!$K$4:$L$4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Hoja1!$K$7:$L$7</c:f>
              <c:numCache>
                <c:formatCode>General</c:formatCode>
                <c:ptCount val="2"/>
                <c:pt idx="0">
                  <c:v>7144.4</c:v>
                </c:pt>
                <c:pt idx="1">
                  <c:v>3046.2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3-4848-B232-BDB41A6EEE0E}"/>
            </c:ext>
          </c:extLst>
        </c:ser>
        <c:ser>
          <c:idx val="3"/>
          <c:order val="3"/>
          <c:tx>
            <c:strRef>
              <c:f>Hoja1!$J$8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Hoja1!$K$4:$L$4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Hoja1!$K$8:$L$8</c:f>
              <c:numCache>
                <c:formatCode>General</c:formatCode>
                <c:ptCount val="2"/>
                <c:pt idx="0">
                  <c:v>7145</c:v>
                </c:pt>
                <c:pt idx="1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3-4848-B232-BDB41A6EE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234976"/>
        <c:axId val="1742238304"/>
      </c:barChart>
      <c:catAx>
        <c:axId val="17422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238304"/>
        <c:crosses val="autoZero"/>
        <c:auto val="1"/>
        <c:lblAlgn val="ctr"/>
        <c:lblOffset val="100"/>
        <c:noMultiLvlLbl val="0"/>
      </c:catAx>
      <c:valAx>
        <c:axId val="17422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2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Mejor 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Hoja1!$O$5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Hoja1!$P$4:$Q$4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Hoja1!$P$5:$Q$5</c:f>
              <c:numCache>
                <c:formatCode>General</c:formatCode>
                <c:ptCount val="2"/>
                <c:pt idx="0">
                  <c:v>10296</c:v>
                </c:pt>
                <c:pt idx="1">
                  <c:v>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4-4681-BE31-F491AF07A819}"/>
            </c:ext>
          </c:extLst>
        </c:ser>
        <c:ser>
          <c:idx val="1"/>
          <c:order val="1"/>
          <c:tx>
            <c:strRef>
              <c:f>Hoja1!$O$6</c:f>
              <c:strCache>
                <c:ptCount val="1"/>
                <c:pt idx="0">
                  <c:v>SHE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Hoja1!$P$4:$Q$4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Hoja1!$P$6:$Q$6</c:f>
              <c:numCache>
                <c:formatCode>General</c:formatCode>
                <c:ptCount val="2"/>
                <c:pt idx="0">
                  <c:v>17740</c:v>
                </c:pt>
                <c:pt idx="1">
                  <c:v>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4-4681-BE31-F491AF07A819}"/>
            </c:ext>
          </c:extLst>
        </c:ser>
        <c:ser>
          <c:idx val="2"/>
          <c:order val="2"/>
          <c:tx>
            <c:strRef>
              <c:f>Hoja1!$O$7</c:f>
              <c:strCache>
                <c:ptCount val="1"/>
                <c:pt idx="0">
                  <c:v>SCH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Hoja1!$P$4:$Q$4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Hoja1!$P$7:$Q$7</c:f>
              <c:numCache>
                <c:formatCode>General</c:formatCode>
                <c:ptCount val="2"/>
                <c:pt idx="0">
                  <c:v>6947</c:v>
                </c:pt>
                <c:pt idx="1">
                  <c:v>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4-4681-BE31-F491AF07A819}"/>
            </c:ext>
          </c:extLst>
        </c:ser>
        <c:ser>
          <c:idx val="3"/>
          <c:order val="3"/>
          <c:tx>
            <c:strRef>
              <c:f>Hoja1!$O$8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Hoja1!$P$4:$Q$4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Hoja1!$P$8:$Q$8</c:f>
              <c:numCache>
                <c:formatCode>General</c:formatCode>
                <c:ptCount val="2"/>
                <c:pt idx="0">
                  <c:v>7145</c:v>
                </c:pt>
                <c:pt idx="1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4-4681-BE31-F491AF07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674256"/>
        <c:axId val="1734672176"/>
      </c:barChart>
      <c:catAx>
        <c:axId val="17346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4672176"/>
        <c:crosses val="autoZero"/>
        <c:auto val="1"/>
        <c:lblAlgn val="ctr"/>
        <c:lblOffset val="100"/>
        <c:noMultiLvlLbl val="0"/>
      </c:catAx>
      <c:valAx>
        <c:axId val="17346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46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evaluaciones en 10 min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Hoja1!$J$21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Hoja1!$K$20:$L$20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Hoja1!$K$21:$L$21</c:f>
              <c:numCache>
                <c:formatCode>General</c:formatCode>
                <c:ptCount val="2"/>
                <c:pt idx="0">
                  <c:v>165084</c:v>
                </c:pt>
                <c:pt idx="1">
                  <c:v>74602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0-49A6-A8AF-1F1CC6CAE4DD}"/>
            </c:ext>
          </c:extLst>
        </c:ser>
        <c:ser>
          <c:idx val="1"/>
          <c:order val="1"/>
          <c:tx>
            <c:strRef>
              <c:f>Hoja1!$J$22</c:f>
              <c:strCache>
                <c:ptCount val="1"/>
                <c:pt idx="0">
                  <c:v>SHE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Hoja1!$K$20:$L$20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Hoja1!$K$22:$L$22</c:f>
              <c:numCache>
                <c:formatCode>General</c:formatCode>
                <c:ptCount val="2"/>
                <c:pt idx="0">
                  <c:v>164750</c:v>
                </c:pt>
                <c:pt idx="1">
                  <c:v>74778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0-49A6-A8AF-1F1CC6CAE4DD}"/>
            </c:ext>
          </c:extLst>
        </c:ser>
        <c:ser>
          <c:idx val="2"/>
          <c:order val="2"/>
          <c:tx>
            <c:strRef>
              <c:f>Hoja1!$J$23</c:f>
              <c:strCache>
                <c:ptCount val="1"/>
                <c:pt idx="0">
                  <c:v>SCH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Hoja1!$K$20:$L$20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Hoja1!$K$23:$L$23</c:f>
              <c:numCache>
                <c:formatCode>General</c:formatCode>
                <c:ptCount val="2"/>
                <c:pt idx="0">
                  <c:v>882348</c:v>
                </c:pt>
                <c:pt idx="1">
                  <c:v>198886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0-49A6-A8AF-1F1CC6CAE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111488"/>
        <c:axId val="1871114400"/>
      </c:barChart>
      <c:catAx>
        <c:axId val="18711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114400"/>
        <c:crosses val="autoZero"/>
        <c:auto val="1"/>
        <c:lblAlgn val="ctr"/>
        <c:lblOffset val="100"/>
        <c:noMultiLvlLbl val="0"/>
      </c:catAx>
      <c:valAx>
        <c:axId val="18711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1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Desv.</a:t>
            </a:r>
            <a:r>
              <a:rPr lang="es-ES" baseline="0"/>
              <a:t> Típ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Hoja1!$O$20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Hoja1!$P$19:$Q$19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Hoja1!$P$20:$Q$20</c:f>
              <c:numCache>
                <c:formatCode>General</c:formatCode>
                <c:ptCount val="2"/>
                <c:pt idx="0">
                  <c:v>259.18275405589776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4225-9265-8183FD5BCE01}"/>
            </c:ext>
          </c:extLst>
        </c:ser>
        <c:ser>
          <c:idx val="1"/>
          <c:order val="1"/>
          <c:tx>
            <c:strRef>
              <c:f>Hoja1!$O$21</c:f>
              <c:strCache>
                <c:ptCount val="1"/>
                <c:pt idx="0">
                  <c:v>SHE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Hoja1!$P$19:$Q$19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Hoja1!$P$21:$Q$21</c:f>
              <c:numCache>
                <c:formatCode>General</c:formatCode>
                <c:ptCount val="2"/>
                <c:pt idx="0">
                  <c:v>708.5642525558286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A-4225-9265-8183FD5BCE01}"/>
            </c:ext>
          </c:extLst>
        </c:ser>
        <c:ser>
          <c:idx val="2"/>
          <c:order val="2"/>
          <c:tx>
            <c:strRef>
              <c:f>Hoja1!$O$22</c:f>
              <c:strCache>
                <c:ptCount val="1"/>
                <c:pt idx="0">
                  <c:v>SCH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Hoja1!$P$19:$Q$19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Hoja1!$P$22:$Q$22</c:f>
              <c:numCache>
                <c:formatCode>General</c:formatCode>
                <c:ptCount val="2"/>
                <c:pt idx="0">
                  <c:v>153.71336962021229</c:v>
                </c:pt>
                <c:pt idx="1">
                  <c:v>84.768508303496759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A-4225-9265-8183FD5B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51456"/>
        <c:axId val="1872548544"/>
      </c:barChart>
      <c:catAx>
        <c:axId val="18725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548544"/>
        <c:crosses val="autoZero"/>
        <c:auto val="1"/>
        <c:lblAlgn val="ctr"/>
        <c:lblOffset val="100"/>
        <c:noMultiLvlLbl val="0"/>
      </c:catAx>
      <c:valAx>
        <c:axId val="18725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5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8</xdr:row>
      <xdr:rowOff>19050</xdr:rowOff>
    </xdr:from>
    <xdr:to>
      <xdr:col>12</xdr:col>
      <xdr:colOff>335280</xdr:colOff>
      <xdr:row>17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D55DD0-2100-4973-9F4D-B0C7F8B0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8</xdr:row>
      <xdr:rowOff>68580</xdr:rowOff>
    </xdr:from>
    <xdr:to>
      <xdr:col>17</xdr:col>
      <xdr:colOff>182880</xdr:colOff>
      <xdr:row>18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E10F8A-B4F4-4C79-ABBD-6661D46CB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24</xdr:row>
      <xdr:rowOff>53340</xdr:rowOff>
    </xdr:from>
    <xdr:to>
      <xdr:col>12</xdr:col>
      <xdr:colOff>480060</xdr:colOff>
      <xdr:row>34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3AED5B-6194-4990-A9A3-1ABE0EA18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367838</xdr:colOff>
      <xdr:row>24</xdr:row>
      <xdr:rowOff>74469</xdr:rowOff>
    </xdr:from>
    <xdr:to>
      <xdr:col>19</xdr:col>
      <xdr:colOff>13855</xdr:colOff>
      <xdr:row>34</xdr:row>
      <xdr:rowOff>138546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531996-745D-4030-8D36-3D77C6D6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12" sqref="A12:E20"/>
    </sheetView>
  </sheetViews>
  <sheetFormatPr baseColWidth="10" defaultColWidth="8.88671875" defaultRowHeight="14.4" x14ac:dyDescent="0.3"/>
  <cols>
    <col min="1" max="1" width="11.77734375" customWidth="1"/>
    <col min="2" max="2" width="11.33203125" bestFit="1" customWidth="1"/>
    <col min="10" max="10" width="12.109375" customWidth="1"/>
    <col min="15" max="15" width="10.88671875" customWidth="1"/>
  </cols>
  <sheetData>
    <row r="1" spans="1:17" x14ac:dyDescent="0.3">
      <c r="B1" s="2" t="s">
        <v>9</v>
      </c>
      <c r="C1" s="2"/>
      <c r="D1" s="2" t="s">
        <v>10</v>
      </c>
      <c r="E1" s="2"/>
    </row>
    <row r="2" spans="1:17" x14ac:dyDescent="0.3">
      <c r="A2" t="s">
        <v>16</v>
      </c>
      <c r="B2" t="s">
        <v>7</v>
      </c>
      <c r="C2" t="s">
        <v>8</v>
      </c>
      <c r="D2" t="s">
        <v>7</v>
      </c>
      <c r="E2" t="s">
        <v>8</v>
      </c>
    </row>
    <row r="3" spans="1:17" x14ac:dyDescent="0.3">
      <c r="A3" t="s">
        <v>0</v>
      </c>
      <c r="B3">
        <v>10296</v>
      </c>
      <c r="C3">
        <v>165282</v>
      </c>
      <c r="D3">
        <v>2805</v>
      </c>
      <c r="E3">
        <v>74692</v>
      </c>
    </row>
    <row r="4" spans="1:17" x14ac:dyDescent="0.3">
      <c r="A4" t="s">
        <v>1</v>
      </c>
      <c r="B4">
        <v>10307</v>
      </c>
      <c r="C4">
        <v>165262</v>
      </c>
      <c r="D4">
        <v>2805</v>
      </c>
      <c r="E4">
        <v>74572</v>
      </c>
      <c r="J4" t="s">
        <v>11</v>
      </c>
      <c r="K4" t="s">
        <v>9</v>
      </c>
      <c r="L4" t="s">
        <v>10</v>
      </c>
      <c r="O4" t="s">
        <v>13</v>
      </c>
      <c r="P4" t="s">
        <v>9</v>
      </c>
      <c r="Q4" t="s">
        <v>10</v>
      </c>
    </row>
    <row r="5" spans="1:17" x14ac:dyDescent="0.3">
      <c r="A5" t="s">
        <v>2</v>
      </c>
      <c r="B5">
        <v>10461</v>
      </c>
      <c r="C5">
        <v>165592</v>
      </c>
      <c r="D5">
        <v>2805</v>
      </c>
      <c r="E5">
        <v>74742</v>
      </c>
      <c r="J5" t="s">
        <v>16</v>
      </c>
      <c r="K5">
        <f>B8</f>
        <v>10536.8</v>
      </c>
      <c r="L5">
        <f>D8</f>
        <v>2805</v>
      </c>
      <c r="O5" t="s">
        <v>16</v>
      </c>
      <c r="P5">
        <f>B3</f>
        <v>10296</v>
      </c>
      <c r="Q5">
        <f>D3</f>
        <v>2805</v>
      </c>
    </row>
    <row r="6" spans="1:17" x14ac:dyDescent="0.3">
      <c r="A6" t="s">
        <v>3</v>
      </c>
      <c r="B6">
        <v>10848</v>
      </c>
      <c r="C6">
        <v>165132</v>
      </c>
      <c r="D6">
        <v>2805</v>
      </c>
      <c r="E6">
        <v>74612</v>
      </c>
      <c r="J6" t="s">
        <v>17</v>
      </c>
      <c r="K6">
        <f>B19</f>
        <v>18732.400000000001</v>
      </c>
      <c r="L6">
        <f>D19</f>
        <v>2805</v>
      </c>
      <c r="O6" t="s">
        <v>17</v>
      </c>
      <c r="P6">
        <f>B15</f>
        <v>17740</v>
      </c>
      <c r="Q6">
        <f>D14</f>
        <v>2805</v>
      </c>
    </row>
    <row r="7" spans="1:17" x14ac:dyDescent="0.3">
      <c r="A7" t="s">
        <v>4</v>
      </c>
      <c r="B7">
        <v>10772</v>
      </c>
      <c r="C7">
        <v>164152</v>
      </c>
      <c r="D7">
        <v>2805</v>
      </c>
      <c r="E7">
        <v>74392</v>
      </c>
      <c r="J7" t="s">
        <v>18</v>
      </c>
      <c r="K7">
        <f>B30</f>
        <v>7144.4</v>
      </c>
      <c r="L7">
        <f>D30</f>
        <v>3046.2</v>
      </c>
      <c r="O7" t="s">
        <v>18</v>
      </c>
      <c r="P7">
        <f>B29</f>
        <v>6947</v>
      </c>
      <c r="Q7">
        <f>D29</f>
        <v>2942</v>
      </c>
    </row>
    <row r="8" spans="1:17" x14ac:dyDescent="0.3">
      <c r="A8" t="s">
        <v>5</v>
      </c>
      <c r="B8">
        <f>SUM(B3:B7)/5</f>
        <v>10536.8</v>
      </c>
      <c r="C8">
        <f t="shared" ref="C8:E8" si="0">SUM(C3:C7)/5</f>
        <v>165084</v>
      </c>
      <c r="D8">
        <f t="shared" si="0"/>
        <v>2805</v>
      </c>
      <c r="E8">
        <f t="shared" si="0"/>
        <v>74602</v>
      </c>
      <c r="J8" t="s">
        <v>12</v>
      </c>
      <c r="K8">
        <v>7145</v>
      </c>
      <c r="L8">
        <v>3075</v>
      </c>
      <c r="O8" t="s">
        <v>12</v>
      </c>
      <c r="P8">
        <v>7145</v>
      </c>
      <c r="Q8">
        <v>3075</v>
      </c>
    </row>
    <row r="9" spans="1:17" x14ac:dyDescent="0.3">
      <c r="A9" t="s">
        <v>6</v>
      </c>
      <c r="B9">
        <f>_xlfn.STDEV.S(B3:B7)</f>
        <v>259.18275405589776</v>
      </c>
      <c r="C9">
        <f t="shared" ref="C9:E9" si="1">_xlfn.STDEV.S(C3:C7)</f>
        <v>547.69517069260337</v>
      </c>
      <c r="D9">
        <f t="shared" si="1"/>
        <v>0</v>
      </c>
      <c r="E9">
        <f t="shared" si="1"/>
        <v>134.90737563232042</v>
      </c>
    </row>
    <row r="12" spans="1:17" x14ac:dyDescent="0.3">
      <c r="B12" s="2" t="s">
        <v>9</v>
      </c>
      <c r="C12" s="2"/>
      <c r="D12" s="2" t="s">
        <v>10</v>
      </c>
      <c r="E12" s="2"/>
    </row>
    <row r="13" spans="1:17" x14ac:dyDescent="0.3">
      <c r="A13" t="s">
        <v>17</v>
      </c>
      <c r="B13" t="s">
        <v>7</v>
      </c>
      <c r="C13" t="s">
        <v>8</v>
      </c>
      <c r="D13" t="s">
        <v>7</v>
      </c>
      <c r="E13" t="s">
        <v>8</v>
      </c>
    </row>
    <row r="14" spans="1:17" x14ac:dyDescent="0.3">
      <c r="A14" t="s">
        <v>0</v>
      </c>
      <c r="B14">
        <v>19163</v>
      </c>
      <c r="C14">
        <v>164162</v>
      </c>
      <c r="D14">
        <v>2805</v>
      </c>
      <c r="E14">
        <v>74722</v>
      </c>
    </row>
    <row r="15" spans="1:17" x14ac:dyDescent="0.3">
      <c r="A15" t="s">
        <v>1</v>
      </c>
      <c r="B15">
        <v>17740</v>
      </c>
      <c r="C15">
        <v>165122</v>
      </c>
      <c r="D15">
        <v>2805</v>
      </c>
      <c r="E15" s="1">
        <v>74762</v>
      </c>
    </row>
    <row r="16" spans="1:17" x14ac:dyDescent="0.3">
      <c r="A16" t="s">
        <v>2</v>
      </c>
      <c r="B16">
        <v>18714</v>
      </c>
      <c r="C16">
        <v>164762</v>
      </c>
      <c r="D16">
        <v>2805</v>
      </c>
      <c r="E16">
        <v>74772</v>
      </c>
    </row>
    <row r="17" spans="1:17" x14ac:dyDescent="0.3">
      <c r="A17" t="s">
        <v>3</v>
      </c>
      <c r="B17">
        <v>19601</v>
      </c>
      <c r="C17">
        <v>164822</v>
      </c>
      <c r="D17">
        <v>2805</v>
      </c>
      <c r="E17">
        <v>74812</v>
      </c>
    </row>
    <row r="18" spans="1:17" x14ac:dyDescent="0.3">
      <c r="A18" t="s">
        <v>4</v>
      </c>
      <c r="B18">
        <v>18444</v>
      </c>
      <c r="C18">
        <v>164882</v>
      </c>
      <c r="D18">
        <v>2805</v>
      </c>
      <c r="E18">
        <v>74822</v>
      </c>
    </row>
    <row r="19" spans="1:17" x14ac:dyDescent="0.3">
      <c r="A19" t="s">
        <v>5</v>
      </c>
      <c r="B19">
        <f>SUM(B14:B18)/5</f>
        <v>18732.400000000001</v>
      </c>
      <c r="C19">
        <f t="shared" ref="C19:E19" si="2">SUM(C14:C18)/5</f>
        <v>164750</v>
      </c>
      <c r="D19">
        <f t="shared" si="2"/>
        <v>2805</v>
      </c>
      <c r="E19">
        <f t="shared" si="2"/>
        <v>74778</v>
      </c>
      <c r="J19" t="s">
        <v>14</v>
      </c>
      <c r="O19" t="s">
        <v>15</v>
      </c>
      <c r="P19" t="s">
        <v>9</v>
      </c>
      <c r="Q19" t="s">
        <v>10</v>
      </c>
    </row>
    <row r="20" spans="1:17" x14ac:dyDescent="0.3">
      <c r="A20" t="s">
        <v>6</v>
      </c>
      <c r="B20">
        <f>_xlfn.STDEV.S(B14:B18)</f>
        <v>708.5642525558286</v>
      </c>
      <c r="C20">
        <f t="shared" ref="C20:E20" si="3">_xlfn.STDEV.S(C14:C18)</f>
        <v>355.97752738059182</v>
      </c>
      <c r="D20">
        <f t="shared" si="3"/>
        <v>0</v>
      </c>
      <c r="E20">
        <f t="shared" si="3"/>
        <v>40.373258476372698</v>
      </c>
      <c r="J20" t="s">
        <v>11</v>
      </c>
      <c r="K20" t="s">
        <v>9</v>
      </c>
      <c r="L20" t="s">
        <v>10</v>
      </c>
      <c r="O20" t="s">
        <v>16</v>
      </c>
      <c r="P20">
        <f>B9</f>
        <v>259.18275405589776</v>
      </c>
      <c r="Q20">
        <f>D9</f>
        <v>0</v>
      </c>
    </row>
    <row r="21" spans="1:17" x14ac:dyDescent="0.3">
      <c r="J21" t="s">
        <v>16</v>
      </c>
      <c r="K21">
        <f>C8</f>
        <v>165084</v>
      </c>
      <c r="L21">
        <f>E8</f>
        <v>74602</v>
      </c>
      <c r="O21" t="s">
        <v>17</v>
      </c>
      <c r="P21">
        <f>B20</f>
        <v>708.5642525558286</v>
      </c>
      <c r="Q21">
        <f>D20</f>
        <v>0</v>
      </c>
    </row>
    <row r="22" spans="1:17" x14ac:dyDescent="0.3">
      <c r="J22" t="s">
        <v>17</v>
      </c>
      <c r="K22">
        <f>C19</f>
        <v>164750</v>
      </c>
      <c r="L22">
        <f>E19</f>
        <v>74778</v>
      </c>
      <c r="O22" t="s">
        <v>18</v>
      </c>
      <c r="P22">
        <f>B31</f>
        <v>153.71336962021229</v>
      </c>
      <c r="Q22">
        <f>D31</f>
        <v>84.768508303496759</v>
      </c>
    </row>
    <row r="23" spans="1:17" x14ac:dyDescent="0.3">
      <c r="B23" s="2" t="s">
        <v>9</v>
      </c>
      <c r="C23" s="2"/>
      <c r="D23" s="2" t="s">
        <v>10</v>
      </c>
      <c r="E23" s="2"/>
      <c r="J23" t="s">
        <v>18</v>
      </c>
      <c r="K23">
        <f>C30</f>
        <v>882348</v>
      </c>
      <c r="L23">
        <f>E30</f>
        <v>198886</v>
      </c>
    </row>
    <row r="24" spans="1:17" x14ac:dyDescent="0.3">
      <c r="A24" t="s">
        <v>18</v>
      </c>
      <c r="B24" t="s">
        <v>7</v>
      </c>
      <c r="C24" t="s">
        <v>8</v>
      </c>
      <c r="D24" t="s">
        <v>7</v>
      </c>
      <c r="E24" t="s">
        <v>8</v>
      </c>
    </row>
    <row r="25" spans="1:17" x14ac:dyDescent="0.3">
      <c r="A25" t="s">
        <v>0</v>
      </c>
      <c r="B25">
        <v>7311</v>
      </c>
      <c r="C25">
        <v>991592</v>
      </c>
      <c r="D25">
        <v>3171</v>
      </c>
      <c r="E25">
        <v>223002</v>
      </c>
    </row>
    <row r="26" spans="1:17" x14ac:dyDescent="0.3">
      <c r="A26" t="s">
        <v>1</v>
      </c>
      <c r="B26">
        <v>7261</v>
      </c>
      <c r="C26">
        <v>995782</v>
      </c>
      <c r="D26">
        <v>3077</v>
      </c>
      <c r="E26">
        <v>225092</v>
      </c>
    </row>
    <row r="27" spans="1:17" x14ac:dyDescent="0.3">
      <c r="A27" t="s">
        <v>2</v>
      </c>
      <c r="B27">
        <v>7029</v>
      </c>
      <c r="C27">
        <v>798312</v>
      </c>
      <c r="D27">
        <v>3025</v>
      </c>
      <c r="E27">
        <v>182102</v>
      </c>
    </row>
    <row r="28" spans="1:17" x14ac:dyDescent="0.3">
      <c r="A28" t="s">
        <v>3</v>
      </c>
      <c r="B28">
        <v>7174</v>
      </c>
      <c r="C28">
        <v>812412</v>
      </c>
      <c r="D28">
        <v>3016</v>
      </c>
      <c r="E28">
        <v>181922</v>
      </c>
    </row>
    <row r="29" spans="1:17" x14ac:dyDescent="0.3">
      <c r="A29" t="s">
        <v>4</v>
      </c>
      <c r="B29">
        <v>6947</v>
      </c>
      <c r="C29">
        <v>813642</v>
      </c>
      <c r="D29">
        <v>2942</v>
      </c>
      <c r="E29">
        <v>182312</v>
      </c>
    </row>
    <row r="30" spans="1:17" x14ac:dyDescent="0.3">
      <c r="A30" t="s">
        <v>5</v>
      </c>
      <c r="B30">
        <f>SUM(B25:B29)/5</f>
        <v>7144.4</v>
      </c>
      <c r="C30">
        <f t="shared" ref="C30:E30" si="4">SUM(C25:C29)/5</f>
        <v>882348</v>
      </c>
      <c r="D30">
        <f t="shared" si="4"/>
        <v>3046.2</v>
      </c>
      <c r="E30">
        <f t="shared" si="4"/>
        <v>198886</v>
      </c>
    </row>
    <row r="31" spans="1:17" x14ac:dyDescent="0.3">
      <c r="A31" t="s">
        <v>6</v>
      </c>
      <c r="B31">
        <f>_xlfn.STDEV.S(B25:B29)</f>
        <v>153.71336962021229</v>
      </c>
      <c r="C31">
        <f t="shared" ref="C31:E31" si="5">_xlfn.STDEV.S(C25:C29)</f>
        <v>101827.22096767642</v>
      </c>
      <c r="D31">
        <f t="shared" si="5"/>
        <v>84.768508303496759</v>
      </c>
      <c r="E31">
        <f t="shared" si="5"/>
        <v>22981.042839697246</v>
      </c>
    </row>
  </sheetData>
  <mergeCells count="6">
    <mergeCell ref="B1:C1"/>
    <mergeCell ref="D1:E1"/>
    <mergeCell ref="B12:C12"/>
    <mergeCell ref="D12:E12"/>
    <mergeCell ref="B23:C23"/>
    <mergeCell ref="D23:E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 time</dc:creator>
  <cp:lastModifiedBy>last time</cp:lastModifiedBy>
  <dcterms:created xsi:type="dcterms:W3CDTF">2015-06-05T18:19:34Z</dcterms:created>
  <dcterms:modified xsi:type="dcterms:W3CDTF">2022-05-03T23:25:05Z</dcterms:modified>
</cp:coreProperties>
</file>